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<sst xmlns="http://schemas.openxmlformats.org/spreadsheetml/2006/main" count="93751" uniqueCount="22745">
  <si>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</si>
  <si>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</si>
  <si>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</si>
  <si>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</si>
  <si>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</si>
  <si>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</si>
  <si>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</si>
  <si>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</si>
  <si>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</si>
  <si>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</si>
  <si>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</si>
  <si>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</si>
  <si>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</si>
  <si>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</si>
  <si>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</si>
  <si>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</si>
  <si>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</si>
  <si>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</si>
  <si>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</si>
  <si>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</si>
  <si>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</si>
  <si>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</si>
  <si>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</si>
  <si>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</si>
  <si>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</si>
  <si>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</si>
  <si>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</si>
  <si>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</si>
  <si>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</si>
  <si>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</si>
  <si>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</si>
  <si>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</si>
  <si>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</si>
  <si>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</si>
  <si>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</si>
  <si>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</si>
  <si>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</si>
  <si>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</si>
  <si>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</si>
  <si>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</si>
  <si>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</si>
  <si>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</si>
  <si>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</si>
  <si>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</si>
  <si>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</si>
  <si>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</si>
  <si>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</si>
  <si>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</si>
  <si>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</si>
  <si>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</si>
  <si>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</si>
  <si>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</si>
  <si>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</si>
  <si>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</si>
  <si>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</si>
  <si>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</si>
  <si>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</si>
  <si>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</si>
  <si>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</si>
  <si>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</si>
  <si>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</si>
  <si>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</si>
  <si>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</si>
  <si>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</si>
  <si>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</si>
  <si>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</si>
  <si>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</si>
  <si>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</si>
  <si>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</si>
  <si>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</si>
  <si>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</si>
  <si>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</si>
  <si>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</si>
  <si>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</si>
  <si>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</si>
  <si>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</si>
  <si>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</si>
  <si>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</si>
  <si>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</si>
  <si>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</si>
  <si>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</si>
  <si>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</si>
  <si>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</si>
  <si>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</si>
  <si>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</si>
  <si>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</si>
  <si>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</si>
  <si>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</si>
  <si>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</si>
  <si>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</si>
  <si>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</si>
  <si>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</si>
  <si>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</si>
  <si>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</si>
  <si>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</si>
  <si>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</si>
  <si>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</si>
  <si>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</si>
  <si>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</si>
  <si>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</si>
  <si>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</si>
  <si>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</si>
  <si>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</si>
  <si>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</si>
  <si>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</si>
  <si>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</si>
  <si>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</si>
  <si>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</si>
  <si>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</si>
  <si>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</si>
  <si>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</si>
  <si>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</si>
  <si>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</si>
  <si>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</si>
  <si>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</si>
  <si>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</si>
  <si>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</si>
  <si>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</si>
  <si>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</si>
  <si>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</si>
  <si>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</si>
  <si>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</si>
  <si>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</si>
  <si>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</si>
  <si>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</si>
  <si>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</si>
  <si>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</si>
  <si>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</si>
  <si>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</si>
  <si>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</si>
  <si>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</si>
  <si>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</si>
  <si>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Kullanıcı Bağlantı Hattı</t>
  </si>
  <si>
    <t>M-2506 35-01-M02506_910381104_910381104</t>
  </si>
  <si>
    <t>AG Havai Branşman Arızası</t>
  </si>
  <si>
    <t>Dağıtım-AG</t>
  </si>
  <si>
    <t>Uzun</t>
  </si>
  <si>
    <t>Şebeke işletmecisi</t>
  </si>
  <si>
    <t>Bildirimsiz</t>
  </si>
  <si>
    <t>01.12.2022 10:26:55</t>
  </si>
  <si>
    <t>01.12.2022 11:25:13</t>
  </si>
  <si>
    <t>KÖK</t>
  </si>
  <si>
    <t>ALİZE KÖK 35-18-M00059_TATAR DM (İYTE)-1 M09_72185134</t>
  </si>
  <si>
    <t>OG Fider Açması</t>
  </si>
  <si>
    <t>Dağıtım-OG</t>
  </si>
  <si>
    <t>01.12.2022 05:03:33</t>
  </si>
  <si>
    <t>01.12.2022 06:49:52</t>
  </si>
  <si>
    <t>AG Fideri</t>
  </si>
  <si>
    <t>M-32 CUMHURİYET 35-25-M00103_C_56355610_56355610</t>
  </si>
  <si>
    <t>AG Tel Kopuğu</t>
  </si>
  <si>
    <t>01.12.2022 17:15:36</t>
  </si>
  <si>
    <t>01.12.2022 18:34:41</t>
  </si>
  <si>
    <t>M-3090 35-09-M03090_912434113_912434113</t>
  </si>
  <si>
    <t>AG Box / Sdk Abone Çıkış Sigorta Atığı</t>
  </si>
  <si>
    <t>01.12.2022 17:09:26</t>
  </si>
  <si>
    <t>01.12.2022 18:07:54</t>
  </si>
  <si>
    <t>Dağıtım Transformatörü</t>
  </si>
  <si>
    <t>L-179 35-18-L00179_35-18-L00179_2370605</t>
  </si>
  <si>
    <t>AG Termik Açması</t>
  </si>
  <si>
    <t>01.12.2022 03:02:09</t>
  </si>
  <si>
    <t>01.12.2022 05:25:24</t>
  </si>
  <si>
    <t>OG Fideri</t>
  </si>
  <si>
    <t>OKLUİSA KÖK 45-81-M00046_HatBaşıAyırıcı_53135362 M05_53135362</t>
  </si>
  <si>
    <t>Manevra</t>
  </si>
  <si>
    <t>Bildirimli</t>
  </si>
  <si>
    <t>01.12.2022 15:42:47</t>
  </si>
  <si>
    <t>01.12.2022 15:52:45</t>
  </si>
  <si>
    <t>DM-8/7 KAZIMKARABEKİR İ.Ö.O 45-71-M00294_DAĞITIM TRAFOSU DM-8/7 M03_65882040</t>
  </si>
  <si>
    <t>01.12.2022 16:25:57</t>
  </si>
  <si>
    <t>01.12.2022 19:55:00</t>
  </si>
  <si>
    <t>MEHMET AKİF BİLİR TR 35-17-M00496_B_83917702_83917702</t>
  </si>
  <si>
    <t>AG Pano Kol Sigorta Atığı</t>
  </si>
  <si>
    <t>01.12.2022 12:18:31</t>
  </si>
  <si>
    <t>01.12.2022 14:55:18</t>
  </si>
  <si>
    <t>BAĞARASI TR-13 35-23-M00360_B_79385546_79385546</t>
  </si>
  <si>
    <t>Plansız Kesinti / Müdahale</t>
  </si>
  <si>
    <t>01.12.2022 01:01:26</t>
  </si>
  <si>
    <t>01.12.2022 01:53:30</t>
  </si>
  <si>
    <t>DM</t>
  </si>
  <si>
    <t>SOMA A SANTRALİ İM/DM 45-82-A00001_SAVAŞTEPE 15.8 L14_2324960</t>
  </si>
  <si>
    <t>01.12.2022 13:02:54</t>
  </si>
  <si>
    <t>01.12.2022 13:17:11</t>
  </si>
  <si>
    <t>L-240 PTT TRAFO 35-18-L00240_L-241 (ESKİ34) L02_72078966</t>
  </si>
  <si>
    <t>OG Yeraltı Kablo Arızası</t>
  </si>
  <si>
    <t>01.12.2022 18:45:51</t>
  </si>
  <si>
    <t>01.12.2022 21:09:58</t>
  </si>
  <si>
    <t>L-401 ALTINYUNUS DM 35-18-L00401_L-245  ILICA OTEL L10_2092214</t>
  </si>
  <si>
    <t>Şebeke Bakım Çalışması</t>
  </si>
  <si>
    <t>01.12.2022 09:39:23</t>
  </si>
  <si>
    <t>01.12.2022 16:07:04</t>
  </si>
  <si>
    <t>TÜRKELLİ TR-1 35-28-M00462_B_60982116_60982116</t>
  </si>
  <si>
    <t>AG Kablo Başlığı Arızası</t>
  </si>
  <si>
    <t>01.12.2022 18:35:09</t>
  </si>
  <si>
    <t>02.12.2022 00:23:23</t>
  </si>
  <si>
    <t>TİRE TR-8 35-29-L00008_950336831_950336831</t>
  </si>
  <si>
    <t>01.12.2022 13:54:12</t>
  </si>
  <si>
    <t>01.12.2022 15:50:06</t>
  </si>
  <si>
    <t>K-3798 35-01-K03798_911232340_911232340</t>
  </si>
  <si>
    <t>AG Branşman Yeraltı Kablo Arızası</t>
  </si>
  <si>
    <t>01.12.2022 09:02:10</t>
  </si>
  <si>
    <t>01.12.2022 18:04:36</t>
  </si>
  <si>
    <t>K-115 35-04-K00115_98930879_98930879</t>
  </si>
  <si>
    <t>01.12.2022 17:35:28</t>
  </si>
  <si>
    <t>02.12.2022 00:14:50</t>
  </si>
  <si>
    <t>DM-25/14 45-71-M00053_953215714_953215714</t>
  </si>
  <si>
    <t>01.12.2022 08:49:49</t>
  </si>
  <si>
    <t>01.12.2022 09:23:09</t>
  </si>
  <si>
    <t>HACIHALİLLER TR-1 45-81-M00215_ H_61180869</t>
  </si>
  <si>
    <t>01.12.2022 10:47:17</t>
  </si>
  <si>
    <t>01.12.2022 11:03:44</t>
  </si>
  <si>
    <t>DERE MADENCİLİK ÖLÇÜ KÖK ÖZEL 35-26-M01099Ö_ M01_2318228</t>
  </si>
  <si>
    <t>01.12.2022 18:22:38</t>
  </si>
  <si>
    <t>01.12.2022 19:44:21</t>
  </si>
  <si>
    <t>L-513 REİSDERE 35-18-L00513_95001169537_95001169537</t>
  </si>
  <si>
    <t>Üçüncü Şahısların Vermiş Olduğu Hasarlar</t>
  </si>
  <si>
    <t>01.12.2022 15:08:04</t>
  </si>
  <si>
    <t>01.12.2022 18:20:10</t>
  </si>
  <si>
    <t>AHMETLİ TR-2 45-77-M00183_A_65514111_65514111</t>
  </si>
  <si>
    <t>01.12.2022 08:38:05</t>
  </si>
  <si>
    <t>01.12.2022 09:36:27</t>
  </si>
  <si>
    <t>SEYREKLİ TR-14 35-15-L00437_B_56369969_56369969</t>
  </si>
  <si>
    <t>01.12.2022 16:28:39</t>
  </si>
  <si>
    <t>01.12.2022 18:23:49</t>
  </si>
  <si>
    <t>AKÖREN TR-19 KÖK 45-78-M00974_ÇOBANOĞLU M01_66244827</t>
  </si>
  <si>
    <t>01.12.2022 09:17:45</t>
  </si>
  <si>
    <t>01.12.2022 15:57:47</t>
  </si>
  <si>
    <t>DM-1/TR-24 35-14-M00291_956659981_956659981</t>
  </si>
  <si>
    <t>01.12.2022 11:30:52</t>
  </si>
  <si>
    <t>01.12.2022 15:04:13</t>
  </si>
  <si>
    <t>TM Fideri</t>
  </si>
  <si>
    <t>MANİSA TM-1 45-71-A00001_TURGUTLU-1 M09_2309462</t>
  </si>
  <si>
    <t>01.12.2022 09:27:42</t>
  </si>
  <si>
    <t>01.12.2022 10:10:45</t>
  </si>
  <si>
    <t>ÖZDERE ORTA MAHALLE DM (M-1) 35-25-M00120_955259849_955259849</t>
  </si>
  <si>
    <t>01.12.2022 14:00:24</t>
  </si>
  <si>
    <t>01.12.2022 17:28:19</t>
  </si>
  <si>
    <t>TR-1/15 45-72-M00015_DAĞITIM TRAFOSU TR-1/15 M04_66508630</t>
  </si>
  <si>
    <t>01.12.2022 10:28:25</t>
  </si>
  <si>
    <t>01.12.2022 18:00:20</t>
  </si>
  <si>
    <t>M-7 35-18-M00007_950439791_950439791</t>
  </si>
  <si>
    <t>01.12.2022 17:43:15</t>
  </si>
  <si>
    <t>01.12.2022 22:18:06</t>
  </si>
  <si>
    <t>BALLICA İM 45-72-A00005_BALLICA ŞEHİR L09_2327271</t>
  </si>
  <si>
    <t>01.12.2022 11:40:40</t>
  </si>
  <si>
    <t>01.12.2022 14:44:18</t>
  </si>
  <si>
    <t>TR-72 35-19-L00072_956413958_956413958</t>
  </si>
  <si>
    <t>01.12.2022 13:44:29</t>
  </si>
  <si>
    <t>01.12.2022 19:52:16</t>
  </si>
  <si>
    <t>L-113 OVACIK 35-18-L00113_950439301_950439301</t>
  </si>
  <si>
    <t>AG Direkten Kesme Açma</t>
  </si>
  <si>
    <t>01.12.2022 15:14:29</t>
  </si>
  <si>
    <t>01.12.2022 18:56:36</t>
  </si>
  <si>
    <t>ARSLANLAR TM 35-26-A00004_DAĞKIZILCA-1 M32_2307566</t>
  </si>
  <si>
    <t>01.12.2022 10:14:41</t>
  </si>
  <si>
    <t>01.12.2022 10:22:30</t>
  </si>
  <si>
    <t>KORDON KÖK 45-78-M00730_HatBaşıAyırıcı_53139301 M02_53139301</t>
  </si>
  <si>
    <t>OG Sigorta Atması</t>
  </si>
  <si>
    <t>01.12.2022 14:59:46</t>
  </si>
  <si>
    <t>01.12.2022 18:25:02</t>
  </si>
  <si>
    <t>YEŞİLOVA ÇAYIR TR-2 35-20-L00127_6869983_56378168_56378168</t>
  </si>
  <si>
    <t>01.12.2022 19:00:16</t>
  </si>
  <si>
    <t>01.12.2022 19:30:19</t>
  </si>
  <si>
    <t>M-228 35-02-M00228_K-1270 K02_49764201</t>
  </si>
  <si>
    <t>01.12.2022 11:48:52</t>
  </si>
  <si>
    <t>01.12.2022 13:05:35</t>
  </si>
  <si>
    <t>DEMİRTAŞ KÖK 35-30-M00149_DELİKTAŞ M05_72078606</t>
  </si>
  <si>
    <t>01.12.2022 10:36:26</t>
  </si>
  <si>
    <t>01.12.2022 11:29:32</t>
  </si>
  <si>
    <t>YIRCA TR-1 45-82-L00062_DIREK TIPI TRAFO HUCRESI H01_2082640</t>
  </si>
  <si>
    <t>01.12.2022 12:27:51</t>
  </si>
  <si>
    <t>01.12.2022 12:58:41</t>
  </si>
  <si>
    <t>KOZLUÖREN TR-1 45-82-M00309_45-82-M00309_2360164</t>
  </si>
  <si>
    <t>AG İzolatör Arızası</t>
  </si>
  <si>
    <t>01.12.2022 19:19:45</t>
  </si>
  <si>
    <t>01.12.2022 22:47:11</t>
  </si>
  <si>
    <t>DOĞANCI TR-2 35-31-L00335_47797530_56352301_56352301</t>
  </si>
  <si>
    <t>01.12.2022 09:30:46</t>
  </si>
  <si>
    <t>01.12.2022 17:18:02</t>
  </si>
  <si>
    <t>SELENDİ TR-3 45-81-M00003_A_56400727_56400727</t>
  </si>
  <si>
    <t>01.12.2022 16:38:36</t>
  </si>
  <si>
    <t>01.12.2022 17:14:30</t>
  </si>
  <si>
    <t>M-2177 35-01-M02177_911351627_911351627</t>
  </si>
  <si>
    <t>01.12.2022 22:33:46</t>
  </si>
  <si>
    <t>02.12.2022 00:26:01</t>
  </si>
  <si>
    <t>MUSALAR YENİKÖY TR-1 45-83-M00663__72373882_72373882</t>
  </si>
  <si>
    <t>01.12.2022 16:01:57</t>
  </si>
  <si>
    <t>01.12.2022 20:44:30</t>
  </si>
  <si>
    <t>ARPALIK TARIMSAL SULAMA TR-7 45-83-M00336_45-83-M00336_2371741</t>
  </si>
  <si>
    <t>01.12.2022 17:26:39</t>
  </si>
  <si>
    <t>01.12.2022 18:56:44</t>
  </si>
  <si>
    <t>Saha Dağıtım Kutusu (SDK)</t>
  </si>
  <si>
    <t>TR-31(M-731) 35-30-M00731_A a1_43010556</t>
  </si>
  <si>
    <t>01.12.2022 11:26:37</t>
  </si>
  <si>
    <t>01.12.2022 12:41:03</t>
  </si>
  <si>
    <t>_B_56388502_56388502</t>
  </si>
  <si>
    <t>01.12.2022 16:16:28</t>
  </si>
  <si>
    <t>01.12.2022 20:28:05</t>
  </si>
  <si>
    <t>KÖSEDERE TR-1 35-21-L00124_953359165_953359165</t>
  </si>
  <si>
    <t>01.12.2022 11:05:38</t>
  </si>
  <si>
    <t>01.12.2022 16:00:37</t>
  </si>
  <si>
    <t>KARAKÖY TR-1 45-83-L00295_DIREK TIPI TRAFO HUCRESI H01_2106738</t>
  </si>
  <si>
    <t>OG Ayırıcı Arızası</t>
  </si>
  <si>
    <t>01.12.2022 17:46:17</t>
  </si>
  <si>
    <t>01.12.2022 22:13:46</t>
  </si>
  <si>
    <t>EVRENLİ KAYADİBİ TR-1 45-73-M00497_B_56387161_56387161</t>
  </si>
  <si>
    <t>01.12.2022 07:59:52</t>
  </si>
  <si>
    <t>01.12.2022 09:15:53</t>
  </si>
  <si>
    <t>YELKİ TR-5 (M-2339) 35-10-M02339_F F2_49574446</t>
  </si>
  <si>
    <t>AG Box / Sdk Giriş Sigorta Atığı</t>
  </si>
  <si>
    <t>01.12.2022 06:22:42</t>
  </si>
  <si>
    <t>01.12.2022 08:35:23</t>
  </si>
  <si>
    <t>AKÖREN TR-19 KÖK 45-78-M00974_AKVİRAN SULAMA M03_66244829</t>
  </si>
  <si>
    <t>01.12.2022 09:20:47</t>
  </si>
  <si>
    <t>01.12.2022 16:02:35</t>
  </si>
  <si>
    <t>ÜÇPINAR DM 45-71-M00183_AVDAL M02_72249224</t>
  </si>
  <si>
    <t>01.12.2022 09:42:29</t>
  </si>
  <si>
    <t>01.12.2022 10:02:57</t>
  </si>
  <si>
    <t>K-4234 35-03-K04234_910325572_910325572</t>
  </si>
  <si>
    <t>01.12.2022 11:19:12</t>
  </si>
  <si>
    <t>01.12.2022 17:09:25</t>
  </si>
  <si>
    <t>SELVİLER TR-1 45-86-M00241__82819940_82819940</t>
  </si>
  <si>
    <t>01.12.2022 16:19:41</t>
  </si>
  <si>
    <t>01.12.2022 18:43:59</t>
  </si>
  <si>
    <t>K-2366 35-07-K02366_BALÇOVA İM K02_48254127</t>
  </si>
  <si>
    <t>01.12.2022 11:28:16</t>
  </si>
  <si>
    <t>01.12.2022 13:58:45</t>
  </si>
  <si>
    <t>TR-5 35-19-L00005_BOZAVLU TRAFO L02_72124030</t>
  </si>
  <si>
    <t>01.12.2022 21:46:49</t>
  </si>
  <si>
    <t>01.12.2022 22:28:06</t>
  </si>
  <si>
    <t>SELENDİ DM 45-81-M00001_ESKİ SELENDİ M16_2079218</t>
  </si>
  <si>
    <t>Kısa</t>
  </si>
  <si>
    <t>01.12.2022 02:25:07</t>
  </si>
  <si>
    <t>01.12.2022 02:25:27</t>
  </si>
  <si>
    <t>DM-5/11 45-71-M00286_DAĞITIM TRAFOSU M05_66503582</t>
  </si>
  <si>
    <t>01.12.2022 20:23:52</t>
  </si>
  <si>
    <t>01.12.2022 22:17:01</t>
  </si>
  <si>
    <t>HACIRAHMANLI TR-8 45-80-M00085_HACIRAHMANLI TR-10 M05_72198170</t>
  </si>
  <si>
    <t>01.12.2022 11:40:41</t>
  </si>
  <si>
    <t>01.12.2022 11:55:58</t>
  </si>
  <si>
    <t>AKÖREN TR-19 KÖK 45-78-M00974_HatBaşıAyırıcı_53139703 M04_53139703</t>
  </si>
  <si>
    <t>01.12.2022 15:30:54</t>
  </si>
  <si>
    <t>01.12.2022 17:27:21</t>
  </si>
  <si>
    <t>K-3184 35-04-K03184_99520566_99520566</t>
  </si>
  <si>
    <t>01.12.2022 01:44:28</t>
  </si>
  <si>
    <t>01.12.2022 02:20:20</t>
  </si>
  <si>
    <t>TR-93 MELTEM SİTESİ 35-19-L00093_95001221371_95001221371</t>
  </si>
  <si>
    <t>01.12.2022 10:13:34</t>
  </si>
  <si>
    <t>01.12.2022 10:32:42</t>
  </si>
  <si>
    <t>TR-45 45-77-L00045_DIREK TIPI TRAFO HUCRESI H01_2052754</t>
  </si>
  <si>
    <t>01.12.2022 14:33:15</t>
  </si>
  <si>
    <t>01.12.2022 14:39:54</t>
  </si>
  <si>
    <t>SELENDİ DM 45-81-M00001_HatBaşıAyırıcı_53135444 M06_53135444</t>
  </si>
  <si>
    <t>01.12.2022 12:26:06</t>
  </si>
  <si>
    <t>01.12.2022 13:56:29</t>
  </si>
  <si>
    <t>ÖREN TR-4 35-27-L00219_DIREK TIPI TRAFO HUCRESI H01_2054283</t>
  </si>
  <si>
    <t>Müteahhit Çalışması</t>
  </si>
  <si>
    <t>01.12.2022 10:07:35</t>
  </si>
  <si>
    <t>01.12.2022 18:33:09</t>
  </si>
  <si>
    <t>K-843 35-03-K00843_G_56373560_56373560</t>
  </si>
  <si>
    <t>01.12.2022 08:21:08</t>
  </si>
  <si>
    <t>01.12.2022 10:07:23</t>
  </si>
  <si>
    <t>GÖLOVA TR-1 35-22-M00248__81571071_81571071</t>
  </si>
  <si>
    <t>01.12.2022 15:54:52</t>
  </si>
  <si>
    <t>01.12.2022 18:01:34</t>
  </si>
  <si>
    <t>K-4442 35-03-K04442_910844104_910844104</t>
  </si>
  <si>
    <t>01.12.2022 11:53:13</t>
  </si>
  <si>
    <t>01.12.2022 13:47:44</t>
  </si>
  <si>
    <t>TR-27 35-19-L00027_A_56371794_56371794</t>
  </si>
  <si>
    <t>01.12.2022 20:06:16</t>
  </si>
  <si>
    <t>01.12.2022 20:28:58</t>
  </si>
  <si>
    <t>_911362762_911362762</t>
  </si>
  <si>
    <t>01.12.2022 13:59:32</t>
  </si>
  <si>
    <t>01.12.2022 16:26:34</t>
  </si>
  <si>
    <t>TR-1/6 45-72-M00006_DAĞITIM TRAFO TR-1/6 M06_83423317</t>
  </si>
  <si>
    <t>01.12.2022 11:32:04</t>
  </si>
  <si>
    <t>01.12.2022 17:50:20</t>
  </si>
  <si>
    <t>TR-147 35-15-M00147_950368965_950368965</t>
  </si>
  <si>
    <t>01.12.2022 16:50:30</t>
  </si>
  <si>
    <t>01.12.2022 20:54:48</t>
  </si>
  <si>
    <t>SANCAKLI BOZKÖY TR-4 45-71-M00564_A_56393365_56393365</t>
  </si>
  <si>
    <t>01.12.2022 21:54:34</t>
  </si>
  <si>
    <t>01.12.2022 22:28:38</t>
  </si>
  <si>
    <t>TR-1/73 45-72-M00073_DAĞITIM TRAFO TR-1/73 M01_83483189</t>
  </si>
  <si>
    <t>01.12.2022 11:45:13</t>
  </si>
  <si>
    <t>01.12.2022 17:58:39</t>
  </si>
  <si>
    <t>ZEYTİNLİOVA TR-21 45-72-L00439_956526479_956526479</t>
  </si>
  <si>
    <t>01.12.2022 16:33:58</t>
  </si>
  <si>
    <t>01.12.2022 19:33:38</t>
  </si>
  <si>
    <t>TAHTALI TM 35-22-A00001_PANCAR-2 M21_2307948</t>
  </si>
  <si>
    <t>01.12.2022 08:58:00</t>
  </si>
  <si>
    <t>01.12.2022 10:09:22</t>
  </si>
  <si>
    <t>IŞIKLAR KÖK-2 45-82-M00140_IŞIKLAR-1 GİRİŞ M01_72198285</t>
  </si>
  <si>
    <t>01.12.2022 14:36:05</t>
  </si>
  <si>
    <t>01.12.2022 16:47:44</t>
  </si>
  <si>
    <t>KÜRKÇÜ TR-1 45-81-M00089_B_56401572_56401572</t>
  </si>
  <si>
    <t>01.12.2022 18:58:30</t>
  </si>
  <si>
    <t>01.12.2022 19:51:10</t>
  </si>
  <si>
    <t>AKÖREN TR-19 KÖK 45-78-M00974_YENİKENT ÇIKIŞI    KAPASİTÖR M05_66244826</t>
  </si>
  <si>
    <t>01.12.2022 09:23:01</t>
  </si>
  <si>
    <t>01.12.2022 16:01:04</t>
  </si>
  <si>
    <t>SANCAKLI BOZKÖY TR-4 45-71-M00564_953204433_953204433</t>
  </si>
  <si>
    <t>01.12.2022 18:27:59</t>
  </si>
  <si>
    <t>01.12.2022 22:08:21</t>
  </si>
  <si>
    <t>K-332 35-02-K00332_99613794_99613794</t>
  </si>
  <si>
    <t>01.12.2022 16:53:45</t>
  </si>
  <si>
    <t>01.12.2022 21:02:20</t>
  </si>
  <si>
    <t>ÜRKMEZ M-13 35-25-M00153_35-25-M00153_72074334</t>
  </si>
  <si>
    <t>01.12.2022 03:07:23</t>
  </si>
  <si>
    <t>01.12.2022 04:27:02</t>
  </si>
  <si>
    <t>K-1025 35-01-K01025_99436878_99436878</t>
  </si>
  <si>
    <t>01.12.2022 17:07:50</t>
  </si>
  <si>
    <t>01.12.2022 18:36:54</t>
  </si>
  <si>
    <t>ÇATALOLUK DM 45-74-M00227_GÜVELİ M05_2328578</t>
  </si>
  <si>
    <t>01.12.2022 09:44:26</t>
  </si>
  <si>
    <t>01.12.2022 10:03:22</t>
  </si>
  <si>
    <t>FOÇA JANDARMA ALAYI KÖK 35-23-M00240_YENİFOÇA 7.JANDARMA ÖZEL M02_72144150</t>
  </si>
  <si>
    <t>01.12.2022 18:01:41</t>
  </si>
  <si>
    <t>01.12.2022 18:34:15</t>
  </si>
  <si>
    <t>KERPİÇLİK TR-1 45-74-M00103_45-74-M00103_2373864</t>
  </si>
  <si>
    <t>01.12.2022 19:49:48</t>
  </si>
  <si>
    <t>01.12.2022 21:07:23</t>
  </si>
  <si>
    <t>YENMİŞ KÖK 35-27-M00366_Recloser M03_2303188</t>
  </si>
  <si>
    <t>OG İletken Kopması</t>
  </si>
  <si>
    <t>01.12.2022 10:55:59</t>
  </si>
  <si>
    <t>01.12.2022 12:04:33</t>
  </si>
  <si>
    <t>SOMA TR-3/2 45-82-M00083_B_56386868_56386868</t>
  </si>
  <si>
    <t>01.12.2022 20:13:30</t>
  </si>
  <si>
    <t>01.12.2022 21:34:37</t>
  </si>
  <si>
    <t>K-1463 35-01-K01463_TRAFO K04_2310395</t>
  </si>
  <si>
    <t>OG Kesici Arızası</t>
  </si>
  <si>
    <t>01.12.2022 20:32:07</t>
  </si>
  <si>
    <t>01.12.2022 21:56:56</t>
  </si>
  <si>
    <t>M-443 35-02-M00443_965432586_965432586</t>
  </si>
  <si>
    <t>01.12.2022 16:32:32</t>
  </si>
  <si>
    <t>01.12.2022 18:03:24</t>
  </si>
  <si>
    <t>M-1954 35-01-M01954_911078396_911078396</t>
  </si>
  <si>
    <t>01.12.2022 05:58:17</t>
  </si>
  <si>
    <t>01.12.2022 15:20:54</t>
  </si>
  <si>
    <t>KARABURUN İM 35-21-A00001_HatBaşıAyırıcı_53138007 L03_53138007</t>
  </si>
  <si>
    <t>OG İzolatör Arızası</t>
  </si>
  <si>
    <t>01.12.2022 20:58:59</t>
  </si>
  <si>
    <t>02.12.2022 00:47:02</t>
  </si>
  <si>
    <t>FATMA TOPALAN-M.TOPALAN 35-13-L00446Ö_DIREK TIPI TRAFO HUCRESI H01_2037044</t>
  </si>
  <si>
    <t>01.12.2022 11:56:42</t>
  </si>
  <si>
    <t>01.12.2022 12:13:22</t>
  </si>
  <si>
    <t>TR-1/15 45-72-M00015_tr-1/14 M01_66508599</t>
  </si>
  <si>
    <t>01.12.2022 12:03:22</t>
  </si>
  <si>
    <t>01.12.2022 17:48:16</t>
  </si>
  <si>
    <t>KARABURUN TR-57 35-21-L00018_B B1_5770814</t>
  </si>
  <si>
    <t>01.12.2022 08:47:28</t>
  </si>
  <si>
    <t>01.12.2022 10:20:02</t>
  </si>
  <si>
    <t>GÖKTEPE TR-2 35-28-M00270_953379071_953379071</t>
  </si>
  <si>
    <t>01.12.2022 10:00:28</t>
  </si>
  <si>
    <t>01.12.2022 11:02:03</t>
  </si>
  <si>
    <t>SÜLEYMANLI TR-1 35-28-M00292_953373434_953373434</t>
  </si>
  <si>
    <t>01.12.2022 14:42:45</t>
  </si>
  <si>
    <t>01.12.2022 18:42:14</t>
  </si>
  <si>
    <t>TİRKEŞ TR-3 45-80-M00124_956534224_956534224</t>
  </si>
  <si>
    <t>01.12.2022 14:09:00</t>
  </si>
  <si>
    <t>01.12.2022 18:54:36</t>
  </si>
  <si>
    <t>KARABURUN İM 35-21-A00001_HatBaşıAyırıcı_53138247 L05_53138247</t>
  </si>
  <si>
    <t>01.12.2022 19:01:41</t>
  </si>
  <si>
    <t>02.12.2022 01:13:15</t>
  </si>
  <si>
    <t>YENİ FOÇA TR-27 35-23-M00027_95001178199_95001178199</t>
  </si>
  <si>
    <t>01.12.2022 10:04:38</t>
  </si>
  <si>
    <t>01.12.2022 10:38:01</t>
  </si>
  <si>
    <t>K-2587 35-04-K02587_35-04-K02587_2370800</t>
  </si>
  <si>
    <t>01.12.2022 10:00:00</t>
  </si>
  <si>
    <t>01.12.2022 17:14:46</t>
  </si>
  <si>
    <t>ÇETMEN DM 35-26-M00924_EGE KENT M09_2307165</t>
  </si>
  <si>
    <t>01.12.2022 19:32:06</t>
  </si>
  <si>
    <t>02.12.2022 02:21:48</t>
  </si>
  <si>
    <t>TR-21 (M-721) 35-30-M00721_955298417_955298417</t>
  </si>
  <si>
    <t>01.12.2022 17:17:41</t>
  </si>
  <si>
    <t>01.12.2022 18:40:03</t>
  </si>
  <si>
    <t>L-436 35-18-L00436_950429935_950429935</t>
  </si>
  <si>
    <t>01.12.2022 18:32:42</t>
  </si>
  <si>
    <t>02.12.2022 01:46:22</t>
  </si>
  <si>
    <t>YENİKÖY TR-4 35-22-M00271_B_56375823_56375823</t>
  </si>
  <si>
    <t>AG Klemens Arızası</t>
  </si>
  <si>
    <t>01.12.2022 13:01:49</t>
  </si>
  <si>
    <t>01.12.2022 18:14:38</t>
  </si>
  <si>
    <t>AKHİSAR İM 45-72-A00001_TR-1/2 M20_2308698</t>
  </si>
  <si>
    <t>01.12.2022 08:37:49</t>
  </si>
  <si>
    <t>01.12.2022 09:42:44</t>
  </si>
  <si>
    <t>KARABURUN TR-5 35-21-L00021_DIREK TIPI TRAFO HUCRESI H01_2087446</t>
  </si>
  <si>
    <t>01.12.2022 17:50:07</t>
  </si>
  <si>
    <t>01.12.2022 21:13:26</t>
  </si>
  <si>
    <t>YAKAKÖY KÖK 45-75-M00067_HatBaşıAyırıcı_53135109 M02_53135109</t>
  </si>
  <si>
    <t>01.12.2022 18:35:21</t>
  </si>
  <si>
    <t>01.12.2022 19:58:12</t>
  </si>
  <si>
    <t>İĞDECİK TR-1 45-78-M00907_953274823_953274823</t>
  </si>
  <si>
    <t>01.12.2022 10:33:00</t>
  </si>
  <si>
    <t>01.12.2022 14:42:23</t>
  </si>
  <si>
    <t>TÜRKELLİ DM (TR-4) 35-28-M00368_ALÇUK-2 M03_56299106</t>
  </si>
  <si>
    <t>01.12.2022 12:23:33</t>
  </si>
  <si>
    <t>01.12.2022 16:24:00</t>
  </si>
  <si>
    <t>KIRKAĞAÇ DM 45-76-M00043_ŞEHİR-1(İSTASYON TARAFI) M10_72247470</t>
  </si>
  <si>
    <t>01.12.2022 10:51:04</t>
  </si>
  <si>
    <t>01.12.2022 11:22:17</t>
  </si>
  <si>
    <t>BÜYÜKBELEN KÖK 45-80-M00066_45-80-M00066_72191846</t>
  </si>
  <si>
    <t>01.12.2022 13:16:03</t>
  </si>
  <si>
    <t>01.12.2022 14:53:33</t>
  </si>
  <si>
    <t>L-83 ÖZPAMİR SİTESİ TR 35-18-L00083_ L02_2096093</t>
  </si>
  <si>
    <t>01.12.2022 12:02:32</t>
  </si>
  <si>
    <t>01.12.2022 18:17:57</t>
  </si>
  <si>
    <t>KÜÇÜK AVULCUK TR-1 35-15-L00715_950376698_950376698</t>
  </si>
  <si>
    <t>01.12.2022 12:47:00</t>
  </si>
  <si>
    <t>01.12.2022 18:05:43</t>
  </si>
  <si>
    <t>K-1168 35-01-K01168_910417881_910417881</t>
  </si>
  <si>
    <t>01.12.2022 20:36:48</t>
  </si>
  <si>
    <t>01.12.2022 21:40:25</t>
  </si>
  <si>
    <t>KESİKKÖY DM 35-28-M00309_SAKIPAĞA KÖK M09_2329426</t>
  </si>
  <si>
    <t>01.12.2022 12:23:46</t>
  </si>
  <si>
    <t>01.12.2022 16:34:28</t>
  </si>
  <si>
    <t>ADİLOBA TR-2 45-80-M00157_956533499_956533499</t>
  </si>
  <si>
    <t>01.12.2022 05:28:08</t>
  </si>
  <si>
    <t>01.12.2022 06:11:01</t>
  </si>
  <si>
    <t>TR-1/14 45-72-M00014_DAĞITIM TRAFOSU TR-1/14 M04_66509367</t>
  </si>
  <si>
    <t>01.12.2022 11:31:39</t>
  </si>
  <si>
    <t>01.12.2022 17:59:37</t>
  </si>
  <si>
    <t>AKÇAŞEHİR TR-1 35-29-L00173_950323604_950323604</t>
  </si>
  <si>
    <t>01.12.2022 12:26:07</t>
  </si>
  <si>
    <t>01.12.2022 13:57:45</t>
  </si>
  <si>
    <t>EYKO TR-6 35-30-M00032_A_56370570_56370570</t>
  </si>
  <si>
    <t>AG Yeraltı Kablo Arızası</t>
  </si>
  <si>
    <t>01.12.2022 09:24:04</t>
  </si>
  <si>
    <t>01.12.2022 10:38:13</t>
  </si>
  <si>
    <t>M-3439(YATIRIM REZERVE) 35-03-M03439_912935447_912935447</t>
  </si>
  <si>
    <t>01.12.2022 23:12:09</t>
  </si>
  <si>
    <t>02.12.2022 01:32:04</t>
  </si>
  <si>
    <t>SELENDİ TR-6 45-81-M00006_DAĞITIM TRAFOSU M06_2077922</t>
  </si>
  <si>
    <t>01.12.2022 16:33:31</t>
  </si>
  <si>
    <t>01.12.2022 17:10:32</t>
  </si>
  <si>
    <t>SAİPALTI TR-1 35-21-L00101_953368689_953368689</t>
  </si>
  <si>
    <t>01.12.2022 09:57:39</t>
  </si>
  <si>
    <t>01.12.2022 11:33:35</t>
  </si>
  <si>
    <t>TR-1/40 KÖK 45-72-M00040_TR-1/40-C M02_61318207</t>
  </si>
  <si>
    <t>01.12.2022 18:18:19</t>
  </si>
  <si>
    <t>01.12.2022 19:16:40</t>
  </si>
  <si>
    <t>BELEVİ İM 35-13-A00002_BELEVİ OTOBAN SULAMA L01_2313338</t>
  </si>
  <si>
    <t>01.12.2022 10:43:17</t>
  </si>
  <si>
    <t>01.12.2022 11:30:59</t>
  </si>
  <si>
    <t>ILICA GIS TM 35-07-A00002_ILICA-13 K19_2313380</t>
  </si>
  <si>
    <t>01.12.2022 20:04:45</t>
  </si>
  <si>
    <t>01.12.2022 20:14:58</t>
  </si>
  <si>
    <t>L-14 SEVTUR 35-18-L00014_950440150_950440150</t>
  </si>
  <si>
    <t>01.12.2022 16:09:25</t>
  </si>
  <si>
    <t>01.12.2022 22:24:11</t>
  </si>
  <si>
    <t>SAĞLIKÇILAR DM 35-18-L00544_L-81 ÇAĞDAŞKENT L02_2325543</t>
  </si>
  <si>
    <t>01.12.2022 15:30:34</t>
  </si>
  <si>
    <t>01.12.2022 18:04:53</t>
  </si>
  <si>
    <t>TR-45 DEREKÖY 35-22-M00065_95002410539_95002410539</t>
  </si>
  <si>
    <t>01.12.2022 10:24:05</t>
  </si>
  <si>
    <t>01.12.2022 11:08:54</t>
  </si>
  <si>
    <t>SANCAKLI TR-2 35-22-M00158_955254873_955254873</t>
  </si>
  <si>
    <t>01.12.2022 19:42:04</t>
  </si>
  <si>
    <t>01.12.2022 23:54:28</t>
  </si>
  <si>
    <t>YENİÇİFTLİK TR-2 35-20-L00400_950324847_950324847</t>
  </si>
  <si>
    <t>01.12.2022 10:40:20</t>
  </si>
  <si>
    <t>01.12.2022 13:13:00</t>
  </si>
  <si>
    <t>İTOB DM 35-22-M00089_ARITMA M05_2044436</t>
  </si>
  <si>
    <t>01.12.2022 07:48:50</t>
  </si>
  <si>
    <t>01.12.2022 08:50:56</t>
  </si>
  <si>
    <t>KARABURUN İM 35-21-A00001_HatBaşıAyırıcı_53138109 L03_53138109</t>
  </si>
  <si>
    <t>01.12.2022 17:46:15</t>
  </si>
  <si>
    <t>01.12.2022 21:03:55</t>
  </si>
  <si>
    <t>ALAÇATI TM 35-18-A00005_URLA-1 M09_2311010</t>
  </si>
  <si>
    <t>01.12.2022 01:22:29</t>
  </si>
  <si>
    <t>01.12.2022 01:30:29</t>
  </si>
  <si>
    <t>K-1023 35-03-K01023_B B1_5915578</t>
  </si>
  <si>
    <t>01.12.2022 16:20:34</t>
  </si>
  <si>
    <t>01.12.2022 20:40:02</t>
  </si>
  <si>
    <t>M-3392(YATIRIM REZERVE) 35-03-M03392_B b1_5791583</t>
  </si>
  <si>
    <t>01.12.2022 06:41:07</t>
  </si>
  <si>
    <t>01.12.2022 09:38:01</t>
  </si>
  <si>
    <t>İTOB DM 35-22-M00089_ARITMA M05_2327863</t>
  </si>
  <si>
    <t>01.12.2022 13:44:42</t>
  </si>
  <si>
    <t>01.12.2022 14:11:41</t>
  </si>
  <si>
    <t>K-4412 35-01-K04412_911212808_911212808</t>
  </si>
  <si>
    <t>01.12.2022 18:35:43</t>
  </si>
  <si>
    <t>01.12.2022 21:50:31</t>
  </si>
  <si>
    <t>M-2905 35-08-M02905_35-08-M02905_74832545</t>
  </si>
  <si>
    <t>01.12.2022 11:39:39</t>
  </si>
  <si>
    <t>01.12.2022 13:19:24</t>
  </si>
  <si>
    <t>L-379 35-18-L00379_L-224 SİBAM EVLERİ L01_72073016</t>
  </si>
  <si>
    <t>01.12.2022 14:22:38</t>
  </si>
  <si>
    <t>01.12.2022 15:15:03</t>
  </si>
  <si>
    <t>SOMA TR-26/4 45-82-M00121_TR-26/5 M01_72193720</t>
  </si>
  <si>
    <t>01.12.2022 12:08:38</t>
  </si>
  <si>
    <t>01.12.2022 13:55:31</t>
  </si>
  <si>
    <t>EMİRALEM TR-17 35-28-M00233_35-28-M00233_2369593</t>
  </si>
  <si>
    <t>01.12.2022 19:10:18</t>
  </si>
  <si>
    <t>01.12.2022 19:25:44</t>
  </si>
  <si>
    <t>TR-17 35-15-M00017_B b3b_48898657</t>
  </si>
  <si>
    <t>AG Pano Arızası</t>
  </si>
  <si>
    <t>01.12.2022 10:06:12</t>
  </si>
  <si>
    <t>01.12.2022 12:42:56</t>
  </si>
  <si>
    <t>M-2031 GEÇİT 35-02-M02031_M-2034 M10_66686832</t>
  </si>
  <si>
    <t>01.12.2022 13:55:58</t>
  </si>
  <si>
    <t>01.12.2022 14:27:38</t>
  </si>
  <si>
    <t>L-128/1 35-18-L00603_950436287_950436287</t>
  </si>
  <si>
    <t>01.12.2022 21:22:20</t>
  </si>
  <si>
    <t>01.12.2022 23:28:04</t>
  </si>
  <si>
    <t>01.12.2022 07:34:00</t>
  </si>
  <si>
    <t>01.12.2022 13:07:02</t>
  </si>
  <si>
    <t>AKKEÇİLİ TR-2 45-73-M00427_945668043_945668043</t>
  </si>
  <si>
    <t>01.12.2022 18:22:30</t>
  </si>
  <si>
    <t>01.12.2022 20:13:37</t>
  </si>
  <si>
    <t>ÇEŞME İM 35-18-A00001_GERİLİM-ÖLÇÜ   TR-1 L12_2053070</t>
  </si>
  <si>
    <t>01.12.2022 03:47:46</t>
  </si>
  <si>
    <t>01.12.2022 04:34:00</t>
  </si>
  <si>
    <t>M-2314 35-02-M02314_99861384_99861384</t>
  </si>
  <si>
    <t>01.12.2022 12:21:46</t>
  </si>
  <si>
    <t>01.12.2022 15:10:06</t>
  </si>
  <si>
    <t>DM-4/19 45-71-M00203_953208548_953208548</t>
  </si>
  <si>
    <t>01.12.2022 18:08:55</t>
  </si>
  <si>
    <t>02.12.2022 01:31:57</t>
  </si>
  <si>
    <t>L-425 BELLONA KABİN 35-18-L00425_950456181_950456181</t>
  </si>
  <si>
    <t>01.12.2022 13:20:16</t>
  </si>
  <si>
    <t>01.12.2022 19:50:49</t>
  </si>
  <si>
    <t>İSTASYONALTI KÖK 45-83-M00131_CELALETTİN AŞKIN M08_2329824</t>
  </si>
  <si>
    <t>01.12.2022 10:22:11</t>
  </si>
  <si>
    <t>01.12.2022 10:48:45</t>
  </si>
  <si>
    <t>ULUKENT DM-4/12 35-28-M00030_953393814_953393814</t>
  </si>
  <si>
    <t>01.12.2022 16:01:48</t>
  </si>
  <si>
    <t>02.12.2022 00:52:15</t>
  </si>
  <si>
    <t>L-90 RAINBOW DM 35-18-L00090_HatBaşıAyırıcı_53132216 L01_53132216</t>
  </si>
  <si>
    <t>01.12.2022 03:38:06</t>
  </si>
  <si>
    <t>01.12.2022 05:00:28</t>
  </si>
  <si>
    <t>K-3148 35-04-K03148_912692626_912692626</t>
  </si>
  <si>
    <t>01.12.2022 06:21:53</t>
  </si>
  <si>
    <t>01.12.2022 11:06:31</t>
  </si>
  <si>
    <t>01.12.2022 07:55:35</t>
  </si>
  <si>
    <t>01.12.2022 09:28:39</t>
  </si>
  <si>
    <t>L-513 REİSDERE 35-18-L00513_950462627_950462627</t>
  </si>
  <si>
    <t>01.12.2022 19:03:37</t>
  </si>
  <si>
    <t>01.12.2022 21:07:37</t>
  </si>
  <si>
    <t>TR-350 35-19-L00350_956682612_956682612</t>
  </si>
  <si>
    <t>01.12.2022 17:41:45</t>
  </si>
  <si>
    <t>01.12.2022 20:22:37</t>
  </si>
  <si>
    <t>MORDOĞAN TR-3 35-21-L00141_953365474_953365474</t>
  </si>
  <si>
    <t>01.12.2022 14:53:48</t>
  </si>
  <si>
    <t>01.12.2022 22:01:02</t>
  </si>
  <si>
    <t>TURGUTALP TR-1 45-82-M00051_TURGUTALP TOKİ AŞAĞI TR-1 M02_85188554</t>
  </si>
  <si>
    <t>01.12.2022 09:37:57</t>
  </si>
  <si>
    <t>01.12.2022 11:17:52</t>
  </si>
  <si>
    <t>TEKELİ DM 35-22-M00088_ESKİ AHMETBEYLİ M08_48495873</t>
  </si>
  <si>
    <t>01.12.2022 09:11:33</t>
  </si>
  <si>
    <t>01.12.2022 09:54:15</t>
  </si>
  <si>
    <t>SOMA A SANTRALİ İM/DM 45-82-A00001_DENİŞ-2 M12_2324964</t>
  </si>
  <si>
    <t>01.12.2022 13:39:16</t>
  </si>
  <si>
    <t>01.12.2022 16:59:35</t>
  </si>
  <si>
    <t>AHMETLİ TR-30/A 45-84-L00183_955182034_955182034</t>
  </si>
  <si>
    <t>01.12.2022 11:01:29</t>
  </si>
  <si>
    <t>01.12.2022 12:43:11</t>
  </si>
  <si>
    <t>M-1954 35-01-M01954_M M1b_5873843</t>
  </si>
  <si>
    <t>01.12.2022 01:32:28</t>
  </si>
  <si>
    <t>01.12.2022 02:35:27</t>
  </si>
  <si>
    <t>M-997 35-03-M00997_912691582_912691582</t>
  </si>
  <si>
    <t>01.12.2022 12:11:40</t>
  </si>
  <si>
    <t>01.12.2022 16:12:16</t>
  </si>
  <si>
    <t>M-1995 35-09-M01995_A A01b_5968057</t>
  </si>
  <si>
    <t>01.12.2022 19:13:35</t>
  </si>
  <si>
    <t>02.12.2022 02:44:08</t>
  </si>
  <si>
    <t>ARKACILAR TR-3 35-31-L00100_959829812_959829812</t>
  </si>
  <si>
    <t>01.12.2022 18:36:23</t>
  </si>
  <si>
    <t>01.12.2022 20:12:31</t>
  </si>
  <si>
    <t>SULTAN YAYLASI TR-1 45-71-M01766_B_56384964_56384964</t>
  </si>
  <si>
    <t>01.12.2022 16:43:09</t>
  </si>
  <si>
    <t>01.12.2022 23:39:13</t>
  </si>
  <si>
    <t>K-4757 35-04-K04757_913182142_913182142</t>
  </si>
  <si>
    <t>01.12.2022 20:00:47</t>
  </si>
  <si>
    <t>01.12.2022 22:58:45</t>
  </si>
  <si>
    <t>TEKKEDERE DM 35-16-M00137_ZEYTİNDAĞ SULAMA M13_2306322</t>
  </si>
  <si>
    <t>01.12.2022 12:02:46</t>
  </si>
  <si>
    <t>01.12.2022 13:13:58</t>
  </si>
  <si>
    <t>L-361 KARMEN SİTESİ 35-18-L00361_950466826_950466826</t>
  </si>
  <si>
    <t>01.12.2022 15:01:07</t>
  </si>
  <si>
    <t>01.12.2022 22:52:48</t>
  </si>
  <si>
    <t>01.12.2022 21:26:37</t>
  </si>
  <si>
    <t>01.12.2022 22:55:46</t>
  </si>
  <si>
    <t>TR-1/5 45-72-M00005_DM-7/TR-10 M04_83483698</t>
  </si>
  <si>
    <t>01.12.2022 11:28:30</t>
  </si>
  <si>
    <t>01.12.2022 17:54:19</t>
  </si>
  <si>
    <t>TR-134 35-16-L00134_953317112_953317112</t>
  </si>
  <si>
    <t>01.12.2022 18:45:13</t>
  </si>
  <si>
    <t>01.12.2022 21:41:33</t>
  </si>
  <si>
    <t>TR-1/46 45-72-M00046__83647914_83647914</t>
  </si>
  <si>
    <t>01.12.2022 09:56:44</t>
  </si>
  <si>
    <t>01.12.2022 15:17:05</t>
  </si>
  <si>
    <t>URLA İM 35-19-A00001_TR-16 L11_2308139</t>
  </si>
  <si>
    <t>01.12.2022 12:09:18</t>
  </si>
  <si>
    <t>01.12.2022 13:18:37</t>
  </si>
  <si>
    <t>K-282 35-04-K00282_95000515982_95000515982</t>
  </si>
  <si>
    <t>01.12.2022 15:54:09</t>
  </si>
  <si>
    <t>01.12.2022 20:58:41</t>
  </si>
  <si>
    <t>K-494 35-01-K00494_910953224_910953224</t>
  </si>
  <si>
    <t>01.12.2022 17:14:37</t>
  </si>
  <si>
    <t>01.12.2022 19:35:59</t>
  </si>
  <si>
    <t>GAZETECİLER SİTESİ 35-30-M00220_955312523_955312523</t>
  </si>
  <si>
    <t>01.12.2022 20:53:57</t>
  </si>
  <si>
    <t>02.12.2022 01:14:44</t>
  </si>
  <si>
    <t>BÜYÜKBELEN KÖK 45-80-M00066_DAĞITIM TRAFO BELEN KÖK M06_72191792</t>
  </si>
  <si>
    <t>01.12.2022 18:20:54</t>
  </si>
  <si>
    <t>01.12.2022 19:52:55</t>
  </si>
  <si>
    <t>BALÇOVA İM 35-07-A00001_İNÜNÜ / NARKENT K03_62693555</t>
  </si>
  <si>
    <t>02.12.2022 19:19:11</t>
  </si>
  <si>
    <t>02.12.2022 19:53:46</t>
  </si>
  <si>
    <t>AŞAĞIKIRIKLAR DM 35-16-M00448_AŞAĞIKIRIKLAR M06_2334651</t>
  </si>
  <si>
    <t>02.12.2022 14:20:49</t>
  </si>
  <si>
    <t>02.12.2022 14:50:05</t>
  </si>
  <si>
    <t>KRAL KÖK 35-26-M00345_PEHLİNAOĞLU M01_66236494</t>
  </si>
  <si>
    <t>02.12.2022 11:06:08</t>
  </si>
  <si>
    <t>02.12.2022 12:44:23</t>
  </si>
  <si>
    <t>KIRKAĞAÇ TR-6 45-76-M00006_TR-7 M03_58212133</t>
  </si>
  <si>
    <t>02.12.2022 10:53:42</t>
  </si>
  <si>
    <t>02.12.2022 12:28:38</t>
  </si>
  <si>
    <t>BAHRİBABA İM-DM 35-01-A00014_TRAFO-A K06_60323563</t>
  </si>
  <si>
    <t>OG Trafo Arızası</t>
  </si>
  <si>
    <t>02.12.2022 10:28:28</t>
  </si>
  <si>
    <t>02.12.2022 11:25:00</t>
  </si>
  <si>
    <t>L-365 ILDIR ÇAYAĞZI 35-18-L00365_950467258_950467258</t>
  </si>
  <si>
    <t>02.12.2022 19:47:22</t>
  </si>
  <si>
    <t>02.12.2022 20:36:17</t>
  </si>
  <si>
    <t>K-3015 35-07-K03015_99059831_99059831</t>
  </si>
  <si>
    <t>02.12.2022 08:44:10</t>
  </si>
  <si>
    <t>02.12.2022 10:59:12</t>
  </si>
  <si>
    <t>M-3090 35-09-M03090_915161252_915161252</t>
  </si>
  <si>
    <t>02.12.2022 10:12:06</t>
  </si>
  <si>
    <t>02.12.2022 12:27:12</t>
  </si>
  <si>
    <t>K-4328 35-04-K04328_915012882_915012882</t>
  </si>
  <si>
    <t>02.12.2022 15:59:00</t>
  </si>
  <si>
    <t>02.12.2022 20:09:55</t>
  </si>
  <si>
    <t>DM-11F TURGUT ÖZAL-2 45-71-M00388_953196471_953196471</t>
  </si>
  <si>
    <t>02.12.2022 22:58:14</t>
  </si>
  <si>
    <t>03.12.2022 00:43:02</t>
  </si>
  <si>
    <t>K-18 35-04-K00018_97464885_97464885</t>
  </si>
  <si>
    <t>02.12.2022 21:13:10</t>
  </si>
  <si>
    <t>02.12.2022 22:51:33</t>
  </si>
  <si>
    <t>BAĞCILAR TR-1 45-78-M00683_DIREK TIPI TRAFO HUCRESI H01_2111690</t>
  </si>
  <si>
    <t>02.12.2022 17:11:32</t>
  </si>
  <si>
    <t>02.12.2022 18:11:44</t>
  </si>
  <si>
    <t>K-3427 35-10-K03427_F F1_5881122</t>
  </si>
  <si>
    <t>02.12.2022 08:04:59</t>
  </si>
  <si>
    <t>02.12.2022 09:38:50</t>
  </si>
  <si>
    <t>TR-1/18 45-72-M00018_DAĞITIM TRAFOSU TR-1/18  - TR1/18A M04_66505035</t>
  </si>
  <si>
    <t>02.12.2022 09:41:01</t>
  </si>
  <si>
    <t>02.12.2022 14:32:51</t>
  </si>
  <si>
    <t>K-3203 35-04-K03203_B B1B_5823279</t>
  </si>
  <si>
    <t>02.12.2022 16:43:20</t>
  </si>
  <si>
    <t>02.12.2022 20:35:30</t>
  </si>
  <si>
    <t>TR-67 35-30-L00067_955330811_955330811</t>
  </si>
  <si>
    <t>02.12.2022 11:46:06</t>
  </si>
  <si>
    <t>02.12.2022 15:44:51</t>
  </si>
  <si>
    <t>M-1161 35-01-M01161_TRAFO M02_42444538</t>
  </si>
  <si>
    <t>02.12.2022 01:53:55</t>
  </si>
  <si>
    <t>02.12.2022 02:07:29</t>
  </si>
  <si>
    <t>MURADİYE TR-4 45-71-M02427_953221707_953221707</t>
  </si>
  <si>
    <t>02.12.2022 09:43:41</t>
  </si>
  <si>
    <t>02.12.2022 12:17:48</t>
  </si>
  <si>
    <t>M-2816 35-02-M02816_913201169_913201169</t>
  </si>
  <si>
    <t>02.12.2022 15:30:06</t>
  </si>
  <si>
    <t>02.12.2022 19:54:06</t>
  </si>
  <si>
    <t>_A_56399571_56399571</t>
  </si>
  <si>
    <t>02.12.2022 21:03:11</t>
  </si>
  <si>
    <t>02.12.2022 22:53:41</t>
  </si>
  <si>
    <t>TR-50 35-15-M00050_48866784_56365069_56365069</t>
  </si>
  <si>
    <t>02.12.2022 20:14:05</t>
  </si>
  <si>
    <t>02.12.2022 21:18:43</t>
  </si>
  <si>
    <t>M-359 35-14-M00359_956641105_956641105</t>
  </si>
  <si>
    <t>02.12.2022 17:52:59</t>
  </si>
  <si>
    <t>02.12.2022 18:57:27</t>
  </si>
  <si>
    <t>K-1915 35-10-K01915_95000126378_95000126378</t>
  </si>
  <si>
    <t>02.12.2022 10:48:51</t>
  </si>
  <si>
    <t>02.12.2022 19:11:12</t>
  </si>
  <si>
    <t>02.12.2022 09:55:52</t>
  </si>
  <si>
    <t>02.12.2022 15:08:46</t>
  </si>
  <si>
    <t>EYKO TR-2 35-30-M00028_TR-1 - TR-3-5 M01_72084354</t>
  </si>
  <si>
    <t>02.12.2022 07:15:49</t>
  </si>
  <si>
    <t>02.12.2022 10:26:05</t>
  </si>
  <si>
    <t>K-3012 35-04-K03012_915071136_915071136</t>
  </si>
  <si>
    <t>02.12.2022 21:22:00</t>
  </si>
  <si>
    <t>02.12.2022 21:55:47</t>
  </si>
  <si>
    <t>HABAŞ TM 35-17-A00008_ÖZKAN-1 M17_2333332</t>
  </si>
  <si>
    <t>02.12.2022 07:58:16</t>
  </si>
  <si>
    <t>02.12.2022 08:23:37</t>
  </si>
  <si>
    <t>TR-311 ÖZBEK 35-19-M00527_962511463_962511463</t>
  </si>
  <si>
    <t>02.12.2022 13:49:44</t>
  </si>
  <si>
    <t>02.12.2022 16:10:54</t>
  </si>
  <si>
    <t>TR-125 ZEYTİNALANI 35-19-L00125_956699735_956699735</t>
  </si>
  <si>
    <t>02.12.2022 10:06:47</t>
  </si>
  <si>
    <t>02.12.2022 12:28:05</t>
  </si>
  <si>
    <t>ÇANDARLI TR-3 35-30-M00003_955323966_955323966</t>
  </si>
  <si>
    <t>02.12.2022 10:32:29</t>
  </si>
  <si>
    <t>02.12.2022 16:43:44</t>
  </si>
  <si>
    <t>02.12.2022 05:48:36</t>
  </si>
  <si>
    <t>02.12.2022 07:45:02</t>
  </si>
  <si>
    <t>SOMA TR-16/4 45-82-M00096_DM-3 M02_72189662</t>
  </si>
  <si>
    <t>02.12.2022 16:50:17</t>
  </si>
  <si>
    <t>02.12.2022 18:33:43</t>
  </si>
  <si>
    <t>K-3168 35-02-K03168_910227119_910227119</t>
  </si>
  <si>
    <t>02.12.2022 23:08:41</t>
  </si>
  <si>
    <t>03.12.2022 00:36:19</t>
  </si>
  <si>
    <t>SARIGÖL DM 45-79-M00069_HatBaşıAyırıcı_80388739 M05_80388739</t>
  </si>
  <si>
    <t>02.12.2022 09:14:22</t>
  </si>
  <si>
    <t>02.12.2022 10:07:23</t>
  </si>
  <si>
    <t>L-336 REİSDERE 35-18-L00336_12264379_56355162_56355162</t>
  </si>
  <si>
    <t>NH Altlık Arızası</t>
  </si>
  <si>
    <t>02.12.2022 04:43:24</t>
  </si>
  <si>
    <t>02.12.2022 06:05:25</t>
  </si>
  <si>
    <t>TEKKEDERE DM 35-16-M00137_KAZIKBAĞLAR M12_2306323</t>
  </si>
  <si>
    <t>02.12.2022 06:04:10</t>
  </si>
  <si>
    <t>02.12.2022 06:13:09</t>
  </si>
  <si>
    <t>SEFERİHİSAR İM 35-14-A00002_KARAKAYALAR-2 M03_72378359</t>
  </si>
  <si>
    <t>02.12.2022 00:02:15</t>
  </si>
  <si>
    <t>02.12.2022 07:13:36</t>
  </si>
  <si>
    <t>KARABEL KÖK(VİŞNELİ KÖK) 35-26-M01207_KARABEL RES M06_66051330</t>
  </si>
  <si>
    <t>02.12.2022 08:35:14</t>
  </si>
  <si>
    <t>02.12.2022 10:19:41</t>
  </si>
  <si>
    <t>L-36 35-18-L00036_962594471_962594471</t>
  </si>
  <si>
    <t>02.12.2022 16:27:48</t>
  </si>
  <si>
    <t>02.12.2022 21:26:25</t>
  </si>
  <si>
    <t>GÜLBAHÇE İM 35-19-A00006_GÜLBAHÇE L02_72213957</t>
  </si>
  <si>
    <t>OG Klemens Arızası</t>
  </si>
  <si>
    <t>02.12.2022 12:13:09</t>
  </si>
  <si>
    <t>02.12.2022 13:18:16</t>
  </si>
  <si>
    <t>SOMA KÖYLER DM-2 45-82-M00125_HatBaşıAyırıcı_90091586 M08_90091586</t>
  </si>
  <si>
    <t>02.12.2022 09:09:57</t>
  </si>
  <si>
    <t>02.12.2022 13:38:09</t>
  </si>
  <si>
    <t>TR-33 35-19-M00033_956666346_956666346</t>
  </si>
  <si>
    <t>02.12.2022 21:18:03</t>
  </si>
  <si>
    <t>02.12.2022 21:58:18</t>
  </si>
  <si>
    <t>K-1507 35-03-K01507_910344812_910344812</t>
  </si>
  <si>
    <t>02.12.2022 08:55:35</t>
  </si>
  <si>
    <t>02.12.2022 10:13:13</t>
  </si>
  <si>
    <t>DUMANLAR KÖK 45-81-M00044_HatBaşıAyırıcı_53136023 M03_53136023</t>
  </si>
  <si>
    <t>02.12.2022 11:22:42</t>
  </si>
  <si>
    <t>02.12.2022 12:17:16</t>
  </si>
  <si>
    <t>K-3203 35-04-K03203_99351181_99351181</t>
  </si>
  <si>
    <t>02.12.2022 22:17:28</t>
  </si>
  <si>
    <t>03.12.2022 03:19:50</t>
  </si>
  <si>
    <t>L-401 ALTINYUNUS DM 35-18-L00401_950461547_950461547</t>
  </si>
  <si>
    <t>02.12.2022 13:03:38</t>
  </si>
  <si>
    <t>02.12.2022 16:52:33</t>
  </si>
  <si>
    <t>K-4757 35-04-K04757_913182178_913182178</t>
  </si>
  <si>
    <t>02.12.2022 15:34:33</t>
  </si>
  <si>
    <t>02.12.2022 21:37:13</t>
  </si>
  <si>
    <t>MENDERES DM-2/TR-1 35-22-M00300_DM-2/TR-44 M21_2328464</t>
  </si>
  <si>
    <t>OG Atlama Arızası</t>
  </si>
  <si>
    <t>02.12.2022 00:18:54</t>
  </si>
  <si>
    <t>02.12.2022 03:31:39</t>
  </si>
  <si>
    <t>KARABURUN İM 35-21-A00001_KÜÇÜKBAHÇE L05_2063035</t>
  </si>
  <si>
    <t>02.12.2022 00:54:55</t>
  </si>
  <si>
    <t>02.12.2022 01:05:05</t>
  </si>
  <si>
    <t>MORDOĞAN KÖYÜ TR-1 35-21-L00136_A_56376919_56376919</t>
  </si>
  <si>
    <t>02.12.2022 19:25:06</t>
  </si>
  <si>
    <t>02.12.2022 21:09:06</t>
  </si>
  <si>
    <t>SAKARLI TR-1 45-76-M00142_DIREK TIPI TRAFO HUCRESI H01_2084455</t>
  </si>
  <si>
    <t>02.12.2022 15:58:47</t>
  </si>
  <si>
    <t>02.12.2022 16:08:54</t>
  </si>
  <si>
    <t>KIRKAĞAÇ TR-11/1 45-76-M00219_TR-12 M03_66108604</t>
  </si>
  <si>
    <t>02.12.2022 09:05:04</t>
  </si>
  <si>
    <t>02.12.2022 10:46:48</t>
  </si>
  <si>
    <t>KARAKURT KÖK 45-76-M00049_KARAKURT M02_72213484</t>
  </si>
  <si>
    <t>02.12.2022 12:56:25</t>
  </si>
  <si>
    <t>02.12.2022 14:45:39</t>
  </si>
  <si>
    <t>İMBAT DM 35-17-M00260_KILIÇLAR M06_2307905</t>
  </si>
  <si>
    <t>02.12.2022 07:47:01</t>
  </si>
  <si>
    <t>02.12.2022 08:16:44</t>
  </si>
  <si>
    <t>K-4359 35-02-K04359_D_56375134_56375134</t>
  </si>
  <si>
    <t>02.12.2022 14:29:49</t>
  </si>
  <si>
    <t>02.12.2022 15:03:58</t>
  </si>
  <si>
    <t>K-3876 35-01-K03876_912388013_912388013</t>
  </si>
  <si>
    <t>02.12.2022 02:31:20</t>
  </si>
  <si>
    <t>02.12.2022 03:56:13</t>
  </si>
  <si>
    <t>SOMA DM-5/17 45-82-M00421_DM-2 GİRİŞ M06_2035031</t>
  </si>
  <si>
    <t>02.12.2022 16:19:25</t>
  </si>
  <si>
    <t>02.12.2022 16:30:00</t>
  </si>
  <si>
    <t>DM-2/19 35-29-M00019_950331037_950331037</t>
  </si>
  <si>
    <t>02.12.2022 18:22:40</t>
  </si>
  <si>
    <t>02.12.2022 20:09:03</t>
  </si>
  <si>
    <t>M-2546 35-02-M02546_915136632_915136632</t>
  </si>
  <si>
    <t>02.12.2022 21:51:36</t>
  </si>
  <si>
    <t>03.12.2022 00:43:51</t>
  </si>
  <si>
    <t>L-233 AKARCA KÖK 35-14-L00233_L-58 HAVACILAR SİTESİ L03_72202703</t>
  </si>
  <si>
    <t>02.12.2022 11:22:09</t>
  </si>
  <si>
    <t>02.12.2022 11:49:30</t>
  </si>
  <si>
    <t>GÖLMARMARA TR-25 45-85-L00025_945465061_945465061</t>
  </si>
  <si>
    <t>02.12.2022 10:01:52</t>
  </si>
  <si>
    <t>02.12.2022 17:08:43</t>
  </si>
  <si>
    <t>K-1902 35-10-K01902_B 1902b2_5880898</t>
  </si>
  <si>
    <t>02.12.2022 07:30:10</t>
  </si>
  <si>
    <t>02.12.2022 14:01:27</t>
  </si>
  <si>
    <t>TR-32 35-16-L00032_35-16-L00032_67581715</t>
  </si>
  <si>
    <t>02.12.2022 12:23:30</t>
  </si>
  <si>
    <t>02.12.2022 12:58:28</t>
  </si>
  <si>
    <t>GÜNEYDAMLARI TR-4 TEKELİLER 45-79-M00135_DIREK TIPI TRAFO HUCRESI H01_2076312</t>
  </si>
  <si>
    <t>02.12.2022 10:36:49</t>
  </si>
  <si>
    <t>02.12.2022 12:17:42</t>
  </si>
  <si>
    <t>DM-2/18 (YENİHAN) 45-71-M00155_F F1b_45179962</t>
  </si>
  <si>
    <t>02.12.2022 00:26:28</t>
  </si>
  <si>
    <t>02.12.2022 04:52:00</t>
  </si>
  <si>
    <t>K-4786 35-04-K04786_B_60984858_60984858</t>
  </si>
  <si>
    <t>02.12.2022 17:58:22</t>
  </si>
  <si>
    <t>02.12.2022 19:33:25</t>
  </si>
  <si>
    <t>CABERFAKILI TR-1 45-73-M01276_C_81340635_81340635</t>
  </si>
  <si>
    <t>02.12.2022 18:27:54</t>
  </si>
  <si>
    <t>02.12.2022 18:47:38</t>
  </si>
  <si>
    <t>K-1488 35-02-K01488_99314899_99314899</t>
  </si>
  <si>
    <t>02.12.2022 12:29:14</t>
  </si>
  <si>
    <t>02.12.2022 15:02:27</t>
  </si>
  <si>
    <t>TR-52 35-19-L00052_12200115_56376294_56376294</t>
  </si>
  <si>
    <t>02.12.2022 21:22:52</t>
  </si>
  <si>
    <t>03.12.2022 01:52:08</t>
  </si>
  <si>
    <t>TİYENLİ KÖK 45-85-M00004_TİYENLİ KÖY ÇIKIŞI M01_72102279</t>
  </si>
  <si>
    <t>02.12.2022 09:14:58</t>
  </si>
  <si>
    <t>02.12.2022 17:33:27</t>
  </si>
  <si>
    <t>DUMANLAR KÖK 45-81-M00044_HatBaşıAyırıcı_80363913 M02_80363913</t>
  </si>
  <si>
    <t>02.12.2022 14:56:09</t>
  </si>
  <si>
    <t>02.12.2022 14:56:30</t>
  </si>
  <si>
    <t>TR-1/16 45-72-M00016_DAĞITIM TRAFO TR-1/16 M03_83427132</t>
  </si>
  <si>
    <t>02.12.2022 09:50:22</t>
  </si>
  <si>
    <t>02.12.2022 14:34:31</t>
  </si>
  <si>
    <t>DM-2/18 (YENİHAN) 45-71-M00155_A tr2/18a1b_45179660</t>
  </si>
  <si>
    <t>02.12.2022 22:10:02</t>
  </si>
  <si>
    <t>02.12.2022 23:45:26</t>
  </si>
  <si>
    <t>DEVELİ TR-2 45-80-M00073_956545698_956545698</t>
  </si>
  <si>
    <t>02.12.2022 14:29:04</t>
  </si>
  <si>
    <t>02.12.2022 15:21:05</t>
  </si>
  <si>
    <t>BÜYÜKKENT SİTESİ TR 35-21-L00028_953361814_953361814</t>
  </si>
  <si>
    <t>02.12.2022 11:09:50</t>
  </si>
  <si>
    <t>02.12.2022 15:51:16</t>
  </si>
  <si>
    <t>ÖRNEKKÖY TR4 35-27-L00129_915036751_915036751</t>
  </si>
  <si>
    <t>02.12.2022 23:37:06</t>
  </si>
  <si>
    <t>03.12.2022 01:51:28</t>
  </si>
  <si>
    <t>MENDERES DM-2/TR-1 35-22-M00300_DM-1/TR-1 M04_2328339</t>
  </si>
  <si>
    <t>02.12.2022 10:52:15</t>
  </si>
  <si>
    <t>02.12.2022 11:40:22</t>
  </si>
  <si>
    <t>M-236 35-02-M00236_B_56382758_56382758</t>
  </si>
  <si>
    <t>02.12.2022 10:06:49</t>
  </si>
  <si>
    <t>02.12.2022 10:46:14</t>
  </si>
  <si>
    <t>K-3903 35-04-K03903_913625264_913625264</t>
  </si>
  <si>
    <t>02.12.2022 08:51:55</t>
  </si>
  <si>
    <t>02.12.2022 18:25:36</t>
  </si>
  <si>
    <t>YAHŞELLİ TR-9 35-28-M00830_EMİRALEM KÖK M02_58172302</t>
  </si>
  <si>
    <t>02.12.2022 13:06:00</t>
  </si>
  <si>
    <t>02.12.2022 13:33:22</t>
  </si>
  <si>
    <t>TR-31 DEREKÖY 35-22-M00031_955274595_955274595</t>
  </si>
  <si>
    <t>02.12.2022 07:39:37</t>
  </si>
  <si>
    <t>02.12.2022 15:06:58</t>
  </si>
  <si>
    <t>ÇANDARLI TR-21 35-30-M00021_CANTEK M02_72081435</t>
  </si>
  <si>
    <t>OG Atlama(Jumper) Arızası</t>
  </si>
  <si>
    <t>02.12.2022 12:36:55</t>
  </si>
  <si>
    <t>02.12.2022 16:29:24</t>
  </si>
  <si>
    <t>DM-5/16 35-26-M00839_95000621111_95000621111</t>
  </si>
  <si>
    <t>02.12.2022 08:15:02</t>
  </si>
  <si>
    <t>02.12.2022 10:02:05</t>
  </si>
  <si>
    <t>YEŞİLOVA KÖK 45-78-M01393_YEŞİLOVA KÖYİÇİ M01_83810700</t>
  </si>
  <si>
    <t>02.12.2022 15:56:17</t>
  </si>
  <si>
    <t>02.12.2022 17:11:47</t>
  </si>
  <si>
    <t>ZEYTİNDAĞ DM 35-16-M00138_TEKKEDERE DM-2 M04_76071943</t>
  </si>
  <si>
    <t>02.12.2022 18:17:49</t>
  </si>
  <si>
    <t>02.12.2022 19:49:52</t>
  </si>
  <si>
    <t>L-240 PTT TRAFO 35-18-L00240_11512936 a3b_5958452</t>
  </si>
  <si>
    <t>02.12.2022 05:09:19</t>
  </si>
  <si>
    <t>02.12.2022 07:55:46</t>
  </si>
  <si>
    <t>YENİ TOKİ TR-9 45-71-M02247_95000465044_95000465044</t>
  </si>
  <si>
    <t>02.12.2022 14:59:22</t>
  </si>
  <si>
    <t>02.12.2022 17:20:07</t>
  </si>
  <si>
    <t>TR-142 35-16-L00142_47571889_56353106_56353106</t>
  </si>
  <si>
    <t>02.12.2022 09:30:34</t>
  </si>
  <si>
    <t>02.12.2022 10:06:42</t>
  </si>
  <si>
    <t>K-60 35-01-K00060_912937097_912937097</t>
  </si>
  <si>
    <t>02.12.2022 10:01:12</t>
  </si>
  <si>
    <t>02.12.2022 12:11:06</t>
  </si>
  <si>
    <t>TR-256(DM-2/8) 35-19-L00256_A A01_5764032</t>
  </si>
  <si>
    <t>02.12.2022 12:23:15</t>
  </si>
  <si>
    <t>02.12.2022 16:06:24</t>
  </si>
  <si>
    <t>FUAR İM 35-01-A00003_TR-1 K01_2082136</t>
  </si>
  <si>
    <t>02.12.2022 03:01:47</t>
  </si>
  <si>
    <t>02.12.2022 03:27:20</t>
  </si>
  <si>
    <t>K-18 35-04-K00018_H K18H3B_5825181</t>
  </si>
  <si>
    <t>02.12.2022 13:21:41</t>
  </si>
  <si>
    <t>02.12.2022 19:06:41</t>
  </si>
  <si>
    <t>K-1654 35-07-K01654_B_56376077_56376077</t>
  </si>
  <si>
    <t>02.12.2022 17:33:44</t>
  </si>
  <si>
    <t>02.12.2022 18:28:50</t>
  </si>
  <si>
    <t>TR-54 35-30-L00054_955333348_955333348</t>
  </si>
  <si>
    <t>02.12.2022 09:10:26</t>
  </si>
  <si>
    <t>02.12.2022 13:30:42</t>
  </si>
  <si>
    <t>M-1287 35-02-M01287_913762760_913762760</t>
  </si>
  <si>
    <t>02.12.2022 10:28:23</t>
  </si>
  <si>
    <t>02.12.2022 11:29:30</t>
  </si>
  <si>
    <t>TR-47 35-15-M00047_950364521_950364521</t>
  </si>
  <si>
    <t>02.12.2022 08:33:47</t>
  </si>
  <si>
    <t>02.12.2022 09:27:44</t>
  </si>
  <si>
    <t>K-3015 35-07-K03015_913090756_913090756</t>
  </si>
  <si>
    <t>02.12.2022 18:59:23</t>
  </si>
  <si>
    <t>02.12.2022 21:43:06</t>
  </si>
  <si>
    <t>L-105 35-18-L00105_950440403_950440403</t>
  </si>
  <si>
    <t>02.12.2022 10:25:19</t>
  </si>
  <si>
    <t>02.12.2022 14:03:18</t>
  </si>
  <si>
    <t>M-436 BUCA KALK.KOOP 35-02-M00436_A_56376767_56376767</t>
  </si>
  <si>
    <t>02.12.2022 09:53:01</t>
  </si>
  <si>
    <t>02.12.2022 10:13:33</t>
  </si>
  <si>
    <t>DUMANLAR KEPEZ TR-1 45-81-M00082_DIREK TIPI TRAFO HUCRESI H01_2085063</t>
  </si>
  <si>
    <t>02.12.2022 12:39:14</t>
  </si>
  <si>
    <t>02.12.2022 12:44:09</t>
  </si>
  <si>
    <t>DAĞISTAN TR-1 35-16-M00129_47492828_56395687_56395687</t>
  </si>
  <si>
    <t>02.12.2022 10:05:34</t>
  </si>
  <si>
    <t>02.12.2022 17:17:42</t>
  </si>
  <si>
    <t>TR-2/124 45-83-M00667_955145139_955145139</t>
  </si>
  <si>
    <t>02.12.2022 09:36:30</t>
  </si>
  <si>
    <t>02.12.2022 10:57:51</t>
  </si>
  <si>
    <t>K-1488 35-02-K01488_99213581_99213581</t>
  </si>
  <si>
    <t>02.12.2022 15:50:18</t>
  </si>
  <si>
    <t>02.12.2022 17:32:41</t>
  </si>
  <si>
    <t>ÇİMENTEPE TR-1 45-79-M00236_945563653_945563653</t>
  </si>
  <si>
    <t>02.12.2022 11:43:38</t>
  </si>
  <si>
    <t>02.12.2022 13:25:03</t>
  </si>
  <si>
    <t>DM-1/TR-8 URLA 35-19-M00466_95000636363_95000636363</t>
  </si>
  <si>
    <t>02.12.2022 14:37:36</t>
  </si>
  <si>
    <t>02.12.2022 18:20:22</t>
  </si>
  <si>
    <t>TR-111 35-15-M00111_950367228_950367228</t>
  </si>
  <si>
    <t>02.12.2022 08:36:07</t>
  </si>
  <si>
    <t>02.12.2022 14:07:33</t>
  </si>
  <si>
    <t>K-1776 35-07-K01776_K-2547 K02_48407823</t>
  </si>
  <si>
    <t>02.12.2022 20:01:57</t>
  </si>
  <si>
    <t>02.12.2022 21:00:05</t>
  </si>
  <si>
    <t>GERENKÖY TR-6 35-23-M00152_42127629_56356342_56356342</t>
  </si>
  <si>
    <t>02.12.2022 17:19:51</t>
  </si>
  <si>
    <t>02.12.2022 18:10:18</t>
  </si>
  <si>
    <t>K-4161 35-02-K04161_99891563_99891563</t>
  </si>
  <si>
    <t>02.12.2022 16:48:20</t>
  </si>
  <si>
    <t>02.12.2022 20:06:17</t>
  </si>
  <si>
    <t>L-310 35-18-L00310_95001443582_95001443582</t>
  </si>
  <si>
    <t>02.12.2022 19:41:01</t>
  </si>
  <si>
    <t>02.12.2022 21:59:23</t>
  </si>
  <si>
    <t>L-225 35-18-L00225_950466395_950466395</t>
  </si>
  <si>
    <t>02.12.2022 19:03:28</t>
  </si>
  <si>
    <t>02.12.2022 20:03:15</t>
  </si>
  <si>
    <t>GRUPKENT KÖK 35-30-M00200_GRUPKENT M02_72066321</t>
  </si>
  <si>
    <t>02.12.2022 07:11:41</t>
  </si>
  <si>
    <t>02.12.2022 10:38:27</t>
  </si>
  <si>
    <t>BALABANLI TR-3 35-15-L00969_950357662_950357662</t>
  </si>
  <si>
    <t>02.12.2022 17:41:05</t>
  </si>
  <si>
    <t>02.12.2022 18:44:52</t>
  </si>
  <si>
    <t>KAPAKLI DM 45-72-M00309_RAHMİYE-1 TARIMSAL SULAMA M06_2099424</t>
  </si>
  <si>
    <t>02.12.2022 10:48:48</t>
  </si>
  <si>
    <t>02.12.2022 11:16:48</t>
  </si>
  <si>
    <t>EMLAKDERE TR-3 45-71-M02445_A_82246790_82246790</t>
  </si>
  <si>
    <t>02.12.2022 12:09:13</t>
  </si>
  <si>
    <t>02.12.2022 14:32:03</t>
  </si>
  <si>
    <t>02.12.2022 18:26:33</t>
  </si>
  <si>
    <t>02.12.2022 19:28:05</t>
  </si>
  <si>
    <t>M-2764 35-02-M02764_C C01b_80362520</t>
  </si>
  <si>
    <t>02.12.2022 21:14:41</t>
  </si>
  <si>
    <t>02.12.2022 22:27:52</t>
  </si>
  <si>
    <t>KADIDEĞİRMENİ KÖK 45-82-M00127_BERGAMA KINIK (AVDAN) M02_2329331</t>
  </si>
  <si>
    <t>02.12.2022 16:45:02</t>
  </si>
  <si>
    <t>02.12.2022 17:19:59</t>
  </si>
  <si>
    <t>ÖZBEY İM 35-26-A00005_KAPLANCIK L03_2064116</t>
  </si>
  <si>
    <t>02.12.2022 23:40:56</t>
  </si>
  <si>
    <t>03.12.2022 02:17:08</t>
  </si>
  <si>
    <t>YENİ ŞAKRAN TR-15 35-17-M00215_AB_56355646_56355646</t>
  </si>
  <si>
    <t>02.12.2022 16:24:11</t>
  </si>
  <si>
    <t>02.12.2022 18:40:12</t>
  </si>
  <si>
    <t>MURADİYE TR-5(BELEDİYE KABİN) 45-71-M00194_953244519_953244519</t>
  </si>
  <si>
    <t>02.12.2022 10:06:32</t>
  </si>
  <si>
    <t>02.12.2022 16:27:41</t>
  </si>
  <si>
    <t>GELENBE İM 45-76-A00001_HatBaşıAyırıcı_53136501 L12_53136501</t>
  </si>
  <si>
    <t>02.12.2022 15:57:43</t>
  </si>
  <si>
    <t>02.12.2022 17:15:18</t>
  </si>
  <si>
    <t>OĞLANANASI TR-5 KÖK 35-22-M00092_OĞLANANASI TR-7 M07_89600659</t>
  </si>
  <si>
    <t>02.12.2022 09:51:24</t>
  </si>
  <si>
    <t>02.12.2022 11:30:53</t>
  </si>
  <si>
    <t>02.12.2022 05:27:35</t>
  </si>
  <si>
    <t>02.12.2022 06:14:16</t>
  </si>
  <si>
    <t>K-3015 35-07-K03015_965880490_965880490</t>
  </si>
  <si>
    <t>02.12.2022 06:44:33</t>
  </si>
  <si>
    <t>02.12.2022 08:05:05</t>
  </si>
  <si>
    <t>02.12.2022 01:05:13</t>
  </si>
  <si>
    <t>02.12.2022 02:11:46</t>
  </si>
  <si>
    <t>M-4 ÖZCAN SUNAY TAŞ OCAĞI ÖZEL 35-18-M00004Ö_DIREK TIPI TRAFO HUCRESI H01_2102121</t>
  </si>
  <si>
    <t>02.12.2022 10:25:55</t>
  </si>
  <si>
    <t>02.12.2022 14:08:52</t>
  </si>
  <si>
    <t>K-3015 35-07-K03015_99097406_99097406</t>
  </si>
  <si>
    <t>02.12.2022 11:46:33</t>
  </si>
  <si>
    <t>02.12.2022 15:22:11</t>
  </si>
  <si>
    <t>AHMETBEYLİ TR-2 35-22-M00240_966139972_966139972</t>
  </si>
  <si>
    <t>02.12.2022 17:59:44</t>
  </si>
  <si>
    <t>02.12.2022 22:05:11</t>
  </si>
  <si>
    <t>MENEMEN TR-37 35-28-L00037_8030632 D1b_5764474</t>
  </si>
  <si>
    <t>02.12.2022 20:58:45</t>
  </si>
  <si>
    <t>02.12.2022 22:12:57</t>
  </si>
  <si>
    <t>SÜLEYMANLI KÖK 35-28-M00606_BOZALAN M04_66870996</t>
  </si>
  <si>
    <t>02.12.2022 13:45:45</t>
  </si>
  <si>
    <t>02.12.2022 14:34:04</t>
  </si>
  <si>
    <t>TR-100 TARIMSAL SULAMA 45-80-M01100_45-80-M01100_2373346</t>
  </si>
  <si>
    <t>02.12.2022 09:06:16</t>
  </si>
  <si>
    <t>02.12.2022 10:59:15</t>
  </si>
  <si>
    <t>DM-3/TR-15 45-72-M00613_956509648_956509648</t>
  </si>
  <si>
    <t>02.12.2022 14:18:40</t>
  </si>
  <si>
    <t>02.12.2022 21:32:56</t>
  </si>
  <si>
    <t>ARSLANLAR TM 35-26-A00004_KÖYLER-3 L45_2305569</t>
  </si>
  <si>
    <t>02.12.2022 23:03:48</t>
  </si>
  <si>
    <t>02.12.2022 23:07:35</t>
  </si>
  <si>
    <t>K-1488 35-02-K01488_99514267_99514267</t>
  </si>
  <si>
    <t>02.12.2022 05:36:18</t>
  </si>
  <si>
    <t>02.12.2022 06:27:46</t>
  </si>
  <si>
    <t>M-3260(YATIRIM REZERVE) 35-04-M03260_A_56383141_56383141</t>
  </si>
  <si>
    <t>02.12.2022 17:49:45</t>
  </si>
  <si>
    <t>02.12.2022 19:02:56</t>
  </si>
  <si>
    <t>DM-20/21-B 45-71-M00447_953246596_953246596</t>
  </si>
  <si>
    <t>02.12.2022 17:09:08</t>
  </si>
  <si>
    <t>02.12.2022 21:36:36</t>
  </si>
  <si>
    <t>GERENKÖY TR-6 35-23-M00152_950426623_950426623</t>
  </si>
  <si>
    <t>02.12.2022 15:30:37</t>
  </si>
  <si>
    <t>02.12.2022 18:06:36</t>
  </si>
  <si>
    <t>TABAKLAR TR-1 45-75-M00336_A_56398597_56398597</t>
  </si>
  <si>
    <t>02.12.2022 08:15:05</t>
  </si>
  <si>
    <t>02.12.2022 09:13:44</t>
  </si>
  <si>
    <t>02.12.2022 11:46:47</t>
  </si>
  <si>
    <t>02.12.2022 12:48:33</t>
  </si>
  <si>
    <t>SOMA KÖYLER DM-2 45-82-M00125_BERGAMA M02_2303940</t>
  </si>
  <si>
    <t>02.12.2022 16:19:29</t>
  </si>
  <si>
    <t>02.12.2022 17:01:12</t>
  </si>
  <si>
    <t>MORDOĞAN TR-41 35-21-L00164_ÇATALKAYA KÖYÜ TR-1 L02_72179974</t>
  </si>
  <si>
    <t>02.12.2022 04:30:00</t>
  </si>
  <si>
    <t>02.12.2022 05:10:00</t>
  </si>
  <si>
    <t>HALİLLER KÖK 35-31-L00228_SIRIMLI L011_72238546</t>
  </si>
  <si>
    <t>02.12.2022 13:48:39</t>
  </si>
  <si>
    <t>02.12.2022 13:48:55</t>
  </si>
  <si>
    <t>K-2414 35-01-K02414_910791448_910791448</t>
  </si>
  <si>
    <t>02.12.2022 09:22:13</t>
  </si>
  <si>
    <t>02.12.2022 10:00:05</t>
  </si>
  <si>
    <t>TR-13 35-31-L00013_95000539224_95000539224</t>
  </si>
  <si>
    <t>02.12.2022 11:18:36</t>
  </si>
  <si>
    <t>02.12.2022 12:06:03</t>
  </si>
  <si>
    <t>M-2075 35-02-M02075_35-02-M02075_49900312</t>
  </si>
  <si>
    <t>02.12.2022 03:37:20</t>
  </si>
  <si>
    <t>02.12.2022 06:00:13</t>
  </si>
  <si>
    <t>ÜRKMEZ M-13 35-25-M00153_11577266_56376654_56376654</t>
  </si>
  <si>
    <t>02.12.2022 07:56:18</t>
  </si>
  <si>
    <t>02.12.2022 11:28:40</t>
  </si>
  <si>
    <t>DM-2/12 35-26-M00832_956628577_956628577</t>
  </si>
  <si>
    <t>02.12.2022 19:48:21</t>
  </si>
  <si>
    <t>02.12.2022 20:29:09</t>
  </si>
  <si>
    <t>02.12.2022 08:28:55</t>
  </si>
  <si>
    <t>02.12.2022 08:55:13</t>
  </si>
  <si>
    <t>K-4950 35-01-K04950_95000463933_95000463933</t>
  </si>
  <si>
    <t>02.12.2022 14:23:23</t>
  </si>
  <si>
    <t>02.12.2022 16:19:17</t>
  </si>
  <si>
    <t>K-1507 35-03-K01507_910282106_910282106</t>
  </si>
  <si>
    <t>02.12.2022 10:49:40</t>
  </si>
  <si>
    <t>02.12.2022 11:26:41</t>
  </si>
  <si>
    <t>TR-83 (DM-6/7) 35-17-M00083_950301988_950301988</t>
  </si>
  <si>
    <t>02.12.2022 08:59:42</t>
  </si>
  <si>
    <t>02.12.2022 15:43:48</t>
  </si>
  <si>
    <t>TİRE İM-DM-1 35-29-A00001_YENİÇİFTLİK M18_2312218</t>
  </si>
  <si>
    <t>02.12.2022 11:49:11</t>
  </si>
  <si>
    <t>02.12.2022 12:10:46</t>
  </si>
  <si>
    <t>SAİP KÖYÜ TR-1 35-21-L00102_D_56393802_56393802</t>
  </si>
  <si>
    <t>02.12.2022 08:08:05</t>
  </si>
  <si>
    <t>02.12.2022 12:17:35</t>
  </si>
  <si>
    <t>02.12.2022 05:52:09</t>
  </si>
  <si>
    <t>02.12.2022 06:28:24</t>
  </si>
  <si>
    <t>02.12.2022 17:12:05</t>
  </si>
  <si>
    <t>02.12.2022 20:56:39</t>
  </si>
  <si>
    <t>DUMANLAR KÖK 45-81-M00044_HatBaşıAyırıcı_53136277 M05_53136277</t>
  </si>
  <si>
    <t>02.12.2022 13:23:01</t>
  </si>
  <si>
    <t>K-426 35-07-K00426_912638448_912638448</t>
  </si>
  <si>
    <t>02.12.2022 00:09:57</t>
  </si>
  <si>
    <t>02.12.2022 02:09:49</t>
  </si>
  <si>
    <t>MÜTEVELLİ KÖK 45-80-M00100_MÜTEVELLİ ŞEHİR-2(MÜTEVELLİ TR-5/TR-6/TR-7) M04_72196255</t>
  </si>
  <si>
    <t>02.12.2022 16:47:49</t>
  </si>
  <si>
    <t>02.12.2022 18:04:43</t>
  </si>
  <si>
    <t>K-469 35-02-K00469_910203226_910203226</t>
  </si>
  <si>
    <t>02.12.2022 15:28:42</t>
  </si>
  <si>
    <t>02.12.2022 17:29:44</t>
  </si>
  <si>
    <t>POYRAZDAMLARI TR-11 45-78-M00576_POYRAZDAMLARI TR-12-13-14 M04_2328104</t>
  </si>
  <si>
    <t>02.12.2022 12:27:45</t>
  </si>
  <si>
    <t>02.12.2022 15:14:59</t>
  </si>
  <si>
    <t>TR-129 35-15-M00129_35-15-M00129_66869861</t>
  </si>
  <si>
    <t>AG Kademe Ayarı</t>
  </si>
  <si>
    <t>02.12.2022 23:27:51</t>
  </si>
  <si>
    <t>02.12.2022 23:47:29</t>
  </si>
  <si>
    <t>YENİFOÇA TR-20 35-23-M00020_C_56356056_56356056</t>
  </si>
  <si>
    <t>02.12.2022 21:42:14</t>
  </si>
  <si>
    <t>02.12.2022 23:05:42</t>
  </si>
  <si>
    <t>KINIK ORGANİZE DM 35-24-M00208_KINIK OSB M02_83158598</t>
  </si>
  <si>
    <t>02.12.2022 08:53:42</t>
  </si>
  <si>
    <t>02.12.2022 09:30:59</t>
  </si>
  <si>
    <t>L-277 GÖLCÜK GÖDENCE KÖK 35-14-L00277_OVACIK-BADEMLER L01_72144457</t>
  </si>
  <si>
    <t>02.12.2022 08:25:53</t>
  </si>
  <si>
    <t>TİLKİKÖY TR-2 45-71-M01272_A_56399279_56399279</t>
  </si>
  <si>
    <t>02.12.2022 18:43:50</t>
  </si>
  <si>
    <t>02.12.2022 19:14:58</t>
  </si>
  <si>
    <t>K-847 35-01-K00847_910556265_910556265</t>
  </si>
  <si>
    <t>02.12.2022 16:07:55</t>
  </si>
  <si>
    <t>02.12.2022 17:42:14</t>
  </si>
  <si>
    <t>M-3251 35-04-M03251_99341694_99341694</t>
  </si>
  <si>
    <t>02.12.2022 07:14:31</t>
  </si>
  <si>
    <t>02.12.2022 08:55:09</t>
  </si>
  <si>
    <t>DEREKÖY TR-3 45-72-L00460_B_56394649_56394649</t>
  </si>
  <si>
    <t>02.12.2022 11:38:49</t>
  </si>
  <si>
    <t>02.12.2022 14:00:45</t>
  </si>
  <si>
    <t>M-891 35-02-M00891_M-1701 M04_2302814</t>
  </si>
  <si>
    <t>02.12.2022 08:18:23</t>
  </si>
  <si>
    <t>02.12.2022 09:03:01</t>
  </si>
  <si>
    <t>ARMUTLU TR-5 35-27-L00005_913873727_913873727</t>
  </si>
  <si>
    <t>02.12.2022 17:31:38</t>
  </si>
  <si>
    <t>02.12.2022 19:17:14</t>
  </si>
  <si>
    <t>02.12.2022 09:51:54</t>
  </si>
  <si>
    <t>02.12.2022 10:40:23</t>
  </si>
  <si>
    <t>BERGAMA TM 35-16-A00004_HatBaşıAyırıcı_53140635 M08_53140635</t>
  </si>
  <si>
    <t>02.12.2022 14:31:39</t>
  </si>
  <si>
    <t>02.12.2022 16:08:49</t>
  </si>
  <si>
    <t>K-1648 35-03-K01648_35-03-K01648_41924354</t>
  </si>
  <si>
    <t>02.12.2022 10:28:35</t>
  </si>
  <si>
    <t>02.12.2022 13:57:27</t>
  </si>
  <si>
    <t>PAZARKÖY YENİ MAH TR-4 45-78-L00655_965957276_965957276</t>
  </si>
  <si>
    <t>02.12.2022 14:50:30</t>
  </si>
  <si>
    <t>02.12.2022 15:55:08</t>
  </si>
  <si>
    <t>KAYALIOĞLU TR-1 45-72-L00071_DAĞITIM TRAFOSU KAYALIOĞLU  TR-1 L08_66526800</t>
  </si>
  <si>
    <t>02.12.2022 14:00:02</t>
  </si>
  <si>
    <t>02.12.2022 17:15:01</t>
  </si>
  <si>
    <t>TR-27 35-19-L00027_B_56394772_56394772</t>
  </si>
  <si>
    <t>02.12.2022 14:30:37</t>
  </si>
  <si>
    <t>02.12.2022 15:58:21</t>
  </si>
  <si>
    <t>02.12.2022 08:42:59</t>
  </si>
  <si>
    <t>02.12.2022 09:33:09</t>
  </si>
  <si>
    <t>DM-1/TR-17 SEFERİHİSAR 35-14-M00329_956634378_956634378</t>
  </si>
  <si>
    <t>02.12.2022 11:04:50</t>
  </si>
  <si>
    <t>02.12.2022 14:32:43</t>
  </si>
  <si>
    <t>ŞEHİT KEMAL KÖK 35-17-M00449_OMS METAL M02_66442991</t>
  </si>
  <si>
    <t>02.12.2022 09:00:32</t>
  </si>
  <si>
    <t>02.12.2022 17:53:57</t>
  </si>
  <si>
    <t>K-879 35-01-K00879_B_56377172_56377172</t>
  </si>
  <si>
    <t>02.12.2022 20:24:39</t>
  </si>
  <si>
    <t>02.12.2022 21:03:05</t>
  </si>
  <si>
    <t>M-1995 35-09-M01995_961401582_961401582</t>
  </si>
  <si>
    <t>02.12.2022 10:13:24</t>
  </si>
  <si>
    <t>02.12.2022 18:26:59</t>
  </si>
  <si>
    <t>L-236 35-18-L00236_6207176_56362683_56362683</t>
  </si>
  <si>
    <t>02.12.2022 08:00:45</t>
  </si>
  <si>
    <t>02.12.2022 09:56:06</t>
  </si>
  <si>
    <t>L-231 35-18-L00231_950440546_950440546</t>
  </si>
  <si>
    <t>02.12.2022 12:56:34</t>
  </si>
  <si>
    <t>02.12.2022 18:40:02</t>
  </si>
  <si>
    <t>M-3260(YATIRIM REZERVE) 35-04-M03260_99783690_99783690</t>
  </si>
  <si>
    <t>02.12.2022 15:13:22</t>
  </si>
  <si>
    <t>02.12.2022 18:59:56</t>
  </si>
  <si>
    <t>L-32 35-14-L00032_35-14-L00032_2374320</t>
  </si>
  <si>
    <t>02.12.2022 12:12:20</t>
  </si>
  <si>
    <t>02.12.2022 12:37:54</t>
  </si>
  <si>
    <t>GÖLMARMARA TR-25 45-85-L00025_945467539_945467539</t>
  </si>
  <si>
    <t>02.12.2022 21:32:33</t>
  </si>
  <si>
    <t>02.12.2022 23:14:02</t>
  </si>
  <si>
    <t>ULUKENT KÖK-15 35-28-M00070_ULUKENT TR-6 M05_66524969</t>
  </si>
  <si>
    <t>02.12.2022 16:07:47</t>
  </si>
  <si>
    <t>02.12.2022 18:39:40</t>
  </si>
  <si>
    <t>DM-9/TR-1 45-72-M00628_DM-1/17 M05_83425732</t>
  </si>
  <si>
    <t>02.12.2022 09:46:04</t>
  </si>
  <si>
    <t>02.12.2022 14:37:32</t>
  </si>
  <si>
    <t>ULUCAK TM 35-28-A00002_HatBaşıAyırıcı_53133671 M13_53133671</t>
  </si>
  <si>
    <t>02.12.2022 07:33:11</t>
  </si>
  <si>
    <t>02.12.2022 09:29:43</t>
  </si>
  <si>
    <t>ESENTEPE TR-23/A 45-73-M01106_945684135_945684135</t>
  </si>
  <si>
    <t>02.12.2022 15:43:19</t>
  </si>
  <si>
    <t>02.12.2022 17:32:15</t>
  </si>
  <si>
    <t>M-1175 35-04-M01175_E_56381675_56381675</t>
  </si>
  <si>
    <t>02.12.2022 16:21:39</t>
  </si>
  <si>
    <t>02.12.2022 23:29:05</t>
  </si>
  <si>
    <t>ÇETMEN DM 35-26-M00924_EGE KENT M09_2057556</t>
  </si>
  <si>
    <t>02.12.2022 02:39:28</t>
  </si>
  <si>
    <t>02.12.2022 07:11:12</t>
  </si>
  <si>
    <t>TR-125 ZEYTİNALANI 35-19-L00125_D_56378390_56378390</t>
  </si>
  <si>
    <t>02.12.2022 09:55:18</t>
  </si>
  <si>
    <t>02.12.2022 11:40:51</t>
  </si>
  <si>
    <t>KESKİNOĞLU KÖK 45-80-M00107_ALİRIZA BEY/TR-37/TR-38 TARIMSAL SULAMA M01_72195195</t>
  </si>
  <si>
    <t>02.12.2022 12:08:27</t>
  </si>
  <si>
    <t>02.12.2022 12:25:47</t>
  </si>
  <si>
    <t>ADALA TR-7 45-78-M00291_953282423_953282423</t>
  </si>
  <si>
    <t>02.12.2022 18:04:14</t>
  </si>
  <si>
    <t>M-2145 35-07-M02145_913319652_913319652</t>
  </si>
  <si>
    <t>02.12.2022 05:30:38</t>
  </si>
  <si>
    <t>02.12.2022 06:05:37</t>
  </si>
  <si>
    <t>YENİÇİFTLİK KÖK 35-20-L00373_950324830_950324830</t>
  </si>
  <si>
    <t>02.12.2022 18:26:10</t>
  </si>
  <si>
    <t>02.12.2022 19:18:11</t>
  </si>
  <si>
    <t>TR-59 YELKENKAYA 35-19-L00059_C c1b_5938542</t>
  </si>
  <si>
    <t>02.12.2022 15:24:39</t>
  </si>
  <si>
    <t>02.12.2022 18:15:48</t>
  </si>
  <si>
    <t>BERGAMA TM 35-16-A00004_AŞAĞIKIRIKLAR-2 M07_2314063</t>
  </si>
  <si>
    <t>02.12.2022 11:45:55</t>
  </si>
  <si>
    <t>02.12.2022 11:53:06</t>
  </si>
  <si>
    <t>KINIK ORGANİZE DM 35-24-M00208_HatBaşıAyırıcı_72291214 M13_72291214</t>
  </si>
  <si>
    <t>02.12.2022 09:46:55</t>
  </si>
  <si>
    <t>02.12.2022 10:57:05</t>
  </si>
  <si>
    <t>KERESTECİLER TR-2 45-83-M00139_955149314_955149314</t>
  </si>
  <si>
    <t>02.12.2022 11:45:01</t>
  </si>
  <si>
    <t>02.12.2022 14:38:00</t>
  </si>
  <si>
    <t>KERESTECİLER TR-2 45-83-M00139_B_56385991_56385991</t>
  </si>
  <si>
    <t>02.12.2022 09:00:41</t>
  </si>
  <si>
    <t>02.12.2022 10:14:22</t>
  </si>
  <si>
    <t>AG Direk Kırılması</t>
  </si>
  <si>
    <t>02.12.2022 15:44:05</t>
  </si>
  <si>
    <t>02.12.2022 16:22:49</t>
  </si>
  <si>
    <t>UĞURLU KÖK 45-86-M00045_HatBaşıAyırıcı_53135359 M03_53135359</t>
  </si>
  <si>
    <t>02.12.2022 07:41:06</t>
  </si>
  <si>
    <t>02.12.2022 09:26:59</t>
  </si>
  <si>
    <t>M-3393(YATIRIM REZERVE) 35-03-M03393_913015379_913015379</t>
  </si>
  <si>
    <t>02.12.2022 10:17:13</t>
  </si>
  <si>
    <t>02.12.2022 12:16:11</t>
  </si>
  <si>
    <t>ÜRKMEZ M-13 35-25-M00153_956658912_956658912</t>
  </si>
  <si>
    <t>02.12.2022 11:22:37</t>
  </si>
  <si>
    <t>02.12.2022 17:39:31</t>
  </si>
  <si>
    <t>RAHMANLAR TR-1 45-81-M00108_DIREK TIPI TRAFO HUCRESI H01_2058290</t>
  </si>
  <si>
    <t>02.12.2022 10:43:59</t>
  </si>
  <si>
    <t>02.12.2022 10:52:51</t>
  </si>
  <si>
    <t>BAHÇELİ TR-1 35-30-L00147_955325113_955325113</t>
  </si>
  <si>
    <t>02.12.2022 08:32:56</t>
  </si>
  <si>
    <t>02.12.2022 12:38:03</t>
  </si>
  <si>
    <t>YUKARI EMLAKDERE TR-1 45-71-M01032_B_65509869_65509869</t>
  </si>
  <si>
    <t>02.12.2022 21:20:39</t>
  </si>
  <si>
    <t>02.12.2022 22:59:46</t>
  </si>
  <si>
    <t>GÜLBAHÇE TR-5 (TR-186) 35-19-L00186_6850279_56371481_56371481</t>
  </si>
  <si>
    <t>02.12.2022 22:24:59</t>
  </si>
  <si>
    <t>02.12.2022 22:48:40</t>
  </si>
  <si>
    <t>TR-1/76 45-72-M00076_DAĞITIM TRF TR-1/76 M04_61376010</t>
  </si>
  <si>
    <t>02.12.2022 09:54:19</t>
  </si>
  <si>
    <t>02.12.2022 14:36:24</t>
  </si>
  <si>
    <t>K-706 35-04-K00706_99432758_99432758</t>
  </si>
  <si>
    <t>02.12.2022 15:40:40</t>
  </si>
  <si>
    <t>02.12.2022 19:56:15</t>
  </si>
  <si>
    <t>L-57 KERVANSARAY SİTESİ 35-14-L00057_DIREK TIPI TRAFO HUCRESI H01_2099539</t>
  </si>
  <si>
    <t>02.12.2022 09:17:26</t>
  </si>
  <si>
    <t>02.12.2022 17:21:43</t>
  </si>
  <si>
    <t>K-37 35-04-K00037_99246416_99246416</t>
  </si>
  <si>
    <t>02.12.2022 11:42:26</t>
  </si>
  <si>
    <t>02.12.2022 18:54:23</t>
  </si>
  <si>
    <t>BERGAMA TM 35-16-A00004_DAĞISTAN M13_2314069</t>
  </si>
  <si>
    <t>02.12.2022 23:42:40</t>
  </si>
  <si>
    <t>03.12.2022 00:21:23</t>
  </si>
  <si>
    <t>SARIGÖL DM 45-79-M00069_ESKİ KÖYLER FİDERİ M05_2076620</t>
  </si>
  <si>
    <t>02.12.2022 09:49:15</t>
  </si>
  <si>
    <t>02.12.2022 10:54:05</t>
  </si>
  <si>
    <t>SARIGÖL DM 45-79-M00069_DADAĞLI FİDERİ M17_2076608</t>
  </si>
  <si>
    <t>02.12.2022 10:25:17</t>
  </si>
  <si>
    <t>02.12.2022 10:57:20</t>
  </si>
  <si>
    <t>M-3393(YATIRIM REZERVE) 35-03-M03393_913015456_913015456</t>
  </si>
  <si>
    <t>02.12.2022 16:39:35</t>
  </si>
  <si>
    <t>02.12.2022 18:30:44</t>
  </si>
  <si>
    <t>MORDOĞAN TR-41 35-21-L00164_MORDOĞAN TR-29 L04_72179977</t>
  </si>
  <si>
    <t>02.12.2022 08:13:44</t>
  </si>
  <si>
    <t>02.12.2022 09:30:37</t>
  </si>
  <si>
    <t>L-55 ÖZMET 35-14-L00055_10904363_56377216_56377216</t>
  </si>
  <si>
    <t>02.12.2022 18:00:58</t>
  </si>
  <si>
    <t>02.12.2022 19:20:47</t>
  </si>
  <si>
    <t>KUŞÇULAR TR-8 35-19-M00220_35-19-M00220_2350422</t>
  </si>
  <si>
    <t>02.12.2022 00:54:15</t>
  </si>
  <si>
    <t>02.12.2022 01:51:46</t>
  </si>
  <si>
    <t>MERİNOS KÖK 35-26-M00392_MEKO METAL M04_65970791</t>
  </si>
  <si>
    <t>02.12.2022 08:59:56</t>
  </si>
  <si>
    <t>02.12.2022 09:28:42</t>
  </si>
  <si>
    <t>K-1487 35-03-K01487_E_56373244_56373244</t>
  </si>
  <si>
    <t>02.12.2022 20:41:16</t>
  </si>
  <si>
    <t>02.12.2022 21:59:08</t>
  </si>
  <si>
    <t>KARABURUN TR-1/9 35-21-L00024_A_56357249_56357249</t>
  </si>
  <si>
    <t>02.12.2022 10:56:35</t>
  </si>
  <si>
    <t>02.12.2022 18:03:21</t>
  </si>
  <si>
    <t>SARUHANLI TR-17 45-80-M00017_B_56388539_56388539</t>
  </si>
  <si>
    <t>02.12.2022 13:32:13</t>
  </si>
  <si>
    <t>02.12.2022 14:41:49</t>
  </si>
  <si>
    <t>GELENBE İM 45-76-A00001_GEBELER L12_2325209</t>
  </si>
  <si>
    <t>02.12.2022 16:56:57</t>
  </si>
  <si>
    <t>02.12.2022 17:18:05</t>
  </si>
  <si>
    <t>KAYALIOĞLU TR-3 45-72-L00074_DIREK TIPI TRAFO HUCRESI H01_2101835</t>
  </si>
  <si>
    <t>02.12.2022 14:06:50</t>
  </si>
  <si>
    <t>02.12.2022 17:10:17</t>
  </si>
  <si>
    <t>KAYMAKÇI TR-18 35-15-M00252_950387595_950387595</t>
  </si>
  <si>
    <t>02.12.2022 18:44:33</t>
  </si>
  <si>
    <t>02.12.2022 20:10:11</t>
  </si>
  <si>
    <t>HELVACI DM-2 35-17-M00359_ŞEHİT KEMAL M05_66476670</t>
  </si>
  <si>
    <t>02.12.2022 07:46:01</t>
  </si>
  <si>
    <t>02.12.2022 08:30:09</t>
  </si>
  <si>
    <t>M-13 35-02-M00013_M-320 M07_2333805</t>
  </si>
  <si>
    <t>02.12.2022 06:49:33</t>
  </si>
  <si>
    <t>02.12.2022 08:15:19</t>
  </si>
  <si>
    <t>K-2324 35-01-K02324_911443052_911443052</t>
  </si>
  <si>
    <t>02.12.2022 18:23:09</t>
  </si>
  <si>
    <t>02.12.2022 20:37:50</t>
  </si>
  <si>
    <t>GÜZELYURT MAH. TR-1 45-74-M00232_A_56352045_56352045</t>
  </si>
  <si>
    <t>02.12.2022 16:23:35</t>
  </si>
  <si>
    <t>02.12.2022 17:28:58</t>
  </si>
  <si>
    <t>DM-2/18 (YENİHAN) 45-71-M00155_D tr2/18d1b_45180191</t>
  </si>
  <si>
    <t>02.12.2022 17:32:29</t>
  </si>
  <si>
    <t>02.12.2022 19:58:18</t>
  </si>
  <si>
    <t>BALABANLI DM 35-15-M00280_OVAKENT İM M02_72306391</t>
  </si>
  <si>
    <t>02.12.2022 17:03:25</t>
  </si>
  <si>
    <t>02.12.2022 17:28:23</t>
  </si>
  <si>
    <t>AZİMLİ TR-1 45-80-M00127_45-80-M00127_2362892</t>
  </si>
  <si>
    <t>02.12.2022 16:47:36</t>
  </si>
  <si>
    <t>02.12.2022 19:27:20</t>
  </si>
  <si>
    <t>KIZLARALANI TR-2 45-72-L00713_956529187_956529187</t>
  </si>
  <si>
    <t>02.12.2022 10:31:13</t>
  </si>
  <si>
    <t>02.12.2022 15:27:42</t>
  </si>
  <si>
    <t>02.12.2022 07:02:21</t>
  </si>
  <si>
    <t>02.12.2022 09:32:54</t>
  </si>
  <si>
    <t>TR-37 35-15-M00037_950366979_950366979</t>
  </si>
  <si>
    <t>02.12.2022 23:56:21</t>
  </si>
  <si>
    <t>03.12.2022 01:10:46</t>
  </si>
  <si>
    <t>02.12.2022 07:54:15</t>
  </si>
  <si>
    <t>02.12.2022 08:11:31</t>
  </si>
  <si>
    <t>M-3251 35-04-M03251_99143002_99143002</t>
  </si>
  <si>
    <t>02.12.2022 15:45:10</t>
  </si>
  <si>
    <t>02.12.2022 20:08:54</t>
  </si>
  <si>
    <t>TR-19 35-30-M00019_955318939_955318939</t>
  </si>
  <si>
    <t>02.12.2022 18:59:55</t>
  </si>
  <si>
    <t>02.12.2022 20:51:07</t>
  </si>
  <si>
    <t>K-1737 35-07-K01737_97557229_97557229</t>
  </si>
  <si>
    <t>02.12.2022 00:05:53</t>
  </si>
  <si>
    <t>02.12.2022 01:42:52</t>
  </si>
  <si>
    <t>02.12.2022 11:06:46</t>
  </si>
  <si>
    <t>02.12.2022 13:57:01</t>
  </si>
  <si>
    <t>GEMİ SÖKÜM(M-130) TR 35-17-M00130_ANADOLU M05_79389034</t>
  </si>
  <si>
    <t>OG Kablo Başlığı Arızası</t>
  </si>
  <si>
    <t>02.12.2022 08:26:48</t>
  </si>
  <si>
    <t>02.12.2022 16:44:21</t>
  </si>
  <si>
    <t>K-112 35-01-K00112_911275144_911275144</t>
  </si>
  <si>
    <t>02.12.2022 23:09:00</t>
  </si>
  <si>
    <t>03.12.2022 01:44:45</t>
  </si>
  <si>
    <t>TR-142 YAĞCILAR KÖK 35-19-M00142_OTOBAN GİŞELER M02_72114518</t>
  </si>
  <si>
    <t>02.12.2022 21:40:45</t>
  </si>
  <si>
    <t>02.12.2022 21:59:56</t>
  </si>
  <si>
    <t>İĞDECİK KÖK 45-71-M00077_954735700_954735700</t>
  </si>
  <si>
    <t>02.12.2022 09:06:49</t>
  </si>
  <si>
    <t>02.12.2022 10:40:00</t>
  </si>
  <si>
    <t>K-2509 35-02-K02509_B_56375210_56375210</t>
  </si>
  <si>
    <t>02.12.2022 15:25:43</t>
  </si>
  <si>
    <t>02.12.2022 16:25:29</t>
  </si>
  <si>
    <t>K-3903 35-04-K03903_A_56364224_56364224</t>
  </si>
  <si>
    <t>02.12.2022 04:33:52</t>
  </si>
  <si>
    <t>02.12.2022 08:28:09</t>
  </si>
  <si>
    <t>K-522 35-04-K00522_99453598_99453598</t>
  </si>
  <si>
    <t>02.12.2022 17:50:10</t>
  </si>
  <si>
    <t>02.12.2022 21:41:22</t>
  </si>
  <si>
    <t>K-4468 35-01-K04468_95000024647_95000024647</t>
  </si>
  <si>
    <t>02.12.2022 08:44:54</t>
  </si>
  <si>
    <t>02.12.2022 10:32:03</t>
  </si>
  <si>
    <t>M-1437 35-02-M01437_M-10 M01_2062600</t>
  </si>
  <si>
    <t>02.12.2022 08:22:30</t>
  </si>
  <si>
    <t>02.12.2022 12:27:24</t>
  </si>
  <si>
    <t>M-1437 35-02-M01437_M-485 M03_2307790</t>
  </si>
  <si>
    <t>OG Direk Yıkılması</t>
  </si>
  <si>
    <t>02.12.2022 12:06:04</t>
  </si>
  <si>
    <t>02.12.2022 13:08:20</t>
  </si>
  <si>
    <t>LÜTFİ UZ 35-24-M00214_35-24-M00214_2370451</t>
  </si>
  <si>
    <t>02.12.2022 18:33:13</t>
  </si>
  <si>
    <t>02.12.2022 20:07:42</t>
  </si>
  <si>
    <t>M-2091 35-09-M02091_97806013_97806013</t>
  </si>
  <si>
    <t>02.12.2022 09:20:27</t>
  </si>
  <si>
    <t>02.12.2022 11:01:09</t>
  </si>
  <si>
    <t>MIDIKLI İNCELER TR-2 45-81-M00253_ H_61300125</t>
  </si>
  <si>
    <t>02.12.2022 11:29:37</t>
  </si>
  <si>
    <t>02.12.2022 11:51:22</t>
  </si>
  <si>
    <t>SANCAKLI TR-6 35-22-M00155_967145355_967145355</t>
  </si>
  <si>
    <t>02.12.2022 06:56:34</t>
  </si>
  <si>
    <t>02.12.2022 11:07:16</t>
  </si>
  <si>
    <t>DM-13/22 (ÇİMENLİ SOKAK) 45-71-M00059_953215587_953215587</t>
  </si>
  <si>
    <t>02.12.2022 16:27:32</t>
  </si>
  <si>
    <t>02.12.2022 17:45:20</t>
  </si>
  <si>
    <t>02.12.2022 14:39:56</t>
  </si>
  <si>
    <t>02.12.2022 17:51:34</t>
  </si>
  <si>
    <t>ILICA GIS TM 35-07-A00002_ILICA-14 K20_2056851</t>
  </si>
  <si>
    <t>02.12.2022 20:11:27</t>
  </si>
  <si>
    <t>02.12.2022 10:51:49</t>
  </si>
  <si>
    <t>02.12.2022 11:58:27</t>
  </si>
  <si>
    <t>ULUCAK TM 35-28-A00002_HatBaşıAyırıcı_53133540 M13_53133540</t>
  </si>
  <si>
    <t>02.12.2022 11:05:16</t>
  </si>
  <si>
    <t>02.12.2022 12:30:56</t>
  </si>
  <si>
    <t>ZIRAMAN TR-1 45-81-M00116_DIREK TIPI TRAFO HUCRESI H01_2081273</t>
  </si>
  <si>
    <t>02.12.2022 13:12:38</t>
  </si>
  <si>
    <t>02.12.2022 13:42:38</t>
  </si>
  <si>
    <t>M-2866 35-03-M02866_B B01_83815393</t>
  </si>
  <si>
    <t>02.12.2022 09:32:28</t>
  </si>
  <si>
    <t>02.12.2022 17:31:26</t>
  </si>
  <si>
    <t>MENEMEN İM 35-28-A00001_DM-4/12 M23_2312043</t>
  </si>
  <si>
    <t>02.12.2022 12:42:59</t>
  </si>
  <si>
    <t>02.12.2022 13:05:48</t>
  </si>
  <si>
    <t>ÇAMYAYLA HACI HÜSEYİNLER TR-1 45-81-M00180_ H_83939744</t>
  </si>
  <si>
    <t>02.12.2022 10:32:15</t>
  </si>
  <si>
    <t>02.12.2022 10:34:14</t>
  </si>
  <si>
    <t>M-2145 35-07-M02145_A A1_61170116</t>
  </si>
  <si>
    <t>02.12.2022 09:38:07</t>
  </si>
  <si>
    <t>02.12.2022 12:23:49</t>
  </si>
  <si>
    <t>YENİFOÇA TR-20 35-23-M00020_950427711_950427711</t>
  </si>
  <si>
    <t>02.12.2022 19:08:24</t>
  </si>
  <si>
    <t>02.12.2022 22:40:33</t>
  </si>
  <si>
    <t>ÖREN TR-9 35-27-L00214_98949581_98949581</t>
  </si>
  <si>
    <t>02.12.2022 15:59:55</t>
  </si>
  <si>
    <t>02.12.2022 18:25:49</t>
  </si>
  <si>
    <t>TR-63 35-19-L00063_915941258_915941258</t>
  </si>
  <si>
    <t>02.12.2022 07:40:22</t>
  </si>
  <si>
    <t>02.12.2022 09:50:04</t>
  </si>
  <si>
    <t>K-282 35-04-K00282_99012575_99012575</t>
  </si>
  <si>
    <t>02.12.2022 10:53:30</t>
  </si>
  <si>
    <t>02.12.2022 13:45:44</t>
  </si>
  <si>
    <t>02.12.2022 11:48:38</t>
  </si>
  <si>
    <t>02.12.2022 20:26:23</t>
  </si>
  <si>
    <t>TİLKİKÖY TR-2 45-71-M01272_953218114_953218114</t>
  </si>
  <si>
    <t>02.12.2022 15:14:41</t>
  </si>
  <si>
    <t>02.12.2022 19:07:16</t>
  </si>
  <si>
    <t>TR-4 METROPOLİS 35-26-M00004_6842019_56358458_56358458</t>
  </si>
  <si>
    <t>AG Atlama Kopuğu</t>
  </si>
  <si>
    <t>02.12.2022 18:50:34</t>
  </si>
  <si>
    <t>02.12.2022 21:32:04</t>
  </si>
  <si>
    <t>SELENDİ DM 45-81-M00001_HatBaşıAyırıcı_53134882 M16_53134882</t>
  </si>
  <si>
    <t>02.12.2022 09:00:00</t>
  </si>
  <si>
    <t>02.12.2022 11:56:33</t>
  </si>
  <si>
    <t>02.12.2022 16:37:41</t>
  </si>
  <si>
    <t>02.12.2022 18:36:49</t>
  </si>
  <si>
    <t>KÜÇÜKKEMERDERE TR-1 35-29-L00690_B_56399889_56399889</t>
  </si>
  <si>
    <t>02.12.2022 18:19:48</t>
  </si>
  <si>
    <t>02.12.2022 18:54:42</t>
  </si>
  <si>
    <t>TR-76 35-16-L00076_953342941_953342941</t>
  </si>
  <si>
    <t>02.12.2022 08:47:36</t>
  </si>
  <si>
    <t>02.12.2022 11:33:57</t>
  </si>
  <si>
    <t>DM-9/TR-1 45-72-M00628_TR-1/18 M03_83425812</t>
  </si>
  <si>
    <t>02.12.2022 09:13:41</t>
  </si>
  <si>
    <t>02.12.2022 14:38:36</t>
  </si>
  <si>
    <t>TR-2/14 45-72-L00014_TR-2/14-A   TR-2/18 L02_2100474</t>
  </si>
  <si>
    <t>02.12.2022 08:48:27</t>
  </si>
  <si>
    <t>02.12.2022 10:33:00</t>
  </si>
  <si>
    <t>DM-3/17 35-26-M00817_956628156_956628156</t>
  </si>
  <si>
    <t>02.12.2022 19:43:56</t>
  </si>
  <si>
    <t>02.12.2022 23:44:30</t>
  </si>
  <si>
    <t>OKLUİSA KÖK 45-81-M00046_KAZIKLI GRUP M05_71994465</t>
  </si>
  <si>
    <t>02.12.2022 12:02:42</t>
  </si>
  <si>
    <t>02.12.2022 13:10:33</t>
  </si>
  <si>
    <t>K-847 35-01-K00847_965177993_965177993</t>
  </si>
  <si>
    <t>02.12.2022 11:30:15</t>
  </si>
  <si>
    <t>02.12.2022 12:37:34</t>
  </si>
  <si>
    <t>02.12.2022 14:21:42</t>
  </si>
  <si>
    <t>03.12.2022 00:03:53</t>
  </si>
  <si>
    <t>02.12.2022 12:03:43</t>
  </si>
  <si>
    <t>02.12.2022 12:24:13</t>
  </si>
  <si>
    <t>KARABEYLER KAFALAR TR-1 45-81-M00128_DIREK TIPI TRAFO HUCRESI H01_2085077</t>
  </si>
  <si>
    <t>02.12.2022 14:55:27</t>
  </si>
  <si>
    <t>02.12.2022 15:53:05</t>
  </si>
  <si>
    <t>AYASKENT DM-1 35-16-M00009_AYASKENT DM-2 M10_82964605</t>
  </si>
  <si>
    <t>02.12.2022 20:30:11</t>
  </si>
  <si>
    <t>02.12.2022 20:30:43</t>
  </si>
  <si>
    <t>KÜÇÜKBÖLCEK DM 35-24-M00210_KÜÇÜK BÖLCEK M01_72093075</t>
  </si>
  <si>
    <t>02.12.2022 11:42:55</t>
  </si>
  <si>
    <t>02.12.2022 13:01:27</t>
  </si>
  <si>
    <t>TR-19 (M-719) 35-30-M00719_955298908_955298908</t>
  </si>
  <si>
    <t>02.12.2022 13:51:41</t>
  </si>
  <si>
    <t>02.12.2022 19:28:26</t>
  </si>
  <si>
    <t>TAYTAN OFİS KÖK 45-78-M00314_SALİHLİ DM-2 GİRİŞİ (DEMİRKÖPRÜ-2) M07_60669849</t>
  </si>
  <si>
    <t>02.12.2022 09:49:56</t>
  </si>
  <si>
    <t>02.12.2022 11:50:13</t>
  </si>
  <si>
    <t>K-2337 35-03-K02337_910616893_910616893</t>
  </si>
  <si>
    <t>02.12.2022 23:29:06</t>
  </si>
  <si>
    <t>03.12.2022 00:27:58</t>
  </si>
  <si>
    <t>YAHŞELLİ TR-5 35-28-M00497_B_56360436_56360436</t>
  </si>
  <si>
    <t>02.12.2022 12:00:07</t>
  </si>
  <si>
    <t>02.12.2022 14:26:55</t>
  </si>
  <si>
    <t>BALLICA TR-3 45-72-L00549_DIREK TIPI TRAFO HUCRESI H01_2073569</t>
  </si>
  <si>
    <t>02.12.2022 09:00:28</t>
  </si>
  <si>
    <t>02.12.2022 16:54:56</t>
  </si>
  <si>
    <t>ÜRKMEZ M-13 35-25-M00153_11750709_60983670_60983670</t>
  </si>
  <si>
    <t>02.12.2022 00:24:35</t>
  </si>
  <si>
    <t>02.12.2022 01:56:30</t>
  </si>
  <si>
    <t>DM-3/17 35-19-M00017_95001348392_95001348392</t>
  </si>
  <si>
    <t>02.12.2022 08:00:47</t>
  </si>
  <si>
    <t>02.12.2022 09:03:02</t>
  </si>
  <si>
    <t>02.12.2022 09:58:30</t>
  </si>
  <si>
    <t>02.12.2022 12:20:04</t>
  </si>
  <si>
    <t>L-143 35-18-L00143_11328953_56372526_56372526</t>
  </si>
  <si>
    <t>02.12.2022 23:22:34</t>
  </si>
  <si>
    <t>03.12.2022 00:46:11</t>
  </si>
  <si>
    <t>02.12.2022 07:40:45</t>
  </si>
  <si>
    <t>02.12.2022 07:47:20</t>
  </si>
  <si>
    <t>SÖĞÜTALAN TR-1 45-76-M00146__91140625_91140625</t>
  </si>
  <si>
    <t>02.12.2022 16:40:11</t>
  </si>
  <si>
    <t>KAYALIOĞLU TR-4 45-72-L00075_DIREK TIPI TRAFO HUCRESI H01_2101836</t>
  </si>
  <si>
    <t>02.12.2022 14:08:38</t>
  </si>
  <si>
    <t>02.12.2022 17:06:58</t>
  </si>
  <si>
    <t>DOĞANÇAY İM 35-04-A00004_VADİ EVLERİ M06_77533629</t>
  </si>
  <si>
    <t>02.12.2022 05:05:25</t>
  </si>
  <si>
    <t>02.12.2022 05:09:30</t>
  </si>
  <si>
    <t>M-993 35-03-M00993_912857772_912857772</t>
  </si>
  <si>
    <t>02.12.2022 09:28:04</t>
  </si>
  <si>
    <t>02.12.2022 10:43:23</t>
  </si>
  <si>
    <t>K-1603 35-01-K01603_G G1_5859871</t>
  </si>
  <si>
    <t>02.12.2022 16:37:12</t>
  </si>
  <si>
    <t>02.12.2022 17:24:21</t>
  </si>
  <si>
    <t>02.12.2022 06:36:20</t>
  </si>
  <si>
    <t>02.12.2022 07:24:01</t>
  </si>
  <si>
    <t>DERBENT ALTI TST KÖK 45-83-M00127_AKÇAPINAR M02_72202002</t>
  </si>
  <si>
    <t>02.12.2022 12:21:11</t>
  </si>
  <si>
    <t>02.12.2022 14:36:57</t>
  </si>
  <si>
    <t>ATAKÖY OVA TR-4 35-22-M00179_967153068_967153068</t>
  </si>
  <si>
    <t>02.12.2022 08:31:38</t>
  </si>
  <si>
    <t>02.12.2022 10:59:47</t>
  </si>
  <si>
    <t>M-3251 35-04-M03251_99341404_99341404</t>
  </si>
  <si>
    <t>02.12.2022 21:59:41</t>
  </si>
  <si>
    <t>03.12.2022 01:05:02</t>
  </si>
  <si>
    <t>İZZETTİN KÖK 45-83-M00132_SİNİRLİ M02_2107098</t>
  </si>
  <si>
    <t>02.12.2022 10:38:46</t>
  </si>
  <si>
    <t>02.12.2022 11:39:51</t>
  </si>
  <si>
    <t>MORDOĞAN İM 35-21-A00002_PETLİNE BENZİNLİK L14_2061850</t>
  </si>
  <si>
    <t>02.12.2022 01:51:26</t>
  </si>
  <si>
    <t>02.12.2022 03:40:00</t>
  </si>
  <si>
    <t>SARIYURT TR-1 35-20-L00259_955207120_955207120</t>
  </si>
  <si>
    <t>02.12.2022 17:31:41</t>
  </si>
  <si>
    <t>02.12.2022 18:51:18</t>
  </si>
  <si>
    <t>TR-65 35-30-L00065_43006571_56397631_56397631</t>
  </si>
  <si>
    <t>02.12.2022 14:28:29</t>
  </si>
  <si>
    <t>02.12.2022 15:21:30</t>
  </si>
  <si>
    <t>K-4757 35-04-K04757_D D02b_5788911</t>
  </si>
  <si>
    <t>02.12.2022 09:08:41</t>
  </si>
  <si>
    <t>02.12.2022 14:53:58</t>
  </si>
  <si>
    <t>K-3168 35-02-K03168_A A1B_5807746</t>
  </si>
  <si>
    <t>02.12.2022 15:18:01</t>
  </si>
  <si>
    <t>02.12.2022 16:44:02</t>
  </si>
  <si>
    <t>DM-3/14 35-29-M00014_48374525_56361526_56361526</t>
  </si>
  <si>
    <t>AG Direk Değişimi</t>
  </si>
  <si>
    <t>02.12.2022 08:53:35</t>
  </si>
  <si>
    <t>02.12.2022 14:48:19</t>
  </si>
  <si>
    <t>KAYIŞLAR KÖK 45-80-M00183_YENİOSMANİYE M04_72195774</t>
  </si>
  <si>
    <t>02.12.2022 14:48:56</t>
  </si>
  <si>
    <t>SELENDİ DM 45-81-M00001_HatBaşıAyırıcı_53135136 M16_53135136</t>
  </si>
  <si>
    <t>02.12.2022 10:56:07</t>
  </si>
  <si>
    <t>02.12.2022 11:25:17</t>
  </si>
  <si>
    <t>K-379 35-01-K00379_910562412_910562412</t>
  </si>
  <si>
    <t>02.12.2022 21:17:49</t>
  </si>
  <si>
    <t>02.12.2022 22:22:30</t>
  </si>
  <si>
    <t>02.12.2022 05:18:11</t>
  </si>
  <si>
    <t>02.12.2022 07:37:35</t>
  </si>
  <si>
    <t>TAT DM 35-26-M00070_SEVGİ ERYÖNE M08_64662437</t>
  </si>
  <si>
    <t>02.12.2022 19:26:02</t>
  </si>
  <si>
    <t>02.12.2022 22:12:05</t>
  </si>
  <si>
    <t>BAĞARASI TR-10 KÖK 35-23-M00179__79530013_79530013</t>
  </si>
  <si>
    <t>02.12.2022 14:03:29</t>
  </si>
  <si>
    <t>02.12.2022 15:15:57</t>
  </si>
  <si>
    <t>MENEMEN TR-13 35-28-L00013_10631393_56393132_56393132</t>
  </si>
  <si>
    <t>02.12.2022 18:39:14</t>
  </si>
  <si>
    <t>02.12.2022 20:08:19</t>
  </si>
  <si>
    <t>HACIRAHMANLI TR-1 KÖK 45-80-M00070_HACIRAHMANLI TARIMSAL SULAMA M03_72197689</t>
  </si>
  <si>
    <t>02.12.2022 17:14:16</t>
  </si>
  <si>
    <t>02.12.2022 18:22:56</t>
  </si>
  <si>
    <t>ESKİ RAHMANLAR TR-3 45-81-M00110_DIREK TIPI TRAFO HUCRESI H01_2058292</t>
  </si>
  <si>
    <t>02.12.2022 10:21:32</t>
  </si>
  <si>
    <t>02.12.2022 10:39:09</t>
  </si>
  <si>
    <t>02.12.2022 04:54:41</t>
  </si>
  <si>
    <t>02.12.2022 06:13:03</t>
  </si>
  <si>
    <t>K-982 35-07-K00982_912450560_912450560</t>
  </si>
  <si>
    <t>02.12.2022 09:41:49</t>
  </si>
  <si>
    <t>02.12.2022 10:30:18</t>
  </si>
  <si>
    <t>K-2707 35-03-K02707_910277510_910277510</t>
  </si>
  <si>
    <t>02.12.2022 16:09:54</t>
  </si>
  <si>
    <t>02.12.2022 19:52:10</t>
  </si>
  <si>
    <t>DM-3/17 35-26-M00817_35-26-M00817_2364747</t>
  </si>
  <si>
    <t>02.12.2022 23:23:53</t>
  </si>
  <si>
    <t>02.12.2022 23:32:00</t>
  </si>
  <si>
    <t>K-570 35-01-K00570_910913227_910913227</t>
  </si>
  <si>
    <t>02.12.2022 18:18:16</t>
  </si>
  <si>
    <t>02.12.2022 20:45:13</t>
  </si>
  <si>
    <t>M-236 35-02-M00236_A_56382755_56382755</t>
  </si>
  <si>
    <t>02.12.2022 14:27:14</t>
  </si>
  <si>
    <t>02.12.2022 15:00:40</t>
  </si>
  <si>
    <t>KÜÇÜKKALE KÖK 35-29-L00036_MEHMETLER L02_2088232</t>
  </si>
  <si>
    <t>02.12.2022 11:40:55</t>
  </si>
  <si>
    <t>02.12.2022 12:09:04</t>
  </si>
  <si>
    <t>DM-2 35-17-M00002_ALİAĞA TM-1(BELEDİYE-1) M01_2123132</t>
  </si>
  <si>
    <t>02.12.2022 07:31:17</t>
  </si>
  <si>
    <t>02.12.2022 08:04:00</t>
  </si>
  <si>
    <t>TR-52 35-19-L00052_12491765_56376295_56376295</t>
  </si>
  <si>
    <t>02.12.2022 15:31:33</t>
  </si>
  <si>
    <t>02.12.2022 19:04:38</t>
  </si>
  <si>
    <t>KARABURUN TR-14 35-21-L00003_B_56357354_56357354</t>
  </si>
  <si>
    <t>02.12.2022 09:54:53</t>
  </si>
  <si>
    <t>02.12.2022 15:01:15</t>
  </si>
  <si>
    <t>K-3844 35-04-K03844_A 3844 A1B_5831171</t>
  </si>
  <si>
    <t>02.12.2022 09:58:56</t>
  </si>
  <si>
    <t>02.12.2022 14:12:51</t>
  </si>
  <si>
    <t>MENEMEN TR-13 35-28-L00013_35-28-L00013_2377219</t>
  </si>
  <si>
    <t>02.12.2022 09:35:03</t>
  </si>
  <si>
    <t>02.12.2022 18:13:46</t>
  </si>
  <si>
    <t>SARISU TR-1 35-31-L00078_35-31-L00078_2363466</t>
  </si>
  <si>
    <t>02.12.2022 10:27:22</t>
  </si>
  <si>
    <t>02.12.2022 17:24:47</t>
  </si>
  <si>
    <t>L-240 PTT TRAFO 35-18-L00240_L-241 (ESKİ34) L02_72078967</t>
  </si>
  <si>
    <t>02.12.2022 11:48:16</t>
  </si>
  <si>
    <t>02.12.2022 12:42:58</t>
  </si>
  <si>
    <t>M-3393(YATIRIM REZERVE) 35-03-M03393_G g1b_5805280</t>
  </si>
  <si>
    <t>02.12.2022 01:04:09</t>
  </si>
  <si>
    <t>02.12.2022 02:09:37</t>
  </si>
  <si>
    <t>TR-59 YELKENKAYA 35-19-L00059_B b1b_5938518</t>
  </si>
  <si>
    <t>02.12.2022 07:45:11</t>
  </si>
  <si>
    <t>02.12.2022 09:05:26</t>
  </si>
  <si>
    <t>ÇANDARLI TR-15 (SANAYİ) 35-30-M00015_955314034_955314034</t>
  </si>
  <si>
    <t>02.12.2022 19:28:40</t>
  </si>
  <si>
    <t>02.12.2022 21:22:01</t>
  </si>
  <si>
    <t>K-3100 35-02-K03100_C_56379052_56379052</t>
  </si>
  <si>
    <t>Hırsızlık</t>
  </si>
  <si>
    <t>02.12.2022 05:26:55</t>
  </si>
  <si>
    <t>02.12.2022 11:36:26</t>
  </si>
  <si>
    <t>AYDINLAR TR-1 45-80-M00165_45-80-M00165_2371974</t>
  </si>
  <si>
    <t>02.12.2022 11:19:36</t>
  </si>
  <si>
    <t>TR-1/17 45-72-M00017_DAĞITIM TRAFO TR-1/17 M03_83426661</t>
  </si>
  <si>
    <t>02.12.2022 09:06:12</t>
  </si>
  <si>
    <t>02.12.2022 14:31:42</t>
  </si>
  <si>
    <t>BELEDİYE EMEKÇİLERİ SİTESİ TR 35-19-M00138_ M01_2321531</t>
  </si>
  <si>
    <t>02.12.2022 20:55:22</t>
  </si>
  <si>
    <t>02.12.2022 21:53:17</t>
  </si>
  <si>
    <t>MENEMEN DM-7/16 35-28-L00089_A B05_5855612</t>
  </si>
  <si>
    <t>02.12.2022 11:02:22</t>
  </si>
  <si>
    <t>02.12.2022 17:47:16</t>
  </si>
  <si>
    <t>TR-22 45-74-M00022_TR-24 ÇIKIŞ M02_61299224</t>
  </si>
  <si>
    <t>02.12.2022 10:46:45</t>
  </si>
  <si>
    <t>02.12.2022 10:59:00</t>
  </si>
  <si>
    <t>KAPAKLI DM 45-72-M00309_SARUHANLI-2 M12_2099431</t>
  </si>
  <si>
    <t>02.12.2022 15:10:41</t>
  </si>
  <si>
    <t>02.12.2022 15:28:59</t>
  </si>
  <si>
    <t>MURADİYE TARIMSAL SULAMA TR-4 45-71-M01407_45-71-M01407_2368956</t>
  </si>
  <si>
    <t>02.12.2022 09:06:22</t>
  </si>
  <si>
    <t>02.12.2022 10:19:04</t>
  </si>
  <si>
    <t>K-60 35-01-K00060_910838513_910838513</t>
  </si>
  <si>
    <t>02.12.2022 07:48:52</t>
  </si>
  <si>
    <t>02.12.2022 08:53:36</t>
  </si>
  <si>
    <t>TR-1-3/8 YENİ MAHALLE 35-20-L00024_955193536_955193536</t>
  </si>
  <si>
    <t>02.12.2022 17:18:12</t>
  </si>
  <si>
    <t>02.12.2022 20:09:33</t>
  </si>
  <si>
    <t>02.12.2022 13:44:10</t>
  </si>
  <si>
    <t>02.12.2022 14:14:30</t>
  </si>
  <si>
    <t>02.12.2022 20:00:57</t>
  </si>
  <si>
    <t>02.12.2022 22:09:52</t>
  </si>
  <si>
    <t>02.12.2022 21:23:43</t>
  </si>
  <si>
    <t>03.12.2022 00:37:21</t>
  </si>
  <si>
    <t>YAYLA KÖYÜ TR-1 35-21-L00093_953364638_953364638</t>
  </si>
  <si>
    <t>02.12.2022 09:20:39</t>
  </si>
  <si>
    <t>02.12.2022 14:11:18</t>
  </si>
  <si>
    <t>K-832 35-04-K00832_99093093_99093093</t>
  </si>
  <si>
    <t>02.12.2022 16:03:06</t>
  </si>
  <si>
    <t>02.12.2022 20:18:33</t>
  </si>
  <si>
    <t>UĞURLU KÖK 45-86-M00045_KAVAKYERİ YEŞİLKÖY M03_72226022</t>
  </si>
  <si>
    <t>02.12.2022 05:34:15</t>
  </si>
  <si>
    <t>02.12.2022 07:21:02</t>
  </si>
  <si>
    <t>K-4123 35-09-K04123_912756445_912756445</t>
  </si>
  <si>
    <t>02.12.2022 12:24:38</t>
  </si>
  <si>
    <t>02.12.2022 13:22:49</t>
  </si>
  <si>
    <t>K-1634 35-01-K01634_912171198_912171198</t>
  </si>
  <si>
    <t>02.12.2022 18:24:43</t>
  </si>
  <si>
    <t>02.12.2022 20:49:20</t>
  </si>
  <si>
    <t>ALİZE KÖK 35-18-M00059_CANTÜRK MADEN M11_72185136</t>
  </si>
  <si>
    <t>02.12.2022 13:10:54</t>
  </si>
  <si>
    <t>02.12.2022 15:05:42</t>
  </si>
  <si>
    <t>L-336 REİSDERE 35-18-L00336_957930744_957930744</t>
  </si>
  <si>
    <t>02.12.2022 09:51:23</t>
  </si>
  <si>
    <t>02.12.2022 13:01:44</t>
  </si>
  <si>
    <t>M-1033 35-04-M01033_99266327_99266327</t>
  </si>
  <si>
    <t>02.12.2022 21:59:54</t>
  </si>
  <si>
    <t>03.12.2022 06:49:59</t>
  </si>
  <si>
    <t>M-1622 35-02-M01622_915124840_915124840</t>
  </si>
  <si>
    <t>02.12.2022 15:46:15</t>
  </si>
  <si>
    <t>02.12.2022 18:57:59</t>
  </si>
  <si>
    <t>GÖLMARMARA TR-8 45-85-L00008_DIREK TIPI TRAFO HUCRESI H01_2084395</t>
  </si>
  <si>
    <t>02.12.2022 11:34:21</t>
  </si>
  <si>
    <t>02.12.2022 13:32:30</t>
  </si>
  <si>
    <t>YILANLI TR-1 35-31-L00171_950400878_950400878</t>
  </si>
  <si>
    <t>02.12.2022 15:20:36</t>
  </si>
  <si>
    <t>02.12.2022 19:52:28</t>
  </si>
  <si>
    <t>02.12.2022 14:52:18</t>
  </si>
  <si>
    <t>02.12.2022 15:45:13</t>
  </si>
  <si>
    <t>DM-08/10-A 45-71-M00288_DIREK TIPI TRAFO HUCRESI H01_2075615</t>
  </si>
  <si>
    <t>02.12.2022 01:11:18</t>
  </si>
  <si>
    <t>02.12.2022 01:55:26</t>
  </si>
  <si>
    <t>BAĞYURDU DM-1/8 35-27-L00249_913682848_913682848</t>
  </si>
  <si>
    <t>02.12.2022 22:36:22</t>
  </si>
  <si>
    <t>02.12.2022 23:55:21</t>
  </si>
  <si>
    <t>DM-2/TR-19 45-72-L00019_TR-2/21 L03_61368780</t>
  </si>
  <si>
    <t>02.12.2022 09:38:37</t>
  </si>
  <si>
    <t>02.12.2022 17:30:51</t>
  </si>
  <si>
    <t>K-805 35-01-K00805_911404393_911404393</t>
  </si>
  <si>
    <t>02.12.2022 20:41:09</t>
  </si>
  <si>
    <t>02.12.2022 21:34:31</t>
  </si>
  <si>
    <t>MORDOĞAN TR-3 35-21-L00141_953365472_953365472</t>
  </si>
  <si>
    <t>02.12.2022 16:42:05</t>
  </si>
  <si>
    <t>02.12.2022 19:28:59</t>
  </si>
  <si>
    <t>ÇAPAKLI KÖK 45-78-M01161_SÜLEYMANİYE M06_78225835</t>
  </si>
  <si>
    <t>02.12.2022 09:01:25</t>
  </si>
  <si>
    <t>02.12.2022 14:13:33</t>
  </si>
  <si>
    <t>K-379 35-01-K00379_910745509_910745509</t>
  </si>
  <si>
    <t>02.12.2022 14:33:40</t>
  </si>
  <si>
    <t>02.12.2022 18:33:38</t>
  </si>
  <si>
    <t>K-1776 35-07-K01776_TRAFO K03_48407825</t>
  </si>
  <si>
    <t>02.12.2022 20:55:45</t>
  </si>
  <si>
    <t>03.12.2022 01:59:31</t>
  </si>
  <si>
    <t>M-3393(YATIRIM REZERVE) 35-03-M03393_A a1b_5805259</t>
  </si>
  <si>
    <t>02.12.2022 10:17:30</t>
  </si>
  <si>
    <t>02.12.2022 11:24:11</t>
  </si>
  <si>
    <t>GÜLBAHÇE TR-8 35-19-L00268_C_56376344_56376344</t>
  </si>
  <si>
    <t>02.12.2022 20:05:33</t>
  </si>
  <si>
    <t>02.12.2022 20:32:50</t>
  </si>
  <si>
    <t>GÜLBAHÇE TR-13 (KARAPINAR) 35-19-L00143_9035202_56377385_56377385</t>
  </si>
  <si>
    <t>02.12.2022 19:34:22</t>
  </si>
  <si>
    <t>02.12.2022 19:48:22</t>
  </si>
  <si>
    <t>DM-2/18 (YENİHAN) 45-71-M00155_953193998_953193998</t>
  </si>
  <si>
    <t>02.12.2022 07:44:01</t>
  </si>
  <si>
    <t>02.12.2022 08:58:57</t>
  </si>
  <si>
    <t>YENİKÖY TR-1 35-22-M00276_955276175_955276175</t>
  </si>
  <si>
    <t>02.12.2022 19:08:17</t>
  </si>
  <si>
    <t>02.12.2022 20:12:14</t>
  </si>
  <si>
    <t>K-1990 35-04-K01990_913802139_913802139</t>
  </si>
  <si>
    <t>02.12.2022 16:04:25</t>
  </si>
  <si>
    <t>02.12.2022 21:29:18</t>
  </si>
  <si>
    <t>DOLAYDAMI TR-1 45-81-M00175_45-81-M00175_2375080</t>
  </si>
  <si>
    <t>02.12.2022 10:50:12</t>
  </si>
  <si>
    <t>02.12.2022 03:01:40</t>
  </si>
  <si>
    <t>02.12.2022 05:28:16</t>
  </si>
  <si>
    <t>ALTINKÖY TR-1 45-81-M00120_DIREK TIPI TRAFO HUCRESI H01_2085072</t>
  </si>
  <si>
    <t>02.12.2022 13:38:49</t>
  </si>
  <si>
    <t>02.12.2022 14:31:07</t>
  </si>
  <si>
    <t>DOĞANCI TR-2 35-31-L00335_47797523_56352284_56352284</t>
  </si>
  <si>
    <t>02.12.2022 09:21:38</t>
  </si>
  <si>
    <t>02.12.2022 17:28:32</t>
  </si>
  <si>
    <t>OSMANCIK TR-1 45-83-L00243__72373045_72373045</t>
  </si>
  <si>
    <t>03.12.2022 11:41:41</t>
  </si>
  <si>
    <t>03.12.2022 13:16:40</t>
  </si>
  <si>
    <t>M-980 35-03-M00980_910778132_910778132</t>
  </si>
  <si>
    <t>03.12.2022 10:17:24</t>
  </si>
  <si>
    <t>03.12.2022 12:54:24</t>
  </si>
  <si>
    <t>DM-5 45-71-M00947_DM-9 M02_66502751</t>
  </si>
  <si>
    <t>03.12.2022 08:14:19</t>
  </si>
  <si>
    <t>03.12.2022 09:00:33</t>
  </si>
  <si>
    <t>L-100 BELKENT 35-18-L00100_950429224_950429224</t>
  </si>
  <si>
    <t>03.12.2022 09:07:42</t>
  </si>
  <si>
    <t>03.12.2022 15:42:34</t>
  </si>
  <si>
    <t>KAVAKDERE DM 35-14-M00339_KAVAKDERE KÖY M08_65666754</t>
  </si>
  <si>
    <t>03.12.2022 23:19:04</t>
  </si>
  <si>
    <t>04.12.2022 03:59:53</t>
  </si>
  <si>
    <t>İLYASLAR KÖK 45-76-M00048_KARAKURT KÖK M03_72213068</t>
  </si>
  <si>
    <t>OG Hatta Ağaç Kesimi</t>
  </si>
  <si>
    <t>03.12.2022 13:02:28</t>
  </si>
  <si>
    <t>03.12.2022 14:39:40</t>
  </si>
  <si>
    <t>K-3761 35-02-K03761_914577474_914577474</t>
  </si>
  <si>
    <t>03.12.2022 17:25:09</t>
  </si>
  <si>
    <t>03.12.2022 19:12:25</t>
  </si>
  <si>
    <t>ÇAPAKLI KÖK 45-78-M01161_İKİZTEPE M04_78225837</t>
  </si>
  <si>
    <t>03.12.2022 09:32:14</t>
  </si>
  <si>
    <t>03.12.2022 14:36:01</t>
  </si>
  <si>
    <t>K-3184 35-04-K03184_K K3184K2B_5779243</t>
  </si>
  <si>
    <t>03.12.2022 16:11:55</t>
  </si>
  <si>
    <t>03.12.2022 16:56:25</t>
  </si>
  <si>
    <t>M-60 CADDEPLUS AVM TR 35-18-M00060_DALYAN ARITMA L-180 (34.5) M04_66029755</t>
  </si>
  <si>
    <t>03.12.2022 11:37:50</t>
  </si>
  <si>
    <t>03.12.2022 12:22:00</t>
  </si>
  <si>
    <t>ÇEŞME İM 35-18-A00001_MARİNA M01_2052589</t>
  </si>
  <si>
    <t>03.12.2022 13:31:00</t>
  </si>
  <si>
    <t>03.12.2022 13:50:00</t>
  </si>
  <si>
    <t>TR-1/39 45-72-M00039_956503198_956503198</t>
  </si>
  <si>
    <t>03.12.2022 18:26:25</t>
  </si>
  <si>
    <t>03.12.2022 19:19:06</t>
  </si>
  <si>
    <t>K-9 35-01-K00009_915930330_915930330</t>
  </si>
  <si>
    <t>03.12.2022 17:45:41</t>
  </si>
  <si>
    <t>04.12.2022 01:06:29</t>
  </si>
  <si>
    <t>GÜMÜLDÜR DM-4 35-25-M00053_GÜMÜLDÜR DM M01_72085139</t>
  </si>
  <si>
    <t>31.12.2022 14:20:35</t>
  </si>
  <si>
    <t>31.12.2022 14:50:00</t>
  </si>
  <si>
    <t>GÖRECE M-353 35-22-M00353_955259025_955259025</t>
  </si>
  <si>
    <t>31.12.2022 16:45:29</t>
  </si>
  <si>
    <t>31.12.2022 21:35:58</t>
  </si>
  <si>
    <t>ASLANLAR TR-4 35-26-L00147_956606648_956606648</t>
  </si>
  <si>
    <t>31.12.2022 09:59:25</t>
  </si>
  <si>
    <t>31.12.2022 11:31:05</t>
  </si>
  <si>
    <t>ALAŞEHİR TM 45-73-A00001_KAVAKLIDERE M21_2058709</t>
  </si>
  <si>
    <t>İletim</t>
  </si>
  <si>
    <t>31.12.2022 00:02:59</t>
  </si>
  <si>
    <t>31.12.2022 00:05:12</t>
  </si>
  <si>
    <t>ALAŞEHİR TM 45-73-A00001_CABBAR DM-3 M13_2057679</t>
  </si>
  <si>
    <t>TEİAŞ Hat Bakım Çalışması</t>
  </si>
  <si>
    <t>31.12.2022 00:02:00</t>
  </si>
  <si>
    <t>31.12.2022 06:38:54</t>
  </si>
  <si>
    <t>K-24 35-01-K00024_911745317_911745317</t>
  </si>
  <si>
    <t>31.12.2022 13:34:54</t>
  </si>
  <si>
    <t>31.12.2022 16:46:14</t>
  </si>
  <si>
    <t>TR-33 35-19-M00033_6979224 a9b_5935485</t>
  </si>
  <si>
    <t>31.12.2022 13:51:37</t>
  </si>
  <si>
    <t>31.12.2022 21:25:34</t>
  </si>
  <si>
    <t>AHMETLER TR-2 35-31-L00483_35-31-L00483_65800840</t>
  </si>
  <si>
    <t>31.12.2022 11:23:46</t>
  </si>
  <si>
    <t>31.12.2022 12:32:19</t>
  </si>
  <si>
    <t>KAPAKLI DM 45-72-M00309_RAHMİYE-1 TARIMSAL SULAMA M06_2311316</t>
  </si>
  <si>
    <t>31.12.2022 12:13:17</t>
  </si>
  <si>
    <t>31.12.2022 12:37:49</t>
  </si>
  <si>
    <t>TR-123 35-26-M00123_B_56359036_56359036</t>
  </si>
  <si>
    <t>AG Sehim Bozukluğu</t>
  </si>
  <si>
    <t>31.12.2022 17:35:31</t>
  </si>
  <si>
    <t>31.12.2022 20:08:56</t>
  </si>
  <si>
    <t>M-3439(YATIRIM REZERVE) 35-03-M03439_910666350_910666350</t>
  </si>
  <si>
    <t>31.12.2022 18:02:20</t>
  </si>
  <si>
    <t>31.12.2022 19:16:03</t>
  </si>
  <si>
    <t>TR-2/64 45-83-L00064_955173875_955173875</t>
  </si>
  <si>
    <t>Yangın</t>
  </si>
  <si>
    <t>31.12.2022 07:48:36</t>
  </si>
  <si>
    <t>31.12.2022 09:56:35</t>
  </si>
  <si>
    <t>VİKİNG TM 35-17-A00007_GÜZELHİSAR SULAMA R05_2314260</t>
  </si>
  <si>
    <t>31.12.2022 17:18:00</t>
  </si>
  <si>
    <t>31.12.2022 22:30:04</t>
  </si>
  <si>
    <t>KESİKKÖY DM 35-28-M00309_KESİKKÖY-2 (PANAZTEPE DM) M10_2302936</t>
  </si>
  <si>
    <t>31.12.2022 10:05:16</t>
  </si>
  <si>
    <t>31.12.2022 10:34:56</t>
  </si>
  <si>
    <t>DEMİRCİLİ TR-1 35-15-L00390_950352543_950352543</t>
  </si>
  <si>
    <t>31.12.2022 20:05:13</t>
  </si>
  <si>
    <t>31.12.2022 21:20:59</t>
  </si>
  <si>
    <t>BEYDERE KÖK 45-71-M00128_ÜÇPINAR M03_50217152</t>
  </si>
  <si>
    <t>31.12.2022 14:59:47</t>
  </si>
  <si>
    <t>31.12.2022 17:29:42</t>
  </si>
  <si>
    <t>K-4386 35-01-K04386_A_56364751_56364751</t>
  </si>
  <si>
    <t>31.12.2022 06:40:33</t>
  </si>
  <si>
    <t>31.12.2022 08:56:34</t>
  </si>
  <si>
    <t>SOMA A SANTRALİ İM/DM 45-82-A00001_MADEN L16_2091661</t>
  </si>
  <si>
    <t>31.12.2022 08:57:35</t>
  </si>
  <si>
    <t>31.12.2022 11:44:25</t>
  </si>
  <si>
    <t>TR-1/71 45-72-M00071_B_56392199_56392199</t>
  </si>
  <si>
    <t>31.12.2022 20:45:30</t>
  </si>
  <si>
    <t>31.12.2022 23:26:43</t>
  </si>
  <si>
    <t>BEYDERE KÖK 45-71-M00128_ÜÇPINAR M03_50217225</t>
  </si>
  <si>
    <t>31.12.2022 12:08:48</t>
  </si>
  <si>
    <t>31.12.2022 12:55:59</t>
  </si>
  <si>
    <t>HALİLBEYLİ DM 35-27-M00620_HALİLBEYLİ TR-1 KÖK M12_2306341</t>
  </si>
  <si>
    <t>19.12.2022 17:42:47</t>
  </si>
  <si>
    <t>19.12.2022 18:23:15</t>
  </si>
  <si>
    <t>GÜLBAHÇE TR-7 35-19-L00167_B_65508701_65508701</t>
  </si>
  <si>
    <t>19.12.2022 17:46:00</t>
  </si>
  <si>
    <t>19.12.2022 18:31:56</t>
  </si>
  <si>
    <t>DM-2/2 ESKİ KUYUYANI 35-18-L00583_D_56394156_56394156</t>
  </si>
  <si>
    <t>19.12.2022 16:40:54</t>
  </si>
  <si>
    <t>19.12.2022 19:08:34</t>
  </si>
  <si>
    <t>HACIHALİLLER TR-4 45-71-M01783_A_56391125_56391125</t>
  </si>
  <si>
    <t>19.12.2022 17:40:10</t>
  </si>
  <si>
    <t>19.12.2022 23:50:59</t>
  </si>
  <si>
    <t>TİRE İM-DM-1 35-29-A00001_MAHMUTLAR L13_2312356</t>
  </si>
  <si>
    <t>19.12.2022 17:51:19</t>
  </si>
  <si>
    <t>19.12.2022 18:42:50</t>
  </si>
  <si>
    <t>ZEYTİNDAĞ TR-2 35-16-M00004_953329060_953329060</t>
  </si>
  <si>
    <t>19.12.2022 17:53:35</t>
  </si>
  <si>
    <t>19.12.2022 21:43:05</t>
  </si>
  <si>
    <t>K-1231 35-03-K01231_910610017_910610017</t>
  </si>
  <si>
    <t>19.12.2022 17:55:06</t>
  </si>
  <si>
    <t>19.12.2022 20:13:13</t>
  </si>
  <si>
    <t>İKİKAVAK MEVKİİ TR-12 35-15-L00508_A_56405972_56405972</t>
  </si>
  <si>
    <t>19.12.2022 17:59:49</t>
  </si>
  <si>
    <t>19.12.2022 21:09:21</t>
  </si>
  <si>
    <t>TR-2/7 45-72-L00007_B_56393685_56393685</t>
  </si>
  <si>
    <t>19.12.2022 17:56:26</t>
  </si>
  <si>
    <t>19.12.2022 19:53:20</t>
  </si>
  <si>
    <t>K-1496 35-02-K01496_910015122_910015122</t>
  </si>
  <si>
    <t>19.12.2022 18:04:07</t>
  </si>
  <si>
    <t>19.12.2022 19:04:52</t>
  </si>
  <si>
    <t>VİLLAKENT DM 35-28-M00381_VİLLAKENT-1 M04_66521696</t>
  </si>
  <si>
    <t>19.12.2022 18:10:13</t>
  </si>
  <si>
    <t>19.12.2022 19:35:08</t>
  </si>
  <si>
    <t>ÇERİKÖZÜ TR-1 35-29-L00326_DIREK TIPI TRAFO HUCRESI H01_2095011</t>
  </si>
  <si>
    <t>19.12.2022 18:06:02</t>
  </si>
  <si>
    <t>19.12.2022 21:23:58</t>
  </si>
  <si>
    <t>KUŞÇUBURUN-4 35-26-M00530_35-26-M00530_2349523</t>
  </si>
  <si>
    <t>19.12.2022 18:08:53</t>
  </si>
  <si>
    <t>19.12.2022 18:34:34</t>
  </si>
  <si>
    <t>KARAALİ TR-1 45-71-M01470_953212885_953212885</t>
  </si>
  <si>
    <t>19.12.2022 18:36:04</t>
  </si>
  <si>
    <t>20.12.2022 00:57:32</t>
  </si>
  <si>
    <t>DAĞKIZILCA-2 35-26-M00500_10447976_56358862_56358862</t>
  </si>
  <si>
    <t>19.12.2022 18:22:53</t>
  </si>
  <si>
    <t>19.12.2022 19:28:16</t>
  </si>
  <si>
    <t>ÇATALKAYA KÖYÜ TR-2 35-21-L00172_953362522_953362522</t>
  </si>
  <si>
    <t>19.12.2022 18:38:51</t>
  </si>
  <si>
    <t>19.12.2022 22:19:04</t>
  </si>
  <si>
    <t>YAKACIK TR-2 35-20-L00233_7258535_56376576_56376576</t>
  </si>
  <si>
    <t>19.12.2022 18:27:44</t>
  </si>
  <si>
    <t>19.12.2022 21:37:39</t>
  </si>
  <si>
    <t>K-1625 35-07-K01625_912452887_912452887</t>
  </si>
  <si>
    <t>19.12.2022 18:46:06</t>
  </si>
  <si>
    <t>19.12.2022 20:35:26</t>
  </si>
  <si>
    <t>ORUÇLAR TR-1 35-16-M00093_A_56399668_56399668</t>
  </si>
  <si>
    <t>19.12.2022 18:49:09</t>
  </si>
  <si>
    <t>19.12.2022 19:32:00</t>
  </si>
  <si>
    <t>KOZLUCA TR1 35-16-M00149_95000572613_95000572613</t>
  </si>
  <si>
    <t>19.12.2022 19:03:57</t>
  </si>
  <si>
    <t>19.12.2022 22:46:07</t>
  </si>
  <si>
    <t>L-310 35-18-L00310_9109203_56369862_56369862</t>
  </si>
  <si>
    <t>19.12.2022 19:05:39</t>
  </si>
  <si>
    <t>19.12.2022 19:51:20</t>
  </si>
  <si>
    <t>HARMANDALI KÖK 45-71-M00061_NURİ SORMAN M11_72231091</t>
  </si>
  <si>
    <t>19.12.2022 19:09:57</t>
  </si>
  <si>
    <t>20.12.2022 00:26:43</t>
  </si>
  <si>
    <t>POYRAZDAMLARI TR-11 45-78-M00576_HatBaşıAyırıcı_53139038 M05_53139038</t>
  </si>
  <si>
    <t>19.12.2022 19:11:43</t>
  </si>
  <si>
    <t>19.12.2022 21:06:05</t>
  </si>
  <si>
    <t>ALAŞEHİR TR-4 45-73-M00004_D_56403843_56403843</t>
  </si>
  <si>
    <t>19.12.2022 19:15:01</t>
  </si>
  <si>
    <t>19.12.2022 19:50:28</t>
  </si>
  <si>
    <t>DM-6/10 35-26-M00659__56360885_56360885</t>
  </si>
  <si>
    <t>19.12.2022 19:26:37</t>
  </si>
  <si>
    <t>19.12.2022 22:25:13</t>
  </si>
  <si>
    <t>KARAHÜSEYİNLİ TR-1 45-71-M01687_43176174_56399623_56399623</t>
  </si>
  <si>
    <t>19.12.2022 19:28:43</t>
  </si>
  <si>
    <t>19.12.2022 21:27:55</t>
  </si>
  <si>
    <t>K-1536 35-01-K01536_35-01-K01536_2352877</t>
  </si>
  <si>
    <t>19.12.2022 19:30:08</t>
  </si>
  <si>
    <t>19.12.2022 20:38:04</t>
  </si>
  <si>
    <t>L-283 35-18-L00283_950446609_950446609</t>
  </si>
  <si>
    <t>19.12.2022 19:28:51</t>
  </si>
  <si>
    <t>19.12.2022 22:16:28</t>
  </si>
  <si>
    <t>ZEYTİNALANI  TR-117 35-19-L00117_956684343_956684343</t>
  </si>
  <si>
    <t>19.12.2022 19:32:02</t>
  </si>
  <si>
    <t>19.12.2022 21:12:15</t>
  </si>
  <si>
    <t>ÜRKMEZ M-3 35-25-M00139_7896246 a1b_5943300</t>
  </si>
  <si>
    <t>19.12.2022 19:36:05</t>
  </si>
  <si>
    <t>19.12.2022 20:39:19</t>
  </si>
  <si>
    <t>K-1625 35-07-K01625_35-07-K01625_66518470</t>
  </si>
  <si>
    <t>19.12.2022 20:00:33</t>
  </si>
  <si>
    <t>19.12.2022 20:39:46</t>
  </si>
  <si>
    <t>AKALAN TR-1 35-27-M00433_98830157_98830157</t>
  </si>
  <si>
    <t>19.12.2022 20:02:40</t>
  </si>
  <si>
    <t>19.12.2022 21:49:30</t>
  </si>
  <si>
    <t>TR-16 45-77-L00016_D_56395103_56395103</t>
  </si>
  <si>
    <t>19.12.2022 20:01:21</t>
  </si>
  <si>
    <t>19.12.2022 20:36:45</t>
  </si>
  <si>
    <t>M-578 (DM-7/20) 35-17-M00578_95000626550_95000626550</t>
  </si>
  <si>
    <t>19.12.2022 20:03:16</t>
  </si>
  <si>
    <t>19.12.2022 23:34:09</t>
  </si>
  <si>
    <t>K-4131 35-04-K04131_913572680_913572680</t>
  </si>
  <si>
    <t>19.12.2022 20:06:35</t>
  </si>
  <si>
    <t>19.12.2022 21:24:54</t>
  </si>
  <si>
    <t>BALLICA TR-1 45-72-L00547_C_56392065_56392065</t>
  </si>
  <si>
    <t>19.12.2022 20:09:34</t>
  </si>
  <si>
    <t>19.12.2022 21:35:23</t>
  </si>
  <si>
    <t>19.12.2022 20:11:36</t>
  </si>
  <si>
    <t>20.12.2022 01:23:23</t>
  </si>
  <si>
    <t>YUNTDAĞYENİCE KÖYÜ TR-1 45-71-M01699_43175956_56384147_56384147</t>
  </si>
  <si>
    <t>19.12.2022 20:15:53</t>
  </si>
  <si>
    <t>19.12.2022 21:49:47</t>
  </si>
  <si>
    <t>L-117 OVACIK 35-18-L00117_35-18-L00117_87796114</t>
  </si>
  <si>
    <t>AG Yük Ayırıcı Arızası</t>
  </si>
  <si>
    <t>19.12.2022 20:26:22</t>
  </si>
  <si>
    <t>19.12.2022 21:55:42</t>
  </si>
  <si>
    <t>ÇEBİTAŞ DM 35-17-M00266_ÖZKAN-1 ÇIKIŞ M10_66424898</t>
  </si>
  <si>
    <t>19.12.2022 20:32:36</t>
  </si>
  <si>
    <t>19.12.2022 21:34:17</t>
  </si>
  <si>
    <t>K-1781 35-04-K01781_912486390_912486390</t>
  </si>
  <si>
    <t>19.12.2022 20:41:02</t>
  </si>
  <si>
    <t>19.12.2022 22:49:14</t>
  </si>
  <si>
    <t>TR-2/34-A 45-72-L00061_956499997_956499997</t>
  </si>
  <si>
    <t>19.12.2022 20:57:46</t>
  </si>
  <si>
    <t>19.12.2022 22:13:16</t>
  </si>
  <si>
    <t>L-36 35-18-L00036__72410821_72410821</t>
  </si>
  <si>
    <t>19.12.2022 21:07:09</t>
  </si>
  <si>
    <t>19.12.2022 21:54:33</t>
  </si>
  <si>
    <t>K-259 35-02-K00259_910193497_910193497</t>
  </si>
  <si>
    <t>19.12.2022 21:06:01</t>
  </si>
  <si>
    <t>19.12.2022 21:55:02</t>
  </si>
  <si>
    <t>K-3133 35-07-K03133_99016537_99016537</t>
  </si>
  <si>
    <t>19.12.2022 21:26:38</t>
  </si>
  <si>
    <t>19.12.2022 22:38:17</t>
  </si>
  <si>
    <t>M-1826 35-02-M01826_B_56373984_56373984</t>
  </si>
  <si>
    <t>19.12.2022 21:29:37</t>
  </si>
  <si>
    <t>19.12.2022 23:11:22</t>
  </si>
  <si>
    <t>K-1496 35-02-K01496_35-02-K01496_2354402</t>
  </si>
  <si>
    <t>19.12.2022 21:42:16</t>
  </si>
  <si>
    <t>19.12.2022 22:43:47</t>
  </si>
  <si>
    <t>TR-82 35-17-M00082__56394496_56394496</t>
  </si>
  <si>
    <t>19.12.2022 21:48:21</t>
  </si>
  <si>
    <t>19.12.2022 23:08:02</t>
  </si>
  <si>
    <t>K-3 35-01-K00003_910931987_910931987</t>
  </si>
  <si>
    <t>19.12.2022 21:56:04</t>
  </si>
  <si>
    <t>19.12.2022 22:18:47</t>
  </si>
  <si>
    <t>YAYLADALI HASARALTI MAH. TR-1 45-82-M00180_DIREK TIPI TRAFO HUCRESI H01_2088863</t>
  </si>
  <si>
    <t>19.12.2022 21:54:51</t>
  </si>
  <si>
    <t>19.12.2022 23:54:22</t>
  </si>
  <si>
    <t>L-6 35-18-L00006_10345518 b1_5959259</t>
  </si>
  <si>
    <t>AG Nötr İletken Kopması</t>
  </si>
  <si>
    <t>19.12.2022 22:17:40</t>
  </si>
  <si>
    <t>20.12.2022 00:05:13</t>
  </si>
  <si>
    <t>ULUKENT DM-3/34 35-28-M00034_C c6b_5759290</t>
  </si>
  <si>
    <t>19.12.2022 22:32:34</t>
  </si>
  <si>
    <t>19.12.2022 23:04:24</t>
  </si>
  <si>
    <t>EYKO TR-2 35-30-M00028_C_60983230_60983230</t>
  </si>
  <si>
    <t>19.12.2022 22:32:47</t>
  </si>
  <si>
    <t>20.12.2022 02:36:59</t>
  </si>
  <si>
    <t>M-2561 35-02-M02561_A_56381903_56381903</t>
  </si>
  <si>
    <t>19.12.2022 22:52:59</t>
  </si>
  <si>
    <t>20.12.2022 00:52:14</t>
  </si>
  <si>
    <t>SAİP TR-2 35-21-L00103_B_56394901_56394901</t>
  </si>
  <si>
    <t>19.12.2022 23:05:25</t>
  </si>
  <si>
    <t>20.12.2022 01:16:39</t>
  </si>
  <si>
    <t>K-598 35-01-K00598_911261164_911261164</t>
  </si>
  <si>
    <t>19.12.2022 23:02:32</t>
  </si>
  <si>
    <t>20.12.2022 00:30:21</t>
  </si>
  <si>
    <t>K-3502 35-01-K03502_912098674_912098674</t>
  </si>
  <si>
    <t>19.12.2022 23:18:36</t>
  </si>
  <si>
    <t>20.12.2022 03:13:00</t>
  </si>
  <si>
    <t>SOMA KÖYLER DM-2 45-82-M00125_HatBaşıAyırıcı_89955574 M08_89955574</t>
  </si>
  <si>
    <t>19.12.2022 22:50:50</t>
  </si>
  <si>
    <t>20.12.2022 02:41:49</t>
  </si>
  <si>
    <t>K-848 35-04-K00848_99588950_99588950</t>
  </si>
  <si>
    <t>19.12.2022 23:48:53</t>
  </si>
  <si>
    <t>20.12.2022 01:05:07</t>
  </si>
  <si>
    <t>19.12.2022 23:54:00</t>
  </si>
  <si>
    <t>19.12.2022 23:56:27</t>
  </si>
  <si>
    <t>TİRE İM-DM-1 35-29-A00001_DM1/8 M12_2312224</t>
  </si>
  <si>
    <t>19.12.2022 17:15:00</t>
  </si>
  <si>
    <t>19.12.2022 17:36:00</t>
  </si>
  <si>
    <t>TR-17 45-77-L00017_95002355162_95002355162</t>
  </si>
  <si>
    <t>20.12.2022 13:10:37</t>
  </si>
  <si>
    <t>20.12.2022 13:54:45</t>
  </si>
  <si>
    <t>K-1496 35-02-K01496_C_56383411_56383411</t>
  </si>
  <si>
    <t>20.12.2022 00:06:38</t>
  </si>
  <si>
    <t>20.12.2022 01:42:32</t>
  </si>
  <si>
    <t>KARŞIYAKA GIS TM 35-04-A00002_TR-2 K12_2310424</t>
  </si>
  <si>
    <t>20.12.2022 03:01:21</t>
  </si>
  <si>
    <t>20.12.2022 03:04:44</t>
  </si>
  <si>
    <t>YAĞCILAR KÖK 45-71-M00179_YAĞCILAR M04_72258057</t>
  </si>
  <si>
    <t>20.12.2022 18:28:40</t>
  </si>
  <si>
    <t>21.12.2022 01:25:17</t>
  </si>
  <si>
    <t>AFŞAR TR-3 YENİMAHALLE 45-79-M00346_B_56384558_56384558</t>
  </si>
  <si>
    <t>20.12.2022 10:05:22</t>
  </si>
  <si>
    <t>20.12.2022 11:55:02</t>
  </si>
  <si>
    <t>_D_56393689_56393689</t>
  </si>
  <si>
    <t>20.12.2022 10:41:56</t>
  </si>
  <si>
    <t>20.12.2022 13:41:35</t>
  </si>
  <si>
    <t>K-290 35-01-K00290_C_60983929_60983929</t>
  </si>
  <si>
    <t>20.12.2022 19:03:17</t>
  </si>
  <si>
    <t>20.12.2022 20:06:23</t>
  </si>
  <si>
    <t>L-253 35-18-L00253_7181934_56365780_56365780</t>
  </si>
  <si>
    <t>20.12.2022 21:10:52</t>
  </si>
  <si>
    <t>20.12.2022 22:22:08</t>
  </si>
  <si>
    <t>20.12.2022 12:38:10</t>
  </si>
  <si>
    <t>20.12.2022 13:08:02</t>
  </si>
  <si>
    <t>DM-11 45-71-M00280_DM-8 M03_2125719</t>
  </si>
  <si>
    <t>20.12.2022 09:34:03</t>
  </si>
  <si>
    <t>20.12.2022 09:34:38</t>
  </si>
  <si>
    <t>FOÇA TR-28 35-23-L00028_950412506_950412506</t>
  </si>
  <si>
    <t>20.12.2022 11:01:39</t>
  </si>
  <si>
    <t>20.12.2022 13:23:34</t>
  </si>
  <si>
    <t>DUALAR TR-1 45-76-M00248_955237005_955237005</t>
  </si>
  <si>
    <t>20.12.2022 09:06:44</t>
  </si>
  <si>
    <t>20.12.2022 10:15:26</t>
  </si>
  <si>
    <t>M-3405(YATIRIM REZERVE) 35-03-M03405_954995347_954995347</t>
  </si>
  <si>
    <t>20.12.2022 07:36:48</t>
  </si>
  <si>
    <t>20.12.2022 11:57:54</t>
  </si>
  <si>
    <t>SARUHANLI DM 45-80-M00001_SARUHANLI TM-2 M15_2086525</t>
  </si>
  <si>
    <t>20.12.2022 21:04:59</t>
  </si>
  <si>
    <t>20.12.2022 22:13:50</t>
  </si>
  <si>
    <t>TR-123 ZEYTİNALANI 35-19-L00123_DIREK TIPI TRAFO HUCRESI H01_2057427</t>
  </si>
  <si>
    <t>20.12.2022 04:32:36</t>
  </si>
  <si>
    <t>20.12.2022 06:05:38</t>
  </si>
  <si>
    <t>DM-11 45-71-M00280_DM-11A TOKİ-3 M05_2125724</t>
  </si>
  <si>
    <t>20.12.2022 17:21:33</t>
  </si>
  <si>
    <t>20.12.2022 19:35:38</t>
  </si>
  <si>
    <t>K-1323 35-02-K01323_K-3515 K04_2118324</t>
  </si>
  <si>
    <t>20.12.2022 02:45:00</t>
  </si>
  <si>
    <t>20.12.2022 02:47:00</t>
  </si>
  <si>
    <t>M-3121 35-10-M03121_35-10-M03121_81756692</t>
  </si>
  <si>
    <t>20.12.2022 09:18:48</t>
  </si>
  <si>
    <t>20.12.2022 17:23:41</t>
  </si>
  <si>
    <t>L-145 DALYAN DM 35-18-L00145_HAVACILAR L03_72052182</t>
  </si>
  <si>
    <t>20.12.2022 17:55:24</t>
  </si>
  <si>
    <t>20.12.2022 18:08:00</t>
  </si>
  <si>
    <t>SAİP TR-2 35-21-L00103_A_56393518_56393518</t>
  </si>
  <si>
    <t>20.12.2022 13:18:31</t>
  </si>
  <si>
    <t>20.12.2022 19:23:29</t>
  </si>
  <si>
    <t>M-3405(YATIRIM REZERVE) 35-03-M03405_95000461315_95000461315</t>
  </si>
  <si>
    <t>20.12.2022 12:30:47</t>
  </si>
  <si>
    <t>20.12.2022 17:47:24</t>
  </si>
  <si>
    <t>PAŞAKÖY TR-2 45-80-M00059_TR-8 TARIMSAL SULAMA M03_72199882</t>
  </si>
  <si>
    <t>20.12.2022 13:37:32</t>
  </si>
  <si>
    <t>20.12.2022 15:23:26</t>
  </si>
  <si>
    <t>KINIK TR-11 35-24-L00011__72410603_72410603</t>
  </si>
  <si>
    <t>20.12.2022 09:35:59</t>
  </si>
  <si>
    <t>20.12.2022 12:44:49</t>
  </si>
  <si>
    <t>FOÇA TR-11 35-23-L00011_42134244_56398540_56398540</t>
  </si>
  <si>
    <t>20.12.2022 15:05:12</t>
  </si>
  <si>
    <t>20.12.2022 15:26:06</t>
  </si>
  <si>
    <t>SARUHANLI TR-17 45-80-M00017_DIREK TIPI TRAFO HUCRESI H01_2084373</t>
  </si>
  <si>
    <t>20.12.2022 19:00:45</t>
  </si>
  <si>
    <t>20.12.2022 22:04:50</t>
  </si>
  <si>
    <t>TAYTAN OFİS KÖK 45-78-M00314_ÜLKÜ FABRİKALAR M014_60669731</t>
  </si>
  <si>
    <t>20.12.2022 12:46:22</t>
  </si>
  <si>
    <t>20.12.2022 14:01:29</t>
  </si>
  <si>
    <t>MANİSA TM-1 45-71-A00001_YENİ GARAJ M06_2309459</t>
  </si>
  <si>
    <t>20.12.2022 09:59:47</t>
  </si>
  <si>
    <t>20.12.2022 14:54:20</t>
  </si>
  <si>
    <t>20.12.2022 19:12:13</t>
  </si>
  <si>
    <t>20.12.2022 19:40:35</t>
  </si>
  <si>
    <t>ŞEHİT KEMAL KÖK 35-17-M00449_M-448 M01_66442964</t>
  </si>
  <si>
    <t>20.12.2022 00:48:32</t>
  </si>
  <si>
    <t>20.12.2022 03:09:35</t>
  </si>
  <si>
    <t>ALİBEYLİ DM 45-80-M00064_HatBaşıAyırıcı_53136433 M02_53136433</t>
  </si>
  <si>
    <t>20.12.2022 11:32:10</t>
  </si>
  <si>
    <t>20.12.2022 12:24:02</t>
  </si>
  <si>
    <t>PİYALE TM 35-02-A00007_PİYALE-18 K24_2061730</t>
  </si>
  <si>
    <t>20.12.2022 14:58:53</t>
  </si>
  <si>
    <t>20.12.2022 18:43:00</t>
  </si>
  <si>
    <t>L-284 İMAMOĞLU TRAFO 35-18-L00284_950467173_950467173</t>
  </si>
  <si>
    <t>20.12.2022 15:26:58</t>
  </si>
  <si>
    <t>20.12.2022 22:18:32</t>
  </si>
  <si>
    <t>DM-20/13 (ÇAPRA KABİN) 45-71-M00272_D_56353863_56353863</t>
  </si>
  <si>
    <t>20.12.2022 08:35:31</t>
  </si>
  <si>
    <t>20.12.2022 12:55:42</t>
  </si>
  <si>
    <t>DAĞISTAN TR-2 35-16-M00130_47492744_56396785_56396785</t>
  </si>
  <si>
    <t>20.12.2022 09:17:53</t>
  </si>
  <si>
    <t>20.12.2022 18:20:36</t>
  </si>
  <si>
    <t>DM-3/03 (YİĞİTBAŞ CAMİİ) 45-71-M00069_953203146_953203146</t>
  </si>
  <si>
    <t>20.12.2022 22:21:26</t>
  </si>
  <si>
    <t>20.12.2022 23:22:18</t>
  </si>
  <si>
    <t>BOSTANLI GIS TM 35-04-A00001_Bostanlı-2 K02_2311155</t>
  </si>
  <si>
    <t>20.12.2022 12:06:27</t>
  </si>
  <si>
    <t>20.12.2022 13:04:23</t>
  </si>
  <si>
    <t>20.12.2022 10:47:47</t>
  </si>
  <si>
    <t>20.12.2022 12:16:53</t>
  </si>
  <si>
    <t>KÖFÜNDERE TR-3 35-15-L00211_A_56398035_56398035</t>
  </si>
  <si>
    <t>20.12.2022 06:29:58</t>
  </si>
  <si>
    <t>20.12.2022 07:48:00</t>
  </si>
  <si>
    <t>TAHİR UNCU SULAMA GRUBU 35-29-M00395_35-29-M00395_2363105</t>
  </si>
  <si>
    <t>20.12.2022 09:07:59</t>
  </si>
  <si>
    <t>20.12.2022 10:07:21</t>
  </si>
  <si>
    <t>İM-3/TR-2 HIDIRLIK 35-14-L00289_965665336_965665336</t>
  </si>
  <si>
    <t>20.12.2022 14:01:53</t>
  </si>
  <si>
    <t>20.12.2022 14:28:46</t>
  </si>
  <si>
    <t>K-1361 35-02-K01361_K-1361 GEÇİT K01_2035235</t>
  </si>
  <si>
    <t>20.12.2022 01:04:57</t>
  </si>
  <si>
    <t>20.12.2022 01:23:01</t>
  </si>
  <si>
    <t>L-92 ULAMIŞ MEZARLIK 35-14-L00092_956658093_956658093</t>
  </si>
  <si>
    <t>20.12.2022 11:36:47</t>
  </si>
  <si>
    <t>20.12.2022 15:36:35</t>
  </si>
  <si>
    <t>K-3036 35-04-K03036_D_56355982_56355982</t>
  </si>
  <si>
    <t>20.12.2022 09:34:23</t>
  </si>
  <si>
    <t>20.12.2022 10:42:29</t>
  </si>
  <si>
    <t>ZEYTİNLİOVA TR-14 45-72-L00408_B_56370194_56370194</t>
  </si>
  <si>
    <t>20.12.2022 20:48:15</t>
  </si>
  <si>
    <t>20.12.2022 22:25:13</t>
  </si>
  <si>
    <t>M-850 KARAÇAM KÖK 35-02-M00850_EĞRİDERE M05_2065724</t>
  </si>
  <si>
    <t>20.12.2022 09:38:48</t>
  </si>
  <si>
    <t>20.12.2022 09:47:00</t>
  </si>
  <si>
    <t>K-2009 35-01-K02009_35-01-K02009_2360477</t>
  </si>
  <si>
    <t>20.12.2022 01:36:28</t>
  </si>
  <si>
    <t>20.12.2022 05:26:30</t>
  </si>
  <si>
    <t>KÖSEALİ TR-1 45-78-M00781_953286805_953286805</t>
  </si>
  <si>
    <t>20.12.2022 18:11:37</t>
  </si>
  <si>
    <t>20.12.2022 18:40:02</t>
  </si>
  <si>
    <t>GÜRÇEŞME İM 35-03-A00001_TR-1 K03_2036876</t>
  </si>
  <si>
    <t>20.12.2022 09:10:28</t>
  </si>
  <si>
    <t>20.12.2022 09:13:58</t>
  </si>
  <si>
    <t>L-112 OVACIK 35-18-L00112_950439439_950439439</t>
  </si>
  <si>
    <t>20.12.2022 18:40:37</t>
  </si>
  <si>
    <t>20.12.2022 22:38:32</t>
  </si>
  <si>
    <t>MORDOĞAN TR-25 35-21-L00153_D_56376062_56376062</t>
  </si>
  <si>
    <t>20.12.2022 23:03:54</t>
  </si>
  <si>
    <t>21.12.2022 00:31:46</t>
  </si>
  <si>
    <t>KARŞIYAKA GIS TM 35-04-A00002_Karşıyaka-18 K32_2309959</t>
  </si>
  <si>
    <t>20.12.2022 03:07:38</t>
  </si>
  <si>
    <t>20.12.2022 04:01:28</t>
  </si>
  <si>
    <t>ANADOLU İM 35-02-A00001_ÇOCUK HASTANESİ-1 M24_2084214</t>
  </si>
  <si>
    <t>20.12.2022 20:06:50</t>
  </si>
  <si>
    <t>20.12.2022 21:42:38</t>
  </si>
  <si>
    <t>AHMETLİ DM 45-77-M00187_HatBaşıAyırıcı_89227684 M08_89227684</t>
  </si>
  <si>
    <t>20.12.2022 16:50:39</t>
  </si>
  <si>
    <t>20.12.2022 17:24:42</t>
  </si>
  <si>
    <t>TÜRKELLİ TR-1 35-28-M00462_D_56374020_56374020</t>
  </si>
  <si>
    <t>20.12.2022 09:49:49</t>
  </si>
  <si>
    <t>20.12.2022 11:57:14</t>
  </si>
  <si>
    <t>M-3176(YATIRIM REZERVE) 35-03-M03176_910244915_910244915</t>
  </si>
  <si>
    <t>20.12.2022 15:03:58</t>
  </si>
  <si>
    <t>20.12.2022 18:08:05</t>
  </si>
  <si>
    <t>K-4153 35-01-K04153_911168921_911168921</t>
  </si>
  <si>
    <t>20.12.2022 14:30:43</t>
  </si>
  <si>
    <t>20.12.2022 15:56:15</t>
  </si>
  <si>
    <t>TR-131 35-19-L00131_B_56391417_56391417</t>
  </si>
  <si>
    <t>20.12.2022 08:56:20</t>
  </si>
  <si>
    <t>20.12.2022 17:29:16</t>
  </si>
  <si>
    <t>TR-15 35-26-M00015_35-26-M00015_42460699</t>
  </si>
  <si>
    <t>20.12.2022 11:15:24</t>
  </si>
  <si>
    <t>20.12.2022 17:58:26</t>
  </si>
  <si>
    <t>HALİTPAŞA DM 45-80-M00060_HALİTPAŞA TARIMSAL SULAMA-2 M01_72188720</t>
  </si>
  <si>
    <t>20.12.2022 10:22:19</t>
  </si>
  <si>
    <t>20.12.2022 11:29:43</t>
  </si>
  <si>
    <t>M-3260(YATIRIM REZERVE) 35-04-M03260__79725844_79725844</t>
  </si>
  <si>
    <t>AG Hatta Yabancı Cisim</t>
  </si>
  <si>
    <t>20.12.2022 01:23:37</t>
  </si>
  <si>
    <t>20.12.2022 02:12:34</t>
  </si>
  <si>
    <t>M-2556 35-02-M02556_99500285_99500285</t>
  </si>
  <si>
    <t>20.12.2022 20:38:26</t>
  </si>
  <si>
    <t>21.12.2022 00:23:34</t>
  </si>
  <si>
    <t>KIRKAĞAÇ DM 45-76-M00043_GELENBE M03_72247484</t>
  </si>
  <si>
    <t>20.12.2022 09:57:18</t>
  </si>
  <si>
    <t>20.12.2022 10:19:04</t>
  </si>
  <si>
    <t>SELENDİ DM 45-81-M00001_DUMANLAR M08_2321588</t>
  </si>
  <si>
    <t>20.12.2022 09:07:14</t>
  </si>
  <si>
    <t>20.12.2022 13:48:30</t>
  </si>
  <si>
    <t>ARPALIK KÖK 45-83-M00137_ARPALIK TR-1 M02_2329855</t>
  </si>
  <si>
    <t>20.12.2022 16:47:32</t>
  </si>
  <si>
    <t>20.12.2022 17:42:24</t>
  </si>
  <si>
    <t>TR-42 35-17-M00042_TR-65 M02_66231096</t>
  </si>
  <si>
    <t>20.12.2022 09:13:13</t>
  </si>
  <si>
    <t>20.12.2022 12:09:57</t>
  </si>
  <si>
    <t>TR-13 DAVUT KISRAK PARKI 35-26-M00013_95000603998_95000603998</t>
  </si>
  <si>
    <t>20.12.2022 18:02:55</t>
  </si>
  <si>
    <t>20.12.2022 19:03:26</t>
  </si>
  <si>
    <t>GÖRDES DM 45-75-M00050_GÜNEŞLİ M13_2083728</t>
  </si>
  <si>
    <t>20.12.2022 21:49:00</t>
  </si>
  <si>
    <t>20.12.2022 21:52:00</t>
  </si>
  <si>
    <t>YAKAKÖY KÖK 45-75-M00067_TEPEKÖY M02_2324687</t>
  </si>
  <si>
    <t>20.12.2022 12:14:03</t>
  </si>
  <si>
    <t>20.12.2022 13:11:51</t>
  </si>
  <si>
    <t>TR-168 35-26-M00168_956626599_956626599</t>
  </si>
  <si>
    <t>20.12.2022 14:09:14</t>
  </si>
  <si>
    <t>20.12.2022 14:32:08</t>
  </si>
  <si>
    <t>SAKARLI KÖK 45-76-M00046_BADEMLİ M02_72214503</t>
  </si>
  <si>
    <t>20.12.2022 09:16:44</t>
  </si>
  <si>
    <t>20.12.2022 17:22:32</t>
  </si>
  <si>
    <t>TR-92 35-16-L00092_B_60984844_60984844</t>
  </si>
  <si>
    <t>20.12.2022 16:19:25</t>
  </si>
  <si>
    <t>20.12.2022 17:18:09</t>
  </si>
  <si>
    <t>DM-19/02A 45-71-M02184_AMCAOĞLU GIDA HATTI M09_65995488</t>
  </si>
  <si>
    <t>20.12.2022 17:03:41</t>
  </si>
  <si>
    <t>20.12.2022 18:26:24</t>
  </si>
  <si>
    <t>BERGAMA İM-2 35-16-A00002_TR-128(TM-2/128) L11_2311756</t>
  </si>
  <si>
    <t>20.12.2022 09:25:06</t>
  </si>
  <si>
    <t>20.12.2022 12:19:59</t>
  </si>
  <si>
    <t>UZUNKÖY TR-3 35-31-L00145_47826851_56352599_56352599</t>
  </si>
  <si>
    <t>20.12.2022 15:45:47</t>
  </si>
  <si>
    <t>20.12.2022 16:21:13</t>
  </si>
  <si>
    <t>M-3411(YATIRIM REZERVE) 35-03-M03411_912709763_912709763</t>
  </si>
  <si>
    <t>20.12.2022 12:14:15</t>
  </si>
  <si>
    <t>20.12.2022 17:16:08</t>
  </si>
  <si>
    <t>GÖKÇEAHMET-YİĞİTALİ TARIMSAL SULAMA 45-72-L00145_A_56392195_56392195</t>
  </si>
  <si>
    <t>20.12.2022 09:27:05</t>
  </si>
  <si>
    <t>20.12.2022 11:46:27</t>
  </si>
  <si>
    <t>L-300 DM 35-18-L00300_C C01_5935581</t>
  </si>
  <si>
    <t>20.12.2022 17:46:07</t>
  </si>
  <si>
    <t>21.12.2022 01:28:25</t>
  </si>
  <si>
    <t>K-1670 35-04-K01670_912534588_912534588</t>
  </si>
  <si>
    <t>20.12.2022 10:40:16</t>
  </si>
  <si>
    <t>20.12.2022 14:19:00</t>
  </si>
  <si>
    <t>K-231 35-01-K00231_A_56374215_56374215</t>
  </si>
  <si>
    <t>20.12.2022 20:58:20</t>
  </si>
  <si>
    <t>20.12.2022 23:42:02</t>
  </si>
  <si>
    <t>20.12.2022 09:02:40</t>
  </si>
  <si>
    <t>20.12.2022 16:49:24</t>
  </si>
  <si>
    <t>GÜRSU TARİŞ-TAT KÖK 45-73-M00148_ M06_2049874</t>
  </si>
  <si>
    <t>20.12.2022 13:43:40</t>
  </si>
  <si>
    <t>20.12.2022 14:36:39</t>
  </si>
  <si>
    <t>TİRE İM-DM-1 35-29-A00001_HatBaşıAyırıcı_53138579 L13_53138579</t>
  </si>
  <si>
    <t>20.12.2022 18:51:12</t>
  </si>
  <si>
    <t>20.12.2022 19:57:18</t>
  </si>
  <si>
    <t>ULUKENT DM-4 35-28-M00004_ULUKENT DM-4/11 M04_66492815</t>
  </si>
  <si>
    <t>20.12.2022 10:20:27</t>
  </si>
  <si>
    <t>20.12.2022 15:52:21</t>
  </si>
  <si>
    <t>L-97 35-18-L00097_35-18-L00097_2361542</t>
  </si>
  <si>
    <t>20.12.2022 02:42:13</t>
  </si>
  <si>
    <t>20.12.2022 03:00:05</t>
  </si>
  <si>
    <t>M-214(DM-3/12) 35-09-M00214_912508651_912508651</t>
  </si>
  <si>
    <t>20.12.2022 22:23:50</t>
  </si>
  <si>
    <t>21.12.2022 00:18:40</t>
  </si>
  <si>
    <t>UZUNKÖY TR-2 35-31-L00143_35-31-L00143_2364097</t>
  </si>
  <si>
    <t>20.12.2022 08:24:43</t>
  </si>
  <si>
    <t>20.12.2022 09:57:37</t>
  </si>
  <si>
    <t>TR-1-4/5 KİLİSE KABİN 35-20-L00028_955192587_955192587</t>
  </si>
  <si>
    <t>20.12.2022 08:12:21</t>
  </si>
  <si>
    <t>20.12.2022 09:11:25</t>
  </si>
  <si>
    <t>20.12.2022 09:11:41</t>
  </si>
  <si>
    <t>20.12.2022 18:13:13</t>
  </si>
  <si>
    <t>DM-12/06 45-71-M02402_953199969_953199969</t>
  </si>
  <si>
    <t>20.12.2022 21:59:38</t>
  </si>
  <si>
    <t>20.12.2022 23:20:03</t>
  </si>
  <si>
    <t>M-2475(YATIRIM REZERVE) 35-02-M02475_965879713_965879713</t>
  </si>
  <si>
    <t>20.12.2022 09:14:07</t>
  </si>
  <si>
    <t>20.12.2022 11:00:23</t>
  </si>
  <si>
    <t>DENİZGİREN TR-3 35-21-L00206_953363926_953363926</t>
  </si>
  <si>
    <t>20.12.2022 09:45:44</t>
  </si>
  <si>
    <t>20.12.2022 14:47:16</t>
  </si>
  <si>
    <t>ÇİLE TR-2 35-22-M00238_35-22-M00238_2354034</t>
  </si>
  <si>
    <t>20.12.2022 09:29:29</t>
  </si>
  <si>
    <t>20.12.2022 12:31:28</t>
  </si>
  <si>
    <t>AHMETBEYLİ TR-2 35-22-M00240_955284316_955284316</t>
  </si>
  <si>
    <t>20.12.2022 11:49:31</t>
  </si>
  <si>
    <t>20.12.2022 16:09:51</t>
  </si>
  <si>
    <t>ÇİMENTEPE TR-2 45-79-M00237_945564629_945564629</t>
  </si>
  <si>
    <t>20.12.2022 16:39:58</t>
  </si>
  <si>
    <t>20.12.2022 18:10:18</t>
  </si>
  <si>
    <t>K-1794 35-01-K01794_911370191_911370191</t>
  </si>
  <si>
    <t>20.12.2022 16:00:07</t>
  </si>
  <si>
    <t>20.12.2022 17:07:51</t>
  </si>
  <si>
    <t>K-1635 35-02-K01635_E_56379627_56379627</t>
  </si>
  <si>
    <t>20.12.2022 07:32:49</t>
  </si>
  <si>
    <t>20.12.2022 11:03:13</t>
  </si>
  <si>
    <t>M-2079 35-01-M02079_911499170_911499170</t>
  </si>
  <si>
    <t>20.12.2022 12:48:58</t>
  </si>
  <si>
    <t>20.12.2022 13:23:09</t>
  </si>
  <si>
    <t>M-1101 35-03-M01101_910495015_910495015</t>
  </si>
  <si>
    <t>20.12.2022 11:31:57</t>
  </si>
  <si>
    <t>20.12.2022 16:01:16</t>
  </si>
  <si>
    <t>CENKYERİ TR-7 45-82-M00255_945535072_945535072</t>
  </si>
  <si>
    <t>20.12.2022 10:12:45</t>
  </si>
  <si>
    <t>20.12.2022 12:44:43</t>
  </si>
  <si>
    <t>TR-131 35-19-L00131_C_56391415_56391415</t>
  </si>
  <si>
    <t>20.12.2022 09:04:48</t>
  </si>
  <si>
    <t>20.12.2022 17:28:04</t>
  </si>
  <si>
    <t>K-893 35-04-K00893_K-363 K01_2063766</t>
  </si>
  <si>
    <t>20.12.2022 03:00:00</t>
  </si>
  <si>
    <t>20.12.2022 04:24:16</t>
  </si>
  <si>
    <t>M-2417 35-04-M02417_912522627_912522627</t>
  </si>
  <si>
    <t>20.12.2022 18:11:58</t>
  </si>
  <si>
    <t>20.12.2022 20:26:39</t>
  </si>
  <si>
    <t>MORDOĞAN TR-41 35-21-L00164_B_56379218_56379218</t>
  </si>
  <si>
    <t>20.12.2022 15:25:52</t>
  </si>
  <si>
    <t>20.12.2022 20:58:16</t>
  </si>
  <si>
    <t>TR-322 35-19-M00521_956674234_956674234</t>
  </si>
  <si>
    <t>20.12.2022 09:36:16</t>
  </si>
  <si>
    <t>20.12.2022 13:34:34</t>
  </si>
  <si>
    <t>SEYREKLİ TR-1 35-15-L00441_950371097_950371097</t>
  </si>
  <si>
    <t>20.12.2022 18:45:46</t>
  </si>
  <si>
    <t>20.12.2022 20:09:45</t>
  </si>
  <si>
    <t>TR-37 35-15-M00037_950366872_950366872</t>
  </si>
  <si>
    <t>20.12.2022 20:19:04</t>
  </si>
  <si>
    <t>20.12.2022 22:21:53</t>
  </si>
  <si>
    <t>M-217 35-09-M00217_TRAFO M02_42969078</t>
  </si>
  <si>
    <t>20.12.2022 09:55:57</t>
  </si>
  <si>
    <t>20.12.2022 11:23:33</t>
  </si>
  <si>
    <t>ARDIÇ MAHALLESİ TR-17 35-21-L00128_953361673_953361673</t>
  </si>
  <si>
    <t>20.12.2022 10:54:32</t>
  </si>
  <si>
    <t>20.12.2022 14:34:59</t>
  </si>
  <si>
    <t>FOÇA TR-11 35-23-L00011_950426136_950426136</t>
  </si>
  <si>
    <t>20.12.2022 14:22:11</t>
  </si>
  <si>
    <t>20.12.2022 15:21:41</t>
  </si>
  <si>
    <t>20.12.2022 18:19:13</t>
  </si>
  <si>
    <t>20.12.2022 23:56:34</t>
  </si>
  <si>
    <t>L-140 35-18-L00140_L-139 - L-138 - L-137 L09_2325378</t>
  </si>
  <si>
    <t>20.12.2022 10:15:04</t>
  </si>
  <si>
    <t>20.12.2022 11:23:31</t>
  </si>
  <si>
    <t>DOĞANCI TR-7 35-31-L00332_956569840_956569840</t>
  </si>
  <si>
    <t>20.12.2022 18:24:30</t>
  </si>
  <si>
    <t>20.12.2022 19:34:03</t>
  </si>
  <si>
    <t>EGE İM 35-02-A00003_VETERİNERLİK K05_2053339</t>
  </si>
  <si>
    <t>20.12.2022 13:21:03</t>
  </si>
  <si>
    <t>20.12.2022 15:22:25</t>
  </si>
  <si>
    <t>SOMA KÖYLER DM-2 45-82-M00125_KÖYLER 34.5 M08_2304026</t>
  </si>
  <si>
    <t>20.12.2022 00:56:48</t>
  </si>
  <si>
    <t>20.12.2022 01:45:42</t>
  </si>
  <si>
    <t>KULA TM 45-77-A00002_AHMETLİ DM M22_2334806</t>
  </si>
  <si>
    <t>20.12.2022 09:04:59</t>
  </si>
  <si>
    <t>20.12.2022 13:21:58</t>
  </si>
  <si>
    <t>K-4635 35-08-K04635_K-4761 K05_42032591</t>
  </si>
  <si>
    <t>20.12.2022 15:28:46</t>
  </si>
  <si>
    <t>20.12.2022 17:25:33</t>
  </si>
  <si>
    <t>YILMAZ TR-2 45-78-L00202_TR-11 L05_2328838</t>
  </si>
  <si>
    <t>20.12.2022 09:15:32</t>
  </si>
  <si>
    <t>20.12.2022 10:33:10</t>
  </si>
  <si>
    <t>K-3997 35-08-K03997_35-08-K03997_42029983</t>
  </si>
  <si>
    <t>20.12.2022 17:30:00</t>
  </si>
  <si>
    <t>20.12.2022 18:58:51</t>
  </si>
  <si>
    <t>L-266 35-18-L00266_C c1b_5951821</t>
  </si>
  <si>
    <t>20.12.2022 09:04:28</t>
  </si>
  <si>
    <t>20.12.2022 16:19:26</t>
  </si>
  <si>
    <t>L-284 İMAMOĞLU TRAFO 35-18-L00284_E_56369490_56369490</t>
  </si>
  <si>
    <t>20.12.2022 21:37:28</t>
  </si>
  <si>
    <t>20.12.2022 22:30:58</t>
  </si>
  <si>
    <t>ARMUTLU DM-02/TR-25 35-27-L00415_98885711_98885711</t>
  </si>
  <si>
    <t>20.12.2022 12:04:06</t>
  </si>
  <si>
    <t>20.12.2022 13:30:24</t>
  </si>
  <si>
    <t>TİRE TR-6 35-29-L00006_48358379_56369732_56369732</t>
  </si>
  <si>
    <t>20.12.2022 00:38:06</t>
  </si>
  <si>
    <t>20.12.2022 01:08:16</t>
  </si>
  <si>
    <t>GÜZELYALI TM 35-01-A00008_TR-2 K12_2313691</t>
  </si>
  <si>
    <t>20.12.2022 03:01:23</t>
  </si>
  <si>
    <t>20.12.2022 03:12:11</t>
  </si>
  <si>
    <t>20.12.2022 18:29:45</t>
  </si>
  <si>
    <t>20.12.2022 19:28:42</t>
  </si>
  <si>
    <t>DM-14/11-A 45-71-M02001_953209471_953209471</t>
  </si>
  <si>
    <t>20.12.2022 17:47:47</t>
  </si>
  <si>
    <t>21.12.2022 01:14:04</t>
  </si>
  <si>
    <t>ARABACI BOZKÖY TR-3 45-72-L00531_C_56389846_56389846</t>
  </si>
  <si>
    <t>20.12.2022 17:15:46</t>
  </si>
  <si>
    <t>20.12.2022 18:28:24</t>
  </si>
  <si>
    <t>K-2486 35-04-K02486_B_56362882_56362882</t>
  </si>
  <si>
    <t>20.12.2022 10:44:24</t>
  </si>
  <si>
    <t>20.12.2022 11:38:52</t>
  </si>
  <si>
    <t>KARABURUN TR-11 35-21-L00010_A_56354139_56354139</t>
  </si>
  <si>
    <t>20.12.2022 09:32:41</t>
  </si>
  <si>
    <t>20.12.2022 12:48:08</t>
  </si>
  <si>
    <t>K-2342 35-03-K02342_960778935_960778935</t>
  </si>
  <si>
    <t>20.12.2022 16:18:16</t>
  </si>
  <si>
    <t>20.12.2022 18:56:20</t>
  </si>
  <si>
    <t>L-456 35-18-L00456_950452243_950452243</t>
  </si>
  <si>
    <t>20.12.2022 19:07:15</t>
  </si>
  <si>
    <t>20.12.2022 23:20:36</t>
  </si>
  <si>
    <t>ÜRKMEZ M-12 35-25-M00150__72371856_72371856</t>
  </si>
  <si>
    <t>20.12.2022 08:35:22</t>
  </si>
  <si>
    <t>20.12.2022 10:31:40</t>
  </si>
  <si>
    <t>L-278 DM-1/TR-19 35-14-L00278_956645450_956645450</t>
  </si>
  <si>
    <t>20.12.2022 20:31:51</t>
  </si>
  <si>
    <t>20.12.2022 22:36:19</t>
  </si>
  <si>
    <t>TR-137 TORASAN MAH. 35-19-L00137_35-19-L00137_2350878</t>
  </si>
  <si>
    <t>20.12.2022 09:08:33</t>
  </si>
  <si>
    <t>20.12.2022 17:21:14</t>
  </si>
  <si>
    <t>DM02/TR30 45-73-M00032_B b1_45110363</t>
  </si>
  <si>
    <t>20.12.2022 16:14:15</t>
  </si>
  <si>
    <t>20.12.2022 17:17:04</t>
  </si>
  <si>
    <t>DM-4/18 35-26-M00803_B B02_5858201</t>
  </si>
  <si>
    <t>20.12.2022 23:22:42</t>
  </si>
  <si>
    <t>21.12.2022 01:02:56</t>
  </si>
  <si>
    <t>K-3719 35-04-K03719_99374483_99374483</t>
  </si>
  <si>
    <t>20.12.2022 02:37:39</t>
  </si>
  <si>
    <t>20.12.2022 04:13:12</t>
  </si>
  <si>
    <t>ÇİFTLİK İM 35-18-A00003_TURSİTE L14_2307810</t>
  </si>
  <si>
    <t>20.12.2022 15:33:19</t>
  </si>
  <si>
    <t>20.12.2022 16:18:53</t>
  </si>
  <si>
    <t>DM-1/10 (TR-18) 35-19-M00018_35-19-M00018_2375002</t>
  </si>
  <si>
    <t>20.12.2022 09:50:17</t>
  </si>
  <si>
    <t>20.12.2022 12:34:31</t>
  </si>
  <si>
    <t>BERGAMA İM-2 35-16-A00002_TR-135(TRM-2/135) L04_2311744</t>
  </si>
  <si>
    <t>20.12.2022 12:16:37</t>
  </si>
  <si>
    <t>20.12.2022 14:54:35</t>
  </si>
  <si>
    <t>METAL İŞLERİ TR-13 35-22-M00113_METAL İŞLERİ TR-12 KÖK M01_72106491</t>
  </si>
  <si>
    <t>20.12.2022 09:17:15</t>
  </si>
  <si>
    <t>20.12.2022 09:49:36</t>
  </si>
  <si>
    <t>ARPALIK TARIMSAL SULAMA TR-4 45-83-M00341_DIREK TIPI TRAFO HUCRESI H01_2065273</t>
  </si>
  <si>
    <t>20.12.2022 15:47:55</t>
  </si>
  <si>
    <t>20.12.2022 17:30:53</t>
  </si>
  <si>
    <t>GÜRÇEŞME İM 35-03-A00001_ÇALDIRAN K09_2081086</t>
  </si>
  <si>
    <t>20.12.2022 08:57:53</t>
  </si>
  <si>
    <t>20.12.2022 13:41:44</t>
  </si>
  <si>
    <t>K-4635 35-08-K04635_K-4761 K05_42032627</t>
  </si>
  <si>
    <t>20.12.2022 08:03:18</t>
  </si>
  <si>
    <t>20.12.2022 11:04:42</t>
  </si>
  <si>
    <t>SOMA TR-16/6 45-82-M00098_945529713_945529713</t>
  </si>
  <si>
    <t>20.12.2022 12:17:47</t>
  </si>
  <si>
    <t>20.12.2022 15:27:23</t>
  </si>
  <si>
    <t>20.12.2022 23:51:24</t>
  </si>
  <si>
    <t>21.12.2022 00:46:09</t>
  </si>
  <si>
    <t>L-291 35-18-L00291_6272852_56369531_56369531</t>
  </si>
  <si>
    <t>20.12.2022 19:28:44</t>
  </si>
  <si>
    <t>20.12.2022 23:17:36</t>
  </si>
  <si>
    <t>GÖRECE M-352 35-22-M00352_955259041_955259041</t>
  </si>
  <si>
    <t>20.12.2022 07:34:30</t>
  </si>
  <si>
    <t>20.12.2022 16:26:45</t>
  </si>
  <si>
    <t>KONAKLI TR-1 35-15-L00902_35-15-L00902_67107877</t>
  </si>
  <si>
    <t>20.12.2022 11:25:07</t>
  </si>
  <si>
    <t>20.12.2022 12:33:12</t>
  </si>
  <si>
    <t>YILMAZ DM 45-80-M02976_TM GİRİŞ M05_78582778</t>
  </si>
  <si>
    <t>20.12.2022 20:53:23</t>
  </si>
  <si>
    <t>20.12.2022 21:58:00</t>
  </si>
  <si>
    <t>BOYABAĞ TR-1 35-21-L00113_C_56376968_56376968</t>
  </si>
  <si>
    <t>20.12.2022 07:15:08</t>
  </si>
  <si>
    <t>20.12.2022 08:58:08</t>
  </si>
  <si>
    <t>K-2537 35-09-K02537_C C1_5898988</t>
  </si>
  <si>
    <t>20.12.2022 16:22:36</t>
  </si>
  <si>
    <t>20.12.2022 17:38:57</t>
  </si>
  <si>
    <t>YILMAZ İM 45-78-A00003_CAFERBEY L05_2331485</t>
  </si>
  <si>
    <t>20.12.2022 09:58:38</t>
  </si>
  <si>
    <t>20.12.2022 12:24:38</t>
  </si>
  <si>
    <t>K-611 35-02-K00611_D_56379685_56379685</t>
  </si>
  <si>
    <t>20.12.2022 18:53:28</t>
  </si>
  <si>
    <t>20.12.2022 19:19:26</t>
  </si>
  <si>
    <t>ALMAK TM 35-17-A00003_YENİFOÇA-1 M27_2307151</t>
  </si>
  <si>
    <t>20.12.2022 10:15:03</t>
  </si>
  <si>
    <t>20.12.2022 17:59:24</t>
  </si>
  <si>
    <t>L-330 DENİZKIZI-1 35-18-L00330_11302371_56357814_56357814</t>
  </si>
  <si>
    <t>20.12.2022 09:38:43</t>
  </si>
  <si>
    <t>20.12.2022 19:08:19</t>
  </si>
  <si>
    <t>SELENDİ TR-13 45-81-M00013_945625511_945625511</t>
  </si>
  <si>
    <t>20.12.2022 13:31:27</t>
  </si>
  <si>
    <t>20.12.2022 15:31:36</t>
  </si>
  <si>
    <t>L-142 MAVİ BESTE SİTESİ 35-18-L00142_D_56370908_56370908</t>
  </si>
  <si>
    <t>20.12.2022 20:49:05</t>
  </si>
  <si>
    <t>20.12.2022 21:58:01</t>
  </si>
  <si>
    <t>20.12.2022 20:14:48</t>
  </si>
  <si>
    <t>20.12.2022 21:02:36</t>
  </si>
  <si>
    <t>YENİCEKÖY TR-2 45-72-L00183_B_56393230_56393230</t>
  </si>
  <si>
    <t>20.12.2022 10:48:57</t>
  </si>
  <si>
    <t>20.12.2022 13:50:45</t>
  </si>
  <si>
    <t>M-285 35-14-M00305_D D1_66553433</t>
  </si>
  <si>
    <t>20.12.2022 08:55:31</t>
  </si>
  <si>
    <t>20.12.2022 10:05:48</t>
  </si>
  <si>
    <t>EGE İM 35-02-A00003_ZİRAAT-KAPASİTÖR K06_2089705</t>
  </si>
  <si>
    <t>20.12.2022 15:21:30</t>
  </si>
  <si>
    <t>20.12.2022 17:50:13</t>
  </si>
  <si>
    <t>DM-8 45-71-M00295_DM-1/1 M06_66408500</t>
  </si>
  <si>
    <t>20.12.2022 13:47:18</t>
  </si>
  <si>
    <t>20.12.2022 13:56:08</t>
  </si>
  <si>
    <t>M-510 GEÇİT 35-02-M00510_M-313 M04_74189966</t>
  </si>
  <si>
    <t>20.12.2022 09:27:39</t>
  </si>
  <si>
    <t>20.12.2022 10:13:01</t>
  </si>
  <si>
    <t>M-1826 35-02-M01826_A_56382805_56382805</t>
  </si>
  <si>
    <t>20.12.2022 07:24:38</t>
  </si>
  <si>
    <t>20.12.2022 08:31:16</t>
  </si>
  <si>
    <t>DOĞANÇAY İM 35-04-A00004_OĞUZHAN K04_77533369</t>
  </si>
  <si>
    <t>20.12.2022 13:01:57</t>
  </si>
  <si>
    <t>20.12.2022 15:14:53</t>
  </si>
  <si>
    <t>GÜRÇEŞME İM 35-03-A00001_YEŞİLDERE K18_2328335</t>
  </si>
  <si>
    <t>20.12.2022 01:40:11</t>
  </si>
  <si>
    <t>20.12.2022 01:43:43</t>
  </si>
  <si>
    <t>ŞEHİTLİOĞLU KÖYÜ HACIBEKİRLER MAH.TR 45-77-M00079_A_56386816_56386816</t>
  </si>
  <si>
    <t>20.12.2022 18:10:37</t>
  </si>
  <si>
    <t>20.12.2022 20:41:05</t>
  </si>
  <si>
    <t>KARAPINAR İM 45-78-A00002_GERİ DÖNÜŞ FİDERİ M05_66243742</t>
  </si>
  <si>
    <t>20.12.2022 14:18:57</t>
  </si>
  <si>
    <t>20.12.2022 15:29:24</t>
  </si>
  <si>
    <t>L-140 35-18-L00140_HatBaşıAyırıcı_53138252 L09_53138252</t>
  </si>
  <si>
    <t>20.12.2022 09:16:45</t>
  </si>
  <si>
    <t>20.12.2022 11:14:44</t>
  </si>
  <si>
    <t>YUKARI EMLAKDERE TR-1 45-71-M01032_A_56384515_56384515</t>
  </si>
  <si>
    <t>20.12.2022 09:36:17</t>
  </si>
  <si>
    <t>20.12.2022 14:58:11</t>
  </si>
  <si>
    <t>K-4456 35-02-K04456_913003675_913003675</t>
  </si>
  <si>
    <t>20.12.2022 20:30:31</t>
  </si>
  <si>
    <t>ARDIÇ MAHALLESİ TR-17 35-21-L00128_35-21-L00128_72182566</t>
  </si>
  <si>
    <t>20.12.2022 14:02:03</t>
  </si>
  <si>
    <t>20.12.2022 15:57:20</t>
  </si>
  <si>
    <t>BAĞARASI TR-15 35-23-M00362_950425785_950425785</t>
  </si>
  <si>
    <t>20.12.2022 10:45:10</t>
  </si>
  <si>
    <t>20.12.2022 12:31:26</t>
  </si>
  <si>
    <t>KARACAKAŞ TR-1 45-82-M00344_DIREK TIPI TRAFO HUCRESI H01_2083027</t>
  </si>
  <si>
    <t>20.12.2022 03:10:43</t>
  </si>
  <si>
    <t>20.12.2022 04:12:02</t>
  </si>
  <si>
    <t>L-166 35-18-L00166_11003074_56372862_56372862</t>
  </si>
  <si>
    <t>20.12.2022 08:15:11</t>
  </si>
  <si>
    <t>20.12.2022 13:16:55</t>
  </si>
  <si>
    <t>CENNET MAHALLESİ TR-3 35-16-M00136_35-16-M00136_2347745</t>
  </si>
  <si>
    <t>20.12.2022 21:58:55</t>
  </si>
  <si>
    <t>20.12.2022 23:17:02</t>
  </si>
  <si>
    <t>ZEYTİNKÖY TR-3 35-13-L00067_C_56371218_56371218</t>
  </si>
  <si>
    <t>20.12.2022 08:55:47</t>
  </si>
  <si>
    <t>20.12.2022 15:46:05</t>
  </si>
  <si>
    <t>KAVAKLIDERE TR-12 45-73-M00145_TR-13 M02_2317694</t>
  </si>
  <si>
    <t>20.12.2022 11:53:37</t>
  </si>
  <si>
    <t>20.12.2022 12:54:10</t>
  </si>
  <si>
    <t>L-14 SEVTUR 35-18-L00014_D d16_5780867</t>
  </si>
  <si>
    <t>20.12.2022 09:47:17</t>
  </si>
  <si>
    <t>20.12.2022 13:05:48</t>
  </si>
  <si>
    <t>_95002551482_95002551482</t>
  </si>
  <si>
    <t>20.12.2022 12:31:22</t>
  </si>
  <si>
    <t>20.12.2022 18:48:33</t>
  </si>
  <si>
    <t>M-3090 35-09-M03090_99748582_99748582</t>
  </si>
  <si>
    <t>20.12.2022 13:16:00</t>
  </si>
  <si>
    <t>20.12.2022 14:44:21</t>
  </si>
  <si>
    <t>İSTASYONALTI KÖK 45-83-M00131_ARPALIK KÖK-1 M03_2329934</t>
  </si>
  <si>
    <t>20.12.2022 13:37:43</t>
  </si>
  <si>
    <t>20.12.2022 14:30:15</t>
  </si>
  <si>
    <t>BİRGİ TR-23 35-15-L00794_35-15-L00794_2374804</t>
  </si>
  <si>
    <t>20.12.2022 09:05:40</t>
  </si>
  <si>
    <t>20.12.2022 17:05:42</t>
  </si>
  <si>
    <t>EKİZLER TR-1 35-16-M00094_A_56400034_56400034</t>
  </si>
  <si>
    <t>20.12.2022 16:04:02</t>
  </si>
  <si>
    <t>20.12.2022 19:53:46</t>
  </si>
  <si>
    <t>ZEYTİNALANI TR-118 35-19-L00118_TR-121 L02_66026986</t>
  </si>
  <si>
    <t>20.12.2022 05:12:21</t>
  </si>
  <si>
    <t>20.12.2022 05:37:39</t>
  </si>
  <si>
    <t>M-1815 KISIK DM-2 35-22-M00096_M-1814 KISIK DM(CUMAOVASI-2) M13_72100665</t>
  </si>
  <si>
    <t>20.12.2022 08:37:18</t>
  </si>
  <si>
    <t>20.12.2022 08:53:16</t>
  </si>
  <si>
    <t>M-1000 35-03-M01000_M-1642 M01_41972817</t>
  </si>
  <si>
    <t>20.12.2022 20:25:03</t>
  </si>
  <si>
    <t>20.12.2022 20:54:03</t>
  </si>
  <si>
    <t>K-1116 35-04-K01116_K_56364196_56364196</t>
  </si>
  <si>
    <t>20.12.2022 15:01:58</t>
  </si>
  <si>
    <t>20.12.2022 15:28:01</t>
  </si>
  <si>
    <t>DM-12/06 45-71-M02402_953199972_953199972</t>
  </si>
  <si>
    <t>20.12.2022 07:40:25</t>
  </si>
  <si>
    <t>20.12.2022 14:45:48</t>
  </si>
  <si>
    <t>MENDERES DM-3/TR-1 35-22-M00033_DM-3/TR-34 M14_2305822</t>
  </si>
  <si>
    <t>20.12.2022 15:25:23</t>
  </si>
  <si>
    <t>20.12.2022 15:55:47</t>
  </si>
  <si>
    <t>MORDOĞAN TR-25 35-21-L00153_953358422_953358422</t>
  </si>
  <si>
    <t>20.12.2022 22:33:01</t>
  </si>
  <si>
    <t>20.12.2022 23:36:54</t>
  </si>
  <si>
    <t>CENNET MAHALLESİ TR-3 35-16-M00136_953355166_953355166</t>
  </si>
  <si>
    <t>20.12.2022 19:40:03</t>
  </si>
  <si>
    <t>20.12.2022 21:56:27</t>
  </si>
  <si>
    <t>20.12.2022 10:00:35</t>
  </si>
  <si>
    <t>20.12.2022 16:36:57</t>
  </si>
  <si>
    <t>M-3176(YATIRIM REZERVE) 35-03-M03176_G_56364978_56364978</t>
  </si>
  <si>
    <t>20.12.2022 18:21:36</t>
  </si>
  <si>
    <t>21.12.2022 00:22:03</t>
  </si>
  <si>
    <t>ZEYTİNKÖY KÖK 35-13-L00065_SULAMA GRUBU L06_2328207</t>
  </si>
  <si>
    <t>20.12.2022 09:16:23</t>
  </si>
  <si>
    <t>20.12.2022 15:29:12</t>
  </si>
  <si>
    <t>K-2814 35-04-K02814_915186141_915186141</t>
  </si>
  <si>
    <t>20.12.2022 22:17:31</t>
  </si>
  <si>
    <t>21.12.2022 00:18:30</t>
  </si>
  <si>
    <t>ULUKENT DM-3 35-28-M00003_ULUCAK TM M14_2312327</t>
  </si>
  <si>
    <t>20.12.2022 09:10:35</t>
  </si>
  <si>
    <t>20.12.2022 15:39:02</t>
  </si>
  <si>
    <t>M-1437 35-02-M01437_A A1B_5815284</t>
  </si>
  <si>
    <t>20.12.2022 17:03:23</t>
  </si>
  <si>
    <t>20.12.2022 18:45:18</t>
  </si>
  <si>
    <t>YILMAZ TR-13 45-78-L00213_DIREK TIPI TRAFO HUCRESI H01_2107977</t>
  </si>
  <si>
    <t>20.12.2022 09:28:23</t>
  </si>
  <si>
    <t>20.12.2022 10:19:07</t>
  </si>
  <si>
    <t>ÜRKMEZ DM-3 (ÜRKMEZ M-6) 35-25-M00145_35-25-M00145_72077282</t>
  </si>
  <si>
    <t>20.12.2022 13:09:07</t>
  </si>
  <si>
    <t>20.12.2022 14:00:52</t>
  </si>
  <si>
    <t>SEYREKLİ TR-3 35-15-L00442_35-15-L00442_2365594</t>
  </si>
  <si>
    <t>20.12.2022 09:42:02</t>
  </si>
  <si>
    <t>20.12.2022 17:08:47</t>
  </si>
  <si>
    <t>SARUHANLI TR-34 45-80-M00034_45-80-M00034_72204501</t>
  </si>
  <si>
    <t>20.12.2022 19:00:46</t>
  </si>
  <si>
    <t>20.12.2022 23:44:08</t>
  </si>
  <si>
    <t>K-2815 35-04-K02815_A_56368177_56368177</t>
  </si>
  <si>
    <t>20.12.2022 12:38:19</t>
  </si>
  <si>
    <t>20.12.2022 13:31:53</t>
  </si>
  <si>
    <t>K-4756 35-04-K04756_35-04-K04756_2371749</t>
  </si>
  <si>
    <t>20.12.2022 13:44:59</t>
  </si>
  <si>
    <t>20.12.2022 14:29:53</t>
  </si>
  <si>
    <t>K-231 35-01-K00231_911101576_911101576</t>
  </si>
  <si>
    <t>20.12.2022 00:07:17</t>
  </si>
  <si>
    <t>20.12.2022 01:37:39</t>
  </si>
  <si>
    <t>BUCA TM 35-03-A00003_Kuru Çeşme M33_2054877</t>
  </si>
  <si>
    <t>20.12.2022 19:50:00</t>
  </si>
  <si>
    <t>20.12.2022 20:25:00</t>
  </si>
  <si>
    <t>ŞEHİTLER TR-1 35-26-L00161_8974221_56358752_56358752</t>
  </si>
  <si>
    <t>AG Hatta Ağaç Kesimi</t>
  </si>
  <si>
    <t>20.12.2022 10:37:25</t>
  </si>
  <si>
    <t>20.12.2022 11:09:26</t>
  </si>
  <si>
    <t>M-2750 35-01-M02750_911787498_911787498</t>
  </si>
  <si>
    <t>20.12.2022 21:14:13</t>
  </si>
  <si>
    <t>20.12.2022 22:35:40</t>
  </si>
  <si>
    <t>ÇİFTLİK İM 35-18-A00003_HatBaşıAyırıcı_53138321 L14_53138321</t>
  </si>
  <si>
    <t>20.12.2022 10:00:21</t>
  </si>
  <si>
    <t>20.12.2022 16:12:15</t>
  </si>
  <si>
    <t>TR-111 ZEYTİNALANI 35-19-L00111_956697763_956697763</t>
  </si>
  <si>
    <t>20.12.2022 14:24:25</t>
  </si>
  <si>
    <t>20.12.2022 17:10:43</t>
  </si>
  <si>
    <t>DM-1/4 35-18-L00579_950454616_950454616</t>
  </si>
  <si>
    <t>20.12.2022 22:27:41</t>
  </si>
  <si>
    <t>20.12.2022 23:55:00</t>
  </si>
  <si>
    <t>DEREKÖY TR-1 35-27-M00966_B_56382332_56382332</t>
  </si>
  <si>
    <t>20.12.2022 09:16:25</t>
  </si>
  <si>
    <t>20.12.2022 17:07:57</t>
  </si>
  <si>
    <t>20.12.2022 10:49:30</t>
  </si>
  <si>
    <t>20.12.2022 15:14:38</t>
  </si>
  <si>
    <t>DM-2/TR-15 35-16-M00834_95000127379_95000127379</t>
  </si>
  <si>
    <t>20.12.2022 11:11:31</t>
  </si>
  <si>
    <t>20.12.2022 16:19:16</t>
  </si>
  <si>
    <t>K-3038 35-04-K03038_G_56354991_56354991</t>
  </si>
  <si>
    <t>20.12.2022 11:39:39</t>
  </si>
  <si>
    <t>20.12.2022 12:37:25</t>
  </si>
  <si>
    <t>M-2911(YATIRIM REZERVE) 35-01-M02911__81571083_81571083</t>
  </si>
  <si>
    <t>20.12.2022 20:35:16</t>
  </si>
  <si>
    <t>20.12.2022 22:36:07</t>
  </si>
  <si>
    <t>20.12.2022 01:20:13</t>
  </si>
  <si>
    <t>20.12.2022 01:49:38</t>
  </si>
  <si>
    <t>SARIGÖL DM 45-79-M00069_TIRAZLAR M09_2318423</t>
  </si>
  <si>
    <t>20.12.2022 10:20:33</t>
  </si>
  <si>
    <t>20.12.2022 12:53:59</t>
  </si>
  <si>
    <t>L-284 İMAMOĞLU TRAFO 35-18-L00284_950464752_950464752</t>
  </si>
  <si>
    <t>20.12.2022 12:39:29</t>
  </si>
  <si>
    <t>20.12.2022 18:42:04</t>
  </si>
  <si>
    <t>ÇANDARLI TR-17 35-30-M00017_E_56364034_56364034</t>
  </si>
  <si>
    <t>20.12.2022 23:26:24</t>
  </si>
  <si>
    <t>21.12.2022 01:27:03</t>
  </si>
  <si>
    <t>L-284 İMAMOĞLU TRAFO 35-18-L00284_950456470_950456470</t>
  </si>
  <si>
    <t>20.12.2022 09:18:32</t>
  </si>
  <si>
    <t>20.12.2022 17:28:41</t>
  </si>
  <si>
    <t>L-142 MAVİ BESTE SİTESİ 35-18-L00142_C_60982839_60982839</t>
  </si>
  <si>
    <t>20.12.2022 18:03:41</t>
  </si>
  <si>
    <t>20.12.2022 21:50:28</t>
  </si>
  <si>
    <t>FOÇA TR-4 35-23-L00004_42134324_56398922_56398922</t>
  </si>
  <si>
    <t>20.12.2022 13:24:26</t>
  </si>
  <si>
    <t>20.12.2022 14:42:18</t>
  </si>
  <si>
    <t>YAKAPINAR TR-5 35-20-L00138_B_56375316_56375316</t>
  </si>
  <si>
    <t>20.12.2022 14:29:27</t>
  </si>
  <si>
    <t>20.12.2022 20:20:21</t>
  </si>
  <si>
    <t>K-2732 35-04-K02732_A_56364124_56364124</t>
  </si>
  <si>
    <t>20.12.2022 13:32:38</t>
  </si>
  <si>
    <t>20.12.2022 14:44:23</t>
  </si>
  <si>
    <t>KOYUNDERE DM 35-28-M00165_KOYUNDERE TR-5 M04_66524414</t>
  </si>
  <si>
    <t>20.12.2022 15:28:57</t>
  </si>
  <si>
    <t>20.12.2022 17:06:19</t>
  </si>
  <si>
    <t>SARUHANLI TR-17 45-80-M00017_45-80-M00017_2355942</t>
  </si>
  <si>
    <t>20.12.2022 18:25:32</t>
  </si>
  <si>
    <t>20.12.2022 18:48:51</t>
  </si>
  <si>
    <t>TR-59 35-27-M01108_35-27-M01108_66134198</t>
  </si>
  <si>
    <t>20.12.2022 10:13:59</t>
  </si>
  <si>
    <t>20.12.2022 10:44:25</t>
  </si>
  <si>
    <t>20.12.2022 16:25:00</t>
  </si>
  <si>
    <t>20.12.2022 16:59:26</t>
  </si>
  <si>
    <t>MAVİKENT TR-3 35-30-M00133_B_56404594_56404594</t>
  </si>
  <si>
    <t>20.12.2022 08:52:30</t>
  </si>
  <si>
    <t>20.12.2022 10:51:02</t>
  </si>
  <si>
    <t>UZUNKÖY TR-2 35-31-L00143_47827448_56389535_56389535</t>
  </si>
  <si>
    <t>20.12.2022 15:02:56</t>
  </si>
  <si>
    <t>20.12.2022 15:52:41</t>
  </si>
  <si>
    <t>KABAKUM BANKACILAR TR-1 35-30-M00207_42923278_56403466_56403466</t>
  </si>
  <si>
    <t>20.12.2022 11:34:22</t>
  </si>
  <si>
    <t>20.12.2022 12:41:18</t>
  </si>
  <si>
    <t>DM-25/17-A 45-71-M00054_953195568_953195568</t>
  </si>
  <si>
    <t>20.12.2022 20:44:28</t>
  </si>
  <si>
    <t>21.12.2022 01:46:41</t>
  </si>
  <si>
    <t>20.12.2022 07:20:35</t>
  </si>
  <si>
    <t>20.12.2022 12:49:00</t>
  </si>
  <si>
    <t>DM-8/24 45-71-M00296_953202787_953202787</t>
  </si>
  <si>
    <t>20.12.2022 09:08:24</t>
  </si>
  <si>
    <t>20.12.2022 15:44:11</t>
  </si>
  <si>
    <t>GÜRÇEŞME İM 35-03-A00001_HUZUREVİ K04_2310743</t>
  </si>
  <si>
    <t>20.12.2022 22:49:33</t>
  </si>
  <si>
    <t>21.12.2022 00:43:43</t>
  </si>
  <si>
    <t>M-639 OLDURUK KÖK 35-03-M00639_TRAFO M06_42869126</t>
  </si>
  <si>
    <t>20.12.2022 08:40:55</t>
  </si>
  <si>
    <t>20.12.2022 08:48:00</t>
  </si>
  <si>
    <t>KESTELLİ TR-1 45-84-L00036_10528271_56386239_56386239</t>
  </si>
  <si>
    <t>20.12.2022 11:06:20</t>
  </si>
  <si>
    <t>20.12.2022 13:00:10</t>
  </si>
  <si>
    <t>TR-2/81 45-83-L00081_955139476_955139476</t>
  </si>
  <si>
    <t>20.12.2022 16:49:01</t>
  </si>
  <si>
    <t>20.12.2022 17:41:52</t>
  </si>
  <si>
    <t>SOMA TR-26/5 45-82-M00489_945522606_945522606</t>
  </si>
  <si>
    <t>20.12.2022 19:56:23</t>
  </si>
  <si>
    <t>20.12.2022 22:09:34</t>
  </si>
  <si>
    <t>M-2580 35-03-M02580_DAĞITIM TRAFO M03_49963488</t>
  </si>
  <si>
    <t>20.12.2022 20:50:57</t>
  </si>
  <si>
    <t>21.12.2022 02:05:11</t>
  </si>
  <si>
    <t>TİRE TR-2 35-29-M00465_950340396_950340396</t>
  </si>
  <si>
    <t>20.12.2022 11:19:34</t>
  </si>
  <si>
    <t>20.12.2022 12:04:03</t>
  </si>
  <si>
    <t>DM-2/TR-15 35-16-M00834__79530029_79530029</t>
  </si>
  <si>
    <t>20.12.2022 15:44:28</t>
  </si>
  <si>
    <t>20.12.2022 15:59:45</t>
  </si>
  <si>
    <t>L-225 35-18-L00225_950458488_950458488</t>
  </si>
  <si>
    <t>20.12.2022 09:27:33</t>
  </si>
  <si>
    <t>20.12.2022 18:36:40</t>
  </si>
  <si>
    <t>TR-87 35-17-M00087_35-17-M00087_66250434</t>
  </si>
  <si>
    <t>20.12.2022 15:59:25</t>
  </si>
  <si>
    <t>20.12.2022 17:31:15</t>
  </si>
  <si>
    <t>KEMALPAŞA DM-3/TR-30 35-27-M00933_98840772_98840772</t>
  </si>
  <si>
    <t>20.12.2022 07:27:31</t>
  </si>
  <si>
    <t>20.12.2022 09:55:30</t>
  </si>
  <si>
    <t>20.12.2022 00:06:17</t>
  </si>
  <si>
    <t>20.12.2022 00:46:18</t>
  </si>
  <si>
    <t>20.12.2022 12:47:47</t>
  </si>
  <si>
    <t>20.12.2022 14:41:55</t>
  </si>
  <si>
    <t>ZEYTİNLİOVA TR-17 45-72-L00410_956475622_956475622</t>
  </si>
  <si>
    <t>20.12.2022 12:45:49</t>
  </si>
  <si>
    <t>M-1501 35-03-M01501_A_56363982_56363982</t>
  </si>
  <si>
    <t>20.12.2022 17:41:08</t>
  </si>
  <si>
    <t>20.12.2022 19:05:15</t>
  </si>
  <si>
    <t>BOZARMUT TR-1 45-82-M00350_B_56401603_56401603</t>
  </si>
  <si>
    <t>20.12.2022 09:33:59</t>
  </si>
  <si>
    <t>20.12.2022 11:02:51</t>
  </si>
  <si>
    <t>K-3905 DEÜ BUCA ÖĞRENCİ YURDU 35-03-K03905Ö_ K03_2315157</t>
  </si>
  <si>
    <t>20.12.2022 01:50:00</t>
  </si>
  <si>
    <t>20.12.2022 02:16:02</t>
  </si>
  <si>
    <t>MÜTEVELLİ TR-8 45-80-M02954_TR-85 M02_84970626</t>
  </si>
  <si>
    <t>20.12.2022 09:10:21</t>
  </si>
  <si>
    <t>20.12.2022 10:13:46</t>
  </si>
  <si>
    <t>SAFFET KARADİŞ SULAMA GRUBU 35-29-M00218_35-29-M00218_2370513</t>
  </si>
  <si>
    <t>20.12.2022 10:45:11</t>
  </si>
  <si>
    <t>20.12.2022 12:18:48</t>
  </si>
  <si>
    <t>YILMAZ İM 45-78-A00003_ÇAMURHAMAMI L09_2331484</t>
  </si>
  <si>
    <t>20.12.2022 09:55:01</t>
  </si>
  <si>
    <t>20.12.2022 12:23:07</t>
  </si>
  <si>
    <t>GÜNEŞLİ KÖK 45-75-M00056_HatBaşıAyırıcı_53135486 M03_53135486</t>
  </si>
  <si>
    <t>20.12.2022 08:12:58</t>
  </si>
  <si>
    <t>20.12.2022 09:35:05</t>
  </si>
  <si>
    <t>L-266 35-18-L00266_A_56369139_56369139</t>
  </si>
  <si>
    <t>20.12.2022 16:33:01</t>
  </si>
  <si>
    <t>20.12.2022 17:42:26</t>
  </si>
  <si>
    <t>M-1007 35-03-M01007_35-03-M01007_41931854</t>
  </si>
  <si>
    <t>20.12.2022 09:15:09</t>
  </si>
  <si>
    <t>20.12.2022 14:47:26</t>
  </si>
  <si>
    <t>20.12.2022 09:01:21</t>
  </si>
  <si>
    <t>20.12.2022 10:20:17</t>
  </si>
  <si>
    <t>KARABURUN TR-7 35-21-L00033_B_56357081_56357081</t>
  </si>
  <si>
    <t>20.12.2022 12:54:45</t>
  </si>
  <si>
    <t>20.12.2022 17:41:12</t>
  </si>
  <si>
    <t>20.12.2022 07:37:00</t>
  </si>
  <si>
    <t>20.12.2022 09:51:33</t>
  </si>
  <si>
    <t>DM-1/15 35-26-M00855_35-26-M00855_66237834</t>
  </si>
  <si>
    <t>20.12.2022 10:31:38</t>
  </si>
  <si>
    <t>20.12.2022 10:46:10</t>
  </si>
  <si>
    <t>HAMZABÜKÜ TR-1 35-21-L00069_C_56358386_56358386</t>
  </si>
  <si>
    <t>20.12.2022 02:24:14</t>
  </si>
  <si>
    <t>20.12.2022 03:11:19</t>
  </si>
  <si>
    <t>KAPAKLI DM 45-72-M00309_KEMİKLİDERE M10_2323773</t>
  </si>
  <si>
    <t>20.12.2022 09:15:03</t>
  </si>
  <si>
    <t>20.12.2022 13:17:31</t>
  </si>
  <si>
    <t>DM-1/4 35-18-L00579_950446332_950446332</t>
  </si>
  <si>
    <t>20.12.2022 03:10:07</t>
  </si>
  <si>
    <t>20.12.2022 03:48:09</t>
  </si>
  <si>
    <t>YUKARIBEY DM (TR-3) 35-16-M00866_HatBaşıAyırıcı_60213185 M05_60213185</t>
  </si>
  <si>
    <t>20.12.2022 13:35:43</t>
  </si>
  <si>
    <t>20.12.2022 13:36:17</t>
  </si>
  <si>
    <t>SÖĞÜTÖREN TR-2 35-20-L00348_955193415_955193415</t>
  </si>
  <si>
    <t>20.12.2022 11:52:35</t>
  </si>
  <si>
    <t>20.12.2022 17:48:55</t>
  </si>
  <si>
    <t>YILMAZ DM 45-80-M02976_TR-20 M03_78582829</t>
  </si>
  <si>
    <t>20.12.2022 21:40:04</t>
  </si>
  <si>
    <t>20.12.2022 23:27:45</t>
  </si>
  <si>
    <t>BAĞARASI TR-15 35-23-M00362_950427558_950427558</t>
  </si>
  <si>
    <t>20.12.2022 18:18:59</t>
  </si>
  <si>
    <t>20.12.2022 19:14:00</t>
  </si>
  <si>
    <t>TR-135/1 35-19-L00362_956693095_956693095</t>
  </si>
  <si>
    <t>20.12.2022 17:00:18</t>
  </si>
  <si>
    <t>20.12.2022 18:03:42</t>
  </si>
  <si>
    <t>K-2732 35-04-K02732_E_56394825_56394825</t>
  </si>
  <si>
    <t>20.12.2022 13:33:29</t>
  </si>
  <si>
    <t>20.12.2022 14:41:32</t>
  </si>
  <si>
    <t>K-3502 35-01-K03502_911335879_911335879</t>
  </si>
  <si>
    <t>20.12.2022 08:11:55</t>
  </si>
  <si>
    <t>20.12.2022 09:22:42</t>
  </si>
  <si>
    <t>SERİNYAYLA ALABAŞLI TR-1 45-73-M00879_A_56404013_56404013</t>
  </si>
  <si>
    <t>21.12.2022 19:27:52</t>
  </si>
  <si>
    <t>21.12.2022 22:10:20</t>
  </si>
  <si>
    <t>TR-16 35-31-L00016_35-31-L00016_2350087</t>
  </si>
  <si>
    <t>21.12.2022 18:46:32</t>
  </si>
  <si>
    <t>21.12.2022 19:18:41</t>
  </si>
  <si>
    <t>KARABURUN TR-2 35-21-L00014_953368096_953368096</t>
  </si>
  <si>
    <t>21.12.2022 10:57:17</t>
  </si>
  <si>
    <t>21.12.2022 15:18:26</t>
  </si>
  <si>
    <t>YENİFOÇA TR-48 35-23-M00048_C_56365415_56365415</t>
  </si>
  <si>
    <t>21.12.2022 17:34:14</t>
  </si>
  <si>
    <t>21.12.2022 18:16:15</t>
  </si>
  <si>
    <t>MENEMEN İM 35-28-A00001_KESİKKÖY-1 M17_2053664</t>
  </si>
  <si>
    <t>21.12.2022 10:40:15</t>
  </si>
  <si>
    <t>21.12.2022 19:56:04</t>
  </si>
  <si>
    <t>YUKARI BOZKIR TR-1 45-83-L00257_45-83-L00257_2362640</t>
  </si>
  <si>
    <t>21.12.2022 09:37:08</t>
  </si>
  <si>
    <t>21.12.2022 17:08:02</t>
  </si>
  <si>
    <t>M-2904 35-02-M02904_99478074_99478074</t>
  </si>
  <si>
    <t>21.12.2022 15:52:24</t>
  </si>
  <si>
    <t>21.12.2022 19:30:38</t>
  </si>
  <si>
    <t>DM-25/17-A 45-71-M00054_A_56396829_56396829</t>
  </si>
  <si>
    <t>21.12.2022 17:19:44</t>
  </si>
  <si>
    <t>21.12.2022 17:51:19</t>
  </si>
  <si>
    <t>SELÇUK İM/DM 35-13-A00004_OTELLER M03_65986285</t>
  </si>
  <si>
    <t>21.12.2022 10:14:52</t>
  </si>
  <si>
    <t>21.12.2022 11:39:54</t>
  </si>
  <si>
    <t>21.12.2022 13:34:26</t>
  </si>
  <si>
    <t>21.12.2022 13:46:12</t>
  </si>
  <si>
    <t>K-1478 35-03-K01478_E_56373200_56373200</t>
  </si>
  <si>
    <t>21.12.2022 18:04:10</t>
  </si>
  <si>
    <t>21.12.2022 18:23:44</t>
  </si>
  <si>
    <t>KARABURUN TR-16 35-21-L00016_B_56357700_56357700</t>
  </si>
  <si>
    <t>21.12.2022 10:52:56</t>
  </si>
  <si>
    <t>21.12.2022 17:26:19</t>
  </si>
  <si>
    <t>ORTA MAHALLE M-4 35-25-M00118_35-25-M00118_2374712</t>
  </si>
  <si>
    <t>21.12.2022 14:36:16</t>
  </si>
  <si>
    <t>21.12.2022 15:02:22</t>
  </si>
  <si>
    <t>K-3627 35-01-K03627_DAĞITIM TRF K-3627 K03_65814213</t>
  </si>
  <si>
    <t>21.12.2022 13:42:53</t>
  </si>
  <si>
    <t>21.12.2022 17:26:40</t>
  </si>
  <si>
    <t>K-3997 35-08-K03997_913593759_913593759</t>
  </si>
  <si>
    <t>21.12.2022 00:21:54</t>
  </si>
  <si>
    <t>21.12.2022 03:20:09</t>
  </si>
  <si>
    <t>DM-1/10 (TR-18) 35-19-M00018_6346787_60982629_60982629</t>
  </si>
  <si>
    <t>21.12.2022 18:45:19</t>
  </si>
  <si>
    <t>21.12.2022 21:22:45</t>
  </si>
  <si>
    <t>MURADİYE DM-5/6 KÖK 45-71-M00245_TELAS M05_72097742</t>
  </si>
  <si>
    <t>21.12.2022 16:08:05</t>
  </si>
  <si>
    <t>21.12.2022 21:55:42</t>
  </si>
  <si>
    <t>DEREKÖY TR-1 35-27-M00966_C_56382333_56382333</t>
  </si>
  <si>
    <t>21.12.2022 09:04:00</t>
  </si>
  <si>
    <t>21.12.2022 17:00:40</t>
  </si>
  <si>
    <t>TR-2/16 45-72-L00016_956497897_956497897</t>
  </si>
  <si>
    <t>21.12.2022 20:58:20</t>
  </si>
  <si>
    <t>21.12.2022 21:38:55</t>
  </si>
  <si>
    <t>21.12.2022 09:11:12</t>
  </si>
  <si>
    <t>21.12.2022 11:25:33</t>
  </si>
  <si>
    <t>FOÇA CEZA İNFAZ KURUMU KÖK 35-23-M00302_FOÇA İM M02_67574171</t>
  </si>
  <si>
    <t>21.12.2022 08:49:26</t>
  </si>
  <si>
    <t>21.12.2022 10:19:34</t>
  </si>
  <si>
    <t>DM-2/4 35-18-L00590_E e1_5773929</t>
  </si>
  <si>
    <t>21.12.2022 19:10:00</t>
  </si>
  <si>
    <t>21.12.2022 21:07:34</t>
  </si>
  <si>
    <t>ÇIRPI İM 35-20-A00002_HatBaşıAyırıcı_53138570 M10_53138570</t>
  </si>
  <si>
    <t>21.12.2022 12:36:06</t>
  </si>
  <si>
    <t>21.12.2022 18:38:14</t>
  </si>
  <si>
    <t>KARAPINAR İM 45-78-A00002_HatBaşıAyırıcı_53139312 M02_53139312</t>
  </si>
  <si>
    <t>21.12.2022 12:35:23</t>
  </si>
  <si>
    <t>21.12.2022 13:07:56</t>
  </si>
  <si>
    <t>M-2030 35-01-M02030_910670601_910670601</t>
  </si>
  <si>
    <t>21.12.2022 20:21:18</t>
  </si>
  <si>
    <t>21.12.2022 22:27:29</t>
  </si>
  <si>
    <t>ÇANAKÇI KÖK 45-79-M00194_HatBaşıAyırıcı_53134417 M01_53134417</t>
  </si>
  <si>
    <t>21.12.2022 11:44:52</t>
  </si>
  <si>
    <t>21.12.2022 15:41:26</t>
  </si>
  <si>
    <t>M-510 GEÇİT 35-02-M00510_M-313 M04_74190008</t>
  </si>
  <si>
    <t>21.12.2022 09:06:42</t>
  </si>
  <si>
    <t>21.12.2022 09:52:54</t>
  </si>
  <si>
    <t>TOPÇAM SULAMA TR-16 35-16-M00209_47522141_56396725_56396725</t>
  </si>
  <si>
    <t>21.12.2022 16:24:45</t>
  </si>
  <si>
    <t>21.12.2022 18:02:15</t>
  </si>
  <si>
    <t>KARAOĞLANLI TR-3 45-71-M00567_D_56403066_56403066</t>
  </si>
  <si>
    <t>21.12.2022 09:44:54</t>
  </si>
  <si>
    <t>21.12.2022 14:33:13</t>
  </si>
  <si>
    <t>M-2922 35-04-M02922__83759648_83759648</t>
  </si>
  <si>
    <t>21.12.2022 18:48:00</t>
  </si>
  <si>
    <t>22.12.2022 12:33:20</t>
  </si>
  <si>
    <t>21.12.2022 09:09:42</t>
  </si>
  <si>
    <t>21.12.2022 17:14:33</t>
  </si>
  <si>
    <t>TR-65 35-30-L00065_TR-66 L05_2123673</t>
  </si>
  <si>
    <t>21.12.2022 17:53:02</t>
  </si>
  <si>
    <t>21.12.2022 18:35:58</t>
  </si>
  <si>
    <t>IŞIKLAR TM 35-02-A00006_KARAYOLLARI M25_2056922</t>
  </si>
  <si>
    <t>21.12.2022 14:01:37</t>
  </si>
  <si>
    <t>21.12.2022 14:26:01</t>
  </si>
  <si>
    <t>KAHRAMANDERE İM 35-10-A00002_GÖNEN M09_2310125</t>
  </si>
  <si>
    <t>21.12.2022 18:38:22</t>
  </si>
  <si>
    <t>21.12.2022 18:45:00</t>
  </si>
  <si>
    <t>SARUHANLI TR-34 45-80-M00034_B_56387234_56387234</t>
  </si>
  <si>
    <t>21.12.2022 18:53:34</t>
  </si>
  <si>
    <t>21.12.2022 19:18:12</t>
  </si>
  <si>
    <t>TR-137 TORASAN MAH. 35-19-L00137_956695022_956695022</t>
  </si>
  <si>
    <t>21.12.2022 18:16:00</t>
  </si>
  <si>
    <t>21.12.2022 19:34:11</t>
  </si>
  <si>
    <t>BUCA TM 35-03-A00003_Buca-1 K03_2311763</t>
  </si>
  <si>
    <t>21.12.2022 15:04:12</t>
  </si>
  <si>
    <t>21.12.2022 16:40:05</t>
  </si>
  <si>
    <t>KARAOĞLANLI TR-2 45-71-M00092_953212055_953212055</t>
  </si>
  <si>
    <t>21.12.2022 11:25:42</t>
  </si>
  <si>
    <t>21.12.2022 14:38:57</t>
  </si>
  <si>
    <t>DM-1/8 45-71-M00198_953206044_953206044</t>
  </si>
  <si>
    <t>21.12.2022 19:41:41</t>
  </si>
  <si>
    <t>21.12.2022 21:52:21</t>
  </si>
  <si>
    <t>21.12.2022 11:34:25</t>
  </si>
  <si>
    <t>21.12.2022 12:10:37</t>
  </si>
  <si>
    <t>M-2353 35-03-M02353_D_65514160_65514160</t>
  </si>
  <si>
    <t>21.12.2022 09:07:29</t>
  </si>
  <si>
    <t>21.12.2022 12:31:41</t>
  </si>
  <si>
    <t>GÖRECE M-353 35-22-M00353_955260234_955260234</t>
  </si>
  <si>
    <t>21.12.2022 16:55:53</t>
  </si>
  <si>
    <t>21.12.2022 17:36:39</t>
  </si>
  <si>
    <t>DİKİLİ TR-20 35-30-M00620_35-30-M00620_72341798</t>
  </si>
  <si>
    <t>21.12.2022 18:50:11</t>
  </si>
  <si>
    <t>21.12.2022 19:21:14</t>
  </si>
  <si>
    <t>K-3513 35-02-K03513_913264504_913264504</t>
  </si>
  <si>
    <t>21.12.2022 23:06:50</t>
  </si>
  <si>
    <t>22.12.2022 00:36:36</t>
  </si>
  <si>
    <t>L-236 35-18-L00236_950441408_950441408</t>
  </si>
  <si>
    <t>21.12.2022 08:24:23</t>
  </si>
  <si>
    <t>21.12.2022 10:46:36</t>
  </si>
  <si>
    <t>K-2953 35-02-K02953_913004841_913004841</t>
  </si>
  <si>
    <t>21.12.2022 11:46:13</t>
  </si>
  <si>
    <t>21.12.2022 13:25:42</t>
  </si>
  <si>
    <t>DM-3/03 (YİĞİTBAŞ CAMİİ) 45-71-M00069_C C4_45179595</t>
  </si>
  <si>
    <t>21.12.2022 20:30:29</t>
  </si>
  <si>
    <t>22.12.2022 04:20:36</t>
  </si>
  <si>
    <t>VİLLAKENT DM 35-28-M00381_DERSAN-1 M01_66521693</t>
  </si>
  <si>
    <t>21.12.2022 11:08:00</t>
  </si>
  <si>
    <t>AHMETLİ TR-61 SANAYİ 45-84-L00061_A_56406877_56406877</t>
  </si>
  <si>
    <t>21.12.2022 11:00:12</t>
  </si>
  <si>
    <t>21.12.2022 14:06:26</t>
  </si>
  <si>
    <t>SANCAKLI BOZKÖY KÖK 45-71-M00087__72410729_72410729</t>
  </si>
  <si>
    <t>21.12.2022 09:59:53</t>
  </si>
  <si>
    <t>21.12.2022 19:06:35</t>
  </si>
  <si>
    <t>M-2871 35-04-M02871_35-04-M02871_76914992</t>
  </si>
  <si>
    <t>21.12.2022 09:42:00</t>
  </si>
  <si>
    <t>21.12.2022 11:23:49</t>
  </si>
  <si>
    <t>BOZKÖY-1 35-26-M00480_956610990_956610990</t>
  </si>
  <si>
    <t>21.12.2022 08:54:17</t>
  </si>
  <si>
    <t>21.12.2022 09:47:07</t>
  </si>
  <si>
    <t>TORBALI İM 35-26-A00001_HatBaşıAyırıcı_53133252 L05_53133252</t>
  </si>
  <si>
    <t>21.12.2022 16:53:14</t>
  </si>
  <si>
    <t>21.12.2022 19:05:14</t>
  </si>
  <si>
    <t>21.12.2022 11:26:30</t>
  </si>
  <si>
    <t>21.12.2022 18:23:10</t>
  </si>
  <si>
    <t>M-228 35-02-M00228_910021778_910021778</t>
  </si>
  <si>
    <t>21.12.2022 10:40:58</t>
  </si>
  <si>
    <t>21.12.2022 12:00:43</t>
  </si>
  <si>
    <t>L-336 REİSDERE 35-18-L00336_12001270_56368902_56368902</t>
  </si>
  <si>
    <t>21.12.2022 16:59:18</t>
  </si>
  <si>
    <t>21.12.2022 19:21:22</t>
  </si>
  <si>
    <t>L-17 35-14-L00017_956659206_956659206</t>
  </si>
  <si>
    <t>21.12.2022 10:10:23</t>
  </si>
  <si>
    <t>21.12.2022 11:24:34</t>
  </si>
  <si>
    <t>IŞIKLAR TM 35-02-A00006_TR-C M07_2058488</t>
  </si>
  <si>
    <t>TEİAŞ Trafo Arızası</t>
  </si>
  <si>
    <t>21.12.2022 13:18:00</t>
  </si>
  <si>
    <t>21.12.2022 14:05:02</t>
  </si>
  <si>
    <t>ALLAHDİYEN TR-2 45-78-L00281_95001346107_95001346107</t>
  </si>
  <si>
    <t>21.12.2022 11:08:24</t>
  </si>
  <si>
    <t>21.12.2022 12:40:58</t>
  </si>
  <si>
    <t>BİRGİ TR-7 35-15-L00264_DIREK TIPI TRAFO HUCRESI H01_2046152</t>
  </si>
  <si>
    <t>21.12.2022 11:54:00</t>
  </si>
  <si>
    <t>21.12.2022 12:49:49</t>
  </si>
  <si>
    <t>21.12.2022 09:10:57</t>
  </si>
  <si>
    <t>21.12.2022 17:16:14</t>
  </si>
  <si>
    <t>K-228 35-07-K00228_99330502_99330502</t>
  </si>
  <si>
    <t>21.12.2022 15:15:26</t>
  </si>
  <si>
    <t>21.12.2022 16:45:54</t>
  </si>
  <si>
    <t>HATAY TM 35-01-A00009_HATAY-6 K13_2057609</t>
  </si>
  <si>
    <t>21.12.2022 09:01:15</t>
  </si>
  <si>
    <t>21.12.2022 11:29:15</t>
  </si>
  <si>
    <t>L-254 35-18-L00254_95000045642_95000045642</t>
  </si>
  <si>
    <t>AG Voltaj Yüksekliği</t>
  </si>
  <si>
    <t>21.12.2022 11:03:28</t>
  </si>
  <si>
    <t>21.12.2022 12:56:03</t>
  </si>
  <si>
    <t>TR-127 DAVUT BABA 35-19-L00127_11061507_56376312_56376312</t>
  </si>
  <si>
    <t>21.12.2022 08:47:55</t>
  </si>
  <si>
    <t>21.12.2022 12:40:24</t>
  </si>
  <si>
    <t>TR-75 45-78-M00075_95000028347_95000028347</t>
  </si>
  <si>
    <t>21.12.2022 18:00:12</t>
  </si>
  <si>
    <t>21.12.2022 19:35:27</t>
  </si>
  <si>
    <t>DM-12/TR-1 45-73-M00067_H H3_45119888</t>
  </si>
  <si>
    <t>21.12.2022 19:13:32</t>
  </si>
  <si>
    <t>21.12.2022 20:00:53</t>
  </si>
  <si>
    <t>KARACAALİ TR-6 KAVACIK 45-79-M00494_DIREK TIPI TRAFO HUCRESI H01_2071776</t>
  </si>
  <si>
    <t>21.12.2022 13:51:55</t>
  </si>
  <si>
    <t>21.12.2022 15:03:09</t>
  </si>
  <si>
    <t>_B_56381154_56381154</t>
  </si>
  <si>
    <t>21.12.2022 10:54:10</t>
  </si>
  <si>
    <t>21.12.2022 13:00:23</t>
  </si>
  <si>
    <t>GÖZTEPE İM 35-01-A00004_TANSAŞ K15_2304007</t>
  </si>
  <si>
    <t>21.12.2022 12:20:02</t>
  </si>
  <si>
    <t>21.12.2022 15:20:03</t>
  </si>
  <si>
    <t>21.12.2022 16:28:20</t>
  </si>
  <si>
    <t>21.12.2022 18:57:30</t>
  </si>
  <si>
    <t>PANCAR OSB DM-13 35-26-M00911_AYRANCILAR SANAYİ ÇIKIŞI M03_2335563</t>
  </si>
  <si>
    <t>21.12.2022 15:48:06</t>
  </si>
  <si>
    <t>21.12.2022 17:06:07</t>
  </si>
  <si>
    <t>21.12.2022 23:47:53</t>
  </si>
  <si>
    <t>22.12.2022 02:36:38</t>
  </si>
  <si>
    <t>EĞLENHOCA TR-3 35-21-L00120_35-21-L00120_2375932</t>
  </si>
  <si>
    <t>21.12.2022 23:36:35</t>
  </si>
  <si>
    <t>21.12.2022 23:45:02</t>
  </si>
  <si>
    <t>EYKO TR-6 35-30-M00032_955327092_955327092</t>
  </si>
  <si>
    <t>21.12.2022 20:54:39</t>
  </si>
  <si>
    <t>21.12.2022 22:58:18</t>
  </si>
  <si>
    <t>KARAOĞLANLI TR-2 45-71-M00092_TR-3 M02_2075952</t>
  </si>
  <si>
    <t>21.12.2022 15:54:01</t>
  </si>
  <si>
    <t>21.12.2022 22:23:35</t>
  </si>
  <si>
    <t>GÖZTEPE İM 35-01-A00004_POLİGON K18_2047135</t>
  </si>
  <si>
    <t>21.12.2022 09:03:06</t>
  </si>
  <si>
    <t>21.12.2022 11:28:47</t>
  </si>
  <si>
    <t>AŞAĞIÇOBANİSA TR-27 45-71-M00934_953198085_953198085</t>
  </si>
  <si>
    <t>21.12.2022 14:59:33</t>
  </si>
  <si>
    <t>21.12.2022 22:05:59</t>
  </si>
  <si>
    <t>M-531 KAVAKLIDERE KÖK 35-02-M00531_M-528 M10_72200022</t>
  </si>
  <si>
    <t>21.12.2022 22:05:32</t>
  </si>
  <si>
    <t>21.12.2022 22:44:21</t>
  </si>
  <si>
    <t>DAĞISTAN TR-2 35-16-M00130_DIREK TIPI TRAFO HUCRESI H01_2042456</t>
  </si>
  <si>
    <t>21.12.2022 08:51:31</t>
  </si>
  <si>
    <t>21.12.2022 17:32:49</t>
  </si>
  <si>
    <t>M-1404 35-01-M01404_35-01-M01404_2366060</t>
  </si>
  <si>
    <t>21.12.2022 19:16:39</t>
  </si>
  <si>
    <t>21.12.2022 20:12:14</t>
  </si>
  <si>
    <t>ZEYTİNALAN İM 35-19-A00002_HatBaşıAyırıcı_53134102 M11_53134102</t>
  </si>
  <si>
    <t>21.12.2022 14:15:16</t>
  </si>
  <si>
    <t>21.12.2022 14:52:16</t>
  </si>
  <si>
    <t>KARŞIYAKA GIS TM 35-04-A00002_TR-2 K12_2053757</t>
  </si>
  <si>
    <t>21.12.2022 03:02:26</t>
  </si>
  <si>
    <t>21.12.2022 03:05:00</t>
  </si>
  <si>
    <t>21.12.2022 09:10:36</t>
  </si>
  <si>
    <t>21.12.2022 17:19:42</t>
  </si>
  <si>
    <t>YUKARI ÇOBANİSA TR-1 45-71-M00626_43137504_56393423_56393423</t>
  </si>
  <si>
    <t>21.12.2022 15:20:15</t>
  </si>
  <si>
    <t>21.12.2022 21:56:42</t>
  </si>
  <si>
    <t>GÖKEYÜP İKİOLUK MAH.TR-1 45-78-M00818_49206972_56387412_56387412</t>
  </si>
  <si>
    <t>21.12.2022 11:22:24</t>
  </si>
  <si>
    <t>21.12.2022 14:14:32</t>
  </si>
  <si>
    <t>ILIPINAR TR-1 35-23-M00081_A_56357020_56357020</t>
  </si>
  <si>
    <t>21.12.2022 11:47:05</t>
  </si>
  <si>
    <t>21.12.2022 13:05:43</t>
  </si>
  <si>
    <t>HALİTPAŞA DM 45-80-M00060_DEVELİ-ÇAMLIYURT M03_72188716</t>
  </si>
  <si>
    <t>21.12.2022 14:26:26</t>
  </si>
  <si>
    <t>21.12.2022 15:02:14</t>
  </si>
  <si>
    <t>TR-37 45-77-L00037_TR-39 L06_72210440</t>
  </si>
  <si>
    <t>21.12.2022 12:08:20</t>
  </si>
  <si>
    <t>21.12.2022 13:03:22</t>
  </si>
  <si>
    <t>TR-142 35-26-M00142_956618232_956618232</t>
  </si>
  <si>
    <t>21.12.2022 10:58:56</t>
  </si>
  <si>
    <t>21.12.2022 12:21:17</t>
  </si>
  <si>
    <t>GÖRDES TR-38 45-75-M00038_945607512_945607512</t>
  </si>
  <si>
    <t>21.12.2022 16:08:31</t>
  </si>
  <si>
    <t>21.12.2022 16:40:00</t>
  </si>
  <si>
    <t>ÇANAKÇI KÖK 45-79-M00194_HatBaşıAyırıcı_53134191 M01_53134191</t>
  </si>
  <si>
    <t>21.12.2022 18:41:35</t>
  </si>
  <si>
    <t>21.12.2022 21:42:00</t>
  </si>
  <si>
    <t>IŞIKLAR TM 35-02-A00006_DÖKÜMCÜLER M08_2313437</t>
  </si>
  <si>
    <t>21.12.2022 14:02:07</t>
  </si>
  <si>
    <t>21.12.2022 14:21:21</t>
  </si>
  <si>
    <t>21.12.2022 09:35:57</t>
  </si>
  <si>
    <t>21.12.2022 13:52:02</t>
  </si>
  <si>
    <t>K-1467 35-03-K01467__83870545_83870545</t>
  </si>
  <si>
    <t>21.12.2022 22:23:13</t>
  </si>
  <si>
    <t>22.12.2022 00:52:50</t>
  </si>
  <si>
    <t>TR-257(DM-2/7) 35-19-L00257_A_65514237_65514237</t>
  </si>
  <si>
    <t>21.12.2022 18:07:16</t>
  </si>
  <si>
    <t>21.12.2022 18:38:18</t>
  </si>
  <si>
    <t>M-1437 35-02-M01437__83917700_83917700</t>
  </si>
  <si>
    <t>21.12.2022 15:16:15</t>
  </si>
  <si>
    <t>21.12.2022 20:43:34</t>
  </si>
  <si>
    <t>BERGAMA İM-1 35-16-A00001_ŞEHİR-4 L16_2324906</t>
  </si>
  <si>
    <t>21.12.2022 08:53:48</t>
  </si>
  <si>
    <t>21.12.2022 15:52:20</t>
  </si>
  <si>
    <t>K-3976 35-04-K03976_A_56362849_56362849</t>
  </si>
  <si>
    <t>21.12.2022 10:21:18</t>
  </si>
  <si>
    <t>21.12.2022 11:16:06</t>
  </si>
  <si>
    <t>21.12.2022 14:25:12</t>
  </si>
  <si>
    <t>21.12.2022 14:59:15</t>
  </si>
  <si>
    <t>HALIKÖY OVACIK MAH. TR-4 35-32-L00125_B_56368021_56368021</t>
  </si>
  <si>
    <t>21.12.2022 19:29:51</t>
  </si>
  <si>
    <t>21.12.2022 21:39:14</t>
  </si>
  <si>
    <t>21.12.2022 08:56:35</t>
  </si>
  <si>
    <t>21.12.2022 16:51:14</t>
  </si>
  <si>
    <t>DM-25/17-A 45-71-M00054_953195449_953195449</t>
  </si>
  <si>
    <t>21.12.2022 18:10:41</t>
  </si>
  <si>
    <t>21.12.2022 18:17:54</t>
  </si>
  <si>
    <t>L-30 TAŞDİBİ 35-14-L00030_956662103_956662103</t>
  </si>
  <si>
    <t>21.12.2022 12:02:12</t>
  </si>
  <si>
    <t>21.12.2022 13:24:11</t>
  </si>
  <si>
    <t>21.12.2022 14:25:35</t>
  </si>
  <si>
    <t>21.12.2022 17:55:59</t>
  </si>
  <si>
    <t>K-278 35-01-K00278_TRAFO K01_2303381</t>
  </si>
  <si>
    <t>21.12.2022 00:46:06</t>
  </si>
  <si>
    <t>21.12.2022 04:47:08</t>
  </si>
  <si>
    <t>M-1815 KISIK DM-2 35-22-M00096_M-1814 KISIK DM(CUMAOVASI-2) M13_72100793</t>
  </si>
  <si>
    <t>21.12.2022 10:58:17</t>
  </si>
  <si>
    <t>21.12.2022 11:09:07</t>
  </si>
  <si>
    <t>ALSANCAK TM 35-01-A00005_SÜMERBANK K29_2058233</t>
  </si>
  <si>
    <t>21.12.2022 16:07:03</t>
  </si>
  <si>
    <t>21.12.2022 18:31:35</t>
  </si>
  <si>
    <t>GÖZTEPE İM 35-01-A00004_ESENTEPE K06_2047117</t>
  </si>
  <si>
    <t>21.12.2022 16:08:27</t>
  </si>
  <si>
    <t>21.12.2022 17:05:57</t>
  </si>
  <si>
    <t>DM-2/9 SEPETÇİK 35-18-L00589_950461251_950461251</t>
  </si>
  <si>
    <t>21.12.2022 09:58:14</t>
  </si>
  <si>
    <t>21.12.2022 11:54:32</t>
  </si>
  <si>
    <t>TAYTAN OFİS KÖK 45-78-M00314_ESKİ KABAZLI M015_60669733</t>
  </si>
  <si>
    <t>21.12.2022 16:36:36</t>
  </si>
  <si>
    <t>21.12.2022 19:13:26</t>
  </si>
  <si>
    <t>KAVAKLIDERE TR-9 45-73-M00143_KAVAKLIDERE TR-7 M03_2317688</t>
  </si>
  <si>
    <t>21.12.2022 09:29:32</t>
  </si>
  <si>
    <t>21.12.2022 12:15:15</t>
  </si>
  <si>
    <t>M-1336 35-08-M01336_M m3_5832864</t>
  </si>
  <si>
    <t>21.12.2022 22:31:39</t>
  </si>
  <si>
    <t>22.12.2022 00:27:08</t>
  </si>
  <si>
    <t>21.12.2022 21:22:06</t>
  </si>
  <si>
    <t>21.12.2022 23:49:02</t>
  </si>
  <si>
    <t>L-254 35-18-L00254_35-18-L00254_72084756</t>
  </si>
  <si>
    <t>21.12.2022 12:38:59</t>
  </si>
  <si>
    <t>21.12.2022 12:52:29</t>
  </si>
  <si>
    <t>OSMANGAZİ İM 35-02-A00004_MUSTAFA KEMAL K05_2327859</t>
  </si>
  <si>
    <t>Yabani Hayvan Teması</t>
  </si>
  <si>
    <t>21.12.2022 04:10:00</t>
  </si>
  <si>
    <t>21.12.2022 04:50:08</t>
  </si>
  <si>
    <t>K-736 35-01-K00736_D 1D_5870454</t>
  </si>
  <si>
    <t>21.12.2022 09:15:53</t>
  </si>
  <si>
    <t>21.12.2022 11:51:14</t>
  </si>
  <si>
    <t>L-236 35-18-L00236_35-18-L00236_2376188</t>
  </si>
  <si>
    <t>21.12.2022 17:33:09</t>
  </si>
  <si>
    <t>21.12.2022 17:58:54</t>
  </si>
  <si>
    <t>TR-16 35-31-L00016_956595270_956595270</t>
  </si>
  <si>
    <t>21.12.2022 12:57:52</t>
  </si>
  <si>
    <t>21.12.2022 14:49:32</t>
  </si>
  <si>
    <t>DM-1/8 45-71-M00198_A a2b_45143182</t>
  </si>
  <si>
    <t>21.12.2022 09:07:30</t>
  </si>
  <si>
    <t>21.12.2022 15:04:53</t>
  </si>
  <si>
    <t>TR-1/68 45-72-M00068_D_56391482_56391482</t>
  </si>
  <si>
    <t>21.12.2022 08:25:41</t>
  </si>
  <si>
    <t>21.12.2022 10:16:38</t>
  </si>
  <si>
    <t>TR-1 45-78-L00001_953260429_953260429</t>
  </si>
  <si>
    <t>21.12.2022 14:02:29</t>
  </si>
  <si>
    <t>21.12.2022 16:21:25</t>
  </si>
  <si>
    <t>L-83 35-14-L00083_95001251783_95001251783</t>
  </si>
  <si>
    <t>21.12.2022 18:36:29</t>
  </si>
  <si>
    <t>21.12.2022 21:22:29</t>
  </si>
  <si>
    <t>GERENKÖY TR-10 35-23-M00366_B_76318329_76318329</t>
  </si>
  <si>
    <t>21.12.2022 08:42:18</t>
  </si>
  <si>
    <t>21.12.2022 09:32:20</t>
  </si>
  <si>
    <t>SARUHANLI TR-13 45-80-M00013_956562947_956562947</t>
  </si>
  <si>
    <t>21.12.2022 10:05:02</t>
  </si>
  <si>
    <t>21.12.2022 12:36:21</t>
  </si>
  <si>
    <t>TR-1/40-A 45-72-M00639_95001209182_95001209182</t>
  </si>
  <si>
    <t>21.12.2022 19:57:51</t>
  </si>
  <si>
    <t>21.12.2022 20:29:13</t>
  </si>
  <si>
    <t>L-112 OVACIK 35-18-L00112_950439378_950439378</t>
  </si>
  <si>
    <t>21.12.2022 12:19:24</t>
  </si>
  <si>
    <t>21.12.2022 14:41:19</t>
  </si>
  <si>
    <t>DEMİRKÖPRÜ TM 45-78-A00005_ALAŞEHİR M03_2096295</t>
  </si>
  <si>
    <t>21.12.2022 09:21:29</t>
  </si>
  <si>
    <t>21.12.2022 11:59:16</t>
  </si>
  <si>
    <t>IŞIKLAR TR-1 45-73-M00789_945666691_945666691</t>
  </si>
  <si>
    <t>21.12.2022 21:54:59</t>
  </si>
  <si>
    <t>21.12.2022 22:49:51</t>
  </si>
  <si>
    <t>KARABURUN TR-7 35-21-L00033_95000151953_95000151953</t>
  </si>
  <si>
    <t>21.12.2022 12:49:30</t>
  </si>
  <si>
    <t>21.12.2022 17:59:56</t>
  </si>
  <si>
    <t>DM-4/18 35-26-M00803_95001369446_95001369446</t>
  </si>
  <si>
    <t>21.12.2022 21:49:27</t>
  </si>
  <si>
    <t>21.12.2022 22:40:06</t>
  </si>
  <si>
    <t>21.12.2022 20:21:09</t>
  </si>
  <si>
    <t>21.12.2022 21:31:56</t>
  </si>
  <si>
    <t>TR-91 35-15-M00091_950402736_950402736</t>
  </si>
  <si>
    <t>21.12.2022 09:13:26</t>
  </si>
  <si>
    <t>21.12.2022 10:53:20</t>
  </si>
  <si>
    <t>KIZILÜZÜM TR-1 35-27-M00080_B_56379088_56379088</t>
  </si>
  <si>
    <t>21.12.2022 10:50:01</t>
  </si>
  <si>
    <t>21.12.2022 12:39:34</t>
  </si>
  <si>
    <t>K-598 35-01-K00598_A_56373369_56373369</t>
  </si>
  <si>
    <t>21.12.2022 08:20:33</t>
  </si>
  <si>
    <t>21.12.2022 10:55:15</t>
  </si>
  <si>
    <t>ILIPINAR TR-1 35-23-M00081_950426432_950426432</t>
  </si>
  <si>
    <t>21.12.2022 11:00:56</t>
  </si>
  <si>
    <t>21.12.2022 13:01:56</t>
  </si>
  <si>
    <t>M-313 35-02-M00313_M-510 M01_2096872</t>
  </si>
  <si>
    <t>21.12.2022 14:07:55</t>
  </si>
  <si>
    <t>21.12.2022 14:24:43</t>
  </si>
  <si>
    <t>TR-2/112 45-83-L00112_964096596_964096596</t>
  </si>
  <si>
    <t>21.12.2022 17:25:18</t>
  </si>
  <si>
    <t>21.12.2022 20:26:41</t>
  </si>
  <si>
    <t>L-439 35-18-L00439_E E01_5940062</t>
  </si>
  <si>
    <t>21.12.2022 09:07:39</t>
  </si>
  <si>
    <t>21.12.2022 14:49:58</t>
  </si>
  <si>
    <t>TR-39 35-15-M00039_48885345_56363716_56363716</t>
  </si>
  <si>
    <t>21.12.2022 18:35:02</t>
  </si>
  <si>
    <t>21.12.2022 19:26:28</t>
  </si>
  <si>
    <t>TR-11/9C 45-71-M01975_953190579_953190579</t>
  </si>
  <si>
    <t>21.12.2022 19:42:36</t>
  </si>
  <si>
    <t>21.12.2022 23:23:25</t>
  </si>
  <si>
    <t>ÇIRPI İM 35-20-A00002_ÇIPPI TİRE SULAMA M10_2307616</t>
  </si>
  <si>
    <t>21.12.2022 18:02:48</t>
  </si>
  <si>
    <t>21.12.2022 18:30:55</t>
  </si>
  <si>
    <t>KIZILOBA TR-1 35-20-L00257_A_56366762_56366762</t>
  </si>
  <si>
    <t>21.12.2022 10:06:24</t>
  </si>
  <si>
    <t>21.12.2022 15:26:47</t>
  </si>
  <si>
    <t>TEKELİ ARITMA KÖK 35-22-M00090_İTOP M04_2328483</t>
  </si>
  <si>
    <t>21.12.2022 11:12:22</t>
  </si>
  <si>
    <t>21.12.2022 12:19:05</t>
  </si>
  <si>
    <t>MENEMEN DM-3/10 35-28-L00096_C_56359221_56359221</t>
  </si>
  <si>
    <t>21.12.2022 17:24:59</t>
  </si>
  <si>
    <t>21.12.2022 20:56:49</t>
  </si>
  <si>
    <t>K-1505 35-03-K01505_35-03-K01505_41956163</t>
  </si>
  <si>
    <t>21.12.2022 13:48:22</t>
  </si>
  <si>
    <t>21.12.2022 14:08:35</t>
  </si>
  <si>
    <t>SUBAŞI-5 35-26-L00332_956611652_956611652</t>
  </si>
  <si>
    <t>21.12.2022 18:41:46</t>
  </si>
  <si>
    <t>21.12.2022 20:15:36</t>
  </si>
  <si>
    <t>KAMUKENT TR-3 35-21-M00041_C C03b_78796226</t>
  </si>
  <si>
    <t>21.12.2022 16:38:21</t>
  </si>
  <si>
    <t>21.12.2022 21:28:41</t>
  </si>
  <si>
    <t>DM-4/18 35-26-M00803_956629746_956629746</t>
  </si>
  <si>
    <t>AG Box / Sdk Abone Çıkış Faz Sigorta Atığı</t>
  </si>
  <si>
    <t>21.12.2022 09:09:58</t>
  </si>
  <si>
    <t>21.12.2022 10:22:49</t>
  </si>
  <si>
    <t>KULA İM 45-77-A00001_HatBaşıAyırıcı_53134939 M03_53134939</t>
  </si>
  <si>
    <t>21.12.2022 16:01:56</t>
  </si>
  <si>
    <t>21.12.2022 16:19:13</t>
  </si>
  <si>
    <t>21.12.2022 08:56:04</t>
  </si>
  <si>
    <t>21.12.2022 17:18:23</t>
  </si>
  <si>
    <t>DM-25/17-A 45-71-M00054_B_60984233_60984233</t>
  </si>
  <si>
    <t>21.12.2022 16:26:46</t>
  </si>
  <si>
    <t>21.12.2022 16:56:57</t>
  </si>
  <si>
    <t>K-1629 35-02-K01629_TRAFO K01_2118183</t>
  </si>
  <si>
    <t>21.12.2022 09:33:00</t>
  </si>
  <si>
    <t>GÜZELYALI TM 35-01-A00008_TR-1 K06_2313694</t>
  </si>
  <si>
    <t>21.12.2022 03:15:25</t>
  </si>
  <si>
    <t>SEYREKLİ TR-3 35-15-L00442_D_56372999_56372999</t>
  </si>
  <si>
    <t>21.12.2022 09:52:26</t>
  </si>
  <si>
    <t>21.12.2022 18:00:43</t>
  </si>
  <si>
    <t>AZMAK TR-1 35-21-L00046_95002371761_95002371761</t>
  </si>
  <si>
    <t>21.12.2022 18:47:31</t>
  </si>
  <si>
    <t>21.12.2022 20:22:15</t>
  </si>
  <si>
    <t>ÇAVDAR YAYLASI TR-2 45-78-L00781_ H_72391713</t>
  </si>
  <si>
    <t>21.12.2022 12:47:34</t>
  </si>
  <si>
    <t>M-2902 35-02-M02902_C_56374113_56374113</t>
  </si>
  <si>
    <t>21.12.2022 11:09:12</t>
  </si>
  <si>
    <t>21.12.2022 12:40:32</t>
  </si>
  <si>
    <t>GÜMÜLDÜR M-20 35-25-M00020_955262956_955262956</t>
  </si>
  <si>
    <t>21.12.2022 20:15:20</t>
  </si>
  <si>
    <t>21.12.2022 21:07:28</t>
  </si>
  <si>
    <t>SARIKAYA TR-1 45-71-M00996_43150009_56395194_56395194</t>
  </si>
  <si>
    <t>21.12.2022 11:57:46</t>
  </si>
  <si>
    <t>21.12.2022 15:13:39</t>
  </si>
  <si>
    <t>K-1580 35-01-K01580_911426866_911426866</t>
  </si>
  <si>
    <t>21.12.2022 00:26:56</t>
  </si>
  <si>
    <t>21.12.2022 01:13:30</t>
  </si>
  <si>
    <t>BİMEYKO TR-2 35-30-M00049_A_56352912_56352912</t>
  </si>
  <si>
    <t>21.12.2022 09:54:00</t>
  </si>
  <si>
    <t>21.12.2022 10:32:39</t>
  </si>
  <si>
    <t>BİRGİ DM 35-15-L01013_BİRGİ ŞEHİR KABİN L04_67562403</t>
  </si>
  <si>
    <t>21.12.2022 12:35:02</t>
  </si>
  <si>
    <t>21.12.2022 12:54:32</t>
  </si>
  <si>
    <t>TR-11 35-15-M00011_950383498_950383498</t>
  </si>
  <si>
    <t>21.12.2022 15:51:47</t>
  </si>
  <si>
    <t>21.12.2022 18:29:25</t>
  </si>
  <si>
    <t>DM-4/TR-15 (ESKİ TR-14) 35-26-M00014_C_56358475_56358475</t>
  </si>
  <si>
    <t>21.12.2022 09:04:46</t>
  </si>
  <si>
    <t>21.12.2022 17:49:00</t>
  </si>
  <si>
    <t>K-2302 35-04-K02302_99297637_99297637</t>
  </si>
  <si>
    <t>21.12.2022 20:52:03</t>
  </si>
  <si>
    <t>21.12.2022 22:35:07</t>
  </si>
  <si>
    <t>BOSTANCI TR-2 45-76-L00187_955240065_955240065</t>
  </si>
  <si>
    <t>21.12.2022 19:15:28</t>
  </si>
  <si>
    <t>21.12.2022 20:37:02</t>
  </si>
  <si>
    <t>ULUKENT DM-1/16 35-28-M00069_ULUKENT DM-3/7 M01_66552808</t>
  </si>
  <si>
    <t>21.12.2022 09:08:00</t>
  </si>
  <si>
    <t>21.12.2022 15:33:45</t>
  </si>
  <si>
    <t>ÖREN TR-3 35-27-L00218_A_56364271_56364271</t>
  </si>
  <si>
    <t>21.12.2022 19:37:08</t>
  </si>
  <si>
    <t>21.12.2022 20:41:34</t>
  </si>
  <si>
    <t>KAPAKLI DM 45-72-M00309_KAYIŞLAR M09_2099434</t>
  </si>
  <si>
    <t>21.12.2022 09:15:08</t>
  </si>
  <si>
    <t>21.12.2022 10:23:48</t>
  </si>
  <si>
    <t>SERİNYAYLA TR-2 45-73-L00005_DIREK TIPI TRAFO HUCRESI H01_2057346</t>
  </si>
  <si>
    <t>21.12.2022 12:06:34</t>
  </si>
  <si>
    <t>21.12.2022 17:12:28</t>
  </si>
  <si>
    <t>KIZILÖREN TR-1 45-82-L00011_DIREK TIPI TRAFO HUCRESI H01_2089219</t>
  </si>
  <si>
    <t>21.12.2022 08:20:53</t>
  </si>
  <si>
    <t>21.12.2022 10:22:51</t>
  </si>
  <si>
    <t>TORBALI DM 35-26-M00001_956617956_956617956</t>
  </si>
  <si>
    <t>21.12.2022 17:18:31</t>
  </si>
  <si>
    <t>21.12.2022 19:52:38</t>
  </si>
  <si>
    <t>YENİFOÇA TR-48 35-23-M00048_950423858_950423858</t>
  </si>
  <si>
    <t>21.12.2022 16:02:46</t>
  </si>
  <si>
    <t>21.12.2022 18:04:26</t>
  </si>
  <si>
    <t>K-567 35-02-K00567_910029237_910029237</t>
  </si>
  <si>
    <t>21.12.2022 17:54:57</t>
  </si>
  <si>
    <t>21.12.2022 19:01:58</t>
  </si>
  <si>
    <t>21.12.2022 18:25:36</t>
  </si>
  <si>
    <t>21.12.2022 20:45:33</t>
  </si>
  <si>
    <t>L-336 REİSDERE 35-18-L00336_950428672_950428672</t>
  </si>
  <si>
    <t>21.12.2022 19:50:13</t>
  </si>
  <si>
    <t>21.12.2022 23:20:38</t>
  </si>
  <si>
    <t>TR-13 DAVUT KISRAK PARKI 35-26-M00013_95001268724_95001268724</t>
  </si>
  <si>
    <t>21.12.2022 21:16:07</t>
  </si>
  <si>
    <t>21.12.2022 23:29:11</t>
  </si>
  <si>
    <t>TR-1/80 45-72-M00080_956505256_956505256</t>
  </si>
  <si>
    <t>21.12.2022 13:34:58</t>
  </si>
  <si>
    <t>21.12.2022 14:38:16</t>
  </si>
  <si>
    <t>EĞLENHOCA TR-3 35-21-L00120_B_56376552_56376552</t>
  </si>
  <si>
    <t>21.12.2022 19:27:35</t>
  </si>
  <si>
    <t>21.12.2022 23:36:05</t>
  </si>
  <si>
    <t>GÜMÜLDÜR M-7 35-25-M00007_955263449_955263449</t>
  </si>
  <si>
    <t>21.12.2022 14:53:20</t>
  </si>
  <si>
    <t>21.12.2022 15:17:58</t>
  </si>
  <si>
    <t>YENİKÖY İSMAİL AFACAN SULAMA GRUBU 35-31-L00185_47967940_56399528_56399528</t>
  </si>
  <si>
    <t>21.12.2022 12:45:20</t>
  </si>
  <si>
    <t>21.12.2022 14:01:06</t>
  </si>
  <si>
    <t>K-270 35-01-K00270_A_56364748_56364748</t>
  </si>
  <si>
    <t>21.12.2022 18:38:26</t>
  </si>
  <si>
    <t>21.12.2022 20:11:58</t>
  </si>
  <si>
    <t>GÖRECE M-352 35-22-M00352_35-22-M00352_2360594</t>
  </si>
  <si>
    <t>21.12.2022 23:21:06</t>
  </si>
  <si>
    <t>22.12.2022 00:20:21</t>
  </si>
  <si>
    <t>GÖZTEPE İM 35-01-A00004_TR-3 10.5 K09_2304004</t>
  </si>
  <si>
    <t>21.12.2022 14:04:54</t>
  </si>
  <si>
    <t>21.12.2022 16:03:29</t>
  </si>
  <si>
    <t>YENİ HARMANDALI TR-1 45-71-M00893_43142897_56384826_56384826</t>
  </si>
  <si>
    <t>21.12.2022 18:05:44</t>
  </si>
  <si>
    <t>21.12.2022 23:14:28</t>
  </si>
  <si>
    <t>21.12.2022 18:18:01</t>
  </si>
  <si>
    <t>KORDON KÖK 45-78-M00730_HatBaşıAyırıcı_53140207 M03_53140207</t>
  </si>
  <si>
    <t>21.12.2022 04:32:52</t>
  </si>
  <si>
    <t>21.12.2022 04:33:27</t>
  </si>
  <si>
    <t>KARABAĞLAR TM 35-01-A00012_KARABAĞLAR-15 K39_2055175</t>
  </si>
  <si>
    <t>21.12.2022 11:29:59</t>
  </si>
  <si>
    <t>21.12.2022 13:29:08</t>
  </si>
  <si>
    <t>21.12.2022 10:17:58</t>
  </si>
  <si>
    <t>21.12.2022 11:02:16</t>
  </si>
  <si>
    <t>BAHÇEDERE TR-1 35-17-M00183_DIREK TIPI TRAFO HUCRESI H01_2047738</t>
  </si>
  <si>
    <t>21.12.2022 12:52:37</t>
  </si>
  <si>
    <t>21.12.2022 13:53:23</t>
  </si>
  <si>
    <t>K-736 35-01-K00736_35-01-K00736_2361033</t>
  </si>
  <si>
    <t>21.12.2022 10:54:21</t>
  </si>
  <si>
    <t>21.12.2022 11:55:01</t>
  </si>
  <si>
    <t>K-598 35-01-K00598_TRAFO K03_2315476</t>
  </si>
  <si>
    <t>21.12.2022 09:06:30</t>
  </si>
  <si>
    <t>21.12.2022 13:28:54</t>
  </si>
  <si>
    <t>KULA İM 45-77-A00001_BAŞI BÜYÜK L14_2308473</t>
  </si>
  <si>
    <t>21.12.2022 09:00:46</t>
  </si>
  <si>
    <t>21.12.2022 15:24:32</t>
  </si>
  <si>
    <t>21.12.2022 08:33:16</t>
  </si>
  <si>
    <t>21.12.2022 09:13:07</t>
  </si>
  <si>
    <t>21.12.2022 08:47:49</t>
  </si>
  <si>
    <t>21.12.2022 11:10:11</t>
  </si>
  <si>
    <t>TR-31 35-15-M00031_950362693_950362693</t>
  </si>
  <si>
    <t>21.12.2022 07:14:56</t>
  </si>
  <si>
    <t>21.12.2022 08:12:55</t>
  </si>
  <si>
    <t>BAĞARASI TR-14 35-23-M00361_A_79385437_79385437</t>
  </si>
  <si>
    <t>21.12.2022 01:54:28</t>
  </si>
  <si>
    <t>21.12.2022 02:49:33</t>
  </si>
  <si>
    <t>TR-1/82 HAYDAR TRAFO 45-83-M00082_45-83-M00082_2375874</t>
  </si>
  <si>
    <t>21.12.2022 10:46:45</t>
  </si>
  <si>
    <t>21.12.2022 11:07:05</t>
  </si>
  <si>
    <t>TORBALI DM 35-26-M00001_7378918_56358402_56358402</t>
  </si>
  <si>
    <t>21.12.2022 20:51:41</t>
  </si>
  <si>
    <t>21.12.2022 22:03:43</t>
  </si>
  <si>
    <t>K-4020 35-09-K04020_914562633_914562633</t>
  </si>
  <si>
    <t>21.12.2022 08:56:00</t>
  </si>
  <si>
    <t>21.12.2022 13:33:41</t>
  </si>
  <si>
    <t>MURADİYE TR-2/B (23 NİSAN PARKI) 45-71-M01852_953221223_953221223</t>
  </si>
  <si>
    <t>21.12.2022 22:06:29</t>
  </si>
  <si>
    <t>21.12.2022 23:51:55</t>
  </si>
  <si>
    <t>K-4770 35-02-K04770__72410777_72410777</t>
  </si>
  <si>
    <t>21.12.2022 14:54:25</t>
  </si>
  <si>
    <t>21.12.2022 16:30:58</t>
  </si>
  <si>
    <t>M-1624 35-02-M01624_M-1625 M02_2098217</t>
  </si>
  <si>
    <t>21.12.2022 17:59:48</t>
  </si>
  <si>
    <t>21.12.2022 20:48:00</t>
  </si>
  <si>
    <t>YENİKÖY TR-4 45-71-M00125_YENİKÖY TR-3 M03_72244279</t>
  </si>
  <si>
    <t>21.12.2022 09:51:16</t>
  </si>
  <si>
    <t>21.12.2022 18:37:10</t>
  </si>
  <si>
    <t>K-1504 35-03-K01504_K-3846 K02_41974366</t>
  </si>
  <si>
    <t>21.12.2022 16:23:22</t>
  </si>
  <si>
    <t>21.12.2022 16:25:02</t>
  </si>
  <si>
    <t>DM-4/18 35-26-M00803_956629592_956629592</t>
  </si>
  <si>
    <t>21.12.2022 17:25:13</t>
  </si>
  <si>
    <t>21.12.2022 21:28:22</t>
  </si>
  <si>
    <t>KAMUKENT TR-3 35-21-M00041_95002372842_95002372842</t>
  </si>
  <si>
    <t>21.12.2022 13:22:17</t>
  </si>
  <si>
    <t>21.12.2022 15:00:12</t>
  </si>
  <si>
    <t>IŞIKLAR TM 35-02-A00006_TR-B M46_2056391</t>
  </si>
  <si>
    <t>21.12.2022 13:16:00</t>
  </si>
  <si>
    <t>K-1864 35-09-K01864_95001203896_95001203896</t>
  </si>
  <si>
    <t>21.12.2022 20:37:01</t>
  </si>
  <si>
    <t>21.12.2022 22:44:09</t>
  </si>
  <si>
    <t>L-401 ALTINYUNUS DM 35-18-L00401_950457576_950457576</t>
  </si>
  <si>
    <t>21.12.2022 15:44:33</t>
  </si>
  <si>
    <t>21.12.2022 17:52:53</t>
  </si>
  <si>
    <t>ÇUKURALAN TR-1 35-30-L00138_35-30-L00138_2356464</t>
  </si>
  <si>
    <t>21.12.2022 18:06:24</t>
  </si>
  <si>
    <t>21.12.2022 21:14:22</t>
  </si>
  <si>
    <t>21.12.2022 00:01:57</t>
  </si>
  <si>
    <t>21.12.2022 00:23:21</t>
  </si>
  <si>
    <t>YENİFOÇA TR-52 35-23-M00052_42097462_56373463_56373463</t>
  </si>
  <si>
    <t>21.12.2022 19:04:11</t>
  </si>
  <si>
    <t>21.12.2022 19:45:19</t>
  </si>
  <si>
    <t>MURADİYE TR-2/B (23 NİSAN PARKI) 45-71-M01852_953220999_953220999</t>
  </si>
  <si>
    <t>21.12.2022 08:41:42</t>
  </si>
  <si>
    <t>21.12.2022 10:48:02</t>
  </si>
  <si>
    <t>K-1025 35-01-K01025_912301807_912301807</t>
  </si>
  <si>
    <t>21.12.2022 15:02:34</t>
  </si>
  <si>
    <t>21.12.2022 16:12:59</t>
  </si>
  <si>
    <t>ÇAMLIBEL TR-1 45-73-M00559_A_80680443_80680443</t>
  </si>
  <si>
    <t>21.12.2022 11:41:03</t>
  </si>
  <si>
    <t>21.12.2022 15:11:28</t>
  </si>
  <si>
    <t>DM-4/18 35-26-M00803_956629610_956629610</t>
  </si>
  <si>
    <t>21.12.2022 06:04:48</t>
  </si>
  <si>
    <t>21.12.2022 07:55:11</t>
  </si>
  <si>
    <t>TR-12 HÜKÜMET KONAĞI 35-19-M00012_DM-1/TR-9 M02_72139532</t>
  </si>
  <si>
    <t>21.12.2022 19:58:16</t>
  </si>
  <si>
    <t>21.12.2022 20:12:00</t>
  </si>
  <si>
    <t>ARPALIK KÖK 45-83-M00137_ÇAMPINAR TARIMSAL SULAMA - TR-6 M06_72124446</t>
  </si>
  <si>
    <t>21.12.2022 11:36:22</t>
  </si>
  <si>
    <t>21.12.2022 12:18:58</t>
  </si>
  <si>
    <t>İĞDELİ DAMLAR SOKAK TR-4 35-31-L00344_47904916_56385164_56385164</t>
  </si>
  <si>
    <t>21.12.2022 17:57:44</t>
  </si>
  <si>
    <t>21.12.2022 22:37:33</t>
  </si>
  <si>
    <t>TR-2/103 45-83-L00103__72372165_72372165</t>
  </si>
  <si>
    <t>22.12.2022 19:57:19</t>
  </si>
  <si>
    <t>22.12.2022 20:36:31</t>
  </si>
  <si>
    <t>DM-5/TR-5 (TR-56) 35-26-M00056_956621076_956621076</t>
  </si>
  <si>
    <t>22.12.2022 11:50:29</t>
  </si>
  <si>
    <t>22.12.2022 15:39:10</t>
  </si>
  <si>
    <t>K-936 35-02-K00936_C_56374776_56374776</t>
  </si>
  <si>
    <t>22.12.2022 08:56:27</t>
  </si>
  <si>
    <t>22.12.2022 16:17:19</t>
  </si>
  <si>
    <t>K-4779 35-04-K04779_99316388_99316388</t>
  </si>
  <si>
    <t>22.12.2022 15:47:33</t>
  </si>
  <si>
    <t>22.12.2022 18:21:18</t>
  </si>
  <si>
    <t>DM-1/8 45-71-M00198_D d1b_45143055</t>
  </si>
  <si>
    <t>22.12.2022 09:15:39</t>
  </si>
  <si>
    <t>22.12.2022 16:28:02</t>
  </si>
  <si>
    <t>KÖSELER TR-1 35-24-M00100_955218452_955218452</t>
  </si>
  <si>
    <t>22.12.2022 11:38:13</t>
  </si>
  <si>
    <t>22.12.2022 15:46:57</t>
  </si>
  <si>
    <t>GÖÇBEYLİ DM 35-16-M00139_ALHATLI GRUBU-ÇAMOBA-DURMUŞLAR-KAPLAN M06_72044678</t>
  </si>
  <si>
    <t>22.12.2022 14:30:24</t>
  </si>
  <si>
    <t>22.12.2022 16:09:04</t>
  </si>
  <si>
    <t>ÇAYBAŞI DM-1/19 35-26-M00182_7696853_56358755_56358755</t>
  </si>
  <si>
    <t>22.12.2022 13:04:44</t>
  </si>
  <si>
    <t>22.12.2022 14:27:20</t>
  </si>
  <si>
    <t>22.12.2022 00:02:38</t>
  </si>
  <si>
    <t>22.12.2022 00:51:30</t>
  </si>
  <si>
    <t>K-1368 35-08-K01368_965676731_965676731</t>
  </si>
  <si>
    <t>22.12.2022 16:17:34</t>
  </si>
  <si>
    <t>22.12.2022 22:43:12</t>
  </si>
  <si>
    <t>M-1442 35-04-M01442__79725839_79725839</t>
  </si>
  <si>
    <t>22.12.2022 17:44:16</t>
  </si>
  <si>
    <t>22.12.2022 20:37:32</t>
  </si>
  <si>
    <t>DM-5/11 35-26-M00804_956629224_956629224</t>
  </si>
  <si>
    <t>22.12.2022 09:27:24</t>
  </si>
  <si>
    <t>22.12.2022 11:33:31</t>
  </si>
  <si>
    <t>TR-26 35-27-M00026_B_56364579_56364579</t>
  </si>
  <si>
    <t>22.12.2022 20:50:08</t>
  </si>
  <si>
    <t>22.12.2022 22:04:42</t>
  </si>
  <si>
    <t>K-933 35-01-K00933_35-01-K00933_2362928</t>
  </si>
  <si>
    <t>22.12.2022 19:12:30</t>
  </si>
  <si>
    <t>22.12.2022 19:41:43</t>
  </si>
  <si>
    <t>M-1233 35-01-M01233_R_56354800_56354800</t>
  </si>
  <si>
    <t>22.12.2022 01:40:13</t>
  </si>
  <si>
    <t>22.12.2022 02:41:21</t>
  </si>
  <si>
    <t>DM-7/22 35-26-M00663_956622644_956622644</t>
  </si>
  <si>
    <t>22.12.2022 18:52:20</t>
  </si>
  <si>
    <t>22.12.2022 20:47:34</t>
  </si>
  <si>
    <t>K-3794 35-08-K03794_B b1b_5825811</t>
  </si>
  <si>
    <t>22.12.2022 16:41:02</t>
  </si>
  <si>
    <t>22.12.2022 21:39:43</t>
  </si>
  <si>
    <t>BÜLBÜLDERE TR-1 35-26-L00288_35-26-L00288_2350949</t>
  </si>
  <si>
    <t>22.12.2022 08:58:00</t>
  </si>
  <si>
    <t>22.12.2022 09:33:19</t>
  </si>
  <si>
    <t>KIZILAVLU KÖK 45-78-M00837_HatBaşıAyırıcı_53137221 M02_53137221</t>
  </si>
  <si>
    <t>22.12.2022 15:54:00</t>
  </si>
  <si>
    <t>22.12.2022 15:57:30</t>
  </si>
  <si>
    <t>TR-9 35-26-M00009_956619050_956619050</t>
  </si>
  <si>
    <t>22.12.2022 15:28:00</t>
  </si>
  <si>
    <t>22.12.2022 18:56:43</t>
  </si>
  <si>
    <t>K-1506 35-03-K01506_B c1b_5786344</t>
  </si>
  <si>
    <t>22.12.2022 11:42:28</t>
  </si>
  <si>
    <t>22.12.2022 19:16:29</t>
  </si>
  <si>
    <t>SABANCI TR 45-83-M00254_955176432_955176432</t>
  </si>
  <si>
    <t>22.12.2022 10:42:49</t>
  </si>
  <si>
    <t>22.12.2022 12:11:57</t>
  </si>
  <si>
    <t>AŞAĞIÇOBANİSA TR-12 45-71-M00097_953197594_953197594</t>
  </si>
  <si>
    <t>22.12.2022 07:38:38</t>
  </si>
  <si>
    <t>22.12.2022 09:50:11</t>
  </si>
  <si>
    <t>GÖKÇEKÖY FATİH MAH.TR-1 45-80-L00178_A_56402289_56402289</t>
  </si>
  <si>
    <t>22.12.2022 01:04:01</t>
  </si>
  <si>
    <t>22.12.2022 02:35:29</t>
  </si>
  <si>
    <t>22.12.2022 15:46:30</t>
  </si>
  <si>
    <t>22.12.2022 17:21:30</t>
  </si>
  <si>
    <t>L-10 MEZARLIK YANI 35-14-L00010_956645389_956645389</t>
  </si>
  <si>
    <t>22.12.2022 13:13:07</t>
  </si>
  <si>
    <t>22.12.2022 16:06:01</t>
  </si>
  <si>
    <t>DM-14/3 45-71-M00387_953197352_953197352</t>
  </si>
  <si>
    <t>22.12.2022 15:51:46</t>
  </si>
  <si>
    <t>22.12.2022 17:15:36</t>
  </si>
  <si>
    <t>DM-20/13 (ÇAPRA KABİN) 45-71-M00272_B_56353862_56353862</t>
  </si>
  <si>
    <t>22.12.2022 09:33:45</t>
  </si>
  <si>
    <t>22.12.2022 16:51:59</t>
  </si>
  <si>
    <t>K-3918 35-08-K03918_KARTAL İ.M. K02_42114343</t>
  </si>
  <si>
    <t>22.12.2022 11:33:35</t>
  </si>
  <si>
    <t>22.12.2022 13:09:49</t>
  </si>
  <si>
    <t>K-429 35-01-K00429_C_60984767_60984767</t>
  </si>
  <si>
    <t>22.12.2022 23:21:49</t>
  </si>
  <si>
    <t>23.12.2022 00:14:16</t>
  </si>
  <si>
    <t>RAHMİYE-1 SULAMA TR-6 45-72-M00336_45-72-M00336_2370565</t>
  </si>
  <si>
    <t>22.12.2022 19:48:00</t>
  </si>
  <si>
    <t>22.12.2022 21:38:08</t>
  </si>
  <si>
    <t>M-3546 35-01-M03546_911165187_911165187</t>
  </si>
  <si>
    <t>22.12.2022 10:50:41</t>
  </si>
  <si>
    <t>22.12.2022 12:18:53</t>
  </si>
  <si>
    <t>22.12.2022 12:10:14</t>
  </si>
  <si>
    <t>22.12.2022 16:49:01</t>
  </si>
  <si>
    <t>MANİSA TM-1 45-71-A00001_SARUHANLI M04_2309457</t>
  </si>
  <si>
    <t>22.12.2022 10:59:11</t>
  </si>
  <si>
    <t>22.12.2022 14:02:27</t>
  </si>
  <si>
    <t>EVRENOS TR-3 45-71-M01411_45-71-M01411_2371340</t>
  </si>
  <si>
    <t>22.12.2022 21:13:55</t>
  </si>
  <si>
    <t>22.12.2022 22:53:09</t>
  </si>
  <si>
    <t>GÖLCÜK DM 35-15-L01153_SUBATAN L04_67177020</t>
  </si>
  <si>
    <t>22.12.2022 15:54:20</t>
  </si>
  <si>
    <t>22.12.2022 16:32:27</t>
  </si>
  <si>
    <t>22.12.2022 20:01:33</t>
  </si>
  <si>
    <t>22.12.2022 20:19:09</t>
  </si>
  <si>
    <t>K-936 35-02-K00936_A_56365527_56365527</t>
  </si>
  <si>
    <t>22.12.2022 08:57:07</t>
  </si>
  <si>
    <t>22.12.2022 16:18:40</t>
  </si>
  <si>
    <t>CAMBAZLI KÖK 45-84-M00005_MADEN KÖK M03_50241539</t>
  </si>
  <si>
    <t>22.12.2022 13:30:09</t>
  </si>
  <si>
    <t>22.12.2022 21:18:42</t>
  </si>
  <si>
    <t>KARTAL İM 35-08-A00003_KARTAL-1 K26_80522078</t>
  </si>
  <si>
    <t>22.12.2022 16:28:05</t>
  </si>
  <si>
    <t>22.12.2022 17:33:04</t>
  </si>
  <si>
    <t>L-512 REİSDERE 35-18-L00512_7815749_56355330_56355330</t>
  </si>
  <si>
    <t>22.12.2022 09:12:22</t>
  </si>
  <si>
    <t>22.12.2022 13:12:01</t>
  </si>
  <si>
    <t>TR-1/89 45-72-M00089_49662294_56394300_56394300</t>
  </si>
  <si>
    <t>22.12.2022 11:32:15</t>
  </si>
  <si>
    <t>22.12.2022 12:14:31</t>
  </si>
  <si>
    <t>TR-5 35-19-L00005_HatBaşıAyırıcı_66054549 L03_66054549</t>
  </si>
  <si>
    <t>22.12.2022 09:27:14</t>
  </si>
  <si>
    <t>22.12.2022 12:32:32</t>
  </si>
  <si>
    <t>DEMİRKÖPRÜ TM 45-78-A00005_HatBaşıAyırıcı_53137024 M05_53137024</t>
  </si>
  <si>
    <t>22.12.2022 15:55:50</t>
  </si>
  <si>
    <t>22.12.2022 17:32:57</t>
  </si>
  <si>
    <t>HARMANDALI TR-1 45-72-L00768_A_56394365_56394365</t>
  </si>
  <si>
    <t>22.12.2022 13:07:31</t>
  </si>
  <si>
    <t>22.12.2022 13:40:06</t>
  </si>
  <si>
    <t>M-1836 35-02-M01836_913540298_913540298</t>
  </si>
  <si>
    <t>22.12.2022 23:06:52</t>
  </si>
  <si>
    <t>23.12.2022 03:52:38</t>
  </si>
  <si>
    <t>TR-322 35-19-M00521_948485700_948485700</t>
  </si>
  <si>
    <t>22.12.2022 14:52:37</t>
  </si>
  <si>
    <t>22.12.2022 19:11:02</t>
  </si>
  <si>
    <t>EVRENOS TR-3 45-71-M01411_A_56392055_56392055</t>
  </si>
  <si>
    <t>22.12.2022 17:15:18</t>
  </si>
  <si>
    <t>22.12.2022 18:18:26</t>
  </si>
  <si>
    <t>AĞAÇ İŞLERİ KÖK-2 (M-703) 35-22-M00125_KISIKKÖY(KARTAL) M02_72110749</t>
  </si>
  <si>
    <t>22.12.2022 09:31:23</t>
  </si>
  <si>
    <t>22.12.2022 09:50:49</t>
  </si>
  <si>
    <t>GÖRECE M-352 35-22-M00352_955259109_955259109</t>
  </si>
  <si>
    <t>22.12.2022 06:43:06</t>
  </si>
  <si>
    <t>22.12.2022 07:37:44</t>
  </si>
  <si>
    <t>BAĞARASI TR-15 35-23-M00362_D_79385495_79385495</t>
  </si>
  <si>
    <t>22.12.2022 09:54:28</t>
  </si>
  <si>
    <t>22.12.2022 11:23:18</t>
  </si>
  <si>
    <t>22.12.2022 17:45:54</t>
  </si>
  <si>
    <t>22.12.2022 19:52:09</t>
  </si>
  <si>
    <t>SEYDİKÖY İM 35-08-A00002_TR-1 34.5 M18_2052673</t>
  </si>
  <si>
    <t>22.12.2022 02:04:37</t>
  </si>
  <si>
    <t>22.12.2022 02:06:32</t>
  </si>
  <si>
    <t>SOMA KÖYLER DM-2 45-82-M00125_KÖYLER 34.5 M08_2035836</t>
  </si>
  <si>
    <t>22.12.2022 20:49:04</t>
  </si>
  <si>
    <t>22.12.2022 21:11:04</t>
  </si>
  <si>
    <t>SOMA A SANTRALİ İM/DM 45-82-A00001_SAVAŞTEPE 15.8 L14_2091657</t>
  </si>
  <si>
    <t>OG Hatta Yabancı Cisim</t>
  </si>
  <si>
    <t>22.12.2022 15:09:10</t>
  </si>
  <si>
    <t>22.12.2022 16:27:12</t>
  </si>
  <si>
    <t>CABBAR KAMARA TR-2 45-73-M00858_45-73-M00858_2355796</t>
  </si>
  <si>
    <t>22.12.2022 15:11:42</t>
  </si>
  <si>
    <t>22.12.2022 21:27:04</t>
  </si>
  <si>
    <t>ULUCAK TM 35-28-A00002_EGEKENT-2 M15_2313762</t>
  </si>
  <si>
    <t>22.12.2022 09:27:21</t>
  </si>
  <si>
    <t>22.12.2022 17:11:30</t>
  </si>
  <si>
    <t>KARTAL İM 35-08-A00003_KARTAL-9 K13_80522062</t>
  </si>
  <si>
    <t>22.12.2022 10:08:52</t>
  </si>
  <si>
    <t>22.12.2022 11:30:11</t>
  </si>
  <si>
    <t>DAĞDERE DM 45-72-M00097_HatBaşıAyırıcı_80367577 M05_80367577</t>
  </si>
  <si>
    <t>22.12.2022 13:21:34</t>
  </si>
  <si>
    <t>22.12.2022 17:47:57</t>
  </si>
  <si>
    <t>ÇAKMAKLI TR-2 35-17-M00346_B_83714177_83714177</t>
  </si>
  <si>
    <t>22.12.2022 13:59:44</t>
  </si>
  <si>
    <t>22.12.2022 15:04:28</t>
  </si>
  <si>
    <t>SELENDİ TR-8 45-81-M00008_TR-33 M04_61176212</t>
  </si>
  <si>
    <t>22.12.2022 09:06:01</t>
  </si>
  <si>
    <t>22.12.2022 09:23:26</t>
  </si>
  <si>
    <t>22.12.2022 18:09:24</t>
  </si>
  <si>
    <t>22.12.2022 19:31:54</t>
  </si>
  <si>
    <t>ÇOBANLAR TR-1 45-76-M00150_45-76-M00150_79721541</t>
  </si>
  <si>
    <t>22.12.2022 18:35:28</t>
  </si>
  <si>
    <t>22.12.2022 19:12:02</t>
  </si>
  <si>
    <t>DEĞİRMENDERE DM 35-22-M00085_HatBaşıAyırıcı_53133261 M08_53133261</t>
  </si>
  <si>
    <t>22.12.2022 07:22:36</t>
  </si>
  <si>
    <t>22.12.2022 11:08:13</t>
  </si>
  <si>
    <t>SUBAŞI-5 35-26-L00332_956611655_956611655</t>
  </si>
  <si>
    <t>22.12.2022 19:36:23</t>
  </si>
  <si>
    <t>22.12.2022 22:47:50</t>
  </si>
  <si>
    <t>22.12.2022 08:45:32</t>
  </si>
  <si>
    <t>22.12.2022 09:51:32</t>
  </si>
  <si>
    <t>MEDAR TR-3 45-72-L00286__72635652_72635652</t>
  </si>
  <si>
    <t>22.12.2022 13:26:35</t>
  </si>
  <si>
    <t>22.12.2022 15:12:13</t>
  </si>
  <si>
    <t>TR-63/1 35-26-M00119__56359099_56359099</t>
  </si>
  <si>
    <t>22.12.2022 18:49:42</t>
  </si>
  <si>
    <t>22.12.2022 19:15:09</t>
  </si>
  <si>
    <t>M-1542 35-01-M01542_910598126_910598126</t>
  </si>
  <si>
    <t>22.12.2022 12:10:48</t>
  </si>
  <si>
    <t>22.12.2022 12:47:11</t>
  </si>
  <si>
    <t>HACIÖMERLİ KARAKUYULAR TR 35-17-M00444_35-17-M00444_2362951</t>
  </si>
  <si>
    <t>22.12.2022 14:52:30</t>
  </si>
  <si>
    <t>22.12.2022 16:52:19</t>
  </si>
  <si>
    <t>TR-22 (DM-7/TR-23) 35-19-L00022_50040065 B2_50040794</t>
  </si>
  <si>
    <t>22.12.2022 12:47:43</t>
  </si>
  <si>
    <t>22.12.2022 13:31:50</t>
  </si>
  <si>
    <t>M-2432 35-03-M02432_35-03-M02432_66057373</t>
  </si>
  <si>
    <t>22.12.2022 09:35:39</t>
  </si>
  <si>
    <t>22.12.2022 15:49:30</t>
  </si>
  <si>
    <t>CEVİZLİ GARAJ TR-2 35-16-M00132_47492596_56396391_56396391</t>
  </si>
  <si>
    <t>22.12.2022 11:19:25</t>
  </si>
  <si>
    <t>22.12.2022 12:26:44</t>
  </si>
  <si>
    <t>TR-1-6/1 YAĞCI KAVAĞI 35-20-L00033_GENCER FİDERİ L02_66512523</t>
  </si>
  <si>
    <t>22.12.2022 19:38:00</t>
  </si>
  <si>
    <t>22.12.2022 19:57:00</t>
  </si>
  <si>
    <t>DM-4/18 35-26-M00803_956629609_956629609</t>
  </si>
  <si>
    <t>22.12.2022 11:37:53</t>
  </si>
  <si>
    <t>22.12.2022 15:15:02</t>
  </si>
  <si>
    <t>22.12.2022 11:23:51</t>
  </si>
  <si>
    <t>22.12.2022 13:08:39</t>
  </si>
  <si>
    <t>TR-5 35-19-L00005_İÇMELER L03_72124031</t>
  </si>
  <si>
    <t>22.12.2022 08:55:37</t>
  </si>
  <si>
    <t>22.12.2022 09:44:35</t>
  </si>
  <si>
    <t>22.12.2022 10:10:06</t>
  </si>
  <si>
    <t>22.12.2022 10:26:02</t>
  </si>
  <si>
    <t>DEMİRKÖPRÜ TM 45-78-A00005_KULA M05_2096289</t>
  </si>
  <si>
    <t>22.12.2022 15:58:00</t>
  </si>
  <si>
    <t>YANLIZEV TR-1 35-16-L00250_C_65499620_65499620</t>
  </si>
  <si>
    <t>22.12.2022 10:56:07</t>
  </si>
  <si>
    <t>22.12.2022 12:22:36</t>
  </si>
  <si>
    <t>M-1052 35-02-M01052_99641714_99641714</t>
  </si>
  <si>
    <t>22.12.2022 15:03:42</t>
  </si>
  <si>
    <t>22.12.2022 17:12:04</t>
  </si>
  <si>
    <t>SALİHLİ TR-73 45-78-M00073_953301569_953301569</t>
  </si>
  <si>
    <t>22.12.2022 11:43:42</t>
  </si>
  <si>
    <t>22.12.2022 12:44:42</t>
  </si>
  <si>
    <t>22.12.2022 08:53:22</t>
  </si>
  <si>
    <t>22.12.2022 09:29:00</t>
  </si>
  <si>
    <t>22.12.2022 14:37:06</t>
  </si>
  <si>
    <t>22.12.2022 16:00:42</t>
  </si>
  <si>
    <t>TR-121 35-16-L00121_TR-123 L01_72037336</t>
  </si>
  <si>
    <t>22.12.2022 10:44:31</t>
  </si>
  <si>
    <t>22.12.2022 18:49:34</t>
  </si>
  <si>
    <t>M-459 (DM 6/19) 35-17-M00459_A A01_5830996</t>
  </si>
  <si>
    <t>22.12.2022 12:45:12</t>
  </si>
  <si>
    <t>22.12.2022 13:11:07</t>
  </si>
  <si>
    <t>M-968 35-03-M00968_35-03-M00968_41931618</t>
  </si>
  <si>
    <t>22.12.2022 09:12:13</t>
  </si>
  <si>
    <t>22.12.2022 10:15:59</t>
  </si>
  <si>
    <t>K-1506 35-03-K01506_910427616_910427616</t>
  </si>
  <si>
    <t>22.12.2022 20:59:50</t>
  </si>
  <si>
    <t>22.12.2022 22:27:34</t>
  </si>
  <si>
    <t>DİNDARLI TR-4 YILDIRIMLAR 45-79-M00420_A_56384759_56384759</t>
  </si>
  <si>
    <t>22.12.2022 11:28:57</t>
  </si>
  <si>
    <t>22.12.2022 15:09:32</t>
  </si>
  <si>
    <t>K-10 35-01-K00010_D_56365721_56365721</t>
  </si>
  <si>
    <t>22.12.2022 19:00:36</t>
  </si>
  <si>
    <t>22.12.2022 22:14:38</t>
  </si>
  <si>
    <t>22.12.2022 19:49:49</t>
  </si>
  <si>
    <t>22.12.2022 20:16:35</t>
  </si>
  <si>
    <t>ARKACILAR TR-1 35-31-L00037_35-31-L00037_2364540</t>
  </si>
  <si>
    <t>22.12.2022 17:41:45</t>
  </si>
  <si>
    <t>22.12.2022 17:50:50</t>
  </si>
  <si>
    <t>SOMA TR-6 45-82-M00006_TR-7/1 M03_83357820</t>
  </si>
  <si>
    <t>22.12.2022 10:35:25</t>
  </si>
  <si>
    <t>22.12.2022 11:44:36</t>
  </si>
  <si>
    <t>ÖRSELLİ KÖYÜ TR-1 45-71-M01685_953206470_953206470</t>
  </si>
  <si>
    <t>22.12.2022 18:18:20</t>
  </si>
  <si>
    <t>22.12.2022 20:17:32</t>
  </si>
  <si>
    <t>FOÇA TR-37 35-23-L00037_42133389_56397889_56397889</t>
  </si>
  <si>
    <t>22.12.2022 11:41:08</t>
  </si>
  <si>
    <t>22.12.2022 12:37:22</t>
  </si>
  <si>
    <t>L-287 SCOTCH PARK 35-18-L00287_5715512_56368436_56368436</t>
  </si>
  <si>
    <t>22.12.2022 16:07:29</t>
  </si>
  <si>
    <t>22.12.2022 18:33:21</t>
  </si>
  <si>
    <t>M-85 ORHANLI TEMESALTI 35-14-M00085__72372462_72372462</t>
  </si>
  <si>
    <t>22.12.2022 08:53:33</t>
  </si>
  <si>
    <t>22.12.2022 10:03:48</t>
  </si>
  <si>
    <t>DM-11F TURGUT ÖZAL-2 45-71-M00388_953217426_953217426</t>
  </si>
  <si>
    <t>22.12.2022 09:39:45</t>
  </si>
  <si>
    <t>22.12.2022 12:30:00</t>
  </si>
  <si>
    <t>YENİ BAĞARASI TR-1 35-23-M00207_42066871_56357179_56357179</t>
  </si>
  <si>
    <t>22.12.2022 09:32:21</t>
  </si>
  <si>
    <t>22.12.2022 10:00:24</t>
  </si>
  <si>
    <t>SARAÇLAR KÖK 45-77-L00104_HatBaşıAyırıcı_89227445 L05_89227445</t>
  </si>
  <si>
    <t>22.12.2022 12:53:38</t>
  </si>
  <si>
    <t>22.12.2022 14:16:57</t>
  </si>
  <si>
    <t>22.12.2022 17:18:43</t>
  </si>
  <si>
    <t>22.12.2022 18:28:12</t>
  </si>
  <si>
    <t>KÜÇÜKAVULCUK DM 35-15-L00727_BÜYÜKAVLUCUK L03_72098512</t>
  </si>
  <si>
    <t>22.12.2022 09:11:11</t>
  </si>
  <si>
    <t>KAPAKLI DM 45-72-M00309_RAHMİYE-1 TARIMSAL SULAMA M06_2099423</t>
  </si>
  <si>
    <t>22.12.2022 15:08:17</t>
  </si>
  <si>
    <t>22.12.2022 15:18:47</t>
  </si>
  <si>
    <t>M-1148 35-09-M01148_95001407563_95001407563</t>
  </si>
  <si>
    <t>22.12.2022 18:51:44</t>
  </si>
  <si>
    <t>22.12.2022 22:12:44</t>
  </si>
  <si>
    <t>K-278 35-01-K00278_35-01-K00278_2375625</t>
  </si>
  <si>
    <t>22.12.2022 01:43:14</t>
  </si>
  <si>
    <t>22.12.2022 02:50:47</t>
  </si>
  <si>
    <t>K-4741 35-07-K04741_99359454_99359454</t>
  </si>
  <si>
    <t>22.12.2022 21:07:42</t>
  </si>
  <si>
    <t>22.12.2022 21:44:18</t>
  </si>
  <si>
    <t>DM-5/16 35-26-M00839_95000632489_95000632489</t>
  </si>
  <si>
    <t>22.12.2022 11:51:31</t>
  </si>
  <si>
    <t>22.12.2022 15:26:14</t>
  </si>
  <si>
    <t>DOĞANCI TR-1 35-31-L00334_47797476_56352251_56352251</t>
  </si>
  <si>
    <t>22.12.2022 09:39:47</t>
  </si>
  <si>
    <t>22.12.2022 18:25:12</t>
  </si>
  <si>
    <t>TR-27/1 45-82-M00108_TR-28-29-30 M03_2113825</t>
  </si>
  <si>
    <t>22.12.2022 19:03:35</t>
  </si>
  <si>
    <t>22.12.2022 20:23:16</t>
  </si>
  <si>
    <t>TR-26 35-27-M00026_D_56365245_56365245</t>
  </si>
  <si>
    <t>22.12.2022 23:06:19</t>
  </si>
  <si>
    <t>23.12.2022 01:06:40</t>
  </si>
  <si>
    <t>ÇUKURALTI M-50 35-25-M00085_A_56355012_56355012</t>
  </si>
  <si>
    <t>22.12.2022 16:56:31</t>
  </si>
  <si>
    <t>22.12.2022 18:34:47</t>
  </si>
  <si>
    <t>K-611 35-02-K00611_910306916_910306916</t>
  </si>
  <si>
    <t>22.12.2022 11:28:33</t>
  </si>
  <si>
    <t>22.12.2022 12:58:23</t>
  </si>
  <si>
    <t>TR-322 35-19-M00521_A_80491827_80491827</t>
  </si>
  <si>
    <t>22.12.2022 17:52:05</t>
  </si>
  <si>
    <t>22.12.2022 18:35:09</t>
  </si>
  <si>
    <t>YİĞİTLER TR-3 35-27-L00227_DIREK TIPI TRAFO HUCRESI H01_2054290</t>
  </si>
  <si>
    <t>22.12.2022 18:36:57</t>
  </si>
  <si>
    <t>22.12.2022 19:55:36</t>
  </si>
  <si>
    <t>K-421 35-01-K00421_911121340_911121340</t>
  </si>
  <si>
    <t>22.12.2022 06:41:11</t>
  </si>
  <si>
    <t>22.12.2022 09:16:11</t>
  </si>
  <si>
    <t>ÖREN TR-1 KÖK 35-27-L00213_BAĞYURDU L03_72160520</t>
  </si>
  <si>
    <t>22.12.2022 19:21:00</t>
  </si>
  <si>
    <t>22.12.2022 19:29:00</t>
  </si>
  <si>
    <t>AG Travers Arızası</t>
  </si>
  <si>
    <t>22.12.2022 16:48:18</t>
  </si>
  <si>
    <t>22.12.2022 17:57:21</t>
  </si>
  <si>
    <t>KIRKAĞAÇ TR-12 45-76-M00012_955248395_955248395</t>
  </si>
  <si>
    <t>22.12.2022 11:10:59</t>
  </si>
  <si>
    <t>22.12.2022 13:30:55</t>
  </si>
  <si>
    <t>K-1487 35-03-K01487_910807875_910807875</t>
  </si>
  <si>
    <t>22.12.2022 11:40:21</t>
  </si>
  <si>
    <t>22.12.2022 15:58:04</t>
  </si>
  <si>
    <t>KARAVELİLER TR-2 35-20-L00141_955196533_955196533</t>
  </si>
  <si>
    <t>22.12.2022 15:29:49</t>
  </si>
  <si>
    <t>22.12.2022 18:04:40</t>
  </si>
  <si>
    <t>KARTAL İM 35-08-A00003_KARTAL-11 K08_80522095</t>
  </si>
  <si>
    <t>22.12.2022 12:10:21</t>
  </si>
  <si>
    <t>22.12.2022 17:19:23</t>
  </si>
  <si>
    <t>M-980 35-03-M00980_910582325_910582325</t>
  </si>
  <si>
    <t>22.12.2022 20:43:02</t>
  </si>
  <si>
    <t>22.12.2022 11:32:18</t>
  </si>
  <si>
    <t>22.12.2022 12:12:48</t>
  </si>
  <si>
    <t>22.12.2022 09:36:48</t>
  </si>
  <si>
    <t>22.12.2022 11:31:03</t>
  </si>
  <si>
    <t>L-226 ARITMA 35-18-L00226_A a1b_5950413</t>
  </si>
  <si>
    <t>22.12.2022 14:53:20</t>
  </si>
  <si>
    <t>22.12.2022 15:23:53</t>
  </si>
  <si>
    <t>BATAKLIK MAHALLESİ TR 35-16-M00008_B_56395398_56395398</t>
  </si>
  <si>
    <t>22.12.2022 17:58:00</t>
  </si>
  <si>
    <t>22.12.2022 20:07:56</t>
  </si>
  <si>
    <t>ÖZİMAR-ETKİNKENT SİTESİ 35-25-M00284_95002497476_95002497476</t>
  </si>
  <si>
    <t>22.12.2022 10:28:16</t>
  </si>
  <si>
    <t>22.12.2022 11:50:13</t>
  </si>
  <si>
    <t>M-278 35-02-M00278_99601307_99601307</t>
  </si>
  <si>
    <t>22.12.2022 03:21:01</t>
  </si>
  <si>
    <t>22.12.2022 05:39:40</t>
  </si>
  <si>
    <t>K-2929 35-02-K02929_TRAFO K01_2311716</t>
  </si>
  <si>
    <t>22.12.2022 00:20:09</t>
  </si>
  <si>
    <t>22.12.2022 00:31:13</t>
  </si>
  <si>
    <t>YAĞCILAR TR-2 35-19-M00227__72372855_72372855</t>
  </si>
  <si>
    <t>22.12.2022 21:34:59</t>
  </si>
  <si>
    <t>22.12.2022 22:01:57</t>
  </si>
  <si>
    <t>L-14 SEVTUR 35-18-L00014_950440141_950440141</t>
  </si>
  <si>
    <t>22.12.2022 08:25:24</t>
  </si>
  <si>
    <t>22.12.2022 12:16:44</t>
  </si>
  <si>
    <t>ÇATALKÖPRÜ TR-1 45-83-L00253_C_56399786_56399786</t>
  </si>
  <si>
    <t>22.12.2022 11:09:13</t>
  </si>
  <si>
    <t>22.12.2022 13:28:13</t>
  </si>
  <si>
    <t>DM-12/TR-1 45-73-M00067_H H1_45119887</t>
  </si>
  <si>
    <t>22.12.2022 21:02:03</t>
  </si>
  <si>
    <t>22.12.2022 21:39:44</t>
  </si>
  <si>
    <t>22.12.2022 14:48:15</t>
  </si>
  <si>
    <t>22.12.2022 18:36:58</t>
  </si>
  <si>
    <t>L-476 MAMURBABA YENİ KABİN 35-18-L00476_8263990_56365760_56365760</t>
  </si>
  <si>
    <t>22.12.2022 10:57:44</t>
  </si>
  <si>
    <t>22.12.2022 11:49:33</t>
  </si>
  <si>
    <t>22.12.2022 19:41:22</t>
  </si>
  <si>
    <t>22.12.2022 21:13:22</t>
  </si>
  <si>
    <t>M-271 KARAKAYALAR DM 35-14-M00271_ÇEVREKENT M06_2323243</t>
  </si>
  <si>
    <t>22.12.2022 15:25:00</t>
  </si>
  <si>
    <t>22.12.2022 15:48:39</t>
  </si>
  <si>
    <t>L-100 BELKENT 35-18-L00100_950463840_950463840</t>
  </si>
  <si>
    <t>22.12.2022 18:03:04</t>
  </si>
  <si>
    <t>22.12.2022 20:58:55</t>
  </si>
  <si>
    <t>M-3083 35-02-M03083_913415336_913415336</t>
  </si>
  <si>
    <t>22.12.2022 12:41:00</t>
  </si>
  <si>
    <t>22.12.2022 14:20:44</t>
  </si>
  <si>
    <t>DENİZGİREN TR-2 35-21-L00080_953363918_953363918</t>
  </si>
  <si>
    <t>22.12.2022 19:29:43</t>
  </si>
  <si>
    <t>22.12.2022 21:02:37</t>
  </si>
  <si>
    <t>İKİKAVAK MEVKİİ TR-12 35-15-L00508_B_56368931_56368931</t>
  </si>
  <si>
    <t>22.12.2022 11:36:43</t>
  </si>
  <si>
    <t>22.12.2022 14:59:13</t>
  </si>
  <si>
    <t>KARABURUN TR-14 35-21-L00003_A_56357324_56357324</t>
  </si>
  <si>
    <t>22.12.2022 08:43:10</t>
  </si>
  <si>
    <t>22.12.2022 10:03:22</t>
  </si>
  <si>
    <t>22.12.2022 09:08:06</t>
  </si>
  <si>
    <t>22.12.2022 17:32:50</t>
  </si>
  <si>
    <t>22.12.2022 11:19:10</t>
  </si>
  <si>
    <t>22.12.2022 12:49:03</t>
  </si>
  <si>
    <t>L-492 (BALANBAKA-1) 35-18-L00492_D D1_5897470</t>
  </si>
  <si>
    <t>22.12.2022 09:30:25</t>
  </si>
  <si>
    <t>22.12.2022 10:17:33</t>
  </si>
  <si>
    <t>VİLLAKENT DM 35-28-M00381_VİLLAKENT TR-5 M09_66521701</t>
  </si>
  <si>
    <t>22.12.2022 10:18:29</t>
  </si>
  <si>
    <t>22.12.2022 14:40:53</t>
  </si>
  <si>
    <t>22.12.2022 18:43:34</t>
  </si>
  <si>
    <t>22.12.2022 19:45:29</t>
  </si>
  <si>
    <t>YANLIZEV TR-1 35-16-L00250_953329838_953329838</t>
  </si>
  <si>
    <t>22.12.2022 10:07:50</t>
  </si>
  <si>
    <t>22.12.2022 12:16:15</t>
  </si>
  <si>
    <t>KAYAKÖY DM 35-15-L00866_KAYAKÖY MERKEZ L06_72307164</t>
  </si>
  <si>
    <t>22.12.2022 10:58:34</t>
  </si>
  <si>
    <t>22.12.2022 11:36:09</t>
  </si>
  <si>
    <t>YUKARIKOÇAKLAR TR-3 45-79-M00105_A_56397599_56397599</t>
  </si>
  <si>
    <t>22.12.2022 17:34:49</t>
  </si>
  <si>
    <t>22.12.2022 18:31:25</t>
  </si>
  <si>
    <t>K-714 35-04-K00714_D_56365041_56365041</t>
  </si>
  <si>
    <t>22.12.2022 14:51:18</t>
  </si>
  <si>
    <t>22.12.2022 17:24:16</t>
  </si>
  <si>
    <t>HAŞİM AKÇORA SULAMA TR 45-71-M01340_DIREK TIPI TRAFO HUCRESI H01_2091216</t>
  </si>
  <si>
    <t>22.12.2022 09:40:46</t>
  </si>
  <si>
    <t>22.12.2022 13:46:39</t>
  </si>
  <si>
    <t>M-251 35-09-M00251_M-252 M03_47547384</t>
  </si>
  <si>
    <t>22.12.2022 09:01:01</t>
  </si>
  <si>
    <t>22.12.2022 09:14:29</t>
  </si>
  <si>
    <t>ÇAPAKLI KÖK 45-78-M01161_HatBaşıAyırıcı_53139018 M07_53139018</t>
  </si>
  <si>
    <t>22.12.2022 12:53:36</t>
  </si>
  <si>
    <t>22.12.2022 14:21:31</t>
  </si>
  <si>
    <t>22.12.2022 11:58:15</t>
  </si>
  <si>
    <t>22.12.2022 13:00:46</t>
  </si>
  <si>
    <t>HACI HALİLLER DM 45-71-M00065_KARAOĞLANLI M07_72237420</t>
  </si>
  <si>
    <t>22.12.2022 10:36:51</t>
  </si>
  <si>
    <t>22.12.2022 17:59:38</t>
  </si>
  <si>
    <t>22.12.2022 07:33:30</t>
  </si>
  <si>
    <t>22.12.2022 07:53:35</t>
  </si>
  <si>
    <t>GÜVERCİNLİK TR-1 45-77-L00334_D_56386427_56386427</t>
  </si>
  <si>
    <t>22.12.2022 08:01:24</t>
  </si>
  <si>
    <t>22.12.2022 08:54:11</t>
  </si>
  <si>
    <t>ORMANKÖY 35-26-M00465_956624166_956624166</t>
  </si>
  <si>
    <t>22.12.2022 09:22:01</t>
  </si>
  <si>
    <t>22.12.2022 10:23:19</t>
  </si>
  <si>
    <t>M-1487 35-04-M01487_99301427_99301427</t>
  </si>
  <si>
    <t>22.12.2022 18:47:00</t>
  </si>
  <si>
    <t>22.12.2022 21:03:41</t>
  </si>
  <si>
    <t>M-2698 35-01-M02698_M-2655 M04_67087808</t>
  </si>
  <si>
    <t>23.12.2022 00:21:09</t>
  </si>
  <si>
    <t>23.12.2022 04:48:09</t>
  </si>
  <si>
    <t>K-429 35-01-K00429_D_56375785_56375785</t>
  </si>
  <si>
    <t>23.12.2022 00:25:18</t>
  </si>
  <si>
    <t>23.12.2022 03:06:10</t>
  </si>
  <si>
    <t>23.12.2022 00:48:40</t>
  </si>
  <si>
    <t>23.12.2022 01:15:35</t>
  </si>
  <si>
    <t>L-287 SCOTCH PARK 35-18-L00287_8989607_56371860_56371860</t>
  </si>
  <si>
    <t>23.12.2022 00:49:49</t>
  </si>
  <si>
    <t>23.12.2022 02:20:22</t>
  </si>
  <si>
    <t>DM-2/4 35-18-L00590_E e2_5773922</t>
  </si>
  <si>
    <t>23.12.2022 00:57:59</t>
  </si>
  <si>
    <t>23.12.2022 01:52:35</t>
  </si>
  <si>
    <t>TR-27/1 45-82-M00108_TR-28-29-30 M03_2325730</t>
  </si>
  <si>
    <t>23.12.2022 01:08:50</t>
  </si>
  <si>
    <t>23.12.2022 02:03:35</t>
  </si>
  <si>
    <t>KIRKAĞAÇ TR-7 45-76-M00007_A A01_61054529</t>
  </si>
  <si>
    <t>23.12.2022 01:20:37</t>
  </si>
  <si>
    <t>23.12.2022 02:20:23</t>
  </si>
  <si>
    <t>SEYDİKÖY İM 35-08-A00002_TR-1 10.5 K08_2309384</t>
  </si>
  <si>
    <t>23.12.2022 02:00:09</t>
  </si>
  <si>
    <t>23.12.2022 02:09:00</t>
  </si>
  <si>
    <t>DM-2/1  DENİZKENARI 35-18-L00577_950454597_950454597</t>
  </si>
  <si>
    <t>23.12.2022 02:17:57</t>
  </si>
  <si>
    <t>23.12.2022 02:50:54</t>
  </si>
  <si>
    <t>SEYDİKÖY İM 35-08-A00002_ALTAY K14_2309380</t>
  </si>
  <si>
    <t>23.12.2022 02:08:10</t>
  </si>
  <si>
    <t>23.12.2022 03:05:27</t>
  </si>
  <si>
    <t>23.12.2022 03:52:10</t>
  </si>
  <si>
    <t>23.12.2022 04:41:07</t>
  </si>
  <si>
    <t>23.12.2022 03:52:26</t>
  </si>
  <si>
    <t>23.12.2022 06:03:42</t>
  </si>
  <si>
    <t>AHMETLİ TR-64 SANAYİ 45-84-L00064_A_56384530_56384530</t>
  </si>
  <si>
    <t>23.12.2022 07:27:50</t>
  </si>
  <si>
    <t>23.12.2022 08:25:50</t>
  </si>
  <si>
    <t>K-1580 35-01-K01580_E 1E_5857025</t>
  </si>
  <si>
    <t>23.12.2022 07:52:17</t>
  </si>
  <si>
    <t>23.12.2022 09:06:45</t>
  </si>
  <si>
    <t>KARAOĞLANLI TR-6 45-71-M00094__72374734_72374734</t>
  </si>
  <si>
    <t>23.12.2022 07:56:40</t>
  </si>
  <si>
    <t>23.12.2022 10:18:13</t>
  </si>
  <si>
    <t>KUMKUYUCAK KÖK 45-80-M00093_ÇİFTLİK M04_72193189</t>
  </si>
  <si>
    <t>23.12.2022 08:11:50</t>
  </si>
  <si>
    <t>23.12.2022 09:26:01</t>
  </si>
  <si>
    <t>23.12.2022 08:23:46</t>
  </si>
  <si>
    <t>23.12.2022 13:58:55</t>
  </si>
  <si>
    <t>KAHRAMANDERE İM 35-10-A00002_GÖNEN M09_2096981</t>
  </si>
  <si>
    <t>23.12.2022 08:33:19</t>
  </si>
  <si>
    <t>23.12.2022 08:59:20</t>
  </si>
  <si>
    <t>TR-2/15 45-83-L00015_48123663_56401989_56401989</t>
  </si>
  <si>
    <t>23.12.2022 08:38:15</t>
  </si>
  <si>
    <t>23.12.2022 09:52:33</t>
  </si>
  <si>
    <t>BALLICA TR-1 45-72-L00547_A_56392064_56392064</t>
  </si>
  <si>
    <t>23.12.2022 08:51:18</t>
  </si>
  <si>
    <t>23.12.2022 17:04:02</t>
  </si>
  <si>
    <t>KUŞÇUBURUN-3 35-26-M00538_956626490_956626490</t>
  </si>
  <si>
    <t>23.12.2022 08:50:39</t>
  </si>
  <si>
    <t>23.12.2022 10:56:02</t>
  </si>
  <si>
    <t>K-482 GEÇİT 35-02-K00482_K-328 M02_85875263</t>
  </si>
  <si>
    <t>23.12.2022 08:59:53</t>
  </si>
  <si>
    <t>23.12.2022 10:46:53</t>
  </si>
  <si>
    <t>M-347 35-09-M00347_M-263 M01_47620339</t>
  </si>
  <si>
    <t>23.12.2022 08:53:34</t>
  </si>
  <si>
    <t>23.12.2022 11:25:47</t>
  </si>
  <si>
    <t>GÖRECE M-352 35-22-M00352_955259105_955259105</t>
  </si>
  <si>
    <t>23.12.2022 08:56:20</t>
  </si>
  <si>
    <t>23.12.2022 12:36:56</t>
  </si>
  <si>
    <t>SART TR-2 45-78-M00171_SART TR-3 M05_65980283</t>
  </si>
  <si>
    <t>23.12.2022 08:59:54</t>
  </si>
  <si>
    <t>23.12.2022 10:07:58</t>
  </si>
  <si>
    <t>L-90 ULAMIŞ YAREN 35-14-L00090_DIREK TIPI TRAFO HUCRESI H01_2101940</t>
  </si>
  <si>
    <t>23.12.2022 09:02:38</t>
  </si>
  <si>
    <t>23.12.2022 18:08:18</t>
  </si>
  <si>
    <t>TR-3 45-78-L00003_TR-4 L03_2105218</t>
  </si>
  <si>
    <t>23.12.2022 08:59:39</t>
  </si>
  <si>
    <t>23.12.2022 10:07:20</t>
  </si>
  <si>
    <t>DAĞISTAN TR-2 35-16-M00130_47492764_56395373_56395373</t>
  </si>
  <si>
    <t>23.12.2022 09:03:51</t>
  </si>
  <si>
    <t>23.12.2022 17:02:18</t>
  </si>
  <si>
    <t>TR-18 35-26-M00018_35-26-M00018_65921154</t>
  </si>
  <si>
    <t>23.12.2022 09:00:00</t>
  </si>
  <si>
    <t>23.12.2022 09:25:23</t>
  </si>
  <si>
    <t>23.12.2022 09:08:54</t>
  </si>
  <si>
    <t>23.12.2022 14:21:12</t>
  </si>
  <si>
    <t>M-2144 35-07-M02144_912509340_912509340</t>
  </si>
  <si>
    <t>23.12.2022 09:09:38</t>
  </si>
  <si>
    <t>23.12.2022 10:32:37</t>
  </si>
  <si>
    <t>L-111 OVACIK 35-18-L00111_9741589_56355166_56355166</t>
  </si>
  <si>
    <t>23.12.2022 09:12:13</t>
  </si>
  <si>
    <t>23.12.2022 10:49:10</t>
  </si>
  <si>
    <t>M-251 35-09-M00251_M-252 M03_47547415</t>
  </si>
  <si>
    <t>23.12.2022 09:17:37</t>
  </si>
  <si>
    <t>23.12.2022 10:19:09</t>
  </si>
  <si>
    <t>K-2728 35-08-K02728_35-08-K02728_42546282</t>
  </si>
  <si>
    <t>23.12.2022 09:16:17</t>
  </si>
  <si>
    <t>23.12.2022 13:49:19</t>
  </si>
  <si>
    <t>23.12.2022 14:56:29</t>
  </si>
  <si>
    <t>M-1690 35-01-M01690_910672044_910672044</t>
  </si>
  <si>
    <t>23.12.2022 09:15:45</t>
  </si>
  <si>
    <t>23.12.2022 12:34:53</t>
  </si>
  <si>
    <t>TR-13 45-78-L00013_TR-14 L05_65876185</t>
  </si>
  <si>
    <t>23.12.2022 09:22:58</t>
  </si>
  <si>
    <t>23.12.2022 11:08:54</t>
  </si>
  <si>
    <t>GERENKÖY KÖK 35-23-M00156_ILIPINAR KÖK M02_72155666</t>
  </si>
  <si>
    <t>23.12.2022 09:19:56</t>
  </si>
  <si>
    <t>23.12.2022 13:39:55</t>
  </si>
  <si>
    <t>KUMKUYUCAK KÖK 45-80-M00093_KUMKUYUCAK TR-1/TR-2/TR-3/TR-4 TARIMSAL SULAMA M02_72193187</t>
  </si>
  <si>
    <t>23.12.2022 09:27:24</t>
  </si>
  <si>
    <t>23.12.2022 14:56:09</t>
  </si>
  <si>
    <t>GERELİ KÖYÜ ALİ BOZKAN SULAMA GRB TR-11 35-15-M00312_35-15-M00312_2365566</t>
  </si>
  <si>
    <t>23.12.2022 09:15:23</t>
  </si>
  <si>
    <t>23.12.2022 17:09:18</t>
  </si>
  <si>
    <t>TR-31 35-26-M00031_6487338 B2B_5910226</t>
  </si>
  <si>
    <t>23.12.2022 09:19:49</t>
  </si>
  <si>
    <t>23.12.2022 10:32:21</t>
  </si>
  <si>
    <t>KINIK İM 35-24-A00001_TR-20 L03_2309872</t>
  </si>
  <si>
    <t>23.12.2022 09:25:15</t>
  </si>
  <si>
    <t>23.12.2022 12:48:29</t>
  </si>
  <si>
    <t>GÖÇBEYLİ DM 35-16-M00139_GÖÇBEYLİ TARIMSAL SULAMA M02_72044677</t>
  </si>
  <si>
    <t>23.12.2022 09:36:10</t>
  </si>
  <si>
    <t>23.12.2022 19:18:41</t>
  </si>
  <si>
    <t>K-1183 35-04-K01183_35-04-K01183_2356604</t>
  </si>
  <si>
    <t>23.12.2022 09:22:59</t>
  </si>
  <si>
    <t>23.12.2022 10:07:57</t>
  </si>
  <si>
    <t>23.12.2022 09:38:21</t>
  </si>
  <si>
    <t>23.12.2022 17:36:47</t>
  </si>
  <si>
    <t>M-2769 35-02-M02769_E_56364233_56364233</t>
  </si>
  <si>
    <t>23.12.2022 09:36:20</t>
  </si>
  <si>
    <t>23.12.2022 11:51:00</t>
  </si>
  <si>
    <t>YENİCEKÖY TR-2 45-72-L00183_45-72-L00183_2365011</t>
  </si>
  <si>
    <t>23.12.2022 09:35:09</t>
  </si>
  <si>
    <t>23.12.2022 11:27:12</t>
  </si>
  <si>
    <t>ÇİLEME TR-3 35-22-M00162_35-22-M00162_2364211</t>
  </si>
  <si>
    <t>23.12.2022 09:22:00</t>
  </si>
  <si>
    <t>23.12.2022 17:37:57</t>
  </si>
  <si>
    <t>DM-11 45-71-M00280_DM-8 M03_2326959</t>
  </si>
  <si>
    <t>23.12.2022 09:41:13</t>
  </si>
  <si>
    <t>23.12.2022 10:17:51</t>
  </si>
  <si>
    <t>İSTASYONALTI KÖK 45-83-M00131_MANİSA-2 ÇIKIŞ M01_2329936</t>
  </si>
  <si>
    <t>23.12.2022 09:42:20</t>
  </si>
  <si>
    <t>23.12.2022 10:43:08</t>
  </si>
  <si>
    <t>SOMA A SANTRALİ İM/DM 45-82-A00001_DENİŞ-2 M12_2091666</t>
  </si>
  <si>
    <t>23.12.2022 09:56:27</t>
  </si>
  <si>
    <t>23.12.2022 14:30:11</t>
  </si>
  <si>
    <t>HELVACI DM-2 35-17-M00359_AVEA MOBİL M02_66476667</t>
  </si>
  <si>
    <t>23.12.2022 09:58:44</t>
  </si>
  <si>
    <t>23.12.2022 10:18:04</t>
  </si>
  <si>
    <t>SOMA A SANTRALİ İM/DM 45-82-A00001_DENİŞ-1 M11_2091632</t>
  </si>
  <si>
    <t>23.12.2022 09:58:58</t>
  </si>
  <si>
    <t>23.12.2022 14:27:46</t>
  </si>
  <si>
    <t>ÇAYLI TR-2 35-15-L00189_35-15-L00189_2365414</t>
  </si>
  <si>
    <t>23.12.2022 10:03:46</t>
  </si>
  <si>
    <t>23.12.2022 14:17:53</t>
  </si>
  <si>
    <t>M-3039(YATIRIM REZERVE) 35-09-M03039_ M03_79572156</t>
  </si>
  <si>
    <t>23.12.2022 10:00:12</t>
  </si>
  <si>
    <t>23.12.2022 13:11:35</t>
  </si>
  <si>
    <t>23.12.2022 10:08:31</t>
  </si>
  <si>
    <t>23.12.2022 17:55:34</t>
  </si>
  <si>
    <t>ASARLIK DM-3 35-28-M00178__87797747_87797747</t>
  </si>
  <si>
    <t>23.12.2022 10:11:53</t>
  </si>
  <si>
    <t>23.12.2022 11:24:45</t>
  </si>
  <si>
    <t>ÇANDARLI TR-25 35-30-M00025_955323852_955323852</t>
  </si>
  <si>
    <t>23.12.2022 10:14:38</t>
  </si>
  <si>
    <t>23.12.2022 13:07:10</t>
  </si>
  <si>
    <t>M-1335 KAYADİBİ KÖK 35-02-M01335_M-640 TRT ÇIKIŞI M03_2333770</t>
  </si>
  <si>
    <t>23.12.2022 10:19:48</t>
  </si>
  <si>
    <t>23.12.2022 12:32:01</t>
  </si>
  <si>
    <t>ZEYTİNALAN İM 35-19-A00002_HatBaşıAyırıcı_53133999 L05_53133999</t>
  </si>
  <si>
    <t>23.12.2022 10:18:27</t>
  </si>
  <si>
    <t>23.12.2022 11:30:48</t>
  </si>
  <si>
    <t>DALGIR TR-1 45-75-M00152_B_56394277_56394277</t>
  </si>
  <si>
    <t>23.12.2022 10:19:43</t>
  </si>
  <si>
    <t>23.12.2022 12:28:43</t>
  </si>
  <si>
    <t>NECMETTİN AKTÜRK ÖZEL KÖK 45-76-M00045Ö_ M04_2087952</t>
  </si>
  <si>
    <t>23.12.2022 10:17:20</t>
  </si>
  <si>
    <t>23.12.2022 12:34:26</t>
  </si>
  <si>
    <t>23.12.2022 10:25:20</t>
  </si>
  <si>
    <t>23.12.2022 13:47:33</t>
  </si>
  <si>
    <t>23.12.2022 10:26:55</t>
  </si>
  <si>
    <t>23.12.2022 14:56:54</t>
  </si>
  <si>
    <t>GÜMÜLDÜR M-10 35-25-M00010_35-25-M00010_2364264</t>
  </si>
  <si>
    <t>23.12.2022 10:31:21</t>
  </si>
  <si>
    <t>23.12.2022 10:55:54</t>
  </si>
  <si>
    <t>SEYREKLİ TR-1 35-15-L00441_35-15-L00441_2365593</t>
  </si>
  <si>
    <t>23.12.2022 10:34:58</t>
  </si>
  <si>
    <t>23.12.2022 10:57:22</t>
  </si>
  <si>
    <t>DİNDARLI TR-1 45-79-M00416_D_56386121_56386121</t>
  </si>
  <si>
    <t>23.12.2022 10:41:54</t>
  </si>
  <si>
    <t>23.12.2022 11:59:47</t>
  </si>
  <si>
    <t>23.12.2022 10:41:28</t>
  </si>
  <si>
    <t>23.12.2022 11:23:34</t>
  </si>
  <si>
    <t>23.12.2022 10:47:47</t>
  </si>
  <si>
    <t>23.12.2022 18:42:20</t>
  </si>
  <si>
    <t>ULUKENT DM-3/40 35-28-M00048_E 3/4c1_5760162</t>
  </si>
  <si>
    <t>23.12.2022 10:13:22</t>
  </si>
  <si>
    <t>23.12.2022 17:07:50</t>
  </si>
  <si>
    <t>K-2537 35-09-K02537_913269544_913269544</t>
  </si>
  <si>
    <t>23.12.2022 10:52:54</t>
  </si>
  <si>
    <t>23.12.2022 14:15:23</t>
  </si>
  <si>
    <t>KOYUNDERE DM 35-28-M00165_KOYUNDERE TR-13 M05_66524566</t>
  </si>
  <si>
    <t>23.12.2022 11:37:46</t>
  </si>
  <si>
    <t>23.12.2022 14:23:26</t>
  </si>
  <si>
    <t>M-2546 35-02-M02546_M-2539 M02_66121155</t>
  </si>
  <si>
    <t>23.12.2022 10:57:54</t>
  </si>
  <si>
    <t>23.12.2022 12:36:07</t>
  </si>
  <si>
    <t>PİYALE TM 35-02-A00007_PİYALE-32 K43_2310564</t>
  </si>
  <si>
    <t>23.12.2022 11:00:35</t>
  </si>
  <si>
    <t>23.12.2022 12:18:16</t>
  </si>
  <si>
    <t>İSKELE KÖK 35-19-L00275_ÇAYIR L03_72119365</t>
  </si>
  <si>
    <t>23.12.2022 11:11:24</t>
  </si>
  <si>
    <t>23.12.2022 11:22:00</t>
  </si>
  <si>
    <t>M-1637 35-01-M01637_35-01-M01637_2366161</t>
  </si>
  <si>
    <t>23.12.2022 11:10:10</t>
  </si>
  <si>
    <t>23.12.2022 11:30:16</t>
  </si>
  <si>
    <t>M-2475(YATIRIM REZERVE) 35-02-M02475_B _45390068</t>
  </si>
  <si>
    <t>23.12.2022 11:11:07</t>
  </si>
  <si>
    <t>23.12.2022 12:30:10</t>
  </si>
  <si>
    <t>YAYAKENT TR-7 35-24-M00007_DIREK TIPI TRAFO HUCRESI H01_2042232</t>
  </si>
  <si>
    <t>23.12.2022 11:15:39</t>
  </si>
  <si>
    <t>23.12.2022 12:08:55</t>
  </si>
  <si>
    <t>L-287 SCOTCH PARK 35-18-L00287_5715506_56369471_56369471</t>
  </si>
  <si>
    <t>23.12.2022 11:16:36</t>
  </si>
  <si>
    <t>23.12.2022 11:32:19</t>
  </si>
  <si>
    <t>_956502050_956502050</t>
  </si>
  <si>
    <t>23.12.2022 11:18:30</t>
  </si>
  <si>
    <t>23.12.2022 12:11:37</t>
  </si>
  <si>
    <t>L-357 EGEM SAHİL SİT. 35-18-L00357_950441611_950441611</t>
  </si>
  <si>
    <t>23.12.2022 11:13:03</t>
  </si>
  <si>
    <t>23.12.2022 13:12:14</t>
  </si>
  <si>
    <t>K-3918 35-08-K03918_B b3b_5789370</t>
  </si>
  <si>
    <t>23.12.2022 11:23:16</t>
  </si>
  <si>
    <t>23.12.2022 12:42:33</t>
  </si>
  <si>
    <t>M-42 35-14-M00042_956647594_956647594</t>
  </si>
  <si>
    <t>23.12.2022 11:06:05</t>
  </si>
  <si>
    <t>23.12.2022 14:12:39</t>
  </si>
  <si>
    <t>TR-2/88 45-83-L00088_955147878_955147878</t>
  </si>
  <si>
    <t>23.12.2022 11:25:49</t>
  </si>
  <si>
    <t>23.12.2022 12:21:20</t>
  </si>
  <si>
    <t>TEKELİ DM 35-22-M00088_TEKELİ M10_48495871</t>
  </si>
  <si>
    <t>23.12.2022 11:27:57</t>
  </si>
  <si>
    <t>23.12.2022 11:48:56</t>
  </si>
  <si>
    <t>DM-11/02 45-71-M02414_953187972_953187972</t>
  </si>
  <si>
    <t>23.12.2022 11:32:38</t>
  </si>
  <si>
    <t>23.12.2022 14:32:00</t>
  </si>
  <si>
    <t>MURADİYE DM-9/4-B KÖK 45-71-M00728_VEMPİ M06_55013692</t>
  </si>
  <si>
    <t>23.12.2022 11:34:02</t>
  </si>
  <si>
    <t>23.12.2022 14:29:17</t>
  </si>
  <si>
    <t>FOÇA M-259 BAĞARASI 35-23-M00259_A_56364324_56364324</t>
  </si>
  <si>
    <t>23.12.2022 11:42:49</t>
  </si>
  <si>
    <t>23.12.2022 12:11:02</t>
  </si>
  <si>
    <t>ÜÇPINAR DM 45-71-M00183_ÜÇPINAR M08_72249228</t>
  </si>
  <si>
    <t>23.12.2022 11:40:23</t>
  </si>
  <si>
    <t>23.12.2022 13:53:03</t>
  </si>
  <si>
    <t>BEYDERE KÖK 45-71-M00128_HatBaşıAyırıcı_53135144 M07_53135144</t>
  </si>
  <si>
    <t>23.12.2022 11:54:11</t>
  </si>
  <si>
    <t>23.12.2022 18:54:01</t>
  </si>
  <si>
    <t>ESKİ ORHANLI M-89 35-14-M00089_10983308_56358393_56358393</t>
  </si>
  <si>
    <t>23.12.2022 11:56:04</t>
  </si>
  <si>
    <t>23.12.2022 12:42:47</t>
  </si>
  <si>
    <t>BEYDERE KÖK 45-71-M00128_ESKİ YENİKÖY M09_50217160</t>
  </si>
  <si>
    <t>23.12.2022 13:49:06</t>
  </si>
  <si>
    <t>DM-3 (TR-16) 35-15-M00016_48863974_56372746_56372746</t>
  </si>
  <si>
    <t>23.12.2022 11:56:18</t>
  </si>
  <si>
    <t>23.12.2022 13:48:48</t>
  </si>
  <si>
    <t>BAĞARASI TR-15 35-23-M00362_C_79385496_79385496</t>
  </si>
  <si>
    <t>23.12.2022 12:15:35</t>
  </si>
  <si>
    <t>23.12.2022 13:03:21</t>
  </si>
  <si>
    <t>ÜRKMEZ M-3 35-25-M00139_956651987_956651987</t>
  </si>
  <si>
    <t>23.12.2022 12:15:03</t>
  </si>
  <si>
    <t>23.12.2022 14:40:57</t>
  </si>
  <si>
    <t>KOCAER KÖK 35-17-M00253_İMBAT DM M01_66425694</t>
  </si>
  <si>
    <t>23.12.2022 12:30:26</t>
  </si>
  <si>
    <t>23.12.2022 14:22:56</t>
  </si>
  <si>
    <t>L-437 ŞEHİTLİK 35-18-L00437_6197188 C03_5962419</t>
  </si>
  <si>
    <t>23.12.2022 12:31:44</t>
  </si>
  <si>
    <t>23.12.2022 13:08:06</t>
  </si>
  <si>
    <t>GÖKEYÜP ÖKÜZCÜK TR-1 45-78-M00811_DIREK TIPI TRAFO HUCRESI H01_2039515</t>
  </si>
  <si>
    <t>23.12.2022 12:23:44</t>
  </si>
  <si>
    <t>23.12.2022 13:30:57</t>
  </si>
  <si>
    <t>M-2539 35-02-M02539_A_56371964_56371964</t>
  </si>
  <si>
    <t>23.12.2022 12:47:47</t>
  </si>
  <si>
    <t>23.12.2022 18:19:12</t>
  </si>
  <si>
    <t>TR-76 35-19-L00076_956671327_956671327</t>
  </si>
  <si>
    <t>23.12.2022 12:48:27</t>
  </si>
  <si>
    <t>23.12.2022 15:28:05</t>
  </si>
  <si>
    <t>BEYDERE KÖK 45-71-M00128_SELİMŞAHLAR M02_50217224</t>
  </si>
  <si>
    <t>23.12.2022 12:51:11</t>
  </si>
  <si>
    <t>23.12.2022 13:33:59</t>
  </si>
  <si>
    <t>EŞREFPAŞA İM 35-01-A00002_BAHÇELİ EVLER K12_2309519</t>
  </si>
  <si>
    <t>23.12.2022 12:57:11</t>
  </si>
  <si>
    <t>23.12.2022 14:49:37</t>
  </si>
  <si>
    <t>SÖĞÜTLÜ TR-1 45-72-L00741_A_56388043_56388043</t>
  </si>
  <si>
    <t>23.12.2022 12:56:07</t>
  </si>
  <si>
    <t>23.12.2022 13:19:10</t>
  </si>
  <si>
    <t>K-1794 35-01-K01794_K-4466 K01_2113683</t>
  </si>
  <si>
    <t>23.12.2022 13:02:42</t>
  </si>
  <si>
    <t>23.12.2022 16:02:00</t>
  </si>
  <si>
    <t>SÜTÇÜLER TR-3 35-27-M00407_A_56380403_56380403</t>
  </si>
  <si>
    <t>23.12.2022 13:02:32</t>
  </si>
  <si>
    <t>23.12.2022 14:54:53</t>
  </si>
  <si>
    <t>GÖRDES DM 45-75-M00050_HatBaşıAyırıcı_53135525 M11_53135525</t>
  </si>
  <si>
    <t>23.12.2022 13:07:55</t>
  </si>
  <si>
    <t>23.12.2022 14:33:05</t>
  </si>
  <si>
    <t>TR-55 35-16-L00055_TR-56 L03_71984715</t>
  </si>
  <si>
    <t>23.12.2022 12:50:04</t>
  </si>
  <si>
    <t>23.12.2022 15:57:12</t>
  </si>
  <si>
    <t>ÜÇPINAR DM 45-71-M00183_GÖKBEL M09_72249143</t>
  </si>
  <si>
    <t>23.12.2022 13:11:39</t>
  </si>
  <si>
    <t>23.12.2022 13:20:00</t>
  </si>
  <si>
    <t>KIRKAĞAÇ DM 45-76-M00043_GELENBE M03_72247483</t>
  </si>
  <si>
    <t>23.12.2022 13:13:04</t>
  </si>
  <si>
    <t>23.12.2022 13:37:54</t>
  </si>
  <si>
    <t>ZAFER YILMAZ GRUBU 35-26-M01142_DIREK TIPI TRAFO HUCRESI H01_2041792</t>
  </si>
  <si>
    <t>23.12.2022 13:11:12</t>
  </si>
  <si>
    <t>23.12.2022 14:20:30</t>
  </si>
  <si>
    <t>MUSTAFA AKDAĞ ÖZEL TR 45-73-M00941Ö_DIREK TIPI TRAFO HUCRESI H01_2094438</t>
  </si>
  <si>
    <t>Fiziki İrtibat</t>
  </si>
  <si>
    <t>23.12.2022 13:36:52</t>
  </si>
  <si>
    <t>23.12.2022 14:55:48</t>
  </si>
  <si>
    <t>23.12.2022 13:37:02</t>
  </si>
  <si>
    <t>23.12.2022 14:12:34</t>
  </si>
  <si>
    <t>K-2963 35-08-K02963_913428532_913428532</t>
  </si>
  <si>
    <t>23.12.2022 13:46:04</t>
  </si>
  <si>
    <t>23.12.2022 16:26:58</t>
  </si>
  <si>
    <t>SİYEKLİ KÖK 45-71-M00185_MALDAN M05_72256965</t>
  </si>
  <si>
    <t>23.12.2022 13:57:18</t>
  </si>
  <si>
    <t>23.12.2022 21:28:49</t>
  </si>
  <si>
    <t>M-2902 35-02-M02902_95001322420_95001322420</t>
  </si>
  <si>
    <t>23.12.2022 14:00:07</t>
  </si>
  <si>
    <t>23.12.2022 16:58:36</t>
  </si>
  <si>
    <t>KIRANLI 35-16-M00128_47470162_56400044_56400044</t>
  </si>
  <si>
    <t>23.12.2022 13:58:47</t>
  </si>
  <si>
    <t>23.12.2022 17:13:54</t>
  </si>
  <si>
    <t>GELENBE TR-4 45-76-L00065_955253166_955253166</t>
  </si>
  <si>
    <t>23.12.2022 14:03:04</t>
  </si>
  <si>
    <t>23.12.2022 15:03:32</t>
  </si>
  <si>
    <t>İ.B.B. KATI ATIK İŞL. ŞUB.MÜD.-ALTINBAŞ İNŞ.SAN.TİC.LTD.ŞTİ.ÖZEL 35-28-M00458Ö_DIREK TIPI TRAFO HUCRESI H01_2100631</t>
  </si>
  <si>
    <t>23.12.2022 14:10:11</t>
  </si>
  <si>
    <t>23.12.2022 15:52:51</t>
  </si>
  <si>
    <t>KÜÇÜKKALE KÖK 35-29-L00036_MEHMETLER L02_2327050</t>
  </si>
  <si>
    <t>23.12.2022 14:11:24</t>
  </si>
  <si>
    <t>23.12.2022 14:46:05</t>
  </si>
  <si>
    <t>23.12.2022 14:16:55</t>
  </si>
  <si>
    <t>23.12.2022 17:16:44</t>
  </si>
  <si>
    <t>23.12.2022 14:22:20</t>
  </si>
  <si>
    <t>23.12.2022 16:06:42</t>
  </si>
  <si>
    <t>23.12.2022 14:24:57</t>
  </si>
  <si>
    <t>23.12.2022 20:07:57</t>
  </si>
  <si>
    <t>NECMETTİN AKTÜRK ÖZEL KÖK 45-76-M00045Ö_ M04_2326051</t>
  </si>
  <si>
    <t>23.12.2022 14:33:45</t>
  </si>
  <si>
    <t>23.12.2022 22:04:00</t>
  </si>
  <si>
    <t>DM-1/47 45-71-M00149_45-71-M00149_2363175</t>
  </si>
  <si>
    <t>23.12.2022 14:32:55</t>
  </si>
  <si>
    <t>23.12.2022 15:58:39</t>
  </si>
  <si>
    <t>YEŞİLDERE KAZALLI TR-3 35-31-L00164_35-31-L00164_2364369</t>
  </si>
  <si>
    <t>23.12.2022 14:41:29</t>
  </si>
  <si>
    <t>23.12.2022 15:47:16</t>
  </si>
  <si>
    <t>DM-3/TR-18 35-22-M00077_DAĞITIM TRAFO DM-3/TR-18 M03_72128599</t>
  </si>
  <si>
    <t>OG Kademe Ayarı</t>
  </si>
  <si>
    <t>23.12.2022 14:46:29</t>
  </si>
  <si>
    <t>23.12.2022 15:03:21</t>
  </si>
  <si>
    <t>BAĞARASI TR-1 35-23-M00170_A_65513641_65513641</t>
  </si>
  <si>
    <t>23.12.2022 14:47:53</t>
  </si>
  <si>
    <t>23.12.2022 15:44:26</t>
  </si>
  <si>
    <t>EMİR HACILI-2 TARIMSAL SULAMA 45-78-L00635_45-78-L00635_2353113</t>
  </si>
  <si>
    <t>23.12.2022 14:45:00</t>
  </si>
  <si>
    <t>23.12.2022 15:05:17</t>
  </si>
  <si>
    <t>DM-1/TR-12 (TR-58) ALPKENT 35-26-M00058_956631965_956631965</t>
  </si>
  <si>
    <t>23.12.2022 14:50:39</t>
  </si>
  <si>
    <t>23.12.2022 15:17:50</t>
  </si>
  <si>
    <t>K-2844 35-01-K02844_913615595_913615595</t>
  </si>
  <si>
    <t>23.12.2022 14:52:19</t>
  </si>
  <si>
    <t>23.12.2022 16:37:39</t>
  </si>
  <si>
    <t>MURADİYE DM-9/4-B KÖK 45-71-M00728_VEMPİ M06_55013762</t>
  </si>
  <si>
    <t>23.12.2022 15:00:20</t>
  </si>
  <si>
    <t>23.12.2022 15:26:28</t>
  </si>
  <si>
    <t>KEMALİYE TR-6 45-73-M00154_945655929_945655929</t>
  </si>
  <si>
    <t>23.12.2022 15:07:49</t>
  </si>
  <si>
    <t>23.12.2022 18:05:00</t>
  </si>
  <si>
    <t>SELENDİ TR-30 (HÜKÜMET KONAĞI) 45-81-M00030_945636330_945636330</t>
  </si>
  <si>
    <t>23.12.2022 15:08:49</t>
  </si>
  <si>
    <t>23.12.2022 17:13:47</t>
  </si>
  <si>
    <t>FUNDACIK KÖK 45-75-M00068_HatBaşıAyırıcı_53135124 M03_53135124</t>
  </si>
  <si>
    <t>23.12.2022 15:10:59</t>
  </si>
  <si>
    <t>23.12.2022 17:20:17</t>
  </si>
  <si>
    <t>ALSANCAK TM 35-01-A00005_BARA GİRİŞ  A-2 K21_2308240</t>
  </si>
  <si>
    <t>23.12.2022 15:01:24</t>
  </si>
  <si>
    <t>23.12.2022 17:36:39</t>
  </si>
  <si>
    <t>23.12.2022 15:11:49</t>
  </si>
  <si>
    <t>23.12.2022 15:45:19</t>
  </si>
  <si>
    <t>ALSANCAK TM 35-01-A00005_GÜZEL SANATLAR K28_2308526</t>
  </si>
  <si>
    <t>23.12.2022 15:27:59</t>
  </si>
  <si>
    <t>23.12.2022 17:35:44</t>
  </si>
  <si>
    <t>DM-2/TR-6 (TR-125) 35-26-M00125_35-26-M00125_66218333</t>
  </si>
  <si>
    <t>23.12.2022 15:27:19</t>
  </si>
  <si>
    <t>23.12.2022 16:00:26</t>
  </si>
  <si>
    <t>M-1322 35-02-M01322_98085520_98085520</t>
  </si>
  <si>
    <t>23.12.2022 15:30:15</t>
  </si>
  <si>
    <t>23.12.2022 16:35:19</t>
  </si>
  <si>
    <t>KARAYAHŞİ TARIMSAL SULAMA TR-3 45-78-L00451_DIREK TIPI TRAFO HUCRESI H01_2107940</t>
  </si>
  <si>
    <t>23.12.2022 15:21:49</t>
  </si>
  <si>
    <t>23.12.2022 15:50:16</t>
  </si>
  <si>
    <t>YENİFOÇA TR-52 35-23-M00052_42097344_56377206_56377206</t>
  </si>
  <si>
    <t>23.12.2022 15:58:18</t>
  </si>
  <si>
    <t>23.12.2022 18:52:19</t>
  </si>
  <si>
    <t>HASANLAR TR-1 35-28-M00203_B_56357858_56357858</t>
  </si>
  <si>
    <t>23.12.2022 16:02:19</t>
  </si>
  <si>
    <t>23.12.2022 16:48:37</t>
  </si>
  <si>
    <t>MORDOĞAN TR-25 35-21-L00153_953358313_953358313</t>
  </si>
  <si>
    <t>23.12.2022 16:06:38</t>
  </si>
  <si>
    <t>23.12.2022 17:19:14</t>
  </si>
  <si>
    <t>ZEYTİNOVA TR-5 35-20-L00312_35-20-L00312_2359278</t>
  </si>
  <si>
    <t>23.12.2022 17:14:10</t>
  </si>
  <si>
    <t>KURŞUNLU KÖK 45-78-L00232_HatBaşıAyırıcı_53139440 L02_53139440</t>
  </si>
  <si>
    <t>23.12.2022 16:18:54</t>
  </si>
  <si>
    <t>23.12.2022 16:36:28</t>
  </si>
  <si>
    <t>M-639 OLDURUK KÖK 35-03-M00639_HatBaşıAyırıcı_79614549 M02_79614549</t>
  </si>
  <si>
    <t>23.12.2022 16:20:09</t>
  </si>
  <si>
    <t>23.12.2022 20:24:54</t>
  </si>
  <si>
    <t>K-1626 35-02-K01626_E e1b_5847227</t>
  </si>
  <si>
    <t>23.12.2022 16:21:40</t>
  </si>
  <si>
    <t>23.12.2022 22:26:08</t>
  </si>
  <si>
    <t>MURADİYE DM-4/12 45-71-M00214_DM-4/13 M01_55013392</t>
  </si>
  <si>
    <t>23.12.2022 16:24:16</t>
  </si>
  <si>
    <t>23.12.2022 21:24:35</t>
  </si>
  <si>
    <t>KİLLİK TR-9 45-73-M00846_945643411_945643411</t>
  </si>
  <si>
    <t>23.12.2022 16:29:10</t>
  </si>
  <si>
    <t>23.12.2022 18:00:20</t>
  </si>
  <si>
    <t>23.12.2022 16:43:37</t>
  </si>
  <si>
    <t>23.12.2022 20:40:58</t>
  </si>
  <si>
    <t>23.12.2022 16:47:09</t>
  </si>
  <si>
    <t>23.12.2022 17:22:53</t>
  </si>
  <si>
    <t>TR-32 35-19-M00032_95001192714_95001192714</t>
  </si>
  <si>
    <t>23.12.2022 16:50:16</t>
  </si>
  <si>
    <t>23.12.2022 17:38:28</t>
  </si>
  <si>
    <t>SELENDİ DM 45-81-M00001_HatBaşıAyırıcı_53135495 M14_53135495</t>
  </si>
  <si>
    <t>23.12.2022 16:53:40</t>
  </si>
  <si>
    <t>23.12.2022 18:14:52</t>
  </si>
  <si>
    <t>K-4275 35-03-K04275_35-03-K04275_41924486</t>
  </si>
  <si>
    <t>23.12.2022 16:51:49</t>
  </si>
  <si>
    <t>23.12.2022 17:17:40</t>
  </si>
  <si>
    <t>BAĞARASI TR-10 KÖK 35-23-M00179_ESKİİBAĞARASI M02_72143182</t>
  </si>
  <si>
    <t>23.12.2022 16:58:59</t>
  </si>
  <si>
    <t>23.12.2022 17:29:32</t>
  </si>
  <si>
    <t>ARMUTLU DM-2/TR-29 35-27-L00351_913314919_913314919</t>
  </si>
  <si>
    <t>23.12.2022 17:02:19</t>
  </si>
  <si>
    <t>23.12.2022 19:11:31</t>
  </si>
  <si>
    <t>GÖÇBEYLİ TR-4 35-16-M00019_47429789_56401290_56401290</t>
  </si>
  <si>
    <t>23.12.2022 16:53:29</t>
  </si>
  <si>
    <t>23.12.2022 18:55:58</t>
  </si>
  <si>
    <t>HASANLAR TR-1 35-28-M00203_D_56357857_56357857</t>
  </si>
  <si>
    <t>23.12.2022 17:07:59</t>
  </si>
  <si>
    <t>23.12.2022 17:28:27</t>
  </si>
  <si>
    <t>M-2539 35-02-M02539_35-02-M02539_66120489</t>
  </si>
  <si>
    <t>23.12.2022 17:05:04</t>
  </si>
  <si>
    <t>23.12.2022 18:24:14</t>
  </si>
  <si>
    <t>M-2353 35-03-M02353_B_65510655_65510655</t>
  </si>
  <si>
    <t>23.12.2022 17:12:46</t>
  </si>
  <si>
    <t>23.12.2022 17:32:57</t>
  </si>
  <si>
    <t>KAYMAKÇI TR-36 35-15-L00230_C_56406855_56406855</t>
  </si>
  <si>
    <t>23.12.2022 17:08:40</t>
  </si>
  <si>
    <t>23.12.2022 18:09:43</t>
  </si>
  <si>
    <t>K-4741 35-07-K04741_913398417_913398417</t>
  </si>
  <si>
    <t>23.12.2022 17:11:11</t>
  </si>
  <si>
    <t>23.12.2022 22:17:45</t>
  </si>
  <si>
    <t>YENİDOĞAN TR-1 45-72-M00634_B_56392226_56392226</t>
  </si>
  <si>
    <t>23.12.2022 17:11:48</t>
  </si>
  <si>
    <t>23.12.2022 19:00:52</t>
  </si>
  <si>
    <t>DM-2/38 ÜÇPINARLAR 35-26-M00849_956627376_956627376</t>
  </si>
  <si>
    <t>23.12.2022 17:16:42</t>
  </si>
  <si>
    <t>23.12.2022 18:37:17</t>
  </si>
  <si>
    <t>KAYRANOKÇULAR TR-1 45-74-M00202_A_56353480_56353480</t>
  </si>
  <si>
    <t>23.12.2022 17:17:22</t>
  </si>
  <si>
    <t>23.12.2022 17:46:54</t>
  </si>
  <si>
    <t>SOMA A SANTRALİ İM/DM 45-82-A00001_A SANTRAL FİDER-2 M13_2324938</t>
  </si>
  <si>
    <t>23.12.2022 17:26:12</t>
  </si>
  <si>
    <t>23.12.2022 18:19:40</t>
  </si>
  <si>
    <t>TOKMAKLI KÖK 45-86-M00047_ZEYTİNBURNU TR-1/ZEYTİNBURNU TR-2 M03_72227760</t>
  </si>
  <si>
    <t>23.12.2022 17:35:26</t>
  </si>
  <si>
    <t>23.12.2022 18:57:52</t>
  </si>
  <si>
    <t>K-3603 35-01-K03603_911224342_911224342</t>
  </si>
  <si>
    <t>23.12.2022 17:36:40</t>
  </si>
  <si>
    <t>23.12.2022 19:51:10</t>
  </si>
  <si>
    <t>GÖLCÜK TR-13 35-15-L00325_35-15-L00325_88393544</t>
  </si>
  <si>
    <t>23.12.2022 17:22:08</t>
  </si>
  <si>
    <t>23.12.2022 19:34:47</t>
  </si>
  <si>
    <t>KINIK TR-30 35-24-L00220_B_56376071_56376071</t>
  </si>
  <si>
    <t>23.12.2022 17:41:42</t>
  </si>
  <si>
    <t>23.12.2022 18:41:05</t>
  </si>
  <si>
    <t>M-2525 35-07-M02525_99533488_99533488</t>
  </si>
  <si>
    <t>23.12.2022 17:43:15</t>
  </si>
  <si>
    <t>23.12.2022 19:15:04</t>
  </si>
  <si>
    <t>KİLLİK TR-19 45-73-M00873_945647281_945647281</t>
  </si>
  <si>
    <t>23.12.2022 17:55:21</t>
  </si>
  <si>
    <t>23.12.2022 20:03:04</t>
  </si>
  <si>
    <t>ÇELİKLİ MANASTIR TR-2 45-78-M00750_B_56391440_56391440</t>
  </si>
  <si>
    <t>23.12.2022 17:57:11</t>
  </si>
  <si>
    <t>23.12.2022 18:31:21</t>
  </si>
  <si>
    <t>TÜRKELLİ DM (TR-4) 35-28-M00368_HatBaşıAyırıcı_53133801 M04_53133801</t>
  </si>
  <si>
    <t>23.12.2022 17:53:58</t>
  </si>
  <si>
    <t>23.12.2022 20:58:08</t>
  </si>
  <si>
    <t>TR-97 45-78-L00097_953257268_953257268</t>
  </si>
  <si>
    <t>23.12.2022 18:17:10</t>
  </si>
  <si>
    <t>23.12.2022 19:09:26</t>
  </si>
  <si>
    <t>BALCIOĞLU MAHALLESİ TR-1 45-78-M00211_49352312_56385047_56385047</t>
  </si>
  <si>
    <t>23.12.2022 18:29:57</t>
  </si>
  <si>
    <t>23.12.2022 18:48:43</t>
  </si>
  <si>
    <t>KERPİÇLİK KÖYÜ TR-1 35-15-L00546_D_56353894_56353894</t>
  </si>
  <si>
    <t>23.12.2022 18:32:08</t>
  </si>
  <si>
    <t>23.12.2022 22:05:13</t>
  </si>
  <si>
    <t>ZEYTİNDAĞ TR-1 35-16-M00003_953329016_953329016</t>
  </si>
  <si>
    <t>23.12.2022 18:27:58</t>
  </si>
  <si>
    <t>23.12.2022 21:59:45</t>
  </si>
  <si>
    <t>M-2561 35-02-M02561_35-02-M02561_75311804</t>
  </si>
  <si>
    <t>23.12.2022 18:46:20</t>
  </si>
  <si>
    <t>23.12.2022 20:45:39</t>
  </si>
  <si>
    <t>K-24 35-01-K00024_911827743_911827743</t>
  </si>
  <si>
    <t>23.12.2022 18:51:30</t>
  </si>
  <si>
    <t>23.12.2022 19:59:54</t>
  </si>
  <si>
    <t>KIZLARALANI KÖK 45-72-L00698_HatBaşıAyırıcı_53140287 L02_53140287</t>
  </si>
  <si>
    <t>23.12.2022 19:00:28</t>
  </si>
  <si>
    <t>23.12.2022 21:35:24</t>
  </si>
  <si>
    <t>TR-1/72 45-72-M00072_956506108_956506108</t>
  </si>
  <si>
    <t>23.12.2022 19:09:38</t>
  </si>
  <si>
    <t>23.12.2022 20:58:43</t>
  </si>
  <si>
    <t>YENİFOÇA TR-11 35-23-M00011_B_56394366_56394366</t>
  </si>
  <si>
    <t>23.12.2022 19:28:36</t>
  </si>
  <si>
    <t>23.12.2022 20:54:59</t>
  </si>
  <si>
    <t>ALAŞEHİR TR-4 45-73-M00004_45-73-M00004_2352251</t>
  </si>
  <si>
    <t>23.12.2022 19:34:20</t>
  </si>
  <si>
    <t>23.12.2022 21:21:25</t>
  </si>
  <si>
    <t>M-2769 35-02-M02769_35-02-M02769_66230143</t>
  </si>
  <si>
    <t>23.12.2022 19:46:36</t>
  </si>
  <si>
    <t>23.12.2022 20:12:16</t>
  </si>
  <si>
    <t>SAĞRAKÇI TR-1 45-72-L00219_B_56406417_56406417</t>
  </si>
  <si>
    <t>23.12.2022 19:53:00</t>
  </si>
  <si>
    <t>23.12.2022 20:37:20</t>
  </si>
  <si>
    <t>SAKARLI KÖK 45-76-M00046_BADEMLİ M02_72214544</t>
  </si>
  <si>
    <t>23.12.2022 19:43:07</t>
  </si>
  <si>
    <t>23.12.2022 20:21:49</t>
  </si>
  <si>
    <t>HASAN  KAYSI 35-30-M00370_B_56405176_56405176</t>
  </si>
  <si>
    <t>23.12.2022 20:04:03</t>
  </si>
  <si>
    <t>23.12.2022 22:03:49</t>
  </si>
  <si>
    <t>23.12.2022 20:08:20</t>
  </si>
  <si>
    <t>23.12.2022 21:21:51</t>
  </si>
  <si>
    <t>KARABURÇ AKÇAPINAR TR-15 35-31-L00278_47943167_56373160_56373160</t>
  </si>
  <si>
    <t>23.12.2022 20:07:02</t>
  </si>
  <si>
    <t>23.12.2022 23:20:40</t>
  </si>
  <si>
    <t>TR-1/79 45-72-M00079_C_56392505_56392505</t>
  </si>
  <si>
    <t>23.12.2022 20:19:08</t>
  </si>
  <si>
    <t>23.12.2022 21:37:36</t>
  </si>
  <si>
    <t>M-2898 35-02-M02898_99629235_99629235</t>
  </si>
  <si>
    <t>23.12.2022 20:35:42</t>
  </si>
  <si>
    <t>23.12.2022 22:56:26</t>
  </si>
  <si>
    <t>K-4412 35-01-K04412_B_56373915_56373915</t>
  </si>
  <si>
    <t>23.12.2022 20:40:07</t>
  </si>
  <si>
    <t>23.12.2022 22:51:53</t>
  </si>
  <si>
    <t>TEPEBOZ TR-3 35-21-L00062_953368875_953368875</t>
  </si>
  <si>
    <t>23.12.2022 21:02:34</t>
  </si>
  <si>
    <t>23.12.2022 21:55:52</t>
  </si>
  <si>
    <t>TR-69 35-19-L00069_956673025_956673025</t>
  </si>
  <si>
    <t>23.12.2022 21:08:46</t>
  </si>
  <si>
    <t>23.12.2022 23:20:27</t>
  </si>
  <si>
    <t>BİMEYKO TR-3 35-30-M00050_C_56353099_56353099</t>
  </si>
  <si>
    <t>23.12.2022 21:21:44</t>
  </si>
  <si>
    <t>23.12.2022 21:55:58</t>
  </si>
  <si>
    <t>SİNDEL TR-1 45-75-M00331_945612365_945612365</t>
  </si>
  <si>
    <t>23.12.2022 22:03:27</t>
  </si>
  <si>
    <t>24.12.2022 02:34:45</t>
  </si>
  <si>
    <t>İSKELE MAH. TR 35-16-M00655_10907652_56392473_56392473</t>
  </si>
  <si>
    <t>23.12.2022 22:21:10</t>
  </si>
  <si>
    <t>23.12.2022 23:08:19</t>
  </si>
  <si>
    <t>K-3582 35-01-K03582_910868169_910868169</t>
  </si>
  <si>
    <t>23.12.2022 22:39:54</t>
  </si>
  <si>
    <t>24.12.2022 02:47:32</t>
  </si>
  <si>
    <t>K-597 35-01-K00597_B 597/k2_5904924</t>
  </si>
  <si>
    <t>23.12.2022 22:56:30</t>
  </si>
  <si>
    <t>24.12.2022 00:07:31</t>
  </si>
  <si>
    <t>TR-69 35-19-L00069_B_65508675_65508675</t>
  </si>
  <si>
    <t>23.12.2022 23:02:44</t>
  </si>
  <si>
    <t>23.12.2022 23:24:16</t>
  </si>
  <si>
    <t>DM-1/TR-12 (TR-58) ALPKENT 35-26-M00058_956617320_956617320</t>
  </si>
  <si>
    <t>23.12.2022 23:08:01</t>
  </si>
  <si>
    <t>23.12.2022 23:38:24</t>
  </si>
  <si>
    <t>K-3586 35-01-K03586_D_56378508_56378508</t>
  </si>
  <si>
    <t>23.12.2022 23:37:36</t>
  </si>
  <si>
    <t>24.12.2022 02:52:13</t>
  </si>
  <si>
    <t>K-3224 35-04-K03224_DAĞITIM TRAFOSU K03_77877650</t>
  </si>
  <si>
    <t>23.12.2022 23:46:27</t>
  </si>
  <si>
    <t>24.12.2022 09:32:45</t>
  </si>
  <si>
    <t>ÇANDARLI TATİL KÖYÜ KÖK-11 35-30-M00079_ÇANDARLI TATİL KÖYÜ M04_72085968</t>
  </si>
  <si>
    <t>23.12.2022 23:51:30</t>
  </si>
  <si>
    <t>24.12.2022 00:39:14</t>
  </si>
  <si>
    <t>23.12.2022 23:58:32</t>
  </si>
  <si>
    <t>24.12.2022 02:17:42</t>
  </si>
  <si>
    <t>ALSANCAK TM 35-01-A00005_ALSANCAK K13_2308517</t>
  </si>
  <si>
    <t>23.12.2022 02:00:00</t>
  </si>
  <si>
    <t>23.12.2022 02:02:00</t>
  </si>
  <si>
    <t>DEMİRCİ TM 45-74-A00001_KÖYLER M03_2053925</t>
  </si>
  <si>
    <t>24.12.2022 09:21:46</t>
  </si>
  <si>
    <t>24.12.2022 11:14:48</t>
  </si>
  <si>
    <t>KESİKKÖY DM 35-28-M00309_İZSU M07_2046122</t>
  </si>
  <si>
    <t>24.12.2022 19:00:58</t>
  </si>
  <si>
    <t>24.12.2022 20:00:47</t>
  </si>
  <si>
    <t>SELENDİ TR-19 45-81-M00019_945633567_945633567</t>
  </si>
  <si>
    <t>24.12.2022 08:22:08</t>
  </si>
  <si>
    <t>24.12.2022 16:09:17</t>
  </si>
  <si>
    <t>DM-2/18 (YENİHAN) 45-71-M00155_F f3_45179695</t>
  </si>
  <si>
    <t>24.12.2022 13:01:35</t>
  </si>
  <si>
    <t>24.12.2022 14:12:54</t>
  </si>
  <si>
    <t>ALAÇATI TM 35-18-A00005_TR-A M20_2308551</t>
  </si>
  <si>
    <t>24.12.2022 15:07:31</t>
  </si>
  <si>
    <t>24.12.2022 15:47:13</t>
  </si>
  <si>
    <t>YEŞİLKAVAK TR-3 45-78-M00717_49284110_56391052_56391052</t>
  </si>
  <si>
    <t>24.12.2022 11:31:38</t>
  </si>
  <si>
    <t>24.12.2022 14:41:19</t>
  </si>
  <si>
    <t>ÖZBEK TR-4 (TR-234) 35-19-M00233_95000075076_95000075076</t>
  </si>
  <si>
    <t>24.12.2022 18:27:18</t>
  </si>
  <si>
    <t>24.12.2022 19:56:59</t>
  </si>
  <si>
    <t>HELVACI DM-2 35-17-M00359_HELVACI M04_66476620</t>
  </si>
  <si>
    <t>24.12.2022 10:30:26</t>
  </si>
  <si>
    <t>24.12.2022 10:49:31</t>
  </si>
  <si>
    <t>24.12.2022 10:39:33</t>
  </si>
  <si>
    <t>24.12.2022 17:13:34</t>
  </si>
  <si>
    <t>GÜMÜŞÇAY KÖK 45-73-M00477_SULAMA ÇIKIŞI M05_2309301</t>
  </si>
  <si>
    <t>24.12.2022 14:56:18</t>
  </si>
  <si>
    <t>24.12.2022 16:43:40</t>
  </si>
  <si>
    <t>SEYDİKÖY İM 35-08-A00002_TR-1 10.5 K08_2053311</t>
  </si>
  <si>
    <t>24.12.2022 03:06:36</t>
  </si>
  <si>
    <t>24.12.2022 03:12:00</t>
  </si>
  <si>
    <t>24.12.2022 11:26:32</t>
  </si>
  <si>
    <t>24.12.2022 13:39:50</t>
  </si>
  <si>
    <t>AŞAĞIKIRIKLAR DM 35-16-M00448_YENİKENT SULAMA M11_2334658</t>
  </si>
  <si>
    <t>24.12.2022 13:10:42</t>
  </si>
  <si>
    <t>24.12.2022 14:09:11</t>
  </si>
  <si>
    <t>24.12.2022 12:32:35</t>
  </si>
  <si>
    <t>24.12.2022 13:45:57</t>
  </si>
  <si>
    <t>İZZETTİN KÖK 45-83-M00132_SİNİRLİ M02_2327937</t>
  </si>
  <si>
    <t>24.12.2022 14:00:08</t>
  </si>
  <si>
    <t>24.12.2022 14:54:01</t>
  </si>
  <si>
    <t>M-516 METAŞ KÖK 35-02-M00516_M-41 M05_72046139</t>
  </si>
  <si>
    <t>24.12.2022 08:31:26</t>
  </si>
  <si>
    <t>24.12.2022 11:41:04</t>
  </si>
  <si>
    <t>K-3248 35-07-K03248_C_56382852_56382852</t>
  </si>
  <si>
    <t>24.12.2022 11:32:46</t>
  </si>
  <si>
    <t>24.12.2022 13:24:35</t>
  </si>
  <si>
    <t>AKHİSAR İM 45-72-A00001_CAMÖNÜ L03_2308693</t>
  </si>
  <si>
    <t>24.12.2022 14:32:14</t>
  </si>
  <si>
    <t>24.12.2022 14:41:26</t>
  </si>
  <si>
    <t>MENEMEN TR-14 35-28-L00014_MENEMEN TR-25 L04_66717213</t>
  </si>
  <si>
    <t>24.12.2022 10:29:43</t>
  </si>
  <si>
    <t>24.12.2022 13:33:50</t>
  </si>
  <si>
    <t>IŞIKLAR TM 35-02-A00006_CUMAOVASI-2 M05_2307646</t>
  </si>
  <si>
    <t>OG Parafudr Patlaması</t>
  </si>
  <si>
    <t>24.12.2022 08:42:30</t>
  </si>
  <si>
    <t>24.12.2022 09:36:14</t>
  </si>
  <si>
    <t>İBRAHİMKUYU DM 35-15-M00286_ARITMA M10_67554617</t>
  </si>
  <si>
    <t>24.12.2022 10:35:59</t>
  </si>
  <si>
    <t>24.12.2022 11:30:56</t>
  </si>
  <si>
    <t>İMRENLER TR-1 45-74-M00173_ H_65934939</t>
  </si>
  <si>
    <t>24.12.2022 17:43:36</t>
  </si>
  <si>
    <t>24.12.2022 18:07:36</t>
  </si>
  <si>
    <t>YASEMİN DM 35-19-M00002_KUŞÇULAR DM-2 M02_2333721</t>
  </si>
  <si>
    <t>24.12.2022 08:59:34</t>
  </si>
  <si>
    <t>24.12.2022 09:48:00</t>
  </si>
  <si>
    <t>GÖKEYÜP KÖK 45-86-M00334_ORTAKÖY M01_81494882</t>
  </si>
  <si>
    <t>24.12.2022 09:40:44</t>
  </si>
  <si>
    <t>24.12.2022 09:41:34</t>
  </si>
  <si>
    <t>KARABURÇ KÖK 35-31-L00253_KARABURÇ L03_2113674</t>
  </si>
  <si>
    <t>24.12.2022 11:56:44</t>
  </si>
  <si>
    <t>24.12.2022 12:11:32</t>
  </si>
  <si>
    <t>GÖRDES DM 45-75-M00050_KAYACIK M06_2322177</t>
  </si>
  <si>
    <t>24.12.2022 08:59:45</t>
  </si>
  <si>
    <t>24.12.2022 11:57:49</t>
  </si>
  <si>
    <t>SART TR-4/A 45-78-M00169_953252669_953252669</t>
  </si>
  <si>
    <t>24.12.2022 15:34:09</t>
  </si>
  <si>
    <t>24.12.2022 17:14:23</t>
  </si>
  <si>
    <t>HALİTPAŞA DM 45-80-M00060_HatBaşıAyırıcı_53137106 M01_53137106</t>
  </si>
  <si>
    <t>24.12.2022 16:12:40</t>
  </si>
  <si>
    <t>24.12.2022 17:15:11</t>
  </si>
  <si>
    <t>ÇUKURALTI M-26 35-25-M00074_35-25-M00074_2363214</t>
  </si>
  <si>
    <t>24.12.2022 17:12:03</t>
  </si>
  <si>
    <t>24.12.2022 17:43:26</t>
  </si>
  <si>
    <t>K-567 35-02-K00567_914551517_914551517</t>
  </si>
  <si>
    <t>24.12.2022 07:28:34</t>
  </si>
  <si>
    <t>24.12.2022 08:39:32</t>
  </si>
  <si>
    <t>KEMALPAŞA TM 35-27-A00002_IŞIKLAR-1 M03_2319664</t>
  </si>
  <si>
    <t>24.12.2022 11:12:32</t>
  </si>
  <si>
    <t>24.12.2022 19:20:05</t>
  </si>
  <si>
    <t>MURADİYE DM-5/11 45-71-M00232_DM-4/02 M03_72091457</t>
  </si>
  <si>
    <t>24.12.2022 10:17:25</t>
  </si>
  <si>
    <t>24.12.2022 11:41:20</t>
  </si>
  <si>
    <t>YEŞİLYURT TR-15 45-73-M00484_DAĞITIM TRAFOSU M04_2084034</t>
  </si>
  <si>
    <t>24.12.2022 06:43:22</t>
  </si>
  <si>
    <t>24.12.2022 11:04:19</t>
  </si>
  <si>
    <t>M-2561 35-02-M02561_C_56381904_56381904</t>
  </si>
  <si>
    <t>24.12.2022 18:35:25</t>
  </si>
  <si>
    <t>24.12.2022 19:31:14</t>
  </si>
  <si>
    <t>K-1667 35-02-K01667_913337770_913337770</t>
  </si>
  <si>
    <t>24.12.2022 08:42:22</t>
  </si>
  <si>
    <t>24.12.2022 09:56:49</t>
  </si>
  <si>
    <t>L-287 SCOTCH PARK 35-18-L00287_11330279_56371861_56371861</t>
  </si>
  <si>
    <t>24.12.2022 12:14:23</t>
  </si>
  <si>
    <t>24.12.2022 12:41:09</t>
  </si>
  <si>
    <t>DAYIOĞLU TR-2 45-72-L00340_A_56394700_56394700</t>
  </si>
  <si>
    <t>24.12.2022 09:04:16</t>
  </si>
  <si>
    <t>24.12.2022 17:00:13</t>
  </si>
  <si>
    <t>SALİHLİ İM 45-78-A00001_ŞEHİR-1 L05_48929108</t>
  </si>
  <si>
    <t>24.12.2022 00:21:40</t>
  </si>
  <si>
    <t>24.12.2022 01:22:27</t>
  </si>
  <si>
    <t>TR-93 MELTEM SİTESİ 35-19-L00093_956682182_956682182</t>
  </si>
  <si>
    <t>24.12.2022 13:20:02</t>
  </si>
  <si>
    <t>24.12.2022 15:09:21</t>
  </si>
  <si>
    <t>YUNTDAĞIKÖSELER KÖYÜ TR-1 45-71-M01748_45-71-M01748_2369036</t>
  </si>
  <si>
    <t>24.12.2022 09:46:14</t>
  </si>
  <si>
    <t>24.12.2022 11:33:54</t>
  </si>
  <si>
    <t>M-3439(YATIRIM REZERVE) 35-03-M03439_910500087_910500087</t>
  </si>
  <si>
    <t>24.12.2022 15:23:39</t>
  </si>
  <si>
    <t>24.12.2022 17:02:39</t>
  </si>
  <si>
    <t>HALİTPAŞA DM 45-80-M00060_SARUHANLI DM-GERİLİM M05_72188658</t>
  </si>
  <si>
    <t>24.12.2022 11:10:24</t>
  </si>
  <si>
    <t>24.12.2022 11:29:05</t>
  </si>
  <si>
    <t>KAMUKENT TR-5 35-21-M00042_95002352339_95002352339</t>
  </si>
  <si>
    <t>24.12.2022 12:49:59</t>
  </si>
  <si>
    <t>24.12.2022 17:13:19</t>
  </si>
  <si>
    <t>K-544 35-01-K00544_G_56355178_56355178</t>
  </si>
  <si>
    <t>24.12.2022 09:24:50</t>
  </si>
  <si>
    <t>24.12.2022 12:58:47</t>
  </si>
  <si>
    <t>M-1482 35-02-M01482__83786781_83786781</t>
  </si>
  <si>
    <t>24.12.2022 18:37:44</t>
  </si>
  <si>
    <t>25.12.2022 01:58:01</t>
  </si>
  <si>
    <t>ALAŞEHİR TM 45-73-A00001_CABBAR DM-3 M13_2312678</t>
  </si>
  <si>
    <t>24.12.2022 09:17:34</t>
  </si>
  <si>
    <t>24.12.2022 13:08:35</t>
  </si>
  <si>
    <t>HACIRAHMANLAR TARIMSAL SULAMA ÖZEL KÖK 45-80-M02000Ö_HACIRAHMANLI TST-1 M02_2083393</t>
  </si>
  <si>
    <t>24.12.2022 14:08:38</t>
  </si>
  <si>
    <t>24.12.2022 15:25:02</t>
  </si>
  <si>
    <t>DEREKÖY TR-1 35-27-M00966_99029637_99029637</t>
  </si>
  <si>
    <t>24.12.2022 19:36:06</t>
  </si>
  <si>
    <t>24.12.2022 23:26:51</t>
  </si>
  <si>
    <t>K-4386 35-01-K04386_35-01-K04386_65827122</t>
  </si>
  <si>
    <t>24.12.2022 08:40:32</t>
  </si>
  <si>
    <t>24.12.2022 09:21:38</t>
  </si>
  <si>
    <t>SOMA TR-40/3 45-82-M00075_945537290_945537290</t>
  </si>
  <si>
    <t>24.12.2022 11:57:55</t>
  </si>
  <si>
    <t>24.12.2022 12:57:03</t>
  </si>
  <si>
    <t>K-3196 35-03-K03196_910684632_910684632</t>
  </si>
  <si>
    <t>24.12.2022 06:56:03</t>
  </si>
  <si>
    <t>24.12.2022 09:58:10</t>
  </si>
  <si>
    <t>KUYUCAK DM 35-27-M00273_HatBaşıAyırıcı_53132492 M04_53132492</t>
  </si>
  <si>
    <t>24.12.2022 17:04:37</t>
  </si>
  <si>
    <t>24.12.2022 18:39:23</t>
  </si>
  <si>
    <t>KEMALPAŞA TM 35-27-A00002_IŞIKLAR-2 M04_2306691</t>
  </si>
  <si>
    <t>24.12.2022 09:11:58</t>
  </si>
  <si>
    <t>24.12.2022 18:34:03</t>
  </si>
  <si>
    <t>TR-98 ZEYTİNALANI 35-19-L00098_50003662_56392180_56392180</t>
  </si>
  <si>
    <t>24.12.2022 11:39:01</t>
  </si>
  <si>
    <t>24.12.2022 14:26:59</t>
  </si>
  <si>
    <t>HILAL GIS TM 35-01-A00010_HİLAL-7 K04_2313227</t>
  </si>
  <si>
    <t>24.12.2022 00:47:23</t>
  </si>
  <si>
    <t>24.12.2022 01:09:25</t>
  </si>
  <si>
    <t>MURADİYE DM-4/2 KÖK 45-71-M00230_ESNAF SANATKARLAR M05_2333667</t>
  </si>
  <si>
    <t>24.12.2022 10:17:04</t>
  </si>
  <si>
    <t>24.12.2022 11:49:50</t>
  </si>
  <si>
    <t>ULUCAK DM 35-27-M00792_EĞRİDERE-1 M06_2310311</t>
  </si>
  <si>
    <t>24.12.2022 09:10:24</t>
  </si>
  <si>
    <t>24.12.2022 10:49:10</t>
  </si>
  <si>
    <t>YEŞİLKAVAK TR-3 45-78-M00717_49283547_56391588_56391588</t>
  </si>
  <si>
    <t>24.12.2022 09:47:56</t>
  </si>
  <si>
    <t>24.12.2022 11:17:08</t>
  </si>
  <si>
    <t>TR-125 ZEYTİNALANI 35-19-L00125__72374823_72374823</t>
  </si>
  <si>
    <t>24.12.2022 17:29:09</t>
  </si>
  <si>
    <t>24.12.2022 18:02:16</t>
  </si>
  <si>
    <t>24.12.2022 18:16:03</t>
  </si>
  <si>
    <t>24.12.2022 18:28:40</t>
  </si>
  <si>
    <t>TR-23 35-17-M00023_F_65509018_65509018</t>
  </si>
  <si>
    <t>24.12.2022 18:58:12</t>
  </si>
  <si>
    <t>24.12.2022 19:42:55</t>
  </si>
  <si>
    <t>TR-25 BARIŞ YAPI KÖK 35-26-M00025__56360441_56360441</t>
  </si>
  <si>
    <t>24.12.2022 09:12:13</t>
  </si>
  <si>
    <t>24.12.2022 12:29:03</t>
  </si>
  <si>
    <t>24.12.2022 11:25:03</t>
  </si>
  <si>
    <t>24.12.2022 12:17:37</t>
  </si>
  <si>
    <t>TR-32 35-26-M00032_35-26-M00032_65918495</t>
  </si>
  <si>
    <t>24.12.2022 09:29:54</t>
  </si>
  <si>
    <t>24.12.2022 10:10:01</t>
  </si>
  <si>
    <t>İNECİK TR-2 35-21-L00223_B_77677233_77677233</t>
  </si>
  <si>
    <t>24.12.2022 14:38:36</t>
  </si>
  <si>
    <t>24.12.2022 18:42:54</t>
  </si>
  <si>
    <t>SOMA DM-5/17 45-82-M00421_DM-2 GİRİŞ M06_2311559</t>
  </si>
  <si>
    <t>24.12.2022 13:10:05</t>
  </si>
  <si>
    <t>24.12.2022 14:44:49</t>
  </si>
  <si>
    <t>DM-3/1 35-19-M00003_DM-3/20 M04_2333729</t>
  </si>
  <si>
    <t>24.12.2022 09:02:46</t>
  </si>
  <si>
    <t>24.12.2022 09:46:20</t>
  </si>
  <si>
    <t>TR-27 GÜVEN YAPI 35-26-M00027_35-26-M00027_66028736</t>
  </si>
  <si>
    <t>24.12.2022 08:51:25</t>
  </si>
  <si>
    <t>24.12.2022 12:30:38</t>
  </si>
  <si>
    <t>K-244 35-04-K00244_99512698_99512698</t>
  </si>
  <si>
    <t>24.12.2022 19:40:41</t>
  </si>
  <si>
    <t>24.12.2022 21:29:36</t>
  </si>
  <si>
    <t>K-3954 35-01-K03954_TRAFO K01_2063570</t>
  </si>
  <si>
    <t>24.12.2022 10:43:44</t>
  </si>
  <si>
    <t>24.12.2022 12:16:56</t>
  </si>
  <si>
    <t>24.12.2022 08:55:52</t>
  </si>
  <si>
    <t>24.12.2022 09:22:14</t>
  </si>
  <si>
    <t>24.12.2022 15:47:22</t>
  </si>
  <si>
    <t>24.12.2022 18:30:04</t>
  </si>
  <si>
    <t>DEMİRCİ DM 45-74-M00347_AKDERE KÖK GES M02_84598221</t>
  </si>
  <si>
    <t>24.12.2022 11:23:32</t>
  </si>
  <si>
    <t>24.12.2022 12:50:47</t>
  </si>
  <si>
    <t>KEMALPAŞA TM 35-27-A00002_KUYUCAK M07_2306689</t>
  </si>
  <si>
    <t>24.12.2022 18:18:03</t>
  </si>
  <si>
    <t>24.12.2022 18:45:24</t>
  </si>
  <si>
    <t>TR-59 ALPKENT 35-26-M00059_956617270_956617270</t>
  </si>
  <si>
    <t>24.12.2022 08:27:42</t>
  </si>
  <si>
    <t>24.12.2022 12:23:25</t>
  </si>
  <si>
    <t>K-3361 35-03-K03361_K-3143 K03_41930945</t>
  </si>
  <si>
    <t>24.12.2022 01:55:44</t>
  </si>
  <si>
    <t>24.12.2022 02:18:56</t>
  </si>
  <si>
    <t>TR-2/111 45-83-L00111_955146319_955146319</t>
  </si>
  <si>
    <t>24.12.2022 18:50:16</t>
  </si>
  <si>
    <t>24.12.2022 19:21:54</t>
  </si>
  <si>
    <t>KAZANLI KÖK 35-15-L00951_BALABANLI KÖYÜ L07_66954510</t>
  </si>
  <si>
    <t>24.12.2022 09:16:24</t>
  </si>
  <si>
    <t>24.12.2022 17:06:27</t>
  </si>
  <si>
    <t>MADEN KÖK 45-83-M00128_İZZETTİN M03_47316729</t>
  </si>
  <si>
    <t>24.12.2022 10:23:39</t>
  </si>
  <si>
    <t>24.12.2022 11:47:49</t>
  </si>
  <si>
    <t>KORDON KÖK 45-78-M00730_HatBaşıAyırıcı_53133054 M04_53133054</t>
  </si>
  <si>
    <t>24.12.2022 16:31:47</t>
  </si>
  <si>
    <t>24.12.2022 17:29:01</t>
  </si>
  <si>
    <t>DM-1/8 45-71-M00198_953201052_953201052</t>
  </si>
  <si>
    <t>24.12.2022 07:55:33</t>
  </si>
  <si>
    <t>24.12.2022 15:41:46</t>
  </si>
  <si>
    <t>KÖSEDERE TR-1 35-21-L00124_5831709_56376606_56376606</t>
  </si>
  <si>
    <t>24.12.2022 13:36:43</t>
  </si>
  <si>
    <t>24.12.2022 14:44:35</t>
  </si>
  <si>
    <t>DOĞANCI TR-1 35-31-L00334_47797482_56352252_56352252</t>
  </si>
  <si>
    <t>24.12.2022 09:35:15</t>
  </si>
  <si>
    <t>24.12.2022 17:28:43</t>
  </si>
  <si>
    <t>UĞURLU KÖK 45-86-M00045_HatBaşıAyırıcı_53135182 M02_53135182</t>
  </si>
  <si>
    <t>24.12.2022 12:21:34</t>
  </si>
  <si>
    <t>24.12.2022 12:22:04</t>
  </si>
  <si>
    <t>K-421 35-01-K00421_35-01-K00421_2363781</t>
  </si>
  <si>
    <t>24.12.2022 10:30:55</t>
  </si>
  <si>
    <t>24.12.2022 11:01:14</t>
  </si>
  <si>
    <t>YAĞCILI TR-1 45-82-M00331_945539220_945539220</t>
  </si>
  <si>
    <t>24.12.2022 10:05:15</t>
  </si>
  <si>
    <t>24.12.2022 12:22:14</t>
  </si>
  <si>
    <t>24.12.2022 10:53:45</t>
  </si>
  <si>
    <t>24.12.2022 13:18:44</t>
  </si>
  <si>
    <t>KİLLİK TR-19 45-73-M00873_915771675_915771675</t>
  </si>
  <si>
    <t>24.12.2022 17:34:53</t>
  </si>
  <si>
    <t>24.12.2022 18:41:15</t>
  </si>
  <si>
    <t>FUAR İM 35-01-A00003_TEPECİK K16_2034748</t>
  </si>
  <si>
    <t>24.12.2022 15:58:28</t>
  </si>
  <si>
    <t>24.12.2022 18:04:54</t>
  </si>
  <si>
    <t>AMBARSEKİ KÖYÜ TR-1 35-21-L00105_A_56376926_56376926</t>
  </si>
  <si>
    <t>24.12.2022 11:51:25</t>
  </si>
  <si>
    <t>24.12.2022 12:34:01</t>
  </si>
  <si>
    <t>KEMHALLI KÖK 45-86-M00044_HatBaşıAyırıcı_85992566 M03_85992566</t>
  </si>
  <si>
    <t>24.12.2022 12:24:00</t>
  </si>
  <si>
    <t>24.12.2022 15:19:25</t>
  </si>
  <si>
    <t>KUYUCAK TR-1 35-22-M00273_955285418_955285418</t>
  </si>
  <si>
    <t>24.12.2022 18:22:42</t>
  </si>
  <si>
    <t>24.12.2022 20:48:12</t>
  </si>
  <si>
    <t>L-218 SANAYİ SİTESİ 35-18-L00218_950458255_950458255</t>
  </si>
  <si>
    <t>24.12.2022 10:57:40</t>
  </si>
  <si>
    <t>24.12.2022 17:33:43</t>
  </si>
  <si>
    <t>ULUCAK DM 35-27-M00792_ESKİ ÇAMBEL M16_2311044</t>
  </si>
  <si>
    <t>24.12.2022 09:04:25</t>
  </si>
  <si>
    <t>24.12.2022 18:32:11</t>
  </si>
  <si>
    <t>SARUHANLI TR-25 45-80-M00025_SARUHANLI DM M01_72203532</t>
  </si>
  <si>
    <t>24.12.2022 16:07:18</t>
  </si>
  <si>
    <t>24.12.2022 16:30:24</t>
  </si>
  <si>
    <t>KUYUCAK DM 35-27-M00273_KEMALPAŞA T.M. M01_72164175</t>
  </si>
  <si>
    <t>24.12.2022 09:33:24</t>
  </si>
  <si>
    <t>24.12.2022 18:33:08</t>
  </si>
  <si>
    <t>EBSO TM 35-09-A00001_BORNOVA-2 M07_2311195</t>
  </si>
  <si>
    <t>24.12.2022 09:04:04</t>
  </si>
  <si>
    <t>24.12.2022 12:44:06</t>
  </si>
  <si>
    <t>24.12.2022 10:41:34</t>
  </si>
  <si>
    <t>24.12.2022 17:46:28</t>
  </si>
  <si>
    <t>GÖÇBEYLİ DM 35-16-M00139_GÖÇBEYLİ TARIMSAL SULAMA M02_72044615</t>
  </si>
  <si>
    <t>24.12.2022 09:00:48</t>
  </si>
  <si>
    <t>24.12.2022 17:10:14</t>
  </si>
  <si>
    <t>CABBAR KAMARA TR-1 45-73-M00857_945639599_945639599</t>
  </si>
  <si>
    <t>24.12.2022 13:07:53</t>
  </si>
  <si>
    <t>24.12.2022 14:48:20</t>
  </si>
  <si>
    <t>ALAÇATI TM 35-18-A00005_TR-B M06_2311006</t>
  </si>
  <si>
    <t>24.12.2022 15:08:20</t>
  </si>
  <si>
    <t>24.12.2022 15:46:36</t>
  </si>
  <si>
    <t>TR-128 35-15-M00128_35-15-M00128_2365206</t>
  </si>
  <si>
    <t>24.12.2022 11:33:20</t>
  </si>
  <si>
    <t>24.12.2022 11:57:07</t>
  </si>
  <si>
    <t>K-4376 35-02-K04376_961015186_961015186</t>
  </si>
  <si>
    <t>24.12.2022 10:13:10</t>
  </si>
  <si>
    <t>24.12.2022 11:27:50</t>
  </si>
  <si>
    <t>BALCIOĞLU MAHALLESİ TR-1 45-78-M00211_49352299_56385032_56385032</t>
  </si>
  <si>
    <t>24.12.2022 18:32:10</t>
  </si>
  <si>
    <t>24.12.2022 18:57:18</t>
  </si>
  <si>
    <t>L-376 PAZARYERİ 35-18-L00376_H h5_5950669</t>
  </si>
  <si>
    <t>24.12.2022 06:46:16</t>
  </si>
  <si>
    <t>24.12.2022 12:43:04</t>
  </si>
  <si>
    <t>MENEMEN DM-3/13 35-28-M00722_953376009_953376009</t>
  </si>
  <si>
    <t>24.12.2022 16:02:45</t>
  </si>
  <si>
    <t>24.12.2022 16:39:35</t>
  </si>
  <si>
    <t>K-1424 35-04-K01424_99427056_99427056</t>
  </si>
  <si>
    <t>24.12.2022 17:05:09</t>
  </si>
  <si>
    <t>24.12.2022 19:27:57</t>
  </si>
  <si>
    <t>K-4052 35-01-K04052_912184288_912184288</t>
  </si>
  <si>
    <t>24.12.2022 00:00:27</t>
  </si>
  <si>
    <t>24.12.2022 01:00:36</t>
  </si>
  <si>
    <t>ORTAKÖY TR-2 45-71-M01731_43165624_56384619_56384619</t>
  </si>
  <si>
    <t>24.12.2022 11:00:25</t>
  </si>
  <si>
    <t>24.12.2022 12:05:14</t>
  </si>
  <si>
    <t>YENİFOÇA TR-44 35-23-M00044_B_56388989_56388989</t>
  </si>
  <si>
    <t>24.12.2022 10:42:28</t>
  </si>
  <si>
    <t>24.12.2022 11:46:53</t>
  </si>
  <si>
    <t>SELENDİ TR-6 45-81-M00006_HatBaşıAyırıcı_53135402 M04_53135402</t>
  </si>
  <si>
    <t>24.12.2022 17:43:05</t>
  </si>
  <si>
    <t>24.12.2022 18:12:44</t>
  </si>
  <si>
    <t>K-1302 35-08-K01302_TRAFO K07_42456690</t>
  </si>
  <si>
    <t>24.12.2022 00:08:48</t>
  </si>
  <si>
    <t>24.12.2022 02:24:30</t>
  </si>
  <si>
    <t>ULGAR TR-1 45-75-M00167_945597398_945597398</t>
  </si>
  <si>
    <t>24.12.2022 16:17:54</t>
  </si>
  <si>
    <t>24.12.2022 17:51:59</t>
  </si>
  <si>
    <t>SOMA KÖYLER DM-2 45-82-M00125_SAVAŞTEPE 34.5 M09_2035838</t>
  </si>
  <si>
    <t>24.12.2022 18:04:43</t>
  </si>
  <si>
    <t>24.12.2022 18:39:45</t>
  </si>
  <si>
    <t>SALİHLİ TM 45-78-A00004_YILMAZ DM-2 M03_2310860</t>
  </si>
  <si>
    <t>24.12.2022 11:10:31</t>
  </si>
  <si>
    <t>24.12.2022 11:59:00</t>
  </si>
  <si>
    <t>VİLLAKENT TR-9 35-28-M00384_953371982_953371982</t>
  </si>
  <si>
    <t>24.12.2022 07:07:55</t>
  </si>
  <si>
    <t>24.12.2022 09:10:51</t>
  </si>
  <si>
    <t>M-313 35-02-M00313_M-624 M04_2323987</t>
  </si>
  <si>
    <t>24.12.2022 10:21:29</t>
  </si>
  <si>
    <t>24.12.2022 11:22:34</t>
  </si>
  <si>
    <t>BOĞAZİÇİ İM 35-01-A00001_GÜLTEPE K18_2307515</t>
  </si>
  <si>
    <t>24.12.2022 12:11:19</t>
  </si>
  <si>
    <t>24.12.2022 12:16:45</t>
  </si>
  <si>
    <t>K-2728 35-08-K02728_913154637_913154637</t>
  </si>
  <si>
    <t>24.12.2022 21:34:54</t>
  </si>
  <si>
    <t>24.12.2022 22:55:08</t>
  </si>
  <si>
    <t>AKÖREN TR-19 KÖK 45-78-M00974_ALAŞEHİR M04_66244830</t>
  </si>
  <si>
    <t>24.12.2022 12:44:25</t>
  </si>
  <si>
    <t>24.12.2022 14:07:05</t>
  </si>
  <si>
    <t>KAZANCI ÇAT ÇİFTLİĞİ KÖK 45-74-M00349_MAHMUTLAR KÖK M01_84530400</t>
  </si>
  <si>
    <t>24.12.2022 08:48:06</t>
  </si>
  <si>
    <t>24.12.2022 08:48:44</t>
  </si>
  <si>
    <t>24.12.2022 09:05:31</t>
  </si>
  <si>
    <t>24.12.2022 09:35:01</t>
  </si>
  <si>
    <t>DİKİLİ İM 35-30-A00001_ŞEHİR-1 L03_72357041</t>
  </si>
  <si>
    <t>24.12.2022 09:25:46</t>
  </si>
  <si>
    <t>24.12.2022 17:17:24</t>
  </si>
  <si>
    <t>TR-45 35-15-M00045_35-15-M00045_2365957</t>
  </si>
  <si>
    <t>24.12.2022 09:54:41</t>
  </si>
  <si>
    <t>24.12.2022 14:31:43</t>
  </si>
  <si>
    <t>K-2728 35-08-K02728_99221060_99221060</t>
  </si>
  <si>
    <t>24.12.2022 01:04:58</t>
  </si>
  <si>
    <t>24.12.2022 01:50:00</t>
  </si>
  <si>
    <t>DM-1/8 45-71-M00198_45-71-M00198_66451718</t>
  </si>
  <si>
    <t>24.12.2022 16:21:43</t>
  </si>
  <si>
    <t>24.12.2022 17:09:17</t>
  </si>
  <si>
    <t>BAŞKÖY MAŞAT TR-2 35-29-L00193_B_56395322_56395322</t>
  </si>
  <si>
    <t>24.12.2022 07:35:31</t>
  </si>
  <si>
    <t>24.12.2022 09:56:10</t>
  </si>
  <si>
    <t>DM-09/13-A 45-71-M00382_A_56403044_56403044</t>
  </si>
  <si>
    <t>24.12.2022 20:58:07</t>
  </si>
  <si>
    <t>24.12.2022 22:09:02</t>
  </si>
  <si>
    <t>TR-8 35-31-L00008_ H_72252755</t>
  </si>
  <si>
    <t>24.12.2022 18:55:11</t>
  </si>
  <si>
    <t>24.12.2022 19:28:38</t>
  </si>
  <si>
    <t>DM-2/4 35-26-M00826_956627707_956627707</t>
  </si>
  <si>
    <t>24.12.2022 10:24:08</t>
  </si>
  <si>
    <t>24.12.2022 15:23:23</t>
  </si>
  <si>
    <t>ULUCAK TM 35-28-A00002_KOYUNDERE M13_2313760</t>
  </si>
  <si>
    <t>24.12.2022 14:15:54</t>
  </si>
  <si>
    <t>24.12.2022 14:25:00</t>
  </si>
  <si>
    <t>ALAŞEHİR TM 45-73-A00001_CABBAR DM-1 M07_2057209</t>
  </si>
  <si>
    <t>24.12.2022 10:14:11</t>
  </si>
  <si>
    <t>24.12.2022 13:09:28</t>
  </si>
  <si>
    <t>24.12.2022 08:44:08</t>
  </si>
  <si>
    <t>24.12.2022 10:33:01</t>
  </si>
  <si>
    <t>L-91 ULAMIŞ TEPE KAHVE 35-14-L00091_DIREK TIPI TRAFO HUCRESI H01_2101926</t>
  </si>
  <si>
    <t>24.12.2022 09:07:45</t>
  </si>
  <si>
    <t>24.12.2022 18:08:25</t>
  </si>
  <si>
    <t>K-421 35-01-K00421_E_56380037_56380037</t>
  </si>
  <si>
    <t>24.12.2022 18:45:14</t>
  </si>
  <si>
    <t>24.12.2022 20:30:22</t>
  </si>
  <si>
    <t>24.12.2022 09:56:03</t>
  </si>
  <si>
    <t>24.12.2022 11:22:26</t>
  </si>
  <si>
    <t>KAPANCI KÖK 45-78-L00229_MERSİNDERE L05_65981250</t>
  </si>
  <si>
    <t>24.12.2022 09:04:06</t>
  </si>
  <si>
    <t>24.12.2022 10:04:00</t>
  </si>
  <si>
    <t>K-1113 35-08-K01113_35-08-K01113_42031668</t>
  </si>
  <si>
    <t>24.12.2022 13:01:27</t>
  </si>
  <si>
    <t>24.12.2022 14:02:01</t>
  </si>
  <si>
    <t>K-2427 35-04-K02427_35-04-K02427_2369623</t>
  </si>
  <si>
    <t>Trafo Bakım Çalışması</t>
  </si>
  <si>
    <t>24.12.2022 12:14:26</t>
  </si>
  <si>
    <t>24.12.2022 14:11:24</t>
  </si>
  <si>
    <t>KARABURUN İM 35-21-A00001_TR-1 M05_2314239</t>
  </si>
  <si>
    <t>24.12.2022 10:44:37</t>
  </si>
  <si>
    <t>24.12.2022 12:34:54</t>
  </si>
  <si>
    <t>ÇAYBAŞI YOLU TR-2 35-26-M01195_956616100_956616100</t>
  </si>
  <si>
    <t>24.12.2022 12:28:40</t>
  </si>
  <si>
    <t>24.12.2022 15:47:14</t>
  </si>
  <si>
    <t>YOLÜSTÜ TR-4 35-15-L00916_B_79886404_79886404</t>
  </si>
  <si>
    <t>24.12.2022 13:09:05</t>
  </si>
  <si>
    <t>24.12.2022 16:46:06</t>
  </si>
  <si>
    <t>24.12.2022 01:57:28</t>
  </si>
  <si>
    <t>24.12.2022 02:36:15</t>
  </si>
  <si>
    <t>YAĞCILI TR-1 45-82-M00331_945517560_945517560</t>
  </si>
  <si>
    <t>24.12.2022 18:51:41</t>
  </si>
  <si>
    <t>24.12.2022 20:03:19</t>
  </si>
  <si>
    <t>KÜÇÜK SANAYİ SİTESİ TR-6 45-83-L00147_TR-7 L05_72139013</t>
  </si>
  <si>
    <t>24.12.2022 17:46:26</t>
  </si>
  <si>
    <t>24.12.2022 22:24:59</t>
  </si>
  <si>
    <t>BERGAMA İM-1 35-16-A00001_ŞEHİR-1 L01_2325467</t>
  </si>
  <si>
    <t>24.12.2022 09:17:14</t>
  </si>
  <si>
    <t>24.12.2022 12:26:00</t>
  </si>
  <si>
    <t>K-3736 35-03-K03736_K-2800 K02_2071644</t>
  </si>
  <si>
    <t>24.12.2022 14:27:58</t>
  </si>
  <si>
    <t>24.12.2022 16:45:24</t>
  </si>
  <si>
    <t>MORDOĞAN TR-35 35-21-L00147_953365039_953365039</t>
  </si>
  <si>
    <t>24.12.2022 00:08:56</t>
  </si>
  <si>
    <t>24.12.2022 01:52:36</t>
  </si>
  <si>
    <t>DOKTORLAR SİTESİ TR 35-30-M00257_35-30-M00257_2367269</t>
  </si>
  <si>
    <t>24.12.2022 13:04:55</t>
  </si>
  <si>
    <t>24.12.2022 18:42:07</t>
  </si>
  <si>
    <t>ÇIPLAK KÖK 35-29-M00126_YENİÇİFTLİK ENH M09_72190075</t>
  </si>
  <si>
    <t>24.12.2022 10:33:44</t>
  </si>
  <si>
    <t>24.12.2022 10:49:02</t>
  </si>
  <si>
    <t>K-2414 35-01-K02414_35-01-K02414_2350130</t>
  </si>
  <si>
    <t>24.12.2022 03:13:01</t>
  </si>
  <si>
    <t>24.12.2022 04:34:40</t>
  </si>
  <si>
    <t>ULUCAK DM 35-27-M00792_EĞRİDERE-2 M18_2310302</t>
  </si>
  <si>
    <t>24.12.2022 10:57:04</t>
  </si>
  <si>
    <t>24.12.2022 11:04:57</t>
  </si>
  <si>
    <t>ÇUKURALTI M-49 35-25-M00084_C_56355601_56355601</t>
  </si>
  <si>
    <t>24.12.2022 09:38:14</t>
  </si>
  <si>
    <t>24.12.2022 10:26:39</t>
  </si>
  <si>
    <t>YENİFOÇA TR-51 35-23-M00051_42097959_56375036_56375036</t>
  </si>
  <si>
    <t>24.12.2022 11:56:14</t>
  </si>
  <si>
    <t>24.12.2022 12:56:11</t>
  </si>
  <si>
    <t>24.12.2022 08:47:08</t>
  </si>
  <si>
    <t>24.12.2022 17:42:14</t>
  </si>
  <si>
    <t>24.12.2022 08:19:36</t>
  </si>
  <si>
    <t>24.12.2022 08:44:30</t>
  </si>
  <si>
    <t>TİRE TR-12 35-29-L00012_950335288_950335288</t>
  </si>
  <si>
    <t>24.12.2022 18:58:35</t>
  </si>
  <si>
    <t>24.12.2022 20:50:51</t>
  </si>
  <si>
    <t>DEĞİRMENDERE DM 35-22-M00085_ÇİLEME-MALTA-SANCAKLI M08_50066611</t>
  </si>
  <si>
    <t>24.12.2022 09:06:20</t>
  </si>
  <si>
    <t>24.12.2022 16:50:01</t>
  </si>
  <si>
    <t>DM08/TR39 45-73-M00030_C_56392050_56392050</t>
  </si>
  <si>
    <t>24.12.2022 22:04:11</t>
  </si>
  <si>
    <t>24.12.2022 22:50:19</t>
  </si>
  <si>
    <t>GÖLBAŞI TR-3 45-86-M00302_ H_50065589</t>
  </si>
  <si>
    <t>24.12.2022 09:17:51</t>
  </si>
  <si>
    <t>24.12.2022 12:31:13</t>
  </si>
  <si>
    <t>SUBAŞI İM 35-26-A00002_NAİME L03_2035579</t>
  </si>
  <si>
    <t>24.12.2022 10:26:44</t>
  </si>
  <si>
    <t>24.12.2022 11:02:16</t>
  </si>
  <si>
    <t>K-1490 35-03-K01490_K-1023 K02_41915791</t>
  </si>
  <si>
    <t>24.12.2022 13:45:31</t>
  </si>
  <si>
    <t>24.12.2022 15:34:16</t>
  </si>
  <si>
    <t>EMENLER TR-2 35-31-L00138_35-31-L00138_2364260</t>
  </si>
  <si>
    <t>24.12.2022 09:38:53</t>
  </si>
  <si>
    <t>24.12.2022 12:30:24</t>
  </si>
  <si>
    <t>NEVZAT KARAKAŞ SULAMA GRUBU 35-29-M00152_A_56396363_56396363</t>
  </si>
  <si>
    <t>24.12.2022 10:49:24</t>
  </si>
  <si>
    <t>24.12.2022 12:12:19</t>
  </si>
  <si>
    <t>24.12.2022 17:43:37</t>
  </si>
  <si>
    <t>24.12.2022 18:52:27</t>
  </si>
  <si>
    <t>24.12.2022 10:20:05</t>
  </si>
  <si>
    <t>24.12.2022 11:38:05</t>
  </si>
  <si>
    <t>KOZAKLI TR-1 45-86-M00093_45-86-M00093_2358771</t>
  </si>
  <si>
    <t>24.12.2022 09:45:38</t>
  </si>
  <si>
    <t>24.12.2022 12:24:31</t>
  </si>
  <si>
    <t>TR-1 (DM-5/1) 35-19-M00001_DM-1/11A M05_2333285</t>
  </si>
  <si>
    <t>24.12.2022 08:59:24</t>
  </si>
  <si>
    <t>24.12.2022 09:43:00</t>
  </si>
  <si>
    <t>K-1060 35-01-K01060_911267768_911267768</t>
  </si>
  <si>
    <t>24.12.2022 15:07:19</t>
  </si>
  <si>
    <t>24.12.2022 17:56:07</t>
  </si>
  <si>
    <t>İSKELE KÖK 35-19-L00275_ÇAYIR L03_72119386</t>
  </si>
  <si>
    <t>24.12.2022 18:32:32</t>
  </si>
  <si>
    <t>24.12.2022 18:49:11</t>
  </si>
  <si>
    <t>K-3683 35-01-K03683_912890993_912890993</t>
  </si>
  <si>
    <t>24.12.2022 14:13:53</t>
  </si>
  <si>
    <t>24.12.2022 16:02:44</t>
  </si>
  <si>
    <t>GÜLBAHÇE TR-4 45-71-M02431_95002535364_95002535364</t>
  </si>
  <si>
    <t>24.12.2022 12:05:11</t>
  </si>
  <si>
    <t>24.12.2022 14:36:01</t>
  </si>
  <si>
    <t>SELENDİ TR-30 (HÜKÜMET KONAĞI) 45-81-M00030_945633604_945633604</t>
  </si>
  <si>
    <t>24.12.2022 11:03:23</t>
  </si>
  <si>
    <t>24.12.2022 12:23:01</t>
  </si>
  <si>
    <t>ALAŞEHİR TM 45-73-A00001_KEMALİYE-2 M20_2312685</t>
  </si>
  <si>
    <t>24.12.2022 09:04:53</t>
  </si>
  <si>
    <t>24.12.2022 10:29:02</t>
  </si>
  <si>
    <t>L-95 35-18-L00095_7597499_56372204_56372204</t>
  </si>
  <si>
    <t>24.12.2022 19:02:59</t>
  </si>
  <si>
    <t>24.12.2022 19:47:35</t>
  </si>
  <si>
    <t>BIÇAKÇI TR-1 35-15-L00080_950355701_950355701</t>
  </si>
  <si>
    <t>24.12.2022 09:49:14</t>
  </si>
  <si>
    <t>24.12.2022 14:36:36</t>
  </si>
  <si>
    <t>K-2414 35-01-K02414_910926429_910926429</t>
  </si>
  <si>
    <t>24.12.2022 00:35:46</t>
  </si>
  <si>
    <t>24.12.2022 04:29:57</t>
  </si>
  <si>
    <t>DM-22/5 45-71-M01754_953190328_953190328</t>
  </si>
  <si>
    <t>24.12.2022 13:22:36</t>
  </si>
  <si>
    <t>24.12.2022 15:27:56</t>
  </si>
  <si>
    <t>TEMREK TR-1 45-83-M00485_A_56370739_56370739</t>
  </si>
  <si>
    <t>24.12.2022 09:47:29</t>
  </si>
  <si>
    <t>24.12.2022 11:02:00</t>
  </si>
  <si>
    <t>M-639 OLDURUK KÖK 35-03-M00639_M-738  ( GÖLET) M02_42868455</t>
  </si>
  <si>
    <t>24.12.2022 15:33:49</t>
  </si>
  <si>
    <t>24.12.2022 15:48:58</t>
  </si>
  <si>
    <t>DOĞANKAYA OVA MAH.TR-1 45-72-L00190_B_56390109_56390109</t>
  </si>
  <si>
    <t>24.12.2022 14:07:53</t>
  </si>
  <si>
    <t>24.12.2022 18:26:44</t>
  </si>
  <si>
    <t>TR-23 35-17-M00023_950302528_950302528</t>
  </si>
  <si>
    <t>24.12.2022 18:30:44</t>
  </si>
  <si>
    <t>24.12.2022 19:39:08</t>
  </si>
  <si>
    <t>24.12.2022 10:17:35</t>
  </si>
  <si>
    <t>24.12.2022 13:50:27</t>
  </si>
  <si>
    <t>24.12.2022 00:18:39</t>
  </si>
  <si>
    <t>24.12.2022 01:17:45</t>
  </si>
  <si>
    <t>TR-9 35-16-L00009_A_56353568_56353568</t>
  </si>
  <si>
    <t>24.12.2022 17:54:02</t>
  </si>
  <si>
    <t>24.12.2022 19:38:36</t>
  </si>
  <si>
    <t>BORNOVA TM 35-02-A00005_BOĞAZİÇİ-1 M32_2308397</t>
  </si>
  <si>
    <t>24.12.2022 08:32:48</t>
  </si>
  <si>
    <t>24.12.2022 09:15:41</t>
  </si>
  <si>
    <t>ULUCAK DM 35-27-M00792_ULUCAK ŞEHİR M04_2310310</t>
  </si>
  <si>
    <t>24.12.2022 10:39:16</t>
  </si>
  <si>
    <t>24.12.2022 18:37:03</t>
  </si>
  <si>
    <t>SELENDİ HASTANE YANI GEÇİT KABİN 45-81-M00037_ M02_2317806</t>
  </si>
  <si>
    <t>24.12.2022 17:08:03</t>
  </si>
  <si>
    <t>24.12.2022 17:35:16</t>
  </si>
  <si>
    <t>KABAZLI KÖK 45-78-M00675_TAYTAN OFİS YENİ GİRİŞ 1/0 HAT M06_65971500</t>
  </si>
  <si>
    <t>24.12.2022 16:13:13</t>
  </si>
  <si>
    <t>24.12.2022 16:47:12</t>
  </si>
  <si>
    <t>AYRANCILAR DM-2 35-26-M00825_6569938_56368401_56368401</t>
  </si>
  <si>
    <t>24.12.2022 11:57:45</t>
  </si>
  <si>
    <t>24.12.2022 12:55:10</t>
  </si>
  <si>
    <t>KOLDERE KÖK 45-80-M00051_ÇAVUŞOĞLU TST M06_73403318</t>
  </si>
  <si>
    <t>24.12.2022 17:29:42</t>
  </si>
  <si>
    <t>24.12.2022 18:24:11</t>
  </si>
  <si>
    <t>M-850 KARAÇAM KÖK 35-02-M00850_EĞRİDERE M05_49919463</t>
  </si>
  <si>
    <t>24.12.2022 17:56:03</t>
  </si>
  <si>
    <t>24.12.2022 18:16:49</t>
  </si>
  <si>
    <t>KAPANCI KÖK 45-78-L00229_KARAYAHŞİ-ÇAYKÖY L03_2328990</t>
  </si>
  <si>
    <t>24.12.2022 10:24:15</t>
  </si>
  <si>
    <t>24.12.2022 11:17:52</t>
  </si>
  <si>
    <t>TR-75 (M-775) 35-30-M00775_955297251_955297251</t>
  </si>
  <si>
    <t>24.12.2022 18:53:33</t>
  </si>
  <si>
    <t>24.12.2022 20:22:34</t>
  </si>
  <si>
    <t>SARUHANLI TR-11 45-80-M00011_956562162_956562162</t>
  </si>
  <si>
    <t>24.12.2022 09:13:18</t>
  </si>
  <si>
    <t>24.12.2022 10:19:02</t>
  </si>
  <si>
    <t>L-142 MAVİ BESTE SİTESİ 35-18-L00142_95002451354_95002451354</t>
  </si>
  <si>
    <t>24.12.2022 16:39:33</t>
  </si>
  <si>
    <t>24.12.2022 17:51:38</t>
  </si>
  <si>
    <t>DM-2/TR-20 35-22-M00853_TR-51 (ALTINTEPE) M01_66057503</t>
  </si>
  <si>
    <t>24.12.2022 11:21:06</t>
  </si>
  <si>
    <t>24.12.2022 11:35:05</t>
  </si>
  <si>
    <t>M-2544 (YATIRIM REZERVE) 35-01-M02544_A_56369114_56369114</t>
  </si>
  <si>
    <t>24.12.2022 07:37:06</t>
  </si>
  <si>
    <t>24.12.2022 09:18:56</t>
  </si>
  <si>
    <t>BERGAMA İM-1 35-16-A00001_ŞEHİR-2 L14_2326908</t>
  </si>
  <si>
    <t>24.12.2022 12:47:38</t>
  </si>
  <si>
    <t>24.12.2022 15:52:47</t>
  </si>
  <si>
    <t>DİKİLİ İM 35-30-A00001_ŞEHİR-2 L04_72357042</t>
  </si>
  <si>
    <t>24.12.2022 09:27:54</t>
  </si>
  <si>
    <t>24.12.2022 17:16:52</t>
  </si>
  <si>
    <t>KULAKSIZLAR KÖK 45-72-L00839_SIRÇALI L04_66574896</t>
  </si>
  <si>
    <t>24.12.2022 19:45:05</t>
  </si>
  <si>
    <t>24.12.2022 20:44:21</t>
  </si>
  <si>
    <t>M-531 KAVAKLIDERE KÖK 35-02-M00531_HatBaşıAyırıcı_53137593 M10_53137593</t>
  </si>
  <si>
    <t>24.12.2022 13:17:12</t>
  </si>
  <si>
    <t>FUAR İM 35-01-A00003_TEPECİK K16_2034746</t>
  </si>
  <si>
    <t>24.12.2022 01:27:43</t>
  </si>
  <si>
    <t>24.12.2022 01:38:38</t>
  </si>
  <si>
    <t>24.12.2022 17:31:30</t>
  </si>
  <si>
    <t>24.12.2022 18:25:03</t>
  </si>
  <si>
    <t>ÇİFTLİK RUMBEYLİ TR-2 35-32-L00053_A_56376681_56376681</t>
  </si>
  <si>
    <t>24.12.2022 14:24:21</t>
  </si>
  <si>
    <t>24.12.2022 16:25:49</t>
  </si>
  <si>
    <t>SALİHLİ TM 45-78-A00004_YILMAZ DM-1 M12_2310856</t>
  </si>
  <si>
    <t>24.12.2022 11:10:53</t>
  </si>
  <si>
    <t>24.12.2022 12:01:56</t>
  </si>
  <si>
    <t>24.12.2022 07:11:18</t>
  </si>
  <si>
    <t>24.12.2022 09:17:24</t>
  </si>
  <si>
    <t>M-2813 35-03-M02813_910443421_910443421</t>
  </si>
  <si>
    <t>24.12.2022 08:15:52</t>
  </si>
  <si>
    <t>24.12.2022 14:27:24</t>
  </si>
  <si>
    <t>ÇANAKÇI TR-1 45-79-M00187_945564811_945564811</t>
  </si>
  <si>
    <t>24.12.2022 11:22:39</t>
  </si>
  <si>
    <t>24.12.2022 12:58:30</t>
  </si>
  <si>
    <t>M-1945 35-09-M01945_M-797- M-1945 M02_62642962</t>
  </si>
  <si>
    <t>24.12.2022 13:35:29</t>
  </si>
  <si>
    <t>24.12.2022 14:31:53</t>
  </si>
  <si>
    <t>OSMANCALI KÖYÜ TR-3 45-71-M01722_43170587_56385273_56385273</t>
  </si>
  <si>
    <t>24.12.2022 09:32:22</t>
  </si>
  <si>
    <t>24.12.2022 10:48:51</t>
  </si>
  <si>
    <t>24.12.2022 08:48:23</t>
  </si>
  <si>
    <t>24.12.2022 13:12:02</t>
  </si>
  <si>
    <t>DM12/TR03 45-73-M00096_949788593_949788593</t>
  </si>
  <si>
    <t>24.12.2022 15:40:44</t>
  </si>
  <si>
    <t>24.12.2022 17:42:38</t>
  </si>
  <si>
    <t>BÜYÜKBELEN TR-6 45-80-M00069_956566998_956566998</t>
  </si>
  <si>
    <t>24.12.2022 15:55:03</t>
  </si>
  <si>
    <t>24.12.2022 17:37:11</t>
  </si>
  <si>
    <t>ÇANDARLI TR-4 35-30-M00004_C_56365154_56365154</t>
  </si>
  <si>
    <t>24.12.2022 01:09:17</t>
  </si>
  <si>
    <t>24.12.2022 01:54:32</t>
  </si>
  <si>
    <t>TURGUTLU TR-1/1 DM 45-83-M00001_BLOKSAN M03_72159592</t>
  </si>
  <si>
    <t>25.12.2022 15:09:26</t>
  </si>
  <si>
    <t>25.12.2022 17:02:55</t>
  </si>
  <si>
    <t>LÜTFİYE KÖK 45-80-M02970_TST-2 M04_84270515</t>
  </si>
  <si>
    <t>25.12.2022 15:49:59</t>
  </si>
  <si>
    <t>25.12.2022 16:38:36</t>
  </si>
  <si>
    <t>SOMA TR-20/1 45-82-M00111_45-82-M00111_72184585</t>
  </si>
  <si>
    <t>25.12.2022 09:23:59</t>
  </si>
  <si>
    <t>25.12.2022 11:34:39</t>
  </si>
  <si>
    <t>İLYASLAR KÖK 45-76-M00048_İLYASLAR M02_72213067</t>
  </si>
  <si>
    <t>25.12.2022 10:14:08</t>
  </si>
  <si>
    <t>25.12.2022 11:25:26</t>
  </si>
  <si>
    <t>K-2479 35-02-K02479_K-2936 K03_2035243</t>
  </si>
  <si>
    <t>25.12.2022 16:01:26</t>
  </si>
  <si>
    <t>25.12.2022 18:03:02</t>
  </si>
  <si>
    <t>25.12.2022 08:51:05</t>
  </si>
  <si>
    <t>25.12.2022 17:56:02</t>
  </si>
  <si>
    <t>SARUHANLI TR-24 45-80-M00024_956563862_956563862</t>
  </si>
  <si>
    <t>25.12.2022 11:55:36</t>
  </si>
  <si>
    <t>25.12.2022 15:42:51</t>
  </si>
  <si>
    <t>K-3807 35-01-K03807_35-01-K03807_2347724</t>
  </si>
  <si>
    <t>25.12.2022 17:20:44</t>
  </si>
  <si>
    <t>25.12.2022 17:56:47</t>
  </si>
  <si>
    <t>25.12.2022 09:01:34</t>
  </si>
  <si>
    <t>25.12.2022 18:25:15</t>
  </si>
  <si>
    <t>EYKO TR-2 35-30-M00028_TR-1 - TR-3-5 M01_72084322</t>
  </si>
  <si>
    <t>25.12.2022 17:51:02</t>
  </si>
  <si>
    <t>25.12.2022 18:44:42</t>
  </si>
  <si>
    <t>EĞLENHOCA TR-1 35-21-L00118_953368833_953368833</t>
  </si>
  <si>
    <t>25.12.2022 10:42:57</t>
  </si>
  <si>
    <t>25.12.2022 13:30:42</t>
  </si>
  <si>
    <t>DM-09/13-A 45-71-M00382_C_56403045_56403045</t>
  </si>
  <si>
    <t>25.12.2022 10:08:15</t>
  </si>
  <si>
    <t>25.12.2022 12:50:17</t>
  </si>
  <si>
    <t>M-2846 35-03-M02846_M-2845 M02_72156317</t>
  </si>
  <si>
    <t>25.12.2022 11:00:29</t>
  </si>
  <si>
    <t>25.12.2022 17:29:50</t>
  </si>
  <si>
    <t>EBSO TM 35-09-A00001_BORNOVA-1 M05_2311191</t>
  </si>
  <si>
    <t>25.12.2022 09:01:20</t>
  </si>
  <si>
    <t>25.12.2022 10:40:14</t>
  </si>
  <si>
    <t>SUDELİĞİ KÖK 45-72-L00111_HatBaşıAyırıcı_53140018 L03_53140018</t>
  </si>
  <si>
    <t>25.12.2022 13:15:32</t>
  </si>
  <si>
    <t>25.12.2022 18:33:26</t>
  </si>
  <si>
    <t>GÖKÇEN DM 35-29-M00123_SEYREKLİ M03_2328952</t>
  </si>
  <si>
    <t>08.12.2022 09:59:22</t>
  </si>
  <si>
    <t>08.12.2022 10:48:56</t>
  </si>
  <si>
    <t>_B_56384513_56384513</t>
  </si>
  <si>
    <t>08.12.2022 17:23:34</t>
  </si>
  <si>
    <t>08.12.2022 18:00:45</t>
  </si>
  <si>
    <t>M-1361 35-03-M01361_910780279_910780279</t>
  </si>
  <si>
    <t>08.12.2022 11:44:57</t>
  </si>
  <si>
    <t>08.12.2022 18:41:50</t>
  </si>
  <si>
    <t>HELVACI TR-1 35-17-M00361_A_60982263_60982263</t>
  </si>
  <si>
    <t>08.12.2022 19:15:46</t>
  </si>
  <si>
    <t>08.12.2022 20:12:47</t>
  </si>
  <si>
    <t>M-1303 35-03-M01303_D_56366383_56366383</t>
  </si>
  <si>
    <t>08.12.2022 09:29:14</t>
  </si>
  <si>
    <t>08.12.2022 14:54:43</t>
  </si>
  <si>
    <t>OCAKLI TR-1 35-15-L00770_DIREK TIPI TRAFO HUCRESI H01_2049713</t>
  </si>
  <si>
    <t>08.12.2022 21:04:57</t>
  </si>
  <si>
    <t>08.12.2022 22:00:01</t>
  </si>
  <si>
    <t>M-891 35-02-M00891_M-32 M03_2302813</t>
  </si>
  <si>
    <t>08.12.2022 16:05:00</t>
  </si>
  <si>
    <t>08.12.2022 16:23:24</t>
  </si>
  <si>
    <t>YENİFOÇA TR-24 35-23-M00024_C_56373177_56373177</t>
  </si>
  <si>
    <t>08.12.2022 14:44:22</t>
  </si>
  <si>
    <t>08.12.2022 15:37:32</t>
  </si>
  <si>
    <t>K-2375 35-04-K02375_F_56364258_56364258</t>
  </si>
  <si>
    <t>08.12.2022 08:55:48</t>
  </si>
  <si>
    <t>08.12.2022 09:43:22</t>
  </si>
  <si>
    <t>SELENDİ TR-2 45-81-M00002_B_56387208_56387208</t>
  </si>
  <si>
    <t>08.12.2022 08:19:04</t>
  </si>
  <si>
    <t>08.12.2022 10:27:57</t>
  </si>
  <si>
    <t>08.12.2022 08:31:22</t>
  </si>
  <si>
    <t>08.12.2022 08:55:02</t>
  </si>
  <si>
    <t>DM-3/TR-9 SEFERİHİSAR 35-14-L00300_DAĞITIM TRAFO DM-3/TR-9 SEFERİHİSAR L01_49841174</t>
  </si>
  <si>
    <t>08.12.2022 12:58:13</t>
  </si>
  <si>
    <t>08.12.2022 13:22:19</t>
  </si>
  <si>
    <t>K-4230 35-03-K04230_35-03-K04230_2356606</t>
  </si>
  <si>
    <t>08.12.2022 19:22:56</t>
  </si>
  <si>
    <t>08.12.2022 20:46:33</t>
  </si>
  <si>
    <t>M-2672 35-01-M02672__81571382_81571382</t>
  </si>
  <si>
    <t>08.12.2022 21:49:47</t>
  </si>
  <si>
    <t>08.12.2022 22:18:40</t>
  </si>
  <si>
    <t>M-3251 35-04-M03251_99790250_99790250</t>
  </si>
  <si>
    <t>08.12.2022 17:39:51</t>
  </si>
  <si>
    <t>08.12.2022 19:21:55</t>
  </si>
  <si>
    <t>AKHİSAR İM 45-72-A00001_TR-2/8 L01_2308695</t>
  </si>
  <si>
    <t>08.12.2022 09:13:31</t>
  </si>
  <si>
    <t>08.12.2022 12:13:42</t>
  </si>
  <si>
    <t>K-567 35-02-K00567_D_56364169_56364169</t>
  </si>
  <si>
    <t>08.12.2022 10:22:31</t>
  </si>
  <si>
    <t>08.12.2022 16:29:00</t>
  </si>
  <si>
    <t>DM-3/07 (KURTULUŞ) 45-71-M00073_953199866_953199866</t>
  </si>
  <si>
    <t>08.12.2022 14:03:49</t>
  </si>
  <si>
    <t>08.12.2022 15:03:55</t>
  </si>
  <si>
    <t>DOĞANCI TR-1 35-31-L00334_47797488_56352253_56352253</t>
  </si>
  <si>
    <t>08.12.2022 09:53:45</t>
  </si>
  <si>
    <t>08.12.2022 13:13:52</t>
  </si>
  <si>
    <t>TR-1/64 DM 45-72-M00064_DAĞITIM TRAFOSU TR-1/64 DM M012_66484275</t>
  </si>
  <si>
    <t>08.12.2022 11:15:47</t>
  </si>
  <si>
    <t>08.12.2022 13:37:09</t>
  </si>
  <si>
    <t>08.12.2022 12:29:23</t>
  </si>
  <si>
    <t>08.12.2022 15:55:32</t>
  </si>
  <si>
    <t>UMURCALI TR 1 35-31-L00187_47966754_56380872_56380872</t>
  </si>
  <si>
    <t>08.12.2022 15:43:18</t>
  </si>
  <si>
    <t>08.12.2022 17:59:52</t>
  </si>
  <si>
    <t>K-4230 35-03-K04230_910848988_910848988</t>
  </si>
  <si>
    <t>08.12.2022 18:50:19</t>
  </si>
  <si>
    <t>08.12.2022 20:42:03</t>
  </si>
  <si>
    <t>ZEYTİNLER TR-2 35-19-M00401_9528410_56354929_56354929</t>
  </si>
  <si>
    <t>08.12.2022 19:49:46</t>
  </si>
  <si>
    <t>08.12.2022 20:19:15</t>
  </si>
  <si>
    <t>ARPALIK TARIMSAL SULAMA TR-4 45-83-M00341_45-83-M00341_2359575</t>
  </si>
  <si>
    <t>08.12.2022 12:08:30</t>
  </si>
  <si>
    <t>08.12.2022 13:52:58</t>
  </si>
  <si>
    <t>KAZIM AVŞAR SULAMA GRUBU 35-29-M00259_35-29-M00259_2350841</t>
  </si>
  <si>
    <t>08.12.2022 10:50:26</t>
  </si>
  <si>
    <t>08.12.2022 11:45:19</t>
  </si>
  <si>
    <t>TR-1/64 DM 45-72-M00064_TR/68-67-69 M19_66485028</t>
  </si>
  <si>
    <t>08.12.2022 11:02:00</t>
  </si>
  <si>
    <t>08.12.2022 13:33:26</t>
  </si>
  <si>
    <t>K-687 35-01-K00687_911208232_911208232</t>
  </si>
  <si>
    <t>08.12.2022 14:32:54</t>
  </si>
  <si>
    <t>08.12.2022 16:09:43</t>
  </si>
  <si>
    <t>VENTOLA KÖK 35-26-M00678_PİZZA PİZZA M02_65914155</t>
  </si>
  <si>
    <t>08.12.2022 09:00:21</t>
  </si>
  <si>
    <t>08.12.2022 09:44:45</t>
  </si>
  <si>
    <t>08.12.2022 09:24:51</t>
  </si>
  <si>
    <t>08.12.2022 16:32:00</t>
  </si>
  <si>
    <t>K-4181 35-03-K04181_915025797_915025797</t>
  </si>
  <si>
    <t>08.12.2022 10:16:40</t>
  </si>
  <si>
    <t>08.12.2022 17:05:33</t>
  </si>
  <si>
    <t>ALAAĞAÇ TR-1 45-74-M00277_945580419_945580419</t>
  </si>
  <si>
    <t>08.12.2022 12:42:13</t>
  </si>
  <si>
    <t>08.12.2022 14:41:04</t>
  </si>
  <si>
    <t>M-333 35-02-M00333_910054731_910054731</t>
  </si>
  <si>
    <t>08.12.2022 17:07:00</t>
  </si>
  <si>
    <t>08.12.2022 17:41:58</t>
  </si>
  <si>
    <t>YAĞCILAR KÖK 45-71-M00179_HatBaşıAyırıcı_53135847 M04_53135847</t>
  </si>
  <si>
    <t>08.12.2022 12:54:40</t>
  </si>
  <si>
    <t>08.12.2022 15:30:16</t>
  </si>
  <si>
    <t>08.12.2022 00:42:57</t>
  </si>
  <si>
    <t>08.12.2022 01:46:49</t>
  </si>
  <si>
    <t>M-271 KARAKAYALAR DM 35-14-M00271_BAHÇEŞEHİR M01_2307467</t>
  </si>
  <si>
    <t>08.12.2022 09:59:59</t>
  </si>
  <si>
    <t>08.12.2022 11:07:00</t>
  </si>
  <si>
    <t>KEMALİYE DM (TR-1) 45-73-M00150_İSMETİYE M02_66715922</t>
  </si>
  <si>
    <t>08.12.2022 09:46:49</t>
  </si>
  <si>
    <t>08.12.2022 16:07:54</t>
  </si>
  <si>
    <t>TEKELİ ARITMA KÖK 35-22-M00090_KARAKUYU ÇIKIŞI M03_2328482</t>
  </si>
  <si>
    <t>08.12.2022 09:21:06</t>
  </si>
  <si>
    <t>08.12.2022 10:44:57</t>
  </si>
  <si>
    <t>KOLDERE KÖK 45-80-M00051_ÇAVUŞOĞLU TST M06_73403234</t>
  </si>
  <si>
    <t>08.12.2022 16:40:48</t>
  </si>
  <si>
    <t>08.12.2022 17:51:00</t>
  </si>
  <si>
    <t>K-3832 35-02-K03832_DIREK TIPI TRAFO HUCRESI H01_2049297</t>
  </si>
  <si>
    <t>08.12.2022 19:01:54</t>
  </si>
  <si>
    <t>08.12.2022 22:35:44</t>
  </si>
  <si>
    <t>DM-3/22 35-26-M00796_6719906_56369710_56369710</t>
  </si>
  <si>
    <t>08.12.2022 12:11:02</t>
  </si>
  <si>
    <t>08.12.2022 13:58:56</t>
  </si>
  <si>
    <t>M-1414 35-01-M01414_F_56358652_56358652</t>
  </si>
  <si>
    <t>08.12.2022 07:24:23</t>
  </si>
  <si>
    <t>08.12.2022 08:20:56</t>
  </si>
  <si>
    <t>TR-20 35-27-M00020__72824959_72824959</t>
  </si>
  <si>
    <t>08.12.2022 15:10:55</t>
  </si>
  <si>
    <t>08.12.2022 15:44:32</t>
  </si>
  <si>
    <t>BALABANLI DM 35-15-M00280_OTURAKKUYU M04_72306393</t>
  </si>
  <si>
    <t>08.12.2022 09:59:16</t>
  </si>
  <si>
    <t>08.12.2022 11:16:38</t>
  </si>
  <si>
    <t>PEHLİVANLAR KÖK 35-27-M00091_ALİ ÖZŞAHİNLER SULAMA M02_72176919</t>
  </si>
  <si>
    <t>08.12.2022 16:34:28</t>
  </si>
  <si>
    <t>08.12.2022 17:38:17</t>
  </si>
  <si>
    <t>TR-2 DM (M-702) 35-30-M00702_DİKİLİ TR-5 M06_66045492</t>
  </si>
  <si>
    <t>08.12.2022 03:04:51</t>
  </si>
  <si>
    <t>08.12.2022 04:14:32</t>
  </si>
  <si>
    <t>DM-20/13 (ÇAPRA KABİN) 45-71-M00272_B B01b_84573725</t>
  </si>
  <si>
    <t>08.12.2022 09:04:16</t>
  </si>
  <si>
    <t>08.12.2022 09:43:04</t>
  </si>
  <si>
    <t>KARABURUN TR-110 35-21-L00110_965958932_965958932</t>
  </si>
  <si>
    <t>08.12.2022 12:06:52</t>
  </si>
  <si>
    <t>08.12.2022 13:28:10</t>
  </si>
  <si>
    <t>GÜMÜLDÜR M-1 35-25-M00001_35-25-M00001_2374706</t>
  </si>
  <si>
    <t>08.12.2022 13:49:07</t>
  </si>
  <si>
    <t>08.12.2022 14:51:34</t>
  </si>
  <si>
    <t>SOMA TR-27 45-82-M00027_945525093_945525093</t>
  </si>
  <si>
    <t>08.12.2022 14:10:08</t>
  </si>
  <si>
    <t>08.12.2022 17:24:35</t>
  </si>
  <si>
    <t>08.12.2022 04:01:01</t>
  </si>
  <si>
    <t>08.12.2022 05:06:31</t>
  </si>
  <si>
    <t>YENİ TOKİ TR-9 45-71-M02247_B B-1b_72154217</t>
  </si>
  <si>
    <t>08.12.2022 13:26:29</t>
  </si>
  <si>
    <t>08.12.2022 17:44:25</t>
  </si>
  <si>
    <t>M-1211 35-02-M01211_G_56371907_56371907</t>
  </si>
  <si>
    <t>08.12.2022 18:20:52</t>
  </si>
  <si>
    <t>08.12.2022 19:42:04</t>
  </si>
  <si>
    <t>TİRE İM-DM-1 35-29-A00001_HatBaşıAyırıcı_53138602 M18_53138602</t>
  </si>
  <si>
    <t>08.12.2022 17:01:06</t>
  </si>
  <si>
    <t>08.12.2022 18:58:03</t>
  </si>
  <si>
    <t>YELKİ TR-1 DM-2/7  (M-2341) 35-10-M02341_E e2_5872012</t>
  </si>
  <si>
    <t>08.12.2022 16:55:51</t>
  </si>
  <si>
    <t>08.12.2022 20:04:19</t>
  </si>
  <si>
    <t>M-1499 35-02-M01499_TRAFO M03_2068923</t>
  </si>
  <si>
    <t>08.12.2022 13:36:33</t>
  </si>
  <si>
    <t>08.12.2022 13:53:05</t>
  </si>
  <si>
    <t>TR-1-4/2 DEMİRCİLİK KABİN 35-20-L00026_955202145_955202145</t>
  </si>
  <si>
    <t>08.12.2022 16:43:55</t>
  </si>
  <si>
    <t>08.12.2022 18:10:06</t>
  </si>
  <si>
    <t>DELEMENLER CAMİİ YANI TR 45-73-M00727_A_56407207_56407207</t>
  </si>
  <si>
    <t>08.12.2022 00:51:05</t>
  </si>
  <si>
    <t>08.12.2022 01:43:23</t>
  </si>
  <si>
    <t>EMİRALEM TR-7 35-28-M00225_A_56365816_56365816</t>
  </si>
  <si>
    <t>08.12.2022 21:37:27</t>
  </si>
  <si>
    <t>08.12.2022 22:37:33</t>
  </si>
  <si>
    <t>K-1678 35-08-K01678_TRAFO K05_42032882</t>
  </si>
  <si>
    <t>08.12.2022 07:38:21</t>
  </si>
  <si>
    <t>08.12.2022 09:26:21</t>
  </si>
  <si>
    <t>M-2691 35-08-M02691_35-08-M02691_62838514</t>
  </si>
  <si>
    <t>08.12.2022 10:10:40</t>
  </si>
  <si>
    <t>08.12.2022 12:37:55</t>
  </si>
  <si>
    <t>M-1717 GEÇİT 35-03-M01717_M-1012 M02_66737663</t>
  </si>
  <si>
    <t>08.12.2022 14:02:29</t>
  </si>
  <si>
    <t>08.12.2022 15:01:29</t>
  </si>
  <si>
    <t>SANCAKLI BOZKÖY TR-2 45-71-M00530_45-71-M00530_2355100</t>
  </si>
  <si>
    <t>08.12.2022 17:48:52</t>
  </si>
  <si>
    <t>08.12.2022 18:40:39</t>
  </si>
  <si>
    <t>KARGIN KÖK 45-71-M00095_KARGIN BAKIR HAT TURGUTLU YÖNÜ M05_2321771</t>
  </si>
  <si>
    <t>08.12.2022 11:06:38</t>
  </si>
  <si>
    <t>08.12.2022 13:13:08</t>
  </si>
  <si>
    <t>K-2361 35-02-K02361_B_56369926_56369926</t>
  </si>
  <si>
    <t>08.12.2022 17:36:50</t>
  </si>
  <si>
    <t>08.12.2022 18:57:09</t>
  </si>
  <si>
    <t>ARAPLI TR-1 35-16-M00747_35-16-M00747_2348454</t>
  </si>
  <si>
    <t>08.12.2022 09:10:32</t>
  </si>
  <si>
    <t>08.12.2022 17:36:36</t>
  </si>
  <si>
    <t>K-1387 35-01-K01387_911471459_911471459</t>
  </si>
  <si>
    <t>08.12.2022 10:43:17</t>
  </si>
  <si>
    <t>08.12.2022 14:24:44</t>
  </si>
  <si>
    <t>KELLETEPE KÖK 35-31-L00035_YAĞLAR TR-1 L03_72230901</t>
  </si>
  <si>
    <t>08.12.2022 08:58:46</t>
  </si>
  <si>
    <t>08.12.2022 17:34:24</t>
  </si>
  <si>
    <t>TEPECİK KÖPRÜ DM 35-14-M00332_TAŞKENT DM-2 (DOĞANBEY-2 477 H.H. SAĞ DEVRE) M07_49833970</t>
  </si>
  <si>
    <t>08.12.2022 09:41:48</t>
  </si>
  <si>
    <t>08.12.2022 11:38:00</t>
  </si>
  <si>
    <t>EĞRİLİMAN TR-1 35-21-L00098_953368921_953368921</t>
  </si>
  <si>
    <t>08.12.2022 12:55:31</t>
  </si>
  <si>
    <t>08.12.2022 15:07:22</t>
  </si>
  <si>
    <t>YAHŞELLİ TR-3 35-28-M00495_A_56357171_56357171</t>
  </si>
  <si>
    <t>08.12.2022 12:16:56</t>
  </si>
  <si>
    <t>08.12.2022 14:39:52</t>
  </si>
  <si>
    <t>ÖDEMİŞ TR-97 35-15-M00097_950363990_950363990</t>
  </si>
  <si>
    <t>08.12.2022 15:04:04</t>
  </si>
  <si>
    <t>08.12.2022 18:23:56</t>
  </si>
  <si>
    <t>DM-2/9 SEPETÇİK 35-18-L00589_950453716_950453716</t>
  </si>
  <si>
    <t>08.12.2022 10:12:52</t>
  </si>
  <si>
    <t>08.12.2022 12:02:08</t>
  </si>
  <si>
    <t>TR-1/43 45-72-M00043_TR-1/43-A M02_2043118</t>
  </si>
  <si>
    <t>08.12.2022 08:54:55</t>
  </si>
  <si>
    <t>08.12.2022 11:30:05</t>
  </si>
  <si>
    <t>M-52 ALAÇATI 35-18-M00052_950464434_950464434</t>
  </si>
  <si>
    <t>08.12.2022 18:17:15</t>
  </si>
  <si>
    <t>08.12.2022 21:31:50</t>
  </si>
  <si>
    <t>TR-15 35-19-L00015_9549700_65499610_65499610</t>
  </si>
  <si>
    <t>08.12.2022 16:54:24</t>
  </si>
  <si>
    <t>08.12.2022 17:21:24</t>
  </si>
  <si>
    <t>DM-14/12 45-71-M00560_953208699_953208699</t>
  </si>
  <si>
    <t>08.12.2022 14:42:50</t>
  </si>
  <si>
    <t>08.12.2022 15:34:32</t>
  </si>
  <si>
    <t>K-3411 35-08-K03411_35-08-K03411_42025542</t>
  </si>
  <si>
    <t>08.12.2022 21:47:31</t>
  </si>
  <si>
    <t>08.12.2022 21:58:01</t>
  </si>
  <si>
    <t>K-1642 35-03-K01642_TRAFO K03_41938937</t>
  </si>
  <si>
    <t>08.12.2022 05:29:12</t>
  </si>
  <si>
    <t>08.12.2022 05:47:27</t>
  </si>
  <si>
    <t>BADEMLER TR-5 35-19-L00330__81637339_81637339</t>
  </si>
  <si>
    <t>08.12.2022 17:46:32</t>
  </si>
  <si>
    <t>08.12.2022 18:10:48</t>
  </si>
  <si>
    <t>İZSU PANCAR İÇME SUYU ÖZEL TR 35-26-M00356Ö_DIREK TIPI TRAFO HUCRESI H01_2044656</t>
  </si>
  <si>
    <t>08.12.2022 20:37:04</t>
  </si>
  <si>
    <t>08.12.2022 21:39:55</t>
  </si>
  <si>
    <t>DM-12/TR-1 45-73-M00067_ÜNİVERSİTE BAKLACI M01_65917902</t>
  </si>
  <si>
    <t>08.12.2022 10:35:09</t>
  </si>
  <si>
    <t>08.12.2022 13:08:38</t>
  </si>
  <si>
    <t>08.12.2022 14:01:53</t>
  </si>
  <si>
    <t>08.12.2022 17:12:17</t>
  </si>
  <si>
    <t>M-668 GÖKDERE TR-1 35-02-M00668_99795161_99795161</t>
  </si>
  <si>
    <t>08.12.2022 19:58:25</t>
  </si>
  <si>
    <t>08.12.2022 22:02:53</t>
  </si>
  <si>
    <t>TR-1/42 45-72-M00042_956480342_956480342</t>
  </si>
  <si>
    <t>08.12.2022 13:32:01</t>
  </si>
  <si>
    <t>08.12.2022 18:06:15</t>
  </si>
  <si>
    <t>BAĞARASI TR-4 35-23-M00173_DIREK TIPI TRAFO HUCRESI H01_2057831</t>
  </si>
  <si>
    <t>08.12.2022 18:19:37</t>
  </si>
  <si>
    <t>08.12.2022 19:13:43</t>
  </si>
  <si>
    <t>ALAŞEHİR TM 45-73-A00001_KEMALİYE-2 M20_2058706</t>
  </si>
  <si>
    <t>08.12.2022 16:33:00</t>
  </si>
  <si>
    <t>EŞREFPAŞA İM 35-01-A00002_ÇUKUR ÇEŞME K04_2045901</t>
  </si>
  <si>
    <t>08.12.2022 08:58:28</t>
  </si>
  <si>
    <t>08.12.2022 13:12:05</t>
  </si>
  <si>
    <t>TR-2/87 45-83-L00087_TR-2/92 L04_2327086</t>
  </si>
  <si>
    <t>08.12.2022 14:17:50</t>
  </si>
  <si>
    <t>08.12.2022 15:32:43</t>
  </si>
  <si>
    <t>09.12.2022 00:06:15</t>
  </si>
  <si>
    <t>09.12.2022 01:16:10</t>
  </si>
  <si>
    <t>K-1305 35-08-K01305_K-4606 K09_2116655</t>
  </si>
  <si>
    <t>09.12.2022 00:07:09</t>
  </si>
  <si>
    <t>09.12.2022 06:54:19</t>
  </si>
  <si>
    <t>GERENKÖY TR-2 35-23-M00148_42127877 a2_42128949</t>
  </si>
  <si>
    <t>09.12.2022 00:11:41</t>
  </si>
  <si>
    <t>09.12.2022 01:32:03</t>
  </si>
  <si>
    <t>M-1689 35-03-M01689_35-03-M01689_2348650</t>
  </si>
  <si>
    <t>09.12.2022 00:15:07</t>
  </si>
  <si>
    <t>09.12.2022 07:00:20</t>
  </si>
  <si>
    <t>K-188 35-01-K00188_911455394_911455394</t>
  </si>
  <si>
    <t>09.12.2022 00:22:08</t>
  </si>
  <si>
    <t>09.12.2022 01:11:44</t>
  </si>
  <si>
    <t>ARMUTLU DM-2/TR-28 (ESKİ TR-2) 35-27-L00002_913299179_913299179</t>
  </si>
  <si>
    <t>09.12.2022 02:42:59</t>
  </si>
  <si>
    <t>09.12.2022 06:49:09</t>
  </si>
  <si>
    <t>09.12.2022 02:57:18</t>
  </si>
  <si>
    <t>09.12.2022 04:48:55</t>
  </si>
  <si>
    <t>09.12.2022 04:00:10</t>
  </si>
  <si>
    <t>09.12.2022 04:52:00</t>
  </si>
  <si>
    <t>L-130 35-18-L00130_35-18-L00130_49900401</t>
  </si>
  <si>
    <t>09.12.2022 04:27:14</t>
  </si>
  <si>
    <t>09.12.2022 05:07:22</t>
  </si>
  <si>
    <t>M-992 35-03-M00992_35-03-M00992_2373793</t>
  </si>
  <si>
    <t>09.12.2022 04:40:30</t>
  </si>
  <si>
    <t>09.12.2022 06:15:03</t>
  </si>
  <si>
    <t>L-130 35-18-L00130_6497245_60982647_60982647</t>
  </si>
  <si>
    <t>09.12.2022 05:35:21</t>
  </si>
  <si>
    <t>09.12.2022 06:13:04</t>
  </si>
  <si>
    <t>HALİLBEYLİ TR-1 KÖK 35-27-M01057_HAMZABABA VE KÖYLER M04_61283942</t>
  </si>
  <si>
    <t>09.12.2022 05:57:40</t>
  </si>
  <si>
    <t>09.12.2022 10:46:39</t>
  </si>
  <si>
    <t>09.12.2022 06:38:57</t>
  </si>
  <si>
    <t>09.12.2022 14:40:00</t>
  </si>
  <si>
    <t>K-3322 35-09-K03322_954708578_954708578</t>
  </si>
  <si>
    <t>09.12.2022 07:20:14</t>
  </si>
  <si>
    <t>09.12.2022 12:13:50</t>
  </si>
  <si>
    <t>DM06/TR5B 45-73-M00091_945677002_945677002</t>
  </si>
  <si>
    <t>09.12.2022 07:50:30</t>
  </si>
  <si>
    <t>09.12.2022 08:15:58</t>
  </si>
  <si>
    <t>K-4240 35-02-K04240_A_56378793_56378793</t>
  </si>
  <si>
    <t>09.12.2022 07:50:38</t>
  </si>
  <si>
    <t>09.12.2022 09:37:16</t>
  </si>
  <si>
    <t>M-1542 35-01-M01542_911286968_911286968</t>
  </si>
  <si>
    <t>09.12.2022 08:02:03</t>
  </si>
  <si>
    <t>09.12.2022 09:00:44</t>
  </si>
  <si>
    <t>09.12.2022 08:07:34</t>
  </si>
  <si>
    <t>09.12.2022 09:10:07</t>
  </si>
  <si>
    <t>YAKACIK TR-5 35-20-L00243_35-20-L00243_2361872</t>
  </si>
  <si>
    <t>09.12.2022 08:34:49</t>
  </si>
  <si>
    <t>09.12.2022 10:09:41</t>
  </si>
  <si>
    <t>09.12.2022 08:39:07</t>
  </si>
  <si>
    <t>09.12.2022 09:55:08</t>
  </si>
  <si>
    <t>YENİ DOĞAN KÖK 45-72-M00633_YENİ DOĞAN M01_79260727</t>
  </si>
  <si>
    <t>09.12.2022 08:56:11</t>
  </si>
  <si>
    <t>09.12.2022 14:57:46</t>
  </si>
  <si>
    <t>YEŞİLKÖY TR-1 45-86-M00106_C_56390842_56390842</t>
  </si>
  <si>
    <t>09.12.2022 08:58:06</t>
  </si>
  <si>
    <t>09.12.2022 09:34:41</t>
  </si>
  <si>
    <t>ÜÇYOL KÖK 45-82-M00128_UZUNAHIRLI-MENTEŞE M04_2329337</t>
  </si>
  <si>
    <t>09.12.2022 09:01:18</t>
  </si>
  <si>
    <t>09.12.2022 09:55:12</t>
  </si>
  <si>
    <t>K-2765 35-09-K02765_TRAFO K04_42918702</t>
  </si>
  <si>
    <t>09.12.2022 08:52:18</t>
  </si>
  <si>
    <t>09.12.2022 18:31:04</t>
  </si>
  <si>
    <t>OSMANGAZİ İM 35-02-A00004_FATİH K20_2052159</t>
  </si>
  <si>
    <t>09.12.2022 09:02:47</t>
  </si>
  <si>
    <t>09.12.2022 13:03:56</t>
  </si>
  <si>
    <t>FOÇA TR-55 35-23-L00055_42041593_56395807_56395807</t>
  </si>
  <si>
    <t>09.12.2022 09:04:05</t>
  </si>
  <si>
    <t>09.12.2022 17:33:09</t>
  </si>
  <si>
    <t>DM-1 45-71-M00001_NARLIBAHÇE M04_2050187</t>
  </si>
  <si>
    <t>09.12.2022 09:05:34</t>
  </si>
  <si>
    <t>09.12.2022 11:02:33</t>
  </si>
  <si>
    <t>M-3198 (YATIRIM REZERVE) 35-01-M03198_A_56380151_56380151</t>
  </si>
  <si>
    <t>09.12.2022 09:05:07</t>
  </si>
  <si>
    <t>09.12.2022 11:25:54</t>
  </si>
  <si>
    <t>ALİ ÖZŞAHİNLER TR-1 35-27-M00107__66123198_66123198</t>
  </si>
  <si>
    <t>09.12.2022 09:02:05</t>
  </si>
  <si>
    <t>09.12.2022 10:43:28</t>
  </si>
  <si>
    <t>OSMAN ÇALKAN TARIMSAL SULAMA 45-72-L00686_DIREK TIPI TRAFO HUCRESI H01_2047873</t>
  </si>
  <si>
    <t>09.12.2022 09:09:57</t>
  </si>
  <si>
    <t>09.12.2022 14:39:35</t>
  </si>
  <si>
    <t>SALİHLİ BİOKÜTLE YAKITLI ENERJİ SANTRALİ KÖK 45-78-M01333_AKÖREN KÖK M02_72251414</t>
  </si>
  <si>
    <t>09.12.2022 09:00:32</t>
  </si>
  <si>
    <t>09.12.2022 13:39:31</t>
  </si>
  <si>
    <t>09.12.2022 09:10:40</t>
  </si>
  <si>
    <t>09.12.2022 18:12:50</t>
  </si>
  <si>
    <t>L-401 ALTINYUNUS DM 35-18-L00401_L-215 L09_2092212</t>
  </si>
  <si>
    <t>09.12.2022 09:12:10</t>
  </si>
  <si>
    <t>09.12.2022 14:23:20</t>
  </si>
  <si>
    <t>MORDOĞAN İM 35-21-A00002_SAĞLIK OCAĞI L13_2314075</t>
  </si>
  <si>
    <t>09.12.2022 09:08:22</t>
  </si>
  <si>
    <t>09.12.2022 09:48:22</t>
  </si>
  <si>
    <t>TR-256(DM-2/8) 35-19-L00256_DAĞITIM TRAFOSU L03_72132152</t>
  </si>
  <si>
    <t>09.12.2022 09:15:03</t>
  </si>
  <si>
    <t>09.12.2022 12:16:39</t>
  </si>
  <si>
    <t>M-1292 35-02-M01292_TRAFO-1 M03_2034299</t>
  </si>
  <si>
    <t>09.12.2022 09:01:10</t>
  </si>
  <si>
    <t>09.12.2022 14:05:42</t>
  </si>
  <si>
    <t>TR-2 GÖLCÜKLER 35-22-M00002_35-22-M00002_2347678</t>
  </si>
  <si>
    <t>09.12.2022 09:16:34</t>
  </si>
  <si>
    <t>09.12.2022 17:18:30</t>
  </si>
  <si>
    <t>GÜZELKÖY KÖK 45-71-M00123_VEZİROĞLU M04_50218079</t>
  </si>
  <si>
    <t>09.12.2022 09:17:51</t>
  </si>
  <si>
    <t>09.12.2022 14:55:37</t>
  </si>
  <si>
    <t>MORALILAR TR-1 45-72-L00674_DIREK TIPI TRAFO HUCRESI H01_2047862</t>
  </si>
  <si>
    <t>09.12.2022 09:20:41</t>
  </si>
  <si>
    <t>09.12.2022 14:29:59</t>
  </si>
  <si>
    <t>M-1303 35-03-M01303_A_60984247_60984247</t>
  </si>
  <si>
    <t>09.12.2022 09:20:39</t>
  </si>
  <si>
    <t>09.12.2022 12:07:53</t>
  </si>
  <si>
    <t>KULA İM 45-77-A00001_DEMİRKÖPRÜ M03_2049497</t>
  </si>
  <si>
    <t>09.12.2022 09:22:37</t>
  </si>
  <si>
    <t>09.12.2022 15:42:31</t>
  </si>
  <si>
    <t>SEFERİHİSAR İM 35-14-A00002_LİMAN M13_72378547</t>
  </si>
  <si>
    <t>09.12.2022 09:26:22</t>
  </si>
  <si>
    <t>09.12.2022 11:52:34</t>
  </si>
  <si>
    <t>K-734 35-01-K00734_912955057_912955057</t>
  </si>
  <si>
    <t>09.12.2022 09:22:34</t>
  </si>
  <si>
    <t>09.12.2022 10:53:28</t>
  </si>
  <si>
    <t>DALBAHÇE TR-1 45-83-L00187_955161057_955161057</t>
  </si>
  <si>
    <t>09.12.2022 09:27:16</t>
  </si>
  <si>
    <t>09.12.2022 11:26:13</t>
  </si>
  <si>
    <t>YENİ BAĞARASI TR-4 35-23-M00210_35-23-M00210_2362392</t>
  </si>
  <si>
    <t>09.12.2022 09:29:17</t>
  </si>
  <si>
    <t>09.12.2022 11:43:23</t>
  </si>
  <si>
    <t>SELENDİ TR-13 45-81-M00013_E B02_66019519</t>
  </si>
  <si>
    <t>AG Box Arızası</t>
  </si>
  <si>
    <t>09.12.2022 09:34:28</t>
  </si>
  <si>
    <t>09.12.2022 11:17:35</t>
  </si>
  <si>
    <t>L-401 ALTINYUNUS DM 35-18-L00401_BOYALIK L-210 L04_2325889</t>
  </si>
  <si>
    <t>09.12.2022 09:34:47</t>
  </si>
  <si>
    <t>09.12.2022 14:24:58</t>
  </si>
  <si>
    <t>K-2361 35-02-K02361_35-02-K02361_2351612</t>
  </si>
  <si>
    <t>09.12.2022 09:29:27</t>
  </si>
  <si>
    <t>09.12.2022 11:05:28</t>
  </si>
  <si>
    <t>RAHMİYE TR-1 45-72-L00657_45-72-L00657_2347610</t>
  </si>
  <si>
    <t>09.12.2022 09:35:55</t>
  </si>
  <si>
    <t>09.12.2022 14:37:47</t>
  </si>
  <si>
    <t>09.12.2022 09:38:07</t>
  </si>
  <si>
    <t>09.12.2022 10:13:13</t>
  </si>
  <si>
    <t>HALİLBEYLİ TR-5 35-27-M01054_35-27-M01054_61269268</t>
  </si>
  <si>
    <t>09.12.2022 09:35:47</t>
  </si>
  <si>
    <t>09.12.2022 10:07:53</t>
  </si>
  <si>
    <t>K-1324 35-01-K01324_911358359_911358359</t>
  </si>
  <si>
    <t>09.12.2022 09:35:08</t>
  </si>
  <si>
    <t>09.12.2022 12:13:02</t>
  </si>
  <si>
    <t>M-1597 35-22-M00150_35-22-M00150_72141006</t>
  </si>
  <si>
    <t>09.12.2022 09:37:13</t>
  </si>
  <si>
    <t>09.12.2022 09:59:13</t>
  </si>
  <si>
    <t>K-3129 35-01-K03129_911056594_911056594</t>
  </si>
  <si>
    <t>09.12.2022 09:39:22</t>
  </si>
  <si>
    <t>09.12.2022 12:21:09</t>
  </si>
  <si>
    <t>09.12.2022 09:48:58</t>
  </si>
  <si>
    <t>09.12.2022 17:11:10</t>
  </si>
  <si>
    <t>DEMİRKÖPRÜ TM 45-78-A00005_HatBaşıAyırıcı_53140231 M07_53140231</t>
  </si>
  <si>
    <t>09.12.2022 09:48:15</t>
  </si>
  <si>
    <t>09.12.2022 11:28:21</t>
  </si>
  <si>
    <t>KARAKUYU KÖK 35-22-M00091_KARAKUYU M02_72111688</t>
  </si>
  <si>
    <t>09.12.2022 09:40:56</t>
  </si>
  <si>
    <t>09.12.2022 10:05:14</t>
  </si>
  <si>
    <t>ARKAS KÖK 35-27-M00497_EYÜP ALTIN M03_72167891</t>
  </si>
  <si>
    <t>09.12.2022 09:42:29</t>
  </si>
  <si>
    <t>09.12.2022 11:54:00</t>
  </si>
  <si>
    <t>DUALAR KÖK 45-82-M00126_HatBaşıAyırıcı_53136086 M02_53136086</t>
  </si>
  <si>
    <t>09.12.2022 09:50:30</t>
  </si>
  <si>
    <t>09.12.2022 10:11:26</t>
  </si>
  <si>
    <t>09.12.2022 09:48:17</t>
  </si>
  <si>
    <t>09.12.2022 11:28:17</t>
  </si>
  <si>
    <t>TR-2/119 45-83-M00716__72373840_72373840</t>
  </si>
  <si>
    <t>09.12.2022 09:58:50</t>
  </si>
  <si>
    <t>09.12.2022 10:16:11</t>
  </si>
  <si>
    <t>MURADİYE TR-5(BELEDİYE KABİN) 45-71-M00194_95000628424_95000628424</t>
  </si>
  <si>
    <t>09.12.2022 09:59:34</t>
  </si>
  <si>
    <t>09.12.2022 12:12:24</t>
  </si>
  <si>
    <t>SOMA TR-44 45-82-M00044_45-82-M00044_2355867</t>
  </si>
  <si>
    <t>09.12.2022 10:03:08</t>
  </si>
  <si>
    <t>09.12.2022 11:28:34</t>
  </si>
  <si>
    <t>MUSACALI TR-1 35-24-M00107_A_56373220_56373220</t>
  </si>
  <si>
    <t>09.12.2022 09:57:48</t>
  </si>
  <si>
    <t>09.12.2022 12:26:09</t>
  </si>
  <si>
    <t>M-1028 35-04-M01028_95001308085_95001308085</t>
  </si>
  <si>
    <t>09.12.2022 10:08:03</t>
  </si>
  <si>
    <t>09.12.2022 12:59:46</t>
  </si>
  <si>
    <t>KIZILCAAVLU TR-1 35-15-L00180_950378480_950378480</t>
  </si>
  <si>
    <t>09.12.2022 10:06:44</t>
  </si>
  <si>
    <t>09.12.2022 12:17:36</t>
  </si>
  <si>
    <t>KESİKKÖY DM 35-28-M00309_HatBaşıAyırıcı_53133862 M06_53133862</t>
  </si>
  <si>
    <t>09.12.2022 10:09:29</t>
  </si>
  <si>
    <t>09.12.2022 13:05:09</t>
  </si>
  <si>
    <t>K-1129 35-03-K01129_B_56357033_56357033</t>
  </si>
  <si>
    <t>09.12.2022 10:07:59</t>
  </si>
  <si>
    <t>09.12.2022 11:45:01</t>
  </si>
  <si>
    <t>09.12.2022 10:16:35</t>
  </si>
  <si>
    <t>09.12.2022 10:46:37</t>
  </si>
  <si>
    <t>K-567 35-02-K00567_E E1_83872121</t>
  </si>
  <si>
    <t>09.12.2022 10:20:15</t>
  </si>
  <si>
    <t>09.12.2022 16:13:49</t>
  </si>
  <si>
    <t>BAĞYURDU TR-5 35-27-L00232_35-27-L00232_72159448</t>
  </si>
  <si>
    <t>09.12.2022 10:16:20</t>
  </si>
  <si>
    <t>09.12.2022 10:23:30</t>
  </si>
  <si>
    <t>M-486 35-17-M00486_950306252_950306252</t>
  </si>
  <si>
    <t>09.12.2022 10:18:05</t>
  </si>
  <si>
    <t>09.12.2022 15:59:57</t>
  </si>
  <si>
    <t>PINARCIK TARIMSAL SULAMA 45-72-L00821_DIREK TIPI TRAFO HUCRESI H01_2103145</t>
  </si>
  <si>
    <t>09.12.2022 10:21:23</t>
  </si>
  <si>
    <t>09.12.2022 14:16:17</t>
  </si>
  <si>
    <t>MORALILAR İM 45-72-A00002_HatBaşıAyırıcı_53139915 L04_53139915</t>
  </si>
  <si>
    <t>09.12.2022 10:27:34</t>
  </si>
  <si>
    <t>09.12.2022 14:18:18</t>
  </si>
  <si>
    <t>DM-14/22 45-71-M00545_45089936_56402807_56402807</t>
  </si>
  <si>
    <t>09.12.2022 10:26:34</t>
  </si>
  <si>
    <t>09.12.2022 11:30:49</t>
  </si>
  <si>
    <t>L-300 DM 35-18-L00300_PETEK L11_2332977</t>
  </si>
  <si>
    <t>09.12.2022 10:27:16</t>
  </si>
  <si>
    <t>09.12.2022 10:49:05</t>
  </si>
  <si>
    <t>L-400 35-18-L00400_L-226 L01_2324810</t>
  </si>
  <si>
    <t>09.12.2022 10:30:23</t>
  </si>
  <si>
    <t>09.12.2022 11:39:04</t>
  </si>
  <si>
    <t>09.12.2022 10:41:14</t>
  </si>
  <si>
    <t>09.12.2022 11:23:39</t>
  </si>
  <si>
    <t>İSTASYONALTI KÖK 45-83-M00131_HatBaşıAyırıcı_53137018 M04_53137018</t>
  </si>
  <si>
    <t>09.12.2022 10:47:17</t>
  </si>
  <si>
    <t>09.12.2022 13:55:56</t>
  </si>
  <si>
    <t>KARMEZ DM 35-27-M00657_İLHAN ADAŞ M03_72158883</t>
  </si>
  <si>
    <t>09.12.2022 10:50:44</t>
  </si>
  <si>
    <t>09.12.2022 11:39:27</t>
  </si>
  <si>
    <t>FOÇA CEZA İNFAZ KURUMU KÖK 35-23-M00302_CEZAEVİ ÇIKIŞ M07_72019954</t>
  </si>
  <si>
    <t>09.12.2022 10:43:16</t>
  </si>
  <si>
    <t>09.12.2022 17:52:32</t>
  </si>
  <si>
    <t>MORDOĞAN YUVAM SİTESİ TR 35-21-L00167_953367020_953367020</t>
  </si>
  <si>
    <t>09.12.2022 10:59:33</t>
  </si>
  <si>
    <t>09.12.2022 18:11:17</t>
  </si>
  <si>
    <t>K-211 35-02-K00211_B_56366396_56366396</t>
  </si>
  <si>
    <t>09.12.2022 10:56:22</t>
  </si>
  <si>
    <t>09.12.2022 14:05:33</t>
  </si>
  <si>
    <t>ULUKENT DM-3/34 35-28-M00034_953383806_953383806</t>
  </si>
  <si>
    <t>09.12.2022 11:03:40</t>
  </si>
  <si>
    <t>09.12.2022 14:59:41</t>
  </si>
  <si>
    <t>K-463 35-01-K00463_B_56355144_56355144</t>
  </si>
  <si>
    <t>09.12.2022 11:24:28</t>
  </si>
  <si>
    <t>09.12.2022 15:08:53</t>
  </si>
  <si>
    <t>ŞABAN DİBE KALAN TARIMSAL SULAMA 45-72-L00814_DIREK TIPI TRAFO HUCRESI H01_2126492</t>
  </si>
  <si>
    <t>09.12.2022 11:16:19</t>
  </si>
  <si>
    <t>09.12.2022 13:59:25</t>
  </si>
  <si>
    <t>ZEYTİNOVA TR-3 35-20-L00309_35-20-L00309_2348643</t>
  </si>
  <si>
    <t>09.12.2022 11:24:47</t>
  </si>
  <si>
    <t>09.12.2022 12:16:01</t>
  </si>
  <si>
    <t>GELENBE İM 45-76-A00001_ALACALAR L02_2326556</t>
  </si>
  <si>
    <t>09.12.2022 11:32:00</t>
  </si>
  <si>
    <t>09.12.2022 11:35:00</t>
  </si>
  <si>
    <t>09.12.2022 11:38:35</t>
  </si>
  <si>
    <t>09.12.2022 12:30:40</t>
  </si>
  <si>
    <t>PANCAR TR-3 35-26-M00894_35-26-M00894_2373113</t>
  </si>
  <si>
    <t>09.12.2022 11:53:46</t>
  </si>
  <si>
    <t>09.12.2022 14:18:12</t>
  </si>
  <si>
    <t>K-510 35-01-K00510_910781286_910781286</t>
  </si>
  <si>
    <t>09.12.2022 12:01:08</t>
  </si>
  <si>
    <t>09.12.2022 17:44:24</t>
  </si>
  <si>
    <t>KAHRAMANDERE İM 35-10-A00002_TR-1 10,5 GİRİŞ K03_2101985</t>
  </si>
  <si>
    <t>09.12.2022 12:05:57</t>
  </si>
  <si>
    <t>09.12.2022 12:33:25</t>
  </si>
  <si>
    <t>KULAKSIZLAR KÖK 45-72-L00839_KULAKSIZLAR L02_66574894</t>
  </si>
  <si>
    <t>09.12.2022 12:06:57</t>
  </si>
  <si>
    <t>09.12.2022 12:37:51</t>
  </si>
  <si>
    <t>DM-3/19 (ESKİ TR-2/72) 45-83-L00072__72374105_72374105</t>
  </si>
  <si>
    <t>09.12.2022 12:13:53</t>
  </si>
  <si>
    <t>09.12.2022 12:54:26</t>
  </si>
  <si>
    <t>SARUHANLI TR-32 45-80-M00032_D D01b_43057266</t>
  </si>
  <si>
    <t>09.12.2022 12:22:59</t>
  </si>
  <si>
    <t>09.12.2022 14:46:39</t>
  </si>
  <si>
    <t>K-211 35-02-K00211_35-02-K00211_2375443</t>
  </si>
  <si>
    <t>09.12.2022 12:29:56</t>
  </si>
  <si>
    <t>09.12.2022 14:25:06</t>
  </si>
  <si>
    <t>ÖDEMİŞ İM 35-15-A00001_HatBaşıAyırıcı_53132620 L15_53132620</t>
  </si>
  <si>
    <t>09.12.2022 12:20:04</t>
  </si>
  <si>
    <t>09.12.2022 13:17:52</t>
  </si>
  <si>
    <t>K-4263 35-04-K04263_99320698_99320698</t>
  </si>
  <si>
    <t>09.12.2022 12:43:28</t>
  </si>
  <si>
    <t>09.12.2022 13:55:37</t>
  </si>
  <si>
    <t>ÖDEMİŞ İM 35-15-A00001_ESKİ OVAKENT L15_2310686</t>
  </si>
  <si>
    <t>09.12.2022 12:49:47</t>
  </si>
  <si>
    <t>09.12.2022 13:22:15</t>
  </si>
  <si>
    <t>HACIRAHMANLAR TARIMSAL SULAMA ÖZEL KÖK 45-80-M02000Ö_HACIRAHMANLI TST-2 M01_2083395</t>
  </si>
  <si>
    <t>09.12.2022 12:57:16</t>
  </si>
  <si>
    <t>09.12.2022 14:08:34</t>
  </si>
  <si>
    <t>09.12.2022 13:01:06</t>
  </si>
  <si>
    <t>09.12.2022 17:05:53</t>
  </si>
  <si>
    <t>DM-13/21 (HAKİ BABA) 45-71-M00339_949969169_949969169</t>
  </si>
  <si>
    <t>09.12.2022 12:58:24</t>
  </si>
  <si>
    <t>09.12.2022 17:55:36</t>
  </si>
  <si>
    <t>K-692 35-04-K00692_D D1B_5824322</t>
  </si>
  <si>
    <t>09.12.2022 13:01:10</t>
  </si>
  <si>
    <t>09.12.2022 14:59:06</t>
  </si>
  <si>
    <t>KARAHIDIRLI TR-1 35-16-M00048_B_56396452_56396452</t>
  </si>
  <si>
    <t>09.12.2022 12:58:16</t>
  </si>
  <si>
    <t>09.12.2022 14:23:54</t>
  </si>
  <si>
    <t>AHMETLİ DM 45-77-M00187_ESKİ SELENDİ M08_80367319</t>
  </si>
  <si>
    <t>09.12.2022 13:00:39</t>
  </si>
  <si>
    <t>09.12.2022 14:25:36</t>
  </si>
  <si>
    <t>K-2932 35-07-K02932_B_56377952_56377952</t>
  </si>
  <si>
    <t>09.12.2022 13:00:58</t>
  </si>
  <si>
    <t>09.12.2022 17:17:04</t>
  </si>
  <si>
    <t>BOYALILAR TR-1 45-72-L00767_DIREK TIPI TRAFO HUCRESI H01_2126328</t>
  </si>
  <si>
    <t>09.12.2022 13:05:51</t>
  </si>
  <si>
    <t>09.12.2022 13:56:04</t>
  </si>
  <si>
    <t>BİMEYKO TR-3 35-30-M00050_B_56352764_56352764</t>
  </si>
  <si>
    <t>09.12.2022 13:06:09</t>
  </si>
  <si>
    <t>09.12.2022 15:40:12</t>
  </si>
  <si>
    <t>KIRKAĞAÇ TR-3 45-76-M00003_955244523_955244523</t>
  </si>
  <si>
    <t>09.12.2022 13:04:31</t>
  </si>
  <si>
    <t>09.12.2022 16:30:16</t>
  </si>
  <si>
    <t>TR-276 GÜLBAHÇE 35-19-L00276_956694001_956694001</t>
  </si>
  <si>
    <t>09.12.2022 13:05:20</t>
  </si>
  <si>
    <t>09.12.2022 15:54:57</t>
  </si>
  <si>
    <t>K-469 35-02-K00469_K-1782 K02_84390850</t>
  </si>
  <si>
    <t>09.12.2022 13:16:14</t>
  </si>
  <si>
    <t>09.12.2022 16:42:55</t>
  </si>
  <si>
    <t>FOÇA TR-23 35-23-L00023_950414084_950414084</t>
  </si>
  <si>
    <t>09.12.2022 13:11:23</t>
  </si>
  <si>
    <t>09.12.2022 17:52:01</t>
  </si>
  <si>
    <t>KAYMAKÇI İM 35-15-A00004_ÇAYLI L04_2121819</t>
  </si>
  <si>
    <t>09.12.2022 13:24:26</t>
  </si>
  <si>
    <t>09.12.2022 13:36:36</t>
  </si>
  <si>
    <t>TURGUTLU TR-1/1 DM 45-83-M00001_BLOKSAN M03_72159676</t>
  </si>
  <si>
    <t>09.12.2022 13:22:17</t>
  </si>
  <si>
    <t>09.12.2022 14:15:43</t>
  </si>
  <si>
    <t>09.12.2022 13:37:42</t>
  </si>
  <si>
    <t>09.12.2022 15:15:53</t>
  </si>
  <si>
    <t>GERENKÖY TR-5 35-23-M00151_GERENKÖY TR-4 M01_72154550</t>
  </si>
  <si>
    <t>09.12.2022 13:34:36</t>
  </si>
  <si>
    <t>09.12.2022 15:36:10</t>
  </si>
  <si>
    <t>L-12 BALLI KUYU 35-14-L00012_956639661_956639661</t>
  </si>
  <si>
    <t>09.12.2022 13:42:03</t>
  </si>
  <si>
    <t>09.12.2022 15:20:31</t>
  </si>
  <si>
    <t>09.12.2022 13:50:11</t>
  </si>
  <si>
    <t>09.12.2022 14:20:38</t>
  </si>
  <si>
    <t>K-3298 35-04-K03298_99319408_99319408</t>
  </si>
  <si>
    <t>09.12.2022 13:58:16</t>
  </si>
  <si>
    <t>09.12.2022 14:49:24</t>
  </si>
  <si>
    <t>ÖREN TR-2 35-27-L00217_ÖREN TR-3 L01_72160261</t>
  </si>
  <si>
    <t>09.12.2022 14:01:47</t>
  </si>
  <si>
    <t>09.12.2022 14:32:36</t>
  </si>
  <si>
    <t>09.12.2022 14:42:44</t>
  </si>
  <si>
    <t>M-263 35-09-M00263_M-261 M04_47547858</t>
  </si>
  <si>
    <t>09.12.2022 14:29:24</t>
  </si>
  <si>
    <t>09.12.2022 19:05:30</t>
  </si>
  <si>
    <t>AYDOĞDU TR-1 45-73-M00899_A_56403332_56403332</t>
  </si>
  <si>
    <t>09.12.2022 14:34:17</t>
  </si>
  <si>
    <t>09.12.2022 14:49:01</t>
  </si>
  <si>
    <t>YENİÇİFTLİK KÖK 35-20-L00373_ L05_2331262</t>
  </si>
  <si>
    <t>09.12.2022 14:27:50</t>
  </si>
  <si>
    <t>09.12.2022 15:13:42</t>
  </si>
  <si>
    <t>TR-37/A 45-77-L00095_945489015_945489015</t>
  </si>
  <si>
    <t>09.12.2022 14:30:59</t>
  </si>
  <si>
    <t>09.12.2022 15:47:55</t>
  </si>
  <si>
    <t>ÖZBEK TR-2 (TR-232) 35-19-M00232_956663456_956663456</t>
  </si>
  <si>
    <t>09.12.2022 14:41:57</t>
  </si>
  <si>
    <t>09.12.2022 15:52:47</t>
  </si>
  <si>
    <t>L-176 SEÇKİNEVLER 35-14-L00176_ L01_2323230</t>
  </si>
  <si>
    <t>09.12.2022 14:45:11</t>
  </si>
  <si>
    <t>09.12.2022 15:51:42</t>
  </si>
  <si>
    <t>AHMETLİ TR-3 45-84-L00003_B_56384551_56384551</t>
  </si>
  <si>
    <t>09.12.2022 14:54:19</t>
  </si>
  <si>
    <t>09.12.2022 15:15:32</t>
  </si>
  <si>
    <t>09.12.2022 15:00:17</t>
  </si>
  <si>
    <t>09.12.2022 15:57:17</t>
  </si>
  <si>
    <t>L-295 35-18-L00295_6197188_56370909_56370909</t>
  </si>
  <si>
    <t>09.12.2022 14:59:25</t>
  </si>
  <si>
    <t>09.12.2022 18:47:12</t>
  </si>
  <si>
    <t>TR-1/43 45-83-M00043_TR-1/44 M02_2330144</t>
  </si>
  <si>
    <t>09.12.2022 15:01:55</t>
  </si>
  <si>
    <t>09.12.2022 15:36:06</t>
  </si>
  <si>
    <t>KARADOĞAN DİKİLİ TAŞ TR-5 35-15-L00387_C_56368595_56368595</t>
  </si>
  <si>
    <t>09.12.2022 15:18:25</t>
  </si>
  <si>
    <t>09.12.2022 17:21:33</t>
  </si>
  <si>
    <t>İM-3/TR-2 HIDIRLIK 35-14-L00289_DAĞITIM TRAFO İM-3/TR-2 HIDIRLIK L03_2101320</t>
  </si>
  <si>
    <t>09.12.2022 15:29:01</t>
  </si>
  <si>
    <t>09.12.2022 15:45:43</t>
  </si>
  <si>
    <t>ALİ EŞEN SULAMA GRB. 35-20-L00183_35-20-L00183_2367473</t>
  </si>
  <si>
    <t>09.12.2022 15:37:22</t>
  </si>
  <si>
    <t>09.12.2022 16:51:39</t>
  </si>
  <si>
    <t>BAŞARAN TR-5 35-31-L00074_47942915_56371169_56371169</t>
  </si>
  <si>
    <t>09.12.2022 15:37:40</t>
  </si>
  <si>
    <t>09.12.2022 17:11:31</t>
  </si>
  <si>
    <t>TAŞLIYOL KÖK 35-27-M00495_TAŞLIYOL M03_72168905</t>
  </si>
  <si>
    <t>09.12.2022 15:39:31</t>
  </si>
  <si>
    <t>09.12.2022 16:35:57</t>
  </si>
  <si>
    <t>09.12.2022 15:45:55</t>
  </si>
  <si>
    <t>09.12.2022 17:51:49</t>
  </si>
  <si>
    <t>09.12.2022 15:58:27</t>
  </si>
  <si>
    <t>09.12.2022 16:13:14</t>
  </si>
  <si>
    <t>L-295 35-18-L00295_6197188_56370564_56370564</t>
  </si>
  <si>
    <t>09.12.2022 15:59:05</t>
  </si>
  <si>
    <t>09.12.2022 18:48:19</t>
  </si>
  <si>
    <t>K-2011 35-08-K02011_A a1b_5791751</t>
  </si>
  <si>
    <t>09.12.2022 16:04:58</t>
  </si>
  <si>
    <t>09.12.2022 17:02:53</t>
  </si>
  <si>
    <t>09.12.2022 16:08:02</t>
  </si>
  <si>
    <t>09.12.2022 17:00:05</t>
  </si>
  <si>
    <t>GÜZELEGE TR-1 35-30-M00265_955311355_955311355</t>
  </si>
  <si>
    <t>09.12.2022 16:02:22</t>
  </si>
  <si>
    <t>09.12.2022 18:00:12</t>
  </si>
  <si>
    <t>L-43 AKARCA 35-14-L00043_35-14-L00043_2357289</t>
  </si>
  <si>
    <t>09.12.2022 16:17:49</t>
  </si>
  <si>
    <t>09.12.2022 16:51:41</t>
  </si>
  <si>
    <t>FOÇA TR-55 35-23-L00055_35-23-L00055_72153163</t>
  </si>
  <si>
    <t>09.12.2022 16:19:38</t>
  </si>
  <si>
    <t>09.12.2022 17:20:32</t>
  </si>
  <si>
    <t>IŞIKLAR KÖK 45-73-M00467_HatBaşıAyırıcı_53136409 M06_53136409</t>
  </si>
  <si>
    <t>09.12.2022 16:24:34</t>
  </si>
  <si>
    <t>09.12.2022 17:37:24</t>
  </si>
  <si>
    <t>BASRİ AKSOY ÖZEL 45-78-M00973Ö_45-78-M00973Ö_2354480</t>
  </si>
  <si>
    <t>09.12.2022 16:28:14</t>
  </si>
  <si>
    <t>09.12.2022 17:36:43</t>
  </si>
  <si>
    <t>TR-59 45-78-M00059_953248817_953248817</t>
  </si>
  <si>
    <t>09.12.2022 16:35:34</t>
  </si>
  <si>
    <t>09.12.2022 17:20:56</t>
  </si>
  <si>
    <t>09.12.2022 16:40:13</t>
  </si>
  <si>
    <t>09.12.2022 17:26:24</t>
  </si>
  <si>
    <t>L-182 35-18-L00182_35-18-L00182_2376076</t>
  </si>
  <si>
    <t>09.12.2022 16:50:26</t>
  </si>
  <si>
    <t>09.12.2022 17:27:29</t>
  </si>
  <si>
    <t>M-180 DALYAN ARITMA DM 35-18-M00180_L-177 L06_66030459</t>
  </si>
  <si>
    <t>09.12.2022 16:52:56</t>
  </si>
  <si>
    <t>09.12.2022 17:24:51</t>
  </si>
  <si>
    <t>L-184 35-18-L00184_35-18-L00184_2370246</t>
  </si>
  <si>
    <t>09.12.2022 16:55:29</t>
  </si>
  <si>
    <t>09.12.2022 17:29:41</t>
  </si>
  <si>
    <t>UZUNBURUN TR-1 35-30-M00158_35-30-M00158_2371551</t>
  </si>
  <si>
    <t>09.12.2022 16:54:55</t>
  </si>
  <si>
    <t>09.12.2022 17:05:55</t>
  </si>
  <si>
    <t>TR-86 35-17-M00086_950301847_950301847</t>
  </si>
  <si>
    <t>09.12.2022 17:05:21</t>
  </si>
  <si>
    <t>09.12.2022 19:10:03</t>
  </si>
  <si>
    <t>K-4358 35-02-K04358_K-343 K02_2118179</t>
  </si>
  <si>
    <t>09.12.2022 17:09:10</t>
  </si>
  <si>
    <t>09.12.2022 17:28:12</t>
  </si>
  <si>
    <t>BAYAT TR-2 45-75-M00232_C_56385961_56385961</t>
  </si>
  <si>
    <t>09.12.2022 17:18:14</t>
  </si>
  <si>
    <t>09.12.2022 18:29:34</t>
  </si>
  <si>
    <t>09.12.2022 17:22:15</t>
  </si>
  <si>
    <t>09.12.2022 17:55:56</t>
  </si>
  <si>
    <t>DM-2/2 ESKİ KUYUYANI 35-18-L00583_950454429_950454429</t>
  </si>
  <si>
    <t>09.12.2022 17:24:14</t>
  </si>
  <si>
    <t>09.12.2022 21:11:01</t>
  </si>
  <si>
    <t>GERENKÖY KÖK 35-23-M00156_BAĞARASI M04_72155662</t>
  </si>
  <si>
    <t>09.12.2022 17:31:03</t>
  </si>
  <si>
    <t>09.12.2022 21:00:15</t>
  </si>
  <si>
    <t>TURGUTALP TR-1 45-71-M01762__90092065_90092065</t>
  </si>
  <si>
    <t>09.12.2022 17:31:53</t>
  </si>
  <si>
    <t>09.12.2022 19:30:53</t>
  </si>
  <si>
    <t>09.12.2022 17:34:12</t>
  </si>
  <si>
    <t>09.12.2022 17:49:28</t>
  </si>
  <si>
    <t>OLGUNLAR TR-7 35-31-L00222_35-31-L00222_2361956</t>
  </si>
  <si>
    <t>09.12.2022 17:32:59</t>
  </si>
  <si>
    <t>09.12.2022 18:29:41</t>
  </si>
  <si>
    <t>MECİDİYE TR-5 45-72-L00578_956500615_956500615</t>
  </si>
  <si>
    <t>09.12.2022 17:48:05</t>
  </si>
  <si>
    <t>09.12.2022 19:07:14</t>
  </si>
  <si>
    <t>SARUHANLI TR-7 45-80-M00007_956564157_956564157</t>
  </si>
  <si>
    <t>09.12.2022 17:51:15</t>
  </si>
  <si>
    <t>09.12.2022 18:30:22</t>
  </si>
  <si>
    <t>SARIGÖL TR-29 45-79-M00029_D_56395886_56395886</t>
  </si>
  <si>
    <t>09.12.2022 17:50:07</t>
  </si>
  <si>
    <t>09.12.2022 19:05:34</t>
  </si>
  <si>
    <t>SÜLEYMAN GÖZETEN SULAMA GRUBU 35-29-L00366_DIREK TIPI TRAFO HUCRESI H01_2096303</t>
  </si>
  <si>
    <t>09.12.2022 19:48:26</t>
  </si>
  <si>
    <t>TR-6 35-19-L00006_6745015_56394535_56394535</t>
  </si>
  <si>
    <t>09.12.2022 18:03:45</t>
  </si>
  <si>
    <t>09.12.2022 19:50:25</t>
  </si>
  <si>
    <t>K-3073 35-04-K03073_99544829_99544829</t>
  </si>
  <si>
    <t>09.12.2022 18:00:15</t>
  </si>
  <si>
    <t>09.12.2022 19:17:13</t>
  </si>
  <si>
    <t>MENEMEN TR-57 35-28-L00057_953386578_953386578</t>
  </si>
  <si>
    <t>09.12.2022 18:03:44</t>
  </si>
  <si>
    <t>09.12.2022 19:37:45</t>
  </si>
  <si>
    <t>09.12.2022 18:08:00</t>
  </si>
  <si>
    <t>09.12.2022 18:45:00</t>
  </si>
  <si>
    <t>09.12.2022 18:21:00</t>
  </si>
  <si>
    <t>09.12.2022 21:04:44</t>
  </si>
  <si>
    <t>PAŞAKÖY KÖK 45-80-M00052_TAŞDİBİ ÇIKIŞI M010_72063790</t>
  </si>
  <si>
    <t>09.12.2022 18:20:32</t>
  </si>
  <si>
    <t>09.12.2022 18:48:21</t>
  </si>
  <si>
    <t>K-2759 35-02-K02759_910049861_910049861</t>
  </si>
  <si>
    <t>09.12.2022 18:21:07</t>
  </si>
  <si>
    <t>09.12.2022 18:55:38</t>
  </si>
  <si>
    <t>ULUKENT DM-1/16 35-28-M00069_ESKİ KARŞIYAKA M06_66552881</t>
  </si>
  <si>
    <t>09.12.2022 18:17:47</t>
  </si>
  <si>
    <t>09.12.2022 19:16:05</t>
  </si>
  <si>
    <t>ATALAN KÖK 35-26-L00247_ATALAN OVA SULAMA L01_72823418</t>
  </si>
  <si>
    <t>09.12.2022 18:23:39</t>
  </si>
  <si>
    <t>09.12.2022 20:31:49</t>
  </si>
  <si>
    <t>DM-12/TR-1 45-73-M00067_A a1_45119878</t>
  </si>
  <si>
    <t>09.12.2022 18:28:03</t>
  </si>
  <si>
    <t>09.12.2022 19:19:54</t>
  </si>
  <si>
    <t>KARAGÖZLER TR-2 45-72-M00265_45-72-M00265_2360749</t>
  </si>
  <si>
    <t>09.12.2022 18:11:38</t>
  </si>
  <si>
    <t>09.12.2022 22:16:29</t>
  </si>
  <si>
    <t>İLHAN VEYSEL TARIMSAL SULAMA TR 45-78-M01051_45-78-M01051_2373644</t>
  </si>
  <si>
    <t>09.12.2022 18:06:06</t>
  </si>
  <si>
    <t>09.12.2022 20:35:29</t>
  </si>
  <si>
    <t>09.12.2022 18:50:32</t>
  </si>
  <si>
    <t>09.12.2022 19:48:18</t>
  </si>
  <si>
    <t>SELİMŞAHLAR TR-7 45-71-M01294_953202217_953202217</t>
  </si>
  <si>
    <t>09.12.2022 19:04:45</t>
  </si>
  <si>
    <t>09.12.2022 21:24:54</t>
  </si>
  <si>
    <t>SARUHANLI TR-12 45-80-M00012_956562908_956562908</t>
  </si>
  <si>
    <t>09.12.2022 19:05:46</t>
  </si>
  <si>
    <t>09.12.2022 21:02:07</t>
  </si>
  <si>
    <t>09.12.2022 19:05:52</t>
  </si>
  <si>
    <t>09.12.2022 19:44:39</t>
  </si>
  <si>
    <t>K-2766 35-09-K02766_K-2764 K03_66519020</t>
  </si>
  <si>
    <t>09.12.2022 19:15:47</t>
  </si>
  <si>
    <t>09.12.2022 20:07:07</t>
  </si>
  <si>
    <t>YAHŞELLİ TR-2 35-28-M00188_35-28-M00188_2377256</t>
  </si>
  <si>
    <t>09.12.2022 19:19:46</t>
  </si>
  <si>
    <t>09.12.2022 21:46:39</t>
  </si>
  <si>
    <t>TR-33 35-17-M00033_M-433 M03_66314650</t>
  </si>
  <si>
    <t>09.12.2022 19:18:14</t>
  </si>
  <si>
    <t>09.12.2022 20:33:03</t>
  </si>
  <si>
    <t>K-581 35-01-K00581_911230900_911230900</t>
  </si>
  <si>
    <t>09.12.2022 19:24:10</t>
  </si>
  <si>
    <t>09.12.2022 22:27:46</t>
  </si>
  <si>
    <t>TR-109 35-15-M00109_950368564_950368564</t>
  </si>
  <si>
    <t>09.12.2022 19:31:34</t>
  </si>
  <si>
    <t>09.12.2022 22:41:57</t>
  </si>
  <si>
    <t>M-3127 35-10-M03127_7518646 D1_66502763</t>
  </si>
  <si>
    <t>09.12.2022 19:39:50</t>
  </si>
  <si>
    <t>09.12.2022 21:50:53</t>
  </si>
  <si>
    <t>BADEMLİ TR-1 DM 35-15-L01010_BIÇAKÇI-OVACIK L09_67544171</t>
  </si>
  <si>
    <t>09.12.2022 20:32:29</t>
  </si>
  <si>
    <t>09.12.2022 20:48:11</t>
  </si>
  <si>
    <t>TR-2 GÖLCÜKLER 35-22-M00002_DIREK TIPI TRAFO HUCRESI H01_2125082</t>
  </si>
  <si>
    <t>09.12.2022 20:41:31</t>
  </si>
  <si>
    <t>09.12.2022 21:10:15</t>
  </si>
  <si>
    <t>TR-39 35-26-M00039__56359472_56359472</t>
  </si>
  <si>
    <t>09.12.2022 20:57:55</t>
  </si>
  <si>
    <t>09.12.2022 21:30:31</t>
  </si>
  <si>
    <t>GÖÇBEYLİ TR-2 35-16-M00017_953327306_953327306</t>
  </si>
  <si>
    <t>09.12.2022 20:59:03</t>
  </si>
  <si>
    <t>09.12.2022 23:37:41</t>
  </si>
  <si>
    <t>KIRKAĞAÇ TR-26 45-76-M00026_E E3_42857707</t>
  </si>
  <si>
    <t>09.12.2022 21:07:02</t>
  </si>
  <si>
    <t>09.12.2022 23:50:29</t>
  </si>
  <si>
    <t>VEDAT FİLİZ SLM 35-26-M00730_11491750_56360938_56360938</t>
  </si>
  <si>
    <t>09.12.2022 21:10:44</t>
  </si>
  <si>
    <t>09.12.2022 22:58:54</t>
  </si>
  <si>
    <t>MENEMEN DM-4/12 (KÖK-16) 35-28-M00016_EMİRALEM M01_66837069</t>
  </si>
  <si>
    <t>09.12.2022 21:17:55</t>
  </si>
  <si>
    <t>09.12.2022 21:42:46</t>
  </si>
  <si>
    <t>09.12.2022 21:20:54</t>
  </si>
  <si>
    <t>09.12.2022 22:11:59</t>
  </si>
  <si>
    <t>K-255 35-02-K00255_99419805_99419805</t>
  </si>
  <si>
    <t>09.12.2022 21:27:54</t>
  </si>
  <si>
    <t>09.12.2022 22:42:23</t>
  </si>
  <si>
    <t>YONCAKÖY TR-2 35-13-L00073_B B-1_5956020</t>
  </si>
  <si>
    <t>09.12.2022 21:36:28</t>
  </si>
  <si>
    <t>10.12.2022 01:03:52</t>
  </si>
  <si>
    <t>KARAAĞAÇLI TR-4 45-71-M01081_A_56385480_56385480</t>
  </si>
  <si>
    <t>09.12.2022 22:04:06</t>
  </si>
  <si>
    <t>09.12.2022 22:26:49</t>
  </si>
  <si>
    <t>MENEMEN TR-77 35-28-L00077_A tr77a1_5893689</t>
  </si>
  <si>
    <t>09.12.2022 22:11:15</t>
  </si>
  <si>
    <t>09.12.2022 22:51:07</t>
  </si>
  <si>
    <t>L-319 BAHÇELİEVLER-2 35-18-L00319_35-18-L00319_2371962</t>
  </si>
  <si>
    <t>09.12.2022 22:17:19</t>
  </si>
  <si>
    <t>09.12.2022 22:36:46</t>
  </si>
  <si>
    <t>09.12.2022 22:40:13</t>
  </si>
  <si>
    <t>10.12.2022 01:02:37</t>
  </si>
  <si>
    <t>L-469 35-18-L00469_11302115_56357772_56357772</t>
  </si>
  <si>
    <t>09.12.2022 22:57:19</t>
  </si>
  <si>
    <t>09.12.2022 23:23:19</t>
  </si>
  <si>
    <t>GÖÇBEYLİ TR-2 35-16-M00017_47430292_56395348_56395348</t>
  </si>
  <si>
    <t>09.12.2022 23:12:23</t>
  </si>
  <si>
    <t>09.12.2022 23:41:12</t>
  </si>
  <si>
    <t>M-3062 (YATIRIM REZERVE) 35-09-M03062_D d1b_5879675</t>
  </si>
  <si>
    <t>09.12.2022 23:31:47</t>
  </si>
  <si>
    <t>10.12.2022 00:59:28</t>
  </si>
  <si>
    <t>MAHMUT SILAY SULAMA GRUBU 35-29-M00267_35-29-M00267_2351201</t>
  </si>
  <si>
    <t>09.12.2022 23:43:22</t>
  </si>
  <si>
    <t>10.12.2022 01:25:53</t>
  </si>
  <si>
    <t>K-511 35-01-K00511_912259190_912259190</t>
  </si>
  <si>
    <t>09.12.2022 23:43:05</t>
  </si>
  <si>
    <t>10.12.2022 01:16:03</t>
  </si>
  <si>
    <t>10.12.2022 08:24:50</t>
  </si>
  <si>
    <t>10.12.2022 09:10:05</t>
  </si>
  <si>
    <t>DM-3/4-A 45-71-M00118_915880873_915880873</t>
  </si>
  <si>
    <t>10.12.2022 19:28:20</t>
  </si>
  <si>
    <t>10.12.2022 20:56:32</t>
  </si>
  <si>
    <t>BORNOVA TM 35-02-A00005_TR-A K12_2057002</t>
  </si>
  <si>
    <t>10.12.2022 03:02:57</t>
  </si>
  <si>
    <t>10.12.2022 03:39:00</t>
  </si>
  <si>
    <t>DM-20/13 (ÇAPRA KABİN) 45-71-M00272_C_60984327_60984327</t>
  </si>
  <si>
    <t>10.12.2022 09:02:43</t>
  </si>
  <si>
    <t>10.12.2022 10:31:47</t>
  </si>
  <si>
    <t>GÖKÇEALAN TR-1 35-13-L00085_946419596_946419596</t>
  </si>
  <si>
    <t>10.12.2022 18:40:04</t>
  </si>
  <si>
    <t>10.12.2022 20:42:43</t>
  </si>
  <si>
    <t>M-650 35-02-M00650_962651893_962651893</t>
  </si>
  <si>
    <t>10.12.2022 10:06:13</t>
  </si>
  <si>
    <t>10.12.2022 11:13:46</t>
  </si>
  <si>
    <t>10.12.2022 16:40:08</t>
  </si>
  <si>
    <t>10.12.2022 17:48:57</t>
  </si>
  <si>
    <t>SOMA OTOYOL HİZMET TESİSİ DM 45-76-M00245_OTOYOL MUSAHOCA M04_72281127</t>
  </si>
  <si>
    <t>10.12.2022 10:31:38</t>
  </si>
  <si>
    <t>10.12.2022 11:32:44</t>
  </si>
  <si>
    <t>10.12.2022 00:40:19</t>
  </si>
  <si>
    <t>10.12.2022 01:31:42</t>
  </si>
  <si>
    <t>YONCAKÖY TR-2 35-13-L00073_35-13-L00073_66469877</t>
  </si>
  <si>
    <t>10.12.2022 18:05:41</t>
  </si>
  <si>
    <t>10.12.2022 21:33:36</t>
  </si>
  <si>
    <t>ÇETMEN DM 35-26-M00924_SELAMPEN M03_2307170</t>
  </si>
  <si>
    <t>10.12.2022 09:50:45</t>
  </si>
  <si>
    <t>10.12.2022 17:01:13</t>
  </si>
  <si>
    <t>ÖRENCİK KAPAN TR-1 35-31-L00224_35-31-L00224_72233174</t>
  </si>
  <si>
    <t>10.12.2022 22:33:20</t>
  </si>
  <si>
    <t>11.12.2022 01:32:34</t>
  </si>
  <si>
    <t>DM-5/8 35-26-M00806_956630291_956630291</t>
  </si>
  <si>
    <t>10.12.2022 11:57:11</t>
  </si>
  <si>
    <t>10.12.2022 13:17:28</t>
  </si>
  <si>
    <t>SARIGÖL DM 45-79-M00069_TR-54 FİDERİ M07_2076624</t>
  </si>
  <si>
    <t>10.12.2022 09:34:58</t>
  </si>
  <si>
    <t>10.12.2022 13:15:39</t>
  </si>
  <si>
    <t>SEFERİHİSAR İM 35-14-A00002_KÖYLER L09_72378551</t>
  </si>
  <si>
    <t>10.12.2022 12:23:27</t>
  </si>
  <si>
    <t>10.12.2022 13:55:11</t>
  </si>
  <si>
    <t>EĞLENHOCA TR-2 35-21-L00119_D_56373246_56373246</t>
  </si>
  <si>
    <t>10.12.2022 12:06:19</t>
  </si>
  <si>
    <t>10.12.2022 16:00:38</t>
  </si>
  <si>
    <t>10.12.2022 08:21:20</t>
  </si>
  <si>
    <t>10.12.2022 16:56:58</t>
  </si>
  <si>
    <t>M-257 35-09-M00257_97745305_97745305</t>
  </si>
  <si>
    <t>10.12.2022 16:18:56</t>
  </si>
  <si>
    <t>10.12.2022 18:22:44</t>
  </si>
  <si>
    <t>L-92 ULAMIŞ MEZARLIK 35-14-L00092_956651692_956651692</t>
  </si>
  <si>
    <t>10.12.2022 11:21:11</t>
  </si>
  <si>
    <t>10.12.2022 16:35:03</t>
  </si>
  <si>
    <t>ASLANLAR TR-1 35-26-L00144_956606404_956606404</t>
  </si>
  <si>
    <t>10.12.2022 12:25:42</t>
  </si>
  <si>
    <t>10.12.2022 13:58:42</t>
  </si>
  <si>
    <t>L-112 OVACIK 35-18-L00112_95001390387_95001390387</t>
  </si>
  <si>
    <t>10.12.2022 23:56:35</t>
  </si>
  <si>
    <t>11.12.2022 03:30:27</t>
  </si>
  <si>
    <t>M-3048 35-04-M03048_99571580_99571580</t>
  </si>
  <si>
    <t>10.12.2022 13:08:54</t>
  </si>
  <si>
    <t>10.12.2022 15:07:18</t>
  </si>
  <si>
    <t>TR-51 TORBALI PAZAR YERİ 35-26-M00051_DIREK TIPI TRAFO HUCRESI H01_2047885</t>
  </si>
  <si>
    <t>10.12.2022 09:20:32</t>
  </si>
  <si>
    <t>10.12.2022 17:11:00</t>
  </si>
  <si>
    <t>10.12.2022 17:45:45</t>
  </si>
  <si>
    <t>10.12.2022 18:29:57</t>
  </si>
  <si>
    <t>KIRKAĞAÇ DM 45-76-M00043_ŞEHİR-2(GARAJ TARAFI) M09_72247472</t>
  </si>
  <si>
    <t>10.12.2022 17:34:00</t>
  </si>
  <si>
    <t>10.12.2022 17:44:00</t>
  </si>
  <si>
    <t>TR-58 35-27-M00058_TR-13 ÇIKIŞI M01_2119710</t>
  </si>
  <si>
    <t>10.12.2022 14:08:05</t>
  </si>
  <si>
    <t>10.12.2022 14:20:37</t>
  </si>
  <si>
    <t>M-210(DM-2/23) 35-09-M00210_M-209 M02_42946147</t>
  </si>
  <si>
    <t>10.12.2022 10:59:33</t>
  </si>
  <si>
    <t>10.12.2022 11:37:19</t>
  </si>
  <si>
    <t>ARAPBAŞI TR-2 35-20-M00032_5682445_56359674_56359674</t>
  </si>
  <si>
    <t>10.12.2022 14:00:45</t>
  </si>
  <si>
    <t>10.12.2022 18:12:36</t>
  </si>
  <si>
    <t>ÖZBEK DM (TR-315) 35-19-M00044_AKKUM M06_72140386</t>
  </si>
  <si>
    <t>10.12.2022 12:46:05</t>
  </si>
  <si>
    <t>10.12.2022 15:06:59</t>
  </si>
  <si>
    <t>MORALILAR İM 45-72-A00002_HatBaşıAyırıcı_53139903 L03_53139903</t>
  </si>
  <si>
    <t>10.12.2022 01:08:43</t>
  </si>
  <si>
    <t>10.12.2022 05:04:38</t>
  </si>
  <si>
    <t>TR-51 TORBALI PAZAR YERİ 35-26-M00051_95000044518_95000044518</t>
  </si>
  <si>
    <t>10.12.2022 18:08:02</t>
  </si>
  <si>
    <t>10.12.2022 18:49:42</t>
  </si>
  <si>
    <t>BAĞARASI TR-10 KÖK 35-23-M00179_ESKİİBAĞARASI M02_72143144</t>
  </si>
  <si>
    <t>10.12.2022 09:47:35</t>
  </si>
  <si>
    <t>10.12.2022 10:32:06</t>
  </si>
  <si>
    <t>TR-249 (DM-5/10) 35-19-M00249_BELEDİYE AVM M04_2095030</t>
  </si>
  <si>
    <t>10.12.2022 09:22:48</t>
  </si>
  <si>
    <t>10.12.2022 10:57:31</t>
  </si>
  <si>
    <t>BOSTANLIK TARIMSAL SULAMA TR 45-83-M00327_C_56398424_56398424</t>
  </si>
  <si>
    <t>10.12.2022 17:33:13</t>
  </si>
  <si>
    <t>10.12.2022 19:42:16</t>
  </si>
  <si>
    <t>ÜÇPINAR TR-2 45-71-M00187_ÜÇPINAR TR-7 M01_72250645</t>
  </si>
  <si>
    <t>10.12.2022 10:22:37</t>
  </si>
  <si>
    <t>10.12.2022 11:48:23</t>
  </si>
  <si>
    <t>TR-1/11 45-83-M00011_BAĞYURDU TM M014_83843128</t>
  </si>
  <si>
    <t>10.12.2022 21:58:07</t>
  </si>
  <si>
    <t>10.12.2022 23:53:00</t>
  </si>
  <si>
    <t>HARMANDALI KÖK 45-71-M00061_HatBaşıAyırıcı_53135195 M02_53135195</t>
  </si>
  <si>
    <t>10.12.2022 22:55:21</t>
  </si>
  <si>
    <t>11.12.2022 03:49:06</t>
  </si>
  <si>
    <t>CENKYERİ TR-5 45-82-M00253_45-82-M00253_2372060</t>
  </si>
  <si>
    <t>10.12.2022 17:58:11</t>
  </si>
  <si>
    <t>10.12.2022 18:47:51</t>
  </si>
  <si>
    <t>ORTA MAHALLE M-2 35-25-M00109_955290837_955290837</t>
  </si>
  <si>
    <t>10.12.2022 16:36:51</t>
  </si>
  <si>
    <t>10.12.2022 17:51:07</t>
  </si>
  <si>
    <t>NARLIDERE TM 35-07-A00003_BİLEN M016_83593691</t>
  </si>
  <si>
    <t>10.12.2022 09:06:15</t>
  </si>
  <si>
    <t>10.12.2022 13:56:24</t>
  </si>
  <si>
    <t>KAPAKLI DM 45-72-M00309_KAPAKLI ŞEHİR M04_2311311</t>
  </si>
  <si>
    <t>10.12.2022 15:38:13</t>
  </si>
  <si>
    <t>10.12.2022 16:16:30</t>
  </si>
  <si>
    <t>M-2164 35-09-M02164_ M03_47229322</t>
  </si>
  <si>
    <t>10.12.2022 13:13:15</t>
  </si>
  <si>
    <t>10.12.2022 17:08:17</t>
  </si>
  <si>
    <t>10.12.2022 20:55:48</t>
  </si>
  <si>
    <t>10.12.2022 21:16:00</t>
  </si>
  <si>
    <t>BIÇAKÇI TR-1 35-15-L00080_950355943_950355943</t>
  </si>
  <si>
    <t>10.12.2022 18:58:24</t>
  </si>
  <si>
    <t>10.12.2022 22:14:12</t>
  </si>
  <si>
    <t>TR-293 (İM-1/TR-5) 35-19-L00348_50031831_56394541_56394541</t>
  </si>
  <si>
    <t>10.12.2022 15:42:54</t>
  </si>
  <si>
    <t>10.12.2022 15:59:40</t>
  </si>
  <si>
    <t>HAYKIRAN TR-2 35-28-M00201_A_56357555_56357555</t>
  </si>
  <si>
    <t>10.12.2022 11:28:36</t>
  </si>
  <si>
    <t>10.12.2022 12:47:23</t>
  </si>
  <si>
    <t>ULUCAK TM 35-28-A00002_DSİ M06_2313768</t>
  </si>
  <si>
    <t>10.12.2022 14:48:46</t>
  </si>
  <si>
    <t>10.12.2022 14:54:53</t>
  </si>
  <si>
    <t>İLYASLAR KÖK 45-76-M00048_KARAKURT KÖK M03_72213070</t>
  </si>
  <si>
    <t>10.12.2022 18:15:49</t>
  </si>
  <si>
    <t>M-2441 35-04-M02441_99633755_99633755</t>
  </si>
  <si>
    <t>10.12.2022 18:24:14</t>
  </si>
  <si>
    <t>10.12.2022 19:04:27</t>
  </si>
  <si>
    <t>10.12.2022 15:57:45</t>
  </si>
  <si>
    <t>10.12.2022 17:30:49</t>
  </si>
  <si>
    <t>KAPAKLI DM 45-72-M00309_KAYIŞLAR M09_2322957</t>
  </si>
  <si>
    <t>10.12.2022 08:47:58</t>
  </si>
  <si>
    <t>10.12.2022 09:04:23</t>
  </si>
  <si>
    <t>M-2370 35-01-M02370__86495844_86495844</t>
  </si>
  <si>
    <t>10.12.2022 17:09:26</t>
  </si>
  <si>
    <t>10.12.2022 17:52:54</t>
  </si>
  <si>
    <t>DERBENT İM-DM 45-83-A00004_HatBaşıAyırıcı_84994792 L06_84994792</t>
  </si>
  <si>
    <t>10.12.2022 19:52:30</t>
  </si>
  <si>
    <t>10.12.2022 21:08:02</t>
  </si>
  <si>
    <t>TURGUTALP TR-1 45-71-M01762_43149542_56385337_56385337</t>
  </si>
  <si>
    <t>10.12.2022 21:45:08</t>
  </si>
  <si>
    <t>11.12.2022 04:56:01</t>
  </si>
  <si>
    <t>KÖRFEZ TR-58 35-21-L00227__82689605_82689605</t>
  </si>
  <si>
    <t>10.12.2022 12:50:03</t>
  </si>
  <si>
    <t>10.12.2022 13:37:51</t>
  </si>
  <si>
    <t>HACITUFAN KÖYÜ TR 45-77-L00162_A_56357047_56357047</t>
  </si>
  <si>
    <t>10.12.2022 17:22:49</t>
  </si>
  <si>
    <t>10.12.2022 18:43:31</t>
  </si>
  <si>
    <t>L-492 (BALANBAKA-1) 35-18-L00492_950452177_950452177</t>
  </si>
  <si>
    <t>10.12.2022 08:42:07</t>
  </si>
  <si>
    <t>10.12.2022 11:48:12</t>
  </si>
  <si>
    <t>10.12.2022 17:47:05</t>
  </si>
  <si>
    <t>10.12.2022 19:55:45</t>
  </si>
  <si>
    <t>M-2379 35-01-M02379_BOZYAKA TM M01_80313301</t>
  </si>
  <si>
    <t>10.12.2022 09:10:19</t>
  </si>
  <si>
    <t>10.12.2022 14:14:00</t>
  </si>
  <si>
    <t>K-4186 35-03-K04186_35-03-K04186_41947159</t>
  </si>
  <si>
    <t>10.12.2022 10:19:08</t>
  </si>
  <si>
    <t>10.12.2022 11:25:25</t>
  </si>
  <si>
    <t>İSMAİL HAS SULAMA GRUBU TR 35-27-M00540_35-27-M00540_2371178</t>
  </si>
  <si>
    <t>10.12.2022 14:40:31</t>
  </si>
  <si>
    <t>10.12.2022 15:36:27</t>
  </si>
  <si>
    <t>ARDIÇ MAHALLESİ TR-17 35-21-L00128_95001223988_95001223988</t>
  </si>
  <si>
    <t>10.12.2022 06:30:21</t>
  </si>
  <si>
    <t>10.12.2022 07:35:03</t>
  </si>
  <si>
    <t>YENİ TOKİ TR-9 45-71-M02247_95000465043_95000465043</t>
  </si>
  <si>
    <t>10.12.2022 11:42:48</t>
  </si>
  <si>
    <t>10.12.2022 13:39:54</t>
  </si>
  <si>
    <t>YOLÜSTÜ İM 35-15-A00002_GERÇEKLİ L12_2316545</t>
  </si>
  <si>
    <t>10.12.2022 08:57:18</t>
  </si>
  <si>
    <t>10.12.2022 09:51:41</t>
  </si>
  <si>
    <t>DM-2 45-71-M00002_45-71-M00002_2347261</t>
  </si>
  <si>
    <t>10.12.2022 16:09:30</t>
  </si>
  <si>
    <t>10.12.2022 18:56:07</t>
  </si>
  <si>
    <t>M-1929 GEÇİT 35-03-M01929_M-2033 M02_66740300</t>
  </si>
  <si>
    <t>10.12.2022 18:17:45</t>
  </si>
  <si>
    <t>10.12.2022 18:22:35</t>
  </si>
  <si>
    <t>M-1929 GEÇİT 35-03-M01929_HatBaşıAyırıcı_53137792 M02_53137792</t>
  </si>
  <si>
    <t>10.12.2022 15:07:08</t>
  </si>
  <si>
    <t>10.12.2022 18:31:22</t>
  </si>
  <si>
    <t>YENİFOÇA TR-11 35-23-M00011_950424751_950424751</t>
  </si>
  <si>
    <t>10.12.2022 15:02:03</t>
  </si>
  <si>
    <t>10.12.2022 15:55:03</t>
  </si>
  <si>
    <t>HATAY TM 35-01-A00009_TR-1 K06_2313678</t>
  </si>
  <si>
    <t>10.12.2022 03:02:06</t>
  </si>
  <si>
    <t>10.12.2022 03:26:49</t>
  </si>
  <si>
    <t>ÖZBEK DM (TR-315) 35-19-M00044_ÖZBEK TR-2 M02_72140382</t>
  </si>
  <si>
    <t>10.12.2022 13:51:05</t>
  </si>
  <si>
    <t>10.12.2022 14:37:00</t>
  </si>
  <si>
    <t>10.12.2022 16:06:51</t>
  </si>
  <si>
    <t>10.12.2022 17:20:54</t>
  </si>
  <si>
    <t>K-3133 35-07-K03133_97527619_97527619</t>
  </si>
  <si>
    <t>10.12.2022 14:55:31</t>
  </si>
  <si>
    <t>10.12.2022 17:15:45</t>
  </si>
  <si>
    <t>BAŞKÖY MAŞAT TR-2 35-29-L00193_A_56395321_56395321</t>
  </si>
  <si>
    <t>10.12.2022 18:18:59</t>
  </si>
  <si>
    <t>10.12.2022 20:45:15</t>
  </si>
  <si>
    <t>K-4786 35-04-K04786_A_60984859_60984859</t>
  </si>
  <si>
    <t>10.12.2022 10:29:01</t>
  </si>
  <si>
    <t>10.12.2022 11:22:56</t>
  </si>
  <si>
    <t>TR-24 35-27-M00024_TR-25-26-27 M05_66131077</t>
  </si>
  <si>
    <t>10.12.2022 10:01:25</t>
  </si>
  <si>
    <t>10.12.2022 10:30:00</t>
  </si>
  <si>
    <t>HILAL GIS TM 35-01-A00010_HİLAL-10 K01_2313230</t>
  </si>
  <si>
    <t>10.12.2022 07:53:26</t>
  </si>
  <si>
    <t>10.12.2022 08:41:26</t>
  </si>
  <si>
    <t>KÖSEDERE TR-1 35-21-L00124_953359110_953359110</t>
  </si>
  <si>
    <t>10.12.2022 18:39:01</t>
  </si>
  <si>
    <t>10.12.2022 21:07:16</t>
  </si>
  <si>
    <t>MENEMEN TR-85 35-28-L00085_MENEMEN İ.M.-ASARLIK TR-12 L01_66686454</t>
  </si>
  <si>
    <t>10.12.2022 23:26:54</t>
  </si>
  <si>
    <t>11.12.2022 00:26:21</t>
  </si>
  <si>
    <t>M-13 35-02-M00013_M-408 M08_2064789</t>
  </si>
  <si>
    <t>10.12.2022 08:33:32</t>
  </si>
  <si>
    <t>10.12.2022 10:57:12</t>
  </si>
  <si>
    <t>TR-123 35-16-L00123_TR-121 L05_72037609</t>
  </si>
  <si>
    <t>10.12.2022 14:21:18</t>
  </si>
  <si>
    <t>10.12.2022 14:42:43</t>
  </si>
  <si>
    <t>KAPAKLI DM 45-72-M00309_RAHMİYE-2 TARIMSAL SULAMA M03_2310885</t>
  </si>
  <si>
    <t>10.12.2022 09:11:09</t>
  </si>
  <si>
    <t>10.12.2022 14:55:59</t>
  </si>
  <si>
    <t>K-2625 35-02-K02625_95001324888_95001324888</t>
  </si>
  <si>
    <t>10.12.2022 09:32:39</t>
  </si>
  <si>
    <t>10.12.2022 10:34:51</t>
  </si>
  <si>
    <t>10.12.2022 15:46:40</t>
  </si>
  <si>
    <t>10.12.2022 19:07:15</t>
  </si>
  <si>
    <t>K-3097 35-01-K03097_35-01-K03097_2372563</t>
  </si>
  <si>
    <t>10.12.2022 13:21:05</t>
  </si>
  <si>
    <t>10.12.2022 14:26:24</t>
  </si>
  <si>
    <t>AŞAĞIÇOBANİSA KÖK 45-71-M00096_İSTASYON KABİN M05_2321777</t>
  </si>
  <si>
    <t>10.12.2022 09:00:21</t>
  </si>
  <si>
    <t>10.12.2022 10:22:35</t>
  </si>
  <si>
    <t>FOÇA TR-10 35-23-L00010_C_56397884_56397884</t>
  </si>
  <si>
    <t>10.12.2022 14:02:16</t>
  </si>
  <si>
    <t>10.12.2022 16:03:44</t>
  </si>
  <si>
    <t>SOMA A SANTRALİ İM/DM 45-82-A00001_AKHİSAR M08_2324954</t>
  </si>
  <si>
    <t>10.12.2022 12:42:25</t>
  </si>
  <si>
    <t>10.12.2022 14:05:20</t>
  </si>
  <si>
    <t>SAİP TR-2 35-21-L00103_95000000415_95000000415</t>
  </si>
  <si>
    <t>10.12.2022 22:22:00</t>
  </si>
  <si>
    <t>10.12.2022 23:32:49</t>
  </si>
  <si>
    <t>M-910 35-09-M00910_912479891_912479891</t>
  </si>
  <si>
    <t>10.12.2022 14:47:53</t>
  </si>
  <si>
    <t>10.12.2022 17:25:49</t>
  </si>
  <si>
    <t>SALİHLİ TM 45-78-A00004_SALİHLİ-2 M06_2310851</t>
  </si>
  <si>
    <t>10.12.2022 13:54:42</t>
  </si>
  <si>
    <t>10.12.2022 13:56:05</t>
  </si>
  <si>
    <t>10.12.2022 08:56:30</t>
  </si>
  <si>
    <t>10.12.2022 09:53:25</t>
  </si>
  <si>
    <t>TR-29 (M-729) 35-30-M00729_955300028_955300028</t>
  </si>
  <si>
    <t>10.12.2022 11:29:59</t>
  </si>
  <si>
    <t>10.12.2022 12:52:17</t>
  </si>
  <si>
    <t>L-513 REİSDERE 35-18-L00513__72372424_72372424</t>
  </si>
  <si>
    <t>10.12.2022 17:30:05</t>
  </si>
  <si>
    <t>10.12.2022 20:33:04</t>
  </si>
  <si>
    <t>M-1030 35-04-M01030_915153365_915153365</t>
  </si>
  <si>
    <t>10.12.2022 11:00:34</t>
  </si>
  <si>
    <t>10.12.2022 13:49:26</t>
  </si>
  <si>
    <t>L-335 35-18-L00335_L-512 L-513 L02_61233854</t>
  </si>
  <si>
    <t>10.12.2022 03:05:41</t>
  </si>
  <si>
    <t>10.12.2022 04:09:00</t>
  </si>
  <si>
    <t>ALİAĞA TR-43 DM 35-17-M00043_HatBaşıAyırıcı_72823559 M13_72823559</t>
  </si>
  <si>
    <t>10.12.2022 13:13:02</t>
  </si>
  <si>
    <t>10.12.2022 15:42:02</t>
  </si>
  <si>
    <t>ARDIÇ MAHALLESİ TR-17 35-21-L00128_953368628_953368628</t>
  </si>
  <si>
    <t>10.12.2022 08:12:19</t>
  </si>
  <si>
    <t>10.12.2022 09:12:46</t>
  </si>
  <si>
    <t>K-11 35-01-K00011_35-01-K00011_2374641</t>
  </si>
  <si>
    <t>10.12.2022 21:18:23</t>
  </si>
  <si>
    <t>10.12.2022 21:58:10</t>
  </si>
  <si>
    <t>K-3741 35-08-K03741_97667235_97667235</t>
  </si>
  <si>
    <t>10.12.2022 09:47:33</t>
  </si>
  <si>
    <t>10.12.2022 17:06:04</t>
  </si>
  <si>
    <t>DOĞANBEY KÖK 35-14-M00100_BANKSİS M03_80639783</t>
  </si>
  <si>
    <t>10.12.2022 16:29:19</t>
  </si>
  <si>
    <t>10.12.2022 17:32:15</t>
  </si>
  <si>
    <t>TR-63 35-19-L00063_960667231_960667231</t>
  </si>
  <si>
    <t>10.12.2022 12:38:50</t>
  </si>
  <si>
    <t>10.12.2022 18:34:08</t>
  </si>
  <si>
    <t>M-37 35-02-M00037_M-9 M05_2113010</t>
  </si>
  <si>
    <t>10.12.2022 09:15:09</t>
  </si>
  <si>
    <t>10.12.2022 17:52:44</t>
  </si>
  <si>
    <t>DM02/TR01 45-73-M00037_DM-2/14 M11_2319240</t>
  </si>
  <si>
    <t>10.12.2022 13:10:30</t>
  </si>
  <si>
    <t>10.12.2022 16:01:24</t>
  </si>
  <si>
    <t>K-3133 35-07-K03133_C_56375849_56375849</t>
  </si>
  <si>
    <t>10.12.2022 15:48:18</t>
  </si>
  <si>
    <t>10.12.2022 17:24:46</t>
  </si>
  <si>
    <t>BÜYÜKKARCI KÖK 35-27-M00486_HatBaşıAyırıcı_78379396 M05_78379396</t>
  </si>
  <si>
    <t>10.12.2022 10:26:21</t>
  </si>
  <si>
    <t>10.12.2022 13:46:58</t>
  </si>
  <si>
    <t>KOCAOBA KÖK-11 35-30-L00201_KOCAOBA L05_72060493</t>
  </si>
  <si>
    <t>10.12.2022 16:18:15</t>
  </si>
  <si>
    <t>10.12.2022 16:40:09</t>
  </si>
  <si>
    <t>YENİ ŞAKRAN TR-14 35-17-M00214_DAĞITIM TRAFO YENİ ŞAKRAN TR-14 M03_66298760</t>
  </si>
  <si>
    <t>10.12.2022 11:50:57</t>
  </si>
  <si>
    <t>10.12.2022 12:36:57</t>
  </si>
  <si>
    <t>TR-1 (DM-5/1) 35-19-M00001_M-476 AĞAÇLIYOL M15_2333289</t>
  </si>
  <si>
    <t>10.12.2022 13:55:42</t>
  </si>
  <si>
    <t>10.12.2022 14:39:51</t>
  </si>
  <si>
    <t>KOZBEYLİ TR-1 35-23-M00070_42098021_56376421_56376421</t>
  </si>
  <si>
    <t>10.12.2022 20:00:12</t>
  </si>
  <si>
    <t>10.12.2022 20:42:20</t>
  </si>
  <si>
    <t>M-2151 35-07-M02151_A_65504867_65504867</t>
  </si>
  <si>
    <t>10.12.2022 15:49:07</t>
  </si>
  <si>
    <t>10.12.2022 17:11:07</t>
  </si>
  <si>
    <t>10.12.2022 08:54:48</t>
  </si>
  <si>
    <t>10.12.2022 16:47:47</t>
  </si>
  <si>
    <t>ULUKENT DM-1/16 35-28-M00069_DSİ-2 M05_66552880</t>
  </si>
  <si>
    <t>10.12.2022 17:12:57</t>
  </si>
  <si>
    <t>10.12.2022 17:51:18</t>
  </si>
  <si>
    <t>ÖMERLER TR-2 45-76-M00240_ H_79615322</t>
  </si>
  <si>
    <t>10.12.2022 12:35:20</t>
  </si>
  <si>
    <t>10.12.2022 13:30:00</t>
  </si>
  <si>
    <t>MANİSA TM-1 45-71-A00001_NECATİBEY M10_2060122</t>
  </si>
  <si>
    <t>10.12.2022 09:02:05</t>
  </si>
  <si>
    <t>10.12.2022 12:25:01</t>
  </si>
  <si>
    <t>BEYOBA TR-5 45-72-M00423_B_56394327_56394327</t>
  </si>
  <si>
    <t>10.12.2022 19:39:55</t>
  </si>
  <si>
    <t>10.12.2022 20:24:56</t>
  </si>
  <si>
    <t>GÜMÜLDÜR DM-3 (M-29) 35-25-M00029_DAĞITIM TRAFO M05_72083799</t>
  </si>
  <si>
    <t>10.12.2022 09:15:55</t>
  </si>
  <si>
    <t>10.12.2022 17:07:05</t>
  </si>
  <si>
    <t>M-581 (DM-4/3) 35-17-M00581_A A01_66142479</t>
  </si>
  <si>
    <t>10.12.2022 11:36:06</t>
  </si>
  <si>
    <t>10.12.2022 12:29:03</t>
  </si>
  <si>
    <t>K-2734 35-02-K02734_913129034_913129034</t>
  </si>
  <si>
    <t>10.12.2022 13:09:00</t>
  </si>
  <si>
    <t>10.12.2022 14:44:32</t>
  </si>
  <si>
    <t>10.12.2022 04:46:47</t>
  </si>
  <si>
    <t>10.12.2022 08:04:50</t>
  </si>
  <si>
    <t>10.12.2022 15:33:47</t>
  </si>
  <si>
    <t>10.12.2022 15:41:03</t>
  </si>
  <si>
    <t>K-2732 35-04-K02732_D_56364871_56364871</t>
  </si>
  <si>
    <t>10.12.2022 21:19:22</t>
  </si>
  <si>
    <t>10.12.2022 22:29:17</t>
  </si>
  <si>
    <t>TR-2/38 45-72-L00038_956508014_956508014</t>
  </si>
  <si>
    <t>10.12.2022 18:51:34</t>
  </si>
  <si>
    <t>10.12.2022 20:08:53</t>
  </si>
  <si>
    <t>YENİOBA KÖK 35-29-M00125_İBRAHİM SEZEN M015_72191053</t>
  </si>
  <si>
    <t>10.12.2022 10:06:14</t>
  </si>
  <si>
    <t>10.12.2022 10:45:32</t>
  </si>
  <si>
    <t>GÖLOVA TR-1 35-22-M00248__81571070_81571070</t>
  </si>
  <si>
    <t>10.12.2022 10:04:47</t>
  </si>
  <si>
    <t>10.12.2022 10:50:51</t>
  </si>
  <si>
    <t>DM-14/11-A 45-71-M02001_95000558108_95000558108</t>
  </si>
  <si>
    <t>10.12.2022 11:17:29</t>
  </si>
  <si>
    <t>10.12.2022 12:54:14</t>
  </si>
  <si>
    <t>L-470 KÖK 35-18-L00470_A_56357366_56357366</t>
  </si>
  <si>
    <t>10.12.2022 15:09:38</t>
  </si>
  <si>
    <t>10.12.2022 15:57:28</t>
  </si>
  <si>
    <t>K-494 35-01-K00494__79836536_79836536</t>
  </si>
  <si>
    <t>10.12.2022 17:23:31</t>
  </si>
  <si>
    <t>10.12.2022 18:21:24</t>
  </si>
  <si>
    <t>DURHASAN KÖK 45-74-M00373_HatBaşıAyırıcı_83943750 M02_83943750</t>
  </si>
  <si>
    <t>10.12.2022 14:42:10</t>
  </si>
  <si>
    <t>10.12.2022 17:42:09</t>
  </si>
  <si>
    <t>YUKARI KIZILCA TR-5 35-27-L00341_913828225_913828225</t>
  </si>
  <si>
    <t>10.12.2022 11:06:26</t>
  </si>
  <si>
    <t>10.12.2022 16:00:24</t>
  </si>
  <si>
    <t>SOMA A SANTRALİ İM/DM 45-82-A00001_HatBaşıAyırıcı_80992312 L15_80992312</t>
  </si>
  <si>
    <t>10.12.2022 16:56:35</t>
  </si>
  <si>
    <t>10.12.2022 17:31:58</t>
  </si>
  <si>
    <t>L-288 MENDERES MAH. 35-18-L00288_950447719_950447719</t>
  </si>
  <si>
    <t>10.12.2022 08:44:51</t>
  </si>
  <si>
    <t>10.12.2022 11:07:06</t>
  </si>
  <si>
    <t>DM-13/21-A 45-71-M02374_953215201_953215201</t>
  </si>
  <si>
    <t>10.12.2022 09:48:51</t>
  </si>
  <si>
    <t>10.12.2022 15:34:32</t>
  </si>
  <si>
    <t>TR-1/67 (CEZAEVİ YANI) 45-83-M00067_PETROL M03_83841071</t>
  </si>
  <si>
    <t>10.12.2022 09:49:27</t>
  </si>
  <si>
    <t>10.12.2022 10:50:31</t>
  </si>
  <si>
    <t>L-470 KÖK 35-18-L00470_950436814_950436814</t>
  </si>
  <si>
    <t>10.12.2022 14:53:48</t>
  </si>
  <si>
    <t>10.12.2022 15:54:30</t>
  </si>
  <si>
    <t>K-572 35-07-K00072_965432384_965432384</t>
  </si>
  <si>
    <t>10.12.2022 01:22:50</t>
  </si>
  <si>
    <t>10.12.2022 02:52:26</t>
  </si>
  <si>
    <t>10.12.2022 09:24:33</t>
  </si>
  <si>
    <t>10.12.2022 14:54:46</t>
  </si>
  <si>
    <t>K-2551 GEÇİT 35-02-K02551_K-2551 K02_72032978</t>
  </si>
  <si>
    <t>10.12.2022 03:29:26</t>
  </si>
  <si>
    <t>10.12.2022 03:30:51</t>
  </si>
  <si>
    <t>TAYTAN OFİS KÖK 45-78-M00314_ESKİ KABAZLI M015_60669734</t>
  </si>
  <si>
    <t>10.12.2022 09:07:59</t>
  </si>
  <si>
    <t>10.12.2022 12:14:14</t>
  </si>
  <si>
    <t>YAĞCILAR KÖK 45-71-M00179_HatBaşıAyırıcı_53135869 M04_53135869</t>
  </si>
  <si>
    <t>10.12.2022 18:42:30</t>
  </si>
  <si>
    <t>10.12.2022 21:22:34</t>
  </si>
  <si>
    <t>SARIDERE TR-1 35-16-M00052_B_56396736_56396736</t>
  </si>
  <si>
    <t>10.12.2022 11:35:07</t>
  </si>
  <si>
    <t>10.12.2022 12:43:04</t>
  </si>
  <si>
    <t>10.12.2022 16:28:02</t>
  </si>
  <si>
    <t>10.12.2022 16:28:45</t>
  </si>
  <si>
    <t>TR-60 45-78-M00060_DAĞITIM TRAFOSU TR-60 M03_65944359</t>
  </si>
  <si>
    <t>10.12.2022 12:36:05</t>
  </si>
  <si>
    <t>10.12.2022 13:06:01</t>
  </si>
  <si>
    <t>K-707 35-04-K00707_D D2B_5879827</t>
  </si>
  <si>
    <t>10.12.2022 10:07:00</t>
  </si>
  <si>
    <t>10.12.2022 15:28:50</t>
  </si>
  <si>
    <t>K-1873 35-09-K01873_97691606_97691606</t>
  </si>
  <si>
    <t>10.12.2022 10:40:44</t>
  </si>
  <si>
    <t>10.12.2022 12:19:11</t>
  </si>
  <si>
    <t>AKGEDİK KÖK-1 45-71-M00162_EMLAKDERE M03_56219277</t>
  </si>
  <si>
    <t>10.12.2022 18:13:56</t>
  </si>
  <si>
    <t>10.12.2022 19:00:00</t>
  </si>
  <si>
    <t>10.12.2022 13:07:50</t>
  </si>
  <si>
    <t>10.12.2022 14:45:52</t>
  </si>
  <si>
    <t>TR-77 ÇEŞMEALTI KÖK 35-19-M00077_DM-1/3 L02_76784768</t>
  </si>
  <si>
    <t>10.12.2022 11:11:37</t>
  </si>
  <si>
    <t>10.12.2022 11:52:12</t>
  </si>
  <si>
    <t>10.12.2022 13:57:16</t>
  </si>
  <si>
    <t>10.12.2022 14:44:38</t>
  </si>
  <si>
    <t>KASAPLI ŞENDURAK TR-1 45-73-M00275_A_56385227_56385227</t>
  </si>
  <si>
    <t>10.12.2022 17:28:25</t>
  </si>
  <si>
    <t>10.12.2022 18:48:13</t>
  </si>
  <si>
    <t>AYASKENT DM-1 35-16-M00009_AYASKENT TR-2 M04_82964181</t>
  </si>
  <si>
    <t>10.12.2022 09:43:27</t>
  </si>
  <si>
    <t>10.12.2022 10:25:23</t>
  </si>
  <si>
    <t>AKÇAPINAR TR-2 45-83-L00439_955158315_955158315</t>
  </si>
  <si>
    <t>10.12.2022 12:43:47</t>
  </si>
  <si>
    <t>10.12.2022 17:58:39</t>
  </si>
  <si>
    <t>TR-69 35-19-L00069_960693816_960693816</t>
  </si>
  <si>
    <t>10.12.2022 00:39:47</t>
  </si>
  <si>
    <t>10.12.2022 01:45:26</t>
  </si>
  <si>
    <t>CABBAR KAMARA TR-1 45-73-M00857_A_56391170_56391170</t>
  </si>
  <si>
    <t>10.12.2022 18:00:53</t>
  </si>
  <si>
    <t>10.12.2022 19:43:15</t>
  </si>
  <si>
    <t>TR-66/A 45-78-M00066_TR-73 M02_2328359</t>
  </si>
  <si>
    <t>10.12.2022 13:17:39</t>
  </si>
  <si>
    <t>10.12.2022 14:13:59</t>
  </si>
  <si>
    <t>HATUNDERE TR-1 35-28-M00471_B_56375372_56375372</t>
  </si>
  <si>
    <t>10.12.2022 22:50:28</t>
  </si>
  <si>
    <t>11.12.2022 01:36:44</t>
  </si>
  <si>
    <t>10.12.2022 09:38:16</t>
  </si>
  <si>
    <t>10.12.2022 17:29:00</t>
  </si>
  <si>
    <t>KIRKAĞAÇ TR-11 45-76-M00011_KIRKAĞAÇ DM M04_72217098</t>
  </si>
  <si>
    <t>10.12.2022 17:43:05</t>
  </si>
  <si>
    <t>KAYIŞLAR TR-4 45-80-M00135_45-80-M00135_2369268</t>
  </si>
  <si>
    <t>10.12.2022 10:27:57</t>
  </si>
  <si>
    <t>10.12.2022 11:29:12</t>
  </si>
  <si>
    <t>M-939 35-22-M00152_DAĞITIM TRAFO M-939 M01_72141302</t>
  </si>
  <si>
    <t>10.12.2022 09:30:43</t>
  </si>
  <si>
    <t>10.12.2022 13:20:23</t>
  </si>
  <si>
    <t>GÖKÇEALAN TR-1 35-13-L00085_946419700_946419700</t>
  </si>
  <si>
    <t>10.12.2022 18:17:26</t>
  </si>
  <si>
    <t>10.12.2022 20:30:53</t>
  </si>
  <si>
    <t>ASARLIK HAYVANAT BAHÇESİ GEÇİT 35-28-M00588_ASARLIK TR-10/TOKİ M02_66839851</t>
  </si>
  <si>
    <t>10.12.2022 23:16:20</t>
  </si>
  <si>
    <t>11.12.2022 03:02:57</t>
  </si>
  <si>
    <t>ÖRENCİK KAPAN TR-1 35-31-L00224_C_72233178_72233178</t>
  </si>
  <si>
    <t>10.12.2022 19:14:06</t>
  </si>
  <si>
    <t>10.12.2022 21:37:20</t>
  </si>
  <si>
    <t>TR-37 35-27-M00037_A_56356307_56356307</t>
  </si>
  <si>
    <t>10.12.2022 17:35:37</t>
  </si>
  <si>
    <t>10.12.2022 18:40:28</t>
  </si>
  <si>
    <t>ÇINARDİBİ TR-2 35-20-M00048_955200651_955200651</t>
  </si>
  <si>
    <t>10.12.2022 10:20:14</t>
  </si>
  <si>
    <t>10.12.2022 15:37:33</t>
  </si>
  <si>
    <t>L-27 35-14-L00027_B B03_5850283</t>
  </si>
  <si>
    <t>10.12.2022 06:56:20</t>
  </si>
  <si>
    <t>10.12.2022 11:42:32</t>
  </si>
  <si>
    <t>MURADİYE ORTA ÖLÇEKLİ SAN. TR-2 45-71-M00220_953246740_953246740</t>
  </si>
  <si>
    <t>10.12.2022 20:00:17</t>
  </si>
  <si>
    <t>10.12.2022 21:58:40</t>
  </si>
  <si>
    <t>HARMANDALI DM-3 (M-211) 35-09-M00211_ULUCAK TM M10_45384134</t>
  </si>
  <si>
    <t>10.12.2022 08:42:46</t>
  </si>
  <si>
    <t>10.12.2022 11:35:16</t>
  </si>
  <si>
    <t>GÜLBAHÇE TR-7 35-19-L00167_956680904_956680904</t>
  </si>
  <si>
    <t>10.12.2022 15:14:18</t>
  </si>
  <si>
    <t>10.12.2022 18:34:26</t>
  </si>
  <si>
    <t>10.12.2022 12:18:41</t>
  </si>
  <si>
    <t>10.12.2022 18:35:40</t>
  </si>
  <si>
    <t>DM-3/19 35-19-M00019_7424602_56375067_56375067</t>
  </si>
  <si>
    <t>10.12.2022 22:07:03</t>
  </si>
  <si>
    <t>10.12.2022 23:31:43</t>
  </si>
  <si>
    <t>HATAY TM 35-01-A00009_TR-2 K12_2313675</t>
  </si>
  <si>
    <t>10.12.2022 03:01:57</t>
  </si>
  <si>
    <t>10.12.2022 03:24:59</t>
  </si>
  <si>
    <t>M-1103 35-03-M01103_910708668_910708668</t>
  </si>
  <si>
    <t>10.12.2022 10:46:14</t>
  </si>
  <si>
    <t>10.12.2022 17:50:57</t>
  </si>
  <si>
    <t>TR-140 35-19-L00140_6302220_56377681_56377681</t>
  </si>
  <si>
    <t>10.12.2022 22:39:13</t>
  </si>
  <si>
    <t>11.12.2022 01:32:23</t>
  </si>
  <si>
    <t>TR-112 35-16-L00112_35-16-L00112_2347013</t>
  </si>
  <si>
    <t>10.12.2022 18:30:59</t>
  </si>
  <si>
    <t>10.12.2022 18:59:47</t>
  </si>
  <si>
    <t>TR-122 ZEYTİNALANI 35-19-L00122_956673295_956673295</t>
  </si>
  <si>
    <t>10.12.2022 14:11:18</t>
  </si>
  <si>
    <t>10.12.2022 17:31:17</t>
  </si>
  <si>
    <t>K-2375 35-04-K02375_D_56364897_56364897</t>
  </si>
  <si>
    <t>10.12.2022 13:15:38</t>
  </si>
  <si>
    <t>10.12.2022 17:08:24</t>
  </si>
  <si>
    <t>ARDIÇ MAHALLESİ TR-17 35-21-L00128_C C1B_5799659</t>
  </si>
  <si>
    <t>10.12.2022 11:17:38</t>
  </si>
  <si>
    <t>10.12.2022 16:52:24</t>
  </si>
  <si>
    <t>M-2370 35-01-M02370_910717248_910717248</t>
  </si>
  <si>
    <t>10.12.2022 15:41:05</t>
  </si>
  <si>
    <t>10.12.2022 17:41:42</t>
  </si>
  <si>
    <t>CABBAR KAMARA TR-1 45-73-M00857_B_56406485_56406485</t>
  </si>
  <si>
    <t>10.12.2022 20:02:30</t>
  </si>
  <si>
    <t>10.12.2022 20:37:51</t>
  </si>
  <si>
    <t>BOĞAZİÇİ İM 35-01-A00001_KURUÇAY M13_2047764</t>
  </si>
  <si>
    <t>10.12.2022 12:57:59</t>
  </si>
  <si>
    <t>10.12.2022 17:40:49</t>
  </si>
  <si>
    <t>DM-14/2 45-71-M00373_966290096_966290096</t>
  </si>
  <si>
    <t>10.12.2022 16:03:33</t>
  </si>
  <si>
    <t>10.12.2022 19:42:08</t>
  </si>
  <si>
    <t>SÜLEYMANLI TR-1 35-28-M00292_B_56352842_56352842</t>
  </si>
  <si>
    <t>10.12.2022 21:58:57</t>
  </si>
  <si>
    <t>10.12.2022 23:59:16</t>
  </si>
  <si>
    <t>TR-142 YAĞCILAR KÖK 35-19-M00142_956688080_956688080</t>
  </si>
  <si>
    <t>10.12.2022 13:53:28</t>
  </si>
  <si>
    <t>10.12.2022 18:01:37</t>
  </si>
  <si>
    <t>10.12.2022 09:00:03</t>
  </si>
  <si>
    <t>10.12.2022 18:13:03</t>
  </si>
  <si>
    <t>UZUNBURUN TR-1 45-71-M01048_DIREK TIPI TRAFO HUCRESI H01_2082844</t>
  </si>
  <si>
    <t>10.12.2022 19:54:51</t>
  </si>
  <si>
    <t>10.12.2022 22:35:48</t>
  </si>
  <si>
    <t>L-242 35-18-L00242_950463581_950463581</t>
  </si>
  <si>
    <t>10.12.2022 22:08:32</t>
  </si>
  <si>
    <t>11.12.2022 00:51:03</t>
  </si>
  <si>
    <t>K-967 35-02-K00967_910117629_910117629</t>
  </si>
  <si>
    <t>10.12.2022 10:59:06</t>
  </si>
  <si>
    <t>10.12.2022 13:20:17</t>
  </si>
  <si>
    <t>SELENDİ TR-8 45-81-M00008_945625402_945625402</t>
  </si>
  <si>
    <t>10.12.2022 18:01:43</t>
  </si>
  <si>
    <t>10.12.2022 19:49:56</t>
  </si>
  <si>
    <t>TEPECİK KÖPRÜ DM 35-14-M00332_TEPECİK ÇIKIŞI (M-78) M04_49833964</t>
  </si>
  <si>
    <t>10.12.2022 11:30:18</t>
  </si>
  <si>
    <t>10.12.2022 11:49:06</t>
  </si>
  <si>
    <t>TR-169 45-78-L00169_953266033_953266033</t>
  </si>
  <si>
    <t>10.12.2022 12:27:07</t>
  </si>
  <si>
    <t>10.12.2022 15:20:49</t>
  </si>
  <si>
    <t>TR-111 45-78-L00111_TR-113 L03_65935455</t>
  </si>
  <si>
    <t>10.12.2022 14:30:08</t>
  </si>
  <si>
    <t>10.12.2022 16:14:28</t>
  </si>
  <si>
    <t>GÜMÜLDÜR DM 35-25-M00100_DM-4/1 M09_2309337</t>
  </si>
  <si>
    <t>10.12.2022 16:24:28</t>
  </si>
  <si>
    <t>10.12.2022 16:27:28</t>
  </si>
  <si>
    <t>EVRENOS TR-3 45-71-M01411_953191870_953191870</t>
  </si>
  <si>
    <t>10.12.2022 17:45:25</t>
  </si>
  <si>
    <t>10.12.2022 18:29:29</t>
  </si>
  <si>
    <t>10.12.2022 17:44:08</t>
  </si>
  <si>
    <t>10.12.2022 19:23:40</t>
  </si>
  <si>
    <t>K-3417 35-08-K03417_A_56380662_56380662</t>
  </si>
  <si>
    <t>10.12.2022 10:38:00</t>
  </si>
  <si>
    <t>10.12.2022 11:15:07</t>
  </si>
  <si>
    <t>GÖLBAŞI TR-1 45-81-M00097_DIREK TIPI TRAFO HUCRESI H01_2052790</t>
  </si>
  <si>
    <t>10.12.2022 11:56:32</t>
  </si>
  <si>
    <t>10.12.2022 12:51:58</t>
  </si>
  <si>
    <t>L-513 REİSDERE 35-18-L00513_35-18-L00513_49091274</t>
  </si>
  <si>
    <t>10.12.2022 20:13:05</t>
  </si>
  <si>
    <t>10.12.2022 20:26:27</t>
  </si>
  <si>
    <t>GÖKYAKA TR-2 35-27-M01179_ H_82733431</t>
  </si>
  <si>
    <t>10.12.2022 08:43:45</t>
  </si>
  <si>
    <t>10.12.2022 17:36:13</t>
  </si>
  <si>
    <t>İBRAHİM GÖREKE SULAMA GRUBU 35-29-M00190_A_56361060_56361060</t>
  </si>
  <si>
    <t>10.12.2022 18:08:57</t>
  </si>
  <si>
    <t>10.12.2022 18:54:55</t>
  </si>
  <si>
    <t>DM-13/15 45-71-M00322_45-71-M00322_72100492</t>
  </si>
  <si>
    <t>10.12.2022 19:29:55</t>
  </si>
  <si>
    <t>10.12.2022 21:33:42</t>
  </si>
  <si>
    <t>TURGUTLU TR-1/1 DM 45-83-M00001_BLOKSAN M03_72159583</t>
  </si>
  <si>
    <t>10.12.2022 21:17:05</t>
  </si>
  <si>
    <t>10.12.2022 22:26:59</t>
  </si>
  <si>
    <t>10.12.2022 11:02:48</t>
  </si>
  <si>
    <t>10.12.2022 11:33:13</t>
  </si>
  <si>
    <t>SAZOBA DM 45-72-M00413_BEYOBA TARIMSAL SULAMA M07_2102707</t>
  </si>
  <si>
    <t>10.12.2022 10:31:21</t>
  </si>
  <si>
    <t>10.12.2022 19:13:32</t>
  </si>
  <si>
    <t>10.12.2022 08:08:05</t>
  </si>
  <si>
    <t>10.12.2022 08:24:08</t>
  </si>
  <si>
    <t>TR-169 45-78-L00169_49364529_56405873_56405873</t>
  </si>
  <si>
    <t>10.12.2022 10:03:51</t>
  </si>
  <si>
    <t>10.12.2022 10:30:08</t>
  </si>
  <si>
    <t>TR-1/11 45-83-M00011_KENTÇİM M07_83843026</t>
  </si>
  <si>
    <t>10.12.2022 23:31:29</t>
  </si>
  <si>
    <t>11.12.2022 08:28:13</t>
  </si>
  <si>
    <t>SARPINCIK TR-1 35-21-L00070_C_56375149_56375149</t>
  </si>
  <si>
    <t>10.12.2022 18:41:54</t>
  </si>
  <si>
    <t>10.12.2022 19:35:04</t>
  </si>
  <si>
    <t>DALBAHÇE TR-2 45-83-L00188_DIREK TIPI TRAFO HUCRESI H01_2104571</t>
  </si>
  <si>
    <t>10.12.2022 09:18:12</t>
  </si>
  <si>
    <t>10.12.2022 12:37:12</t>
  </si>
  <si>
    <t>ÖZBEK DM (TR-315) 35-19-M00044_EĞRİLİMAN M04_72140384</t>
  </si>
  <si>
    <t>10.12.2022 14:28:55</t>
  </si>
  <si>
    <t>ALİBEYLİ DM 45-80-M00064_956548364_956548364</t>
  </si>
  <si>
    <t>10.12.2022 17:40:18</t>
  </si>
  <si>
    <t>URLA TM-1 35-19-A00004_HatBaşıAyırıcı_75048334 M07_75048334</t>
  </si>
  <si>
    <t>10.12.2022 13:24:07</t>
  </si>
  <si>
    <t>10.12.2022 13:43:00</t>
  </si>
  <si>
    <t>ARDIÇ MAHALLESİ TR-17 35-21-L00128_B B1B_5799645</t>
  </si>
  <si>
    <t>10.12.2022 14:59:18</t>
  </si>
  <si>
    <t>10.12.2022 21:40:42</t>
  </si>
  <si>
    <t>TR-63 35-26-M00063_35-26-M00063_2369447</t>
  </si>
  <si>
    <t>10.12.2022 09:42:43</t>
  </si>
  <si>
    <t>10.12.2022 11:59:41</t>
  </si>
  <si>
    <t>YAĞCILAR KÖK 45-71-M00179_SULAMALAR-AT ÇİFTLİĞİ M02_72258016</t>
  </si>
  <si>
    <t>10.12.2022 13:59:36</t>
  </si>
  <si>
    <t>10.12.2022 15:18:00</t>
  </si>
  <si>
    <t>DM-12 45-71-M00305_DM-13 M03_2079378</t>
  </si>
  <si>
    <t>10.12.2022 15:48:29</t>
  </si>
  <si>
    <t>10.12.2022 17:17:54</t>
  </si>
  <si>
    <t>ÖDEMİŞ TM-2 35-15-A00005_TRF-A M05_2334251</t>
  </si>
  <si>
    <t>TEİAŞ Trafo Bakım Çalışması</t>
  </si>
  <si>
    <t>10.12.2022 00:12:46</t>
  </si>
  <si>
    <t>10.12.2022 04:18:36</t>
  </si>
  <si>
    <t>KUŞÇULAR DM 35-19-M00461_ALAÇATI-1 ÇIKIŞ M02_46998946</t>
  </si>
  <si>
    <t>10.12.2022 12:42:35</t>
  </si>
  <si>
    <t>10.12.2022 13:04:33</t>
  </si>
  <si>
    <t>KARAHALİLLİ KÖK 35-20-L00087_TOKATBAŞI L05_66504267</t>
  </si>
  <si>
    <t>10.12.2022 09:18:00</t>
  </si>
  <si>
    <t>10.12.2022 09:32:28</t>
  </si>
  <si>
    <t>FOÇA CEZA İNFAZ KURUMU KÖK 35-23-M00302_CEZAEVİ ÇIKIŞ M07_72019961</t>
  </si>
  <si>
    <t>10.12.2022 16:24:38</t>
  </si>
  <si>
    <t>10.12.2022 18:11:47</t>
  </si>
  <si>
    <t>10.12.2022 15:04:24</t>
  </si>
  <si>
    <t>10.12.2022 15:14:39</t>
  </si>
  <si>
    <t>İLYASLAR KÖK 45-76-M00048_KARAKURT KÖK M03_72213143</t>
  </si>
  <si>
    <t>10.12.2022 12:38:00</t>
  </si>
  <si>
    <t>10.12.2022 15:12:00</t>
  </si>
  <si>
    <t>10.12.2022 09:50:37</t>
  </si>
  <si>
    <t>10.12.2022 10:15:46</t>
  </si>
  <si>
    <t>K-3133 35-07-K03133_D_56379654_56379654</t>
  </si>
  <si>
    <t>10.12.2022 22:43:40</t>
  </si>
  <si>
    <t>11.12.2022 01:26:09</t>
  </si>
  <si>
    <t>M-3127 35-10-M03127_6509032 h3_5888786</t>
  </si>
  <si>
    <t>10.12.2022 09:02:38</t>
  </si>
  <si>
    <t>10.12.2022 18:32:00</t>
  </si>
  <si>
    <t>TR-48 35-30-L00048_A_56367255_56367255</t>
  </si>
  <si>
    <t>10.12.2022 10:17:49</t>
  </si>
  <si>
    <t>10.12.2022 11:19:36</t>
  </si>
  <si>
    <t>SOMA TR-14/2 45-82-M00091_945528472_945528472</t>
  </si>
  <si>
    <t>10.12.2022 18:54:13</t>
  </si>
  <si>
    <t>ÇİFTLİK İM 35-18-A00003_TURSİTE L14_2054627</t>
  </si>
  <si>
    <t>10.12.2022 20:31:30</t>
  </si>
  <si>
    <t>10.12.2022 22:07:36</t>
  </si>
  <si>
    <t>TROPİKAL DM 35-27-L00056_ÖRNEKKÖY L04_72201760</t>
  </si>
  <si>
    <t>10.12.2022 09:03:16</t>
  </si>
  <si>
    <t>10.12.2022 14:40:06</t>
  </si>
  <si>
    <t>SÜLEYMANLI KÖK 35-28-M00606_AYVACIK M11_66870994</t>
  </si>
  <si>
    <t>TR-169 45-78-L00169_953248994_953248994</t>
  </si>
  <si>
    <t>10.12.2022 16:33:18</t>
  </si>
  <si>
    <t>10.12.2022 18:34:50</t>
  </si>
  <si>
    <t>M-2241 BELENBAŞI TR-1 35-03-M02241_913531774_913531774</t>
  </si>
  <si>
    <t>10.12.2022 19:06:45</t>
  </si>
  <si>
    <t>10.12.2022 20:11:22</t>
  </si>
  <si>
    <t>K-2302 35-04-K02302_99620893_99620893</t>
  </si>
  <si>
    <t>10.12.2022 13:26:37</t>
  </si>
  <si>
    <t>10.12.2022 16:21:28</t>
  </si>
  <si>
    <t>TEPECİK KÖPRÜ DM 35-14-M00332_TAŞKENT DM-1 (DOĞANBEY-1 H.H. 477 SOL DEVRE) M15_49833960</t>
  </si>
  <si>
    <t>10.12.2022 11:38:41</t>
  </si>
  <si>
    <t>10.12.2022 12:50:00</t>
  </si>
  <si>
    <t>KIZILAVLU KÖK 45-78-M00837_HatBaşıAyırıcı_89696970 M02_89696970</t>
  </si>
  <si>
    <t>10.12.2022 15:13:21</t>
  </si>
  <si>
    <t>10.12.2022 17:40:39</t>
  </si>
  <si>
    <t>10.12.2022 22:38:35</t>
  </si>
  <si>
    <t>10.12.2022 23:32:07</t>
  </si>
  <si>
    <t>DM-11F TURGUT ÖZAL-2 45-71-M00388_953223203_953223203</t>
  </si>
  <si>
    <t>10.12.2022 09:45:13</t>
  </si>
  <si>
    <t>10.12.2022 11:44:17</t>
  </si>
  <si>
    <t>L-261 SİTESPOR 35-18-L00261_950466528_950466528</t>
  </si>
  <si>
    <t>10.12.2022 22:05:13</t>
  </si>
  <si>
    <t>11.12.2022 01:01:15</t>
  </si>
  <si>
    <t>10.12.2022 15:02:37</t>
  </si>
  <si>
    <t>10.12.2022 17:06:50</t>
  </si>
  <si>
    <t>YAHŞELLİ TR-9 35-28-M00830_EMİRALEM KÖK M02_58172277</t>
  </si>
  <si>
    <t>10.12.2022 08:53:13</t>
  </si>
  <si>
    <t>10.12.2022 09:28:37</t>
  </si>
  <si>
    <t>HASKÖY TR-2 35-20-L00207_B_56378172_56378172</t>
  </si>
  <si>
    <t>10.12.2022 10:40:14</t>
  </si>
  <si>
    <t>10.12.2022 13:25:00</t>
  </si>
  <si>
    <t>L-329 35-18-L00329_B B06b_78518231</t>
  </si>
  <si>
    <t>10.12.2022 16:03:10</t>
  </si>
  <si>
    <t>10.12.2022 16:25:30</t>
  </si>
  <si>
    <t>K-4494 35-03-K04494_914573766_914573766</t>
  </si>
  <si>
    <t>10.12.2022 15:52:03</t>
  </si>
  <si>
    <t>10.12.2022 19:34:30</t>
  </si>
  <si>
    <t>BEREKETLİ TR-3 ÜNLÜBOSTAN 45-79-M00331_B_56388994_56388994</t>
  </si>
  <si>
    <t>10.12.2022 09:21:05</t>
  </si>
  <si>
    <t>10.12.2022 11:00:38</t>
  </si>
  <si>
    <t>TR-142 YAĞCILAR KÖK 35-19-M00142_ALAÇATI-1 M03_72114519</t>
  </si>
  <si>
    <t>10.12.2022 09:55:59</t>
  </si>
  <si>
    <t>10.12.2022 13:07:04</t>
  </si>
  <si>
    <t>L-25 35-14-L00025_7959632_56356662_56356662</t>
  </si>
  <si>
    <t>10.12.2022 15:33:15</t>
  </si>
  <si>
    <t>10.12.2022 20:29:10</t>
  </si>
  <si>
    <t>L-179 35-18-L00179_950437592_950437592</t>
  </si>
  <si>
    <t>10.12.2022 09:08:02</t>
  </si>
  <si>
    <t>10.12.2022 14:15:48</t>
  </si>
  <si>
    <t>10.12.2022 18:10:32</t>
  </si>
  <si>
    <t>10.12.2022 19:16:41</t>
  </si>
  <si>
    <t>HACIHALİLLER TR-4 45-71-M01783_D_56393385_56393385</t>
  </si>
  <si>
    <t>10.12.2022 15:40:00</t>
  </si>
  <si>
    <t>10.12.2022 21:20:51</t>
  </si>
  <si>
    <t>PAMUKYAZI-2 35-26-L00381_953040178_953040178</t>
  </si>
  <si>
    <t>10.12.2022 17:23:13</t>
  </si>
  <si>
    <t>10.12.2022 18:02:07</t>
  </si>
  <si>
    <t>K-4427 35-03-K04427_A_56365034_56365034</t>
  </si>
  <si>
    <t>10.12.2022 16:44:23</t>
  </si>
  <si>
    <t>HAMZABÜKÜ TR-1 35-21-L00069_95000571498_95000571498</t>
  </si>
  <si>
    <t>10.12.2022 14:43:03</t>
  </si>
  <si>
    <t>10.12.2022 19:26:36</t>
  </si>
  <si>
    <t>ÇANDARLI DM-TR-20 35-30-M00020_ŞEHİR-1 M13_72352835</t>
  </si>
  <si>
    <t>10.12.2022 13:39:35</t>
  </si>
  <si>
    <t>10.12.2022 14:08:00</t>
  </si>
  <si>
    <t>FOÇA TR-47 35-23-L00047_42133503_56398888_56398888</t>
  </si>
  <si>
    <t>10.12.2022 10:27:49</t>
  </si>
  <si>
    <t>10.12.2022 12:25:23</t>
  </si>
  <si>
    <t>GÖKEYÜP TR-6(DEMİRTEPE) 45-78-M00800_49203188_56387691_56387691</t>
  </si>
  <si>
    <t>10.12.2022 18:00:57</t>
  </si>
  <si>
    <t>10.12.2022 20:19:27</t>
  </si>
  <si>
    <t>L-27 35-14-L00027_50011377 B01_50011513</t>
  </si>
  <si>
    <t>10.12.2022 00:03:56</t>
  </si>
  <si>
    <t>10.12.2022 03:03:36</t>
  </si>
  <si>
    <t>10.12.2022 17:45:20</t>
  </si>
  <si>
    <t>10.12.2022 17:53:44</t>
  </si>
  <si>
    <t>MORDOĞAN İM 35-21-A00002_GÜLBAHÇE L04_2314079</t>
  </si>
  <si>
    <t>10.12.2022 09:51:55</t>
  </si>
  <si>
    <t>10.12.2022 13:05:35</t>
  </si>
  <si>
    <t>10.12.2022 13:20:15</t>
  </si>
  <si>
    <t>10.12.2022 13:26:34</t>
  </si>
  <si>
    <t>TOKMAKLI KÖK 45-86-M00047_HatBaşıAyırıcı_53137214 M05_53137214</t>
  </si>
  <si>
    <t>10.12.2022 09:09:25</t>
  </si>
  <si>
    <t>10.12.2022 10:50:29</t>
  </si>
  <si>
    <t>ARMUTLU TR-5 35-27-L00005_B_56367440_56367440</t>
  </si>
  <si>
    <t>10.12.2022 23:05:12</t>
  </si>
  <si>
    <t>10.12.2022 23:25:55</t>
  </si>
  <si>
    <t>10.12.2022 07:30:00</t>
  </si>
  <si>
    <t>10.12.2022 08:44:04</t>
  </si>
  <si>
    <t>ÇİLE TR-5 35-22-M00247_966710235_966710235</t>
  </si>
  <si>
    <t>10.12.2022 17:15:13</t>
  </si>
  <si>
    <t>BALLICA TR-3 45-72-L00549_A_56384273_56384273</t>
  </si>
  <si>
    <t>10.12.2022 09:13:53</t>
  </si>
  <si>
    <t>10.12.2022 16:19:21</t>
  </si>
  <si>
    <t>KIRKAĞAÇ TR-1/7 45-76-M00028_45-76-M00028_72215986</t>
  </si>
  <si>
    <t>10.12.2022 09:34:06</t>
  </si>
  <si>
    <t>10.12.2022 10:21:48</t>
  </si>
  <si>
    <t>M-3127(YATIRIM REZERVE) 35-10-M03127_35-10-M03127_81758351</t>
  </si>
  <si>
    <t>10.12.2022 20:08:28</t>
  </si>
  <si>
    <t>10.12.2022 21:11:40</t>
  </si>
  <si>
    <t>MANİSA TM-1 45-71-A00001_KARAKÖY M20_2059979</t>
  </si>
  <si>
    <t>10.12.2022 12:58:27</t>
  </si>
  <si>
    <t>10.12.2022 15:37:40</t>
  </si>
  <si>
    <t>BADEMLER DM 35-19-M00443_GÜZELBAHÇE-1 (GÖNEN) ÇIKIŞ M16_72219083</t>
  </si>
  <si>
    <t>10.12.2022 16:20:00</t>
  </si>
  <si>
    <t>10.12.2022 16:49:00</t>
  </si>
  <si>
    <t>DM-5/TR-8 45-72-M00562_956531626_956531626</t>
  </si>
  <si>
    <t>10.12.2022 16:04:08</t>
  </si>
  <si>
    <t>10.12.2022 16:54:13</t>
  </si>
  <si>
    <t>M-2044 35-08-M02044_MENDERES M01_42967512</t>
  </si>
  <si>
    <t>10.12.2022 08:58:49</t>
  </si>
  <si>
    <t>10.12.2022 13:09:22</t>
  </si>
  <si>
    <t>KARABURUN TR-9 35-21-L00027_12128678_56360114_56360114</t>
  </si>
  <si>
    <t>10.12.2022 13:56:07</t>
  </si>
  <si>
    <t>10.12.2022 18:20:33</t>
  </si>
  <si>
    <t>SİLEDİK TR-1 45-76-L00152_45-76-L00152_2376990</t>
  </si>
  <si>
    <t>10.12.2022 09:00:00</t>
  </si>
  <si>
    <t>10.12.2022 12:06:05</t>
  </si>
  <si>
    <t>ÇİFTLİK İM 35-18-A00003_HatBaşıAyırıcı_53138362 L14_53138362</t>
  </si>
  <si>
    <t>10.12.2022 22:16:58</t>
  </si>
  <si>
    <t>10.12.2022 23:26:23</t>
  </si>
  <si>
    <t>MENEMEN DM-7/2 35-28-L00097_953394379_953394379</t>
  </si>
  <si>
    <t>10.12.2022 17:08:43</t>
  </si>
  <si>
    <t>10.12.2022 18:53:11</t>
  </si>
  <si>
    <t>GÖÇBEYLİ TR-2 35-16-M00017_953327024_953327024</t>
  </si>
  <si>
    <t>10.12.2022 10:22:01</t>
  </si>
  <si>
    <t>10.12.2022 11:54:29</t>
  </si>
  <si>
    <t>TR-100 ZEYTİNALANI 35-19-L00100_966121197_966121197</t>
  </si>
  <si>
    <t>10.12.2022 18:22:54</t>
  </si>
  <si>
    <t>10.12.2022 19:27:24</t>
  </si>
  <si>
    <t>L-15 35-18-L00015_95000649165_95000649165</t>
  </si>
  <si>
    <t>10.12.2022 09:30:26</t>
  </si>
  <si>
    <t>10.12.2022 17:27:00</t>
  </si>
  <si>
    <t>KULA İM 45-77-A00001_KONURCA M01_2049991</t>
  </si>
  <si>
    <t>10.12.2022 10:03:59</t>
  </si>
  <si>
    <t>10.12.2022 10:11:04</t>
  </si>
  <si>
    <t>M-1054 35-02-M01054_A_56382105_56382105</t>
  </si>
  <si>
    <t>10.12.2022 07:45:36</t>
  </si>
  <si>
    <t>10.12.2022 08:45:54</t>
  </si>
  <si>
    <t>PAYAMLI TR-1 35-10-L00056_A_56374495_56374495</t>
  </si>
  <si>
    <t>10.12.2022 20:55:10</t>
  </si>
  <si>
    <t>10.12.2022 21:53:49</t>
  </si>
  <si>
    <t>L-386 TARABYA EVLERİ 35-18-L00386_950438052_950438052</t>
  </si>
  <si>
    <t>10.12.2022 20:00:07</t>
  </si>
  <si>
    <t>10.12.2022 21:58:17</t>
  </si>
  <si>
    <t>DEREKÖY TR-1 35-27-M00966_35-27-M00966_2367734</t>
  </si>
  <si>
    <t>10.12.2022 08:57:55</t>
  </si>
  <si>
    <t>10.12.2022 17:35:08</t>
  </si>
  <si>
    <t>ARAPLI OVASI TR-13 35-16-M00751_47492301_56395751_56395751</t>
  </si>
  <si>
    <t>03.12.2022 09:52:33</t>
  </si>
  <si>
    <t>03.12.2022 16:40:24</t>
  </si>
  <si>
    <t>ALİAĞA TR-43 DM 35-17-M00043_GÜZELHİSAR ÇIKIŞI M13_2315084</t>
  </si>
  <si>
    <t>03.12.2022 16:33:49</t>
  </si>
  <si>
    <t>03.12.2022 17:02:52</t>
  </si>
  <si>
    <t>03.12.2022 15:34:36</t>
  </si>
  <si>
    <t>03.12.2022 18:25:27</t>
  </si>
  <si>
    <t>03.12.2022 16:59:46</t>
  </si>
  <si>
    <t>03.12.2022 17:35:46</t>
  </si>
  <si>
    <t>DM-1/26 45-71-M00008_A a1b_45125395</t>
  </si>
  <si>
    <t>03.12.2022 11:07:24</t>
  </si>
  <si>
    <t>03.12.2022 13:25:37</t>
  </si>
  <si>
    <t>M-3251 35-04-M03251_99080201_99080201</t>
  </si>
  <si>
    <t>03.12.2022 19:55:34</t>
  </si>
  <si>
    <t>04.12.2022 00:11:52</t>
  </si>
  <si>
    <t>K-1625 35-07-K01625_99125756_99125756</t>
  </si>
  <si>
    <t>03.12.2022 00:00:39</t>
  </si>
  <si>
    <t>03.12.2022 00:52:44</t>
  </si>
  <si>
    <t>03.12.2022 02:37:29</t>
  </si>
  <si>
    <t>03.12.2022 05:24:39</t>
  </si>
  <si>
    <t>M-3090 35-09-M03090_97743424_97743424</t>
  </si>
  <si>
    <t>03.12.2022 21:22:34</t>
  </si>
  <si>
    <t>03.12.2022 22:37:09</t>
  </si>
  <si>
    <t>TR-62 35-19-L00062_956675440_956675440</t>
  </si>
  <si>
    <t>03.12.2022 10:33:41</t>
  </si>
  <si>
    <t>03.12.2022 11:05:40</t>
  </si>
  <si>
    <t>03.12.2022 10:22:19</t>
  </si>
  <si>
    <t>03.12.2022 17:24:40</t>
  </si>
  <si>
    <t>L-430 35-18-L00430_10464429_56369129_56369129</t>
  </si>
  <si>
    <t>03.12.2022 08:56:18</t>
  </si>
  <si>
    <t>03.12.2022 11:31:09</t>
  </si>
  <si>
    <t>03.12.2022 11:35:34</t>
  </si>
  <si>
    <t>03.12.2022 17:01:17</t>
  </si>
  <si>
    <t>AVDAN TARIMSAL SULAMA KÖK 45-82-M00129_AVDAN TARIMSAL SULAMA TR-1 M01_72199329</t>
  </si>
  <si>
    <t>03.12.2022 14:24:41</t>
  </si>
  <si>
    <t>03.12.2022 15:02:20</t>
  </si>
  <si>
    <t>03.12.2022 10:00:58</t>
  </si>
  <si>
    <t>03.12.2022 10:40:06</t>
  </si>
  <si>
    <t>SARIYURT TR-1 35-20-L00259_9026786_56376281_56376281</t>
  </si>
  <si>
    <t>03.12.2022 18:11:17</t>
  </si>
  <si>
    <t>03.12.2022 18:46:40</t>
  </si>
  <si>
    <t>TR-129 35-19-L00129_12057223_56391090_56391090</t>
  </si>
  <si>
    <t>03.12.2022 17:37:55</t>
  </si>
  <si>
    <t>K-4123 35-09-K04123_97667765_97667765</t>
  </si>
  <si>
    <t>03.12.2022 17:58:24</t>
  </si>
  <si>
    <t>03.12.2022 21:53:21</t>
  </si>
  <si>
    <t>K-2678 35-03-K02678_915131897_915131897</t>
  </si>
  <si>
    <t>03.12.2022 08:11:35</t>
  </si>
  <si>
    <t>03.12.2022 14:21:40</t>
  </si>
  <si>
    <t>SUBAŞI-4 35-26-L00331_956632320_956632320</t>
  </si>
  <si>
    <t>03.12.2022 00:22:45</t>
  </si>
  <si>
    <t>03.12.2022 03:32:43</t>
  </si>
  <si>
    <t>03.12.2022 18:42:11</t>
  </si>
  <si>
    <t>03.12.2022 19:54:44</t>
  </si>
  <si>
    <t>GÜMÜLDÜR DM 35-25-M00100_BARAJ M01_2054404</t>
  </si>
  <si>
    <t>03.12.2022 09:06:00</t>
  </si>
  <si>
    <t>03.12.2022 15:18:55</t>
  </si>
  <si>
    <t>KARABURÇ ATÇILAR TR-6 35-31-L00095_47966815_56380232_56380232</t>
  </si>
  <si>
    <t>03.12.2022 12:27:56</t>
  </si>
  <si>
    <t>03.12.2022 13:07:59</t>
  </si>
  <si>
    <t>K-3273 35-07-K03273_F E01_79889961</t>
  </si>
  <si>
    <t>03.12.2022 13:20:51</t>
  </si>
  <si>
    <t>03.12.2022 14:08:41</t>
  </si>
  <si>
    <t>DM-9/TR-1 45-72-M00628_TR-1/21 M02_83425719</t>
  </si>
  <si>
    <t>03.12.2022 09:05:14</t>
  </si>
  <si>
    <t>03.12.2022 16:32:59</t>
  </si>
  <si>
    <t>ÇEŞME İM 35-18-A00001_MARİNA M01_2307667</t>
  </si>
  <si>
    <t>03.12.2022 09:09:10</t>
  </si>
  <si>
    <t>03.12.2022 09:46:00</t>
  </si>
  <si>
    <t>DM-2/4 35-18-L00590_950454043_950454043</t>
  </si>
  <si>
    <t>03.12.2022 17:30:26</t>
  </si>
  <si>
    <t>03.12.2022 20:43:53</t>
  </si>
  <si>
    <t>BORNOVA TM 35-02-A00005_TR-A K12_2308105</t>
  </si>
  <si>
    <t>03.12.2022 03:43:59</t>
  </si>
  <si>
    <t>03.12.2022 04:05:33</t>
  </si>
  <si>
    <t>TORBALI DM 35-26-M00001_6712321_56357969_56357969</t>
  </si>
  <si>
    <t>03.12.2022 14:41:52</t>
  </si>
  <si>
    <t>03.12.2022 15:47:15</t>
  </si>
  <si>
    <t>BORNOVA TM 35-02-A00005_ÖZKANLAR K18_2308101</t>
  </si>
  <si>
    <t>03.12.2022 03:06:28</t>
  </si>
  <si>
    <t>03.12.2022 03:14:40</t>
  </si>
  <si>
    <t>03.12.2022 18:51:47</t>
  </si>
  <si>
    <t>03.12.2022 21:08:23</t>
  </si>
  <si>
    <t>KIRKAĞAÇ TR-20 45-76-M00020_DAĞITIM TRAFO KIRKAĞAÇ TR-20 M03_72218253</t>
  </si>
  <si>
    <t>03.12.2022 11:29:34</t>
  </si>
  <si>
    <t>03.12.2022 13:10:53</t>
  </si>
  <si>
    <t>K-1695 35-04-K01695_ŞEMİKLER TM K04_2065491</t>
  </si>
  <si>
    <t>03.12.2022 19:31:31</t>
  </si>
  <si>
    <t>03.12.2022 20:00:16</t>
  </si>
  <si>
    <t>ÜÇYOL KÖK 45-82-M00128_HatBaşıAyırıcı_53136005 M04_53136005</t>
  </si>
  <si>
    <t>03.12.2022 15:05:56</t>
  </si>
  <si>
    <t>03.12.2022 15:53:50</t>
  </si>
  <si>
    <t>TR-1-7/1 BEKLEME KABİN 35-20-L00032_35-20-L00032_66527241</t>
  </si>
  <si>
    <t>03.12.2022 10:51:58</t>
  </si>
  <si>
    <t>03.12.2022 17:01:33</t>
  </si>
  <si>
    <t>ŞEREMET KARIKOCA TR-1 45-77-M00068_C_83870800_83870800</t>
  </si>
  <si>
    <t>03.12.2022 12:00:56</t>
  </si>
  <si>
    <t>03.12.2022 13:04:47</t>
  </si>
  <si>
    <t>BAĞCILAR TR-1 35-28-M00266_C_56359321_56359321</t>
  </si>
  <si>
    <t>03.12.2022 10:06:36</t>
  </si>
  <si>
    <t>03.12.2022 13:36:07</t>
  </si>
  <si>
    <t>DM-23/05 45-71-M00455_953246568_953246568</t>
  </si>
  <si>
    <t>03.12.2022 06:09:46</t>
  </si>
  <si>
    <t>03.12.2022 07:20:38</t>
  </si>
  <si>
    <t>03.12.2022 17:06:59</t>
  </si>
  <si>
    <t>03.12.2022 18:08:42</t>
  </si>
  <si>
    <t>TR-9 45-78-L00009_45-78-L00009_65877411</t>
  </si>
  <si>
    <t>03.12.2022 10:59:43</t>
  </si>
  <si>
    <t>03.12.2022 11:50:06</t>
  </si>
  <si>
    <t>ÇEŞME İM 35-18-A00001_OTELLER-GERİLİM ÖLÇÜ M08_2324554</t>
  </si>
  <si>
    <t>03.12.2022 13:49:05</t>
  </si>
  <si>
    <t>03.12.2022 16:18:17</t>
  </si>
  <si>
    <t>03.12.2022 09:21:13</t>
  </si>
  <si>
    <t>03.12.2022 11:48:04</t>
  </si>
  <si>
    <t>03.12.2022 18:17:20</t>
  </si>
  <si>
    <t>03.12.2022 20:20:47</t>
  </si>
  <si>
    <t>ERDELLİ TR-2 KÖK 45-72-L00476_ARABACI BOZKÖY ÇIKIŞ L04_66551686</t>
  </si>
  <si>
    <t>03.12.2022 11:48:40</t>
  </si>
  <si>
    <t>03.12.2022 13:11:00</t>
  </si>
  <si>
    <t>SARIGÖL TR-16 45-79-M00016_945555295_945555295</t>
  </si>
  <si>
    <t>03.12.2022 17:42:13</t>
  </si>
  <si>
    <t>03.12.2022 18:33:56</t>
  </si>
  <si>
    <t>KARAKUYU KÖK 35-22-M00091_KARAKUYU ENH M05_72111623</t>
  </si>
  <si>
    <t>03.12.2022 10:25:21</t>
  </si>
  <si>
    <t>03.12.2022 11:39:26</t>
  </si>
  <si>
    <t>03.12.2022 21:43:35</t>
  </si>
  <si>
    <t>03.12.2022 23:26:55</t>
  </si>
  <si>
    <t>DM08/TR38 TARIM KREDİ YANI 45-73-M00020_C C2_45157639</t>
  </si>
  <si>
    <t>03.12.2022 22:03:44</t>
  </si>
  <si>
    <t>03.12.2022 22:41:33</t>
  </si>
  <si>
    <t>BORNOVA TM 35-02-A00005_ÇAMKIRAN K22_2308541</t>
  </si>
  <si>
    <t>03.12.2022 03:04:26</t>
  </si>
  <si>
    <t>03.12.2022 03:10:30</t>
  </si>
  <si>
    <t>KIRKAĞAÇ TR-11/1 45-76-M00219_KIRKAĞAÇ DM M01_66108608</t>
  </si>
  <si>
    <t>03.12.2022 13:19:13</t>
  </si>
  <si>
    <t>03.12.2022 14:53:55</t>
  </si>
  <si>
    <t>ÜÇYOL KÖK 45-82-M00128_KARAÇAM GES M05_2090481</t>
  </si>
  <si>
    <t>03.12.2022 10:25:11</t>
  </si>
  <si>
    <t>03.12.2022 12:28:28</t>
  </si>
  <si>
    <t>KIRKAĞAÇ TR-26 45-76-M00026_DAĞITIM TRAFO KIRKAĞAÇ TR-25 M01_72216862</t>
  </si>
  <si>
    <t>03.12.2022 10:54:19</t>
  </si>
  <si>
    <t>03.12.2022 13:06:18</t>
  </si>
  <si>
    <t>TR-1-3/8 YENİ MAHALLE 35-20-L00024_35-20-L00024_2366485</t>
  </si>
  <si>
    <t>03.12.2022 17:09:47</t>
  </si>
  <si>
    <t>03.12.2022 17:40:57</t>
  </si>
  <si>
    <t>K-4237 35-03-K04237_910262914_910262914</t>
  </si>
  <si>
    <t>03.12.2022 15:54:40</t>
  </si>
  <si>
    <t>03.12.2022 22:23:23</t>
  </si>
  <si>
    <t>M-2760 35-10-M02760_TCK M02_81656712</t>
  </si>
  <si>
    <t>03.12.2022 11:21:55</t>
  </si>
  <si>
    <t>03.12.2022 11:48:55</t>
  </si>
  <si>
    <t>M-2908 35-02-M02908_F_56378679_56378679</t>
  </si>
  <si>
    <t>03.12.2022 09:06:53</t>
  </si>
  <si>
    <t>03.12.2022 10:10:03</t>
  </si>
  <si>
    <t>SARIGÖL TR-67 45-79-M00067_945556442_945556442</t>
  </si>
  <si>
    <t>03.12.2022 15:14:33</t>
  </si>
  <si>
    <t>03.12.2022 17:20:26</t>
  </si>
  <si>
    <t>KOCAKAĞAN TR-1 45-72-L00223_956524976_956524976</t>
  </si>
  <si>
    <t>03.12.2022 18:37:37</t>
  </si>
  <si>
    <t>03.12.2022 20:48:06</t>
  </si>
  <si>
    <t>MENEMEN TR-85 35-28-L00085_950204271_950204271</t>
  </si>
  <si>
    <t>03.12.2022 17:02:41</t>
  </si>
  <si>
    <t>03.12.2022 18:10:47</t>
  </si>
  <si>
    <t>DM-4/76 (AMBER SOKAK) 45-71-M00217_A a4b_45101315</t>
  </si>
  <si>
    <t>03.12.2022 07:11:41</t>
  </si>
  <si>
    <t>03.12.2022 14:20:39</t>
  </si>
  <si>
    <t>DM02/TR03 ŞEYH CAMİİ 45-73-M00021_945682532_945682532</t>
  </si>
  <si>
    <t>03.12.2022 19:09:46</t>
  </si>
  <si>
    <t>03.12.2022 19:52:04</t>
  </si>
  <si>
    <t>KINIK ORGANİZE DM 35-24-M00208_KOCAÖMERLİ KÖYLER M13_83158580</t>
  </si>
  <si>
    <t>03.12.2022 11:16:33</t>
  </si>
  <si>
    <t>03.12.2022 11:32:00</t>
  </si>
  <si>
    <t>ALTINOLUK TR-10 35-31-L00416_953022426_953022426</t>
  </si>
  <si>
    <t>03.12.2022 13:26:04</t>
  </si>
  <si>
    <t>03.12.2022 14:58:42</t>
  </si>
  <si>
    <t>GÜLBAHÇE TR-10 35-19-L00249_8296016_56376682_56376682</t>
  </si>
  <si>
    <t>03.12.2022 14:47:33</t>
  </si>
  <si>
    <t>03.12.2022 18:38:50</t>
  </si>
  <si>
    <t>KIRKAĞAÇ TR-9 45-76-M00009_DAĞITIM TRAFO KIRKAĞAÇ TR-9 M03_72217775</t>
  </si>
  <si>
    <t>03.12.2022 09:29:47</t>
  </si>
  <si>
    <t>03.12.2022 10:46:30</t>
  </si>
  <si>
    <t>DM-2/2 35-28-M00128_953384772_953384772</t>
  </si>
  <si>
    <t>03.12.2022 08:39:19</t>
  </si>
  <si>
    <t>03.12.2022 10:58:26</t>
  </si>
  <si>
    <t>DM-16/02 (BORU FABRİKASI KABİN) 45-71-M00267_KEÇİLİKÖY M05_66463743</t>
  </si>
  <si>
    <t>03.12.2022 08:47:03</t>
  </si>
  <si>
    <t>03.12.2022 10:36:08</t>
  </si>
  <si>
    <t>ALİZE KÖK 35-18-M00059_CANTÜRK MADEN M11_72185033</t>
  </si>
  <si>
    <t>03.12.2022 17:57:03</t>
  </si>
  <si>
    <t>03.12.2022 18:03:26</t>
  </si>
  <si>
    <t>YAĞCILAR KÖK 45-71-M00179_SULAMALAR-AT ÇİFTLİĞİ M02_72258055</t>
  </si>
  <si>
    <t>03.12.2022 12:53:03</t>
  </si>
  <si>
    <t>03.12.2022 13:56:26</t>
  </si>
  <si>
    <t>K-3168 35-02-K03168_910185283_910185283</t>
  </si>
  <si>
    <t>03.12.2022 22:10:44</t>
  </si>
  <si>
    <t>04.12.2022 05:48:52</t>
  </si>
  <si>
    <t>YENİ FOÇA TR-29 35-23-M00029_B_56365455_56365455</t>
  </si>
  <si>
    <t>03.12.2022 14:22:27</t>
  </si>
  <si>
    <t>03.12.2022 15:23:55</t>
  </si>
  <si>
    <t>03.12.2022 19:46:39</t>
  </si>
  <si>
    <t>03.12.2022 20:41:30</t>
  </si>
  <si>
    <t>HALKAVLU TR-1 45-76-M00159_95001246022_95001246022</t>
  </si>
  <si>
    <t>05.12.2022 13:34:00</t>
  </si>
  <si>
    <t>05.12.2022 17:29:07</t>
  </si>
  <si>
    <t>DAĞDERE DM 45-72-M00097_HatBaşıAyırıcı_53139044 M05_53139044</t>
  </si>
  <si>
    <t>05.12.2022 09:33:59</t>
  </si>
  <si>
    <t>05.12.2022 13:50:10</t>
  </si>
  <si>
    <t>05.12.2022 08:59:23</t>
  </si>
  <si>
    <t>05.12.2022 16:47:31</t>
  </si>
  <si>
    <t>GELENBE İM 45-76-A00001_GEBELER L12_2092293</t>
  </si>
  <si>
    <t>05.12.2022 11:18:46</t>
  </si>
  <si>
    <t>05.12.2022 11:47:17</t>
  </si>
  <si>
    <t>BACAKLAR TR-1 45-81-M00095_A_56388887_56388887</t>
  </si>
  <si>
    <t>05.12.2022 19:02:11</t>
  </si>
  <si>
    <t>05.12.2022 21:55:19</t>
  </si>
  <si>
    <t>K-3590 35-01-K03590_913831419_913831419</t>
  </si>
  <si>
    <t>05.12.2022 15:17:36</t>
  </si>
  <si>
    <t>05.12.2022 16:52:20</t>
  </si>
  <si>
    <t>K-421 35-01-K00421_911437016_911437016</t>
  </si>
  <si>
    <t>05.12.2022 20:44:09</t>
  </si>
  <si>
    <t>05.12.2022 22:02:27</t>
  </si>
  <si>
    <t>MURADİYE TR 2/A 45-71-M00201_D_56403442_56403442</t>
  </si>
  <si>
    <t>05.12.2022 10:32:29</t>
  </si>
  <si>
    <t>05.12.2022 17:04:00</t>
  </si>
  <si>
    <t>05.12.2022 11:34:11</t>
  </si>
  <si>
    <t>05.12.2022 12:14:54</t>
  </si>
  <si>
    <t>DM-18/04 45-71-M00259_953222727_953222727</t>
  </si>
  <si>
    <t>05.12.2022 07:01:36</t>
  </si>
  <si>
    <t>05.12.2022 09:02:22</t>
  </si>
  <si>
    <t>DM-1/TR-11 35-13-L00050_946420723_946420723</t>
  </si>
  <si>
    <t>05.12.2022 13:54:33</t>
  </si>
  <si>
    <t>05.12.2022 16:46:15</t>
  </si>
  <si>
    <t>05.12.2022 11:44:56</t>
  </si>
  <si>
    <t>05.12.2022 12:57:29</t>
  </si>
  <si>
    <t>ALAÇATI İM 35-18-A00002_L-434 BENZİNLİK L12_2307543</t>
  </si>
  <si>
    <t>05.12.2022 09:16:51</t>
  </si>
  <si>
    <t>05.12.2022 15:38:02</t>
  </si>
  <si>
    <t>DALKARA TR-1 45-75-M00260_B_56390876_56390876</t>
  </si>
  <si>
    <t>05.12.2022 17:09:41</t>
  </si>
  <si>
    <t>05.12.2022 19:53:48</t>
  </si>
  <si>
    <t>PINARLI KÖK 35-20-M00085_TR-4 - TR-5 M04_72358872</t>
  </si>
  <si>
    <t>05.12.2022 09:30:26</t>
  </si>
  <si>
    <t>05.12.2022 10:09:53</t>
  </si>
  <si>
    <t>DAĞDERE DM 45-72-M00097_DAĞDERE MERKEZ M04_2329941</t>
  </si>
  <si>
    <t>05.12.2022 09:13:56</t>
  </si>
  <si>
    <t>05.12.2022 13:46:03</t>
  </si>
  <si>
    <t>EYKO TR-6 35-30-M00032_C_56370144_56370144</t>
  </si>
  <si>
    <t>05.12.2022 12:12:38</t>
  </si>
  <si>
    <t>05.12.2022 14:28:52</t>
  </si>
  <si>
    <t>05.12.2022 09:00:38</t>
  </si>
  <si>
    <t>05.12.2022 14:30:55</t>
  </si>
  <si>
    <t>M-254 35-09-M00254_912771058_912771058</t>
  </si>
  <si>
    <t>05.12.2022 18:38:19</t>
  </si>
  <si>
    <t>05.12.2022 22:44:02</t>
  </si>
  <si>
    <t>K-1205 35-01-K01205_910928963_910928963</t>
  </si>
  <si>
    <t>05.12.2022 20:14:59</t>
  </si>
  <si>
    <t>05.12.2022 22:43:27</t>
  </si>
  <si>
    <t>DM-3/TR-26 (TR-94) 35-26-M00094_956621441_956621441</t>
  </si>
  <si>
    <t>05.12.2022 10:31:21</t>
  </si>
  <si>
    <t>05.12.2022 11:44:45</t>
  </si>
  <si>
    <t>DM-9/13 MANİSA CEZAEVİ ÖZEL 45-71-M00380Ö_DIREK TIPI TRAFO HUCRESI H01_2117214</t>
  </si>
  <si>
    <t>05.12.2022 10:11:04</t>
  </si>
  <si>
    <t>05.12.2022 11:27:24</t>
  </si>
  <si>
    <t>TR-58 45-78-M00058_953260962_953260962</t>
  </si>
  <si>
    <t>05.12.2022 09:13:55</t>
  </si>
  <si>
    <t>05.12.2022 13:26:25</t>
  </si>
  <si>
    <t>İSLAMLAR TR-1 35-30-L00149_C_56403856_56403856</t>
  </si>
  <si>
    <t>05.12.2022 14:00:25</t>
  </si>
  <si>
    <t>05.12.2022 14:59:38</t>
  </si>
  <si>
    <t>K-1457 35-01-K01457_911765387_911765387</t>
  </si>
  <si>
    <t>05.12.2022 19:08:56</t>
  </si>
  <si>
    <t>05.12.2022 20:03:55</t>
  </si>
  <si>
    <t>BEYDERE KÖK 45-71-M00128_ESKİ YENİKÖY M09_50217166</t>
  </si>
  <si>
    <t>05.12.2022 11:41:49</t>
  </si>
  <si>
    <t>05.12.2022 11:48:41</t>
  </si>
  <si>
    <t>TR-63 35-19-L00063_A_60983692_60983692</t>
  </si>
  <si>
    <t>05.12.2022 15:24:50</t>
  </si>
  <si>
    <t>05.12.2022 16:07:59</t>
  </si>
  <si>
    <t>TR-35 35-15-M00035_A a1_48898197</t>
  </si>
  <si>
    <t>05.12.2022 11:11:29</t>
  </si>
  <si>
    <t>05.12.2022 13:22:03</t>
  </si>
  <si>
    <t>YENİ FOÇA TR-29 35-23-M00029_950427098_950427098</t>
  </si>
  <si>
    <t>05.12.2022 10:44:24</t>
  </si>
  <si>
    <t>05.12.2022 12:25:48</t>
  </si>
  <si>
    <t>05.12.2022 14:53:50</t>
  </si>
  <si>
    <t>05.12.2022 16:20:10</t>
  </si>
  <si>
    <t>L-289 DEMET AKBAĞ TRAFO 35-18-L00289_950464558_950464558</t>
  </si>
  <si>
    <t>05.12.2022 14:04:20</t>
  </si>
  <si>
    <t>05.12.2022 18:17:01</t>
  </si>
  <si>
    <t>DM-3/12 (KISIK CAMİİ) 45-71-M00106_A a1b_45180245</t>
  </si>
  <si>
    <t>05.12.2022 09:36:43</t>
  </si>
  <si>
    <t>05.12.2022 13:59:38</t>
  </si>
  <si>
    <t>SOMA TR-3/2 45-82-M00083_945541511_945541511</t>
  </si>
  <si>
    <t>05.12.2022 16:58:59</t>
  </si>
  <si>
    <t>05.12.2022 18:39:52</t>
  </si>
  <si>
    <t>M-21 HAMAM ALANI 35-14-M00021_956643707_956643707</t>
  </si>
  <si>
    <t>05.12.2022 22:39:00</t>
  </si>
  <si>
    <t>06.12.2022 01:52:05</t>
  </si>
  <si>
    <t>KÖRFEZ TR-58 35-21-L00227_A_82689610_82689610</t>
  </si>
  <si>
    <t>05.12.2022 11:24:00</t>
  </si>
  <si>
    <t>05.12.2022 12:08:01</t>
  </si>
  <si>
    <t>TR-17 ALPSU SİT. 35-26-M00017_6906380_56358555_56358555</t>
  </si>
  <si>
    <t>05.12.2022 09:21:40</t>
  </si>
  <si>
    <t>05.12.2022 12:00:25</t>
  </si>
  <si>
    <t>YENİOBA KÖK 35-29-M00125_YENİOBA M013_72191054</t>
  </si>
  <si>
    <t>05.12.2022 09:05:05</t>
  </si>
  <si>
    <t>05.12.2022 10:31:27</t>
  </si>
  <si>
    <t>GÜLKENT KÖK-3 35-30-M00219_ALTINOVA-1 ÇIKIŞ M05_84885056</t>
  </si>
  <si>
    <t>05.12.2022 15:28:10</t>
  </si>
  <si>
    <t>05.12.2022 19:34:41</t>
  </si>
  <si>
    <t>K-37 35-04-K00037_912477421_912477421</t>
  </si>
  <si>
    <t>05.12.2022 11:04:57</t>
  </si>
  <si>
    <t>05.12.2022 13:03:04</t>
  </si>
  <si>
    <t>ULUCAK DM-2/5-A 35-27-M00338_913655989_913655989</t>
  </si>
  <si>
    <t>05.12.2022 18:38:44</t>
  </si>
  <si>
    <t>05.12.2022 20:07:34</t>
  </si>
  <si>
    <t>M-2557 35-01-M02557_910456499_910456499</t>
  </si>
  <si>
    <t>05.12.2022 10:40:03</t>
  </si>
  <si>
    <t>05.12.2022 11:51:16</t>
  </si>
  <si>
    <t>OVAKENT İM 35-15-A00003_KONAKLI L04_2308500</t>
  </si>
  <si>
    <t>05.12.2022 17:14:11</t>
  </si>
  <si>
    <t>06.12.2022 00:41:00</t>
  </si>
  <si>
    <t>GÜMÜLDÜR M-11 35-25-M00011_C_56358052_56358052</t>
  </si>
  <si>
    <t>05.12.2022 09:37:19</t>
  </si>
  <si>
    <t>05.12.2022 15:46:34</t>
  </si>
  <si>
    <t>K-4275 35-03-K04275_910147728_910147728</t>
  </si>
  <si>
    <t>05.12.2022 18:41:46</t>
  </si>
  <si>
    <t>05.12.2022 20:16:54</t>
  </si>
  <si>
    <t>KOZBEYLİ TR-4 35-23-M00073_950415263_950415263</t>
  </si>
  <si>
    <t>05.12.2022 16:13:39</t>
  </si>
  <si>
    <t>05.12.2022 20:41:57</t>
  </si>
  <si>
    <t>BAĞLICA KÖK 45-79-M00248_BAĞLICA M02_72036894</t>
  </si>
  <si>
    <t>05.12.2022 10:27:10</t>
  </si>
  <si>
    <t>05.12.2022 10:27:30</t>
  </si>
  <si>
    <t>M-1101 35-03-M01101_C_56363663_56363663</t>
  </si>
  <si>
    <t>05.12.2022 00:58:57</t>
  </si>
  <si>
    <t>05.12.2022 02:13:08</t>
  </si>
  <si>
    <t>KONAKLI DM 35-15-L00898_KONAKLI TR-1 L03_67094887</t>
  </si>
  <si>
    <t>05.12.2022 09:41:13</t>
  </si>
  <si>
    <t>05.12.2022 14:05:52</t>
  </si>
  <si>
    <t>SOMA KÖYLER DM-2 45-82-M00125_BERGAMA M02_2035736</t>
  </si>
  <si>
    <t>05.12.2022 09:23:14</t>
  </si>
  <si>
    <t>05.12.2022 16:07:45</t>
  </si>
  <si>
    <t>ALSANCAK TM 35-01-A00005_LİMAN-2 K03_2057561</t>
  </si>
  <si>
    <t>05.12.2022 11:49:12</t>
  </si>
  <si>
    <t>05.12.2022 13:08:27</t>
  </si>
  <si>
    <t>TR-2/77-1 (ORMAN DAİRE KARŞISI) 45-83-M00773_48124386 TR1823D5B_48127140</t>
  </si>
  <si>
    <t>05.12.2022 16:52:45</t>
  </si>
  <si>
    <t>05.12.2022 17:51:49</t>
  </si>
  <si>
    <t>CABBAR DM 45-73-M00100_KEMALİYE-1 ÇIKIŞ M09_2058104</t>
  </si>
  <si>
    <t>05.12.2022 09:02:30</t>
  </si>
  <si>
    <t>05.12.2022 14:25:40</t>
  </si>
  <si>
    <t>K-3537 35-01-K03537_911915945_911915945</t>
  </si>
  <si>
    <t>05.12.2022 22:49:58</t>
  </si>
  <si>
    <t>06.12.2022 00:11:45</t>
  </si>
  <si>
    <t>ALİAĞA GIS TM 35-17-A00014_BELEDİYE-2 (2H05) M018_66128140</t>
  </si>
  <si>
    <t>05.12.2022 12:19:20</t>
  </si>
  <si>
    <t>05.12.2022 12:31:00</t>
  </si>
  <si>
    <t>M-650 35-02-M00650_M-651 M03_2103543</t>
  </si>
  <si>
    <t>05.12.2022 04:28:51</t>
  </si>
  <si>
    <t>05.12.2022 06:04:26</t>
  </si>
  <si>
    <t>K-744 35-02-K00744_K-4911 K03_2065932</t>
  </si>
  <si>
    <t>05.12.2022 09:22:00</t>
  </si>
  <si>
    <t>05.12.2022 12:36:00</t>
  </si>
  <si>
    <t>ALÇUK TM 35-17-A00001_HatBaşıAyırıcı_53133604 M30_53133604</t>
  </si>
  <si>
    <t>05.12.2022 17:03:03</t>
  </si>
  <si>
    <t>05.12.2022 19:36:10</t>
  </si>
  <si>
    <t>K-1507 35-03-K01507_910050806_910050806</t>
  </si>
  <si>
    <t>05.12.2022 21:29:51</t>
  </si>
  <si>
    <t>06.12.2022 02:24:47</t>
  </si>
  <si>
    <t>05.12.2022 16:23:16</t>
  </si>
  <si>
    <t>05.12.2022 18:24:02</t>
  </si>
  <si>
    <t>TR-58 35-16-L00058_A_56398462_56398462</t>
  </si>
  <si>
    <t>05.12.2022 09:26:00</t>
  </si>
  <si>
    <t>05.12.2022 13:00:35</t>
  </si>
  <si>
    <t>M-313 35-02-M00313_M-314 M02_2096873</t>
  </si>
  <si>
    <t>05.12.2022 16:26:46</t>
  </si>
  <si>
    <t>05.12.2022 17:57:24</t>
  </si>
  <si>
    <t>M-3082 35-02-M03082_913027747_913027747</t>
  </si>
  <si>
    <t>05.12.2022 01:28:58</t>
  </si>
  <si>
    <t>05.12.2022 02:41:01</t>
  </si>
  <si>
    <t>SOMA DM-5/17 45-82-M00421_DM-3 M04_2034445</t>
  </si>
  <si>
    <t>05.12.2022 08:57:59</t>
  </si>
  <si>
    <t>05.12.2022 08:58:35</t>
  </si>
  <si>
    <t>05.12.2022 10:08:39</t>
  </si>
  <si>
    <t>05.12.2022 10:30:19</t>
  </si>
  <si>
    <t>DM-1/TR-18 (TR-47) 35-26-M00047_956614081_956614081</t>
  </si>
  <si>
    <t>05.12.2022 18:57:13</t>
  </si>
  <si>
    <t>05.12.2022 20:23:41</t>
  </si>
  <si>
    <t>DAĞDERE DM 45-72-M00097_HatBaşıAyırıcı_53140313 M05_53140313</t>
  </si>
  <si>
    <t>05.12.2022 10:19:28</t>
  </si>
  <si>
    <t>05.12.2022 14:14:03</t>
  </si>
  <si>
    <t>HACIKÖSEALİ TR-1 45-78-M00882_B_56406050_56406050</t>
  </si>
  <si>
    <t>05.12.2022 09:22:16</t>
  </si>
  <si>
    <t>05.12.2022 10:26:22</t>
  </si>
  <si>
    <t>M-2770 35-02-M02770_35-02-M02770_81071519</t>
  </si>
  <si>
    <t>05.12.2022 06:28:55</t>
  </si>
  <si>
    <t>05.12.2022 13:05:17</t>
  </si>
  <si>
    <t>MURADİYE TR-4/1 45-71-M02426_95002534304_95002534304</t>
  </si>
  <si>
    <t>05.12.2022 19:54:34</t>
  </si>
  <si>
    <t>05.12.2022 21:40:45</t>
  </si>
  <si>
    <t>M-980 35-03-M00980_910670379_910670379</t>
  </si>
  <si>
    <t>05.12.2022 09:03:25</t>
  </si>
  <si>
    <t>05.12.2022 13:27:09</t>
  </si>
  <si>
    <t>KOZBEYLİ TR-4 35-23-M00073_B_56363688_56363688</t>
  </si>
  <si>
    <t>05.12.2022 15:16:36</t>
  </si>
  <si>
    <t>05.12.2022 16:07:14</t>
  </si>
  <si>
    <t>DEMİRKÖPRÜ TM 45-78-A00005_KULA M05_2329518</t>
  </si>
  <si>
    <t>05.12.2022 09:16:21</t>
  </si>
  <si>
    <t>05.12.2022 16:50:47</t>
  </si>
  <si>
    <t>K-3515 35-02-K03515_K-1273 K03_2119354</t>
  </si>
  <si>
    <t>08.12.2022 22:21:35</t>
  </si>
  <si>
    <t>08.12.2022 22:37:27</t>
  </si>
  <si>
    <t>AHMETBEYLER TR-1 35-16-M00061_47449231_56394983_56394983</t>
  </si>
  <si>
    <t>08.12.2022 19:11:54</t>
  </si>
  <si>
    <t>08.12.2022 20:32:30</t>
  </si>
  <si>
    <t>ALAÇATI İM 35-18-A00002_L-289 KANTAR L14_2307545</t>
  </si>
  <si>
    <t>08.12.2022 09:29:40</t>
  </si>
  <si>
    <t>08.12.2022 12:33:00</t>
  </si>
  <si>
    <t>TIRMANLAR TR-1 35-16-M00083_953324189_953324189</t>
  </si>
  <si>
    <t>08.12.2022 20:28:42</t>
  </si>
  <si>
    <t>08.12.2022 22:20:13</t>
  </si>
  <si>
    <t>TR-1/3 45-83-M00003_PAŞATIMARI TR-1 M05_2331761</t>
  </si>
  <si>
    <t>08.12.2022 09:46:57</t>
  </si>
  <si>
    <t>08.12.2022 10:36:37</t>
  </si>
  <si>
    <t>M-1211 35-02-M01211_TRAFO M03_2041228</t>
  </si>
  <si>
    <t>08.12.2022 12:39:48</t>
  </si>
  <si>
    <t>08.12.2022 18:20:02</t>
  </si>
  <si>
    <t>L-225 35-18-L00225_950436746_950436746</t>
  </si>
  <si>
    <t>08.12.2022 10:17:33</t>
  </si>
  <si>
    <t>08.12.2022 15:23:50</t>
  </si>
  <si>
    <t>TR-140 35-16-L00140_A_56398163_56398163</t>
  </si>
  <si>
    <t>08.12.2022 18:19:50</t>
  </si>
  <si>
    <t>08.12.2022 19:15:08</t>
  </si>
  <si>
    <t>K-1397 GÖRECE 35-22-K01397_958143588_958143588</t>
  </si>
  <si>
    <t>08.12.2022 17:54:55</t>
  </si>
  <si>
    <t>08.12.2022 20:22:33</t>
  </si>
  <si>
    <t>L-81 35-14-L00081_35-14-L00081_2347880</t>
  </si>
  <si>
    <t>08.12.2022 13:29:48</t>
  </si>
  <si>
    <t>08.12.2022 16:47:15</t>
  </si>
  <si>
    <t>KUŞÇULAR TR-2 35-19-M00519_956667654_956667654</t>
  </si>
  <si>
    <t>08.12.2022 19:37:03</t>
  </si>
  <si>
    <t>08.12.2022 21:51:07</t>
  </si>
  <si>
    <t>TR-22 45-77-L00022_945504078_945504078</t>
  </si>
  <si>
    <t>08.12.2022 13:53:49</t>
  </si>
  <si>
    <t>08.12.2022 17:21:06</t>
  </si>
  <si>
    <t>08.12.2022 09:00:07</t>
  </si>
  <si>
    <t>08.12.2022 10:41:52</t>
  </si>
  <si>
    <t>ARAPBAŞI TR-3 35-20-M00033_DIREK TIPI TRAFO HUCRESI H01_2050220</t>
  </si>
  <si>
    <t>08.12.2022 10:52:02</t>
  </si>
  <si>
    <t>08.12.2022 13:05:58</t>
  </si>
  <si>
    <t>08.12.2022 15:46:46</t>
  </si>
  <si>
    <t>08.12.2022 18:02:27</t>
  </si>
  <si>
    <t>ASARLIK TR-15 35-28-M00187_953369619_953369619</t>
  </si>
  <si>
    <t>08.12.2022 12:11:45</t>
  </si>
  <si>
    <t>08.12.2022 13:21:55</t>
  </si>
  <si>
    <t>08.12.2022 22:35:40</t>
  </si>
  <si>
    <t>09.12.2022 01:23:31</t>
  </si>
  <si>
    <t>K-2573 35-01-K02573_911682641_911682641</t>
  </si>
  <si>
    <t>08.12.2022 07:12:04</t>
  </si>
  <si>
    <t>08.12.2022 16:17:38</t>
  </si>
  <si>
    <t>08.12.2022 16:18:37</t>
  </si>
  <si>
    <t>TR-39 35-17-M00039_7196005_56393512_56393512</t>
  </si>
  <si>
    <t>08.12.2022 11:16:40</t>
  </si>
  <si>
    <t>08.12.2022 12:20:30</t>
  </si>
  <si>
    <t>K-2965 35-10-K02965_912208413_912208413</t>
  </si>
  <si>
    <t>08.12.2022 11:21:26</t>
  </si>
  <si>
    <t>08.12.2022 15:19:23</t>
  </si>
  <si>
    <t>TR-9 45-78-L00009__56407751_56407751</t>
  </si>
  <si>
    <t>08.12.2022 13:44:35</t>
  </si>
  <si>
    <t>08.12.2022 14:13:25</t>
  </si>
  <si>
    <t>K-692 35-04-K00692_98944774_98944774</t>
  </si>
  <si>
    <t>08.12.2022 13:24:51</t>
  </si>
  <si>
    <t>08.12.2022 20:07:05</t>
  </si>
  <si>
    <t>YAYAKENT DM 35-24-M00209_HatBaşıAyırıcı_53140694 M05_53140694</t>
  </si>
  <si>
    <t>08.12.2022 09:11:48</t>
  </si>
  <si>
    <t>08.12.2022 10:03:01</t>
  </si>
  <si>
    <t>ELMABAĞ DM 35-15-L00317_BOZDAĞ L06_66822279</t>
  </si>
  <si>
    <t>08.12.2022 09:39:52</t>
  </si>
  <si>
    <t>08.12.2022 16:37:37</t>
  </si>
  <si>
    <t>TR-1/80 45-72-M00080_TR-1/80 M04_2101278</t>
  </si>
  <si>
    <t>08.12.2022 17:59:17</t>
  </si>
  <si>
    <t>08.12.2022 20:47:04</t>
  </si>
  <si>
    <t>KAVAKLIDERE TR-17 45-73-M00146_TR-12 GİRİŞ M03_2317564</t>
  </si>
  <si>
    <t>08.12.2022 17:15:48</t>
  </si>
  <si>
    <t>08.12.2022 18:06:10</t>
  </si>
  <si>
    <t>EŞREFPAŞA İM 35-01-A00002_YEŞİLLİK K05_2045903</t>
  </si>
  <si>
    <t>08.12.2022 13:01:42</t>
  </si>
  <si>
    <t>08.12.2022 17:50:57</t>
  </si>
  <si>
    <t>M-910 35-09-M00910_TRAFO M04_47727421</t>
  </si>
  <si>
    <t>08.12.2022 12:02:53</t>
  </si>
  <si>
    <t>08.12.2022 14:34:58</t>
  </si>
  <si>
    <t>TR-1/64 DM 45-72-M00064_KUBLAJ M06_66486895</t>
  </si>
  <si>
    <t>08.12.2022 13:38:44</t>
  </si>
  <si>
    <t>KUŞLUK TR-1 45-75-M00181_C_56384628_56384628</t>
  </si>
  <si>
    <t>08.12.2022 18:03:58</t>
  </si>
  <si>
    <t>08.12.2022 21:43:32</t>
  </si>
  <si>
    <t>M-1148 35-09-M01148_M-1149 M03_47617194</t>
  </si>
  <si>
    <t>08.12.2022 10:20:04</t>
  </si>
  <si>
    <t>08.12.2022 10:29:57</t>
  </si>
  <si>
    <t>EĞRİLİMAN TR-1 35-21-L00098_A_56366475_56366475</t>
  </si>
  <si>
    <t>08.12.2022 14:23:54</t>
  </si>
  <si>
    <t>08.12.2022 15:09:07</t>
  </si>
  <si>
    <t>GÖKÇEAHMET TR-2 45-72-L00118_45-72-L00118_2374027</t>
  </si>
  <si>
    <t>08.12.2022 17:06:56</t>
  </si>
  <si>
    <t>08.12.2022 18:26:17</t>
  </si>
  <si>
    <t>ULUCAK DM-2/13 35-27-M00329_E_56362415_56362415</t>
  </si>
  <si>
    <t>08.12.2022 19:52:36</t>
  </si>
  <si>
    <t>08.12.2022 21:48:18</t>
  </si>
  <si>
    <t>TR-152 35-16-L00152_47556290_56397810_56397810</t>
  </si>
  <si>
    <t>08.12.2022 14:39:48</t>
  </si>
  <si>
    <t>08.12.2022 15:45:15</t>
  </si>
  <si>
    <t>UZUNBURUN TR-1 45-71-M01048_43156012_56395170_56395170</t>
  </si>
  <si>
    <t>08.12.2022 21:47:47</t>
  </si>
  <si>
    <t>08.12.2022 22:26:35</t>
  </si>
  <si>
    <t>L-277 35-18-L00277_L-266 L01_2094644</t>
  </si>
  <si>
    <t>08.12.2022 13:12:55</t>
  </si>
  <si>
    <t>08.12.2022 15:49:54</t>
  </si>
  <si>
    <t>M-1666 35-02-M01666_M-1482 M03_2083685</t>
  </si>
  <si>
    <t>08.12.2022 18:55:00</t>
  </si>
  <si>
    <t>08.12.2022 20:03:16</t>
  </si>
  <si>
    <t>K-619 35-01-K00619_35-01-K00619_2374806</t>
  </si>
  <si>
    <t>08.12.2022 16:40:55</t>
  </si>
  <si>
    <t>08.12.2022 17:03:04</t>
  </si>
  <si>
    <t>08.12.2022 07:54:21</t>
  </si>
  <si>
    <t>08.12.2022 08:29:58</t>
  </si>
  <si>
    <t>K-641 35-08-K00641_35-08-K00641_41984322</t>
  </si>
  <si>
    <t>08.12.2022 15:48:53</t>
  </si>
  <si>
    <t>08.12.2022 16:21:00</t>
  </si>
  <si>
    <t>08.12.2022 09:01:37</t>
  </si>
  <si>
    <t>08.12.2022 11:00:44</t>
  </si>
  <si>
    <t>BORNOVA TM 35-02-A00005_EGE M30_2308389</t>
  </si>
  <si>
    <t>08.12.2022 12:27:47</t>
  </si>
  <si>
    <t>08.12.2022 12:30:00</t>
  </si>
  <si>
    <t>K-510 35-01-K00510_910952608_910952608</t>
  </si>
  <si>
    <t>08.12.2022 14:27:03</t>
  </si>
  <si>
    <t>08.12.2022 17:29:07</t>
  </si>
  <si>
    <t>AKHİSAR İM 45-72-A00001_TR2/1 L13_2308512</t>
  </si>
  <si>
    <t>08.12.2022 09:14:51</t>
  </si>
  <si>
    <t>08.12.2022 15:28:59</t>
  </si>
  <si>
    <t>TORBALI DM 35-26-M00001_5673902_56358433_56358433</t>
  </si>
  <si>
    <t>08.12.2022 17:09:01</t>
  </si>
  <si>
    <t>08.12.2022 18:00:20</t>
  </si>
  <si>
    <t>ZEYTİNLER TR-1 35-19-M00207_11293715_56355464_56355464</t>
  </si>
  <si>
    <t>08.12.2022 18:25:42</t>
  </si>
  <si>
    <t>08.12.2022 20:09:29</t>
  </si>
  <si>
    <t>TR-34 35-26-M00034__56360777_56360777</t>
  </si>
  <si>
    <t>08.12.2022 11:22:06</t>
  </si>
  <si>
    <t>08.12.2022 14:00:27</t>
  </si>
  <si>
    <t>SOMA KÖYLER DM-2 45-82-M00125_SAVAŞTEPE 34.5 M09_2304041</t>
  </si>
  <si>
    <t>08.12.2022 08:56:13</t>
  </si>
  <si>
    <t>08.12.2022 10:30:00</t>
  </si>
  <si>
    <t>MADEN KÖK 45-83-M00128_İZZETTİN M03_47316670</t>
  </si>
  <si>
    <t>08.12.2022 15:30:21</t>
  </si>
  <si>
    <t>08.12.2022 17:22:05</t>
  </si>
  <si>
    <t>M-2040 35-01-M02040_M-2041 M03_42881926</t>
  </si>
  <si>
    <t>08.12.2022 04:24:32</t>
  </si>
  <si>
    <t>08.12.2022 06:33:11</t>
  </si>
  <si>
    <t>08.12.2022 21:30:11</t>
  </si>
  <si>
    <t>08.12.2022 21:45:51</t>
  </si>
  <si>
    <t>DEVLET SU İŞLERİ SAKIZLI SU POMPASI ÖZEL TR 35-23-M00221Ö_ M03_2335880</t>
  </si>
  <si>
    <t>08.12.2022 16:42:46</t>
  </si>
  <si>
    <t>08.12.2022 18:00:11</t>
  </si>
  <si>
    <t>SELÇUK İM/DM 35-13-A00004_BELEVİ (ARSLANLAR-2) M13_65986278</t>
  </si>
  <si>
    <t>08.12.2022 10:09:47</t>
  </si>
  <si>
    <t>08.12.2022 10:31:00</t>
  </si>
  <si>
    <t>SEYREK TR-7 KÖK 35-28-M00379_966004419_966004419</t>
  </si>
  <si>
    <t>08.12.2022 11:45:24</t>
  </si>
  <si>
    <t>08.12.2022 14:09:32</t>
  </si>
  <si>
    <t>M-3443(YATIRIM REZERVE) 35-03-M03443_C k1844c1b_5803405</t>
  </si>
  <si>
    <t>08.12.2022 13:16:55</t>
  </si>
  <si>
    <t>08.12.2022 16:15:13</t>
  </si>
  <si>
    <t>KISIK TR-1 (M-135) 35-22-M00135_964567367_964567367</t>
  </si>
  <si>
    <t>08.12.2022 10:59:57</t>
  </si>
  <si>
    <t>08.12.2022 11:54:50</t>
  </si>
  <si>
    <t>POYRAZDAMLARI TR-1 KÖK 45-78-M00571_SALİHLİ İM M07_66081108</t>
  </si>
  <si>
    <t>08.12.2022 09:11:41</t>
  </si>
  <si>
    <t>08.12.2022 14:50:21</t>
  </si>
  <si>
    <t>SEYREK TR-7 KÖK 35-28-M00379_SÜZBEYLİ-TUZCULU M04_2303511</t>
  </si>
  <si>
    <t>08.12.2022 09:30:00</t>
  </si>
  <si>
    <t>08.12.2022 13:55:01</t>
  </si>
  <si>
    <t>M-263 35-09-M00263_M-251 M01_47547813</t>
  </si>
  <si>
    <t>08.12.2022 14:37:50</t>
  </si>
  <si>
    <t>08.12.2022 14:47:16</t>
  </si>
  <si>
    <t>K-567 35-02-K00567_35-02-K00567_76583272</t>
  </si>
  <si>
    <t>08.12.2022 09:07:19</t>
  </si>
  <si>
    <t>08.12.2022 10:21:16</t>
  </si>
  <si>
    <t>KARABURUN TR-4/6 35-21-L00030_A_56367478_56367478</t>
  </si>
  <si>
    <t>08.12.2022 17:00:34</t>
  </si>
  <si>
    <t>08.12.2022 18:31:27</t>
  </si>
  <si>
    <t>08.12.2022 11:26:28</t>
  </si>
  <si>
    <t>08.12.2022 11:49:57</t>
  </si>
  <si>
    <t>OSMANGAZİ İM 35-02-A00004_ATATÜRK M10_2093511</t>
  </si>
  <si>
    <t>08.12.2022 11:42:21</t>
  </si>
  <si>
    <t>08.12.2022 12:40:25</t>
  </si>
  <si>
    <t>IRLAMAZ TR-1 45-83-L00231_48037325_56388324_56388324</t>
  </si>
  <si>
    <t>08.12.2022 14:46:29</t>
  </si>
  <si>
    <t>08.12.2022 15:41:45</t>
  </si>
  <si>
    <t>DM-2/9(TR-254) 35-19-L00254_DAĞITIM TRAFOSU L03_72130769</t>
  </si>
  <si>
    <t>08.12.2022 08:58:58</t>
  </si>
  <si>
    <t>08.12.2022 17:11:24</t>
  </si>
  <si>
    <t>AHMETBEYLER DM 35-16-M00154_TIRMANLAR M04_82985717</t>
  </si>
  <si>
    <t>08.12.2022 08:27:47</t>
  </si>
  <si>
    <t>08.12.2022 08:51:21</t>
  </si>
  <si>
    <t>OSMANGAZİ İM 35-02-A00004_ZİYA GÖKALP K14_2327851</t>
  </si>
  <si>
    <t>08.12.2022 17:17:17</t>
  </si>
  <si>
    <t>08.12.2022 19:05:21</t>
  </si>
  <si>
    <t>CABARLAR KÖK 45-75-M00053_HatBaşıAyırıcı_53135630 M02_53135630</t>
  </si>
  <si>
    <t>08.12.2022 11:14:01</t>
  </si>
  <si>
    <t>08.12.2022 11:14:27</t>
  </si>
  <si>
    <t>SULTAN DM 35-25-M00121_HatBaşıAyırıcı_81191050 M05_81191050</t>
  </si>
  <si>
    <t>08.12.2022 16:21:56</t>
  </si>
  <si>
    <t>08.12.2022 18:06:41</t>
  </si>
  <si>
    <t>ÜRKMEZ M-17 35-25-M00174_35-25-M00174_2376792</t>
  </si>
  <si>
    <t>08.12.2022 15:17:27</t>
  </si>
  <si>
    <t>08.12.2022 15:59:18</t>
  </si>
  <si>
    <t>GÖKÇEN DM 35-29-M00123_ASMALIK M12_2328948</t>
  </si>
  <si>
    <t>10.12.2022 16:45:34</t>
  </si>
  <si>
    <t>10.12.2022 17:07:07</t>
  </si>
  <si>
    <t>DM-2 45-71-M00002_F dm2/01f1b_45180130</t>
  </si>
  <si>
    <t>10.12.2022 19:08:17</t>
  </si>
  <si>
    <t>10.12.2022 20:47:00</t>
  </si>
  <si>
    <t>TR-123 35-16-L00123_TR-112 L01_72037605</t>
  </si>
  <si>
    <t>10.12.2022 12:59:47</t>
  </si>
  <si>
    <t>10.12.2022 14:47:07</t>
  </si>
  <si>
    <t>10.12.2022 12:36:49</t>
  </si>
  <si>
    <t>10.12.2022 12:53:48</t>
  </si>
  <si>
    <t>K-1395 35-08-K01395_911894435_911894435</t>
  </si>
  <si>
    <t>10.12.2022 09:32:54</t>
  </si>
  <si>
    <t>10.12.2022 11:13:25</t>
  </si>
  <si>
    <t>MURADİYE ORTA ÖLÇEKLİ SAN. TR-1 45-71-M00219_953246929_953246929</t>
  </si>
  <si>
    <t>10.12.2022 11:55:22</t>
  </si>
  <si>
    <t>10.12.2022 15:40:27</t>
  </si>
  <si>
    <t>HİLAL KLASİK TM 35-01-A00011_MÜRSELPAŞA M11_2313923</t>
  </si>
  <si>
    <t>11.12.2022 09:03:24</t>
  </si>
  <si>
    <t>11.12.2022 12:45:52</t>
  </si>
  <si>
    <t>KİLLİK TR-3 45-73-M00848_A_56352525_56352525</t>
  </si>
  <si>
    <t>11.12.2022 14:12:59</t>
  </si>
  <si>
    <t>11.12.2022 14:49:09</t>
  </si>
  <si>
    <t>TR-80 45-78-L00080_TR-111 L02_2331112</t>
  </si>
  <si>
    <t>11.12.2022 14:02:08</t>
  </si>
  <si>
    <t>11.12.2022 14:21:49</t>
  </si>
  <si>
    <t>K-4152 35-01-K04152_913753910_913753910</t>
  </si>
  <si>
    <t>11.12.2022 19:17:23</t>
  </si>
  <si>
    <t>11.12.2022 20:53:06</t>
  </si>
  <si>
    <t>SOĞUKYURT (OKULYANI) TR-1 45-73-M00207_A_56391836_56391836</t>
  </si>
  <si>
    <t>11.12.2022 19:54:07</t>
  </si>
  <si>
    <t>11.12.2022 22:20:25</t>
  </si>
  <si>
    <t>SIRIMLI CINGILLAR TR-4 35-31-L00195_47908982_56385505_56385505</t>
  </si>
  <si>
    <t>11.12.2022 16:55:33</t>
  </si>
  <si>
    <t>11.12.2022 20:13:08</t>
  </si>
  <si>
    <t>MURADİYE TR-5 (ESKİ MEZARLIK YANI) 45-71-M00204_EVRENOS M04_2312807</t>
  </si>
  <si>
    <t>11.12.2022 17:19:05</t>
  </si>
  <si>
    <t>11.12.2022 19:45:25</t>
  </si>
  <si>
    <t>K-3296 35-07-K03296_A_56376140_56376140</t>
  </si>
  <si>
    <t>11.12.2022 07:51:45</t>
  </si>
  <si>
    <t>11.12.2022 09:34:45</t>
  </si>
  <si>
    <t>K-1141 35-04-K01141_35-04-K01141_2368744</t>
  </si>
  <si>
    <t>11.12.2022 18:52:55</t>
  </si>
  <si>
    <t>12.12.2022 03:48:37</t>
  </si>
  <si>
    <t>L-234 35-18-L00234__78583933_78583933</t>
  </si>
  <si>
    <t>11.12.2022 05:26:50</t>
  </si>
  <si>
    <t>11.12.2022 08:44:21</t>
  </si>
  <si>
    <t>AKÇAŞEHİR KÖK 35-29-L00035_AKYURT ENH L03_72208827</t>
  </si>
  <si>
    <t>11.12.2022 22:03:50</t>
  </si>
  <si>
    <t>11.12.2022 23:05:51</t>
  </si>
  <si>
    <t>TR-6 (M-706) 35-30-M00706_955298647_955298647</t>
  </si>
  <si>
    <t>11.12.2022 23:27:11</t>
  </si>
  <si>
    <t>12.12.2022 01:32:03</t>
  </si>
  <si>
    <t>GÜNEY DM 45-83-L00130_DAĞ YENİKÖY L04_2303294</t>
  </si>
  <si>
    <t>11.12.2022 11:33:54</t>
  </si>
  <si>
    <t>11.12.2022 14:30:47</t>
  </si>
  <si>
    <t>11.12.2022 02:55:13</t>
  </si>
  <si>
    <t>11.12.2022 03:46:39</t>
  </si>
  <si>
    <t>K-2541 35-02-K02541_99965810_99965810</t>
  </si>
  <si>
    <t>11.12.2022 23:59:12</t>
  </si>
  <si>
    <t>12.12.2022 02:00:28</t>
  </si>
  <si>
    <t>PAŞAKÖY TR-3 45-80-M00058_C_56387877_56387877</t>
  </si>
  <si>
    <t>11.12.2022 20:35:41</t>
  </si>
  <si>
    <t>11.12.2022 21:23:07</t>
  </si>
  <si>
    <t>KÜÇÜKKALE KÖK 35-29-L00036_35-29-L00036_2351104</t>
  </si>
  <si>
    <t>11.12.2022 12:59:09</t>
  </si>
  <si>
    <t>11.12.2022 17:15:23</t>
  </si>
  <si>
    <t>EBSO TM 35-09-A00001_KUŞ CENNETİ M22_2314258</t>
  </si>
  <si>
    <t>11.12.2022 21:40:04</t>
  </si>
  <si>
    <t>11.12.2022 22:03:06</t>
  </si>
  <si>
    <t>GÖKÇEÖREN KÖK 45-77-M00024_GÖKÇEÖREN TR-1 M01_72216606</t>
  </si>
  <si>
    <t>11.12.2022 12:36:35</t>
  </si>
  <si>
    <t>11.12.2022 13:10:10</t>
  </si>
  <si>
    <t>GÖKÇEALAN TR-1 35-13-L00085_A_76636017_76636017</t>
  </si>
  <si>
    <t>11.12.2022 12:34:40</t>
  </si>
  <si>
    <t>11.12.2022 13:14:46</t>
  </si>
  <si>
    <t>K-524 35-01-K00524_D_56366005_56366005</t>
  </si>
  <si>
    <t>11.12.2022 11:48:29</t>
  </si>
  <si>
    <t>11.12.2022 15:26:21</t>
  </si>
  <si>
    <t>BARBAROS TR-2 35-19-M00200_956664757_956664757</t>
  </si>
  <si>
    <t>11.12.2022 09:47:28</t>
  </si>
  <si>
    <t>11.12.2022 17:03:17</t>
  </si>
  <si>
    <t>SÜLEYMANLI KÖK 35-28-M00606_BOZALAN M04_66870929</t>
  </si>
  <si>
    <t>11.12.2022 15:03:01</t>
  </si>
  <si>
    <t>11.12.2022 16:11:07</t>
  </si>
  <si>
    <t>K-4425 35-01-K04425_A_56358000_56358000</t>
  </si>
  <si>
    <t>11.12.2022 14:33:30</t>
  </si>
  <si>
    <t>11.12.2022 16:02:36</t>
  </si>
  <si>
    <t>EMİRALEM TR-11 35-28-M00236_953394896_953394896</t>
  </si>
  <si>
    <t>11.12.2022 20:03:55</t>
  </si>
  <si>
    <t>11.12.2022 22:21:26</t>
  </si>
  <si>
    <t>M-11 GERMİYAN 35-18-M00011_95000614642_95000614642</t>
  </si>
  <si>
    <t>11.12.2022 13:34:31</t>
  </si>
  <si>
    <t>11.12.2022 18:28:11</t>
  </si>
  <si>
    <t>GERMİYAN İM 35-18-A00004_ILDIR-1 L02_2064606</t>
  </si>
  <si>
    <t>11.12.2022 15:56:47</t>
  </si>
  <si>
    <t>11.12.2022 16:36:25</t>
  </si>
  <si>
    <t>11.12.2022 16:33:47</t>
  </si>
  <si>
    <t>11.12.2022 19:49:00</t>
  </si>
  <si>
    <t>BAŞARAN TR-5 35-31-L00074_47942904_56370469_56370469</t>
  </si>
  <si>
    <t>11.12.2022 07:38:32</t>
  </si>
  <si>
    <t>11.12.2022 09:44:26</t>
  </si>
  <si>
    <t>11.12.2022 22:27:14</t>
  </si>
  <si>
    <t>11.12.2022 23:14:56</t>
  </si>
  <si>
    <t>K-1736 35-01-K01736_35-01-K01736_2374536</t>
  </si>
  <si>
    <t>11.12.2022 16:13:47</t>
  </si>
  <si>
    <t>11.12.2022 16:46:53</t>
  </si>
  <si>
    <t>K-244 35-04-K00244_99417436_99417436</t>
  </si>
  <si>
    <t>11.12.2022 13:53:37</t>
  </si>
  <si>
    <t>11.12.2022 15:54:54</t>
  </si>
  <si>
    <t>NARLIDERE TR-1 45-73-M00715_A_56385964_56385964</t>
  </si>
  <si>
    <t>11.12.2022 18:52:54</t>
  </si>
  <si>
    <t>11.12.2022 20:20:09</t>
  </si>
  <si>
    <t>BÜYÜKBELEN TR-7 45-80-M00098_45-80-M00098_2374068</t>
  </si>
  <si>
    <t>11.12.2022 07:53:21</t>
  </si>
  <si>
    <t>11.12.2022 09:29:17</t>
  </si>
  <si>
    <t>11.12.2022 19:07:46</t>
  </si>
  <si>
    <t>11.12.2022 20:51:14</t>
  </si>
  <si>
    <t>ALÇUK TM 35-17-A00001_HatBaşıAyırıcı_53133516 M30_53133516</t>
  </si>
  <si>
    <t>11.12.2022 11:32:13</t>
  </si>
  <si>
    <t>11.12.2022 12:41:51</t>
  </si>
  <si>
    <t>TOKİ TR-1 45-83-L00136_45-83-L00136_61211522</t>
  </si>
  <si>
    <t>11.12.2022 02:45:00</t>
  </si>
  <si>
    <t>11.12.2022 04:51:46</t>
  </si>
  <si>
    <t>K-4418 35-04-K04418_99860163_99860163</t>
  </si>
  <si>
    <t>11.12.2022 12:21:11</t>
  </si>
  <si>
    <t>11.12.2022 13:45:20</t>
  </si>
  <si>
    <t>L-280 35-18-L00280__81616481_81616481</t>
  </si>
  <si>
    <t>11.12.2022 19:41:57</t>
  </si>
  <si>
    <t>11.12.2022 21:19:19</t>
  </si>
  <si>
    <t>FOÇA TR-47 35-23-L00047_950414111_950414111</t>
  </si>
  <si>
    <t>11.12.2022 17:41:12</t>
  </si>
  <si>
    <t>12.12.2022 01:19:49</t>
  </si>
  <si>
    <t>K-3322 35-09-K03322_914646381_914646381</t>
  </si>
  <si>
    <t>11.12.2022 09:08:07</t>
  </si>
  <si>
    <t>11.12.2022 13:07:33</t>
  </si>
  <si>
    <t>SAMİ ERDOĞAN SULAMA GRUBU 35-29-L00350_A_56407110_56407110</t>
  </si>
  <si>
    <t>11.12.2022 20:39:22</t>
  </si>
  <si>
    <t>11.12.2022 22:27:26</t>
  </si>
  <si>
    <t>HAMZABÜKÜ TR-1 35-21-L00069_DIREK TIPI TRAFO HUCRESI H01_2084982</t>
  </si>
  <si>
    <t>11.12.2022 14:04:06</t>
  </si>
  <si>
    <t>11.12.2022 18:11:20</t>
  </si>
  <si>
    <t>11.12.2022 10:06:27</t>
  </si>
  <si>
    <t>11.12.2022 10:23:10</t>
  </si>
  <si>
    <t>DM12/TR03 45-73-M00096_B_56401789_56401789</t>
  </si>
  <si>
    <t>11.12.2022 15:23:51</t>
  </si>
  <si>
    <t>11.12.2022 15:57:11</t>
  </si>
  <si>
    <t>11.12.2022 12:12:43</t>
  </si>
  <si>
    <t>11.12.2022 13:13:22</t>
  </si>
  <si>
    <t>ÖREN TR-1 KÖK 35-27-L00213_ŞEHİR ÖREN L07_72160452</t>
  </si>
  <si>
    <t>11.12.2022 22:09:34</t>
  </si>
  <si>
    <t>11.12.2022 22:37:34</t>
  </si>
  <si>
    <t>K-984 35-07-K00984_C_56382860_56382860</t>
  </si>
  <si>
    <t>11.12.2022 10:30:49</t>
  </si>
  <si>
    <t>11.12.2022 10:58:37</t>
  </si>
  <si>
    <t>TUZÇULLU TR-1 35-28-M00420_953373069_953373069</t>
  </si>
  <si>
    <t>11.12.2022 12:19:34</t>
  </si>
  <si>
    <t>11.12.2022 13:49:58</t>
  </si>
  <si>
    <t>11.12.2022 05:38:27</t>
  </si>
  <si>
    <t>11.12.2022 06:47:10</t>
  </si>
  <si>
    <t>TEKELİ IŞIKLAR TR-1 45-82-M00342_ H_60223769</t>
  </si>
  <si>
    <t>11.12.2022 18:54:28</t>
  </si>
  <si>
    <t>12.12.2022 02:47:16</t>
  </si>
  <si>
    <t>MAVİDERE TR-4 35-31-L00213_95000551692_95000551692</t>
  </si>
  <si>
    <t>11.12.2022 11:16:10</t>
  </si>
  <si>
    <t>11.12.2022 12:39:38</t>
  </si>
  <si>
    <t>K-289 35-04-K00289_99186629_99186629</t>
  </si>
  <si>
    <t>11.12.2022 09:30:59</t>
  </si>
  <si>
    <t>11.12.2022 10:25:59</t>
  </si>
  <si>
    <t>M-2380 35-03-M02380_910405584_910405584</t>
  </si>
  <si>
    <t>11.12.2022 11:09:43</t>
  </si>
  <si>
    <t>11.12.2022 12:20:40</t>
  </si>
  <si>
    <t>11.12.2022 09:33:41</t>
  </si>
  <si>
    <t>11.12.2022 10:00:20</t>
  </si>
  <si>
    <t>TR-48 TEKEL 35-19-L00048_956668400_956668400</t>
  </si>
  <si>
    <t>11.12.2022 14:52:05</t>
  </si>
  <si>
    <t>11.12.2022 22:28:41</t>
  </si>
  <si>
    <t>TR-1/80-A 45-72-M00119_A_56393640_56393640</t>
  </si>
  <si>
    <t>11.12.2022 14:35:42</t>
  </si>
  <si>
    <t>11.12.2022 15:16:46</t>
  </si>
  <si>
    <t>11.12.2022 09:14:40</t>
  </si>
  <si>
    <t>11.12.2022 09:21:04</t>
  </si>
  <si>
    <t>ÇITAK TR-1 45-72-M00222_DIREK TIPI TRAFO HUCRESI H01_2112103</t>
  </si>
  <si>
    <t>11.12.2022 16:56:27</t>
  </si>
  <si>
    <t>11.12.2022 18:25:08</t>
  </si>
  <si>
    <t>K-819 35-01-K00819_K-622 K01_61135176</t>
  </si>
  <si>
    <t>11.12.2022 00:57:55</t>
  </si>
  <si>
    <t>11.12.2022 00:58:55</t>
  </si>
  <si>
    <t>TR-39 35-15-M00039_950368509_950368509</t>
  </si>
  <si>
    <t>11.12.2022 20:20:20</t>
  </si>
  <si>
    <t>11.12.2022 21:28:51</t>
  </si>
  <si>
    <t>TR-1/59A 45-71-M02142_ H_60543412</t>
  </si>
  <si>
    <t>11.12.2022 13:01:29</t>
  </si>
  <si>
    <t>11.12.2022 14:01:24</t>
  </si>
  <si>
    <t>DM-13/13 45-71-M00319_A_56396198_56396198</t>
  </si>
  <si>
    <t>11.12.2022 14:03:54</t>
  </si>
  <si>
    <t>11.12.2022 15:53:57</t>
  </si>
  <si>
    <t>K-1594 35-01-K01594_913467863_913467863</t>
  </si>
  <si>
    <t>11.12.2022 21:44:08</t>
  </si>
  <si>
    <t>12.12.2022 00:40:30</t>
  </si>
  <si>
    <t>ÇAPAKLI TR-4 45-78-M00448_49250384_56390059_56390059</t>
  </si>
  <si>
    <t>11.12.2022 21:37:54</t>
  </si>
  <si>
    <t>12.12.2022 02:35:37</t>
  </si>
  <si>
    <t>MORSAN TM 45-71-A00002_BAĞYOLU M12_2312165</t>
  </si>
  <si>
    <t>11.12.2022 09:34:47</t>
  </si>
  <si>
    <t>11.12.2022 16:36:28</t>
  </si>
  <si>
    <t>TR-242 GÜZELYALI SİTESİ 35-19-M00239_ M03_72152587</t>
  </si>
  <si>
    <t>12.12.2022 01:12:41</t>
  </si>
  <si>
    <t>12.12.2022 04:58:54</t>
  </si>
  <si>
    <t>ARDIÇ MAHALLESİ TR-17 35-21-L00128_95000505815_95000505815</t>
  </si>
  <si>
    <t>12.12.2022 22:05:24</t>
  </si>
  <si>
    <t>13.12.2022 00:41:23</t>
  </si>
  <si>
    <t>M-2917 35-01-M02917_A_56378224_56378224</t>
  </si>
  <si>
    <t>12.12.2022 14:01:46</t>
  </si>
  <si>
    <t>12.12.2022 16:17:18</t>
  </si>
  <si>
    <t>M-1360 35-04-M01360_99682192_99682192</t>
  </si>
  <si>
    <t>12.12.2022 19:21:32</t>
  </si>
  <si>
    <t>12.12.2022 20:55:55</t>
  </si>
  <si>
    <t>ÖDEMİŞ İM 35-15-A00001_ŞEHİR-1 M06_2310693</t>
  </si>
  <si>
    <t>12.12.2022 09:40:17</t>
  </si>
  <si>
    <t>12.12.2022 16:57:22</t>
  </si>
  <si>
    <t>M-2142 35-07-M02142_912141193_912141193</t>
  </si>
  <si>
    <t>12.12.2022 02:39:58</t>
  </si>
  <si>
    <t>12.12.2022 03:55:06</t>
  </si>
  <si>
    <t>ASARLIK TR-4 35-28-M00179_11025557_56378845_56378845</t>
  </si>
  <si>
    <t>12.12.2022 15:51:58</t>
  </si>
  <si>
    <t>12.12.2022 18:53:25</t>
  </si>
  <si>
    <t>ASARLIK TR-2 35-28-M00184_35-28-M00184_2377213</t>
  </si>
  <si>
    <t>12.12.2022 18:11:15</t>
  </si>
  <si>
    <t>12.12.2022 19:04:01</t>
  </si>
  <si>
    <t>KÜRDÜLLÜ TR-1 35-29-L00458_35-29-L00458_2373466</t>
  </si>
  <si>
    <t>12.12.2022 04:39:20</t>
  </si>
  <si>
    <t>12.12.2022 06:36:05</t>
  </si>
  <si>
    <t>DM-20/07 (VEZİROĞLU) 45-71-M00274_B_56399591_56399591</t>
  </si>
  <si>
    <t>12.12.2022 08:15:48</t>
  </si>
  <si>
    <t>12.12.2022 11:05:29</t>
  </si>
  <si>
    <t>DM-3 (TR-16) 35-15-M00016_HASTANE DM M16_67054207</t>
  </si>
  <si>
    <t>12.12.2022 10:03:52</t>
  </si>
  <si>
    <t>12.12.2022 15:49:59</t>
  </si>
  <si>
    <t>M-1222 35-01-M01222_912695434_912695434</t>
  </si>
  <si>
    <t>12.12.2022 10:02:10</t>
  </si>
  <si>
    <t>12.12.2022 15:04:20</t>
  </si>
  <si>
    <t>GÜLPINAR TR-1 45-75-M00147_945601309_945601309</t>
  </si>
  <si>
    <t>12.12.2022 15:16:52</t>
  </si>
  <si>
    <t>12.12.2022 16:49:07</t>
  </si>
  <si>
    <t>M-2041 35-01-M02041_35-01-M02041_42882067</t>
  </si>
  <si>
    <t>12.12.2022 02:01:35</t>
  </si>
  <si>
    <t>12.12.2022 03:02:19</t>
  </si>
  <si>
    <t>K-3586 35-01-K03586_910433301_910433301</t>
  </si>
  <si>
    <t>12.12.2022 15:34:22</t>
  </si>
  <si>
    <t>12.12.2022 17:38:33</t>
  </si>
  <si>
    <t>DM-1/59 45-71-M00013_953182348_953182348</t>
  </si>
  <si>
    <t>12.12.2022 00:25:11</t>
  </si>
  <si>
    <t>12.12.2022 02:28:40</t>
  </si>
  <si>
    <t>KARGIN KÖK 45-71-M00095_ŞİRVAN M04_2076271</t>
  </si>
  <si>
    <t>12.12.2022 20:44:19</t>
  </si>
  <si>
    <t>12.12.2022 22:57:52</t>
  </si>
  <si>
    <t>M-2382 35-02-M02382_99755562_99755562</t>
  </si>
  <si>
    <t>12.12.2022 09:42:03</t>
  </si>
  <si>
    <t>12.12.2022 12:21:55</t>
  </si>
  <si>
    <t>TR-25 35-30-L00025_955332144_955332144</t>
  </si>
  <si>
    <t>12.12.2022 23:10:02</t>
  </si>
  <si>
    <t>12.12.2022 23:53:12</t>
  </si>
  <si>
    <t>DM-2/25 35-29-M00096_950315604_950315604</t>
  </si>
  <si>
    <t>12.12.2022 11:45:53</t>
  </si>
  <si>
    <t>12.12.2022 16:09:48</t>
  </si>
  <si>
    <t>M-2144 35-07-M02144_915930316_915930316</t>
  </si>
  <si>
    <t>12.12.2022 08:45:02</t>
  </si>
  <si>
    <t>12.12.2022 14:52:24</t>
  </si>
  <si>
    <t>HALİLLER TR-9 YENİ EGELİLER 35-31-L00181_956581656_956581656</t>
  </si>
  <si>
    <t>12.12.2022 15:38:29</t>
  </si>
  <si>
    <t>12.12.2022 17:58:30</t>
  </si>
  <si>
    <t>SARUHANLI TR-13 45-80-M00013_F_60984388_60984388</t>
  </si>
  <si>
    <t>12.12.2022 20:01:01</t>
  </si>
  <si>
    <t>12.12.2022 20:44:47</t>
  </si>
  <si>
    <t>ERDELLİ TR-2 KÖK 45-72-L00476_ARABACI BOZKÖY ÇIKIŞ L04_66551743</t>
  </si>
  <si>
    <t>12.12.2022 12:27:43</t>
  </si>
  <si>
    <t>12.12.2022 12:32:00</t>
  </si>
  <si>
    <t>K-1317 35-07-K01317_99075198_99075198</t>
  </si>
  <si>
    <t>12.12.2022 14:12:49</t>
  </si>
  <si>
    <t>12.12.2022 19:58:12</t>
  </si>
  <si>
    <t>DM-14/3 45-71-M00387_953197256_953197256</t>
  </si>
  <si>
    <t>12.12.2022 11:08:58</t>
  </si>
  <si>
    <t>12.12.2022 14:59:01</t>
  </si>
  <si>
    <t>CENKYERİ TR-1 45-82-M00131_CENKYERİ TR-4 M04_72195032</t>
  </si>
  <si>
    <t>12.12.2022 09:11:50</t>
  </si>
  <si>
    <t>12.12.2022 09:59:28</t>
  </si>
  <si>
    <t>TR-1/45 (25/17b) ÇIRÇIR 45-71-M00148_44958300_56397840_56397840</t>
  </si>
  <si>
    <t>12.12.2022 08:28:21</t>
  </si>
  <si>
    <t>12.12.2022 09:33:31</t>
  </si>
  <si>
    <t>GÖKÇEALAN TR-1 35-13-L00085_946419823_946419823</t>
  </si>
  <si>
    <t>12.12.2022 17:50:41</t>
  </si>
  <si>
    <t>12.12.2022 18:48:46</t>
  </si>
  <si>
    <t>AŞAĞI KIZILCA TR-2 35-27-L00025_97507632_97507632</t>
  </si>
  <si>
    <t>12.12.2022 07:42:15</t>
  </si>
  <si>
    <t>12.12.2022 09:23:54</t>
  </si>
  <si>
    <t>YUKARIBEY TR-1 35-16-M00120_953353317_953353317</t>
  </si>
  <si>
    <t>12.12.2022 09:39:13</t>
  </si>
  <si>
    <t>12.12.2022 18:11:27</t>
  </si>
  <si>
    <t>L-456 35-18-L00456_L-291 L01_72110661</t>
  </si>
  <si>
    <t>12.12.2022 11:20:53</t>
  </si>
  <si>
    <t>12.12.2022 13:47:21</t>
  </si>
  <si>
    <t>L-209 35-18-L00209_11896750_56374874_56374874</t>
  </si>
  <si>
    <t>12.12.2022 16:35:31</t>
  </si>
  <si>
    <t>12.12.2022 22:54:33</t>
  </si>
  <si>
    <t>KARAAĞAÇLI TR-1 45-71-M01904_HatBaşıAyırıcı_53134709 M03_53134709</t>
  </si>
  <si>
    <t>12.12.2022 09:02:11</t>
  </si>
  <si>
    <t>12.12.2022 11:21:09</t>
  </si>
  <si>
    <t>12.12.2022 18:13:35</t>
  </si>
  <si>
    <t>12.12.2022 23:05:00</t>
  </si>
  <si>
    <t>BALIKLIOVA TR-8 35-19-L00302_956675569_956675569</t>
  </si>
  <si>
    <t>12.12.2022 12:50:28</t>
  </si>
  <si>
    <t>12.12.2022 14:50:08</t>
  </si>
  <si>
    <t>12.12.2022 16:01:41</t>
  </si>
  <si>
    <t>12.12.2022 23:36:27</t>
  </si>
  <si>
    <t>TR-7 DEPREM KONUTLARI 35-19-L00007_BETON SANTRALLERİ L03_72118554</t>
  </si>
  <si>
    <t>12.12.2022 03:44:24</t>
  </si>
  <si>
    <t>12.12.2022 04:04:56</t>
  </si>
  <si>
    <t>MURADİYE HASTANE TR-1 45-71-M00193_ M03_89006054</t>
  </si>
  <si>
    <t>12.12.2022 09:02:01</t>
  </si>
  <si>
    <t>12.12.2022 09:45:31</t>
  </si>
  <si>
    <t>GÖLMARMARA İM 45-85-A00001_ESKİ GÖLMARMARA L28_2305901</t>
  </si>
  <si>
    <t>12.12.2022 09:30:51</t>
  </si>
  <si>
    <t>12.12.2022 14:01:33</t>
  </si>
  <si>
    <t>ALAŞEHİR TR-34 45-73-M00034_TR-35 M03_61347334</t>
  </si>
  <si>
    <t>12.12.2022 13:48:07</t>
  </si>
  <si>
    <t>12.12.2022 14:42:15</t>
  </si>
  <si>
    <t>K-3846 35-03-K03846_910227757_910227757</t>
  </si>
  <si>
    <t>12.12.2022 19:58:54</t>
  </si>
  <si>
    <t>12.12.2022 22:47:01</t>
  </si>
  <si>
    <t>DM06/TR05 HAL İÇİ 45-73-M00042_945677135_945677135</t>
  </si>
  <si>
    <t>12.12.2022 23:14:18</t>
  </si>
  <si>
    <t>12.12.2022 23:46:42</t>
  </si>
  <si>
    <t>12.12.2022 11:40:34</t>
  </si>
  <si>
    <t>12.12.2022 13:14:59</t>
  </si>
  <si>
    <t>L-130 35-18-L00130_950438967_950438967</t>
  </si>
  <si>
    <t>12.12.2022 11:35:08</t>
  </si>
  <si>
    <t>12.12.2022 19:13:36</t>
  </si>
  <si>
    <t>TR-38 35-17-M00038_D d/2_5959035</t>
  </si>
  <si>
    <t>12.12.2022 06:42:58</t>
  </si>
  <si>
    <t>12.12.2022 10:40:33</t>
  </si>
  <si>
    <t>L-209 35-18-L00209_11896750_56374822_56374822</t>
  </si>
  <si>
    <t>12.12.2022 13:14:20</t>
  </si>
  <si>
    <t>12.12.2022 15:36:53</t>
  </si>
  <si>
    <t>TEPECİK KÖPRÜ DM 35-14-M00332_M-13 M19_49833956</t>
  </si>
  <si>
    <t>12.12.2022 15:37:23</t>
  </si>
  <si>
    <t>12.12.2022 15:47:00</t>
  </si>
  <si>
    <t>IKLIKÇI TR-1 45-74-M00114_45-74-M00114_2349305</t>
  </si>
  <si>
    <t>12.12.2022 08:47:45</t>
  </si>
  <si>
    <t>12.12.2022 10:33:25</t>
  </si>
  <si>
    <t>TR-2 45-78-L00002_953264508_953264508</t>
  </si>
  <si>
    <t>12.12.2022 14:11:29</t>
  </si>
  <si>
    <t>12.12.2022 16:46:59</t>
  </si>
  <si>
    <t>M-1826 35-02-M01826_914657399_914657399</t>
  </si>
  <si>
    <t>12.12.2022 12:27:12</t>
  </si>
  <si>
    <t>12.12.2022 14:22:57</t>
  </si>
  <si>
    <t>TOKMAKLI KÖK 45-86-M00047_BORLU TR-10 M04_72227761</t>
  </si>
  <si>
    <t>12.12.2022 10:51:36</t>
  </si>
  <si>
    <t>12.12.2022 12:36:00</t>
  </si>
  <si>
    <t>K-1144 35-04-K01144_99669531_99669531</t>
  </si>
  <si>
    <t>12.12.2022 18:11:58</t>
  </si>
  <si>
    <t>12.12.2022 19:10:39</t>
  </si>
  <si>
    <t>HALIKÖY OVACIK TR-5 35-32-L00126_B_56367727_56367727</t>
  </si>
  <si>
    <t>12.12.2022 14:26:40</t>
  </si>
  <si>
    <t>12.12.2022 15:41:49</t>
  </si>
  <si>
    <t>TR-7 35-15-M00007_950359605_950359605</t>
  </si>
  <si>
    <t>12.12.2022 08:18:55</t>
  </si>
  <si>
    <t>12.12.2022 09:56:15</t>
  </si>
  <si>
    <t>K-4778 35-04-K04778_99618434_99618434</t>
  </si>
  <si>
    <t>12.12.2022 17:51:21</t>
  </si>
  <si>
    <t>12.12.2022 18:39:20</t>
  </si>
  <si>
    <t>K-1215 35-01-K01215_C C01B_5912788</t>
  </si>
  <si>
    <t>12.12.2022 05:54:48</t>
  </si>
  <si>
    <t>12.12.2022 13:53:53</t>
  </si>
  <si>
    <t>TURGUTALP TR-1 45-71-M01762_43149138_56404824_56404824</t>
  </si>
  <si>
    <t>12.12.2022 10:46:33</t>
  </si>
  <si>
    <t>12.12.2022 18:34:59</t>
  </si>
  <si>
    <t>M-147 SAKIZLIKOY 35-18-M00147__56369461_56369461</t>
  </si>
  <si>
    <t>12.12.2022 00:40:01</t>
  </si>
  <si>
    <t>12.12.2022 01:23:53</t>
  </si>
  <si>
    <t>K-3592 35-01-K03592__79680390_79680390</t>
  </si>
  <si>
    <t>12.12.2022 09:03:40</t>
  </si>
  <si>
    <t>12.12.2022 10:27:47</t>
  </si>
  <si>
    <t>M-1000 35-03-M01000_BUCA T.M. M04_41972782</t>
  </si>
  <si>
    <t>12.12.2022 14:01:12</t>
  </si>
  <si>
    <t>12.12.2022 17:02:29</t>
  </si>
  <si>
    <t>12.12.2022 14:18:33</t>
  </si>
  <si>
    <t>12.12.2022 14:44:00</t>
  </si>
  <si>
    <t>TR-276 GÜLBAHÇE 35-19-L00276_956690699_956690699</t>
  </si>
  <si>
    <t>12.12.2022 23:40:25</t>
  </si>
  <si>
    <t>13.12.2022 00:54:02</t>
  </si>
  <si>
    <t>K-1037 35-01-K01037_E 2E_5861517</t>
  </si>
  <si>
    <t>12.12.2022 12:59:14</t>
  </si>
  <si>
    <t>12.12.2022 15:55:31</t>
  </si>
  <si>
    <t>TOKİ CBÜ TOPLU KONUT TR 45-71-M02080_ M03_49170156</t>
  </si>
  <si>
    <t>12.12.2022 12:35:53</t>
  </si>
  <si>
    <t>12.12.2022 13:10:58</t>
  </si>
  <si>
    <t>12.12.2022 14:51:31</t>
  </si>
  <si>
    <t>12.12.2022 17:24:47</t>
  </si>
  <si>
    <t>K-3665 35-02-K03665_910297378_910297378</t>
  </si>
  <si>
    <t>12.12.2022 11:13:17</t>
  </si>
  <si>
    <t>12.12.2022 12:27:47</t>
  </si>
  <si>
    <t>GERENKÖY TR-2 35-23-M00148_42127506_56356910_56356910</t>
  </si>
  <si>
    <t>12.12.2022 20:22:39</t>
  </si>
  <si>
    <t>12.12.2022 21:11:32</t>
  </si>
  <si>
    <t>TR-76 45-77-L00076_A_56395481_56395481</t>
  </si>
  <si>
    <t>12.12.2022 08:35:30</t>
  </si>
  <si>
    <t>12.12.2022 09:26:32</t>
  </si>
  <si>
    <t>12.12.2022 17:31:56</t>
  </si>
  <si>
    <t>12.12.2022 17:57:01</t>
  </si>
  <si>
    <t>ATAKÖY TR-4 35-22-M00193_C_56370798_56370798</t>
  </si>
  <si>
    <t>12.12.2022 09:40:38</t>
  </si>
  <si>
    <t>12.12.2022 13:39:41</t>
  </si>
  <si>
    <t>ARDIÇ MAHALLESİ TR-17 35-21-L00128_A_56378005_56378005</t>
  </si>
  <si>
    <t>12.12.2022 15:54:29</t>
  </si>
  <si>
    <t>12.12.2022 17:52:47</t>
  </si>
  <si>
    <t>DM-5/TR-10 (ESKİ TR-41) 35-26-M01361_956620586_956620586</t>
  </si>
  <si>
    <t>14.12.2022 09:25:34</t>
  </si>
  <si>
    <t>14.12.2022 09:58:45</t>
  </si>
  <si>
    <t>M-314 35-02-M00314_T T7B_5818011</t>
  </si>
  <si>
    <t>14.12.2022 09:28:23</t>
  </si>
  <si>
    <t>14.12.2022 10:50:32</t>
  </si>
  <si>
    <t>MORDOĞAN TR-26 35-21-L00209_953367044_953367044</t>
  </si>
  <si>
    <t>14.12.2022 09:32:19</t>
  </si>
  <si>
    <t>14.12.2022 14:59:11</t>
  </si>
  <si>
    <t>CEVİZLİ GARAJ TR-1 35-16-M00131_35-16-M00131_2346540</t>
  </si>
  <si>
    <t>14.12.2022 09:34:23</t>
  </si>
  <si>
    <t>14.12.2022 17:41:10</t>
  </si>
  <si>
    <t>K-692 35-04-K00692_E K692E3B_5816424</t>
  </si>
  <si>
    <t>14.12.2022 09:36:20</t>
  </si>
  <si>
    <t>14.12.2022 10:05:58</t>
  </si>
  <si>
    <t>SARUHANLI DM 45-80-M00001_HACIRAHMANLI M13_2324164</t>
  </si>
  <si>
    <t>14.12.2022 09:31:08</t>
  </si>
  <si>
    <t>14.12.2022 17:39:02</t>
  </si>
  <si>
    <t>KALİTE KÖK 35-26-M00860_DADAŞLAR PALET M04_65889141</t>
  </si>
  <si>
    <t>14.12.2022 09:34:07</t>
  </si>
  <si>
    <t>14.12.2022 12:37:12</t>
  </si>
  <si>
    <t>MENDERES DM-2/TR-1 35-22-M00300_PERLİT M18_2095707</t>
  </si>
  <si>
    <t>14.12.2022 09:24:47</t>
  </si>
  <si>
    <t>14.12.2022 13:31:03</t>
  </si>
  <si>
    <t>RADAR KÖK 35-21-M00006_RADAR M02_72199828</t>
  </si>
  <si>
    <t>14.12.2022 09:39:10</t>
  </si>
  <si>
    <t>14.12.2022 14:47:09</t>
  </si>
  <si>
    <t>K-3169 35-04-K03169_99407646_99407646</t>
  </si>
  <si>
    <t>14.12.2022 09:39:23</t>
  </si>
  <si>
    <t>14.12.2022 19:30:44</t>
  </si>
  <si>
    <t>L-236 35-18-L00236_950441406_950441406</t>
  </si>
  <si>
    <t>14.12.2022 09:41:13</t>
  </si>
  <si>
    <t>14.12.2022 15:54:51</t>
  </si>
  <si>
    <t>TATAR DM 35-19-M00256_HatBaşıAyırıcı_53134107 M11_53134107</t>
  </si>
  <si>
    <t>14.12.2022 09:43:12</t>
  </si>
  <si>
    <t>14.12.2022 11:14:35</t>
  </si>
  <si>
    <t>İBRAHİM KAMA TARIMSAL SULAMA TR 45-78-L00731_DIREK TIPI TRAFO HUCRESI H01_2064198</t>
  </si>
  <si>
    <t>14.12.2022 09:29:56</t>
  </si>
  <si>
    <t>14.12.2022 11:40:55</t>
  </si>
  <si>
    <t>YAYLA KÖYÜ TR-1 35-21-L00093_953364641_953364641</t>
  </si>
  <si>
    <t>14.12.2022 09:46:59</t>
  </si>
  <si>
    <t>14.12.2022 14:41:26</t>
  </si>
  <si>
    <t>ÖRENCİK AVCILAR TR-8 35-31-L00492_956574365_956574365</t>
  </si>
  <si>
    <t>14.12.2022 09:46:10</t>
  </si>
  <si>
    <t>14.12.2022 11:05:32</t>
  </si>
  <si>
    <t>K-493 35-01-K00493_35-01-K00493_42783858</t>
  </si>
  <si>
    <t>14.12.2022 09:49:14</t>
  </si>
  <si>
    <t>14.12.2022 10:06:22</t>
  </si>
  <si>
    <t>TOPRAK SULAMA-2 35-26-L00003_10095200_56359251_56359251</t>
  </si>
  <si>
    <t>14.12.2022 09:47:49</t>
  </si>
  <si>
    <t>14.12.2022 14:19:02</t>
  </si>
  <si>
    <t>TR-48 35-15-M00048_950364528_950364528</t>
  </si>
  <si>
    <t>14.12.2022 09:49:28</t>
  </si>
  <si>
    <t>14.12.2022 12:06:39</t>
  </si>
  <si>
    <t>14.12.2022 09:49:31</t>
  </si>
  <si>
    <t>14.12.2022 11:16:12</t>
  </si>
  <si>
    <t>YAYLA KÖYÜ TR-1 35-21-L00093_B_56369186_56369186</t>
  </si>
  <si>
    <t>14.12.2022 09:50:40</t>
  </si>
  <si>
    <t>14.12.2022 14:01:50</t>
  </si>
  <si>
    <t>ARKACILAR TR-1 35-31-L00037_956596525_956596525</t>
  </si>
  <si>
    <t>14.12.2022 09:49:41</t>
  </si>
  <si>
    <t>14.12.2022 10:56:24</t>
  </si>
  <si>
    <t>M-1466 35-02-M01466_M-1556 NAK KARGO M01_76764755</t>
  </si>
  <si>
    <t>14.12.2022 09:50:00</t>
  </si>
  <si>
    <t>14.12.2022 12:06:59</t>
  </si>
  <si>
    <t>DERBENT ALTI TST KÖK 45-83-M00127_DERBENT TARIMSAL SULAMA M04_72202003</t>
  </si>
  <si>
    <t>14.12.2022 09:58:12</t>
  </si>
  <si>
    <t>14.12.2022 12:09:28</t>
  </si>
  <si>
    <t>HATAY TM 35-01-A00009_HATAY-12 K19_2313684</t>
  </si>
  <si>
    <t>14.12.2022 10:00:00</t>
  </si>
  <si>
    <t>14.12.2022 12:00:40</t>
  </si>
  <si>
    <t>ULUKENT DM-3 35-28-M00003_B_56362412_56362412</t>
  </si>
  <si>
    <t>14.12.2022 10:02:01</t>
  </si>
  <si>
    <t>14.12.2022 14:26:09</t>
  </si>
  <si>
    <t>NECATİ ŞAKI SULAMA GRUBU 35-29-M00360_A_56405927_56405927</t>
  </si>
  <si>
    <t>14.12.2022 10:00:43</t>
  </si>
  <si>
    <t>14.12.2022 11:01:39</t>
  </si>
  <si>
    <t>TR-9 45-74-M00009_45-74-M00009_75313762</t>
  </si>
  <si>
    <t>14.12.2022 10:07:19</t>
  </si>
  <si>
    <t>14.12.2022 10:48:55</t>
  </si>
  <si>
    <t>TR-44 (DM-6/21) 35-17-M00044_A_60984578_60984578</t>
  </si>
  <si>
    <t>14.12.2022 10:12:18</t>
  </si>
  <si>
    <t>14.12.2022 11:00:41</t>
  </si>
  <si>
    <t>TR-49 35-15-M00049_950364799_950364799</t>
  </si>
  <si>
    <t>14.12.2022 10:07:30</t>
  </si>
  <si>
    <t>14.12.2022 13:04:58</t>
  </si>
  <si>
    <t>M-3251 35-04-M03251_99062262_99062262</t>
  </si>
  <si>
    <t>14.12.2022 10:09:41</t>
  </si>
  <si>
    <t>14.12.2022 17:39:33</t>
  </si>
  <si>
    <t>K-607 35-01-K00607_912120388_912120388</t>
  </si>
  <si>
    <t>14.12.2022 10:10:39</t>
  </si>
  <si>
    <t>14.12.2022 12:57:01</t>
  </si>
  <si>
    <t>SAĞANCI İM 35-16-A00003_YAVAŞÇA L06_2316405</t>
  </si>
  <si>
    <t>14.12.2022 10:48:30</t>
  </si>
  <si>
    <t>14.12.2022 11:24:40</t>
  </si>
  <si>
    <t>K-53 35-04-K00053_912514671_912514671</t>
  </si>
  <si>
    <t>14.12.2022 10:11:37</t>
  </si>
  <si>
    <t>14.12.2022 16:21:54</t>
  </si>
  <si>
    <t>14.12.2022 10:20:46</t>
  </si>
  <si>
    <t>14.12.2022 11:10:55</t>
  </si>
  <si>
    <t>AHMETBEYLER DM 35-16-M00154_PAŞAKÖY (ARAPLIOVASI) GES DM M03_82985723</t>
  </si>
  <si>
    <t>14.12.2022 10:17:50</t>
  </si>
  <si>
    <t>14.12.2022 18:41:46</t>
  </si>
  <si>
    <t>NURİYE TR-5 45-80-M00120_956537094_956537094</t>
  </si>
  <si>
    <t>14.12.2022 10:18:34</t>
  </si>
  <si>
    <t>14.12.2022 11:41:12</t>
  </si>
  <si>
    <t>M-1985 35-09-M01985_E_56382377_56382377</t>
  </si>
  <si>
    <t>14.12.2022 10:10:50</t>
  </si>
  <si>
    <t>SÜLEYMAN AYYILDIZ TARIMSAL SULAMA TR 45-78-L00660_DIREK TIPI TRAFO HUCRESI H01_2125382</t>
  </si>
  <si>
    <t>14.12.2022 10:36:45</t>
  </si>
  <si>
    <t>14.12.2022 11:42:00</t>
  </si>
  <si>
    <t>SANAYİ TR-4 35-14-M00307_35-14-M00307_49091169</t>
  </si>
  <si>
    <t>14.12.2022 10:34:00</t>
  </si>
  <si>
    <t>14.12.2022 12:10:58</t>
  </si>
  <si>
    <t>M-314 35-02-M00314_99625855_99625855</t>
  </si>
  <si>
    <t>14.12.2022 10:39:27</t>
  </si>
  <si>
    <t>14.12.2022 13:38:32</t>
  </si>
  <si>
    <t>M-2506 35-01-M02506_910489546_910489546</t>
  </si>
  <si>
    <t>14.12.2022 10:38:10</t>
  </si>
  <si>
    <t>14.12.2022 14:36:26</t>
  </si>
  <si>
    <t>DERBENT TM 45-83-A00003_HALİLBEYLİ-1 M04_2312531</t>
  </si>
  <si>
    <t>14.12.2022 10:40:38</t>
  </si>
  <si>
    <t>14.12.2022 11:02:59</t>
  </si>
  <si>
    <t>ÖRENCİK AVCILAR TR-8 35-31-L00492_35-31-L00492_72237931</t>
  </si>
  <si>
    <t>14.12.2022 10:41:57</t>
  </si>
  <si>
    <t>14.12.2022 11:11:13</t>
  </si>
  <si>
    <t>ERGÜN AS SULAMA GRUBU 35-29-L00296_95000496724_95000496724</t>
  </si>
  <si>
    <t>14.12.2022 10:36:55</t>
  </si>
  <si>
    <t>14.12.2022 13:22:38</t>
  </si>
  <si>
    <t>K-723 35-08-K00723_97611002_97611002</t>
  </si>
  <si>
    <t>14.12.2022 10:49:00</t>
  </si>
  <si>
    <t>14.12.2022 14:20:47</t>
  </si>
  <si>
    <t>K-3109 35-04-K03109_99393644_99393644</t>
  </si>
  <si>
    <t>14.12.2022 10:45:53</t>
  </si>
  <si>
    <t>14.12.2022 12:31:08</t>
  </si>
  <si>
    <t>TİRE DM-2/8 35-29-M00116_950325826_950325826</t>
  </si>
  <si>
    <t>14.12.2022 10:49:05</t>
  </si>
  <si>
    <t>14.12.2022 14:24:13</t>
  </si>
  <si>
    <t>DM-2/15(BİTPAZARI) 45-71-M00122_953192100_953192100</t>
  </si>
  <si>
    <t>14.12.2022 10:56:27</t>
  </si>
  <si>
    <t>14.12.2022 12:40:59</t>
  </si>
  <si>
    <t>K-1027 35-01-K01027_911415560_911415560</t>
  </si>
  <si>
    <t>14.12.2022 10:56:18</t>
  </si>
  <si>
    <t>14.12.2022 14:33:18</t>
  </si>
  <si>
    <t>M-969 35-03-M00969_B_56365352_56365352</t>
  </si>
  <si>
    <t>14.12.2022 10:57:01</t>
  </si>
  <si>
    <t>14.12.2022 12:52:04</t>
  </si>
  <si>
    <t>TR-5 45-74-M00005_45-74-M00005_2355831</t>
  </si>
  <si>
    <t>14.12.2022 10:54:22</t>
  </si>
  <si>
    <t>14.12.2022 11:24:57</t>
  </si>
  <si>
    <t>K-1038 35-01-K01038_910433741_910433741</t>
  </si>
  <si>
    <t>14.12.2022 10:57:35</t>
  </si>
  <si>
    <t>14.12.2022 17:03:48</t>
  </si>
  <si>
    <t>M-367 35-02-M00367_914572713_914572713</t>
  </si>
  <si>
    <t>14.12.2022 11:01:40</t>
  </si>
  <si>
    <t>14.12.2022 15:26:26</t>
  </si>
  <si>
    <t>TURGUTLU İM 45-83-A00001_TRF-C GİRİŞ M10_42295741</t>
  </si>
  <si>
    <t>14.12.2022 10:40:44</t>
  </si>
  <si>
    <t>14.12.2022 11:42:49</t>
  </si>
  <si>
    <t>M-2956(YATIRIM REZERVE) 35-04-M02956_E_56368197_56368197</t>
  </si>
  <si>
    <t>14.12.2022 11:09:51</t>
  </si>
  <si>
    <t>14.12.2022 15:33:44</t>
  </si>
  <si>
    <t>IŞIKLAR TM 35-02-A00006_KARAYOLLARI M25_2308414</t>
  </si>
  <si>
    <t>14.12.2022 11:14:12</t>
  </si>
  <si>
    <t>14.12.2022 12:18:12</t>
  </si>
  <si>
    <t>KUŞÇULAR DM 35-19-M00461_ALAÇATI-1 ÇIKIŞ M02_46998891</t>
  </si>
  <si>
    <t>14.12.2022 11:05:00</t>
  </si>
  <si>
    <t>14.12.2022 11:22:43</t>
  </si>
  <si>
    <t>14.12.2022 11:10:46</t>
  </si>
  <si>
    <t>14.12.2022 14:58:34</t>
  </si>
  <si>
    <t>YAKAKÖY TR-1 45-75-M00249_945616738_945616738</t>
  </si>
  <si>
    <t>14.12.2022 11:05:28</t>
  </si>
  <si>
    <t>14.12.2022 11:52:03</t>
  </si>
  <si>
    <t>KİBAR TR-1 35-31-L00312_47904472_56388050_56388050</t>
  </si>
  <si>
    <t>14.12.2022 11:15:53</t>
  </si>
  <si>
    <t>14.12.2022 14:43:52</t>
  </si>
  <si>
    <t>EMİN TUĞRUL TARIMSAL SULAMA TR 45-78-L00659_DIREK TIPI TRAFO HUCRESI H01_2125381</t>
  </si>
  <si>
    <t>14.12.2022 11:19:47</t>
  </si>
  <si>
    <t>14.12.2022 13:05:47</t>
  </si>
  <si>
    <t>L-92 35-18-L00092_ TRH_72135934</t>
  </si>
  <si>
    <t>14.12.2022 11:20:09</t>
  </si>
  <si>
    <t>14.12.2022 13:04:13</t>
  </si>
  <si>
    <t>TR-25 45-77-L00025_945504017_945504017</t>
  </si>
  <si>
    <t>14.12.2022 11:20:44</t>
  </si>
  <si>
    <t>14.12.2022 12:33:14</t>
  </si>
  <si>
    <t>YÜKSEKKÖY TR-1 35-17-M00184_9743949_56356982_56356982</t>
  </si>
  <si>
    <t>14.12.2022 11:24:11</t>
  </si>
  <si>
    <t>14.12.2022 12:22:10</t>
  </si>
  <si>
    <t>GALİP TURANLI TR 45-78-L00665_DIREK TIPI TRAFO HUCRESI H01_2112772</t>
  </si>
  <si>
    <t>14.12.2022 11:22:50</t>
  </si>
  <si>
    <t>14.12.2022 13:04:53</t>
  </si>
  <si>
    <t>MURADİYE TR-3 45-71-M02147__72374696_72374696</t>
  </si>
  <si>
    <t>14.12.2022 11:24:17</t>
  </si>
  <si>
    <t>14.12.2022 13:06:00</t>
  </si>
  <si>
    <t>K-2378 35-03-K02378_913364474_913364474</t>
  </si>
  <si>
    <t>14.12.2022 11:31:33</t>
  </si>
  <si>
    <t>14.12.2022 13:39:47</t>
  </si>
  <si>
    <t>TR-96 35-16-L00096_953346779_953346779</t>
  </si>
  <si>
    <t>14.12.2022 11:35:58</t>
  </si>
  <si>
    <t>14.12.2022 13:45:08</t>
  </si>
  <si>
    <t>K-577 35-01-K00577_D_56375605_56375605</t>
  </si>
  <si>
    <t>14.12.2022 11:44:18</t>
  </si>
  <si>
    <t>14.12.2022 21:15:01</t>
  </si>
  <si>
    <t>K-1296 35-01-K01296_910905453_910905453</t>
  </si>
  <si>
    <t>14.12.2022 11:50:33</t>
  </si>
  <si>
    <t>14.12.2022 19:43:54</t>
  </si>
  <si>
    <t>KÜÇÜKKIRAN TR-1 45-74-M00142_DIREK TIPI TRAFO HUCRESI H01_2058370</t>
  </si>
  <si>
    <t>14.12.2022 11:49:59</t>
  </si>
  <si>
    <t>14.12.2022 12:23:25</t>
  </si>
  <si>
    <t>14.12.2022 12:01:59</t>
  </si>
  <si>
    <t>14.12.2022 17:08:55</t>
  </si>
  <si>
    <t>MANİSA TM-1 45-71-A00001_BARBAROS M19_2309132</t>
  </si>
  <si>
    <t>16.12.2022 14:02:40</t>
  </si>
  <si>
    <t>16.12.2022 15:33:12</t>
  </si>
  <si>
    <t>M-257 35-09-M00257_97923036_97923036</t>
  </si>
  <si>
    <t>16.12.2022 22:54:58</t>
  </si>
  <si>
    <t>17.12.2022 01:08:35</t>
  </si>
  <si>
    <t>L-233 AKARCA KÖK 35-14-L00233_L-47 DENİZKENT SİTESİ L02_72202702</t>
  </si>
  <si>
    <t>16.12.2022 09:30:08</t>
  </si>
  <si>
    <t>16.12.2022 17:01:26</t>
  </si>
  <si>
    <t>TAYTAN TR-1 KÖK 45-78-M00305_ZATİ TRAFO M04_65650966</t>
  </si>
  <si>
    <t>16.12.2022 17:27:37</t>
  </si>
  <si>
    <t>16.12.2022 17:49:00</t>
  </si>
  <si>
    <t>TR-93 MELTEM SİTESİ 35-19-L00093_7224669 C21/1B_5939430</t>
  </si>
  <si>
    <t>16.12.2022 20:31:28</t>
  </si>
  <si>
    <t>16.12.2022 21:58:32</t>
  </si>
  <si>
    <t>SARUHANLI TR-6/A 45-80-M01200_956560363_956560363</t>
  </si>
  <si>
    <t>16.12.2022 10:13:15</t>
  </si>
  <si>
    <t>16.12.2022 16:14:19</t>
  </si>
  <si>
    <t>M-2092 35-09-M02092_88084236 A1b_88040390</t>
  </si>
  <si>
    <t>16.12.2022 06:30:28</t>
  </si>
  <si>
    <t>16.12.2022 10:53:42</t>
  </si>
  <si>
    <t>16.12.2022 09:04:18</t>
  </si>
  <si>
    <t>16.12.2022 09:56:56</t>
  </si>
  <si>
    <t>AKSELENDİ İM 45-72-A00004_MORALILAR ÇIKIŞ L22_2326923</t>
  </si>
  <si>
    <t>16.12.2022 12:35:08</t>
  </si>
  <si>
    <t>16.12.2022 14:45:44</t>
  </si>
  <si>
    <t>SARIGÖL TR-29 45-79-M00029_TR-30-31-32 M05_2315973</t>
  </si>
  <si>
    <t>16.12.2022 00:16:34</t>
  </si>
  <si>
    <t>16.12.2022 01:40:01</t>
  </si>
  <si>
    <t>TR-1-5/5 35-20-L00063_955211869_955211869</t>
  </si>
  <si>
    <t>16.12.2022 08:41:07</t>
  </si>
  <si>
    <t>16.12.2022 10:30:16</t>
  </si>
  <si>
    <t>SOMA TR-8 45-82-M00008__72374597_72374597</t>
  </si>
  <si>
    <t>16.12.2022 09:05:59</t>
  </si>
  <si>
    <t>16.12.2022 09:36:40</t>
  </si>
  <si>
    <t>16.12.2022 17:51:38</t>
  </si>
  <si>
    <t>16.12.2022 20:58:58</t>
  </si>
  <si>
    <t>L-6 35-18-L00006_10345518 b4_5959291</t>
  </si>
  <si>
    <t>16.12.2022 08:49:04</t>
  </si>
  <si>
    <t>16.12.2022 11:11:42</t>
  </si>
  <si>
    <t>K-3844 35-04-K03844_99383312_99383312</t>
  </si>
  <si>
    <t>16.12.2022 14:34:12</t>
  </si>
  <si>
    <t>16.12.2022 20:45:34</t>
  </si>
  <si>
    <t>16.12.2022 01:08:23</t>
  </si>
  <si>
    <t>16.12.2022 03:15:17</t>
  </si>
  <si>
    <t>ÇAVUŞKÖY TR-2 35-28-M00347_953393669_953393669</t>
  </si>
  <si>
    <t>16.12.2022 14:44:56</t>
  </si>
  <si>
    <t>16.12.2022 17:38:14</t>
  </si>
  <si>
    <t>ÖZİMAR-ETKİNKENT SİTESİ 35-25-M00284_95002444235_95002444235</t>
  </si>
  <si>
    <t>16.12.2022 15:17:36</t>
  </si>
  <si>
    <t>16.12.2022 18:04:09</t>
  </si>
  <si>
    <t>DM-20 45-71-M00273_DM-21 M09_2070227</t>
  </si>
  <si>
    <t>16.12.2022 10:59:06</t>
  </si>
  <si>
    <t>16.12.2022 12:44:10</t>
  </si>
  <si>
    <t>ÇAYLI TR-4 35-15-L00191_950390117_950390117</t>
  </si>
  <si>
    <t>16.12.2022 16:21:38</t>
  </si>
  <si>
    <t>16.12.2022 21:20:59</t>
  </si>
  <si>
    <t>K-325 35-01-K00325_A A1_5871572</t>
  </si>
  <si>
    <t>16.12.2022 19:45:36</t>
  </si>
  <si>
    <t>16.12.2022 23:42:05</t>
  </si>
  <si>
    <t>TR-329 35-19-M00476_956697401_956697401</t>
  </si>
  <si>
    <t>16.12.2022 08:48:39</t>
  </si>
  <si>
    <t>16.12.2022 11:09:20</t>
  </si>
  <si>
    <t>M-1346 35-09-M01346_35-09-M01346_47604843</t>
  </si>
  <si>
    <t>16.12.2022 17:10:16</t>
  </si>
  <si>
    <t>16.12.2022 17:56:05</t>
  </si>
  <si>
    <t>DM-1/1 35-18-L00580_FAMİLYA BABAYLON OTEL L04_72047095</t>
  </si>
  <si>
    <t>16.12.2022 16:40:32</t>
  </si>
  <si>
    <t>16.12.2022 17:58:05</t>
  </si>
  <si>
    <t>TR-125 35-16-L00125_A_56352874_56352874</t>
  </si>
  <si>
    <t>16.12.2022 15:59:22</t>
  </si>
  <si>
    <t>16.12.2022 16:36:42</t>
  </si>
  <si>
    <t>16.12.2022 09:11:05</t>
  </si>
  <si>
    <t>16.12.2022 17:10:23</t>
  </si>
  <si>
    <t>L-81 35-14-L00081_7162826_56357771_56357771</t>
  </si>
  <si>
    <t>16.12.2022 11:34:07</t>
  </si>
  <si>
    <t>16.12.2022 12:18:59</t>
  </si>
  <si>
    <t>TAYTAN TR-1 KÖK 45-78-M00305_953299691_953299691</t>
  </si>
  <si>
    <t>16.12.2022 21:41:24</t>
  </si>
  <si>
    <t>16.12.2022 23:42:43</t>
  </si>
  <si>
    <t>K-2896 35-04-K02896_E_56372967_56372967</t>
  </si>
  <si>
    <t>16.12.2022 10:27:51</t>
  </si>
  <si>
    <t>16.12.2022 12:10:48</t>
  </si>
  <si>
    <t>DM-25/17-A 45-71-M00054_953195480_953195480</t>
  </si>
  <si>
    <t>16.12.2022 13:22:59</t>
  </si>
  <si>
    <t>16.12.2022 15:57:07</t>
  </si>
  <si>
    <t>K-1717 35-03-K01717_910096732_910096732</t>
  </si>
  <si>
    <t>16.12.2022 10:31:14</t>
  </si>
  <si>
    <t>16.12.2022 13:16:19</t>
  </si>
  <si>
    <t>M-1188 35-04-M01188_913571474_913571474</t>
  </si>
  <si>
    <t>16.12.2022 01:28:27</t>
  </si>
  <si>
    <t>16.12.2022 04:52:53</t>
  </si>
  <si>
    <t>BORNOVA TM 35-02-A00005_TR-C K04_2057634</t>
  </si>
  <si>
    <t>16.12.2022 03:22:15</t>
  </si>
  <si>
    <t>16.12.2022 03:31:34</t>
  </si>
  <si>
    <t>TR-34 35-26-M00034_956621046_956621046</t>
  </si>
  <si>
    <t>16.12.2022 17:16:02</t>
  </si>
  <si>
    <t>16.12.2022 18:25:07</t>
  </si>
  <si>
    <t>K-544 35-01-K00544_M_56355083_56355083</t>
  </si>
  <si>
    <t>16.12.2022 12:04:05</t>
  </si>
  <si>
    <t>16.12.2022 20:42:11</t>
  </si>
  <si>
    <t>K-544 35-01-K00544_910302934_910302934</t>
  </si>
  <si>
    <t>16.12.2022 21:06:17</t>
  </si>
  <si>
    <t>17.12.2022 00:35:03</t>
  </si>
  <si>
    <t>K-1580 35-01-K01580_B B2_5863414</t>
  </si>
  <si>
    <t>16.12.2022 17:34:10</t>
  </si>
  <si>
    <t>16.12.2022 19:14:35</t>
  </si>
  <si>
    <t>TR-70 45-78-M00070__72374189_72374189</t>
  </si>
  <si>
    <t>16.12.2022 14:00:00</t>
  </si>
  <si>
    <t>16.12.2022 15:08:22</t>
  </si>
  <si>
    <t>K-3169 35-04-K03169_99264501_99264501</t>
  </si>
  <si>
    <t>16.12.2022 23:23:51</t>
  </si>
  <si>
    <t>17.12.2022 00:51:09</t>
  </si>
  <si>
    <t>K-1323 35-02-K01323_35-02-K01323_2356997</t>
  </si>
  <si>
    <t>16.12.2022 09:57:41</t>
  </si>
  <si>
    <t>16.12.2022 12:29:33</t>
  </si>
  <si>
    <t>16.12.2022 17:39:14</t>
  </si>
  <si>
    <t>16.12.2022 19:56:17</t>
  </si>
  <si>
    <t>K-3072 35-04-K03072_913555298_913555298</t>
  </si>
  <si>
    <t>16.12.2022 12:50:11</t>
  </si>
  <si>
    <t>16.12.2022 14:17:20</t>
  </si>
  <si>
    <t>TR-8 45-77-L00008_D_56388360_56388360</t>
  </si>
  <si>
    <t>16.12.2022 09:35:45</t>
  </si>
  <si>
    <t>16.12.2022 10:14:05</t>
  </si>
  <si>
    <t>16.12.2022 08:56:04</t>
  </si>
  <si>
    <t>16.12.2022 17:19:38</t>
  </si>
  <si>
    <t>K-1117 35-08-K01117__72373785_72373785</t>
  </si>
  <si>
    <t>16.12.2022 14:37:58</t>
  </si>
  <si>
    <t>16.12.2022 18:08:19</t>
  </si>
  <si>
    <t>HALİLBEYLİ DM 35-27-M00620_HALİLBEYLİ TR-1 KÖK M12_2051361</t>
  </si>
  <si>
    <t>16.12.2022 10:44:19</t>
  </si>
  <si>
    <t>16.12.2022 10:53:00</t>
  </si>
  <si>
    <t>TR-52 45-77-L00052_945491612_945491612</t>
  </si>
  <si>
    <t>16.12.2022 11:50:02</t>
  </si>
  <si>
    <t>16.12.2022 13:34:00</t>
  </si>
  <si>
    <t>M-2337 35-10-M02337__72410880_72410880</t>
  </si>
  <si>
    <t>16.12.2022 16:49:34</t>
  </si>
  <si>
    <t>16.12.2022 19:37:21</t>
  </si>
  <si>
    <t>16.12.2022 07:35:04</t>
  </si>
  <si>
    <t>16.12.2022 09:10:59</t>
  </si>
  <si>
    <t>M-319 35-02-M00319_99246614_99246614</t>
  </si>
  <si>
    <t>16.12.2022 19:59:13</t>
  </si>
  <si>
    <t>16.12.2022 21:50:00</t>
  </si>
  <si>
    <t>_912917788_912917788</t>
  </si>
  <si>
    <t>16.12.2022 09:18:30</t>
  </si>
  <si>
    <t>16.12.2022 13:53:47</t>
  </si>
  <si>
    <t>M-263 35-09-M00263_M-261 M04_47547820</t>
  </si>
  <si>
    <t>16.12.2022 19:21:02</t>
  </si>
  <si>
    <t>16.12.2022 21:26:45</t>
  </si>
  <si>
    <t>SARMA KÖYÜ TR-2 45-71-M01525_953203219_953203219</t>
  </si>
  <si>
    <t>16.12.2022 20:52:59</t>
  </si>
  <si>
    <t>16.12.2022 22:24:47</t>
  </si>
  <si>
    <t>ÜRKMEZ M-3 35-25-M00139_5860550 d1b_5912378</t>
  </si>
  <si>
    <t>16.12.2022 06:57:32</t>
  </si>
  <si>
    <t>16.12.2022 09:59:30</t>
  </si>
  <si>
    <t>K-3772 35-02-K03772_K-3889 K01_2091414</t>
  </si>
  <si>
    <t>16.12.2022 12:18:00</t>
  </si>
  <si>
    <t>16.12.2022 14:04:40</t>
  </si>
  <si>
    <t>BIÇAKÇI TR-9 35-15-L00956_35-15-L00956_2370555</t>
  </si>
  <si>
    <t>16.12.2022 09:37:18</t>
  </si>
  <si>
    <t>16.12.2022 10:46:51</t>
  </si>
  <si>
    <t>TATAR DM 35-19-M00256_ALAÇATI-2 ÇIKIŞ ALİZE M03_2321143</t>
  </si>
  <si>
    <t>16.12.2022 08:59:48</t>
  </si>
  <si>
    <t>16.12.2022 12:23:31</t>
  </si>
  <si>
    <t>GÜMÜLDÜR DM 35-25-M00100_DM-2/1 M08_2309336</t>
  </si>
  <si>
    <t>16.12.2022 13:46:52</t>
  </si>
  <si>
    <t>16.12.2022 13:55:00</t>
  </si>
  <si>
    <t>YASEMİN DM 35-19-M00002_DARÜLŞAFAKA SEV VAKFI M08_2333722</t>
  </si>
  <si>
    <t>16.12.2022 12:51:15</t>
  </si>
  <si>
    <t>16.12.2022 13:55:37</t>
  </si>
  <si>
    <t>ALKAN KÖYÜ TR-1 45-73-M00204_945672837_945672837</t>
  </si>
  <si>
    <t>16.12.2022 19:44:05</t>
  </si>
  <si>
    <t>16.12.2022 21:04:39</t>
  </si>
  <si>
    <t>ÇIRPI TOPRAK SULAMA TR-3 35-20-L00189_35-20-L00189_2368094</t>
  </si>
  <si>
    <t>16.12.2022 14:37:04</t>
  </si>
  <si>
    <t>16.12.2022 15:41:06</t>
  </si>
  <si>
    <t>M-2380 35-03-M02380_911009767_911009767</t>
  </si>
  <si>
    <t>16.12.2022 12:55:45</t>
  </si>
  <si>
    <t>16.12.2022 19:42:10</t>
  </si>
  <si>
    <t>TR-16 45-77-L00016_DAĞITIM TRAFOSU L04_2330217</t>
  </si>
  <si>
    <t>16.12.2022 10:49:23</t>
  </si>
  <si>
    <t>16.12.2022 17:02:04</t>
  </si>
  <si>
    <t>KAYAKÖY TR-1 35-15-L00521_35-15-L00521_2364690</t>
  </si>
  <si>
    <t>16.12.2022 19:06:37</t>
  </si>
  <si>
    <t>16.12.2022 19:21:11</t>
  </si>
  <si>
    <t>ARPASEKİ TR-1 35-24-M00092_955221232_955221232</t>
  </si>
  <si>
    <t>16.12.2022 21:56:23</t>
  </si>
  <si>
    <t>16.12.2022 23:33:57</t>
  </si>
  <si>
    <t>TR-28 FİDAN YAPI 35-26-M00028_TR-49 M01_66027370</t>
  </si>
  <si>
    <t>16.12.2022 21:00:30</t>
  </si>
  <si>
    <t>17.12.2022 00:22:00</t>
  </si>
  <si>
    <t>16.12.2022 13:05:00</t>
  </si>
  <si>
    <t>16.12.2022 18:20:37</t>
  </si>
  <si>
    <t>TR-129 35-16-L00129_953354295_953354295</t>
  </si>
  <si>
    <t>16.12.2022 09:23:08</t>
  </si>
  <si>
    <t>16.12.2022 14:40:49</t>
  </si>
  <si>
    <t>TR-13 DAVUT KISRAK PARKI 35-26-M00013_956619676_956619676</t>
  </si>
  <si>
    <t>16.12.2022 14:16:00</t>
  </si>
  <si>
    <t>16.12.2022 15:40:16</t>
  </si>
  <si>
    <t>L-288 MENDERES MAH. 35-18-L00288_9224570_56368173_56368173</t>
  </si>
  <si>
    <t>16.12.2022 17:22:46</t>
  </si>
  <si>
    <t>16.12.2022 20:14:53</t>
  </si>
  <si>
    <t>OĞLANANASI TR-9 35-22-M00262_DIREK TIPI TRAFO HUCRESI H01_2112509</t>
  </si>
  <si>
    <t>16.12.2022 08:19:20</t>
  </si>
  <si>
    <t>16.12.2022 11:07:31</t>
  </si>
  <si>
    <t>BAĞARASI TR-12 35-23-M00181__79552662_79552662</t>
  </si>
  <si>
    <t>16.12.2022 18:44:09</t>
  </si>
  <si>
    <t>16.12.2022 19:15:43</t>
  </si>
  <si>
    <t>ULUCAK TM 35-28-A00002_ULUKENT-2 M17_2313763</t>
  </si>
  <si>
    <t>19.12.2022 13:37:06</t>
  </si>
  <si>
    <t>19.12.2022 14:09:42</t>
  </si>
  <si>
    <t>KARŞIYAKA GIS TM 35-04-A00002_Karşıyaka-2 K02_2310847</t>
  </si>
  <si>
    <t>19.12.2022 13:58:25</t>
  </si>
  <si>
    <t>19.12.2022 14:28:05</t>
  </si>
  <si>
    <t>19.12.2022 13:53:55</t>
  </si>
  <si>
    <t>19.12.2022 15:06:48</t>
  </si>
  <si>
    <t>ANADOLU İM 35-02-A00001_ÇOCUK HASTANESİ-1 M24_2318285</t>
  </si>
  <si>
    <t>19.12.2022 14:07:21</t>
  </si>
  <si>
    <t>19.12.2022 14:42:00</t>
  </si>
  <si>
    <t>AHMETLİ TR-72 GÜLDERE 45-84-L00072_955189688_955189688</t>
  </si>
  <si>
    <t>19.12.2022 14:06:11</t>
  </si>
  <si>
    <t>19.12.2022 14:39:44</t>
  </si>
  <si>
    <t>TİRE O.YAĞCIOĞLU GRB TR 35-15-M00303_48304176_56395948_56395948</t>
  </si>
  <si>
    <t>19.12.2022 14:06:31</t>
  </si>
  <si>
    <t>19.12.2022 17:24:11</t>
  </si>
  <si>
    <t>TR-1/66 45-72-M00066_956477159_956477159</t>
  </si>
  <si>
    <t>19.12.2022 14:08:28</t>
  </si>
  <si>
    <t>19.12.2022 18:17:45</t>
  </si>
  <si>
    <t>GÖKÇEN İM 35-29-A00004_GÖKÇEN ŞEHİR L15_2329146</t>
  </si>
  <si>
    <t>19.12.2022 14:19:45</t>
  </si>
  <si>
    <t>19.12.2022 15:30:52</t>
  </si>
  <si>
    <t>BURUNCUK SULAMA KOOP. TR-1 35-20-L00296_B_82590899_82590899</t>
  </si>
  <si>
    <t>19.12.2022 14:16:30</t>
  </si>
  <si>
    <t>19.12.2022 16:50:16</t>
  </si>
  <si>
    <t>DM-5/TR13 (TR-57) ALPKENT 35-26-M00057_95000084285_95000084285</t>
  </si>
  <si>
    <t>19.12.2022 14:14:08</t>
  </si>
  <si>
    <t>19.12.2022 15:47:18</t>
  </si>
  <si>
    <t>YENİFOÇA TR-20 35-23-M00020_950416890_950416890</t>
  </si>
  <si>
    <t>19.12.2022 14:24:06</t>
  </si>
  <si>
    <t>19.12.2022 16:13:46</t>
  </si>
  <si>
    <t>M-325 35-03-M00325_915107786_915107786</t>
  </si>
  <si>
    <t>19.12.2022 14:29:55</t>
  </si>
  <si>
    <t>19.12.2022 20:50:08</t>
  </si>
  <si>
    <t>AHMETLİ TR-9 45-84-L00009_955179907_955179907</t>
  </si>
  <si>
    <t>19.12.2022 14:28:02</t>
  </si>
  <si>
    <t>19.12.2022 15:09:48</t>
  </si>
  <si>
    <t>SOMA A SANTRALİ İM/DM 45-82-A00001_HatBaşıAyırıcı_53136051 L14_53136051</t>
  </si>
  <si>
    <t>19.12.2022 14:32:47</t>
  </si>
  <si>
    <t>19.12.2022 15:34:41</t>
  </si>
  <si>
    <t>YAYALAR TR-4 45-73-M00164_45-73-M00164_2354629</t>
  </si>
  <si>
    <t>19.12.2022 14:35:37</t>
  </si>
  <si>
    <t>19.12.2022 15:31:18</t>
  </si>
  <si>
    <t>SELENDİ TR-12 45-81-M00012_945634102_945634102</t>
  </si>
  <si>
    <t>19.12.2022 14:42:32</t>
  </si>
  <si>
    <t>19.12.2022 18:03:36</t>
  </si>
  <si>
    <t>M-2380 35-03-M02380_912369052_912369052</t>
  </si>
  <si>
    <t>19.12.2022 14:43:14</t>
  </si>
  <si>
    <t>19.12.2022 21:07:55</t>
  </si>
  <si>
    <t>M-12 GERMİYAN 35-18-M00183_950441991_950441991</t>
  </si>
  <si>
    <t>19.12.2022 14:22:55</t>
  </si>
  <si>
    <t>19.12.2022 19:05:05</t>
  </si>
  <si>
    <t>K-4724 GEÇİT 35-04-K04724_K-4184 K01_2113516</t>
  </si>
  <si>
    <t>19.12.2022 14:24:24</t>
  </si>
  <si>
    <t>19.12.2022 16:05:30</t>
  </si>
  <si>
    <t>TAHSİN KARAYURT ÖZEL TR 35-13-L00269Ö_DIREK TIPI TRAFO HUCRESI H01_2036490</t>
  </si>
  <si>
    <t>19.12.2022 15:02:00</t>
  </si>
  <si>
    <t>19.12.2022 15:33:00</t>
  </si>
  <si>
    <t>L-297 35-18-L00297_L-298 L01_72058209</t>
  </si>
  <si>
    <t>19.12.2022 15:06:41</t>
  </si>
  <si>
    <t>19.12.2022 16:46:28</t>
  </si>
  <si>
    <t>K-1580 35-01-K01580_A 1A_5857145</t>
  </si>
  <si>
    <t>19.12.2022 14:50:30</t>
  </si>
  <si>
    <t>19.12.2022 17:57:12</t>
  </si>
  <si>
    <t>KALABAK TR 35-17-M00446_B_83693655_83693655</t>
  </si>
  <si>
    <t>19.12.2022 15:10:38</t>
  </si>
  <si>
    <t>19.12.2022 16:14:43</t>
  </si>
  <si>
    <t>M-1996 35-09-M01996_913208757_913208757</t>
  </si>
  <si>
    <t>19.12.2022 15:02:35</t>
  </si>
  <si>
    <t>19.12.2022 18:03:48</t>
  </si>
  <si>
    <t>FOÇA TR-17 35-23-L00017_950414027_950414027</t>
  </si>
  <si>
    <t>19.12.2022 14:57:08</t>
  </si>
  <si>
    <t>19.12.2022 18:22:19</t>
  </si>
  <si>
    <t>KARAKUYU TR-4 35-26-M00441_6778039_56358526_56358526</t>
  </si>
  <si>
    <t>19.12.2022 15:15:14</t>
  </si>
  <si>
    <t>19.12.2022 18:58:20</t>
  </si>
  <si>
    <t>19.12.2022 15:16:29</t>
  </si>
  <si>
    <t>19.12.2022 16:08:48</t>
  </si>
  <si>
    <t>KARŞIYAKA GIS TM 35-04-A00002_Karşıyaka-19 K33_2053601</t>
  </si>
  <si>
    <t>19.12.2022 15:23:33</t>
  </si>
  <si>
    <t>19.12.2022 17:46:32</t>
  </si>
  <si>
    <t>19.12.2022 15:22:00</t>
  </si>
  <si>
    <t>19.12.2022 16:43:40</t>
  </si>
  <si>
    <t>L-307 35-18-L00307_L-308 L02_72104718</t>
  </si>
  <si>
    <t>19.12.2022 15:27:49</t>
  </si>
  <si>
    <t>19.12.2022 16:07:51</t>
  </si>
  <si>
    <t>K-1642 35-03-K01642_D_56375775_56375775</t>
  </si>
  <si>
    <t>19.12.2022 15:29:48</t>
  </si>
  <si>
    <t>19.12.2022 18:37:34</t>
  </si>
  <si>
    <t>GÖKÇEN DM 35-29-M00123_ACEMOĞLU M02_2328953</t>
  </si>
  <si>
    <t>19.12.2022 15:31:53</t>
  </si>
  <si>
    <t>19.12.2022 16:55:08</t>
  </si>
  <si>
    <t>TİRE İM-DM-1 35-29-A00001_HatBaşıAyırıcı_53132663 L13_53132663</t>
  </si>
  <si>
    <t>19.12.2022 15:23:12</t>
  </si>
  <si>
    <t>19.12.2022 18:37:44</t>
  </si>
  <si>
    <t>DEMİRCİLİ DM 35-15-L00895_KARAKOVA DM L013_85268691</t>
  </si>
  <si>
    <t>19.12.2022 15:30:38</t>
  </si>
  <si>
    <t>19.12.2022 15:50:23</t>
  </si>
  <si>
    <t>İKİKAVAK MEVKİİ TR-12 35-15-L00508_35-15-L00508_2365940</t>
  </si>
  <si>
    <t>19.12.2022 15:28:57</t>
  </si>
  <si>
    <t>19.12.2022 16:12:10</t>
  </si>
  <si>
    <t>DM-1/8 45-71-M00198_953206006_953206006</t>
  </si>
  <si>
    <t>19.12.2022 15:41:43</t>
  </si>
  <si>
    <t>19.12.2022 18:53:39</t>
  </si>
  <si>
    <t>K-4741 35-07-K04741_97578896_97578896</t>
  </si>
  <si>
    <t>19.12.2022 15:45:50</t>
  </si>
  <si>
    <t>19.12.2022 18:37:55</t>
  </si>
  <si>
    <t>ORUÇLAR TR-1 35-16-M00093_953353548_953353548</t>
  </si>
  <si>
    <t>19.12.2022 15:44:44</t>
  </si>
  <si>
    <t>19.12.2022 19:25:53</t>
  </si>
  <si>
    <t>GERELİ KÖYÜ AHMET ÇETİN SULAMA GRB TR-15 35-15-M00314_950409482_950409482</t>
  </si>
  <si>
    <t>19.12.2022 15:48:36</t>
  </si>
  <si>
    <t>19.12.2022 17:52:22</t>
  </si>
  <si>
    <t>K-1905 35-10-K01905_B B01b_5920216</t>
  </si>
  <si>
    <t>19.12.2022 15:59:05</t>
  </si>
  <si>
    <t>19.12.2022 16:31:57</t>
  </si>
  <si>
    <t>K-1536 35-01-K01536_A_56374485_56374485</t>
  </si>
  <si>
    <t>19.12.2022 15:46:50</t>
  </si>
  <si>
    <t>19.12.2022 20:50:22</t>
  </si>
  <si>
    <t>YENİ ŞAKRAN TR-4 35-17-M00204_8349489_56354950_56354950</t>
  </si>
  <si>
    <t>19.12.2022 15:56:01</t>
  </si>
  <si>
    <t>19.12.2022 17:17:26</t>
  </si>
  <si>
    <t>BAŞKÖY TR-1 35-29-L00229_A_56395257_56395257</t>
  </si>
  <si>
    <t>19.12.2022 15:57:51</t>
  </si>
  <si>
    <t>19.12.2022 19:00:21</t>
  </si>
  <si>
    <t>19.12.2022 15:59:58</t>
  </si>
  <si>
    <t>19.12.2022 16:31:00</t>
  </si>
  <si>
    <t>AZİZ ÇELİKDOĞAN TARIMSAL SULAMA TR-1 45-83-M00345_45-83-M00345_2347591</t>
  </si>
  <si>
    <t>19.12.2022 16:06:44</t>
  </si>
  <si>
    <t>19.12.2022 17:25:25</t>
  </si>
  <si>
    <t>19.12.2022 16:11:31</t>
  </si>
  <si>
    <t>19.12.2022 20:16:39</t>
  </si>
  <si>
    <t>MAVİKENT TR-3 35-30-M00133_A_56403579_56403579</t>
  </si>
  <si>
    <t>19.12.2022 16:15:25</t>
  </si>
  <si>
    <t>19.12.2022 18:20:59</t>
  </si>
  <si>
    <t>DAĞTEKKE TR-1 35-26-M00470_956609703_956609703</t>
  </si>
  <si>
    <t>19.12.2022 16:11:51</t>
  </si>
  <si>
    <t>19.12.2022 21:50:14</t>
  </si>
  <si>
    <t>DEMİRTAŞ TR-1 35-30-M00150_C_56360664_56360664</t>
  </si>
  <si>
    <t>19.12.2022 16:23:06</t>
  </si>
  <si>
    <t>19.12.2022 17:25:18</t>
  </si>
  <si>
    <t>BAHÇEDERE TR-1 35-17-M00183_35-17-M00183_2376444</t>
  </si>
  <si>
    <t>19.12.2022 16:24:35</t>
  </si>
  <si>
    <t>19.12.2022 18:12:20</t>
  </si>
  <si>
    <t>L-439 35-18-L00439_ H_49090824</t>
  </si>
  <si>
    <t>19.12.2022 16:29:18</t>
  </si>
  <si>
    <t>19.12.2022 18:13:04</t>
  </si>
  <si>
    <t>BOZAĞAÇ TR-3 45-78-M00663_DIREK TIPI TRAFO HUCRESI H01_2126795</t>
  </si>
  <si>
    <t>19.12.2022 16:31:29</t>
  </si>
  <si>
    <t>19.12.2022 16:34:45</t>
  </si>
  <si>
    <t>K-670 35-01-K00670_911214728_911214728</t>
  </si>
  <si>
    <t>19.12.2022 16:30:21</t>
  </si>
  <si>
    <t>19.12.2022 19:47:58</t>
  </si>
  <si>
    <t>BOZAĞAÇ TR-4 45-78-M00664_DIREK TIPI TRAFO HUCRESI H01_2126796</t>
  </si>
  <si>
    <t>19.12.2022 16:38:16</t>
  </si>
  <si>
    <t>19.12.2022 16:41:47</t>
  </si>
  <si>
    <t>SARAYCIK ARSAALANI TR-3 45-86-M00221_A_56404582_56404582</t>
  </si>
  <si>
    <t>19.12.2022 16:37:12</t>
  </si>
  <si>
    <t>19.12.2022 17:18:00</t>
  </si>
  <si>
    <t>L-117 OVACIK 35-18-L00117_A_56366326_56366326</t>
  </si>
  <si>
    <t>19.12.2022 16:49:50</t>
  </si>
  <si>
    <t>19.12.2022 20:27:28</t>
  </si>
  <si>
    <t>TR-13 35-31-L00013_TR-14 L02_2113233</t>
  </si>
  <si>
    <t>19.12.2022 16:58:36</t>
  </si>
  <si>
    <t>19.12.2022 18:04:52</t>
  </si>
  <si>
    <t>19.12.2022 17:01:04</t>
  </si>
  <si>
    <t>19.12.2022 18:55:20</t>
  </si>
  <si>
    <t>ÇOMAKLIYAYLA TR-1 45-75-M00096_B_56393782_56393782</t>
  </si>
  <si>
    <t>19.12.2022 17:03:17</t>
  </si>
  <si>
    <t>19.12.2022 18:04:03</t>
  </si>
  <si>
    <t>TR-162 45-78-L00162_B tr162/b4_49409503</t>
  </si>
  <si>
    <t>19.12.2022 17:07:12</t>
  </si>
  <si>
    <t>19.12.2022 22:27:53</t>
  </si>
  <si>
    <t>KÜREKÇİ TR-1 45-75-M00099_45-75-M00099_2357303</t>
  </si>
  <si>
    <t>19.12.2022 17:09:00</t>
  </si>
  <si>
    <t>19.12.2022 19:34:37</t>
  </si>
  <si>
    <t>TR-2/115 45-83-L00115_955149393_955149393</t>
  </si>
  <si>
    <t>19.12.2022 17:11:29</t>
  </si>
  <si>
    <t>19.12.2022 18:20:44</t>
  </si>
  <si>
    <t>AMBARSEKİ KÖYÜ TR-1 35-21-L00105_953357266_953357266</t>
  </si>
  <si>
    <t>19.12.2022 17:13:24</t>
  </si>
  <si>
    <t>19.12.2022 18:04:20</t>
  </si>
  <si>
    <t>ÇİFTÇİGEDİĞİ TR-2 35-20-L00170_DIREK TIPI TRAFO HUCRESI H01_2048024</t>
  </si>
  <si>
    <t>19.12.2022 17:08:00</t>
  </si>
  <si>
    <t>19.12.2022 20:16:07</t>
  </si>
  <si>
    <t>K-3165 35-03-K03165_911091388_911091388</t>
  </si>
  <si>
    <t>19.12.2022 17:20:37</t>
  </si>
  <si>
    <t>19.12.2022 22:38:39</t>
  </si>
  <si>
    <t>TR-50 35-22-M00050_DEREKÖY M03_82002741</t>
  </si>
  <si>
    <t>19.12.2022 17:17:49</t>
  </si>
  <si>
    <t>19.12.2022 17:37:46</t>
  </si>
  <si>
    <t>OVACIK TR-1 35-31-L00151_35-31-L00151_2364356</t>
  </si>
  <si>
    <t>19.12.2022 17:19:48</t>
  </si>
  <si>
    <t>19.12.2022 18:03:30</t>
  </si>
  <si>
    <t>M-1525 35-03-M01525_910393687_910393687</t>
  </si>
  <si>
    <t>19.12.2022 17:23:22</t>
  </si>
  <si>
    <t>19.12.2022 20:49:00</t>
  </si>
  <si>
    <t>TR-52 35-27-M00052_913186192_913186192</t>
  </si>
  <si>
    <t>19.12.2022 17:31:19</t>
  </si>
  <si>
    <t>19.12.2022 18:59:11</t>
  </si>
  <si>
    <t>19.12.2022 17:37:18</t>
  </si>
  <si>
    <t>19.12.2022 18:21:25</t>
  </si>
  <si>
    <t>L-191 35-18-L00191_950442434_950442434</t>
  </si>
  <si>
    <t>19.12.2022 17:39:25</t>
  </si>
  <si>
    <t>19.12.2022 20:03:14</t>
  </si>
  <si>
    <t>KUŞÇUBURUN-4 35-26-M00530_10570620_56359923_56359923</t>
  </si>
  <si>
    <t>19.12.2022 17:40:08</t>
  </si>
  <si>
    <t>19.12.2022 18:32:08</t>
  </si>
  <si>
    <t>25.12.2022 09:06:41</t>
  </si>
  <si>
    <t>25.12.2022 18:13:27</t>
  </si>
  <si>
    <t>MURADİYE DM-5/11 45-71-M00232_DM-4/02 M03_72091351</t>
  </si>
  <si>
    <t>25.12.2022 09:30:12</t>
  </si>
  <si>
    <t>25.12.2022 14:54:08</t>
  </si>
  <si>
    <t>TR-2/78 45-83-L00078__72372959_72372959</t>
  </si>
  <si>
    <t>25.12.2022 13:07:30</t>
  </si>
  <si>
    <t>25.12.2022 14:51:10</t>
  </si>
  <si>
    <t>HALİLBEYLİ TR-5 35-27-M01054_966577037_966577037</t>
  </si>
  <si>
    <t>25.12.2022 15:58:06</t>
  </si>
  <si>
    <t>25.12.2022 18:52:07</t>
  </si>
  <si>
    <t>25.12.2022 15:01:11</t>
  </si>
  <si>
    <t>25.12.2022 15:24:19</t>
  </si>
  <si>
    <t>DURASILLI TR-25 45-78-M01140_C_56391071_56391071</t>
  </si>
  <si>
    <t>25.12.2022 19:45:54</t>
  </si>
  <si>
    <t>25.12.2022 20:27:55</t>
  </si>
  <si>
    <t>K-16 35-04-K00016_K-4303 K02_2324410</t>
  </si>
  <si>
    <t>25.12.2022 16:54:06</t>
  </si>
  <si>
    <t>25.12.2022 17:09:00</t>
  </si>
  <si>
    <t>25.12.2022 11:04:05</t>
  </si>
  <si>
    <t>25.12.2022 11:56:19</t>
  </si>
  <si>
    <t>YEŞİLKAVAK TR-1 45-78-M00715_DIREK TIPI TRAFO HUCRESI H01_2111847</t>
  </si>
  <si>
    <t>25.12.2022 17:58:04</t>
  </si>
  <si>
    <t>25.12.2022 18:56:28</t>
  </si>
  <si>
    <t>K-4712 35-02-K04712_95000518215_95000518215</t>
  </si>
  <si>
    <t>25.12.2022 12:25:35</t>
  </si>
  <si>
    <t>25.12.2022 13:38:57</t>
  </si>
  <si>
    <t>HABAŞ TM 35-17-A00008_BİÇEROVA M26_2333323</t>
  </si>
  <si>
    <t>25.12.2022 08:44:54</t>
  </si>
  <si>
    <t>25.12.2022 12:14:06</t>
  </si>
  <si>
    <t>K-633 35-02-K00633_DAĞITIM TRAFOSU K04_65654185</t>
  </si>
  <si>
    <t>25.12.2022 11:59:12</t>
  </si>
  <si>
    <t>25.12.2022 12:59:00</t>
  </si>
  <si>
    <t>ARSLANLAR TM 35-26-A00004_YAZIBAŞI-1 M34_2307565</t>
  </si>
  <si>
    <t>25.12.2022 09:12:23</t>
  </si>
  <si>
    <t>25.12.2022 13:16:17</t>
  </si>
  <si>
    <t>KARABURUN TR-4/19 35-21-L00004_A_56357319_56357319</t>
  </si>
  <si>
    <t>25.12.2022 18:53:59</t>
  </si>
  <si>
    <t>25.12.2022 19:15:30</t>
  </si>
  <si>
    <t>K-29 35-03-K00029_35-03-K00029_41952647</t>
  </si>
  <si>
    <t>25.12.2022 10:26:00</t>
  </si>
  <si>
    <t>25.12.2022 14:51:11</t>
  </si>
  <si>
    <t>BERGAMA İM-2 35-16-A00002_TR-107 M09_2311750</t>
  </si>
  <si>
    <t>25.12.2022 10:48:37</t>
  </si>
  <si>
    <t>25.12.2022 15:20:29</t>
  </si>
  <si>
    <t>CABBAR DM 45-73-M00100_KULA ÇIKIŞI M08_2307321</t>
  </si>
  <si>
    <t>25.12.2022 16:10:34</t>
  </si>
  <si>
    <t>25.12.2022 16:25:10</t>
  </si>
  <si>
    <t>K-191 35-04-K00191_C K191C1B_5776499</t>
  </si>
  <si>
    <t>25.12.2022 16:59:22</t>
  </si>
  <si>
    <t>25.12.2022 17:29:07</t>
  </si>
  <si>
    <t>VEYSEL SAPMAZ VE ARK. 35-24-M00043_35-24-M00043_58185803</t>
  </si>
  <si>
    <t>25.12.2022 16:20:34</t>
  </si>
  <si>
    <t>25.12.2022 17:33:39</t>
  </si>
  <si>
    <t>DERBENT TM 45-83-A00003_DERBENT DM-2 M15_2312521</t>
  </si>
  <si>
    <t>25.12.2022 08:21:35</t>
  </si>
  <si>
    <t>25.12.2022 10:43:19</t>
  </si>
  <si>
    <t>ABALIOĞLU DM 45-83-M00136_ABALIOĞLU YEM M010_72134614</t>
  </si>
  <si>
    <t>25.12.2022 20:51:47</t>
  </si>
  <si>
    <t>25.12.2022 22:12:55</t>
  </si>
  <si>
    <t>MORDOĞAN TR-24 35-21-L00210_953365258_953365258</t>
  </si>
  <si>
    <t>25.12.2022 13:49:21</t>
  </si>
  <si>
    <t>25.12.2022 14:59:57</t>
  </si>
  <si>
    <t>ARSLANLAR TM 35-26-A00004_YAZIBAŞI-2 M17_2305565</t>
  </si>
  <si>
    <t>25.12.2022 09:18:06</t>
  </si>
  <si>
    <t>25.12.2022 13:18:18</t>
  </si>
  <si>
    <t>TOKATBAŞI TR-2 35-20-L00102_915053347_915053347</t>
  </si>
  <si>
    <t>25.12.2022 11:11:49</t>
  </si>
  <si>
    <t>25.12.2022 12:21:09</t>
  </si>
  <si>
    <t>DERBENT TM 45-83-A00003_TURGUTLU ŞEHİR-1 M09_2312536</t>
  </si>
  <si>
    <t>25.12.2022 08:31:37</t>
  </si>
  <si>
    <t>25.12.2022 10:46:56</t>
  </si>
  <si>
    <t>ONUR ZORLUDAĞ TARIMSAL SULAMA 45-83-L00472_95000490406_95000490406</t>
  </si>
  <si>
    <t>25.12.2022 15:22:51</t>
  </si>
  <si>
    <t>25.12.2022 22:24:20</t>
  </si>
  <si>
    <t>DM-08/10-B 45-71-M00289_953181692_953181692</t>
  </si>
  <si>
    <t>25.12.2022 18:59:36</t>
  </si>
  <si>
    <t>25.12.2022 19:46:00</t>
  </si>
  <si>
    <t>KURTULMUŞ KÖK 45-72-L00080_HatBaşıAyırıcı_53140337 L03_53140337</t>
  </si>
  <si>
    <t>25.12.2022 10:24:11</t>
  </si>
  <si>
    <t>25.12.2022 18:34:16</t>
  </si>
  <si>
    <t>TR-2/16 45-83-L00016_19 MAYIS OKULU L01_61338897</t>
  </si>
  <si>
    <t>25.12.2022 13:19:59</t>
  </si>
  <si>
    <t>25.12.2022 14:40:00</t>
  </si>
  <si>
    <t>DERBENT TM 45-83-A00003_HALİLBEYLİ-2 (BAĞYURDU) M25_2062740</t>
  </si>
  <si>
    <t>25.12.2022 10:45:38</t>
  </si>
  <si>
    <t>25.12.2022 17:06:00</t>
  </si>
  <si>
    <t>25.12.2022 17:40:31</t>
  </si>
  <si>
    <t>25.12.2022 18:32:40</t>
  </si>
  <si>
    <t>KARATEKE TR-1 35-29-L00142_35-29-L00142_66115855</t>
  </si>
  <si>
    <t>25.12.2022 09:51:01</t>
  </si>
  <si>
    <t>25.12.2022 10:22:12</t>
  </si>
  <si>
    <t>TR-23 35-27-M00023_913825741_913825741</t>
  </si>
  <si>
    <t>25.12.2022 10:49:15</t>
  </si>
  <si>
    <t>25.12.2022 19:39:02</t>
  </si>
  <si>
    <t>M-1540 35-01-M01540_C_56380098_56380098</t>
  </si>
  <si>
    <t>25.12.2022 09:17:52</t>
  </si>
  <si>
    <t>25.12.2022 14:49:26</t>
  </si>
  <si>
    <t>ÇAPAK KÖK 35-26-M00435_DAĞKIZILCA-2 ÇIKIŞ M05_66033272</t>
  </si>
  <si>
    <t>25.12.2022 10:09:44</t>
  </si>
  <si>
    <t>25.12.2022 11:44:43</t>
  </si>
  <si>
    <t>MURADİYE DM-4 45-71-M00190_953243279_953243279</t>
  </si>
  <si>
    <t>25.12.2022 15:50:15</t>
  </si>
  <si>
    <t>25.12.2022 19:11:53</t>
  </si>
  <si>
    <t>K-4778 35-04-K04778_99624935_99624935</t>
  </si>
  <si>
    <t>25.12.2022 17:09:01</t>
  </si>
  <si>
    <t>25.12.2022 18:39:37</t>
  </si>
  <si>
    <t>TR-23 35-27-M00023_A A01b_66367014</t>
  </si>
  <si>
    <t>25.12.2022 19:20:02</t>
  </si>
  <si>
    <t>25.12.2022 19:45:03</t>
  </si>
  <si>
    <t>BALLICA İM 45-72-A00005_BALLICA ŞEHİR L09_2095862</t>
  </si>
  <si>
    <t>25.12.2022 08:58:12</t>
  </si>
  <si>
    <t>25.12.2022 17:35:35</t>
  </si>
  <si>
    <t>M-2353 35-03-M02353_35-03-M02353_55019299</t>
  </si>
  <si>
    <t>25.12.2022 17:51:14</t>
  </si>
  <si>
    <t>25.12.2022 18:46:25</t>
  </si>
  <si>
    <t>25.12.2022 12:19:53</t>
  </si>
  <si>
    <t>25.12.2022 12:47:04</t>
  </si>
  <si>
    <t>TR-2/11 45-72-L00011_956528057_956528057</t>
  </si>
  <si>
    <t>25.12.2022 18:32:37</t>
  </si>
  <si>
    <t>25.12.2022 19:04:39</t>
  </si>
  <si>
    <t>K-633 35-02-K00633_K-259 K01_2034347</t>
  </si>
  <si>
    <t>25.12.2022 12:51:44</t>
  </si>
  <si>
    <t>25.12.2022 14:49:07</t>
  </si>
  <si>
    <t>TEKELİ TR-4 35-22-M00234_35-22-M00234_2350448</t>
  </si>
  <si>
    <t>25.12.2022 07:38:45</t>
  </si>
  <si>
    <t>25.12.2022 10:44:16</t>
  </si>
  <si>
    <t>25.12.2022 09:59:22</t>
  </si>
  <si>
    <t>25.12.2022 10:46:14</t>
  </si>
  <si>
    <t>TURGUTLU İM 45-83-A00001_STADYUM-1 M06_42295739</t>
  </si>
  <si>
    <t>25.12.2022 08:00:13</t>
  </si>
  <si>
    <t>25.12.2022 10:51:07</t>
  </si>
  <si>
    <t>M-1635 GEÇİT 35-02-M01635_M-650 M03_2052010</t>
  </si>
  <si>
    <t>25.12.2022 10:36:38</t>
  </si>
  <si>
    <t>25.12.2022 12:41:32</t>
  </si>
  <si>
    <t>ÇİFTÇİGEDİĞİ TR-2 35-20-L00170_A_56381522_56381522</t>
  </si>
  <si>
    <t>25.12.2022 14:48:18</t>
  </si>
  <si>
    <t>25.12.2022 15:41:27</t>
  </si>
  <si>
    <t>SELİMŞAHLAR TR-4 45-71-M00136_TR-2 M02_2323334</t>
  </si>
  <si>
    <t>25.12.2022 15:41:22</t>
  </si>
  <si>
    <t>25.12.2022 17:01:42</t>
  </si>
  <si>
    <t>YUNTDAĞ KÖK 35-16-M00010_YUNTDAĞ M01_72050932</t>
  </si>
  <si>
    <t>25.12.2022 09:23:47</t>
  </si>
  <si>
    <t>25.12.2022 10:47:51</t>
  </si>
  <si>
    <t>TR-41 35-17-M00041_950313717_950313717</t>
  </si>
  <si>
    <t>25.12.2022 08:53:46</t>
  </si>
  <si>
    <t>25.12.2022 09:40:07</t>
  </si>
  <si>
    <t>SUDELİĞİ KÖK 45-72-L00111_HatBaşıAyırıcı_53139657 L04_53139657</t>
  </si>
  <si>
    <t>25.12.2022 10:38:39</t>
  </si>
  <si>
    <t>25.12.2022 18:36:43</t>
  </si>
  <si>
    <t>GÜLBAHÇE TR-278 35-19-L00278_C_56372197_56372197</t>
  </si>
  <si>
    <t>25.12.2022 17:44:56</t>
  </si>
  <si>
    <t>25.12.2022 20:19:09</t>
  </si>
  <si>
    <t>TR-1/83 KAPTANOĞLU DM 45-83-M00083_BAĞYURDU TM GİRİŞ M010_61292042</t>
  </si>
  <si>
    <t>25.12.2022 12:12:50</t>
  </si>
  <si>
    <t>25.12.2022 17:12:43</t>
  </si>
  <si>
    <t>TR-2/83-A 45-83-L00309_DIREK TIPI TRAFO HUCRESI H01_2106240</t>
  </si>
  <si>
    <t>25.12.2022 19:38:30</t>
  </si>
  <si>
    <t>25.12.2022 21:09:05</t>
  </si>
  <si>
    <t>25.12.2022 18:20:25</t>
  </si>
  <si>
    <t>25.12.2022 19:33:02</t>
  </si>
  <si>
    <t>KIRKAĞAÇ TR-3 45-76-M00003_B_56385996_56385996</t>
  </si>
  <si>
    <t>25.12.2022 14:56:09</t>
  </si>
  <si>
    <t>25.12.2022 16:15:25</t>
  </si>
  <si>
    <t>ILIPINAR TR-1 35-23-M00081_B_56357019_56357019</t>
  </si>
  <si>
    <t>25.12.2022 12:09:58</t>
  </si>
  <si>
    <t>25.12.2022 14:43:55</t>
  </si>
  <si>
    <t>ÇÖMLEKÇİ TR-3 AKAR 35-31-L00096_35-31-L00096_2363552</t>
  </si>
  <si>
    <t>25.12.2022 17:57:24</t>
  </si>
  <si>
    <t>25.12.2022 18:46:03</t>
  </si>
  <si>
    <t>ULUKENT DM-2/3 MAVİ UFUKKENT 35-28-M00783_DAĞITIM TRF DM-2/3 M03_60187584</t>
  </si>
  <si>
    <t>25.12.2022 17:27:22</t>
  </si>
  <si>
    <t>25.12.2022 18:29:34</t>
  </si>
  <si>
    <t>UĞURLU KÖK 45-86-M00045_GÜNDOĞDU UĞURLU M02_72226051</t>
  </si>
  <si>
    <t>25.12.2022 10:43:23</t>
  </si>
  <si>
    <t>25.12.2022 11:15:01</t>
  </si>
  <si>
    <t>M-2082 35-02-M02082_M-1633 M03_2040714</t>
  </si>
  <si>
    <t>25.12.2022 11:22:25</t>
  </si>
  <si>
    <t>25.12.2022 12:24:04</t>
  </si>
  <si>
    <t>TAYTAN OFİS KÖK 45-78-M00314_HatBaşıAyırıcı_53140197 M014_53140197</t>
  </si>
  <si>
    <t>25.12.2022 18:37:30</t>
  </si>
  <si>
    <t>25.12.2022 20:09:41</t>
  </si>
  <si>
    <t>TR-35 35-30-L00035_C_56405300_56405300</t>
  </si>
  <si>
    <t>25.12.2022 06:01:07</t>
  </si>
  <si>
    <t>25.12.2022 07:20:58</t>
  </si>
  <si>
    <t>İĞDELİ TR-1 35-31-L00300_956572723_956572723</t>
  </si>
  <si>
    <t>25.12.2022 11:57:48</t>
  </si>
  <si>
    <t>25.12.2022 14:26:03</t>
  </si>
  <si>
    <t>ÇİFTÇİİBRAHİM CEHİLLER MAH. TR 45-77-M00155_ H01_2044791</t>
  </si>
  <si>
    <t>25.12.2022 13:20:33</t>
  </si>
  <si>
    <t>25.12.2022 13:53:55</t>
  </si>
  <si>
    <t>25.12.2022 18:46:54</t>
  </si>
  <si>
    <t>25.12.2022 19:59:35</t>
  </si>
  <si>
    <t>TR-144 KÖK 45-78-L00144_TR-34 L03_65954333</t>
  </si>
  <si>
    <t>25.12.2022 14:24:52</t>
  </si>
  <si>
    <t>25.12.2022 15:04:57</t>
  </si>
  <si>
    <t>CAFERBEYLI TR-2 45-78-L00704_953279969_953279969</t>
  </si>
  <si>
    <t>25.12.2022 15:01:31</t>
  </si>
  <si>
    <t>25.12.2022 17:12:44</t>
  </si>
  <si>
    <t>SOMA TR-30 45-82-M00030_C_56402038_56402038</t>
  </si>
  <si>
    <t>25.12.2022 19:47:47</t>
  </si>
  <si>
    <t>25.12.2022 20:48:49</t>
  </si>
  <si>
    <t>ALİAĞA TR-43 DM 35-17-M00043_HatBaşıAyırıcı_72727542 M13_72727542</t>
  </si>
  <si>
    <t>25.12.2022 15:49:18</t>
  </si>
  <si>
    <t>25.12.2022 17:38:43</t>
  </si>
  <si>
    <t>AVŞAR İM 45-83-A00002_G KOLU L09_81661001</t>
  </si>
  <si>
    <t>25.12.2022 10:34:02</t>
  </si>
  <si>
    <t>25.12.2022 16:59:48</t>
  </si>
  <si>
    <t>KIRKAĞAÇ TR-12 45-76-M00012_955248004_955248004</t>
  </si>
  <si>
    <t>25.12.2022 16:56:45</t>
  </si>
  <si>
    <t>25.12.2022 17:22:21</t>
  </si>
  <si>
    <t>25.12.2022 12:06:47</t>
  </si>
  <si>
    <t>25.12.2022 13:48:35</t>
  </si>
  <si>
    <t>25.12.2022 10:59:37</t>
  </si>
  <si>
    <t>25.12.2022 12:26:25</t>
  </si>
  <si>
    <t>AVŞAR İM 45-83-A00002_ERGENEKON M02_81660984</t>
  </si>
  <si>
    <t>25.12.2022 10:20:57</t>
  </si>
  <si>
    <t>25.12.2022 13:26:50</t>
  </si>
  <si>
    <t>25.12.2022 09:02:50</t>
  </si>
  <si>
    <t>25.12.2022 17:31:14</t>
  </si>
  <si>
    <t>DM-1/TR-15 SEFERİHİSAR 35-14-M00327_956657579_956657579</t>
  </si>
  <si>
    <t>25.12.2022 18:39:29</t>
  </si>
  <si>
    <t>25.12.2022 20:59:51</t>
  </si>
  <si>
    <t>TR-1/59 45-72-M00059__81571126_81571126</t>
  </si>
  <si>
    <t>25.12.2022 09:09:23</t>
  </si>
  <si>
    <t>25.12.2022 12:01:38</t>
  </si>
  <si>
    <t>MORDOĞAN TR-27 35-21-L00154_953365173_953365173</t>
  </si>
  <si>
    <t>25.12.2022 15:15:28</t>
  </si>
  <si>
    <t>25.12.2022 16:05:50</t>
  </si>
  <si>
    <t>M-910 35-09-M00910_M-1346 M01_47727415</t>
  </si>
  <si>
    <t>25.12.2022 14:16:03</t>
  </si>
  <si>
    <t>25.12.2022 18:23:57</t>
  </si>
  <si>
    <t>TR-20 AYI BALIĞI 35-21-L00207_35-21-L00207_49159438</t>
  </si>
  <si>
    <t>25.12.2022 22:41:16</t>
  </si>
  <si>
    <t>25.12.2022 23:28:40</t>
  </si>
  <si>
    <t>DERBENT TM 45-83-A00003_DERBENT DM-1 M03_2063381</t>
  </si>
  <si>
    <t>25.12.2022 08:25:25</t>
  </si>
  <si>
    <t>25.12.2022 10:44:44</t>
  </si>
  <si>
    <t>M-32 35-02-M00032_C_56374254_56374254</t>
  </si>
  <si>
    <t>25.12.2022 17:52:59</t>
  </si>
  <si>
    <t>25.12.2022 19:35:15</t>
  </si>
  <si>
    <t>ALİAĞA GIS TM 35-17-A00014_HatBaşıAyırıcı_65883204 M019_65883204</t>
  </si>
  <si>
    <t>25.12.2022 09:28:09</t>
  </si>
  <si>
    <t>25.12.2022 12:44:36</t>
  </si>
  <si>
    <t>TR-35 35-30-L00035_955331891_955331891</t>
  </si>
  <si>
    <t>25.12.2022 08:17:35</t>
  </si>
  <si>
    <t>25.12.2022 09:51:19</t>
  </si>
  <si>
    <t>M-516 METAŞ KÖK 35-02-M00516_M-1151 M04_72046138</t>
  </si>
  <si>
    <t>25.12.2022 13:56:56</t>
  </si>
  <si>
    <t>25.12.2022 17:42:04</t>
  </si>
  <si>
    <t>M-1147 GEÇİT 35-09-M01147_M-1073 M01_47553623</t>
  </si>
  <si>
    <t>25.12.2022 12:07:34</t>
  </si>
  <si>
    <t>25.12.2022 14:18:17</t>
  </si>
  <si>
    <t>ULUKENT DM-3/22 35-28-M00056_ULUKENT DM-2/3 MAVİ UFUKKENT M02_66482358</t>
  </si>
  <si>
    <t>25.12.2022 10:57:25</t>
  </si>
  <si>
    <t>25.12.2022 13:55:01</t>
  </si>
  <si>
    <t>SALİHLİ İM 45-78-A00001_TR-66 A ÇIKIŞI M25_48929126</t>
  </si>
  <si>
    <t>25.12.2022 12:41:45</t>
  </si>
  <si>
    <t>25.12.2022 14:03:29</t>
  </si>
  <si>
    <t>25.12.2022 09:11:25</t>
  </si>
  <si>
    <t>25.12.2022 17:44:58</t>
  </si>
  <si>
    <t>DERİCİ KÖK 45-84-M00003_RAZOĞLU M07_2313984</t>
  </si>
  <si>
    <t>25.12.2022 17:09:55</t>
  </si>
  <si>
    <t>25.12.2022 19:38:22</t>
  </si>
  <si>
    <t>K-3193 35-03-K03193_E K3193-E3b_5812035</t>
  </si>
  <si>
    <t>25.12.2022 10:29:24</t>
  </si>
  <si>
    <t>25.12.2022 14:40:06</t>
  </si>
  <si>
    <t>L-319 BAHÇELİEVLER-2 35-18-L00319_950449624_950449624</t>
  </si>
  <si>
    <t>25.12.2022 16:18:51</t>
  </si>
  <si>
    <t>25.12.2022 20:02:56</t>
  </si>
  <si>
    <t>SOMA TR-17/3 45-82-M00114_45-82-M00114_72183092</t>
  </si>
  <si>
    <t>25.12.2022 11:41:22</t>
  </si>
  <si>
    <t>25.12.2022 12:20:19</t>
  </si>
  <si>
    <t>DERBENT İM-DM 45-83-A00004_MANİSA-2 M12_2097148</t>
  </si>
  <si>
    <t>25.12.2022 17:44:22</t>
  </si>
  <si>
    <t>25.12.2022 18:37:13</t>
  </si>
  <si>
    <t>SOMA TR-20 45-82-M00020_45-82-M00020_83358698</t>
  </si>
  <si>
    <t>25.12.2022 09:52:46</t>
  </si>
  <si>
    <t>25.12.2022 11:18:57</t>
  </si>
  <si>
    <t>TAHTALIÇAY KÖK (M-751) 35-22-M00145_M-52 BASIN YAYIN M05_2330031</t>
  </si>
  <si>
    <t>25.12.2022 10:51:02</t>
  </si>
  <si>
    <t>25.12.2022 12:28:54</t>
  </si>
  <si>
    <t>ALLAHDİYEN TR-2 45-78-L00281_A_80943581_80943581</t>
  </si>
  <si>
    <t>25.12.2022 13:42:35</t>
  </si>
  <si>
    <t>25.12.2022 16:29:53</t>
  </si>
  <si>
    <t>TR-23 35-27-M00023_A A02b_66367016</t>
  </si>
  <si>
    <t>25.12.2022 08:46:32</t>
  </si>
  <si>
    <t>25.12.2022 09:27:02</t>
  </si>
  <si>
    <t>KARABURUN GIS TM 35-19-A00008_KARAREİS M05_2317316</t>
  </si>
  <si>
    <t>25.12.2022 12:43:26</t>
  </si>
  <si>
    <t>25.12.2022 14:48:52</t>
  </si>
  <si>
    <t>K-123 35-01-K00123_35-01-K00123_2375634</t>
  </si>
  <si>
    <t>25.12.2022 09:21:23</t>
  </si>
  <si>
    <t>25.12.2022 10:03:06</t>
  </si>
  <si>
    <t>NAZMİ BOLDAN VE ARK. TR 45-82-L00033_DIREK TIPI TRAFO HUCRESI H01_2093565</t>
  </si>
  <si>
    <t>25.12.2022 10:04:56</t>
  </si>
  <si>
    <t>25.12.2022 10:37:24</t>
  </si>
  <si>
    <t>K-4591 35-10-K04591_915117082_915117082</t>
  </si>
  <si>
    <t>25.12.2022 15:31:37</t>
  </si>
  <si>
    <t>25.12.2022 19:18:44</t>
  </si>
  <si>
    <t>DİNGİLLER ÇAYBAŞI TR-1 45-72-L00170_C_56393619_56393619</t>
  </si>
  <si>
    <t>25.12.2022 18:12:09</t>
  </si>
  <si>
    <t>25.12.2022 20:45:51</t>
  </si>
  <si>
    <t>M-1536 35-01-M01536_910609561_910609561</t>
  </si>
  <si>
    <t>25.12.2022 17:39:30</t>
  </si>
  <si>
    <t>25.12.2022 18:58:59</t>
  </si>
  <si>
    <t>M-3078 35-02-M03078_915934629_915934629</t>
  </si>
  <si>
    <t>25.12.2022 10:28:50</t>
  </si>
  <si>
    <t>25.12.2022 11:32:48</t>
  </si>
  <si>
    <t>MURADİYE DM-5/6 KÖK 45-71-M00245_TELAS M05_72097659</t>
  </si>
  <si>
    <t>25.12.2022 10:45:12</t>
  </si>
  <si>
    <t>25.12.2022 13:09:52</t>
  </si>
  <si>
    <t>ÇAMKÖY TR-1 35-16-L00259_47532964_56397420_56397420</t>
  </si>
  <si>
    <t>25.12.2022 18:00:14</t>
  </si>
  <si>
    <t>25.12.2022 18:26:40</t>
  </si>
  <si>
    <t>ULUKENT DM-3 35-28-M00003_DM-3/15 M17_50023794</t>
  </si>
  <si>
    <t>25.12.2022 09:45:32</t>
  </si>
  <si>
    <t>25.12.2022 14:19:43</t>
  </si>
  <si>
    <t>25.12.2022 13:08:31</t>
  </si>
  <si>
    <t>25.12.2022 16:06:44</t>
  </si>
  <si>
    <t>K-4052 35-01-K04052_911660802_911660802</t>
  </si>
  <si>
    <t>25.12.2022 00:13:39</t>
  </si>
  <si>
    <t>25.12.2022 00:55:57</t>
  </si>
  <si>
    <t>MERSİNLİDERE TR-8 (KIRKIOÇLAR) 35-31-L00488_35-31-L00488_65826017</t>
  </si>
  <si>
    <t>26.12.2022 10:58:17</t>
  </si>
  <si>
    <t>26.12.2022 12:57:59</t>
  </si>
  <si>
    <t>26.12.2022 08:20:02</t>
  </si>
  <si>
    <t>26.12.2022 09:08:45</t>
  </si>
  <si>
    <t>LÜTFİYE KÖK 45-80-M02970_KUMKUYUCAK    TST-1 M03_84270457</t>
  </si>
  <si>
    <t>26.12.2022 08:59:31</t>
  </si>
  <si>
    <t>26.12.2022 09:36:53</t>
  </si>
  <si>
    <t>K-2365 GEÇİT 35-02-K02365_K-4179 K04_72046615</t>
  </si>
  <si>
    <t>26.12.2022 15:30:46</t>
  </si>
  <si>
    <t>26.12.2022 17:15:29</t>
  </si>
  <si>
    <t>BERGAMA TM 35-16-A00004_KOZAK M10_2314066</t>
  </si>
  <si>
    <t>26.12.2022 14:03:01</t>
  </si>
  <si>
    <t>26.12.2022 15:58:02</t>
  </si>
  <si>
    <t>EĞLENHOCA DM 35-21-M00013_KARABURUN-1 M05_72178832</t>
  </si>
  <si>
    <t>26.12.2022 00:32:35</t>
  </si>
  <si>
    <t>26.12.2022 02:33:03</t>
  </si>
  <si>
    <t>ULUKENT DM-3 35-28-M00003_DM-3/2 M04_2312187</t>
  </si>
  <si>
    <t>26.12.2022 19:46:31</t>
  </si>
  <si>
    <t>26.12.2022 22:12:28</t>
  </si>
  <si>
    <t>K-325 35-01-K00325_912443109_912443109</t>
  </si>
  <si>
    <t>26.12.2022 20:55:56</t>
  </si>
  <si>
    <t>26.12.2022 22:42:05</t>
  </si>
  <si>
    <t>K-2509 35-02-K02509_TRAFO K01_2320342</t>
  </si>
  <si>
    <t>26.12.2022 20:46:21</t>
  </si>
  <si>
    <t>26.12.2022 22:03:07</t>
  </si>
  <si>
    <t>26.12.2022 10:31:14</t>
  </si>
  <si>
    <t>26.12.2022 12:07:54</t>
  </si>
  <si>
    <t>ÖREN TOPRAK SU KÖK 35-27-M00760_ÖREN TOPRAK SULAMA KOOP. M01_80024024</t>
  </si>
  <si>
    <t>26.12.2022 09:46:56</t>
  </si>
  <si>
    <t>26.12.2022 10:54:45</t>
  </si>
  <si>
    <t>L-134 AYARASANDA 35-18-L00134_95000014383_95000014383</t>
  </si>
  <si>
    <t>26.12.2022 16:45:20</t>
  </si>
  <si>
    <t>26.12.2022 18:35:38</t>
  </si>
  <si>
    <t>K-123 35-01-K00123_A_56375268_56375268</t>
  </si>
  <si>
    <t>26.12.2022 06:23:40</t>
  </si>
  <si>
    <t>26.12.2022 09:03:59</t>
  </si>
  <si>
    <t>ÇİFTLİK İM 35-18-A00003_HatBaşıAyırıcı_87756404 L12_87756404</t>
  </si>
  <si>
    <t>26.12.2022 17:22:30</t>
  </si>
  <si>
    <t>26.12.2022 20:49:06</t>
  </si>
  <si>
    <t>HECİZ KÖK 45-82-M00485_SAVAŞTEPE 34.5 ÇIKIŞ M03_66191068</t>
  </si>
  <si>
    <t>26.12.2022 13:30:42</t>
  </si>
  <si>
    <t>26.12.2022 13:52:05</t>
  </si>
  <si>
    <t>ALAŞEHİR TR-81 45-73-M00081_B_56404466_56404466</t>
  </si>
  <si>
    <t>26.12.2022 11:00:30</t>
  </si>
  <si>
    <t>26.12.2022 11:54:15</t>
  </si>
  <si>
    <t>ULUKENT DM-4/5 35-28-M00047_DAĞITIM TRAFO ULUKENT DM-4/5 M03_66516326</t>
  </si>
  <si>
    <t>26.12.2022 15:41:09</t>
  </si>
  <si>
    <t>26.12.2022 21:39:44</t>
  </si>
  <si>
    <t>ŞEMİKLER TM 35-04-A00003_SERİNKUYU M10_2310735</t>
  </si>
  <si>
    <t>26.12.2022 14:40:51</t>
  </si>
  <si>
    <t>26.12.2022 16:16:02</t>
  </si>
  <si>
    <t>K-3981 35-04-K03981_K-3802 K02_2052345</t>
  </si>
  <si>
    <t>26.12.2022 13:39:50</t>
  </si>
  <si>
    <t>26.12.2022 15:20:41</t>
  </si>
  <si>
    <t>L-25 35-14-L00025_7094893_56355370_56355370</t>
  </si>
  <si>
    <t>26.12.2022 10:34:59</t>
  </si>
  <si>
    <t>26.12.2022 15:56:17</t>
  </si>
  <si>
    <t>SUNULLAH BOYACIOĞLU SULAMA GRUBU 35-29-M00390_B_56398093_56398093</t>
  </si>
  <si>
    <t>26.12.2022 17:59:37</t>
  </si>
  <si>
    <t>26.12.2022 18:27:39</t>
  </si>
  <si>
    <t>ALAÇATI TM 35-18-A00005_KARABURUN-1 M19_2310585</t>
  </si>
  <si>
    <t>26.12.2022 14:50:17</t>
  </si>
  <si>
    <t>26.12.2022 15:01:14</t>
  </si>
  <si>
    <t>26.12.2022 09:48:44</t>
  </si>
  <si>
    <t>26.12.2022 11:04:28</t>
  </si>
  <si>
    <t>M-1055 35-02-M01055_M-3556 M03_2121865</t>
  </si>
  <si>
    <t>26.12.2022 15:55:49</t>
  </si>
  <si>
    <t>26.12.2022 17:24:01</t>
  </si>
  <si>
    <t>M-2999 35-02-M02999_99903243_99903243</t>
  </si>
  <si>
    <t>26.12.2022 16:11:16</t>
  </si>
  <si>
    <t>26.12.2022 17:46:56</t>
  </si>
  <si>
    <t>KIZILÇUKUR TR-4 45-79-M00476_DIREK TIPI TRAFO HUCRESI H01_2073940</t>
  </si>
  <si>
    <t>26.12.2022 10:13:20</t>
  </si>
  <si>
    <t>26.12.2022 12:19:17</t>
  </si>
  <si>
    <t>KALEMOĞLU KÖK 45-75-M00069_SALUR KÖK M04_2101955</t>
  </si>
  <si>
    <t>26.12.2022 07:38:42</t>
  </si>
  <si>
    <t>26.12.2022 07:39:12</t>
  </si>
  <si>
    <t>K-1495 35-04-K01495_TRAFO K04_2320014</t>
  </si>
  <si>
    <t>26.12.2022 03:16:34</t>
  </si>
  <si>
    <t>26.12.2022 03:27:27</t>
  </si>
  <si>
    <t>26.12.2022 11:49:17</t>
  </si>
  <si>
    <t>26.12.2022 12:49:39</t>
  </si>
  <si>
    <t>K-278 35-01-K00278_D_56375439_56375439</t>
  </si>
  <si>
    <t>26.12.2022 19:57:02</t>
  </si>
  <si>
    <t>26.12.2022 21:01:10</t>
  </si>
  <si>
    <t>26.12.2022 14:17:48</t>
  </si>
  <si>
    <t>26.12.2022 15:19:18</t>
  </si>
  <si>
    <t>DUMANLAR KÖK 45-81-M00044_DUMANLAR M03_72038297</t>
  </si>
  <si>
    <t>26.12.2022 10:00:42</t>
  </si>
  <si>
    <t>26.12.2022 12:07:33</t>
  </si>
  <si>
    <t>GÜLBAHÇE TR-278 35-19-L00278_A_56371447_56371447</t>
  </si>
  <si>
    <t>26.12.2022 09:46:37</t>
  </si>
  <si>
    <t>26.12.2022 11:07:11</t>
  </si>
  <si>
    <t>KFC KÖK 35-28-M00534_HatBaşıAyırıcı_53133552 M01_53133552</t>
  </si>
  <si>
    <t>26.12.2022 14:10:58</t>
  </si>
  <si>
    <t>26.12.2022 20:53:17</t>
  </si>
  <si>
    <t>DOĞANCI TR-2 35-31-L00335_35-31-L00335_2365264</t>
  </si>
  <si>
    <t>26.12.2022 09:33:02</t>
  </si>
  <si>
    <t>26.12.2022 17:46:29</t>
  </si>
  <si>
    <t>MORDOĞAN TR-26 35-21-L00209_965185539_965185539</t>
  </si>
  <si>
    <t>26.12.2022 15:59:52</t>
  </si>
  <si>
    <t>26.12.2022 16:59:53</t>
  </si>
  <si>
    <t>26.12.2022 01:41:03</t>
  </si>
  <si>
    <t>26.12.2022 01:53:29</t>
  </si>
  <si>
    <t>TR-23 35-15-M00023_TR-36 M02_67020409</t>
  </si>
  <si>
    <t>26.12.2022 10:39:15</t>
  </si>
  <si>
    <t>26.12.2022 11:16:24</t>
  </si>
  <si>
    <t>SULTAN DM 35-25-M00121_M-36 ZİNDANCIK KÖK M12_72117324</t>
  </si>
  <si>
    <t>26.12.2022 09:56:12</t>
  </si>
  <si>
    <t>26.12.2022 12:59:43</t>
  </si>
  <si>
    <t>DM07/TR-10 45-72-M00626_DAĞITIM TRAFO DM07/TR-10 M02_83485462</t>
  </si>
  <si>
    <t>26.12.2022 09:10:28</t>
  </si>
  <si>
    <t>26.12.2022 17:24:15</t>
  </si>
  <si>
    <t>TR-104 ZEYTİNALANI 35-19-L00104_ L03_2334676</t>
  </si>
  <si>
    <t>26.12.2022 09:09:54</t>
  </si>
  <si>
    <t>26.12.2022 15:03:34</t>
  </si>
  <si>
    <t>26.12.2022 21:20:48</t>
  </si>
  <si>
    <t>26.12.2022 22:48:19</t>
  </si>
  <si>
    <t>OĞLANANASI TR-10 35-22-M00263_955290797_955290797</t>
  </si>
  <si>
    <t>26.12.2022 10:25:12</t>
  </si>
  <si>
    <t>26.12.2022 11:42:18</t>
  </si>
  <si>
    <t>M-975 35-03-M00975_912767064_912767064</t>
  </si>
  <si>
    <t>26.12.2022 15:21:38</t>
  </si>
  <si>
    <t>26.12.2022 19:50:39</t>
  </si>
  <si>
    <t>TR-97 45-78-L00097_953257184_953257184</t>
  </si>
  <si>
    <t>26.12.2022 17:20:27</t>
  </si>
  <si>
    <t>26.12.2022 19:14:26</t>
  </si>
  <si>
    <t>OĞLANANASI TR-5 KÖK 35-22-M00092_OĞLANANASI TR-3 M06_89600660</t>
  </si>
  <si>
    <t>26.12.2022 09:17:46</t>
  </si>
  <si>
    <t>26.12.2022 17:48:51</t>
  </si>
  <si>
    <t>K-364 35-04-K00364_TRAFO K02_2322659</t>
  </si>
  <si>
    <t>26.12.2022 00:42:34</t>
  </si>
  <si>
    <t>26.12.2022 00:49:09</t>
  </si>
  <si>
    <t>DM-6 35-28-M00961_DM-6/TR-30 M01_83509985</t>
  </si>
  <si>
    <t>26.12.2022 09:28:59</t>
  </si>
  <si>
    <t>26.12.2022 10:28:51</t>
  </si>
  <si>
    <t>TR-81 35-17-M00081__65452457_65452457</t>
  </si>
  <si>
    <t>26.12.2022 18:37:38</t>
  </si>
  <si>
    <t>26.12.2022 19:32:50</t>
  </si>
  <si>
    <t>BALLICA TR-1 45-72-L00547_45-72-L00547_66549897</t>
  </si>
  <si>
    <t>26.12.2022 09:13:42</t>
  </si>
  <si>
    <t>26.12.2022 14:01:39</t>
  </si>
  <si>
    <t>KAYAPINAR KÖK 45-71-M02146_A_60984170_60984170</t>
  </si>
  <si>
    <t>26.12.2022 08:49:42</t>
  </si>
  <si>
    <t>26.12.2022 09:54:02</t>
  </si>
  <si>
    <t>M-2426 35-02-M02426_M-2841 M02_50119924</t>
  </si>
  <si>
    <t>26.12.2022 12:20:46</t>
  </si>
  <si>
    <t>26.12.2022 13:01:18</t>
  </si>
  <si>
    <t>K-3100 35-02-K03100_H_56382364_56382364</t>
  </si>
  <si>
    <t>26.12.2022 06:33:03</t>
  </si>
  <si>
    <t>26.12.2022 12:25:37</t>
  </si>
  <si>
    <t>TR-144 35-16-L00144_953317713_953317713</t>
  </si>
  <si>
    <t>26.12.2022 13:39:41</t>
  </si>
  <si>
    <t>26.12.2022 20:10:06</t>
  </si>
  <si>
    <t>ÇİLE DM 35-22-M00086_HatBaşıAyırıcı_54668692 M04_54668692</t>
  </si>
  <si>
    <t>26.12.2022 05:29:32</t>
  </si>
  <si>
    <t>26.12.2022 08:29:41</t>
  </si>
  <si>
    <t>26.12.2022 09:23:00</t>
  </si>
  <si>
    <t>26.12.2022 11:00:13</t>
  </si>
  <si>
    <t>L-295 35-18-L00295_950466580_950466580</t>
  </si>
  <si>
    <t>26.12.2022 22:09:53</t>
  </si>
  <si>
    <t>26.12.2022 23:22:45</t>
  </si>
  <si>
    <t>ÇUKURALTI M-26 35-25-M00074_955277169_955277169</t>
  </si>
  <si>
    <t>26.12.2022 10:51:02</t>
  </si>
  <si>
    <t>26.12.2022 11:52:33</t>
  </si>
  <si>
    <t>K-4720 35-03-K04720_912879025_912879025</t>
  </si>
  <si>
    <t>26.12.2022 13:54:13</t>
  </si>
  <si>
    <t>26.12.2022 18:53:15</t>
  </si>
  <si>
    <t>26.12.2022 18:45:54</t>
  </si>
  <si>
    <t>26.12.2022 20:41:08</t>
  </si>
  <si>
    <t>K-4114 35-08-K04114_B_56379243_56379243</t>
  </si>
  <si>
    <t>26.12.2022 09:38:55</t>
  </si>
  <si>
    <t>26.12.2022 11:37:19</t>
  </si>
  <si>
    <t>K-2919 35-03-K02919_35-03-K02919_41966475</t>
  </si>
  <si>
    <t>26.12.2022 09:16:09</t>
  </si>
  <si>
    <t>26.12.2022 10:25:39</t>
  </si>
  <si>
    <t>26.12.2022 19:33:26</t>
  </si>
  <si>
    <t>26.12.2022 20:56:47</t>
  </si>
  <si>
    <t>TR-1/2 45-72-M00002_DAĞITIM TRAFOSU TR-1/2 M01_2105030</t>
  </si>
  <si>
    <t>26.12.2022 08:58:52</t>
  </si>
  <si>
    <t>26.12.2022 09:02:29</t>
  </si>
  <si>
    <t>TR-37 35-19-L00037_956679403_956679403</t>
  </si>
  <si>
    <t>26.12.2022 14:36:45</t>
  </si>
  <si>
    <t>26.12.2022 15:10:36</t>
  </si>
  <si>
    <t>ALİAĞA GIS TM 35-17-A00014_KARDEMİR-2 (2H07) M020_66128137</t>
  </si>
  <si>
    <t>26.12.2022 09:05:09</t>
  </si>
  <si>
    <t>26.12.2022 12:59:32</t>
  </si>
  <si>
    <t>BUCA TM 35-03-A00003_Buca-5 K07_2311885</t>
  </si>
  <si>
    <t>26.12.2022 16:46:25</t>
  </si>
  <si>
    <t>26.12.2022 17:47:19</t>
  </si>
  <si>
    <t>K-4150 35-01-K04150_910439648_910439648</t>
  </si>
  <si>
    <t>26.12.2022 08:21:11</t>
  </si>
  <si>
    <t>26.12.2022 09:33:16</t>
  </si>
  <si>
    <t>K-4786 35-04-K04786_967162109_967162109</t>
  </si>
  <si>
    <t>26.12.2022 18:58:20</t>
  </si>
  <si>
    <t>26.12.2022 20:47:55</t>
  </si>
  <si>
    <t>TR-63 35-16-L00063_953321241_953321241</t>
  </si>
  <si>
    <t>26.12.2022 12:20:55</t>
  </si>
  <si>
    <t>26.12.2022 13:29:38</t>
  </si>
  <si>
    <t>TR-11 45-78-L00828_953271300_953271300</t>
  </si>
  <si>
    <t>26.12.2022 16:57:10</t>
  </si>
  <si>
    <t>26.12.2022 19:57:16</t>
  </si>
  <si>
    <t>26.12.2022 10:52:34</t>
  </si>
  <si>
    <t>26.12.2022 11:28:06</t>
  </si>
  <si>
    <t>26.12.2022 01:12:16</t>
  </si>
  <si>
    <t>26.12.2022 02:05:31</t>
  </si>
  <si>
    <t>YENİ ŞAKRAN TR-10 35-17-M00210_6557194_56355541_56355541</t>
  </si>
  <si>
    <t>26.12.2022 14:19:31</t>
  </si>
  <si>
    <t>26.12.2022 15:09:48</t>
  </si>
  <si>
    <t>TR-140 35-19-L00140_956690190_956690190</t>
  </si>
  <si>
    <t>26.12.2022 20:56:59</t>
  </si>
  <si>
    <t>26.12.2022 22:43:01</t>
  </si>
  <si>
    <t>26.12.2022 10:12:38</t>
  </si>
  <si>
    <t>26.12.2022 13:45:53</t>
  </si>
  <si>
    <t>MURADİYE TR-1 İSTASYON KABİN 45-71-M00192_953221455_953221455</t>
  </si>
  <si>
    <t>26.12.2022 23:50:15</t>
  </si>
  <si>
    <t>27.12.2022 02:16:55</t>
  </si>
  <si>
    <t>BERGAMA TM 35-16-A00004_PAŞAKÖY M21_88471041</t>
  </si>
  <si>
    <t>26.12.2022 09:43:15</t>
  </si>
  <si>
    <t>26.12.2022 11:22:26</t>
  </si>
  <si>
    <t>YAKACIK TR-2 35-20-L00233_35-20-L00233_2371414</t>
  </si>
  <si>
    <t>26.12.2022 14:24:26</t>
  </si>
  <si>
    <t>26.12.2022 15:24:39</t>
  </si>
  <si>
    <t>YUNUSEMRE TR-1 45-77-L00130_945500967_945500967</t>
  </si>
  <si>
    <t>26.12.2022 17:54:52</t>
  </si>
  <si>
    <t>26.12.2022 20:15:17</t>
  </si>
  <si>
    <t>SANAYİ SİTESİ TR-2 35-17-M00296_7066125 a5b_5936461</t>
  </si>
  <si>
    <t>26.12.2022 17:33:29</t>
  </si>
  <si>
    <t>26.12.2022 18:43:12</t>
  </si>
  <si>
    <t>26.12.2022 09:01:46</t>
  </si>
  <si>
    <t>26.12.2022 15:00:30</t>
  </si>
  <si>
    <t>M-2362 35-03-M02362_944468349_944468349</t>
  </si>
  <si>
    <t>26.12.2022 09:19:37</t>
  </si>
  <si>
    <t>26.12.2022 11:30:27</t>
  </si>
  <si>
    <t>ÇULLUGÖRECE TR-1 45-80-M00096_45-80-M00096_73431596</t>
  </si>
  <si>
    <t>26.12.2022 09:43:04</t>
  </si>
  <si>
    <t>26.12.2022 10:09:36</t>
  </si>
  <si>
    <t>TAŞÇILAR TR-1 45-72-L00722_DIREK TIPI TRAFO HUCRESI H01_2124783</t>
  </si>
  <si>
    <t>26.12.2022 10:03:11</t>
  </si>
  <si>
    <t>26.12.2022 18:31:58</t>
  </si>
  <si>
    <t>GÜLBAHÇE İM 35-19-A00006_TAŞ OCAĞI M06_72213855</t>
  </si>
  <si>
    <t>26.12.2022 00:41:51</t>
  </si>
  <si>
    <t>26.12.2022 03:43:58</t>
  </si>
  <si>
    <t>ÖZGÖRKEY KÖK 35-26-M00256_BEŞEVLER KUŞÇUBURUN M05_65969693</t>
  </si>
  <si>
    <t>26.12.2022 10:09:28</t>
  </si>
  <si>
    <t>26.12.2022 11:00:31</t>
  </si>
  <si>
    <t>ÇAKMAKLI TR-1 35-17-M00345_C_56363702_56363702</t>
  </si>
  <si>
    <t>26.12.2022 09:59:34</t>
  </si>
  <si>
    <t>26.12.2022 11:32:27</t>
  </si>
  <si>
    <t>ÖDEMİŞ İM 35-15-A00001_ŞEHİR-3 M17_2309746</t>
  </si>
  <si>
    <t>26.12.2022 09:06:58</t>
  </si>
  <si>
    <t>26.12.2022 11:01:28</t>
  </si>
  <si>
    <t>M-3439(YATIRIM REZERVE) 35-03-M03439_910301119_910301119</t>
  </si>
  <si>
    <t>26.12.2022 13:46:31</t>
  </si>
  <si>
    <t>26.12.2022 16:47:57</t>
  </si>
  <si>
    <t>KESİKKÖY DM 35-28-M00309_İZSU M07_2323290</t>
  </si>
  <si>
    <t>26.12.2022 16:16:39</t>
  </si>
  <si>
    <t>26.12.2022 16:44:36</t>
  </si>
  <si>
    <t>ÇİLE DM 35-22-M00086_ÇAKALTEPE M04_50064098</t>
  </si>
  <si>
    <t>26.12.2022 06:55:44</t>
  </si>
  <si>
    <t>26.12.2022 08:58:10</t>
  </si>
  <si>
    <t>ÇİFTLİK İM 35-18-A00003_GOLF-1 L12_2307808</t>
  </si>
  <si>
    <t>26.12.2022 20:01:50</t>
  </si>
  <si>
    <t>26.12.2022 20:50:21</t>
  </si>
  <si>
    <t>YUSUFLU KÖK 35-20-L00077_YUSUFLU ÇAYIR L02_66527972</t>
  </si>
  <si>
    <t>26.12.2022 15:20:03</t>
  </si>
  <si>
    <t>26.12.2022 16:10:26</t>
  </si>
  <si>
    <t>M-2762 35-01-M02762_913742561_913742561</t>
  </si>
  <si>
    <t>26.12.2022 10:05:06</t>
  </si>
  <si>
    <t>26.12.2022 11:01:04</t>
  </si>
  <si>
    <t>TEMREK TR-1 45-83-M00485_955157791_955157791</t>
  </si>
  <si>
    <t>26.12.2022 19:36:00</t>
  </si>
  <si>
    <t>26.12.2022 22:03:28</t>
  </si>
  <si>
    <t>ÖZGÖRKEY KÖK 35-26-M00256_ÇAPAK M07_65969695</t>
  </si>
  <si>
    <t>26.12.2022 10:48:04</t>
  </si>
  <si>
    <t>26.12.2022 11:03:48</t>
  </si>
  <si>
    <t>ÇİNİLİKÖY TR-3 35-27-L00332_A_56370252_56370252</t>
  </si>
  <si>
    <t>26.12.2022 18:19:46</t>
  </si>
  <si>
    <t>K-3584 35-01-K03584_911005975_911005975</t>
  </si>
  <si>
    <t>26.12.2022 12:59:12</t>
  </si>
  <si>
    <t>26.12.2022 16:26:13</t>
  </si>
  <si>
    <t>KFC KÖK 35-28-M00534_ M01_2329272</t>
  </si>
  <si>
    <t>26.12.2022 08:49:29</t>
  </si>
  <si>
    <t>26.12.2022 10:03:55</t>
  </si>
  <si>
    <t>TR-164 35-26-M01147__56358977_56358977</t>
  </si>
  <si>
    <t>26.12.2022 17:11:34</t>
  </si>
  <si>
    <t>26.12.2022 18:31:31</t>
  </si>
  <si>
    <t>KAPAKLI DM 45-72-M00309_SARUHANLI-1 M11_2331689</t>
  </si>
  <si>
    <t>26.12.2022 10:41:03</t>
  </si>
  <si>
    <t>26.12.2022 11:43:23</t>
  </si>
  <si>
    <t>K-175 35-02-K00175_E_56379931_56379931</t>
  </si>
  <si>
    <t>26.12.2022 17:43:46</t>
  </si>
  <si>
    <t>26.12.2022 20:24:32</t>
  </si>
  <si>
    <t>26.12.2022 20:21:16</t>
  </si>
  <si>
    <t>26.12.2022 21:00:17</t>
  </si>
  <si>
    <t>YAĞCILAR AYDOĞDU TR-2 35-32-L00148_A_82023142_82023142</t>
  </si>
  <si>
    <t>26.12.2022 09:47:22</t>
  </si>
  <si>
    <t>26.12.2022 13:52:46</t>
  </si>
  <si>
    <t>ESKİOBA KÖK 35-29-L00037_MAHMUTLAR L02_2093166</t>
  </si>
  <si>
    <t>26.12.2022 12:06:02</t>
  </si>
  <si>
    <t>26.12.2022 12:06:32</t>
  </si>
  <si>
    <t>K-3818 35-01-K03818_911894645_911894645</t>
  </si>
  <si>
    <t>26.12.2022 21:28:07</t>
  </si>
  <si>
    <t>27.12.2022 00:08:48</t>
  </si>
  <si>
    <t>KAZANLI TR-1 35-15-L00964_950379685_950379685</t>
  </si>
  <si>
    <t>26.12.2022 15:12:02</t>
  </si>
  <si>
    <t>26.12.2022 17:25:21</t>
  </si>
  <si>
    <t>ÇAPAK ORTA KÖY 35-26-M00412_35-26-M00412_2356629</t>
  </si>
  <si>
    <t>26.12.2022 11:18:09</t>
  </si>
  <si>
    <t>26.12.2022 12:14:31</t>
  </si>
  <si>
    <t>KIZLARALANI KÖK 45-72-L00698_HatBaşıAyırıcı_53140451 L02_53140451</t>
  </si>
  <si>
    <t>26.12.2022 09:25:52</t>
  </si>
  <si>
    <t>26.12.2022 16:45:55</t>
  </si>
  <si>
    <t>AKSELENDİ TR-6 45-72-L00828_956492253_956492253</t>
  </si>
  <si>
    <t>26.12.2022 15:53:40</t>
  </si>
  <si>
    <t>26.12.2022 21:07:27</t>
  </si>
  <si>
    <t>ÇANDARLI DM-TR-20 35-30-M00020_ŞEHİR-2 M02_72352922</t>
  </si>
  <si>
    <t>26.12.2022 11:43:32</t>
  </si>
  <si>
    <t>26.12.2022 18:12:19</t>
  </si>
  <si>
    <t>K-1634 35-01-K01634_911837057_911837057</t>
  </si>
  <si>
    <t>26.12.2022 12:06:30</t>
  </si>
  <si>
    <t>26.12.2022 14:25:34</t>
  </si>
  <si>
    <t>KARŞIYAKA GIS TM 35-04-A00002_Karşıyaka-7 K14_2309972</t>
  </si>
  <si>
    <t>26.12.2022 08:45:16</t>
  </si>
  <si>
    <t>26.12.2022 08:52:24</t>
  </si>
  <si>
    <t>SANAYİ SİTESİ TR-2 35-17-M00296_8162530 a1b_5936261</t>
  </si>
  <si>
    <t>26.12.2022 17:49:21</t>
  </si>
  <si>
    <t>26.12.2022 19:11:21</t>
  </si>
  <si>
    <t>M-2663 35-04-M02663_95002391782_95002391782</t>
  </si>
  <si>
    <t>26.12.2022 09:09:05</t>
  </si>
  <si>
    <t>26.12.2022 14:25:11</t>
  </si>
  <si>
    <t>M-3103(YATIRIM REZERVE) 35-03-M03103_910747290_910747290</t>
  </si>
  <si>
    <t>26.12.2022 16:05:44</t>
  </si>
  <si>
    <t>26.12.2022 18:11:02</t>
  </si>
  <si>
    <t>TR-35/A 45-78-L00715_953251230_953251230</t>
  </si>
  <si>
    <t>26.12.2022 08:21:46</t>
  </si>
  <si>
    <t>26.12.2022 08:52:40</t>
  </si>
  <si>
    <t>ZEYTİNOVA TR-2 35-20-L00308_6519847_56376809_56376809</t>
  </si>
  <si>
    <t>26.12.2022 16:42:41</t>
  </si>
  <si>
    <t>26.12.2022 18:43:24</t>
  </si>
  <si>
    <t>TR-84 45-78-L00084_TR-88 L02_2328611</t>
  </si>
  <si>
    <t>26.12.2022 09:05:10</t>
  </si>
  <si>
    <t>26.12.2022 12:59:26</t>
  </si>
  <si>
    <t>M-2902 35-02-M02902_911928864_911928864</t>
  </si>
  <si>
    <t>26.12.2022 11:02:14</t>
  </si>
  <si>
    <t>26.12.2022 13:25:32</t>
  </si>
  <si>
    <t>DM-1/52 45-71-M00325_953239513_953239513</t>
  </si>
  <si>
    <t>26.12.2022 22:23:24</t>
  </si>
  <si>
    <t>26.12.2022 23:54:18</t>
  </si>
  <si>
    <t>26.12.2022 11:26:36</t>
  </si>
  <si>
    <t>26.12.2022 11:49:04</t>
  </si>
  <si>
    <t>TR-35 45-77-L00035_TR-7/A L03_2330851</t>
  </si>
  <si>
    <t>26.12.2022 00:59:42</t>
  </si>
  <si>
    <t>26.12.2022 01:19:31</t>
  </si>
  <si>
    <t>HIRKALI TR-1 45-74-M00229_945595130_945595130</t>
  </si>
  <si>
    <t>26.12.2022 19:41:02</t>
  </si>
  <si>
    <t>26.12.2022 20:52:14</t>
  </si>
  <si>
    <t>26.12.2022 10:32:55</t>
  </si>
  <si>
    <t>26.12.2022 17:10:55</t>
  </si>
  <si>
    <t>ERGENEKON TR-3 45-83-L00140__72410967_72410967</t>
  </si>
  <si>
    <t>26.12.2022 09:01:54</t>
  </si>
  <si>
    <t>26.12.2022 09:56:33</t>
  </si>
  <si>
    <t>L-111 OVACIK 35-18-L00111_95001435839_95001435839</t>
  </si>
  <si>
    <t>26.12.2022 10:23:18</t>
  </si>
  <si>
    <t>26.12.2022 13:56:37</t>
  </si>
  <si>
    <t>YAĞMURLU TR-3 45-76-L00171_DIREK TIPI TRAFO HUCRESI H01_2093234</t>
  </si>
  <si>
    <t>26.12.2022 10:54:06</t>
  </si>
  <si>
    <t>26.12.2022 11:58:07</t>
  </si>
  <si>
    <t>M-3520(YATIRIM REZERVE) 35-09-M03520_F f1b_5878931</t>
  </si>
  <si>
    <t>26.12.2022 15:18:00</t>
  </si>
  <si>
    <t>26.12.2022 16:41:27</t>
  </si>
  <si>
    <t>M-2875 35-04-M02875_VADİEVLERİ(DOĞANÇAY-1) M06_84886228</t>
  </si>
  <si>
    <t>26.12.2022 14:35:13</t>
  </si>
  <si>
    <t>26.12.2022 14:42:18</t>
  </si>
  <si>
    <t>PİYALE TM 35-02-A00007_PİYALE-24 K30_2059793</t>
  </si>
  <si>
    <t>26.12.2022 11:34:17</t>
  </si>
  <si>
    <t>26.12.2022 12:49:25</t>
  </si>
  <si>
    <t>M-2663 35-04-M02663_M-2555 M02_61365899</t>
  </si>
  <si>
    <t>26.12.2022 16:16:17</t>
  </si>
  <si>
    <t>26.12.2022 17:45:35</t>
  </si>
  <si>
    <t>TR-264 HEKİMKÖY SİTESİ TR 35-14-L00132_956680670_956680670</t>
  </si>
  <si>
    <t>26.12.2022 08:14:50</t>
  </si>
  <si>
    <t>26.12.2022 09:05:27</t>
  </si>
  <si>
    <t>26.12.2022 13:17:59</t>
  </si>
  <si>
    <t>26.12.2022 19:11:42</t>
  </si>
  <si>
    <t>OVAKENT M.METİN GRB. TR-5 35-15-L00880_950407549_950407549</t>
  </si>
  <si>
    <t>26.12.2022 13:58:42</t>
  </si>
  <si>
    <t>26.12.2022 15:00:38</t>
  </si>
  <si>
    <t>BAYAT TR-1 45-75-M00231_945612489_945612489</t>
  </si>
  <si>
    <t>26.12.2022 18:49:38</t>
  </si>
  <si>
    <t>26.12.2022 19:51:48</t>
  </si>
  <si>
    <t>ULUKENT DM-4 35-28-M00004_ULUKENT DM-4/1 M03_66492814</t>
  </si>
  <si>
    <t>26.12.2022 09:15:31</t>
  </si>
  <si>
    <t>26.12.2022 14:44:54</t>
  </si>
  <si>
    <t>L-166 35-18-L00166_6423713_56372864_56372864</t>
  </si>
  <si>
    <t>26.12.2022 08:54:54</t>
  </si>
  <si>
    <t>26.12.2022 15:06:16</t>
  </si>
  <si>
    <t>26.12.2022 09:54:26</t>
  </si>
  <si>
    <t>26.12.2022 10:03:15</t>
  </si>
  <si>
    <t>26.12.2022 06:52:50</t>
  </si>
  <si>
    <t>26.12.2022 07:40:11</t>
  </si>
  <si>
    <t>26.12.2022 12:22:52</t>
  </si>
  <si>
    <t>26.12.2022 12:58:04</t>
  </si>
  <si>
    <t>KARAYENİCE TR-1 45-71-M01506_DIREK TIPI TRAFO HUCRESI H01_2082984</t>
  </si>
  <si>
    <t>26.12.2022 09:49:14</t>
  </si>
  <si>
    <t>26.12.2022 13:53:35</t>
  </si>
  <si>
    <t>TR-2/1 45-72-L00001_TR-2/5 L03_61375153</t>
  </si>
  <si>
    <t>26.12.2022 09:31:49</t>
  </si>
  <si>
    <t>26.12.2022 18:26:00</t>
  </si>
  <si>
    <t>AKSELENDİ TR-6 45-72-L00828_956492251_956492251</t>
  </si>
  <si>
    <t>26.12.2022 03:45:37</t>
  </si>
  <si>
    <t>26.12.2022 04:57:43</t>
  </si>
  <si>
    <t>ALTINOLUK TR-5 35-31-L00442_B_56406477_56406477</t>
  </si>
  <si>
    <t>26.12.2022 10:02:29</t>
  </si>
  <si>
    <t>26.12.2022 12:43:06</t>
  </si>
  <si>
    <t>TR-1/5 45-72-M00005_TR-1/6 M03_83483738</t>
  </si>
  <si>
    <t>26.12.2022 07:17:02</t>
  </si>
  <si>
    <t>26.12.2022 07:52:12</t>
  </si>
  <si>
    <t>UZUNKÖY TR-2 35-31-L00143_47827445_56389534_56389534</t>
  </si>
  <si>
    <t>26.12.2022 15:07:57</t>
  </si>
  <si>
    <t>26.12.2022 18:04:12</t>
  </si>
  <si>
    <t>SARUHANLI TR-3 45-80-M00003_A_56387850_56387850</t>
  </si>
  <si>
    <t>26.12.2022 18:10:13</t>
  </si>
  <si>
    <t>26.12.2022 18:43:47</t>
  </si>
  <si>
    <t>TR-2 DM (M-702) 35-30-M00702_DİKİLİ TR-6 M05_66045491</t>
  </si>
  <si>
    <t>26.12.2022 09:34:14</t>
  </si>
  <si>
    <t>26.12.2022 10:36:12</t>
  </si>
  <si>
    <t>DM07/TR-10 45-72-M00626_TR-1/5 M01_83485460</t>
  </si>
  <si>
    <t>26.12.2022 17:04:17</t>
  </si>
  <si>
    <t>26.12.2022 17:27:10</t>
  </si>
  <si>
    <t>DERBENT İM-DM 45-83-A00004_B.BELEN M14_2331773</t>
  </si>
  <si>
    <t>26.12.2022 08:35:14</t>
  </si>
  <si>
    <t>26.12.2022 09:25:23</t>
  </si>
  <si>
    <t>L-444 35-18-L00444_950446573_950446573</t>
  </si>
  <si>
    <t>26.12.2022 15:38:28</t>
  </si>
  <si>
    <t>26.12.2022 20:29:34</t>
  </si>
  <si>
    <t>MORDOĞAN TR-35 35-21-L00147_953356946_953356946</t>
  </si>
  <si>
    <t>26.12.2022 16:26:49</t>
  </si>
  <si>
    <t>26.12.2022 17:28:54</t>
  </si>
  <si>
    <t>26.12.2022 10:16:27</t>
  </si>
  <si>
    <t>26.12.2022 12:20:20</t>
  </si>
  <si>
    <t>ÇANDARLI DM-TR-20 35-30-M00020_HatBaşıAyırıcı_89800005 M13_89800005</t>
  </si>
  <si>
    <t>26.12.2022 09:31:00</t>
  </si>
  <si>
    <t>26.12.2022 13:43:00</t>
  </si>
  <si>
    <t>HASTANE DM 45-71-M02096_HASTANE-2 ÇIKIŞ M04_61026509</t>
  </si>
  <si>
    <t>26.12.2022 09:40:46</t>
  </si>
  <si>
    <t>26.12.2022 10:01:21</t>
  </si>
  <si>
    <t>M-1886 GEÇİT 35-02-M01886_M-1805 M02_66533035</t>
  </si>
  <si>
    <t>26.12.2022 11:48:59</t>
  </si>
  <si>
    <t>26.12.2022 12:27:14</t>
  </si>
  <si>
    <t>GÖRDES TR-1 45-75-M00001_GÖRDES TR-6 M04_61374428</t>
  </si>
  <si>
    <t>26.12.2022 07:16:54</t>
  </si>
  <si>
    <t>26.12.2022 07:59:48</t>
  </si>
  <si>
    <t>ÜNİVERSİTE TM 35-02-A00008_ERZENE M10_2310703</t>
  </si>
  <si>
    <t>26.12.2022 18:05:13</t>
  </si>
  <si>
    <t>26.12.2022 18:09:26</t>
  </si>
  <si>
    <t>MORDOĞAN TR-35 35-21-L00147_953365303_953365303</t>
  </si>
  <si>
    <t>26.12.2022 14:49:44</t>
  </si>
  <si>
    <t>26.12.2022 15:53:52</t>
  </si>
  <si>
    <t>ERGÜVEN TR 35-26-M01154_35-26-M01154_65961492</t>
  </si>
  <si>
    <t>26.12.2022 15:13:18</t>
  </si>
  <si>
    <t>26.12.2022 17:26:24</t>
  </si>
  <si>
    <t>SELENDİ TR-12 45-81-M00012_945625454_945625454</t>
  </si>
  <si>
    <t>26.12.2022 10:19:28</t>
  </si>
  <si>
    <t>26.12.2022 17:29:45</t>
  </si>
  <si>
    <t>DEREKÖY TR-1 35-27-M00966_A_56382284_56382284</t>
  </si>
  <si>
    <t>26.12.2022 09:37:54</t>
  </si>
  <si>
    <t>26.12.2022 17:41:30</t>
  </si>
  <si>
    <t>TR-2/6 45-72-L00006_956496650_956496650</t>
  </si>
  <si>
    <t>26.12.2022 18:41:37</t>
  </si>
  <si>
    <t>26.12.2022 19:26:42</t>
  </si>
  <si>
    <t>DAĞKIZILCA TR-6 35-26-M01466_95000495774_95000495774</t>
  </si>
  <si>
    <t>26.12.2022 09:12:32</t>
  </si>
  <si>
    <t>26.12.2022 13:58:36</t>
  </si>
  <si>
    <t>L-289 DEMET AKBAĞ TRAFO 35-18-L00289_C_65601909_65601909</t>
  </si>
  <si>
    <t>26.12.2022 17:10:58</t>
  </si>
  <si>
    <t>26.12.2022 17:34:26</t>
  </si>
  <si>
    <t>K-3050 35-03-K03050_K-3902 K03_2066209</t>
  </si>
  <si>
    <t>26.12.2022 17:47:23</t>
  </si>
  <si>
    <t>26.12.2022 18:36:14</t>
  </si>
  <si>
    <t>K-4528 35-02-K04528_K-842 K02_2117628</t>
  </si>
  <si>
    <t>26.12.2022 08:56:24</t>
  </si>
  <si>
    <t>26.12.2022 11:19:08</t>
  </si>
  <si>
    <t>DEĞİRMENDERE DM 35-22-M00085_ÇİLE KÖK M07_50066538</t>
  </si>
  <si>
    <t>26.12.2022 09:06:56</t>
  </si>
  <si>
    <t>26.12.2022 09:45:32</t>
  </si>
  <si>
    <t>GÜNEŞLİ KÖK 45-75-M00056_GÖRDES GİRİŞ M04_67577852</t>
  </si>
  <si>
    <t>26.12.2022 09:40:52</t>
  </si>
  <si>
    <t>26.12.2022 11:09:15</t>
  </si>
  <si>
    <t>K-3569 35-02-K03569_913234800_913234800</t>
  </si>
  <si>
    <t>26.12.2022 16:31:48</t>
  </si>
  <si>
    <t>26.12.2022 21:14:09</t>
  </si>
  <si>
    <t>K-1478 35-03-K01478_910741492_910741492</t>
  </si>
  <si>
    <t>26.12.2022 10:24:46</t>
  </si>
  <si>
    <t>M-13 GERMİYAN 35-18-M00184_950442109_950442109</t>
  </si>
  <si>
    <t>26.12.2022 14:27:43</t>
  </si>
  <si>
    <t>26.12.2022 16:04:16</t>
  </si>
  <si>
    <t>K-1864 35-09-K01864_953032986_953032986</t>
  </si>
  <si>
    <t>26.12.2022 19:33:42</t>
  </si>
  <si>
    <t>26.12.2022 22:29:13</t>
  </si>
  <si>
    <t>M-3198 (YATIRIM REZERVE) 35-01-M03198_911095544_911095544</t>
  </si>
  <si>
    <t>26.12.2022 08:13:25</t>
  </si>
  <si>
    <t>26.12.2022 10:34:57</t>
  </si>
  <si>
    <t>BOZKÖY TR-1 45-74-M00285_A_56352228_56352228</t>
  </si>
  <si>
    <t>26.12.2022 21:25:12</t>
  </si>
  <si>
    <t>26.12.2022 22:07:43</t>
  </si>
  <si>
    <t>ÇANDARLI DM-TR-20 35-30-M00020_ŞEHİR-1 M13_72352934</t>
  </si>
  <si>
    <t>26.12.2022 09:34:32</t>
  </si>
  <si>
    <t>26.12.2022 11:01:39</t>
  </si>
  <si>
    <t>KUŞÇULAR DM-2 35-19-M00515_TR-319 M05_80470430</t>
  </si>
  <si>
    <t>26.12.2022 00:18:13</t>
  </si>
  <si>
    <t>26.12.2022 02:57:24</t>
  </si>
  <si>
    <t>M-3479(YATIRIM REZERVE) 35-02-M03479_ M03_88629951</t>
  </si>
  <si>
    <t>26.12.2022 13:01:25</t>
  </si>
  <si>
    <t>26.12.2022 13:57:00</t>
  </si>
  <si>
    <t>KAVAKLIDERE TR-9 45-73-M00143_945661662_945661662</t>
  </si>
  <si>
    <t>26.12.2022 18:37:46</t>
  </si>
  <si>
    <t>26.12.2022 21:45:04</t>
  </si>
  <si>
    <t>KALEMOĞLU KÖK 45-75-M00069_KALEMOĞLU KÖYÜ M05_2101956</t>
  </si>
  <si>
    <t>26.12.2022 08:46:24</t>
  </si>
  <si>
    <t>26.12.2022 09:48:10</t>
  </si>
  <si>
    <t>26.12.2022 13:37:15</t>
  </si>
  <si>
    <t>26.12.2022 14:59:17</t>
  </si>
  <si>
    <t>26.12.2022 04:24:49</t>
  </si>
  <si>
    <t>26.12.2022 06:33:14</t>
  </si>
  <si>
    <t>K-1854 35-07-K01854_98448821_98448821</t>
  </si>
  <si>
    <t>26.12.2022 16:32:08</t>
  </si>
  <si>
    <t>26.12.2022 20:38:04</t>
  </si>
  <si>
    <t>27.12.2022 15:26:41</t>
  </si>
  <si>
    <t>27.12.2022 15:36:37</t>
  </si>
  <si>
    <t>M-2708 35-02-M02708_35-02-M02708_77269677</t>
  </si>
  <si>
    <t>27.12.2022 21:37:30</t>
  </si>
  <si>
    <t>27.12.2022 22:48:36</t>
  </si>
  <si>
    <t>MORDOĞAN TR-38 35-21-L00165_D_56379195_56379195</t>
  </si>
  <si>
    <t>27.12.2022 17:45:26</t>
  </si>
  <si>
    <t>27.12.2022 18:01:49</t>
  </si>
  <si>
    <t>K-1001 35-03-K01001_D_56363966_56363966</t>
  </si>
  <si>
    <t>27.12.2022 12:16:44</t>
  </si>
  <si>
    <t>27.12.2022 13:46:55</t>
  </si>
  <si>
    <t>ÇAMLIK KÖYÜ TR-3 35-13-L00083_965930370_965930370</t>
  </si>
  <si>
    <t>27.12.2022 16:52:55</t>
  </si>
  <si>
    <t>27.12.2022 18:47:37</t>
  </si>
  <si>
    <t>KARMEZ DM 35-27-M00657_HatBaşıAyırıcı_53132155 M03_53132155</t>
  </si>
  <si>
    <t>27.12.2022 16:07:25</t>
  </si>
  <si>
    <t>27.12.2022 17:48:03</t>
  </si>
  <si>
    <t>KISIK SANAYİ TR-17 35-22-M00117_955282493_955282493</t>
  </si>
  <si>
    <t>27.12.2022 09:18:33</t>
  </si>
  <si>
    <t>27.12.2022 10:44:41</t>
  </si>
  <si>
    <t>RAHMANLAR TR-1 45-81-M00108_A_56399534_56399534</t>
  </si>
  <si>
    <t>27.12.2022 17:21:07</t>
  </si>
  <si>
    <t>27.12.2022 19:40:22</t>
  </si>
  <si>
    <t>K-2752 35-03-K02752_A_56362574_56362574</t>
  </si>
  <si>
    <t>27.12.2022 09:33:24</t>
  </si>
  <si>
    <t>27.12.2022 10:05:58</t>
  </si>
  <si>
    <t>27.12.2022 14:22:31</t>
  </si>
  <si>
    <t>27.12.2022 16:48:20</t>
  </si>
  <si>
    <t>27.12.2022 13:55:31</t>
  </si>
  <si>
    <t>27.12.2022 17:42:53</t>
  </si>
  <si>
    <t>ÇEŞME İM 35-18-A00001_DALYAN ARITMA L-180 (15.8) L11_2307673</t>
  </si>
  <si>
    <t>27.12.2022 10:06:03</t>
  </si>
  <si>
    <t>27.12.2022 18:37:31</t>
  </si>
  <si>
    <t>K-3133 35-07-K03133_99172416_99172416</t>
  </si>
  <si>
    <t>27.12.2022 13:09:59</t>
  </si>
  <si>
    <t>27.12.2022 20:44:59</t>
  </si>
  <si>
    <t>BİRGİ TR-19 35-15-L00265_A_56361709_56361709</t>
  </si>
  <si>
    <t>27.12.2022 10:30:21</t>
  </si>
  <si>
    <t>27.12.2022 14:42:33</t>
  </si>
  <si>
    <t>27.12.2022 09:09:26</t>
  </si>
  <si>
    <t>27.12.2022 09:26:26</t>
  </si>
  <si>
    <t>PİYADELER KÖK 45-73-M00136_PİYADELER M01_66674747</t>
  </si>
  <si>
    <t>27.12.2022 11:53:11</t>
  </si>
  <si>
    <t>27.12.2022 12:49:05</t>
  </si>
  <si>
    <t>MORDOĞAN İM 35-21-A00002_İYTE-2 M03_2314073</t>
  </si>
  <si>
    <t>27.12.2022 12:29:51</t>
  </si>
  <si>
    <t>27.12.2022 13:05:49</t>
  </si>
  <si>
    <t>DAĞKIZILCA-2 35-26-M00500_35-26-M00500_2363276</t>
  </si>
  <si>
    <t>27.12.2022 15:32:41</t>
  </si>
  <si>
    <t>27.12.2022 22:02:27</t>
  </si>
  <si>
    <t>K-3773 35-04-K03773_C_56382814_56382814</t>
  </si>
  <si>
    <t>27.12.2022 10:23:12</t>
  </si>
  <si>
    <t>27.12.2022 11:02:29</t>
  </si>
  <si>
    <t>GÖKÇEN DM 1-2/7 35-29-L00063_35-29-L00063_2351738</t>
  </si>
  <si>
    <t>27.12.2022 11:05:51</t>
  </si>
  <si>
    <t>27.12.2022 11:27:51</t>
  </si>
  <si>
    <t>K-3082 35-04-K03082_C_56372664_56372664</t>
  </si>
  <si>
    <t>27.12.2022 09:00:00</t>
  </si>
  <si>
    <t>27.12.2022 09:50:17</t>
  </si>
  <si>
    <t>K-1092 35-03-K01092_35-03-K01092_41945770</t>
  </si>
  <si>
    <t>27.12.2022 10:42:13</t>
  </si>
  <si>
    <t>27.12.2022 11:41:28</t>
  </si>
  <si>
    <t>M-2778 35-02-M02778_99453418_99453418</t>
  </si>
  <si>
    <t>27.12.2022 18:15:12</t>
  </si>
  <si>
    <t>27.12.2022 22:05:26</t>
  </si>
  <si>
    <t>K-608 35-02-K00608_912814632_912814632</t>
  </si>
  <si>
    <t>27.12.2022 21:45:56</t>
  </si>
  <si>
    <t>27.12.2022 22:45:40</t>
  </si>
  <si>
    <t>DM-2 35-28-M00700_KESİKKÖY-2 M02_83507070</t>
  </si>
  <si>
    <t>27.12.2022 17:56:33</t>
  </si>
  <si>
    <t>27.12.2022 18:35:55</t>
  </si>
  <si>
    <t>27.12.2022 09:10:04</t>
  </si>
  <si>
    <t>27.12.2022 12:57:40</t>
  </si>
  <si>
    <t>MORDOĞAN KÖYÜ TR-2 35-21-L00137_953366237_953366237</t>
  </si>
  <si>
    <t>27.12.2022 13:38:05</t>
  </si>
  <si>
    <t>27.12.2022 17:58:33</t>
  </si>
  <si>
    <t>FOÇA TR-39 35-23-L00039_D_60984928_60984928</t>
  </si>
  <si>
    <t>27.12.2022 12:57:56</t>
  </si>
  <si>
    <t>27.12.2022 14:54:00</t>
  </si>
  <si>
    <t>DERBENT İM-DM 45-83-A00004_FABRİKALAR L06_2097157</t>
  </si>
  <si>
    <t>27.12.2022 17:03:19</t>
  </si>
  <si>
    <t>27.12.2022 17:59:00</t>
  </si>
  <si>
    <t>_910241350_910241350</t>
  </si>
  <si>
    <t>27.12.2022 11:58:30</t>
  </si>
  <si>
    <t>27.12.2022 18:21:06</t>
  </si>
  <si>
    <t>ASARLIK TR-14 KÖK 35-28-M00168_C c1_5851371</t>
  </si>
  <si>
    <t>27.12.2022 15:00:18</t>
  </si>
  <si>
    <t>27.12.2022 17:54:32</t>
  </si>
  <si>
    <t>K-290 35-01-K00290_35-01-K00290_61264839</t>
  </si>
  <si>
    <t>27.12.2022 22:01:40</t>
  </si>
  <si>
    <t>27.12.2022 22:38:56</t>
  </si>
  <si>
    <t>M-1025 35-04-M01025_A_56376500_56376500</t>
  </si>
  <si>
    <t>27.12.2022 11:05:16</t>
  </si>
  <si>
    <t>27.12.2022 12:57:02</t>
  </si>
  <si>
    <t>ALİZE KÖK 35-18-M00059_CANTÜRK MADEN M11_72185034</t>
  </si>
  <si>
    <t>27.12.2022 19:27:24</t>
  </si>
  <si>
    <t>27.12.2022 19:56:21</t>
  </si>
  <si>
    <t>HAMZABÜKÜ TR-1 35-21-L00069_35-21-L00069_2373870</t>
  </si>
  <si>
    <t>27.12.2022 09:57:17</t>
  </si>
  <si>
    <t>27.12.2022 13:53:47</t>
  </si>
  <si>
    <t>AVŞAR TR-1 45-83-L00340_FABRİKALAR L06_72154065</t>
  </si>
  <si>
    <t>27.12.2022 18:09:46</t>
  </si>
  <si>
    <t>27.12.2022 21:40:11</t>
  </si>
  <si>
    <t>MORDOĞAN TR-3 35-21-L00141_MORDOĞAN TR-53 L05_72179369</t>
  </si>
  <si>
    <t>27.12.2022 18:43:12</t>
  </si>
  <si>
    <t>27.12.2022 20:30:00</t>
  </si>
  <si>
    <t>KARABURUN TR-11 35-21-L00010_95002488860_95002488860</t>
  </si>
  <si>
    <t>27.12.2022 17:00:49</t>
  </si>
  <si>
    <t>27.12.2022 20:00:20</t>
  </si>
  <si>
    <t>ZEYTİNALANI  TR-117 35-19-L00117_956673472_956673472</t>
  </si>
  <si>
    <t>27.12.2022 14:32:42</t>
  </si>
  <si>
    <t>27.12.2022 15:52:25</t>
  </si>
  <si>
    <t>KEMER TR-1 35-22-M00872_C_81519107_81519107</t>
  </si>
  <si>
    <t>27.12.2022 17:47:25</t>
  </si>
  <si>
    <t>27.12.2022 19:35:48</t>
  </si>
  <si>
    <t>27.12.2022 09:38:04</t>
  </si>
  <si>
    <t>27.12.2022 12:51:23</t>
  </si>
  <si>
    <t>TR-29 (M-729) 35-30-M00729_H h1_43010702</t>
  </si>
  <si>
    <t>27.12.2022 09:38:48</t>
  </si>
  <si>
    <t>27.12.2022 14:28:23</t>
  </si>
  <si>
    <t>BORNOVA TM 35-02-A00005_YASSITEPE M45_2059198</t>
  </si>
  <si>
    <t>27.12.2022 12:40:13</t>
  </si>
  <si>
    <t>27.12.2022 13:37:28</t>
  </si>
  <si>
    <t>K-4114 35-08-K04114_35-08-K04114_42841508</t>
  </si>
  <si>
    <t>27.12.2022 22:05:00</t>
  </si>
  <si>
    <t>27.12.2022 23:08:39</t>
  </si>
  <si>
    <t>TR-63 35-30-L00063_B_56398616_56398616</t>
  </si>
  <si>
    <t>27.12.2022 20:30:49</t>
  </si>
  <si>
    <t>27.12.2022 22:01:41</t>
  </si>
  <si>
    <t>KUZUKÖY TR-1 45-74-M00204_945595258_945595258</t>
  </si>
  <si>
    <t>27.12.2022 11:27:41</t>
  </si>
  <si>
    <t>27.12.2022 12:27:38</t>
  </si>
  <si>
    <t>M-500 (DM-3/2) 35-17-M00500_TR-24 M02_58060398</t>
  </si>
  <si>
    <t>27.12.2022 09:05:46</t>
  </si>
  <si>
    <t>27.12.2022 10:34:31</t>
  </si>
  <si>
    <t>SALİHLİ İM 45-78-A00001_ŞEHİR-4 L11_48929099</t>
  </si>
  <si>
    <t>27.12.2022 10:44:20</t>
  </si>
  <si>
    <t>27.12.2022 16:44:03</t>
  </si>
  <si>
    <t>K-278 35-01-K00278_911058232_911058232</t>
  </si>
  <si>
    <t>27.12.2022 12:07:12</t>
  </si>
  <si>
    <t>27.12.2022 14:46:19</t>
  </si>
  <si>
    <t>M-1027 35-04-M01027_D_56379602_56379602</t>
  </si>
  <si>
    <t>27.12.2022 13:00:48</t>
  </si>
  <si>
    <t>27.12.2022 13:51:34</t>
  </si>
  <si>
    <t>K-938 35-02-K00938_C_56366275_56366275</t>
  </si>
  <si>
    <t>27.12.2022 19:26:04</t>
  </si>
  <si>
    <t>27.12.2022 21:25:53</t>
  </si>
  <si>
    <t>DAĞDERE DM 45-72-M00097_HatBaşıAyırıcı_66364230 M05_66364230</t>
  </si>
  <si>
    <t>27.12.2022 16:40:48</t>
  </si>
  <si>
    <t>27.12.2022 18:47:48</t>
  </si>
  <si>
    <t>M-2425 35-04-M02425_913233774_913233774</t>
  </si>
  <si>
    <t>27.12.2022 19:55:42</t>
  </si>
  <si>
    <t>27.12.2022 21:57:27</t>
  </si>
  <si>
    <t>AŞAĞIÇOBANİSA TR-14 45-71-M00099_953198191_953198191</t>
  </si>
  <si>
    <t>27.12.2022 15:23:14</t>
  </si>
  <si>
    <t>27.12.2022 16:34:37</t>
  </si>
  <si>
    <t>M-2465 35-09-M02465_95002476555_95002476555</t>
  </si>
  <si>
    <t>27.12.2022 14:11:05</t>
  </si>
  <si>
    <t>27.12.2022 16:23:55</t>
  </si>
  <si>
    <t>GÖKÇEN DM 1-1/2 35-29-L00059_48309442_56396013_56396013</t>
  </si>
  <si>
    <t>27.12.2022 10:24:32</t>
  </si>
  <si>
    <t>27.12.2022 11:10:54</t>
  </si>
  <si>
    <t>KALEMOĞLU KÖK 45-75-M00069_ÇİÇEKLİ KÖK M02_2328712</t>
  </si>
  <si>
    <t>27.12.2022 15:48:02</t>
  </si>
  <si>
    <t>27.12.2022 16:37:41</t>
  </si>
  <si>
    <t>ÖZBEY İM 35-26-A00005_ÖZBEY YENİKÖY L02_2064119</t>
  </si>
  <si>
    <t>27.12.2022 17:21:51</t>
  </si>
  <si>
    <t>27.12.2022 18:25:00</t>
  </si>
  <si>
    <t>OĞLANANASI TR-10 35-22-M00263_35-22-M00263_2350447</t>
  </si>
  <si>
    <t>27.12.2022 13:27:08</t>
  </si>
  <si>
    <t>27.12.2022 14:56:18</t>
  </si>
  <si>
    <t>DM-2/TR-10 35-13-L00051_946420543_946420543</t>
  </si>
  <si>
    <t>27.12.2022 09:41:58</t>
  </si>
  <si>
    <t>27.12.2022 14:30:00</t>
  </si>
  <si>
    <t>27.12.2022 09:10:03</t>
  </si>
  <si>
    <t>27.12.2022 17:44:00</t>
  </si>
  <si>
    <t>L-177 35-18-L00177_B_56369146_56369146</t>
  </si>
  <si>
    <t>27.12.2022 18:56:43</t>
  </si>
  <si>
    <t>27.12.2022 19:58:33</t>
  </si>
  <si>
    <t>K-3420 35-08-K03420_TRAFO K01_42037192</t>
  </si>
  <si>
    <t>27.12.2022 14:57:23</t>
  </si>
  <si>
    <t>27.12.2022 17:07:50</t>
  </si>
  <si>
    <t>DOĞANCI TR-13 35-31-L00368_DIREK TIPI TRAFO HUCRESI H01_2041797</t>
  </si>
  <si>
    <t>27.12.2022 09:50:53</t>
  </si>
  <si>
    <t>27.12.2022 17:54:56</t>
  </si>
  <si>
    <t>TIRAZLI KÖK 45-79-M00079_HatBaşıAyırıcı_53134238 M06_53134238</t>
  </si>
  <si>
    <t>27.12.2022 19:56:47</t>
  </si>
  <si>
    <t>27.12.2022 22:33:23</t>
  </si>
  <si>
    <t>TAŞLIYATAK TR-7 35-31-L00341_35-31-L00341_2365270</t>
  </si>
  <si>
    <t>27.12.2022 11:13:16</t>
  </si>
  <si>
    <t>27.12.2022 12:44:49</t>
  </si>
  <si>
    <t>27.12.2022 02:09:50</t>
  </si>
  <si>
    <t>27.12.2022 02:11:10</t>
  </si>
  <si>
    <t>ZEYTİN KONAKLARI TR-270 35-19-L00209_35-19-L00209_72146996</t>
  </si>
  <si>
    <t>27.12.2022 21:09:39</t>
  </si>
  <si>
    <t>27.12.2022 21:26:38</t>
  </si>
  <si>
    <t>DM02/TR30 45-73-M00032_945681052_945681052</t>
  </si>
  <si>
    <t>27.12.2022 20:11:02</t>
  </si>
  <si>
    <t>27.12.2022 21:04:18</t>
  </si>
  <si>
    <t>_913266430_913266430</t>
  </si>
  <si>
    <t>27.12.2022 07:48:59</t>
  </si>
  <si>
    <t>27.12.2022 09:33:47</t>
  </si>
  <si>
    <t>DEREKÖY KÖK 45-82-M00153_IŞIKLAR-1 GİRİŞ M03_72197871</t>
  </si>
  <si>
    <t>27.12.2022 09:28:33</t>
  </si>
  <si>
    <t>27.12.2022 10:41:15</t>
  </si>
  <si>
    <t>27.12.2022 13:24:10</t>
  </si>
  <si>
    <t>27.12.2022 15:30:26</t>
  </si>
  <si>
    <t>K-840 35-01-K00840_E E1_5919681</t>
  </si>
  <si>
    <t>27.12.2022 12:11:06</t>
  </si>
  <si>
    <t>27.12.2022 13:20:43</t>
  </si>
  <si>
    <t>K-4070 35-03-K04070_A_56353571_56353571</t>
  </si>
  <si>
    <t>27.12.2022 10:06:08</t>
  </si>
  <si>
    <t>27.12.2022 10:29:55</t>
  </si>
  <si>
    <t>DİNDARLI KÖK TR-3 KAKLIK 45-79-M00395_HatBaşıAyırıcı_80387349 M06_80387349</t>
  </si>
  <si>
    <t>27.12.2022 09:17:46</t>
  </si>
  <si>
    <t>27.12.2022 10:41:09</t>
  </si>
  <si>
    <t>NECMETTİN AKTÜRK ÖZEL KÖK 45-76-M00045Ö_GELENBE M03_2087947</t>
  </si>
  <si>
    <t>27.12.2022 09:46:04</t>
  </si>
  <si>
    <t>27.12.2022 11:37:00</t>
  </si>
  <si>
    <t>L-272 GÜZELÇİFTLİK  KÖK 35-14-L00272_ULAMIŞ L03_89207579</t>
  </si>
  <si>
    <t>27.12.2022 09:07:20</t>
  </si>
  <si>
    <t>27.12.2022 17:58:00</t>
  </si>
  <si>
    <t>K-2732 35-04-K02732_A_56393809_56393809</t>
  </si>
  <si>
    <t>27.12.2022 13:49:30</t>
  </si>
  <si>
    <t>27.12.2022 16:38:57</t>
  </si>
  <si>
    <t>MENDERES DM-2/TR-1 35-22-M00300_CUMAOVASI-1 M05_2035785</t>
  </si>
  <si>
    <t>27.12.2022 22:20:21</t>
  </si>
  <si>
    <t>27.12.2022 22:21:01</t>
  </si>
  <si>
    <t>K-3558 35-02-K03558_TRAFO K01_2046864</t>
  </si>
  <si>
    <t>27.12.2022 11:38:17</t>
  </si>
  <si>
    <t>27.12.2022 11:49:39</t>
  </si>
  <si>
    <t>DM-01/TR-91 45-71-M01856_953194984_953194984</t>
  </si>
  <si>
    <t>27.12.2022 16:46:49</t>
  </si>
  <si>
    <t>27.12.2022 22:34:11</t>
  </si>
  <si>
    <t>TR-84 35-17-M00084_7287331_56353485_56353485</t>
  </si>
  <si>
    <t>27.12.2022 00:51:28</t>
  </si>
  <si>
    <t>27.12.2022 01:32:14</t>
  </si>
  <si>
    <t>27.12.2022 17:56:26</t>
  </si>
  <si>
    <t>27.12.2022 18:49:06</t>
  </si>
  <si>
    <t>ŞEHİTLER TR-1 45-72-L00726_A_56406267_56406267</t>
  </si>
  <si>
    <t>27.12.2022 22:35:49</t>
  </si>
  <si>
    <t>27.12.2022 23:44:42</t>
  </si>
  <si>
    <t>27.12.2022 13:15:55</t>
  </si>
  <si>
    <t>27.12.2022 16:44:31</t>
  </si>
  <si>
    <t>HACIRAHMANLI TR-1 KÖK 45-80-M00070_HatBaşıAyırıcı_53136394 M03_53136394</t>
  </si>
  <si>
    <t>27.12.2022 16:20:24</t>
  </si>
  <si>
    <t>27.12.2022 17:23:20</t>
  </si>
  <si>
    <t>K-231/A 35-01-K04858_911157731_911157731</t>
  </si>
  <si>
    <t>27.12.2022 16:53:30</t>
  </si>
  <si>
    <t>27.12.2022 17:55:25</t>
  </si>
  <si>
    <t>TR-2/27 45-83-L00027_955141790_955141790</t>
  </si>
  <si>
    <t>27.12.2022 16:59:31</t>
  </si>
  <si>
    <t>27.12.2022 17:25:18</t>
  </si>
  <si>
    <t>PINARLI KÖK 35-20-M00085_TR-6 - TR-7 M06_72358874</t>
  </si>
  <si>
    <t>27.12.2022 11:20:51</t>
  </si>
  <si>
    <t>27.12.2022 12:22:05</t>
  </si>
  <si>
    <t>BORNOVA TM 35-02-A00005_SİRGELİ K08_2057627</t>
  </si>
  <si>
    <t>27.12.2022 10:19:51</t>
  </si>
  <si>
    <t>27.12.2022 11:06:29</t>
  </si>
  <si>
    <t>HELVACI TR-3 35-17-M00363_8852309_56356520_56356520</t>
  </si>
  <si>
    <t>27.12.2022 11:57:20</t>
  </si>
  <si>
    <t>27.12.2022 15:51:05</t>
  </si>
  <si>
    <t>BADEMLİ HACIMUSA MEV. TR-32 35-15-L01052_35-15-L01052_2364716</t>
  </si>
  <si>
    <t>27.12.2022 09:29:38</t>
  </si>
  <si>
    <t>27.12.2022 17:32:56</t>
  </si>
  <si>
    <t>KORDON KÖK 45-78-M00730_ÇAKALDOĞAN M03_2105509</t>
  </si>
  <si>
    <t>27.12.2022 04:06:42</t>
  </si>
  <si>
    <t>27.12.2022 04:44:42</t>
  </si>
  <si>
    <t>27.12.2022 09:59:34</t>
  </si>
  <si>
    <t>27.12.2022 18:36:43</t>
  </si>
  <si>
    <t>K-3082 35-04-K03082_B_56371910_56371910</t>
  </si>
  <si>
    <t>27.12.2022 09:15:24</t>
  </si>
  <si>
    <t>27.12.2022 09:51:02</t>
  </si>
  <si>
    <t>L-69 BAŞKENT SİTESİ 35-14-L00069_965982895_965982895</t>
  </si>
  <si>
    <t>27.12.2022 18:00:18</t>
  </si>
  <si>
    <t>27.12.2022 19:44:12</t>
  </si>
  <si>
    <t>27.12.2022 08:12:55</t>
  </si>
  <si>
    <t>27.12.2022 12:43:26</t>
  </si>
  <si>
    <t>LÜTFİYE KÖK 45-80-M02970_KUMKUYUCAK    TST-1 M03_84270514</t>
  </si>
  <si>
    <t>27.12.2022 16:55:46</t>
  </si>
  <si>
    <t>27.12.2022 17:48:40</t>
  </si>
  <si>
    <t>DM-1/42 45-71-M00025_953222262_953222262</t>
  </si>
  <si>
    <t>27.12.2022 21:28:41</t>
  </si>
  <si>
    <t>28.12.2022 01:54:07</t>
  </si>
  <si>
    <t>M-3307(YATIRIM REZERVE) 35-07-M03307__79892025_79892025</t>
  </si>
  <si>
    <t>27.12.2022 13:25:00</t>
  </si>
  <si>
    <t>27.12.2022 16:51:36</t>
  </si>
  <si>
    <t>L-93 ULAMIŞ MEYDAN 35-14-L00093_11474309_56354959_56354959</t>
  </si>
  <si>
    <t>27.12.2022 18:26:19</t>
  </si>
  <si>
    <t>27.12.2022 18:56:24</t>
  </si>
  <si>
    <t>K-2009 35-01-K02009_910691182_910691182</t>
  </si>
  <si>
    <t>27.12.2022 12:37:34</t>
  </si>
  <si>
    <t>27.12.2022 14:08:16</t>
  </si>
  <si>
    <t>TURGUTALP TR-4/5 45-82-M00067_95000135214_95000135214</t>
  </si>
  <si>
    <t>27.12.2022 11:17:34</t>
  </si>
  <si>
    <t>27.12.2022 11:37:07</t>
  </si>
  <si>
    <t>TR-2/7 45-72-L00007_DAĞITIM TRAFOSU TR-2/7 L04_2101445</t>
  </si>
  <si>
    <t>27.12.2022 09:34:03</t>
  </si>
  <si>
    <t>27.12.2022 16:49:42</t>
  </si>
  <si>
    <t>DM-6/30 35-28-M00166__83737127_83737127</t>
  </si>
  <si>
    <t>27.12.2022 14:20:32</t>
  </si>
  <si>
    <t>27.12.2022 17:23:21</t>
  </si>
  <si>
    <t>MORDOĞAN TR-2 35-21-L00140_MORDOĞAN TR-3 L02_72183035</t>
  </si>
  <si>
    <t>27.12.2022 20:31:02</t>
  </si>
  <si>
    <t>27.12.2022 20:50:28</t>
  </si>
  <si>
    <t>ACARLAR KÖYÜ TR-1 35-13-L00078_35-13-L00078_2368034</t>
  </si>
  <si>
    <t>27.12.2022 10:44:32</t>
  </si>
  <si>
    <t>27.12.2022 11:59:11</t>
  </si>
  <si>
    <t>27.12.2022 10:08:31</t>
  </si>
  <si>
    <t>27.12.2022 12:23:58</t>
  </si>
  <si>
    <t>AHMETLİ TR-54 45-84-L00189_45-84-L00189_72168797</t>
  </si>
  <si>
    <t>27.12.2022 03:24:51</t>
  </si>
  <si>
    <t>27.12.2022 05:19:04</t>
  </si>
  <si>
    <t>YENİ ŞAKRAN TR-3 35-17-M00203_A A01_83691474</t>
  </si>
  <si>
    <t>27.12.2022 09:46:36</t>
  </si>
  <si>
    <t>27.12.2022 12:21:40</t>
  </si>
  <si>
    <t>DM06/TR-5A 45-73-M00090_945677049_945677049</t>
  </si>
  <si>
    <t>27.12.2022 19:09:45</t>
  </si>
  <si>
    <t>27.12.2022 19:56:58</t>
  </si>
  <si>
    <t>M-36 DOĞALKENT 35-23-M00036_A a2_42106677</t>
  </si>
  <si>
    <t>27.12.2022 19:57:46</t>
  </si>
  <si>
    <t>27.12.2022 20:58:33</t>
  </si>
  <si>
    <t>K-1116 35-04-K01116_F F1B_5821062</t>
  </si>
  <si>
    <t>27.12.2022 15:12:45</t>
  </si>
  <si>
    <t>27.12.2022 18:57:49</t>
  </si>
  <si>
    <t>K-1578 35-02-K01578_913112403_913112403</t>
  </si>
  <si>
    <t>27.12.2022 17:46:10</t>
  </si>
  <si>
    <t>27.12.2022 18:59:19</t>
  </si>
  <si>
    <t>BARDAKÇI TR-1 45-74-M00170_945594490_945594490</t>
  </si>
  <si>
    <t>27.12.2022 18:07:41</t>
  </si>
  <si>
    <t>27.12.2022 20:53:08</t>
  </si>
  <si>
    <t>M-1025 35-04-M01025_C_56376502_56376502</t>
  </si>
  <si>
    <t>27.12.2022 11:06:38</t>
  </si>
  <si>
    <t>27.12.2022 12:52:43</t>
  </si>
  <si>
    <t>KESTELLİ TR-1 45-84-L00036_45-84-L00036_2350229</t>
  </si>
  <si>
    <t>27.12.2022 17:07:47</t>
  </si>
  <si>
    <t>27.12.2022 19:52:51</t>
  </si>
  <si>
    <t>27.12.2022 20:40:57</t>
  </si>
  <si>
    <t>27.12.2022 21:10:41</t>
  </si>
  <si>
    <t>AYASKENT DM-1 35-16-M00009_BÖLCEK M010_82964118</t>
  </si>
  <si>
    <t>27.12.2022 08:59:01</t>
  </si>
  <si>
    <t>27.12.2022 13:55:32</t>
  </si>
  <si>
    <t>DEMİRTAŞ KÖK 35-30-M00149_HatBaşıAyırıcı_66094615 M02_66094615</t>
  </si>
  <si>
    <t>27.12.2022 12:09:01</t>
  </si>
  <si>
    <t>27.12.2022 14:53:04</t>
  </si>
  <si>
    <t>K-3420 35-08-K03420_H k3420H1_5825699</t>
  </si>
  <si>
    <t>27.12.2022 11:52:46</t>
  </si>
  <si>
    <t>27.12.2022 13:44:12</t>
  </si>
  <si>
    <t>TİRE TR-4 35-29-L00004_950336876_950336876</t>
  </si>
  <si>
    <t>27.12.2022 19:40:56</t>
  </si>
  <si>
    <t>27.12.2022 20:09:22</t>
  </si>
  <si>
    <t>BİRGİ KÖK 35-19-M00041_KÖYLER M03_72152144</t>
  </si>
  <si>
    <t>27.12.2022 09:59:25</t>
  </si>
  <si>
    <t>27.12.2022 10:34:50</t>
  </si>
  <si>
    <t>ULUDERBENT DM 45-73-M00491_ULUDERBENT ŞEHİR-2 M04_66856613</t>
  </si>
  <si>
    <t>27.12.2022 11:34:13</t>
  </si>
  <si>
    <t>27.12.2022 13:11:56</t>
  </si>
  <si>
    <t>M-1255 35-01-M01255_B B1_5850003</t>
  </si>
  <si>
    <t>27.12.2022 17:55:23</t>
  </si>
  <si>
    <t>27.12.2022 19:57:48</t>
  </si>
  <si>
    <t>SANCAKLI TR-4 35-22-M00156_B_56352819_56352819</t>
  </si>
  <si>
    <t>27.12.2022 06:43:42</t>
  </si>
  <si>
    <t>27.12.2022 10:05:14</t>
  </si>
  <si>
    <t>KIRKAĞAÇ TR-1/6 45-76-M00030__72374772_72374772</t>
  </si>
  <si>
    <t>27.12.2022 20:44:21</t>
  </si>
  <si>
    <t>27.12.2022 21:41:24</t>
  </si>
  <si>
    <t>K-3373 35-10-K03373__79892029_79892029</t>
  </si>
  <si>
    <t>27.12.2022 11:11:37</t>
  </si>
  <si>
    <t>27.12.2022 16:53:19</t>
  </si>
  <si>
    <t>TR-65 35-30-L00065_95002405877_95002405877</t>
  </si>
  <si>
    <t>27.12.2022 15:52:14</t>
  </si>
  <si>
    <t>27.12.2022 17:18:42</t>
  </si>
  <si>
    <t>KADIDAĞ TR-2 45-72-L00123_45-72-L00123_2361446</t>
  </si>
  <si>
    <t>27.12.2022 10:18:08</t>
  </si>
  <si>
    <t>27.12.2022 11:57:21</t>
  </si>
  <si>
    <t>L-455 35-18-L00455_9654743_56372188_56372188</t>
  </si>
  <si>
    <t>27.12.2022 10:30:46</t>
  </si>
  <si>
    <t>27.12.2022 12:45:16</t>
  </si>
  <si>
    <t>M-630 MEGA ANTENCİLİK 35-02-M00630Ö_ M01_2310174</t>
  </si>
  <si>
    <t>27.12.2022 20:35:42</t>
  </si>
  <si>
    <t>27.12.2022 21:51:19</t>
  </si>
  <si>
    <t>K-3133 35-07-K03133_912527736_912527736</t>
  </si>
  <si>
    <t>27.12.2022 12:09:24</t>
  </si>
  <si>
    <t>27.12.2022 13:17:53</t>
  </si>
  <si>
    <t>YEŞİLYURT DM 45-73-M00476_HatBaşıAyırıcı_53134978 M04_53134978</t>
  </si>
  <si>
    <t>27.12.2022 08:48:39</t>
  </si>
  <si>
    <t>27.12.2022 12:15:23</t>
  </si>
  <si>
    <t>M-255 35-09-M00255_95002393949_95002393949</t>
  </si>
  <si>
    <t>27.12.2022 09:16:30</t>
  </si>
  <si>
    <t>27.12.2022 10:20:10</t>
  </si>
  <si>
    <t>DM-2 45-71-M00002_TR-94 ÇIKIŞI ŞEHİTLER KAB M23_2048818</t>
  </si>
  <si>
    <t>27.12.2022 17:44:51</t>
  </si>
  <si>
    <t>27.12.2022 19:20:45</t>
  </si>
  <si>
    <t>K-1116 35-04-K01116_TRAFO K04_2046724</t>
  </si>
  <si>
    <t>27.12.2022 08:36:06</t>
  </si>
  <si>
    <t>27.12.2022 14:40:12</t>
  </si>
  <si>
    <t>M-1360 35-04-M01360_C_56373450_56373450</t>
  </si>
  <si>
    <t>27.12.2022 09:59:56</t>
  </si>
  <si>
    <t>27.12.2022 10:23:59</t>
  </si>
  <si>
    <t>27.12.2022 16:08:26</t>
  </si>
  <si>
    <t>27.12.2022 16:33:19</t>
  </si>
  <si>
    <t>TIRAZLI KÖK 45-79-M00079_BAHARLAR M06_72036291</t>
  </si>
  <si>
    <t>27.12.2022 15:49:10</t>
  </si>
  <si>
    <t>ÇAMLICA KÖK 45-81-M00048_ÇERİPAŞA M02_71996192</t>
  </si>
  <si>
    <t>27.12.2022 11:48:16</t>
  </si>
  <si>
    <t>27.12.2022 14:21:41</t>
  </si>
  <si>
    <t>27.12.2022 21:09:37</t>
  </si>
  <si>
    <t>27.12.2022 22:14:16</t>
  </si>
  <si>
    <t>EMİRHACILI TR-2 45-78-L00606_49259558_56390420_56390420</t>
  </si>
  <si>
    <t>27.12.2022 14:48:20</t>
  </si>
  <si>
    <t>27.12.2022 18:05:02</t>
  </si>
  <si>
    <t>M-2142 35-07-M02142_F f3b_5843424</t>
  </si>
  <si>
    <t>27.12.2022 20:17:41</t>
  </si>
  <si>
    <t>28.12.2022 02:35:43</t>
  </si>
  <si>
    <t>TR-302 35-19-M00302__72410672_72410672</t>
  </si>
  <si>
    <t>27.12.2022 10:35:25</t>
  </si>
  <si>
    <t>27.12.2022 13:35:25</t>
  </si>
  <si>
    <t>TR-2/85 45-83-L00085_48122374_56385646_56385646</t>
  </si>
  <si>
    <t>27.12.2022 18:18:54</t>
  </si>
  <si>
    <t>27.12.2022 22:25:31</t>
  </si>
  <si>
    <t>KULAKSIZLAR KÖK 45-72-L00839_AKÇEŞME L03_66574837</t>
  </si>
  <si>
    <t>27.12.2022 07:46:53</t>
  </si>
  <si>
    <t>27.12.2022 08:59:08</t>
  </si>
  <si>
    <t>27.12.2022 08:55:08</t>
  </si>
  <si>
    <t>27.12.2022 18:06:38</t>
  </si>
  <si>
    <t>DM-4/TR-17A 45-72-M00622_A_81596542_81596542</t>
  </si>
  <si>
    <t>27.12.2022 10:42:08</t>
  </si>
  <si>
    <t>27.12.2022 16:57:35</t>
  </si>
  <si>
    <t>TR-52 35-19-L00052_956675577_956675577</t>
  </si>
  <si>
    <t>27.12.2022 10:03:38</t>
  </si>
  <si>
    <t>27.12.2022 14:06:00</t>
  </si>
  <si>
    <t>YENİ ŞAKRAN TR-3 35-17-M00203_C_56355811_56355811</t>
  </si>
  <si>
    <t>27.12.2022 16:51:50</t>
  </si>
  <si>
    <t>27.12.2022 17:29:08</t>
  </si>
  <si>
    <t>DM-1/27 45-71-M00047_D d1_45125354</t>
  </si>
  <si>
    <t>27.12.2022 03:31:41</t>
  </si>
  <si>
    <t>27.12.2022 04:13:35</t>
  </si>
  <si>
    <t>KÖSELER TR-2 (KOCA MEZARLIK) 35-15-L00473_A_56362076_56362076</t>
  </si>
  <si>
    <t>27.12.2022 09:02:21</t>
  </si>
  <si>
    <t>27.12.2022 10:33:13</t>
  </si>
  <si>
    <t>ÇAMLIBELDE KONUT YAPI 35-21-L00161_95001299267_95001299267</t>
  </si>
  <si>
    <t>27.12.2022 19:10:06</t>
  </si>
  <si>
    <t>27.12.2022 21:42:31</t>
  </si>
  <si>
    <t>KIRKAĞAÇ TR-9 45-76-M00009_955247096_955247096</t>
  </si>
  <si>
    <t>27.12.2022 01:04:44</t>
  </si>
  <si>
    <t>27.12.2022 01:48:00</t>
  </si>
  <si>
    <t>AFŞAR TR-3 YENİMAHALLE 45-79-M00346_A_56385039_56385039</t>
  </si>
  <si>
    <t>27.12.2022 18:48:33</t>
  </si>
  <si>
    <t>27.12.2022 19:40:54</t>
  </si>
  <si>
    <t>DM-6/30 35-28-M00166_B_83737130_83737130</t>
  </si>
  <si>
    <t>27.12.2022 21:30:38</t>
  </si>
  <si>
    <t>27.12.2022 23:05:22</t>
  </si>
  <si>
    <t>KARABURUN TR-4/18 35-21-L00012_95001286422_95001286422</t>
  </si>
  <si>
    <t>27.12.2022 20:03:08</t>
  </si>
  <si>
    <t>27.12.2022 23:59:16</t>
  </si>
  <si>
    <t>K-165 35-03-K00165_B_56362355_56362355</t>
  </si>
  <si>
    <t>27.12.2022 14:01:06</t>
  </si>
  <si>
    <t>27.12.2022 18:00:56</t>
  </si>
  <si>
    <t>M-2432 35-03-M02432_910288406_910288406</t>
  </si>
  <si>
    <t>27.12.2022 17:21:17</t>
  </si>
  <si>
    <t>27.12.2022 19:54:35</t>
  </si>
  <si>
    <t>K-2353 35-02-K02353_35-02-K02353_82145558</t>
  </si>
  <si>
    <t>27.12.2022 11:07:11</t>
  </si>
  <si>
    <t>27.12.2022 13:05:00</t>
  </si>
  <si>
    <t>TEPECİK KÖYÜ TR-2 45-71-M01287_44415722_56387786_56387786</t>
  </si>
  <si>
    <t>27.12.2022 13:30:07</t>
  </si>
  <si>
    <t>27.12.2022 14:22:12</t>
  </si>
  <si>
    <t>DM-3/03 (YİĞİTBAŞ CAMİİ) 45-71-M00069_953223876_953223876</t>
  </si>
  <si>
    <t>27.12.2022 10:13:02</t>
  </si>
  <si>
    <t>27.12.2022 12:44:14</t>
  </si>
  <si>
    <t>KARABULU KÖK 35-31-L00227_TUMBULLAR L03_2119135</t>
  </si>
  <si>
    <t>27.12.2022 10:04:53</t>
  </si>
  <si>
    <t>27.12.2022 10:06:42</t>
  </si>
  <si>
    <t>DM-1/12 45-71-M00031_953201095_953201095</t>
  </si>
  <si>
    <t>27.12.2022 10:48:47</t>
  </si>
  <si>
    <t>27.12.2022 20:36:48</t>
  </si>
  <si>
    <t>TR-82 35-16-L00082_D_56398106_56398106</t>
  </si>
  <si>
    <t>27.12.2022 16:47:16</t>
  </si>
  <si>
    <t>27.12.2022 17:12:40</t>
  </si>
  <si>
    <t>K-476 35-04-K00476_A_56378655_56378655</t>
  </si>
  <si>
    <t>27.12.2022 13:56:01</t>
  </si>
  <si>
    <t>27.12.2022 14:40:39</t>
  </si>
  <si>
    <t>TR-2/120-1 45-83-M00719_45-83-M00719_61201169</t>
  </si>
  <si>
    <t>27.12.2022 09:36:01</t>
  </si>
  <si>
    <t>27.12.2022 10:16:02</t>
  </si>
  <si>
    <t>MENEMEN İM 35-28-A00001_KESİKKÖY-1 M17_2311063</t>
  </si>
  <si>
    <t>27.12.2022 16:54:51</t>
  </si>
  <si>
    <t>27.12.2022 17:29:04</t>
  </si>
  <si>
    <t>DM-4/TR-17A 45-72-M00622_45-72-M00622_79573410</t>
  </si>
  <si>
    <t>27.12.2022 09:07:41</t>
  </si>
  <si>
    <t>27.12.2022 09:43:11</t>
  </si>
  <si>
    <t>TR-2/84 45-83-L00084_955156084_955156084</t>
  </si>
  <si>
    <t>27.12.2022 13:13:18</t>
  </si>
  <si>
    <t>27.12.2022 14:25:01</t>
  </si>
  <si>
    <t>27.12.2022 14:09:33</t>
  </si>
  <si>
    <t>27.12.2022 14:47:06</t>
  </si>
  <si>
    <t>K-344 35-01-K00344_913725745_913725745</t>
  </si>
  <si>
    <t>27.12.2022 13:11:47</t>
  </si>
  <si>
    <t>27.12.2022 16:23:15</t>
  </si>
  <si>
    <t>L-90 ULAMIŞ YAREN 35-14-L00090_956633730_956633730</t>
  </si>
  <si>
    <t>27.12.2022 18:27:40</t>
  </si>
  <si>
    <t>27.12.2022 21:31:56</t>
  </si>
  <si>
    <t>K-1864 35-09-K01864_F f2b_5883569</t>
  </si>
  <si>
    <t>27.12.2022 11:31:51</t>
  </si>
  <si>
    <t>27.12.2022 12:28:23</t>
  </si>
  <si>
    <t>DOĞANÇAY İM 35-04-A00004_ALAYBEY M07_77533628</t>
  </si>
  <si>
    <t>27.12.2022 05:07:03</t>
  </si>
  <si>
    <t>27.12.2022 06:03:06</t>
  </si>
  <si>
    <t>27.12.2022 15:11:03</t>
  </si>
  <si>
    <t>27.12.2022 15:15:08</t>
  </si>
  <si>
    <t>KESİKKÖY DM 35-28-M00309_BURUNCUK M08_2323291</t>
  </si>
  <si>
    <t>27.12.2022 18:36:03</t>
  </si>
  <si>
    <t>27.12.2022 20:31:00</t>
  </si>
  <si>
    <t>GÜLBAHÇE TR-7 35-19-L00167_956667968_956667968</t>
  </si>
  <si>
    <t>27.12.2022 10:43:26</t>
  </si>
  <si>
    <t>27.12.2022 13:06:59</t>
  </si>
  <si>
    <t>ACARLAR KÖYÜ TR-2 35-13-L00079_35-13-L00079_2365612</t>
  </si>
  <si>
    <t>27.12.2022 08:53:44</t>
  </si>
  <si>
    <t>27.12.2022 12:06:20</t>
  </si>
  <si>
    <t>KARABURUN TR-15 35-21-L00013_966514764_966514764</t>
  </si>
  <si>
    <t>27.12.2022 09:18:48</t>
  </si>
  <si>
    <t>27.12.2022 14:48:39</t>
  </si>
  <si>
    <t>KARAAZMAK TR-1 45-83-M00641_45-83-M00641_2362777</t>
  </si>
  <si>
    <t>27.12.2022 12:30:56</t>
  </si>
  <si>
    <t>27.12.2022 14:10:35</t>
  </si>
  <si>
    <t>AĞAÇ İŞLERİ KÖK-2 (M-703) 35-22-M00125_KISIKKÖY(KARTAL) M02_72110798</t>
  </si>
  <si>
    <t>27.12.2022 13:12:00</t>
  </si>
  <si>
    <t>27.12.2022 16:44:18</t>
  </si>
  <si>
    <t>K-4847 35-01-K04847__72410583_72410583</t>
  </si>
  <si>
    <t>27.12.2022 16:59:33</t>
  </si>
  <si>
    <t>27.12.2022 17:34:08</t>
  </si>
  <si>
    <t>BEYDERE KÖK 45-71-M00128_YENİ KARAAĞAÇLI M08_50217161</t>
  </si>
  <si>
    <t>27.12.2022 18:28:55</t>
  </si>
  <si>
    <t>İSMET ÇAMLIOĞLU GRUP SULAMA 35-29-L00100_B_56360203_56360203</t>
  </si>
  <si>
    <t>27.12.2022 17:33:45</t>
  </si>
  <si>
    <t>27.12.2022 19:17:46</t>
  </si>
  <si>
    <t>AKÖREN TR-19 KÖK 45-78-M00974_HatBaşıAyırıcı_53139500 M04_53139500</t>
  </si>
  <si>
    <t>27.12.2022 08:33:54</t>
  </si>
  <si>
    <t>27.12.2022 11:42:53</t>
  </si>
  <si>
    <t>27.12.2022 18:32:42</t>
  </si>
  <si>
    <t>27.12.2022 20:39:00</t>
  </si>
  <si>
    <t>TR-18 35-26-M00018_TR-19/TR-19-1 M03_65921153</t>
  </si>
  <si>
    <t>27.12.2022 09:06:08</t>
  </si>
  <si>
    <t>27.12.2022 12:22:30</t>
  </si>
  <si>
    <t>27.12.2022 09:41:35</t>
  </si>
  <si>
    <t>27.12.2022 12:55:42</t>
  </si>
  <si>
    <t>HACIRAHMANLAR TARIMSAL SULAMA ÖZEL KÖK 45-80-M02000Ö_HACIRAHMANLI TST-2 M01_2083396</t>
  </si>
  <si>
    <t>27.12.2022 10:58:40</t>
  </si>
  <si>
    <t>27.12.2022 12:12:09</t>
  </si>
  <si>
    <t>DM-7/8 35-17-M00019_DAĞITIM TRAFO DM-7/8 M03_66367793</t>
  </si>
  <si>
    <t>27.12.2022 14:02:04</t>
  </si>
  <si>
    <t>27.12.2022 15:07:10</t>
  </si>
  <si>
    <t>DM-2 35-17-M00002_M-16 M04_2321747</t>
  </si>
  <si>
    <t>27.12.2022 10:35:39</t>
  </si>
  <si>
    <t>27.12.2022 13:52:52</t>
  </si>
  <si>
    <t>M-13 35-02-M00013_M-408 M08_2333806</t>
  </si>
  <si>
    <t>27.12.2022 04:10:05</t>
  </si>
  <si>
    <t>27.12.2022 05:44:50</t>
  </si>
  <si>
    <t>DOĞANCI TR-2 35-31-L00335_47797529_56352356_56352356</t>
  </si>
  <si>
    <t>27.12.2022 10:24:33</t>
  </si>
  <si>
    <t>27.12.2022 17:18:35</t>
  </si>
  <si>
    <t>BARBAROS TR-2 35-19-M00200_DIREK TIPI TRAFO HUCRESI H01_2057022</t>
  </si>
  <si>
    <t>27.12.2022 11:59:41</t>
  </si>
  <si>
    <t>27.12.2022 14:44:47</t>
  </si>
  <si>
    <t>FOÇA TR-17 35-23-L00017_A_56398882_56398882</t>
  </si>
  <si>
    <t>27.12.2022 13:44:42</t>
  </si>
  <si>
    <t>27.12.2022 16:31:33</t>
  </si>
  <si>
    <t>27.12.2022 19:51:02</t>
  </si>
  <si>
    <t>27.12.2022 20:42:58</t>
  </si>
  <si>
    <t>K-1116 35-04-K01116_35-04-K01116_2364760</t>
  </si>
  <si>
    <t>27.12.2022 18:39:12</t>
  </si>
  <si>
    <t>27.12.2022 19:38:11</t>
  </si>
  <si>
    <t>L-357 EGEM SAHİL SİT. 35-18-L00357_950441612_950441612</t>
  </si>
  <si>
    <t>27.12.2022 18:52:05</t>
  </si>
  <si>
    <t>27.12.2022 21:17:50</t>
  </si>
  <si>
    <t>KAYACIK KÖK 45-75-M00065_KARAAĞAÇ M04_84267188</t>
  </si>
  <si>
    <t>27.12.2022 18:17:45</t>
  </si>
  <si>
    <t>28.12.2022 00:40:18</t>
  </si>
  <si>
    <t>27.12.2022 15:55:33</t>
  </si>
  <si>
    <t>27.12.2022 17:01:47</t>
  </si>
  <si>
    <t>DM-05/02 45-71-M00048_FABRİKALAR M03_66503089</t>
  </si>
  <si>
    <t>27.12.2022 21:01:29</t>
  </si>
  <si>
    <t>28.12.2022 02:17:33</t>
  </si>
  <si>
    <t>DOĞANCI TR-2 35-31-L00335_47797524_56352285_56352285</t>
  </si>
  <si>
    <t>27.12.2022 09:17:20</t>
  </si>
  <si>
    <t>27.12.2022 17:16:58</t>
  </si>
  <si>
    <t>KARŞIYAKA MAHALLESİ TR-1 35-17-R00008_5660284_56357012_56357012</t>
  </si>
  <si>
    <t>27.12.2022 12:11:39</t>
  </si>
  <si>
    <t>27.12.2022 13:34:01</t>
  </si>
  <si>
    <t>TR-2/1 45-72-L00001_TR-2/7 L01_61375117</t>
  </si>
  <si>
    <t>27.12.2022 09:05:34</t>
  </si>
  <si>
    <t>27.12.2022 09:39:00</t>
  </si>
  <si>
    <t>TR-2/121 45-83-M00715_48122543_56388332_56388332</t>
  </si>
  <si>
    <t>27.12.2022 17:44:58</t>
  </si>
  <si>
    <t>27.12.2022 18:30:40</t>
  </si>
  <si>
    <t>L-455 35-18-L00455_950465671_950465671</t>
  </si>
  <si>
    <t>27.12.2022 13:49:16</t>
  </si>
  <si>
    <t>27.12.2022 14:09:02</t>
  </si>
  <si>
    <t>PAYAMLI M-23 35-25-M00190_95001300838_95001300838</t>
  </si>
  <si>
    <t>27.12.2022 14:12:03</t>
  </si>
  <si>
    <t>27.12.2022 15:14:14</t>
  </si>
  <si>
    <t>OĞLANANASI TR-10 35-22-M00263_A_56355294_56355294</t>
  </si>
  <si>
    <t>27.12.2022 15:21:49</t>
  </si>
  <si>
    <t>27.12.2022 19:04:11</t>
  </si>
  <si>
    <t>K-938 35-02-K00938_35-02-K00938_2356857</t>
  </si>
  <si>
    <t>27.12.2022 20:46:01</t>
  </si>
  <si>
    <t>27.12.2022 21:55:53</t>
  </si>
  <si>
    <t>SAMİ ERDOĞAN SULAMA GRUBU 35-29-L00350_B_56396985_56396985</t>
  </si>
  <si>
    <t>27.12.2022 17:09:07</t>
  </si>
  <si>
    <t>27.12.2022 22:39:07</t>
  </si>
  <si>
    <t>M-3078 35-02-M03078_95001337027_95001337027</t>
  </si>
  <si>
    <t>27.12.2022 13:02:28</t>
  </si>
  <si>
    <t>27.12.2022 14:58:34</t>
  </si>
  <si>
    <t>ZEYTİNLİOVA TR-3 45-72-L00417_A_56392159_56392159</t>
  </si>
  <si>
    <t>27.12.2022 16:44:50</t>
  </si>
  <si>
    <t>27.12.2022 18:40:19</t>
  </si>
  <si>
    <t>DM-4/TR-15 (ESKİ TR-14) 35-26-M00014_A_56358474_56358474</t>
  </si>
  <si>
    <t>27.12.2022 08:53:17</t>
  </si>
  <si>
    <t>27.12.2022 16:18:24</t>
  </si>
  <si>
    <t>AHMETLİ TR-54 45-84-L00189_C_56401101_56401101</t>
  </si>
  <si>
    <t>27.12.2022 06:05:06</t>
  </si>
  <si>
    <t>27.12.2022 13:56:42</t>
  </si>
  <si>
    <t>27.12.2022 09:14:02</t>
  </si>
  <si>
    <t>27.12.2022 10:36:06</t>
  </si>
  <si>
    <t>27.12.2022 12:45:57</t>
  </si>
  <si>
    <t>27.12.2022 15:41:56</t>
  </si>
  <si>
    <t>K-3998 35-08-K03998_TRAFO K03_42031219</t>
  </si>
  <si>
    <t>27.12.2022 15:00:51</t>
  </si>
  <si>
    <t>27.12.2022 16:54:12</t>
  </si>
  <si>
    <t>L-111 OVACIK 35-18-L00111_9529061_56355660_56355660</t>
  </si>
  <si>
    <t>27.12.2022 22:25:38</t>
  </si>
  <si>
    <t>27.12.2022 22:48:50</t>
  </si>
  <si>
    <t>KARABAĞLAR TM 35-01-A00012_ESBAŞ-1 M09_2310484</t>
  </si>
  <si>
    <t>27.12.2022 10:02:21</t>
  </si>
  <si>
    <t>27.12.2022 13:35:39</t>
  </si>
  <si>
    <t>ÇAMLICA TR-3 45-71-M02347_95000621890_95000621890</t>
  </si>
  <si>
    <t>27.12.2022 17:50:47</t>
  </si>
  <si>
    <t>27.12.2022 21:12:59</t>
  </si>
  <si>
    <t>K-1735 35-04-K01735_915109820_915109820</t>
  </si>
  <si>
    <t>28.12.2022 00:02:56</t>
  </si>
  <si>
    <t>28.12.2022 01:19:27</t>
  </si>
  <si>
    <t>K-570 35-01-K00570_K-1215 K01_2113819</t>
  </si>
  <si>
    <t>28.12.2022 00:59:30</t>
  </si>
  <si>
    <t>28.12.2022 01:00:30</t>
  </si>
  <si>
    <t>DAĞKIZILCA-2 35-26-M00500_956610021_956610021</t>
  </si>
  <si>
    <t>28.12.2022 01:05:15</t>
  </si>
  <si>
    <t>28.12.2022 02:31:59</t>
  </si>
  <si>
    <t>K-4518 35-01-K04518_35-01-K04518_2369126</t>
  </si>
  <si>
    <t>28.12.2022 01:19:05</t>
  </si>
  <si>
    <t>28.12.2022 01:40:17</t>
  </si>
  <si>
    <t>L-253 35-18-L00253_6207190_56363670_56363670</t>
  </si>
  <si>
    <t>28.12.2022 01:25:51</t>
  </si>
  <si>
    <t>28.12.2022 01:37:15</t>
  </si>
  <si>
    <t>DM-2/1 35-29-M00092_35-29-M00092_2355513</t>
  </si>
  <si>
    <t>28.12.2022 02:28:55</t>
  </si>
  <si>
    <t>28.12.2022 02:57:22</t>
  </si>
  <si>
    <t>K-904 35-02-K00904_TRAFO K03_42316464</t>
  </si>
  <si>
    <t>28.12.2022 02:33:52</t>
  </si>
  <si>
    <t>28.12.2022 02:40:00</t>
  </si>
  <si>
    <t>28.12.2022 03:00:37</t>
  </si>
  <si>
    <t>28.12.2022 04:10:08</t>
  </si>
  <si>
    <t>M-2142 35-07-M02142_99149987_99149987</t>
  </si>
  <si>
    <t>28.12.2022 03:19:33</t>
  </si>
  <si>
    <t>28.12.2022 04:19:41</t>
  </si>
  <si>
    <t>M-2142 35-07-M02142_F f2b_5843416</t>
  </si>
  <si>
    <t>28.12.2022 05:38:47</t>
  </si>
  <si>
    <t>28.12.2022 10:17:36</t>
  </si>
  <si>
    <t>DAĞDERE DM 45-72-M00097_KÖMÜRCÜ M06_2106080</t>
  </si>
  <si>
    <t>28.12.2022 06:01:43</t>
  </si>
  <si>
    <t>28.12.2022 08:21:03</t>
  </si>
  <si>
    <t>TR-34 35-26-M00034_956620901_956620901</t>
  </si>
  <si>
    <t>28.12.2022 06:14:16</t>
  </si>
  <si>
    <t>28.12.2022 06:43:59</t>
  </si>
  <si>
    <t>M-1038 35-04-M01038_R M1038/TR2/R01b_80966346</t>
  </si>
  <si>
    <t>28.12.2022 06:54:24</t>
  </si>
  <si>
    <t>28.12.2022 14:40:39</t>
  </si>
  <si>
    <t>K-385 35-01-K00385_35-01-K00385_2375455</t>
  </si>
  <si>
    <t>28.12.2022 07:37:13</t>
  </si>
  <si>
    <t>28.12.2022 08:54:37</t>
  </si>
  <si>
    <t>DAĞDERE DM 45-72-M00097_HatBaşıAyırıcı_53140484 M06_53140484</t>
  </si>
  <si>
    <t>28.12.2022 08:08:20</t>
  </si>
  <si>
    <t>28.12.2022 10:43:17</t>
  </si>
  <si>
    <t>K-2450 35-01-K02450_910358547_910358547</t>
  </si>
  <si>
    <t>28.12.2022 08:32:11</t>
  </si>
  <si>
    <t>28.12.2022 09:29:47</t>
  </si>
  <si>
    <t>28.12.2022 08:32:30</t>
  </si>
  <si>
    <t>28.12.2022 09:21:15</t>
  </si>
  <si>
    <t>M-2475(YATIRIM REZERVE) 35-02-M02475_965879577_965879577</t>
  </si>
  <si>
    <t>28.12.2022 08:32:10</t>
  </si>
  <si>
    <t>28.12.2022 09:07:41</t>
  </si>
  <si>
    <t>GÖKÇEÖREN KÖK 45-77-M00024_GÖKÇEÖREN TR-1 M01_72216582</t>
  </si>
  <si>
    <t>28.12.2022 08:37:13</t>
  </si>
  <si>
    <t>28.12.2022 08:44:00</t>
  </si>
  <si>
    <t>28.12.2022 08:41:02</t>
  </si>
  <si>
    <t>28.12.2022 11:17:43</t>
  </si>
  <si>
    <t>SEYREK TR-7 KÖK 35-28-M00379_GÜNERLİ M05_2329493</t>
  </si>
  <si>
    <t>28.12.2022 08:43:15</t>
  </si>
  <si>
    <t>28.12.2022 09:25:47</t>
  </si>
  <si>
    <t>28.12.2022 08:42:40</t>
  </si>
  <si>
    <t>28.12.2022 09:34:13</t>
  </si>
  <si>
    <t>SEFERİHİSAR İM 35-14-A00002_GÖZSÜZLER L11_72378549</t>
  </si>
  <si>
    <t>28.12.2022 08:57:53</t>
  </si>
  <si>
    <t>28.12.2022 17:00:00</t>
  </si>
  <si>
    <t>M-2451 35-03-M02451_M-2450 M01_79112338</t>
  </si>
  <si>
    <t>28.12.2022 08:59:59</t>
  </si>
  <si>
    <t>28.12.2022 10:01:56</t>
  </si>
  <si>
    <t>28.12.2022 08:57:10</t>
  </si>
  <si>
    <t>28.12.2022 10:18:24</t>
  </si>
  <si>
    <t>28.12.2022 09:01:05</t>
  </si>
  <si>
    <t>28.12.2022 14:06:54</t>
  </si>
  <si>
    <t>KAPAKLI İM 45-72-A00003_SARUHANLI-1 M08_2330330</t>
  </si>
  <si>
    <t>28.12.2022 09:03:20</t>
  </si>
  <si>
    <t>28.12.2022 15:09:12</t>
  </si>
  <si>
    <t>DAĞKIZILCA-2 35-26-M00500_11828264_56358503_56358503</t>
  </si>
  <si>
    <t>28.12.2022 09:06:20</t>
  </si>
  <si>
    <t>28.12.2022 13:08:56</t>
  </si>
  <si>
    <t>TR-112 KAVAKDERE 35-14-M00112_DIREK TIPI TRAFO HUCRESI H01_2093488</t>
  </si>
  <si>
    <t>28.12.2022 09:11:23</t>
  </si>
  <si>
    <t>28.12.2022 17:23:59</t>
  </si>
  <si>
    <t>AŞAĞIÇOBANİSA TR-18 45-71-M00107_953198229_953198229</t>
  </si>
  <si>
    <t>28.12.2022 09:11:21</t>
  </si>
  <si>
    <t>28.12.2022 17:31:00</t>
  </si>
  <si>
    <t>28.12.2022 09:05:00</t>
  </si>
  <si>
    <t>28.12.2022 17:39:56</t>
  </si>
  <si>
    <t>28.12.2022 09:11:08</t>
  </si>
  <si>
    <t>28.12.2022 18:05:56</t>
  </si>
  <si>
    <t>28.12.2022 09:12:42</t>
  </si>
  <si>
    <t>28.12.2022 09:37:31</t>
  </si>
  <si>
    <t>28.12.2022 09:16:36</t>
  </si>
  <si>
    <t>28.12.2022 12:56:31</t>
  </si>
  <si>
    <t>K-3640 35-01-K03640_35-01-K03640_2359785</t>
  </si>
  <si>
    <t>28.12.2022 09:17:15</t>
  </si>
  <si>
    <t>28.12.2022 12:04:04</t>
  </si>
  <si>
    <t>DERBENT TR-4 45-83-L00409_955160783_955160783</t>
  </si>
  <si>
    <t>28.12.2022 09:17:54</t>
  </si>
  <si>
    <t>28.12.2022 11:03:50</t>
  </si>
  <si>
    <t>TR-120 35-16-L00120_D _47582729</t>
  </si>
  <si>
    <t>28.12.2022 09:16:21</t>
  </si>
  <si>
    <t>28.12.2022 10:28:33</t>
  </si>
  <si>
    <t>DM-3(M-460) 35-17-M00460_TR-13 M17_66253514</t>
  </si>
  <si>
    <t>28.12.2022 09:20:31</t>
  </si>
  <si>
    <t>28.12.2022 12:26:24</t>
  </si>
  <si>
    <t>M-1038 35-04-M01038_35-04-M01038_2365666</t>
  </si>
  <si>
    <t>28.12.2022 09:21:20</t>
  </si>
  <si>
    <t>28.12.2022 10:12:10</t>
  </si>
  <si>
    <t>TR-24 35-30-L00024_955316613_955316613</t>
  </si>
  <si>
    <t>28.12.2022 09:20:19</t>
  </si>
  <si>
    <t>28.12.2022 11:06:53</t>
  </si>
  <si>
    <t>28.12.2022 09:25:13</t>
  </si>
  <si>
    <t>28.12.2022 12:03:24</t>
  </si>
  <si>
    <t>BOZKÖY TR-2 35-26-M00481_965154859_965154859</t>
  </si>
  <si>
    <t>28.12.2022 09:19:15</t>
  </si>
  <si>
    <t>28.12.2022 14:31:27</t>
  </si>
  <si>
    <t>L-510 REİSDERE 35-18-L00510_8391292_56365506_56365506</t>
  </si>
  <si>
    <t>28.12.2022 09:29:25</t>
  </si>
  <si>
    <t>28.12.2022 10:38:41</t>
  </si>
  <si>
    <t>TR-120 35-16-L00120_966335657_966335657</t>
  </si>
  <si>
    <t>28.12.2022 09:27:34</t>
  </si>
  <si>
    <t>28.12.2022 12:33:23</t>
  </si>
  <si>
    <t>TR-69 35-19-L00069_HatBaşıAyırıcı_53133996 L03_53133996</t>
  </si>
  <si>
    <t>28.12.2022 09:33:56</t>
  </si>
  <si>
    <t>28.12.2022 15:24:42</t>
  </si>
  <si>
    <t>HARMANDALI KÖK 45-71-M00061_AHMET KOCA M10_72231048</t>
  </si>
  <si>
    <t>28.12.2022 09:34:05</t>
  </si>
  <si>
    <t>28.12.2022 15:21:39</t>
  </si>
  <si>
    <t>METAL İŞLERİ TR-7 (KISIK DM-1/TR-15) 35-22-M00107_955276774_955276774</t>
  </si>
  <si>
    <t>28.12.2022 09:33:21</t>
  </si>
  <si>
    <t>28.12.2022 11:21:53</t>
  </si>
  <si>
    <t>YILMAZ İM 45-78-A00003_CAFERBEY L05_2108816</t>
  </si>
  <si>
    <t>28.12.2022 09:41:35</t>
  </si>
  <si>
    <t>28.12.2022 10:00:56</t>
  </si>
  <si>
    <t>28.12.2022 09:45:56</t>
  </si>
  <si>
    <t>28.12.2022 17:35:53</t>
  </si>
  <si>
    <t>TR-1805 35-28-M00565_A_56376384_56376384</t>
  </si>
  <si>
    <t>28.12.2022 09:47:09</t>
  </si>
  <si>
    <t>28.12.2022 10:35:59</t>
  </si>
  <si>
    <t>TR-98 35-17-M00098_TR-56 M01_66218882</t>
  </si>
  <si>
    <t>28.12.2022 09:49:30</t>
  </si>
  <si>
    <t>28.12.2022 14:15:17</t>
  </si>
  <si>
    <t>TR-1/80-A 45-72-M00119_c_56390694_56390694</t>
  </si>
  <si>
    <t>28.12.2022 09:55:35</t>
  </si>
  <si>
    <t>28.12.2022 14:15:02</t>
  </si>
  <si>
    <t>28.12.2022 09:46:13</t>
  </si>
  <si>
    <t>28.12.2022 17:30:44</t>
  </si>
  <si>
    <t>ABALIOĞLU DM 45-83-M00136_BAĞYURDU-DOĞALGAZ-OZAN BLOK M09_72134517</t>
  </si>
  <si>
    <t>28.12.2022 09:53:12</t>
  </si>
  <si>
    <t>28.12.2022 11:56:05</t>
  </si>
  <si>
    <t>K-2922 35-02-K02922_910554824_910554824</t>
  </si>
  <si>
    <t>28.12.2022 09:57:14</t>
  </si>
  <si>
    <t>28.12.2022 10:46:15</t>
  </si>
  <si>
    <t>TR-93 35-26-M00093_95000626626_95000626626</t>
  </si>
  <si>
    <t>28.12.2022 10:03:33</t>
  </si>
  <si>
    <t>28.12.2022 13:39:52</t>
  </si>
  <si>
    <t>KOLDERE KÖK 45-80-M00051_TR-2 TR-4 TR-5 M03_73403315</t>
  </si>
  <si>
    <t>28.12.2022 10:04:20</t>
  </si>
  <si>
    <t>28.12.2022 10:32:29</t>
  </si>
  <si>
    <t>K-1869 35-09-K01869_912327525_912327525</t>
  </si>
  <si>
    <t>28.12.2022 15:23:13</t>
  </si>
  <si>
    <t>28.12.2022 18:28:09</t>
  </si>
  <si>
    <t>M-1326 BAKİ UZUN TIP MRK. 35-01-M01326Ö_ M02_2314504</t>
  </si>
  <si>
    <t>28.12.2022 15:32:32</t>
  </si>
  <si>
    <t>28.12.2022 16:45:46</t>
  </si>
  <si>
    <t>MURADİYE TR-4 45-71-M02427_953221529_953221529</t>
  </si>
  <si>
    <t>28.12.2022 15:30:53</t>
  </si>
  <si>
    <t>28.12.2022 17:07:01</t>
  </si>
  <si>
    <t>M-3567(YATIRIM REZERVE) 35-02-M03567_B_56373224_56373224</t>
  </si>
  <si>
    <t>28.12.2022 15:35:58</t>
  </si>
  <si>
    <t>28.12.2022 16:31:02</t>
  </si>
  <si>
    <t>M-3567(YATIRIM REZERVE) 35-02-M03567_A_56363096_56363096</t>
  </si>
  <si>
    <t>28.12.2022 15:36:44</t>
  </si>
  <si>
    <t>28.12.2022 16:34:12</t>
  </si>
  <si>
    <t>TIRAZLAR TR-3 45-79-M00078_45-79-M00078_2367053</t>
  </si>
  <si>
    <t>28.12.2022 15:34:40</t>
  </si>
  <si>
    <t>28.12.2022 15:59:25</t>
  </si>
  <si>
    <t>PİRENTEPE TR-1 35-22-M00270_DIREK TIPI TRAFO HUCRESI H01_2112517</t>
  </si>
  <si>
    <t>28.12.2022 15:47:48</t>
  </si>
  <si>
    <t>28.12.2022 15:58:01</t>
  </si>
  <si>
    <t>K-2741 35-08-K02741_A a5b_5830200</t>
  </si>
  <si>
    <t>28.12.2022 15:47:32</t>
  </si>
  <si>
    <t>28.12.2022 23:01:36</t>
  </si>
  <si>
    <t>28.12.2022 15:49:04</t>
  </si>
  <si>
    <t>28.12.2022 16:17:26</t>
  </si>
  <si>
    <t>K-4357 35-02-K04357_D_56375430_56375430</t>
  </si>
  <si>
    <t>28.12.2022 15:37:51</t>
  </si>
  <si>
    <t>28.12.2022 17:20:50</t>
  </si>
  <si>
    <t>ÖDEMİŞ TR-97 35-15-M00097_G_65508258_65508258</t>
  </si>
  <si>
    <t>28.12.2022 16:14:29</t>
  </si>
  <si>
    <t>28.12.2022 20:41:21</t>
  </si>
  <si>
    <t>28.12.2022 16:18:07</t>
  </si>
  <si>
    <t>28.12.2022 17:14:24</t>
  </si>
  <si>
    <t>KIRKAĞAÇ DM 45-76-M00043_GELENBE M03_72247570</t>
  </si>
  <si>
    <t>28.12.2022 13:25:30</t>
  </si>
  <si>
    <t>28.12.2022 16:35:18</t>
  </si>
  <si>
    <t>K-3569 35-02-K03569_A_56372623_56372623</t>
  </si>
  <si>
    <t>28.12.2022 16:26:56</t>
  </si>
  <si>
    <t>28.12.2022 16:49:20</t>
  </si>
  <si>
    <t>PİRENTEPE TR-1 35-22-M00270_95001214638_95001214638</t>
  </si>
  <si>
    <t>28.12.2022 16:33:07</t>
  </si>
  <si>
    <t>28.12.2022 19:07:11</t>
  </si>
  <si>
    <t>M-1004 35-03-M01004_910548629_910548629</t>
  </si>
  <si>
    <t>28.12.2022 16:39:36</t>
  </si>
  <si>
    <t>28.12.2022 22:37:16</t>
  </si>
  <si>
    <t>TR-27 35-13-L00027_946421622_946421622</t>
  </si>
  <si>
    <t>28.12.2022 16:46:58</t>
  </si>
  <si>
    <t>28.12.2022 17:30:29</t>
  </si>
  <si>
    <t>28.12.2022 16:50:00</t>
  </si>
  <si>
    <t>28.12.2022 17:12:17</t>
  </si>
  <si>
    <t>TR-1-4/2 DEMİRCİLİK KABİN 35-20-L00026_35-20-L00026_66516283</t>
  </si>
  <si>
    <t>28.12.2022 17:00:34</t>
  </si>
  <si>
    <t>28.12.2022 17:29:14</t>
  </si>
  <si>
    <t>L-143 35-18-L00143_11998415_56372525_56372525</t>
  </si>
  <si>
    <t>28.12.2022 17:00:47</t>
  </si>
  <si>
    <t>28.12.2022 18:38:59</t>
  </si>
  <si>
    <t>KÜÇÜKKAYA TR-1 35-10-L00023_35-10-L00023_2351571</t>
  </si>
  <si>
    <t>28.12.2022 17:01:40</t>
  </si>
  <si>
    <t>28.12.2022 17:45:55</t>
  </si>
  <si>
    <t>MORDOĞAN TR-23 35-21-L00152_C_56375692_56375692</t>
  </si>
  <si>
    <t>28.12.2022 17:05:20</t>
  </si>
  <si>
    <t>28.12.2022 17:39:22</t>
  </si>
  <si>
    <t>TR-47 35-16-L00047_47569355_56352663_56352663</t>
  </si>
  <si>
    <t>28.12.2022 17:18:22</t>
  </si>
  <si>
    <t>28.12.2022 18:01:47</t>
  </si>
  <si>
    <t>HATUNDERE TR-4 35-28-M00468__72410344_72410344</t>
  </si>
  <si>
    <t>28.12.2022 17:20:28</t>
  </si>
  <si>
    <t>28.12.2022 18:09:40</t>
  </si>
  <si>
    <t>L-14 SEVTUR 35-18-L00014_950440140_950440140</t>
  </si>
  <si>
    <t>28.12.2022 17:31:38</t>
  </si>
  <si>
    <t>28.12.2022 19:43:31</t>
  </si>
  <si>
    <t>MAVİ KÖŞE TR-1 KÖK 35-17-M00224__56356204_56356204</t>
  </si>
  <si>
    <t>28.12.2022 17:37:17</t>
  </si>
  <si>
    <t>28.12.2022 18:33:44</t>
  </si>
  <si>
    <t>28.12.2022 17:39:23</t>
  </si>
  <si>
    <t>28.12.2022 17:55:49</t>
  </si>
  <si>
    <t>ÇANDIR TR-1 45-74-M00113_45-74-M00113_2349233</t>
  </si>
  <si>
    <t>28.12.2022 17:37:10</t>
  </si>
  <si>
    <t>28.12.2022 18:43:29</t>
  </si>
  <si>
    <t>TR-100 35-15-M00100_950356576_950356576</t>
  </si>
  <si>
    <t>28.12.2022 17:34:47</t>
  </si>
  <si>
    <t>28.12.2022 20:55:50</t>
  </si>
  <si>
    <t>ÜRKMEZ M-3 35-25-M00139_35-25-M00139_72079086</t>
  </si>
  <si>
    <t>28.12.2022 17:50:15</t>
  </si>
  <si>
    <t>28.12.2022 19:05:25</t>
  </si>
  <si>
    <t>28.12.2022 17:52:42</t>
  </si>
  <si>
    <t>28.12.2022 18:18:24</t>
  </si>
  <si>
    <t>TR-1-4/4 ESKİ SİNEMAN KABİN 35-20-L00027_955192261_955192261</t>
  </si>
  <si>
    <t>28.12.2022 17:55:37</t>
  </si>
  <si>
    <t>28.12.2022 19:55:30</t>
  </si>
  <si>
    <t>K-3610 35-01-K03610_TRAFO K02_2119113</t>
  </si>
  <si>
    <t>28.12.2022 17:56:53</t>
  </si>
  <si>
    <t>28.12.2022 18:22:02</t>
  </si>
  <si>
    <t>HACIMAHMUTLU TR 45-77-M00055_45-77-M00055_2355341</t>
  </si>
  <si>
    <t>28.12.2022 18:02:00</t>
  </si>
  <si>
    <t>28.12.2022 19:37:32</t>
  </si>
  <si>
    <t>SARISU TR-4 35-31-L00082_956578032_956578032</t>
  </si>
  <si>
    <t>28.12.2022 18:15:15</t>
  </si>
  <si>
    <t>28.12.2022 21:34:56</t>
  </si>
  <si>
    <t>K-1670 35-04-K01670_C K1670C1B_5823230</t>
  </si>
  <si>
    <t>28.12.2022 18:19:11</t>
  </si>
  <si>
    <t>28.12.2022 21:11:42</t>
  </si>
  <si>
    <t>HELVACI TR-8 35-17-M00368_60952257_60984724_60984724</t>
  </si>
  <si>
    <t>28.12.2022 18:38:23</t>
  </si>
  <si>
    <t>28.12.2022 19:40:08</t>
  </si>
  <si>
    <t>L-31 BİZBİZE SİTESİ 35-18-L00031_950461338_950461338</t>
  </si>
  <si>
    <t>28.12.2022 18:37:21</t>
  </si>
  <si>
    <t>28.12.2022 21:44:40</t>
  </si>
  <si>
    <t>YENİ BAĞARASI TR-4 35-23-M00210_42066963_56355777_56355777</t>
  </si>
  <si>
    <t>28.12.2022 18:41:01</t>
  </si>
  <si>
    <t>28.12.2022 19:21:13</t>
  </si>
  <si>
    <t>MESCİTLİ TR-2 35-15-L01019_A_56361453_56361453</t>
  </si>
  <si>
    <t>28.12.2022 18:40:33</t>
  </si>
  <si>
    <t>28.12.2022 19:20:49</t>
  </si>
  <si>
    <t>TOPALLAR TR-1 35-16-M00092_D_83946647_83946647</t>
  </si>
  <si>
    <t>28.12.2022 18:42:10</t>
  </si>
  <si>
    <t>28.12.2022 21:01:21</t>
  </si>
  <si>
    <t>SÖĞÜTÇÜK TR-1 45-82-M00195_945549163_945549163</t>
  </si>
  <si>
    <t>28.12.2022 18:51:06</t>
  </si>
  <si>
    <t>28.12.2022 21:29:28</t>
  </si>
  <si>
    <t>TR-27 35-19-L00027_35-19-L00027_2350364</t>
  </si>
  <si>
    <t>28.12.2022 20:17:13</t>
  </si>
  <si>
    <t>L-510 REİSDERE 35-18-L00510_950465949_950465949</t>
  </si>
  <si>
    <t>28.12.2022 19:14:10</t>
  </si>
  <si>
    <t>28.12.2022 22:42:53</t>
  </si>
  <si>
    <t>M-1148 35-09-M01148_95002364586_95002364586</t>
  </si>
  <si>
    <t>28.12.2022 19:06:43</t>
  </si>
  <si>
    <t>28.12.2022 20:52:45</t>
  </si>
  <si>
    <t>M-1426 35-04-M01426_TRAFO-1 M03_2069361</t>
  </si>
  <si>
    <t>28.12.2022 19:16:08</t>
  </si>
  <si>
    <t>28.12.2022 20:14:07</t>
  </si>
  <si>
    <t>KÖSEDERE TR-2 35-21-L00125_B_56376252_56376252</t>
  </si>
  <si>
    <t>28.12.2022 19:25:28</t>
  </si>
  <si>
    <t>28.12.2022 20:05:22</t>
  </si>
  <si>
    <t>K-299 35-02-K00299_99810401_99810401</t>
  </si>
  <si>
    <t>28.12.2022 19:15:41</t>
  </si>
  <si>
    <t>28.12.2022 21:11:31</t>
  </si>
  <si>
    <t>DEĞİRMENDERE TR-1 35-29-L00015_35-29-L00015_2356462</t>
  </si>
  <si>
    <t>28.12.2022 19:24:49</t>
  </si>
  <si>
    <t>28.12.2022 20:10:50</t>
  </si>
  <si>
    <t>28.12.2022 19:22:12</t>
  </si>
  <si>
    <t>28.12.2022 20:26:49</t>
  </si>
  <si>
    <t>ARPALIK KÖK 45-83-M00137_HatBaşıAyırıcı_53137179 M06_53137179</t>
  </si>
  <si>
    <t>28.12.2022 19:32:33</t>
  </si>
  <si>
    <t>28.12.2022 23:20:36</t>
  </si>
  <si>
    <t>SOMA TR-22 45-82-M00022_DIREK TIPI TRAFO HUCRESI H01_2090949</t>
  </si>
  <si>
    <t>28.12.2022 19:39:01</t>
  </si>
  <si>
    <t>28.12.2022 20:10:02</t>
  </si>
  <si>
    <t>28.12.2022 19:41:22</t>
  </si>
  <si>
    <t>28.12.2022 20:15:59</t>
  </si>
  <si>
    <t>K-1065 35-04-K01065_F F1B_5839206</t>
  </si>
  <si>
    <t>28.12.2022 19:48:21</t>
  </si>
  <si>
    <t>28.12.2022 22:37:43</t>
  </si>
  <si>
    <t>HELVACI TR-6 35-17-M00366_B_56357094_56357094</t>
  </si>
  <si>
    <t>28.12.2022 20:02:37</t>
  </si>
  <si>
    <t>28.12.2022 21:11:00</t>
  </si>
  <si>
    <t>DM08/TR18 45-73-M00001_F_56402226_56402226</t>
  </si>
  <si>
    <t>28.12.2022 20:57:56</t>
  </si>
  <si>
    <t>28.12.2022 21:22:38</t>
  </si>
  <si>
    <t>K-1174 35-01-K01174__72372673_72372673</t>
  </si>
  <si>
    <t>28.12.2022 21:10:48</t>
  </si>
  <si>
    <t>28.12.2022 21:49:51</t>
  </si>
  <si>
    <t>MENEMEN DM-7/16 35-28-L00089_B A02_5855628</t>
  </si>
  <si>
    <t>28.12.2022 21:26:31</t>
  </si>
  <si>
    <t>28.12.2022 22:29:29</t>
  </si>
  <si>
    <t>SARIGÖL DM 45-79-M00069_DADAĞLI FİDERİ M17_2076609</t>
  </si>
  <si>
    <t>28.12.2022 21:35:39</t>
  </si>
  <si>
    <t>28.12.2022 21:45:38</t>
  </si>
  <si>
    <t>MORDOĞAN TR-28 35-21-L00156_953364734_953364734</t>
  </si>
  <si>
    <t>28.12.2022 21:52:46</t>
  </si>
  <si>
    <t>28.12.2022 22:54:36</t>
  </si>
  <si>
    <t>K-1065 35-04-K01065_35-04-K01065_2359830</t>
  </si>
  <si>
    <t>28.12.2022 22:15:19</t>
  </si>
  <si>
    <t>28.12.2022 22:44:28</t>
  </si>
  <si>
    <t>28.12.2022 22:18:26</t>
  </si>
  <si>
    <t>28.12.2022 23:26:44</t>
  </si>
  <si>
    <t>M-1844 35-02-M01844_99802890_99802890</t>
  </si>
  <si>
    <t>28.12.2022 22:40:21</t>
  </si>
  <si>
    <t>29.12.2022 00:17:18</t>
  </si>
  <si>
    <t>KIRKAĞAÇ TR-24 45-76-M00024_A_56387400_56387400</t>
  </si>
  <si>
    <t>28.12.2022 23:04:02</t>
  </si>
  <si>
    <t>29.12.2022 02:14:51</t>
  </si>
  <si>
    <t>K-2337 35-03-K02337_ST y4b_5816026</t>
  </si>
  <si>
    <t>29.12.2022 00:13:13</t>
  </si>
  <si>
    <t>29.12.2022 01:23:25</t>
  </si>
  <si>
    <t>K-319 35-02-K00319_PİYALE GİS İM K03_2061667</t>
  </si>
  <si>
    <t>29.12.2022 00:43:09</t>
  </si>
  <si>
    <t>29.12.2022 00:43:39</t>
  </si>
  <si>
    <t>29.12.2022 01:00:42</t>
  </si>
  <si>
    <t>29.12.2022 04:11:00</t>
  </si>
  <si>
    <t>29.12.2022 01:23:38</t>
  </si>
  <si>
    <t>29.12.2022 02:05:40</t>
  </si>
  <si>
    <t>DM-2/4 35-18-L00590_950454088_950454088</t>
  </si>
  <si>
    <t>29.12.2022 02:06:09</t>
  </si>
  <si>
    <t>29.12.2022 02:58:35</t>
  </si>
  <si>
    <t>K-1582 35-08-K01582_TRAFO K03_42546858</t>
  </si>
  <si>
    <t>29.12.2022 02:53:39</t>
  </si>
  <si>
    <t>29.12.2022 03:00:34</t>
  </si>
  <si>
    <t>K-1302 35-08-K01302_35-08-K01302_42456245</t>
  </si>
  <si>
    <t>29.12.2022 03:12:52</t>
  </si>
  <si>
    <t>29.12.2022 14:12:10</t>
  </si>
  <si>
    <t>KESİKKÖY DM 35-28-M00309_İZSU M07_2046123</t>
  </si>
  <si>
    <t>29.12.2022 03:17:29</t>
  </si>
  <si>
    <t>29.12.2022 04:51:30</t>
  </si>
  <si>
    <t>K-426 35-07-K00426_TRAFO K04_2305760</t>
  </si>
  <si>
    <t>29.12.2022 03:27:08</t>
  </si>
  <si>
    <t>29.12.2022 03:48:35</t>
  </si>
  <si>
    <t>29.12.2022 03:08:03</t>
  </si>
  <si>
    <t>29.12.2022 05:09:38</t>
  </si>
  <si>
    <t>29.12.2022 06:08:55</t>
  </si>
  <si>
    <t>29.12.2022 09:50:27</t>
  </si>
  <si>
    <t>BÜYÜKKIRAN TR-1 45-74-M00145_ H_61301133</t>
  </si>
  <si>
    <t>29.12.2022 06:23:53</t>
  </si>
  <si>
    <t>29.12.2022 07:09:00</t>
  </si>
  <si>
    <t>DM-14/16-A 45-71-M00552_B B02B_73720028</t>
  </si>
  <si>
    <t>29.12.2022 07:14:32</t>
  </si>
  <si>
    <t>29.12.2022 09:31:26</t>
  </si>
  <si>
    <t>29.12.2022 07:12:59</t>
  </si>
  <si>
    <t>29.12.2022 08:07:37</t>
  </si>
  <si>
    <t>TR-1/80-A 45-72-M00119_956506018_956506018</t>
  </si>
  <si>
    <t>29.12.2022 07:29:25</t>
  </si>
  <si>
    <t>29.12.2022 09:53:12</t>
  </si>
  <si>
    <t>DM-5/18 35-26-M00809__56368727_56368727</t>
  </si>
  <si>
    <t>29.12.2022 07:30:27</t>
  </si>
  <si>
    <t>29.12.2022 11:40:39</t>
  </si>
  <si>
    <t>29.12.2022 08:04:26</t>
  </si>
  <si>
    <t>29.12.2022 10:16:24</t>
  </si>
  <si>
    <t>M-1856 YAKAKÖY TR-5 35-02-M01856_99808250_99808250</t>
  </si>
  <si>
    <t>29.12.2022 08:25:22</t>
  </si>
  <si>
    <t>29.12.2022 10:32:40</t>
  </si>
  <si>
    <t>M-1150 35-04-M01150_99512978_99512978</t>
  </si>
  <si>
    <t>29.12.2022 08:44:04</t>
  </si>
  <si>
    <t>29.12.2022 11:01:44</t>
  </si>
  <si>
    <t>MURADİYE TR-5(BELEDİYE KABİN) 45-71-M00194_A_56394011_56394011</t>
  </si>
  <si>
    <t>29.12.2022 08:59:15</t>
  </si>
  <si>
    <t>29.12.2022 12:22:18</t>
  </si>
  <si>
    <t>29.12.2022 09:03:24</t>
  </si>
  <si>
    <t>29.12.2022 17:32:57</t>
  </si>
  <si>
    <t>PİYADELER KÖK 45-73-M00136_GÜRSU M07_66674819</t>
  </si>
  <si>
    <t>29.12.2022 09:00:51</t>
  </si>
  <si>
    <t>29.12.2022 11:51:41</t>
  </si>
  <si>
    <t>29.12.2022 09:06:31</t>
  </si>
  <si>
    <t>29.12.2022 16:51:00</t>
  </si>
  <si>
    <t>L-240 PTT TRAFO 35-18-L00240_950441307_950441307</t>
  </si>
  <si>
    <t>29.12.2022 09:03:49</t>
  </si>
  <si>
    <t>29.12.2022 11:50:05</t>
  </si>
  <si>
    <t>L-37 YAT LİMANI 35-14-L00037_956656069_956656069</t>
  </si>
  <si>
    <t>29.12.2022 09:07:43</t>
  </si>
  <si>
    <t>29.12.2022 11:09:00</t>
  </si>
  <si>
    <t>K-148 35-02-K00148_TRAFO K01_2059691</t>
  </si>
  <si>
    <t>29.12.2022 09:12:53</t>
  </si>
  <si>
    <t>29.12.2022 23:12:51</t>
  </si>
  <si>
    <t>CEVİZLİ GARAJ TR-1 35-16-M00131_47492530_56396085_56396085</t>
  </si>
  <si>
    <t>29.12.2022 09:12:29</t>
  </si>
  <si>
    <t>29.12.2022 16:59:16</t>
  </si>
  <si>
    <t>K-3643 35-08-K03643_K-3748 K01_42458735</t>
  </si>
  <si>
    <t>29.12.2022 09:11:42</t>
  </si>
  <si>
    <t>29.12.2022 10:45:36</t>
  </si>
  <si>
    <t>K-3413 35-08-K03413_K-1300 K01_42841403</t>
  </si>
  <si>
    <t>29.12.2022 09:15:12</t>
  </si>
  <si>
    <t>29.12.2022 11:34:38</t>
  </si>
  <si>
    <t>YAĞCILAR KÖK 45-71-M00179_HatBaşıAyırıcı_53134460 M04_53134460</t>
  </si>
  <si>
    <t>29.12.2022 09:09:20</t>
  </si>
  <si>
    <t>29.12.2022 13:28:53</t>
  </si>
  <si>
    <t>29.12.2022 09:10:25</t>
  </si>
  <si>
    <t>29.12.2022 17:54:31</t>
  </si>
  <si>
    <t>TR-8 TARIMSAL SULAMA 45-80-M01008_DIREK TIPI TRAFO HUCRESI H01_2056466</t>
  </si>
  <si>
    <t>29.12.2022 09:10:37</t>
  </si>
  <si>
    <t>29.12.2022 10:39:18</t>
  </si>
  <si>
    <t>29.12.2022 09:03:11</t>
  </si>
  <si>
    <t>29.12.2022 17:29:38</t>
  </si>
  <si>
    <t>K-3319 35-09-K03319_97662697_97662697</t>
  </si>
  <si>
    <t>29.12.2022 09:14:02</t>
  </si>
  <si>
    <t>29.12.2022 12:35:41</t>
  </si>
  <si>
    <t>YALI KÖK 35-17-M00132_TURKCELL M03_66472192</t>
  </si>
  <si>
    <t>29.12.2022 09:09:11</t>
  </si>
  <si>
    <t>29.12.2022 11:33:47</t>
  </si>
  <si>
    <t>YENİCE KÖK 45-86-M00234_İÇİKLER ÇIKIŞ M02_41955326</t>
  </si>
  <si>
    <t>29.12.2022 09:19:49</t>
  </si>
  <si>
    <t>29.12.2022 10:00:50</t>
  </si>
  <si>
    <t>M-367 35-02-M00367_914572740_914572740</t>
  </si>
  <si>
    <t>29.12.2022 09:17:32</t>
  </si>
  <si>
    <t>29.12.2022 11:28:54</t>
  </si>
  <si>
    <t>ÇİLEME TR-1 35-22-M00160_DIREK TIPI TRAFO HUCRESI H01_2126244</t>
  </si>
  <si>
    <t>29.12.2022 09:13:16</t>
  </si>
  <si>
    <t>29.12.2022 17:48:35</t>
  </si>
  <si>
    <t>29.12.2022 09:18:48</t>
  </si>
  <si>
    <t>29.12.2022 17:30:38</t>
  </si>
  <si>
    <t>K-2728 35-08-K02728_DAĞITIM TRAFOSU K04_42546262</t>
  </si>
  <si>
    <t>29.12.2022 09:12:42</t>
  </si>
  <si>
    <t>29.12.2022 14:39:57</t>
  </si>
  <si>
    <t>HELVACI TR-3 35-17-M00363_35-17-M00363_2361929</t>
  </si>
  <si>
    <t>29.12.2022 09:15:16</t>
  </si>
  <si>
    <t>29.12.2022 10:47:10</t>
  </si>
  <si>
    <t>K-1249 35-04-K01249_C C03b_78798280</t>
  </si>
  <si>
    <t>29.12.2022 09:23:10</t>
  </si>
  <si>
    <t>29.12.2022 11:11:47</t>
  </si>
  <si>
    <t>TR-21 PIRLANTA 35-15-M00021_35-15-M00021_66598581</t>
  </si>
  <si>
    <t>29.12.2022 09:20:55</t>
  </si>
  <si>
    <t>29.12.2022 15:54:59</t>
  </si>
  <si>
    <t>OVAKENT TR-2 35-15-L00632_35-15-L00632_67089212</t>
  </si>
  <si>
    <t>29.12.2022 09:20:41</t>
  </si>
  <si>
    <t>29.12.2022 17:28:45</t>
  </si>
  <si>
    <t>DM-7/15 35-26-M00635__56359886_56359886</t>
  </si>
  <si>
    <t>29.12.2022 09:29:52</t>
  </si>
  <si>
    <t>29.12.2022 12:31:48</t>
  </si>
  <si>
    <t>KARGIN KÖK 45-71-M00095_AYTEKİNLER ESKİ HARMANDALI M07_2076259</t>
  </si>
  <si>
    <t>29.12.2022 09:28:48</t>
  </si>
  <si>
    <t>29.12.2022 15:56:11</t>
  </si>
  <si>
    <t>M-2023 35-09-M02023_D D01b_5967033</t>
  </si>
  <si>
    <t>29.12.2022 09:42:07</t>
  </si>
  <si>
    <t>29.12.2022 11:17:36</t>
  </si>
  <si>
    <t>SAZOBA TR-5 45-72-M00458_B_56394657_56394657</t>
  </si>
  <si>
    <t>29.12.2022 09:38:53</t>
  </si>
  <si>
    <t>29.12.2022 11:13:14</t>
  </si>
  <si>
    <t>DEMİRCİ KÖK 35-26-M00779_KARACAAĞAÇ ENH M06_42707188</t>
  </si>
  <si>
    <t>29.12.2022 09:40:29</t>
  </si>
  <si>
    <t>29.12.2022 10:21:59</t>
  </si>
  <si>
    <t>BADEMLİ TR-4 35-30-L00101_35-30-L00101_2349996</t>
  </si>
  <si>
    <t>29.12.2022 09:42:35</t>
  </si>
  <si>
    <t>29.12.2022 10:37:09</t>
  </si>
  <si>
    <t>KARAREİS KÖK 35-19-M00442_KARAREİS M02_72153231</t>
  </si>
  <si>
    <t>29.12.2022 09:44:43</t>
  </si>
  <si>
    <t>29.12.2022 17:34:07</t>
  </si>
  <si>
    <t>29.12.2022 09:49:28</t>
  </si>
  <si>
    <t>29.12.2022 17:59:53</t>
  </si>
  <si>
    <t>K-1229 35-01-K01229_B_56375666_56375666</t>
  </si>
  <si>
    <t>29.12.2022 09:48:40</t>
  </si>
  <si>
    <t>29.12.2022 11:23:45</t>
  </si>
  <si>
    <t>29.12.2022 09:55:14</t>
  </si>
  <si>
    <t>29.12.2022 11:26:44</t>
  </si>
  <si>
    <t>TR-1/40 KÖK 45-72-M00040_TR-1/41 M04_61318173</t>
  </si>
  <si>
    <t>29.12.2022 09:08:00</t>
  </si>
  <si>
    <t>29.12.2022 14:24:00</t>
  </si>
  <si>
    <t>ÜRKMEZ M-14 35-25-M00154_A_56376026_56376026</t>
  </si>
  <si>
    <t>29.12.2022 10:03:07</t>
  </si>
  <si>
    <t>29.12.2022 11:11:59</t>
  </si>
  <si>
    <t>M-669 KÖK 35-17-M00669_YENİ KARAKÖY M05_72390611</t>
  </si>
  <si>
    <t>29.12.2022 09:56:18</t>
  </si>
  <si>
    <t>29.12.2022 12:01:52</t>
  </si>
  <si>
    <t>BALIKLIOVA DM 35-19-L00270_GÜLBAHÇE GİRİŞ L01_2321766</t>
  </si>
  <si>
    <t>29.12.2022 10:01:28</t>
  </si>
  <si>
    <t>29.12.2022 11:00:53</t>
  </si>
  <si>
    <t>29.12.2022 10:01:35</t>
  </si>
  <si>
    <t>29.12.2022 10:53:13</t>
  </si>
  <si>
    <t>K-3322 35-09-K03322_B b2b_5870062</t>
  </si>
  <si>
    <t>29.12.2022 10:13:17</t>
  </si>
  <si>
    <t>29.12.2022 11:24:15</t>
  </si>
  <si>
    <t>PAYAMLI M-24 35-25-M00191_956644929_956644929</t>
  </si>
  <si>
    <t>29.12.2022 10:16:38</t>
  </si>
  <si>
    <t>29.12.2022 13:30:47</t>
  </si>
  <si>
    <t>BAŞARI YEM ÖZEL TR 35-27-M00395Ö_ M03_2311684</t>
  </si>
  <si>
    <t>29.12.2022 10:15:20</t>
  </si>
  <si>
    <t>29.12.2022 12:32:47</t>
  </si>
  <si>
    <t>29.12.2022 10:26:56</t>
  </si>
  <si>
    <t>29.12.2022 16:53:46</t>
  </si>
  <si>
    <t>ARDIÇ MAHALLESİ TR-17 35-21-L00128_B B2B_5799617</t>
  </si>
  <si>
    <t>29.12.2022 10:29:48</t>
  </si>
  <si>
    <t>29.12.2022 11:07:58</t>
  </si>
  <si>
    <t>M-2189 KARAAĞAÇ TR-2 35-03-M02189_DIREK TIPI TRAFO HUCRESI H01_2070831</t>
  </si>
  <si>
    <t>29.12.2022 10:22:00</t>
  </si>
  <si>
    <t>29.12.2022 14:47:00</t>
  </si>
  <si>
    <t>TR-20 35-26-M00020_956625355_956625355</t>
  </si>
  <si>
    <t>29.12.2022 10:34:16</t>
  </si>
  <si>
    <t>29.12.2022 11:23:30</t>
  </si>
  <si>
    <t>DERBENT TM 45-83-A00003_HALİLBEYLİ-1 M04_2063382</t>
  </si>
  <si>
    <t>29.12.2022 10:40:19</t>
  </si>
  <si>
    <t>29.12.2022 13:23:25</t>
  </si>
  <si>
    <t>DİNDARLI KÖK TR-3 KAKLIK 45-79-M00395_YEŞİLOVA M01_72035416</t>
  </si>
  <si>
    <t>29.12.2022 10:42:32</t>
  </si>
  <si>
    <t>29.12.2022 11:25:39</t>
  </si>
  <si>
    <t>SARUHANLI TR-6 45-80-M00006_43056142_56386137_56386137</t>
  </si>
  <si>
    <t>29.12.2022 10:38:48</t>
  </si>
  <si>
    <t>29.12.2022 12:22:23</t>
  </si>
  <si>
    <t>OVAKENT İM 35-15-A00003_KONAKLI L04_2057395</t>
  </si>
  <si>
    <t>29.12.2022 10:44:49</t>
  </si>
  <si>
    <t>29.12.2022 18:06:43</t>
  </si>
  <si>
    <t>ÇEBİTAŞ DM 35-17-M00266_ÖZKAN-2 ÇIKIŞ M05_66424891</t>
  </si>
  <si>
    <t>29.12.2022 10:48:41</t>
  </si>
  <si>
    <t>29.12.2022 11:05:32</t>
  </si>
  <si>
    <t>K-1229 35-01-K01229_35-01-K01229_2355499</t>
  </si>
  <si>
    <t>29.12.2022 10:44:03</t>
  </si>
  <si>
    <t>29.12.2022 11:29:02</t>
  </si>
  <si>
    <t>29.12.2022 10:49:05</t>
  </si>
  <si>
    <t>29.12.2022 15:33:05</t>
  </si>
  <si>
    <t>M-257 35-09-M00257_97646378_97646378</t>
  </si>
  <si>
    <t>29.12.2022 10:46:13</t>
  </si>
  <si>
    <t>29.12.2022 14:10:09</t>
  </si>
  <si>
    <t>OPTİMUM DM M-2002 35-08-M02002_M-2579 M08_2116016</t>
  </si>
  <si>
    <t>29.12.2022 10:59:07</t>
  </si>
  <si>
    <t>29.12.2022 12:15:54</t>
  </si>
  <si>
    <t>SALİHLERALTI MİGROS TR 35-30-M00669_HatBaşıAyırıcı_90148246 M02_90148246</t>
  </si>
  <si>
    <t>29.12.2022 10:54:27</t>
  </si>
  <si>
    <t>29.12.2022 12:41:46</t>
  </si>
  <si>
    <t>TR-20 35-26-M00020_35-26-M00020_2349206</t>
  </si>
  <si>
    <t>29.12.2022 11:04:11</t>
  </si>
  <si>
    <t>29.12.2022 11:17:45</t>
  </si>
  <si>
    <t>HACIHALİLLER TR-4 45-71-M01783_C_56393386_56393386</t>
  </si>
  <si>
    <t>29.12.2022 10:53:34</t>
  </si>
  <si>
    <t>29.12.2022 17:19:50</t>
  </si>
  <si>
    <t>DM-5/18 35-26-M00809_35-26-M00809_65905333</t>
  </si>
  <si>
    <t>29.12.2022 11:08:42</t>
  </si>
  <si>
    <t>29.12.2022 11:33:57</t>
  </si>
  <si>
    <t>29.12.2022 11:08:36</t>
  </si>
  <si>
    <t>29.12.2022 12:21:36</t>
  </si>
  <si>
    <t>DM-1/38 45-71-M00050_953195748_953195748</t>
  </si>
  <si>
    <t>29.12.2022 11:00:05</t>
  </si>
  <si>
    <t>29.12.2022 16:10:11</t>
  </si>
  <si>
    <t>L-357 EGEM SAHİL SİT. 35-18-L00357_6559615 t9_5933429</t>
  </si>
  <si>
    <t>29.12.2022 11:14:15</t>
  </si>
  <si>
    <t>29.12.2022 15:11:25</t>
  </si>
  <si>
    <t>29.12.2022 11:22:29</t>
  </si>
  <si>
    <t>29.12.2022 13:49:35</t>
  </si>
  <si>
    <t>TR-68 35-30-L00068_35-30-L00068_2368889</t>
  </si>
  <si>
    <t>29.12.2022 11:24:27</t>
  </si>
  <si>
    <t>29.12.2022 11:52:10</t>
  </si>
  <si>
    <t>BAĞYURDU TM 35-27-A00003_ABALIOĞLU M09_2303181</t>
  </si>
  <si>
    <t>29.12.2022 11:38:43</t>
  </si>
  <si>
    <t>29.12.2022 11:57:00</t>
  </si>
  <si>
    <t>REMZİ İŞÇİ SLM TR 35-26-L00357_10702295_56358901_56358901</t>
  </si>
  <si>
    <t>29.12.2022 11:35:44</t>
  </si>
  <si>
    <t>29.12.2022 12:28:05</t>
  </si>
  <si>
    <t>M-2820 35-03-M02820_A_79615241_79615241</t>
  </si>
  <si>
    <t>29.12.2022 11:41:05</t>
  </si>
  <si>
    <t>29.12.2022 13:30:32</t>
  </si>
  <si>
    <t>DM-2/4 35-18-L00590_950454075_950454075</t>
  </si>
  <si>
    <t>29.12.2022 11:44:48</t>
  </si>
  <si>
    <t>29.12.2022 13:09:40</t>
  </si>
  <si>
    <t>TR-33 35-19-M00033_6979224 _5935493</t>
  </si>
  <si>
    <t>29.12.2022 11:55:35</t>
  </si>
  <si>
    <t>29.12.2022 14:33:45</t>
  </si>
  <si>
    <t>TR-2/58 (GÜLLÜPINAR) 45-83-L00058_ERGENEKON TR-1 L04_2323227</t>
  </si>
  <si>
    <t>29.12.2022 12:00:24</t>
  </si>
  <si>
    <t>29.12.2022 13:26:43</t>
  </si>
  <si>
    <t>DM-1/25-A 35-29-M00102_35-29-M00102_2358865</t>
  </si>
  <si>
    <t>29.12.2022 12:01:29</t>
  </si>
  <si>
    <t>29.12.2022 12:11:51</t>
  </si>
  <si>
    <t>K-495 35-01-K00495_911531664_911531664</t>
  </si>
  <si>
    <t>29.12.2022 11:45:28</t>
  </si>
  <si>
    <t>29.12.2022 14:25:02</t>
  </si>
  <si>
    <t>BALÇOVA İM 35-07-A00001_İNÜNÜ / NARKENT K03_42778778</t>
  </si>
  <si>
    <t>29.12.2022 11:52:43</t>
  </si>
  <si>
    <t>29.12.2022 14:28:18</t>
  </si>
  <si>
    <t>ILIPINAR GES KÖK 35-23-M00348_HatBaşıAyırıcı_83291065 M04_83291065</t>
  </si>
  <si>
    <t>29.12.2022 12:05:04</t>
  </si>
  <si>
    <t>29.12.2022 18:20:46</t>
  </si>
  <si>
    <t>TR-9 45-78-L00009_TR-10 ÇIKIŞI L05_65877409</t>
  </si>
  <si>
    <t>29.12.2022 12:12:52</t>
  </si>
  <si>
    <t>29.12.2022 12:58:06</t>
  </si>
  <si>
    <t>DEMİRKÖPRÜ TM 45-78-A00005_SALİHLİ KÖYLER ( DEMİRKÖPRÜ-2 ) M08_2329515</t>
  </si>
  <si>
    <t>29.12.2022 12:13:59</t>
  </si>
  <si>
    <t>29.12.2022 13:08:20</t>
  </si>
  <si>
    <t>DEMİRKÖPRÜ TM 45-78-A00005_SALİHLİ ŞEHİR ( DEMİRKÖPRÜ-1) M04_2329519</t>
  </si>
  <si>
    <t>29.12.2022 12:14:27</t>
  </si>
  <si>
    <t>29.12.2022 13:08:31</t>
  </si>
  <si>
    <t>SALİHLERALTI MİGROS TR 35-30-M00669_YAĞMUR M02_2047157</t>
  </si>
  <si>
    <t>29.12.2022 12:15:49</t>
  </si>
  <si>
    <t>29.12.2022 12:44:19</t>
  </si>
  <si>
    <t>K-1174 35-01-K01174_35-01-K01174_2372567</t>
  </si>
  <si>
    <t>29.12.2022 12:16:32</t>
  </si>
  <si>
    <t>29.12.2022 12:30:45</t>
  </si>
  <si>
    <t>K-1919 35-10-K01919_35-10-K01919_47742624</t>
  </si>
  <si>
    <t>29.12.2022 12:19:38</t>
  </si>
  <si>
    <t>29.12.2022 13:17:39</t>
  </si>
  <si>
    <t>TR-44 (DM-6/21) 35-17-M00044_TR-43 M01_66459788</t>
  </si>
  <si>
    <t>29.12.2022 12:16:57</t>
  </si>
  <si>
    <t>29.12.2022 12:57:46</t>
  </si>
  <si>
    <t>K-1001 35-03-K01001_35-03-K01001_41953230</t>
  </si>
  <si>
    <t>29.12.2022 12:22:46</t>
  </si>
  <si>
    <t>29.12.2022 16:05:21</t>
  </si>
  <si>
    <t>HASTANE DM 45-71-M02096_HASTANE-2 ÇIKIŞ M04_61026586</t>
  </si>
  <si>
    <t>29.12.2022 12:29:14</t>
  </si>
  <si>
    <t>29.12.2022 12:37:44</t>
  </si>
  <si>
    <t>TR-143 35-15-M00143_950368456_950368456</t>
  </si>
  <si>
    <t>29.12.2022 12:29:21</t>
  </si>
  <si>
    <t>29.12.2022 13:35:16</t>
  </si>
  <si>
    <t>DM-11/TR-11 45-72-L01002_DAĞITIM TRAFO DM-11/TR-11 L02_83506857</t>
  </si>
  <si>
    <t>29.12.2022 12:31:18</t>
  </si>
  <si>
    <t>29.12.2022 12:53:33</t>
  </si>
  <si>
    <t>ÖREN TR-2 35-31-L00315_47811142_56352606_56352606</t>
  </si>
  <si>
    <t>29.12.2022 12:32:46</t>
  </si>
  <si>
    <t>29.12.2022 13:14:27</t>
  </si>
  <si>
    <t>SOMA TR-11 45-82-M00011_945541042_945541042</t>
  </si>
  <si>
    <t>29.12.2022 12:36:06</t>
  </si>
  <si>
    <t>29.12.2022 13:19:57</t>
  </si>
  <si>
    <t>29.12.2022 12:53:11</t>
  </si>
  <si>
    <t>29.12.2022 15:08:42</t>
  </si>
  <si>
    <t>TR-162 35-19-L00162_95002419329_95002419329</t>
  </si>
  <si>
    <t>29.12.2022 13:01:34</t>
  </si>
  <si>
    <t>29.12.2022 17:27:51</t>
  </si>
  <si>
    <t>ÇAMLIK DM 35-17-M00173_ZEYTİNDAĞ-2 M04_66328243</t>
  </si>
  <si>
    <t>29.12.2022 13:02:22</t>
  </si>
  <si>
    <t>29.12.2022 14:09:50</t>
  </si>
  <si>
    <t>GÜZELYALI TM 35-01-A00008_GÜZELYALI-8 K15_2058240</t>
  </si>
  <si>
    <t>29.12.2022 13:07:35</t>
  </si>
  <si>
    <t>29.12.2022 15:58:07</t>
  </si>
  <si>
    <t>TR-86 35-17-M00086_TR-38 M02_66230176</t>
  </si>
  <si>
    <t>29.12.2022 13:04:51</t>
  </si>
  <si>
    <t>29.12.2022 15:09:17</t>
  </si>
  <si>
    <t>DM-16/21 45-71-M00587_953184069_953184069</t>
  </si>
  <si>
    <t>29.12.2022 13:17:52</t>
  </si>
  <si>
    <t>29.12.2022 13:39:55</t>
  </si>
  <si>
    <t>29.12.2022 13:34:16</t>
  </si>
  <si>
    <t>29.12.2022 15:55:27</t>
  </si>
  <si>
    <t>K-2337 35-03-K02337_910819392_910819392</t>
  </si>
  <si>
    <t>29.12.2022 13:27:34</t>
  </si>
  <si>
    <t>29.12.2022 16:02:55</t>
  </si>
  <si>
    <t>29.12.2022 13:33:18</t>
  </si>
  <si>
    <t>29.12.2022 20:52:11</t>
  </si>
  <si>
    <t>SOMA A SANTRALİ İM/DM 45-82-A00001_DENİŞ-1 M11_2324953</t>
  </si>
  <si>
    <t>29.12.2022 13:36:20</t>
  </si>
  <si>
    <t>29.12.2022 15:17:39</t>
  </si>
  <si>
    <t>KABAKUM TR-1 35-30-L00127_A_56404152_56404152</t>
  </si>
  <si>
    <t>29.12.2022 13:32:51</t>
  </si>
  <si>
    <t>29.12.2022 15:21:35</t>
  </si>
  <si>
    <t>L-386 TARABYA EVLERİ 35-18-L00386_950438071_950438071</t>
  </si>
  <si>
    <t>29.12.2022 13:41:39</t>
  </si>
  <si>
    <t>29.12.2022 17:57:25</t>
  </si>
  <si>
    <t>29.12.2022 13:43:16</t>
  </si>
  <si>
    <t>29.12.2022 15:15:07</t>
  </si>
  <si>
    <t>DENİZGİREN TR-2 35-21-L00080_953363917_953363917</t>
  </si>
  <si>
    <t>29.12.2022 13:46:24</t>
  </si>
  <si>
    <t>29.12.2022 18:34:19</t>
  </si>
  <si>
    <t>ARMUTLU İM 35-27-A00001_ARMATEKS-OMRAT M05_2307562</t>
  </si>
  <si>
    <t>29.12.2022 13:23:24</t>
  </si>
  <si>
    <t>29.12.2022 14:48:09</t>
  </si>
  <si>
    <t>DM-14/22 45-71-M00545_953246356_953246356</t>
  </si>
  <si>
    <t>29.12.2022 13:59:51</t>
  </si>
  <si>
    <t>29.12.2022 17:02:40</t>
  </si>
  <si>
    <t>DM-11/02 45-71-M02414_953187964_953187964</t>
  </si>
  <si>
    <t>29.12.2022 14:03:47</t>
  </si>
  <si>
    <t>29.12.2022 16:23:18</t>
  </si>
  <si>
    <t>M-516 METAŞ KÖK 35-02-M00516_M-41 M05_72046097</t>
  </si>
  <si>
    <t>29.12.2022 14:21:13</t>
  </si>
  <si>
    <t>29.12.2022 15:07:01</t>
  </si>
  <si>
    <t>K-3990 35-07-K03990_K-4260 K03_48190955</t>
  </si>
  <si>
    <t>29.12.2022 14:37:43</t>
  </si>
  <si>
    <t>29.12.2022 15:19:26</t>
  </si>
  <si>
    <t>K-1086 35-01-K01086_E_56379020_56379020</t>
  </si>
  <si>
    <t>29.12.2022 08:45:32</t>
  </si>
  <si>
    <t>29.12.2022 20:06:30</t>
  </si>
  <si>
    <t>TR-33 35-19-M00033_6979224 a1b_5961339</t>
  </si>
  <si>
    <t>29.12.2022 14:35:53</t>
  </si>
  <si>
    <t>29.12.2022 15:34:57</t>
  </si>
  <si>
    <t>YUSUFLU TR-3 35-20-L00237_35-20-L00237_2359475</t>
  </si>
  <si>
    <t>29.12.2022 14:30:33</t>
  </si>
  <si>
    <t>29.12.2022 18:04:00</t>
  </si>
  <si>
    <t>M-668 GÖKDERE TR-1 35-02-M00668_B_56368548_56368548</t>
  </si>
  <si>
    <t>29.12.2022 14:39:53</t>
  </si>
  <si>
    <t>29.12.2022 16:03:19</t>
  </si>
  <si>
    <t>DM-20/13 (ÇAPRA KABİN) 45-71-M00272_DM20/TR9-A M04_84188544</t>
  </si>
  <si>
    <t>29.12.2022 14:47:37</t>
  </si>
  <si>
    <t>29.12.2022 16:55:14</t>
  </si>
  <si>
    <t>TR-1/91 45-72-M00091_B_56390617_56390617</t>
  </si>
  <si>
    <t>29.12.2022 14:55:59</t>
  </si>
  <si>
    <t>29.12.2022 17:42:50</t>
  </si>
  <si>
    <t>K-1172 HAVA KUV. 35-01-K01172_DAĞITIM TRAFO K-1172 HAVA KUV. K01_88811549</t>
  </si>
  <si>
    <t>29.12.2022 15:01:33</t>
  </si>
  <si>
    <t>29.12.2022 18:30:58</t>
  </si>
  <si>
    <t>İSLAMLAR TR-1 35-30-L00149_A_56403855_56403855</t>
  </si>
  <si>
    <t>29.12.2022 14:59:53</t>
  </si>
  <si>
    <t>29.12.2022 15:24:30</t>
  </si>
  <si>
    <t>K-3956 35-03-K03956__72372715_72372715</t>
  </si>
  <si>
    <t>29.12.2022 15:03:24</t>
  </si>
  <si>
    <t>29.12.2022 16:40:20</t>
  </si>
  <si>
    <t>M-1507 35-01-M01507_912073350_912073350</t>
  </si>
  <si>
    <t>29.12.2022 14:53:00</t>
  </si>
  <si>
    <t>29.12.2022 18:37:25</t>
  </si>
  <si>
    <t>GERENKÖY TR-5 35-23-M00151_42127887_56356447_56356447</t>
  </si>
  <si>
    <t>29.12.2022 15:12:50</t>
  </si>
  <si>
    <t>29.12.2022 19:18:09</t>
  </si>
  <si>
    <t>YENİKÖY TR-1 35-22-M00276_955290146_955290146</t>
  </si>
  <si>
    <t>29.12.2022 15:13:55</t>
  </si>
  <si>
    <t>29.12.2022 17:11:56</t>
  </si>
  <si>
    <t>M-1430 35-02-M01430_M-377 M02_2034773</t>
  </si>
  <si>
    <t>29.12.2022 15:07:38</t>
  </si>
  <si>
    <t>29.12.2022 16:39:23</t>
  </si>
  <si>
    <t>L-455 35-18-L00455_950430001_950430001</t>
  </si>
  <si>
    <t>29.12.2022 15:13:59</t>
  </si>
  <si>
    <t>29.12.2022 19:06:24</t>
  </si>
  <si>
    <t>İLYASLAR KÖK 45-76-M00048_HatBaşıAyırıcı_53135514 M02_53135514</t>
  </si>
  <si>
    <t>29.12.2022 15:22:09</t>
  </si>
  <si>
    <t>29.12.2022 17:17:12</t>
  </si>
  <si>
    <t>M-1549 35-03-M01549_910931119_910931119</t>
  </si>
  <si>
    <t>29.12.2022 15:40:31</t>
  </si>
  <si>
    <t>29.12.2022 17:27:16</t>
  </si>
  <si>
    <t>K-4252 35-07-K04252_K-4253 K02_48177519</t>
  </si>
  <si>
    <t>29.12.2022 15:44:56</t>
  </si>
  <si>
    <t>29.12.2022 16:53:16</t>
  </si>
  <si>
    <t>L-115 OVACIK 35-18-L00115_7223157_56354300_56354300</t>
  </si>
  <si>
    <t>29.12.2022 15:45:33</t>
  </si>
  <si>
    <t>29.12.2022 17:59:08</t>
  </si>
  <si>
    <t>29.12.2022 15:48:13</t>
  </si>
  <si>
    <t>29.12.2022 16:28:00</t>
  </si>
  <si>
    <t>GÜZELYALI TM 35-01-A00008_GÜZELYALI-5 K05_2058265</t>
  </si>
  <si>
    <t>29.12.2022 17:18:58</t>
  </si>
  <si>
    <t>29.12.2022 18:07:16</t>
  </si>
  <si>
    <t>DEMİRCİLİ TR-2 35-19-M00212_95000479006_95000479006</t>
  </si>
  <si>
    <t>29.12.2022 16:00:18</t>
  </si>
  <si>
    <t>29.12.2022 19:44:29</t>
  </si>
  <si>
    <t>K-4260 35-07-K04260_913253026_913253026</t>
  </si>
  <si>
    <t>29.12.2022 16:19:47</t>
  </si>
  <si>
    <t>29.12.2022 18:42:34</t>
  </si>
  <si>
    <t>TR-2 GÖLCÜKLER 35-22-M00002_A_56354006_56354006</t>
  </si>
  <si>
    <t>29.12.2022 16:18:45</t>
  </si>
  <si>
    <t>29.12.2022 19:55:04</t>
  </si>
  <si>
    <t>YAĞCILI TR-1 45-82-M00331_945539161_945539161</t>
  </si>
  <si>
    <t>29.12.2022 16:25:41</t>
  </si>
  <si>
    <t>29.12.2022 17:44:04</t>
  </si>
  <si>
    <t>K-1717 35-03-K01717_35-03-K01717_2357575</t>
  </si>
  <si>
    <t>29.12.2022 16:07:26</t>
  </si>
  <si>
    <t>29.12.2022 18:15:49</t>
  </si>
  <si>
    <t>K-3956 35-03-K03956_35-03-K03956_42588527</t>
  </si>
  <si>
    <t>29.12.2022 16:31:29</t>
  </si>
  <si>
    <t>29.12.2022 16:48:28</t>
  </si>
  <si>
    <t>YENİ ŞAKRAN TR-13 35-17-M00213_950300085_950300085</t>
  </si>
  <si>
    <t>29.12.2022 16:33:58</t>
  </si>
  <si>
    <t>29.12.2022 19:17:46</t>
  </si>
  <si>
    <t>M-1052 35-02-M01052_DIREK TIPI TRAFO HUCRESI H01_2047261</t>
  </si>
  <si>
    <t>29.12.2022 16:44:08</t>
  </si>
  <si>
    <t>29.12.2022 19:21:01</t>
  </si>
  <si>
    <t>K-1272 GEÇİT 35-07-K01272_K-1272 ÖZEL K01_66901918</t>
  </si>
  <si>
    <t>29.12.2022 15:35:20</t>
  </si>
  <si>
    <t>29.12.2022 16:55:08</t>
  </si>
  <si>
    <t>29.12.2022 16:44:19</t>
  </si>
  <si>
    <t>29.12.2022 19:18:54</t>
  </si>
  <si>
    <t>L-284 İMAMOĞLU TRAFO 35-18-L00284_95002524592_95002524592</t>
  </si>
  <si>
    <t>29.12.2022 16:45:35</t>
  </si>
  <si>
    <t>29.12.2022 18:58:13</t>
  </si>
  <si>
    <t>ERGENEKON TR-2 45-83-L00139_955177862_955177862</t>
  </si>
  <si>
    <t>29.12.2022 16:50:46</t>
  </si>
  <si>
    <t>29.12.2022 17:36:31</t>
  </si>
  <si>
    <t>TR-11 45-77-L00011_A_56395089_56395089</t>
  </si>
  <si>
    <t>29.12.2022 16:50:39</t>
  </si>
  <si>
    <t>29.12.2022 17:42:14</t>
  </si>
  <si>
    <t>AŞAĞIŞAKRAN TR-1 35-17-M00223_A_60984349_60984349</t>
  </si>
  <si>
    <t>29.12.2022 16:56:39</t>
  </si>
  <si>
    <t>29.12.2022 18:17:55</t>
  </si>
  <si>
    <t>ÇUKURALTI M-19 35-25-M00067_C_80740123_80740123</t>
  </si>
  <si>
    <t>29.12.2022 17:02:06</t>
  </si>
  <si>
    <t>29.12.2022 20:27:20</t>
  </si>
  <si>
    <t>ÖRNEKKÖY TR3 35-27-L00124_35-27-L00124_2365302</t>
  </si>
  <si>
    <t>29.12.2022 17:03:03</t>
  </si>
  <si>
    <t>29.12.2022 19:26:53</t>
  </si>
  <si>
    <t>ÇAMLIBEL TR-2 35-20-L00430_35-20-L00430_2347647</t>
  </si>
  <si>
    <t>29.12.2022 17:08:46</t>
  </si>
  <si>
    <t>29.12.2022 17:37:11</t>
  </si>
  <si>
    <t>29.12.2022 17:10:47</t>
  </si>
  <si>
    <t>29.12.2022 19:07:44</t>
  </si>
  <si>
    <t>TR-39 35-17-M00039_7196005_56393852_56393852</t>
  </si>
  <si>
    <t>29.12.2022 17:13:52</t>
  </si>
  <si>
    <t>29.12.2022 17:37:07</t>
  </si>
  <si>
    <t>TR-56 35-15-M00056_48874882_56407102_56407102</t>
  </si>
  <si>
    <t>29.12.2022 17:12:50</t>
  </si>
  <si>
    <t>29.12.2022 17:49:11</t>
  </si>
  <si>
    <t>ERGENEKON TR-2 45-83-L00139_C_56389231_56389231</t>
  </si>
  <si>
    <t>29.12.2022 17:11:33</t>
  </si>
  <si>
    <t>29.12.2022 17:53:00</t>
  </si>
  <si>
    <t>ŞEMSİLER TR-3 35-31-L00103_35-31-L00103_2363993</t>
  </si>
  <si>
    <t>29.12.2022 17:25:42</t>
  </si>
  <si>
    <t>29.12.2022 17:41:58</t>
  </si>
  <si>
    <t>K-45 35-07-K00045_K-779 K02_48432095</t>
  </si>
  <si>
    <t>29.12.2022 17:22:23</t>
  </si>
  <si>
    <t>KARAKEÇİLİ TAVŞANTAŞI TR-1 45-75-M00110_DIREK TIPI TRAFO HUCRESI H01_2087760</t>
  </si>
  <si>
    <t>29.12.2022 17:27:49</t>
  </si>
  <si>
    <t>29.12.2022 18:32:32</t>
  </si>
  <si>
    <t>K-1302 35-08-K01302_K-4004 K03_42456243</t>
  </si>
  <si>
    <t>29.12.2022 16:54:28</t>
  </si>
  <si>
    <t>29.12.2022 20:00:06</t>
  </si>
  <si>
    <t>ÇANDARLI DM-TR-20 35-30-M00020_A_56365505_56365505</t>
  </si>
  <si>
    <t>29.12.2022 17:39:15</t>
  </si>
  <si>
    <t>29.12.2022 18:47:23</t>
  </si>
  <si>
    <t>K-4230 35-03-K04230_911529520_911529520</t>
  </si>
  <si>
    <t>29.12.2022 17:37:50</t>
  </si>
  <si>
    <t>29.12.2022 19:26:38</t>
  </si>
  <si>
    <t>MORDOĞAN TR-34 35-21-L00148_953364991_953364991</t>
  </si>
  <si>
    <t>29.12.2022 17:36:53</t>
  </si>
  <si>
    <t>29.12.2022 20:30:30</t>
  </si>
  <si>
    <t>DM-1/38 45-71-M00050_953195779_953195779</t>
  </si>
  <si>
    <t>29.12.2022 17:46:32</t>
  </si>
  <si>
    <t>29.12.2022 18:20:39</t>
  </si>
  <si>
    <t>29.12.2022 17:52:30</t>
  </si>
  <si>
    <t>29.12.2022 22:17:49</t>
  </si>
  <si>
    <t>TÜRKELLİ TR-1803 35-28-M00456_B_56356855_56356855</t>
  </si>
  <si>
    <t>29.12.2022 18:00:39</t>
  </si>
  <si>
    <t>29.12.2022 18:50:32</t>
  </si>
  <si>
    <t>ÜZÜMLER TR-1 35-29-L00650_35-29-L00650_72346675</t>
  </si>
  <si>
    <t>29.12.2022 18:00:58</t>
  </si>
  <si>
    <t>29.12.2022 18:17:08</t>
  </si>
  <si>
    <t>29.12.2022 17:58:23</t>
  </si>
  <si>
    <t>29.12.2022 19:06:15</t>
  </si>
  <si>
    <t>L-284 İMAMOĞLU TRAFO 35-18-L00284_C_56370516_56370516</t>
  </si>
  <si>
    <t>29.12.2022 18:18:41</t>
  </si>
  <si>
    <t>29.12.2022 19:01:05</t>
  </si>
  <si>
    <t>MECİDİYE TR-7 45-72-L00574_956517360_956517360</t>
  </si>
  <si>
    <t>29.12.2022 19:30:52</t>
  </si>
  <si>
    <t>GÖRECE M-353 35-22-M00353_955260217_955260217</t>
  </si>
  <si>
    <t>29.12.2022 18:32:49</t>
  </si>
  <si>
    <t>29.12.2022 20:26:15</t>
  </si>
  <si>
    <t>KARAAĞAÇLI TR-3 45-71-M01083_DIREK TIPI TRAFO HUCRESI H01_2087677</t>
  </si>
  <si>
    <t>29.12.2022 18:33:45</t>
  </si>
  <si>
    <t>29.12.2022 21:06:34</t>
  </si>
  <si>
    <t>L-90 RAINBOW DM 35-18-L00090_950458721_950458721</t>
  </si>
  <si>
    <t>29.12.2022 18:40:49</t>
  </si>
  <si>
    <t>29.12.2022 19:00:17</t>
  </si>
  <si>
    <t>TR-11 35-15-M00011__72373398_72373398</t>
  </si>
  <si>
    <t>29.12.2022 18:38:48</t>
  </si>
  <si>
    <t>29.12.2022 19:12:23</t>
  </si>
  <si>
    <t>29.12.2022 18:55:13</t>
  </si>
  <si>
    <t>29.12.2022 20:04:14</t>
  </si>
  <si>
    <t>K-3721 35-01-K03721_35-01-K03721_65815861</t>
  </si>
  <si>
    <t>29.12.2022 18:57:07</t>
  </si>
  <si>
    <t>29.12.2022 19:49:44</t>
  </si>
  <si>
    <t>L-455 35-18-L00455_8116740_56371805_56371805</t>
  </si>
  <si>
    <t>29.12.2022 19:17:29</t>
  </si>
  <si>
    <t>29.12.2022 19:41:59</t>
  </si>
  <si>
    <t>29.12.2022 19:17:28</t>
  </si>
  <si>
    <t>29.12.2022 19:54:50</t>
  </si>
  <si>
    <t>L-366 ILDIR KÖY 35-18-L00366_950458068_950458068</t>
  </si>
  <si>
    <t>29.12.2022 19:16:47</t>
  </si>
  <si>
    <t>29.12.2022 20:10:02</t>
  </si>
  <si>
    <t>DM-2/TR-7 35-13-L00488_F F02b_77576453</t>
  </si>
  <si>
    <t>29.12.2022 19:25:53</t>
  </si>
  <si>
    <t>29.12.2022 19:51:57</t>
  </si>
  <si>
    <t>ACARLAR KÖYÜ TR-1 35-13-L00078_A_56356484_56356484</t>
  </si>
  <si>
    <t>29.12.2022 19:30:59</t>
  </si>
  <si>
    <t>29.12.2022 22:01:50</t>
  </si>
  <si>
    <t>KARABAĞLAR TM 35-01-A00012_KARABAĞLAR-4 K22_2310495</t>
  </si>
  <si>
    <t>29.12.2022 19:43:18</t>
  </si>
  <si>
    <t>29.12.2022 19:46:58</t>
  </si>
  <si>
    <t>TR-112 KAVAKDERE 35-14-M00112_956659266_956659266</t>
  </si>
  <si>
    <t>29.12.2022 19:43:16</t>
  </si>
  <si>
    <t>29.12.2022 22:07:21</t>
  </si>
  <si>
    <t>L-96 TURGUT KÖYÜ 35-14-L00096_956634085_956634085</t>
  </si>
  <si>
    <t>29.12.2022 19:47:14</t>
  </si>
  <si>
    <t>29.12.2022 21:38:16</t>
  </si>
  <si>
    <t>29.12.2022 19:51:52</t>
  </si>
  <si>
    <t>29.12.2022 21:36:45</t>
  </si>
  <si>
    <t>TİRE DM2/5 35-29-L00024_950316552_950316552</t>
  </si>
  <si>
    <t>29.12.2022 19:50:55</t>
  </si>
  <si>
    <t>29.12.2022 21:32:20</t>
  </si>
  <si>
    <t>29.12.2022 20:20:39</t>
  </si>
  <si>
    <t>29.12.2022 21:21:29</t>
  </si>
  <si>
    <t>TR-73 35-19-L00073_9034564_56376986_56376986</t>
  </si>
  <si>
    <t>29.12.2022 20:20:02</t>
  </si>
  <si>
    <t>29.12.2022 21:50:31</t>
  </si>
  <si>
    <t>29.12.2022 20:46:35</t>
  </si>
  <si>
    <t>29.12.2022 21:47:54</t>
  </si>
  <si>
    <t>YENİ KARAKÖY TR-1 35-17-M00730_C_56356530_56356530</t>
  </si>
  <si>
    <t>29.12.2022 21:02:15</t>
  </si>
  <si>
    <t>29.12.2022 22:42:20</t>
  </si>
  <si>
    <t>L-490 35-18-L00490_8769364_56366819_56366819</t>
  </si>
  <si>
    <t>29.12.2022 21:09:04</t>
  </si>
  <si>
    <t>29.12.2022 21:45:12</t>
  </si>
  <si>
    <t>TR-73 35-19-L00073_35-19-L00073_2376170</t>
  </si>
  <si>
    <t>29.12.2022 21:25:23</t>
  </si>
  <si>
    <t>29.12.2022 22:13:06</t>
  </si>
  <si>
    <t>SAİP KÖYÜ TR-1 35-21-L00102_C_56389465_56389465</t>
  </si>
  <si>
    <t>29.12.2022 21:24:07</t>
  </si>
  <si>
    <t>29.12.2022 22:34:51</t>
  </si>
  <si>
    <t>29.12.2022 21:54:59</t>
  </si>
  <si>
    <t>30.12.2022 02:31:58</t>
  </si>
  <si>
    <t>KAYALIOĞLU TR-28 45-72-L00076_956489212_956489212</t>
  </si>
  <si>
    <t>29.12.2022 21:52:37</t>
  </si>
  <si>
    <t>29.12.2022 23:42:58</t>
  </si>
  <si>
    <t>YENİ ŞAKRAN TR-3 35-17-M00203_95001291434_95001291434</t>
  </si>
  <si>
    <t>29.12.2022 22:01:54</t>
  </si>
  <si>
    <t>29.12.2022 23:53:45</t>
  </si>
  <si>
    <t>29.12.2022 22:12:14</t>
  </si>
  <si>
    <t>30.12.2022 00:06:59</t>
  </si>
  <si>
    <t>L-322 AKKENT SİTESİ 35-18-L00322_7820455 b1_5934437</t>
  </si>
  <si>
    <t>29.12.2022 22:23:04</t>
  </si>
  <si>
    <t>29.12.2022 22:40:05</t>
  </si>
  <si>
    <t>M-2517 35-02-M02517_D_56363490_56363490</t>
  </si>
  <si>
    <t>29.12.2022 22:43:04</t>
  </si>
  <si>
    <t>29.12.2022 23:55:36</t>
  </si>
  <si>
    <t>K-3156 35-02-K03156_TRAFO K01_2308759</t>
  </si>
  <si>
    <t>29.12.2022 22:30:00</t>
  </si>
  <si>
    <t>29.12.2022 22:55:51</t>
  </si>
  <si>
    <t>TR-2/76 45-83-M00774_955153711_955153711</t>
  </si>
  <si>
    <t>29.12.2022 22:52:42</t>
  </si>
  <si>
    <t>29.12.2022 23:37:00</t>
  </si>
  <si>
    <t>L-346 MANİSA BURCU SİTESİ 35-18-L00346_35-18-L00346_2366379</t>
  </si>
  <si>
    <t>29.12.2022 22:56:52</t>
  </si>
  <si>
    <t>29.12.2022 23:11:31</t>
  </si>
  <si>
    <t>YENİ ŞAKRAN TR-3 35-17-M00203_35-17-M00203_2375353</t>
  </si>
  <si>
    <t>29.12.2022 23:20:51</t>
  </si>
  <si>
    <t>30.12.2022 00:00:43</t>
  </si>
  <si>
    <t>K-4648 35-01-K04648_99542039_99542039</t>
  </si>
  <si>
    <t>30.12.2022 09:14:12</t>
  </si>
  <si>
    <t>30.12.2022 12:28:29</t>
  </si>
  <si>
    <t>30.12.2022 09:21:23</t>
  </si>
  <si>
    <t>30.12.2022 18:24:47</t>
  </si>
  <si>
    <t>L-288 MENDERES MAH. 35-18-L00288_7237804_56392638_56392638</t>
  </si>
  <si>
    <t>30.12.2022 18:01:24</t>
  </si>
  <si>
    <t>30.12.2022 19:35:58</t>
  </si>
  <si>
    <t>BÜYÜKGÜNEY TR-1 45-82-M00337_45-82-M00337_2359127</t>
  </si>
  <si>
    <t>30.12.2022 16:43:30</t>
  </si>
  <si>
    <t>30.12.2022 17:26:09</t>
  </si>
  <si>
    <t>K-2480 35-02-K02480_TRAFO K01_2114280</t>
  </si>
  <si>
    <t>30.12.2022 08:45:22</t>
  </si>
  <si>
    <t>30.12.2022 18:29:09</t>
  </si>
  <si>
    <t>HASAN TÜREK KÖK 45-71-M00181_ÜÇPINAR DM M02_72258693</t>
  </si>
  <si>
    <t>30.12.2022 11:08:14</t>
  </si>
  <si>
    <t>30.12.2022 11:49:00</t>
  </si>
  <si>
    <t>TR-112 KAVAKDERE 35-14-M00112_956657863_956657863</t>
  </si>
  <si>
    <t>30.12.2022 12:58:48</t>
  </si>
  <si>
    <t>30.12.2022 15:19:14</t>
  </si>
  <si>
    <t>KUŞÇUBURUN-3 35-26-M00538_5682141_56360817_56360817</t>
  </si>
  <si>
    <t>30.12.2022 08:51:40</t>
  </si>
  <si>
    <t>30.12.2022 09:59:35</t>
  </si>
  <si>
    <t>AŞAĞIÇOBANİSA TR-23 45-71-M00933_A_56391993_56391993</t>
  </si>
  <si>
    <t>30.12.2022 15:20:08</t>
  </si>
  <si>
    <t>30.12.2022 18:57:42</t>
  </si>
  <si>
    <t>KARABURUN TR-4/18 35-21-L00012_DAĞITIM TRAFO KARABURUN TR-4/18 L03_72178020</t>
  </si>
  <si>
    <t>30.12.2022 10:29:43</t>
  </si>
  <si>
    <t>30.12.2022 10:49:08</t>
  </si>
  <si>
    <t>ZEYTİNALANI  TR-117 35-19-L00117__72372459_72372459</t>
  </si>
  <si>
    <t>30.12.2022 16:53:08</t>
  </si>
  <si>
    <t>30.12.2022 17:09:28</t>
  </si>
  <si>
    <t>CABBAR DM 45-73-M00100_DSİ ÇIKIŞ M03_2307311</t>
  </si>
  <si>
    <t>30.12.2022 15:55:55</t>
  </si>
  <si>
    <t>30.12.2022 16:19:04</t>
  </si>
  <si>
    <t>TR-293 (İM-1/TR-5) 35-19-L00348_TR-60 ÇIKIŞI L02_49811926</t>
  </si>
  <si>
    <t>30.12.2022 12:04:55</t>
  </si>
  <si>
    <t>30.12.2022 15:34:17</t>
  </si>
  <si>
    <t>DM08/TR40 45-73-M00002_945671766_945671766</t>
  </si>
  <si>
    <t>30.12.2022 17:56:46</t>
  </si>
  <si>
    <t>30.12.2022 18:50:41</t>
  </si>
  <si>
    <t>30.12.2022 09:09:53</t>
  </si>
  <si>
    <t>30.12.2022 13:17:49</t>
  </si>
  <si>
    <t>TR-50 35-16-L00050_47569397_56352726_56352726</t>
  </si>
  <si>
    <t>30.12.2022 17:11:22</t>
  </si>
  <si>
    <t>30.12.2022 17:57:21</t>
  </si>
  <si>
    <t>TR-147 35-26-M00147_956600614_956600614</t>
  </si>
  <si>
    <t>30.12.2022 12:56:02</t>
  </si>
  <si>
    <t>30.12.2022 17:24:00</t>
  </si>
  <si>
    <t>TR-31(M-731) 35-30-M00731_955297085_955297085</t>
  </si>
  <si>
    <t>30.12.2022 16:43:59</t>
  </si>
  <si>
    <t>30.12.2022 20:24:40</t>
  </si>
  <si>
    <t>ZEYTİNALANI  TR-117 35-19-L00117_956672956_956672956</t>
  </si>
  <si>
    <t>30.12.2022 13:51:23</t>
  </si>
  <si>
    <t>30.12.2022 17:05:38</t>
  </si>
  <si>
    <t>30.12.2022 01:04:06</t>
  </si>
  <si>
    <t>30.12.2022 01:33:47</t>
  </si>
  <si>
    <t>TR-52 35-30-L00052_955332138_955332138</t>
  </si>
  <si>
    <t>30.12.2022 11:54:34</t>
  </si>
  <si>
    <t>30.12.2022 13:40:02</t>
  </si>
  <si>
    <t>YAHŞELLİ TR-8 35-28-M00731_953371473_953371473</t>
  </si>
  <si>
    <t>30.12.2022 08:57:27</t>
  </si>
  <si>
    <t>30.12.2022 10:51:24</t>
  </si>
  <si>
    <t>ULUKENT DM-3/40 35-28-M00048_35-28-M00048_66496357</t>
  </si>
  <si>
    <t>30.12.2022 10:58:03</t>
  </si>
  <si>
    <t>30.12.2022 19:21:28</t>
  </si>
  <si>
    <t>L-193 ESENEVLER 35-18-L00193_950443364_950443364</t>
  </si>
  <si>
    <t>30.12.2022 15:59:25</t>
  </si>
  <si>
    <t>30.12.2022 17:45:27</t>
  </si>
  <si>
    <t>GÜLBAHÇE TR-12 35-19-L00168_956694109_956694109</t>
  </si>
  <si>
    <t>30.12.2022 09:56:32</t>
  </si>
  <si>
    <t>30.12.2022 11:28:54</t>
  </si>
  <si>
    <t>KÜNER TR-3 35-22-M00226_35-22-M00226_47274661</t>
  </si>
  <si>
    <t>30.12.2022 20:16:46</t>
  </si>
  <si>
    <t>30.12.2022 21:34:03</t>
  </si>
  <si>
    <t>L-248 35-18-L00248_C_91346066_91346066</t>
  </si>
  <si>
    <t>30.12.2022 22:15:52</t>
  </si>
  <si>
    <t>30.12.2022 23:57:53</t>
  </si>
  <si>
    <t>KIRKAĞAÇ DM 45-76-M00043_ŞEHİR-2(GARAJ TARAFI) M09_72247564</t>
  </si>
  <si>
    <t>30.12.2022 08:05:58</t>
  </si>
  <si>
    <t>30.12.2022 08:22:08</t>
  </si>
  <si>
    <t>BAĞYURDU DM-2/2 35-27-L00234_DAĞITIM TRAFO BAĞYURDU DM-2/2 L03_72157330</t>
  </si>
  <si>
    <t>30.12.2022 14:17:00</t>
  </si>
  <si>
    <t>30.12.2022 15:27:43</t>
  </si>
  <si>
    <t>DM-2/TR-6 35-22-M00807_955264652_955264652</t>
  </si>
  <si>
    <t>30.12.2022 11:20:02</t>
  </si>
  <si>
    <t>30.12.2022 14:01:15</t>
  </si>
  <si>
    <t>TR-257(DM-2/7) 35-19-L00257_DAĞITIM TRAFOSU L03_72132428</t>
  </si>
  <si>
    <t>30.12.2022 10:07:42</t>
  </si>
  <si>
    <t>30.12.2022 17:17:52</t>
  </si>
  <si>
    <t>K-3194 35-03-K03194_DIREK TIPI TRAFO HUCRESI H01_2075898</t>
  </si>
  <si>
    <t>30.12.2022 17:40:18</t>
  </si>
  <si>
    <t>30.12.2022 20:22:04</t>
  </si>
  <si>
    <t>EĞRİDERE TR-8 35-32-L00129_DIREK TIPI TRAFO HUCRESI H01_2119817</t>
  </si>
  <si>
    <t>30.12.2022 18:45:49</t>
  </si>
  <si>
    <t>30.12.2022 23:14:22</t>
  </si>
  <si>
    <t>TR-36 (DM-2/33) SANAYİ SİTESİ 35-22-M00036_TR-35 M02_72133560</t>
  </si>
  <si>
    <t>30.12.2022 10:08:50</t>
  </si>
  <si>
    <t>30.12.2022 11:50:13</t>
  </si>
  <si>
    <t>AŞAĞI ŞEHİT KEMAL TR 35-17-M00327_950309468_950309468</t>
  </si>
  <si>
    <t>30.12.2022 10:37:28</t>
  </si>
  <si>
    <t>30.12.2022 12:34:44</t>
  </si>
  <si>
    <t>TAŞDİBİ TR-2 45-80-M02931_B_73432677_73432677</t>
  </si>
  <si>
    <t>30.12.2022 11:15:05</t>
  </si>
  <si>
    <t>30.12.2022 13:26:11</t>
  </si>
  <si>
    <t>SALİHLERALTI TANSAŞ KÖK 35-30-M00670_GÜLKENT-4 M02_72071642</t>
  </si>
  <si>
    <t>30.12.2022 08:42:23</t>
  </si>
  <si>
    <t>30.12.2022 09:32:32</t>
  </si>
  <si>
    <t>BAĞARASI TR-10 KÖK 35-23-M00179_35-23-M00179_72143184</t>
  </si>
  <si>
    <t>30.12.2022 14:50:29</t>
  </si>
  <si>
    <t>30.12.2022 15:42:32</t>
  </si>
  <si>
    <t>TR-30 35-32-M00030__72373645_72373645</t>
  </si>
  <si>
    <t>30.12.2022 12:06:17</t>
  </si>
  <si>
    <t>30.12.2022 14:57:25</t>
  </si>
  <si>
    <t>TR-16 45-77-L00016_TR-17 L03_2316705</t>
  </si>
  <si>
    <t>30.12.2022 09:22:43</t>
  </si>
  <si>
    <t>30.12.2022 17:06:50</t>
  </si>
  <si>
    <t>TR-69 35-19-L00069_TR-70 L03_2115680</t>
  </si>
  <si>
    <t>30.12.2022 09:07:03</t>
  </si>
  <si>
    <t>30.12.2022 15:23:00</t>
  </si>
  <si>
    <t>DM-3/TR-15 45-72-M00613_956509643_956509643</t>
  </si>
  <si>
    <t>30.12.2022 17:16:03</t>
  </si>
  <si>
    <t>30.12.2022 17:50:31</t>
  </si>
  <si>
    <t>ORHANGAZİ TR-1 35-15-L00207_DIREK TIPI TRAFO HUCRESI H01_2046448</t>
  </si>
  <si>
    <t>30.12.2022 16:24:33</t>
  </si>
  <si>
    <t>30.12.2022 19:20:50</t>
  </si>
  <si>
    <t>MURADİYE ARON YAPI DM 45-71-M00238_DM-5/3 M02_2320323</t>
  </si>
  <si>
    <t>30.12.2022 10:15:07</t>
  </si>
  <si>
    <t>30.12.2022 10:41:46</t>
  </si>
  <si>
    <t>MURADİYE DM-7/1 45-71-M01854_DM-8 M02_2328819</t>
  </si>
  <si>
    <t>30.12.2022 04:31:23</t>
  </si>
  <si>
    <t>30.12.2022 10:16:50</t>
  </si>
  <si>
    <t>M-2112 35-03-M02112_A_56365376_56365376</t>
  </si>
  <si>
    <t>30.12.2022 18:53:15</t>
  </si>
  <si>
    <t>31.12.2022 00:39:29</t>
  </si>
  <si>
    <t>K-217 35-01-K00217_C_56376760_56376760</t>
  </si>
  <si>
    <t>30.12.2022 14:26:26</t>
  </si>
  <si>
    <t>30.12.2022 17:15:23</t>
  </si>
  <si>
    <t>TURGUTALP TR-1 45-71-M01762_A_90993204_90993204</t>
  </si>
  <si>
    <t>30.12.2022 15:15:18</t>
  </si>
  <si>
    <t>30.12.2022 17:42:01</t>
  </si>
  <si>
    <t>TR-1/71 45-72-M00071_A_56392198_56392198</t>
  </si>
  <si>
    <t>30.12.2022 19:45:37</t>
  </si>
  <si>
    <t>30.12.2022 20:37:30</t>
  </si>
  <si>
    <t>TR-102 TARIMSAL SULAMA 45-80-M01102_45-80-M01102_2375871</t>
  </si>
  <si>
    <t>30.12.2022 10:49:54</t>
  </si>
  <si>
    <t>30.12.2022 12:02:23</t>
  </si>
  <si>
    <t>K-2377 35-08-K02377_99104776_99104776</t>
  </si>
  <si>
    <t>30.12.2022 15:32:24</t>
  </si>
  <si>
    <t>30.12.2022 19:40:16</t>
  </si>
  <si>
    <t>ÇATALÇAM TR-1 45-82-M00189_B_56401147_56401147</t>
  </si>
  <si>
    <t>30.12.2022 18:50:15</t>
  </si>
  <si>
    <t>30.12.2022 21:13:38</t>
  </si>
  <si>
    <t>M-910 35-09-M00910_M-1147 M03_47727450</t>
  </si>
  <si>
    <t>30.12.2022 10:40:59</t>
  </si>
  <si>
    <t>30.12.2022 14:18:42</t>
  </si>
  <si>
    <t>HASTANE DM 45-71-M02096_DM-9 M05_61026587</t>
  </si>
  <si>
    <t>30.12.2022 14:35:36</t>
  </si>
  <si>
    <t>30.12.2022 15:06:06</t>
  </si>
  <si>
    <t>30.12.2022 13:17:16</t>
  </si>
  <si>
    <t>30.12.2022 14:02:59</t>
  </si>
  <si>
    <t>TR-88 35-19-L00088_D_60983802_60983802</t>
  </si>
  <si>
    <t>30.12.2022 16:56:29</t>
  </si>
  <si>
    <t>30.12.2022 17:51:09</t>
  </si>
  <si>
    <t>ÇANDARLI TR-11(CANKENT1) 35-30-M00011_95001387331_95001387331</t>
  </si>
  <si>
    <t>30.12.2022 09:36:18</t>
  </si>
  <si>
    <t>30.12.2022 11:24:25</t>
  </si>
  <si>
    <t>KARAYENİCE TR-2 45-71-M01507_DIREK TIPI TRAFO HUCRESI H01_2082985</t>
  </si>
  <si>
    <t>30.12.2022 08:21:50</t>
  </si>
  <si>
    <t>30.12.2022 15:15:38</t>
  </si>
  <si>
    <t>ÇINARDİBİ TR-4 35-20-M00046_35-20-M00046_2371329</t>
  </si>
  <si>
    <t>30.12.2022 17:21:36</t>
  </si>
  <si>
    <t>30.12.2022 18:21:58</t>
  </si>
  <si>
    <t>30.12.2022 09:06:13</t>
  </si>
  <si>
    <t>30.12.2022 17:27:56</t>
  </si>
  <si>
    <t>BUCA TM 35-03-A00003_TR-B K20_2311284</t>
  </si>
  <si>
    <t>30.12.2022 15:20:00</t>
  </si>
  <si>
    <t>30.12.2022 15:43:00</t>
  </si>
  <si>
    <t>AVDAL TR-1 45-71-M01588_A_56365868_56365868</t>
  </si>
  <si>
    <t>30.12.2022 18:09:46</t>
  </si>
  <si>
    <t>30.12.2022 22:42:26</t>
  </si>
  <si>
    <t>M-1224 35-01-M01224__87777092_87777092</t>
  </si>
  <si>
    <t>30.12.2022 15:12:21</t>
  </si>
  <si>
    <t>30.12.2022 17:01:05</t>
  </si>
  <si>
    <t>L-197 GÖLCÜK KÖYÜ 35-14-L00197_B_91119829_91119829</t>
  </si>
  <si>
    <t>30.12.2022 16:20:39</t>
  </si>
  <si>
    <t>30.12.2022 17:43:34</t>
  </si>
  <si>
    <t>ARDIÇ TR-8 35-21-L00131_953366397_953366397</t>
  </si>
  <si>
    <t>30.12.2022 14:11:23</t>
  </si>
  <si>
    <t>30.12.2022 15:22:57</t>
  </si>
  <si>
    <t>DEREÇİFTLİK 45-75-M00235_B_56393719_56393719</t>
  </si>
  <si>
    <t>30.12.2022 07:27:45</t>
  </si>
  <si>
    <t>30.12.2022 09:55:04</t>
  </si>
  <si>
    <t>POYRAZDAMLARI TR-13 45-78-M00578_953254437_953254437</t>
  </si>
  <si>
    <t>30.12.2022 23:28:25</t>
  </si>
  <si>
    <t>31.12.2022 01:52:26</t>
  </si>
  <si>
    <t>MÜTEVELLİ KÖK 45-80-M00100_KARAAĞAÇLI M01_72196257</t>
  </si>
  <si>
    <t>30.12.2022 07:54:15</t>
  </si>
  <si>
    <t>30.12.2022 09:16:56</t>
  </si>
  <si>
    <t>AŞAĞI ŞEHİT KEMAL TR 35-17-M00327_D_56355396_56355396</t>
  </si>
  <si>
    <t>30.12.2022 12:13:59</t>
  </si>
  <si>
    <t>30.12.2022 12:40:50</t>
  </si>
  <si>
    <t>M-1634 35-02-M01634_M-1634 HASTANE M03_66549988</t>
  </si>
  <si>
    <t>30.12.2022 15:19:06</t>
  </si>
  <si>
    <t>30.12.2022 16:17:29</t>
  </si>
  <si>
    <t>30.12.2022 22:00:26</t>
  </si>
  <si>
    <t>30.12.2022 22:30:20</t>
  </si>
  <si>
    <t>K-737 35-03-K00737_910490778_910490778</t>
  </si>
  <si>
    <t>30.12.2022 02:52:21</t>
  </si>
  <si>
    <t>30.12.2022 03:41:41</t>
  </si>
  <si>
    <t>KOLDERE KÖK 45-80-M00051_GÜMÜLCELİ M011_73403251</t>
  </si>
  <si>
    <t>30.12.2022 10:25:57</t>
  </si>
  <si>
    <t>30.12.2022 11:24:42</t>
  </si>
  <si>
    <t>SOMA TR-16/8 (DM3/19) LABELLA ÜSTÜ 45-82-M00100_C_65512915_65512915</t>
  </si>
  <si>
    <t>30.12.2022 20:14:32</t>
  </si>
  <si>
    <t>30.12.2022 21:46:02</t>
  </si>
  <si>
    <t>K-4742 35-07-K04742_99411036_99411036</t>
  </si>
  <si>
    <t>30.12.2022 17:30:44</t>
  </si>
  <si>
    <t>30.12.2022 21:33:20</t>
  </si>
  <si>
    <t>K-3778 35-04-K03778_99112808_99112808</t>
  </si>
  <si>
    <t>30.12.2022 19:05:32</t>
  </si>
  <si>
    <t>30.12.2022 19:55:16</t>
  </si>
  <si>
    <t>MENDERES DM-2/TR-1 35-22-M00300_KÖYLER-1 M15_2095712</t>
  </si>
  <si>
    <t>30.12.2022 10:02:23</t>
  </si>
  <si>
    <t>30.12.2022 10:04:28</t>
  </si>
  <si>
    <t>L-272 GÜZELÇİFTLİK  KÖK 35-14-L00272_L-185 UFUKKÖY L04_89207578</t>
  </si>
  <si>
    <t>30.12.2022 19:14:52</t>
  </si>
  <si>
    <t>30.12.2022 20:02:12</t>
  </si>
  <si>
    <t>L-193 ESENEVLER 35-18-L00193_DIREK TIPI TRAFO HUCRESI H01_2096333</t>
  </si>
  <si>
    <t>30.12.2022 11:28:29</t>
  </si>
  <si>
    <t>30.12.2022 11:51:56</t>
  </si>
  <si>
    <t>SALUR KÖK 45-75-M00062_OĞULDURUK M03_72037122</t>
  </si>
  <si>
    <t>30.12.2022 14:12:30</t>
  </si>
  <si>
    <t>30.12.2022 15:19:24</t>
  </si>
  <si>
    <t>L-288 MENDERES MAH. 35-18-L00288_950462251_950462251</t>
  </si>
  <si>
    <t>30.12.2022 11:46:47</t>
  </si>
  <si>
    <t>30.12.2022 13:32:27</t>
  </si>
  <si>
    <t>SÜTÇÜLER TR-7 35-27-M00919_D_56378858_56378858</t>
  </si>
  <si>
    <t>30.12.2022 07:35:06</t>
  </si>
  <si>
    <t>30.12.2022 09:58:21</t>
  </si>
  <si>
    <t>30.12.2022 08:42:46</t>
  </si>
  <si>
    <t>30.12.2022 11:03:14</t>
  </si>
  <si>
    <t>M-2542 35-02-M02542_DAĞITIM TRAFOSU M08_81703197</t>
  </si>
  <si>
    <t>30.12.2022 13:03:08</t>
  </si>
  <si>
    <t>30.12.2022 17:47:12</t>
  </si>
  <si>
    <t>L-100 BELKENT 35-18-L00100_950463850_950463850</t>
  </si>
  <si>
    <t>30.12.2022 15:55:20</t>
  </si>
  <si>
    <t>30.12.2022 18:44:45</t>
  </si>
  <si>
    <t>K-2979 35-02-K02979_K-1189 K01_2118566</t>
  </si>
  <si>
    <t>30.12.2022 13:22:33</t>
  </si>
  <si>
    <t>30.12.2022 15:50:00</t>
  </si>
  <si>
    <t>AĞAÇ İŞLERİ KÖK-2 (M-703) 35-22-M00125_KISIKKÖY(KARTAL) M02_72110742</t>
  </si>
  <si>
    <t>30.12.2022 09:51:58</t>
  </si>
  <si>
    <t>30.12.2022 10:26:07</t>
  </si>
  <si>
    <t>URGANLI TR-4 45-83-M00554_MERA M01_2328743</t>
  </si>
  <si>
    <t>30.12.2022 15:05:38</t>
  </si>
  <si>
    <t>30.12.2022 17:16:51</t>
  </si>
  <si>
    <t>K-4237 35-03-K04237_C_56369225_56369225</t>
  </si>
  <si>
    <t>30.12.2022 09:25:25</t>
  </si>
  <si>
    <t>30.12.2022 11:51:59</t>
  </si>
  <si>
    <t>K-826 35-03-K00826_35-03-K00826_41933386</t>
  </si>
  <si>
    <t>30.12.2022 09:50:30</t>
  </si>
  <si>
    <t>30.12.2022 14:35:54</t>
  </si>
  <si>
    <t>KARAAĞAÇ TR-1 45-78-L00503_953290594_953290594</t>
  </si>
  <si>
    <t>30.12.2022 18:21:05</t>
  </si>
  <si>
    <t>30.12.2022 19:17:17</t>
  </si>
  <si>
    <t>30.12.2022 09:03:51</t>
  </si>
  <si>
    <t>30.12.2022 17:57:51</t>
  </si>
  <si>
    <t>DM08/TR40 45-73-M00002_945671624_945671624</t>
  </si>
  <si>
    <t>30.12.2022 20:04:53</t>
  </si>
  <si>
    <t>30.12.2022 22:29:43</t>
  </si>
  <si>
    <t>30.12.2022 15:07:07</t>
  </si>
  <si>
    <t>30.12.2022 15:50:14</t>
  </si>
  <si>
    <t>PANCAR TR-10 35-26-M01370_956603654_956603654</t>
  </si>
  <si>
    <t>30.12.2022 14:12:21</t>
  </si>
  <si>
    <t>30.12.2022 20:08:55</t>
  </si>
  <si>
    <t>YILMAZ İM 45-78-A00003_YILMAZ DM-1 M07_2108835</t>
  </si>
  <si>
    <t>30.12.2022 09:17:28</t>
  </si>
  <si>
    <t>30.12.2022 10:03:29</t>
  </si>
  <si>
    <t>GERELİ KÖYÜ SADIK PİLGİR SULAMA GRB TR-13 35-15-M00318_35-15-M00318_2365564</t>
  </si>
  <si>
    <t>30.12.2022 10:40:36</t>
  </si>
  <si>
    <t>30.12.2022 11:21:34</t>
  </si>
  <si>
    <t>CAFERBEY KÖK 45-78-L00231_KURŞUNLU L03_2327777</t>
  </si>
  <si>
    <t>30.12.2022 10:10:55</t>
  </si>
  <si>
    <t>30.12.2022 10:34:31</t>
  </si>
  <si>
    <t>L-92 ULAMIŞ MEZARLIK 35-14-L00092_956658284_956658284</t>
  </si>
  <si>
    <t>30.12.2022 18:07:56</t>
  </si>
  <si>
    <t>30.12.2022 19:55:46</t>
  </si>
  <si>
    <t>L-287 SCOTCH PARK 35-18-L00287_950447227_950447227</t>
  </si>
  <si>
    <t>30.12.2022 17:07:20</t>
  </si>
  <si>
    <t>30.12.2022 20:09:40</t>
  </si>
  <si>
    <t>KAYMAKÇI İM 35-15-A00004_ORHANGAZİ L08_2121826</t>
  </si>
  <si>
    <t>30.12.2022 18:42:18</t>
  </si>
  <si>
    <t>30.12.2022 19:24:00</t>
  </si>
  <si>
    <t>SALUR KÖK 45-75-M00062_HatBaşıAyırıcı_53135664 M03_53135664</t>
  </si>
  <si>
    <t>30.12.2022 15:34:24</t>
  </si>
  <si>
    <t>30.12.2022 17:10:50</t>
  </si>
  <si>
    <t>L-43 AKARCA 35-14-L00043_956635028_956635028</t>
  </si>
  <si>
    <t>30.12.2022 11:54:33</t>
  </si>
  <si>
    <t>30.12.2022 16:54:32</t>
  </si>
  <si>
    <t>MENDERES DM-2/TR-1 35-22-M00300_HatBaşıAyırıcı_53096775 M15_53096775</t>
  </si>
  <si>
    <t>30.12.2022 10:02:28</t>
  </si>
  <si>
    <t>30.12.2022 18:16:18</t>
  </si>
  <si>
    <t>30.12.2022 12:03:32</t>
  </si>
  <si>
    <t>30.12.2022 13:04:17</t>
  </si>
  <si>
    <t>PAZARKÖY KÖK 45-78-L00700_HatBaşıAyırıcı_53139756 L01_53139756</t>
  </si>
  <si>
    <t>30.12.2022 12:21:50</t>
  </si>
  <si>
    <t>30.12.2022 17:02:39</t>
  </si>
  <si>
    <t>ÜNİVERSİTE TM 35-02-A00008_ÜNİVERSİTE-2 K30_2062764</t>
  </si>
  <si>
    <t>30.12.2022 09:03:03</t>
  </si>
  <si>
    <t>30.12.2022 11:06:15</t>
  </si>
  <si>
    <t>30.12.2022 09:40:26</t>
  </si>
  <si>
    <t>30.12.2022 18:27:54</t>
  </si>
  <si>
    <t>YOLÜSTÜ TR-1 35-15-L00915_C_56367948_56367948</t>
  </si>
  <si>
    <t>30.12.2022 11:53:30</t>
  </si>
  <si>
    <t>30.12.2022 12:27:37</t>
  </si>
  <si>
    <t>TR-4 (M-704) 35-30-M00704_955298489_955298489</t>
  </si>
  <si>
    <t>30.12.2022 20:56:24</t>
  </si>
  <si>
    <t>30.12.2022 22:09:39</t>
  </si>
  <si>
    <t>M-2708 35-02-M02708_C_77269683_77269683</t>
  </si>
  <si>
    <t>30.12.2022 11:09:58</t>
  </si>
  <si>
    <t>30.12.2022 14:29:30</t>
  </si>
  <si>
    <t>K-3584 35-01-K03584_910897928_910897928</t>
  </si>
  <si>
    <t>30.12.2022 13:01:53</t>
  </si>
  <si>
    <t>30.12.2022 16:02:37</t>
  </si>
  <si>
    <t>30.12.2022 08:59:58</t>
  </si>
  <si>
    <t>30.12.2022 09:09:30</t>
  </si>
  <si>
    <t>KIRKAĞAÇ OTOYOL DM 45-76-M00235_HatBaşıAyırıcı_53136603 M01_53136603</t>
  </si>
  <si>
    <t>30.12.2022 08:51:28</t>
  </si>
  <si>
    <t>30.12.2022 09:25:37</t>
  </si>
  <si>
    <t>M-1835 35-02-M01835_M-1369 M01_2066505</t>
  </si>
  <si>
    <t>30.12.2022 11:06:00</t>
  </si>
  <si>
    <t>30.12.2022 13:03:43</t>
  </si>
  <si>
    <t>ALİ ÖRÜMLÜ TR-6  SULAMA 45-71-M01178_45-71-M01178_2354431</t>
  </si>
  <si>
    <t>30.12.2022 20:55:06</t>
  </si>
  <si>
    <t>30.12.2022 23:17:58</t>
  </si>
  <si>
    <t>30.12.2022 11:08:29</t>
  </si>
  <si>
    <t>BADEMLER TR-5 35-19-L00330_956694649_956694649</t>
  </si>
  <si>
    <t>30.12.2022 19:14:34</t>
  </si>
  <si>
    <t>30.12.2022 22:23:00</t>
  </si>
  <si>
    <t>İĞDELİ TR-2 35-31-L00301_47810819_56353012_56353012</t>
  </si>
  <si>
    <t>30.12.2022 11:28:39</t>
  </si>
  <si>
    <t>30.12.2022 16:08:39</t>
  </si>
  <si>
    <t>M-1174 35-04-M01174_962687286_962687286</t>
  </si>
  <si>
    <t>30.12.2022 14:56:51</t>
  </si>
  <si>
    <t>30.12.2022 17:07:53</t>
  </si>
  <si>
    <t>K-1117 35-08-K01117_98899990_98899990</t>
  </si>
  <si>
    <t>30.12.2022 11:41:18</t>
  </si>
  <si>
    <t>30.12.2022 15:43:52</t>
  </si>
  <si>
    <t>30.12.2022 14:38:21</t>
  </si>
  <si>
    <t>30.12.2022 15:39:09</t>
  </si>
  <si>
    <t>VİLLAKENT TR-10 35-28-M00385_953372186_953372186</t>
  </si>
  <si>
    <t>30.12.2022 10:48:03</t>
  </si>
  <si>
    <t>30.12.2022 12:56:26</t>
  </si>
  <si>
    <t>TR-2/117 45-83-M00712_A A06_65620669</t>
  </si>
  <si>
    <t>30.12.2022 09:45:55</t>
  </si>
  <si>
    <t>30.12.2022 10:42:28</t>
  </si>
  <si>
    <t>DM-2/TR-6 (TR-125) 35-26-M00125_956623953_956623953</t>
  </si>
  <si>
    <t>30.12.2022 21:09:39</t>
  </si>
  <si>
    <t>30.12.2022 23:33:27</t>
  </si>
  <si>
    <t>M-1246 35-01-M01246_910501825_910501825</t>
  </si>
  <si>
    <t>30.12.2022 16:54:09</t>
  </si>
  <si>
    <t>30.12.2022 18:27:19</t>
  </si>
  <si>
    <t>30.12.2022 17:25:28</t>
  </si>
  <si>
    <t>30.12.2022 17:54:42</t>
  </si>
  <si>
    <t>DM-3/03 (YİĞİTBAŞ CAMİİ) 45-71-M00069_DM-3/20A(MURAT GERMEN) M02_66475651</t>
  </si>
  <si>
    <t>30.12.2022 09:26:09</t>
  </si>
  <si>
    <t>30.12.2022 13:12:17</t>
  </si>
  <si>
    <t>30.12.2022 06:19:15</t>
  </si>
  <si>
    <t>30.12.2022 10:52:17</t>
  </si>
  <si>
    <t>30.12.2022 18:58:56</t>
  </si>
  <si>
    <t>30.12.2022 20:10:26</t>
  </si>
  <si>
    <t>M-3439(YATIRIM REZERVE) 35-03-M03439_910183822_910183822</t>
  </si>
  <si>
    <t>30.12.2022 14:58:54</t>
  </si>
  <si>
    <t>30.12.2022 18:35:25</t>
  </si>
  <si>
    <t>K-2741 35-08-K02741_A a4b_5834850</t>
  </si>
  <si>
    <t>30.12.2022 12:36:59</t>
  </si>
  <si>
    <t>30.12.2022 16:29:51</t>
  </si>
  <si>
    <t>MEDAR TR-9 45-72-L00278_HatBaşıAyırıcı_53138925 L01_53138925</t>
  </si>
  <si>
    <t>30.12.2022 09:21:39</t>
  </si>
  <si>
    <t>30.12.2022 10:34:01</t>
  </si>
  <si>
    <t>K-905 35-02-K00905_912971526_912971526</t>
  </si>
  <si>
    <t>30.12.2022 16:20:22</t>
  </si>
  <si>
    <t>30.12.2022 21:59:24</t>
  </si>
  <si>
    <t>TUZÇULLU TR-1 35-28-M00420_35-28-M00420_2372792</t>
  </si>
  <si>
    <t>30.12.2022 10:39:25</t>
  </si>
  <si>
    <t>30.12.2022 12:31:24</t>
  </si>
  <si>
    <t>M-992 35-03-M00992_910435171_910435171</t>
  </si>
  <si>
    <t>30.12.2022 08:41:32</t>
  </si>
  <si>
    <t>30.12.2022 10:15:16</t>
  </si>
  <si>
    <t>M-1132 GEÇİT 35-02-M01132_M-3480 M04_79721785</t>
  </si>
  <si>
    <t>30.12.2022 00:18:41</t>
  </si>
  <si>
    <t>30.12.2022 06:23:23</t>
  </si>
  <si>
    <t>30.12.2022 09:57:53</t>
  </si>
  <si>
    <t>30.12.2022 12:01:06</t>
  </si>
  <si>
    <t>TR-122 ZEYTİNALANI 35-19-L00122_8797150_60983596_60983596</t>
  </si>
  <si>
    <t>30.12.2022 18:17:30</t>
  </si>
  <si>
    <t>30.12.2022 18:40:32</t>
  </si>
  <si>
    <t>CABBAR DM 45-73-M00100_HatBaşıAyırıcı_91504478 M03_91504478</t>
  </si>
  <si>
    <t>30.12.2022 09:22:06</t>
  </si>
  <si>
    <t>30.12.2022 16:22:53</t>
  </si>
  <si>
    <t>TR-88 35-19-L00088_35-19-L00088_2349647</t>
  </si>
  <si>
    <t>30.12.2022 17:28:02</t>
  </si>
  <si>
    <t>30.12.2022 17:55:39</t>
  </si>
  <si>
    <t>TR-92 35-16-L00092_953330301_953330301</t>
  </si>
  <si>
    <t>30.12.2022 08:24:40</t>
  </si>
  <si>
    <t>30.12.2022 10:52:43</t>
  </si>
  <si>
    <t>BOSTANLI KÜME EVLERİ TR-2 45-83-M00694_C_65513868_65513868</t>
  </si>
  <si>
    <t>30.12.2022 16:27:36</t>
  </si>
  <si>
    <t>30.12.2022 17:57:07</t>
  </si>
  <si>
    <t>KUMKUYUCAK KÖK 45-80-M00093_KUMKUYUCAK ŞEHİR M05_72193247</t>
  </si>
  <si>
    <t>30.12.2022 11:31:45</t>
  </si>
  <si>
    <t>30.12.2022 12:33:25</t>
  </si>
  <si>
    <t>DEREÇİFTLİK TR-1 45-75-M00235_945612852_945612852</t>
  </si>
  <si>
    <t>30.12.2022 07:17:48</t>
  </si>
  <si>
    <t>30.12.2022 09:36:36</t>
  </si>
  <si>
    <t>M-2559 35-01-M02559_911332565_911332565</t>
  </si>
  <si>
    <t>30.12.2022 17:32:58</t>
  </si>
  <si>
    <t>30.12.2022 19:51:11</t>
  </si>
  <si>
    <t>30.12.2022 23:09:44</t>
  </si>
  <si>
    <t>31.12.2022 00:12:52</t>
  </si>
  <si>
    <t>M-2124 35-03-M02124_910256929_910256929</t>
  </si>
  <si>
    <t>30.12.2022 12:18:23</t>
  </si>
  <si>
    <t>30.12.2022 14:25:58</t>
  </si>
  <si>
    <t>30.12.2022 16:30:25</t>
  </si>
  <si>
    <t>30.12.2022 17:42:39</t>
  </si>
  <si>
    <t>30.12.2022 09:06:20</t>
  </si>
  <si>
    <t>30.12.2022 17:01:18</t>
  </si>
  <si>
    <t>FOÇA TR-52 35-23-L00052_42133716_56398869_56398869</t>
  </si>
  <si>
    <t>30.12.2022 09:34:58</t>
  </si>
  <si>
    <t>30.12.2022 10:55:06</t>
  </si>
  <si>
    <t>SAİP KÖYÜ TR-1 35-21-L00102_B_56389466_56389466</t>
  </si>
  <si>
    <t>30.12.2022 16:47:51</t>
  </si>
  <si>
    <t>30.12.2022 17:37:09</t>
  </si>
  <si>
    <t>OLGUNLAR TR-7 35-31-L00222_A_91175283_91175283</t>
  </si>
  <si>
    <t>30.12.2022 17:04:19</t>
  </si>
  <si>
    <t>30.12.2022 19:11:51</t>
  </si>
  <si>
    <t>SEYREK TR-3 35-28-M00372__78540088_78540088</t>
  </si>
  <si>
    <t>30.12.2022 10:55:04</t>
  </si>
  <si>
    <t>30.12.2022 12:37:00</t>
  </si>
  <si>
    <t>K-3582 35-01-K03582_910603789_910603789</t>
  </si>
  <si>
    <t>30.12.2022 11:53:20</t>
  </si>
  <si>
    <t>30.12.2022 14:45:29</t>
  </si>
  <si>
    <t>30.12.2022 18:31:50</t>
  </si>
  <si>
    <t>30.12.2022 19:05:35</t>
  </si>
  <si>
    <t>GÖRECE TR-3 35-22-M00127_A_90345795_90345795</t>
  </si>
  <si>
    <t>30.12.2022 18:23:14</t>
  </si>
  <si>
    <t>30.12.2022 19:43:46</t>
  </si>
  <si>
    <t>ULUKENT DM-3/34 35-28-M00034_95001404760_95001404760</t>
  </si>
  <si>
    <t>30.12.2022 19:13:37</t>
  </si>
  <si>
    <t>30.12.2022 22:35:10</t>
  </si>
  <si>
    <t>YÜKSEKKÖY TR-1 35-17-M00184_7956929_56356455_56356455</t>
  </si>
  <si>
    <t>30.12.2022 17:41:33</t>
  </si>
  <si>
    <t>30.12.2022 18:08:59</t>
  </si>
  <si>
    <t>DÜBEKALAN TR-2 45-72-M00197__83510121_83510121</t>
  </si>
  <si>
    <t>30.12.2022 08:47:10</t>
  </si>
  <si>
    <t>30.12.2022 12:47:29</t>
  </si>
  <si>
    <t>PAŞAKÖY TR-3 45-80-M00058_A_56387878_56387878</t>
  </si>
  <si>
    <t>30.12.2022 12:48:01</t>
  </si>
  <si>
    <t>30.12.2022 13:48:33</t>
  </si>
  <si>
    <t>BUCA TM 35-03-A00003_Buca-17 K24_2311287</t>
  </si>
  <si>
    <t>30.12.2022 15:12:11</t>
  </si>
  <si>
    <t>30.12.2022 17:17:00</t>
  </si>
  <si>
    <t>30.12.2022 14:36:48</t>
  </si>
  <si>
    <t>30.12.2022 16:41:52</t>
  </si>
  <si>
    <t>TR-67 45-78-M00067_953264555_953264555</t>
  </si>
  <si>
    <t>30.12.2022 14:40:51</t>
  </si>
  <si>
    <t>30.12.2022 15:09:52</t>
  </si>
  <si>
    <t>KIRKAĞAÇ TR-4 45-76-M00004_955247649_955247649</t>
  </si>
  <si>
    <t>30.12.2022 11:00:31</t>
  </si>
  <si>
    <t>30.12.2022 12:42:38</t>
  </si>
  <si>
    <t>L-218 SANAYİ SİTESİ 35-18-L00218_35-18-L00218_2358576</t>
  </si>
  <si>
    <t>30.12.2022 22:35:39</t>
  </si>
  <si>
    <t>31.12.2022 00:02:02</t>
  </si>
  <si>
    <t>YENİ ŞAKRAN TR-13 35-17-M00213_E_72372490_72372490</t>
  </si>
  <si>
    <t>30.12.2022 19:08:08</t>
  </si>
  <si>
    <t>30.12.2022 19:47:55</t>
  </si>
  <si>
    <t>ARMUTLU İM 35-27-A00001_TR-1 34.5 M04_2307563</t>
  </si>
  <si>
    <t>30.12.2022 09:25:49</t>
  </si>
  <si>
    <t>30.12.2022 13:55:19</t>
  </si>
  <si>
    <t>TEKNOPET KÖK-2 35-27-M00593_ARMUTLU TR-21/TR-22/A.CANCAN SULAMA GRUBU M02_72162502</t>
  </si>
  <si>
    <t>30.12.2022 11:29:17</t>
  </si>
  <si>
    <t>30.12.2022 12:02:47</t>
  </si>
  <si>
    <t>30.12.2022 10:13:26</t>
  </si>
  <si>
    <t>30.12.2022 10:48:25</t>
  </si>
  <si>
    <t>ÇANDARLI TR-11(CANKENT1) 35-30-M00011_C_56367287_56367287</t>
  </si>
  <si>
    <t>30.12.2022 10:33:41</t>
  </si>
  <si>
    <t>30.12.2022 11:28:01</t>
  </si>
  <si>
    <t>BIÇAKÇI TR-2 35-15-L00081_C_56407269_56407269</t>
  </si>
  <si>
    <t>30.12.2022 11:03:04</t>
  </si>
  <si>
    <t>30.12.2022 12:04:16</t>
  </si>
  <si>
    <t>TR-77 ÇEŞMEALTI KÖK 35-19-M00077_UZUNADA M03_76784627</t>
  </si>
  <si>
    <t>30.12.2022 09:41:47</t>
  </si>
  <si>
    <t>30.12.2022 10:04:08</t>
  </si>
  <si>
    <t>TR-1/77 45-72-M00077_TR-1/80 M02_83461165</t>
  </si>
  <si>
    <t>30.12.2022 08:11:50</t>
  </si>
  <si>
    <t>30.12.2022 08:35:28</t>
  </si>
  <si>
    <t>K-1418 35-01-K01418_E e3_5907347</t>
  </si>
  <si>
    <t>30.12.2022 17:22:21</t>
  </si>
  <si>
    <t>30.12.2022 18:37:45</t>
  </si>
  <si>
    <t>GÜLBAHÇE TR-1 45-71-M00184_BAĞYOLU TR-1 M03_72255608</t>
  </si>
  <si>
    <t>30.12.2022 06:18:51</t>
  </si>
  <si>
    <t>30.12.2022 11:58:49</t>
  </si>
  <si>
    <t>KUŞÇUBURUN-3 35-26-M00538_35-26-M00538_2359656</t>
  </si>
  <si>
    <t>30.12.2022 09:21:22</t>
  </si>
  <si>
    <t>30.12.2022 10:04:39</t>
  </si>
  <si>
    <t>TR-62 35-19-L00062_TR-64 L02_72126635</t>
  </si>
  <si>
    <t>30.12.2022 12:24:12</t>
  </si>
  <si>
    <t>30.12.2022 13:12:33</t>
  </si>
  <si>
    <t>30.12.2022 19:18:57</t>
  </si>
  <si>
    <t>30.12.2022 20:28:02</t>
  </si>
  <si>
    <t>AZMAK MAHALLESİ TR-22 35-21-L00127_B_56373247_56373247</t>
  </si>
  <si>
    <t>30.12.2022 18:47:04</t>
  </si>
  <si>
    <t>30.12.2022 19:48:05</t>
  </si>
  <si>
    <t>K-4498 35-02-K04498__72410590_72410590</t>
  </si>
  <si>
    <t>30.12.2022 11:18:07</t>
  </si>
  <si>
    <t>30.12.2022 13:10:05</t>
  </si>
  <si>
    <t>TR-2/6 45-83-L00006_955177446_955177446</t>
  </si>
  <si>
    <t>30.12.2022 13:49:39</t>
  </si>
  <si>
    <t>30.12.2022 14:39:03</t>
  </si>
  <si>
    <t>K-217 35-01-K00217_35-01-K00217_2347911</t>
  </si>
  <si>
    <t>30.12.2022 15:33:18</t>
  </si>
  <si>
    <t>30.12.2022 17:22:07</t>
  </si>
  <si>
    <t>DM-1 45-71-M00001_NARLIBAHÇE M04_2308933</t>
  </si>
  <si>
    <t>30.12.2022 08:58:46</t>
  </si>
  <si>
    <t>30.12.2022 11:25:38</t>
  </si>
  <si>
    <t>30.12.2022 20:57:03</t>
  </si>
  <si>
    <t>30.12.2022 23:45:42</t>
  </si>
  <si>
    <t>M-442 35-02-M00442_M-48 M04_2323989</t>
  </si>
  <si>
    <t>30.12.2022 09:40:00</t>
  </si>
  <si>
    <t>30.12.2022 10:13:18</t>
  </si>
  <si>
    <t>KARAYENİCE TR-2 45-71-M01507_953233009_953233009</t>
  </si>
  <si>
    <t>30.12.2022 16:55:40</t>
  </si>
  <si>
    <t>30.12.2022 20:53:57</t>
  </si>
  <si>
    <t>30.12.2022 08:26:02</t>
  </si>
  <si>
    <t>30.12.2022 10:37:08</t>
  </si>
  <si>
    <t>AKHİSAR İM 45-72-A00001_ZEYTİNLİOVA ÇIKIŞ M06_42545397</t>
  </si>
  <si>
    <t>30.12.2022 17:13:00</t>
  </si>
  <si>
    <t>30.12.2022 17:22:00</t>
  </si>
  <si>
    <t>TR-1/80 45-72-M00080_45-72-M00080_2353175</t>
  </si>
  <si>
    <t>30.12.2022 06:39:46</t>
  </si>
  <si>
    <t>30.12.2022 08:25:55</t>
  </si>
  <si>
    <t>KIRKAĞAÇ OTOYOL DM 45-76-M00235_AKHİSAR ÇIKIŞ M03_66020988</t>
  </si>
  <si>
    <t>30.12.2022 08:09:38</t>
  </si>
  <si>
    <t>30.12.2022 08:31:19</t>
  </si>
  <si>
    <t>TR-115 ZEYTİNALANI 35-19-L00115_956676606_956676606</t>
  </si>
  <si>
    <t>30.12.2022 14:02:04</t>
  </si>
  <si>
    <t>30.12.2022 17:35:56</t>
  </si>
  <si>
    <t>CABBAR DM 45-73-M00100_DSİ ÇIKIŞ M03_2057598</t>
  </si>
  <si>
    <t>30.12.2022 09:18:10</t>
  </si>
  <si>
    <t>30.12.2022 09:57:06</t>
  </si>
  <si>
    <t>DM-3/TR-14 35-22-M00820_955265397_955265397</t>
  </si>
  <si>
    <t>30.12.2022 19:24:48</t>
  </si>
  <si>
    <t>30.12.2022 21:41:49</t>
  </si>
  <si>
    <t>DM06/TR06 45-73-M00066_945676031_945676031</t>
  </si>
  <si>
    <t>30.12.2022 12:23:44</t>
  </si>
  <si>
    <t>30.12.2022 14:38:09</t>
  </si>
  <si>
    <t>TR-135 RÜYAKENT 35-15-M00135_35-15-M00135_66666757</t>
  </si>
  <si>
    <t>30.12.2022 11:17:57</t>
  </si>
  <si>
    <t>30.12.2022 11:39:38</t>
  </si>
  <si>
    <t>TR-140 ŞHT.ALİ DERELİ MEVKİİ 35-15-L00140_35-15-L00140_2366030</t>
  </si>
  <si>
    <t>30.12.2022 22:01:16</t>
  </si>
  <si>
    <t>30.12.2022 22:37:52</t>
  </si>
  <si>
    <t>AKHİSAR İM 45-72-A00001_ZEYTİNLİOVA ÇIKIŞ M06_42545386</t>
  </si>
  <si>
    <t>30.12.2022 12:10:13</t>
  </si>
  <si>
    <t>30.12.2022 12:21:00</t>
  </si>
  <si>
    <t>MENEMEN DM-7 35-28-M00967_953380152_953380152</t>
  </si>
  <si>
    <t>30.12.2022 14:31:52</t>
  </si>
  <si>
    <t>30.12.2022 17:25:03</t>
  </si>
  <si>
    <t>L-288 MENDERES MAH. 35-18-L00288_950447720_950447720</t>
  </si>
  <si>
    <t>30.12.2022 15:38:24</t>
  </si>
  <si>
    <t>30.12.2022 21:01:43</t>
  </si>
  <si>
    <t>AYHAN BEZİRGENOGLU SULAMA GRUBU 35-29-L00346_950345560_950345560</t>
  </si>
  <si>
    <t>30.12.2022 10:53:05</t>
  </si>
  <si>
    <t>30.12.2022 13:47:15</t>
  </si>
  <si>
    <t>M-1541 35-01-M01541_A_56381857_56381857</t>
  </si>
  <si>
    <t>30.12.2022 09:24:48</t>
  </si>
  <si>
    <t>30.12.2022 10:37:41</t>
  </si>
  <si>
    <t>TR-53 35-19-L00053_5857776_56377683_56377683</t>
  </si>
  <si>
    <t>30.12.2022 19:07:06</t>
  </si>
  <si>
    <t>30.12.2022 20:05:39</t>
  </si>
  <si>
    <t>FOÇA AÇIK CEZAEVİ ÖZEL ÖLÇÜ KÖK 35-23-M00229Ö_GİRİŞ M06_72031083</t>
  </si>
  <si>
    <t>30.12.2022 09:51:26</t>
  </si>
  <si>
    <t>30.12.2022 11:10:06</t>
  </si>
  <si>
    <t>GECEKUŞU TAVUKÇULUK  ÖZEL TR 35-27-M00515Ö_DIREK TIPI TRAFO HUCRESI H01_2051178</t>
  </si>
  <si>
    <t>30.12.2022 09:03:16</t>
  </si>
  <si>
    <t>30.12.2022 11:03:57</t>
  </si>
  <si>
    <t>L-218 SANAYİ SİTESİ 35-18-L00218_95001360203_95001360203</t>
  </si>
  <si>
    <t>30.12.2022 20:05:27</t>
  </si>
  <si>
    <t>31.12.2022 01:27:05</t>
  </si>
  <si>
    <t>30.12.2022 17:26:38</t>
  </si>
  <si>
    <t>30.12.2022 19:29:48</t>
  </si>
  <si>
    <t>30.12.2022 14:13:19</t>
  </si>
  <si>
    <t>30.12.2022 17:01:41</t>
  </si>
  <si>
    <t>30.12.2022 10:20:13</t>
  </si>
  <si>
    <t>30.12.2022 11:28:59</t>
  </si>
  <si>
    <t>L-261 SİTESPOR 35-18-L00261__72373432_72373432</t>
  </si>
  <si>
    <t>30.12.2022 23:13:19</t>
  </si>
  <si>
    <t>31.12.2022 00:01:19</t>
  </si>
  <si>
    <t>TR-1-7/1 BEKLEME KABİN 35-20-L00032_955215192_955215192</t>
  </si>
  <si>
    <t>30.12.2022 11:46:32</t>
  </si>
  <si>
    <t>30.12.2022 13:28:30</t>
  </si>
  <si>
    <t>MORDOĞAN TR-27 35-21-L00154_A_60983560_60983560</t>
  </si>
  <si>
    <t>30.12.2022 23:58:41</t>
  </si>
  <si>
    <t>31.12.2022 01:11:55</t>
  </si>
  <si>
    <t>30.12.2022 21:54:03</t>
  </si>
  <si>
    <t>30.12.2022 22:28:41</t>
  </si>
  <si>
    <t>TR-53 35-19-L00053_35-19-L00053_2361635</t>
  </si>
  <si>
    <t>30.12.2022 20:01:06</t>
  </si>
  <si>
    <t>30.12.2022 20:17:58</t>
  </si>
  <si>
    <t>TR-2/109 45-83-L00109_A TR1824A1B_48127205</t>
  </si>
  <si>
    <t>30.12.2022 11:39:27</t>
  </si>
  <si>
    <t>30.12.2022 12:12:20</t>
  </si>
  <si>
    <t>30.12.2022 18:18:14</t>
  </si>
  <si>
    <t>30.12.2022 19:59:24</t>
  </si>
  <si>
    <t>M-1992 35-09-M01992_D_56379616_56379616</t>
  </si>
  <si>
    <t>30.12.2022 10:21:43</t>
  </si>
  <si>
    <t>30.12.2022 13:37:58</t>
  </si>
  <si>
    <t>SUDELİĞİ KÖK 45-72-L00111_HatBaşıAyırıcı_53139805 L01_53139805</t>
  </si>
  <si>
    <t>30.12.2022 16:49:50</t>
  </si>
  <si>
    <t>30.12.2022 18:22:42</t>
  </si>
  <si>
    <t>SUDELİĞİ KÖK 45-72-L00111_YENİÇEKÖY ÇIKIŞI L01_66544613</t>
  </si>
  <si>
    <t>30.12.2022 18:13:50</t>
  </si>
  <si>
    <t>30.12.2022 18:14:26</t>
  </si>
  <si>
    <t>L-15 35-18-L00015_6745261_56394890_56394890</t>
  </si>
  <si>
    <t>30.12.2022 19:04:31</t>
  </si>
  <si>
    <t>30.12.2022 20:47:10</t>
  </si>
  <si>
    <t>ARAPLI OVASI TR-2 35-16-M00748_35-16-M00748_2364652</t>
  </si>
  <si>
    <t>30.12.2022 09:11:15</t>
  </si>
  <si>
    <t>30.12.2022 17:24:20</t>
  </si>
  <si>
    <t>30.12.2022 12:42:09</t>
  </si>
  <si>
    <t>30.12.2022 13:51:50</t>
  </si>
  <si>
    <t>GEMİ SÖKÜM(M-130) TR 35-17-M00130_TOTALGAZ DM M03_79388995</t>
  </si>
  <si>
    <t>30.12.2022 16:39:12</t>
  </si>
  <si>
    <t>30.12.2022 17:11:09</t>
  </si>
  <si>
    <t>MALAZ TR-1 45-75-M00290_A_56398877_56398877</t>
  </si>
  <si>
    <t>30.12.2022 10:14:08</t>
  </si>
  <si>
    <t>30.12.2022 13:02:41</t>
  </si>
  <si>
    <t>BAĞARASI TR-13 35-23-M00360_D_79385544_79385544</t>
  </si>
  <si>
    <t>30.12.2022 14:13:17</t>
  </si>
  <si>
    <t>30.12.2022 15:21:45</t>
  </si>
  <si>
    <t>K-4777 35-04-K04777_99491627_99491627</t>
  </si>
  <si>
    <t>31.12.2022 15:02:57</t>
  </si>
  <si>
    <t>31.12.2022 16:17:57</t>
  </si>
  <si>
    <t>K-1179 35-08-K01179_97533207_97533207</t>
  </si>
  <si>
    <t>31.12.2022 13:03:31</t>
  </si>
  <si>
    <t>31.12.2022 17:04:04</t>
  </si>
  <si>
    <t>31.12.2022 21:11:34</t>
  </si>
  <si>
    <t>31.12.2022 22:17:06</t>
  </si>
  <si>
    <t>YUKARI ÇOBANİSA ŞİRİN MAHALLE 45-71-M00622_43137449_56393031_56393031</t>
  </si>
  <si>
    <t>31.12.2022 20:45:18</t>
  </si>
  <si>
    <t>31.12.2022 22:53:40</t>
  </si>
  <si>
    <t>DM-2/23-A (İSTİKLAL OKULU ÖNÜ) 45-71-M00171_DIREK TIPI TRAFO HUCRESI H01_2080253</t>
  </si>
  <si>
    <t>31.12.2022 09:41:18</t>
  </si>
  <si>
    <t>31.12.2022 11:47:00</t>
  </si>
  <si>
    <t>NARINCALIPITRAK TR-1 45-77-L00092_A_91013828_91013828</t>
  </si>
  <si>
    <t>31.12.2022 18:26:13</t>
  </si>
  <si>
    <t>31.12.2022 18:52:09</t>
  </si>
  <si>
    <t>BEYDERE KÖK 45-71-M00128_ESKİ YENİKÖY M09_50217229</t>
  </si>
  <si>
    <t>31.12.2022 08:08:18</t>
  </si>
  <si>
    <t>31.12.2022 09:51:05</t>
  </si>
  <si>
    <t>M-2546 35-02-M02546_912454226_912454226</t>
  </si>
  <si>
    <t>31.12.2022 00:49:27</t>
  </si>
  <si>
    <t>31.12.2022 01:51:36</t>
  </si>
  <si>
    <t>31.12.2022 10:11:54</t>
  </si>
  <si>
    <t>31.12.2022 11:11:48</t>
  </si>
  <si>
    <t>MURADİYE DM-5/7 KÖK 45-71-M00594_MURADİYE DM-5/17 M04_2336445</t>
  </si>
  <si>
    <t>31.12.2022 16:24:55</t>
  </si>
  <si>
    <t>31.12.2022 19:29:12</t>
  </si>
  <si>
    <t>31.12.2022 04:11:02</t>
  </si>
  <si>
    <t>31.12.2022 05:41:33</t>
  </si>
  <si>
    <t>AKÇAKİLİSE TR-1 35-21-L00044_A_76803842_76803842</t>
  </si>
  <si>
    <t>31.12.2022 19:30:15</t>
  </si>
  <si>
    <t>31.12.2022 21:10:58</t>
  </si>
  <si>
    <t>31.12.2022 21:00:16</t>
  </si>
  <si>
    <t>31.12.2022 21:52:47</t>
  </si>
  <si>
    <t>M-2112 35-03-M02112_910454453_910454453</t>
  </si>
  <si>
    <t>31.12.2022 09:38:27</t>
  </si>
  <si>
    <t>31.12.2022 10:58:32</t>
  </si>
  <si>
    <t>31.12.2022 00:02:52</t>
  </si>
  <si>
    <t>31.12.2022 00:06:49</t>
  </si>
  <si>
    <t>M-1484 35-01-M01484_C_56369758_56369758</t>
  </si>
  <si>
    <t>31.12.2022 10:59:06</t>
  </si>
  <si>
    <t>31.12.2022 12:06:59</t>
  </si>
  <si>
    <t>31.12.2022 16:16:57</t>
  </si>
  <si>
    <t>31.12.2022 17:07:12</t>
  </si>
  <si>
    <t>KARAVELİLER TR-1 KÖK 35-20-L00137_ÇIRPI L07_2050222</t>
  </si>
  <si>
    <t>31.12.2022 12:18:25</t>
  </si>
  <si>
    <t>31.12.2022 12:25:00</t>
  </si>
  <si>
    <t>31.12.2022 22:15:41</t>
  </si>
  <si>
    <t>01.01.2023 01:42:39</t>
  </si>
  <si>
    <t>M-3439(YATIRIM REZERVE) 35-03-M03439_G g1b_5791541</t>
  </si>
  <si>
    <t>31.12.2022 22:50:37</t>
  </si>
  <si>
    <t>01.01.2023 08:43:45</t>
  </si>
  <si>
    <t>PAYAMLI M-5 35-25-M00161_956659168_956659168</t>
  </si>
  <si>
    <t>31.12.2022 16:34:27</t>
  </si>
  <si>
    <t>31.12.2022 18:04:46</t>
  </si>
  <si>
    <t>L-201 GÜZELÇİFTLİK 35-14-L00201_8971383_56357222_56357222</t>
  </si>
  <si>
    <t>31.12.2022 17:13:18</t>
  </si>
  <si>
    <t>31.12.2022 17:47:58</t>
  </si>
  <si>
    <t>KARACALAR TR-1 45-73-M00721_A_56391203_56391203</t>
  </si>
  <si>
    <t>31.12.2022 21:29:27</t>
  </si>
  <si>
    <t>31.12.2022 22:54:25</t>
  </si>
  <si>
    <t>ULUKENT DM-3 35-28-M00003_DM-3/30 M03_2312186</t>
  </si>
  <si>
    <t>31.12.2022 09:55:55</t>
  </si>
  <si>
    <t>31.12.2022 12:17:10</t>
  </si>
  <si>
    <t>L-424 AKTAŞ MARKET 35-18-L00424_7714039_56369804_56369804</t>
  </si>
  <si>
    <t>31.12.2022 12:28:10</t>
  </si>
  <si>
    <t>31.12.2022 13:42:29</t>
  </si>
  <si>
    <t>31.12.2022 11:58:53</t>
  </si>
  <si>
    <t>31.12.2022 12:49:08</t>
  </si>
  <si>
    <t>31.12.2022 00:14:37</t>
  </si>
  <si>
    <t>31.12.2022 02:53:05</t>
  </si>
  <si>
    <t>M-448 YALÇINKAYA KÖK 35-17-M00448_ M01_2066182</t>
  </si>
  <si>
    <t>31.12.2022 09:00:33</t>
  </si>
  <si>
    <t>31.12.2022 09:10:00</t>
  </si>
  <si>
    <t>BAĞARASI TR-14 35-23-M00361_B_79385436_79385436</t>
  </si>
  <si>
    <t>31.12.2022 01:56:13</t>
  </si>
  <si>
    <t>31.12.2022 02:36:05</t>
  </si>
  <si>
    <t>TR-34 35-26-M00034_SC_60985076_60985076</t>
  </si>
  <si>
    <t>31.12.2022 06:25:06</t>
  </si>
  <si>
    <t>31.12.2022 07:14:29</t>
  </si>
  <si>
    <t>M-3439(YATIRIM REZERVE) 35-03-M03439_910152227_910152227</t>
  </si>
  <si>
    <t>31.12.2022 09:28:18</t>
  </si>
  <si>
    <t>31.12.2022 09:47:16</t>
  </si>
  <si>
    <t>31.12.2022 10:23:48</t>
  </si>
  <si>
    <t>31.12.2022 11:23:29</t>
  </si>
  <si>
    <t>31.12.2022 20:17:49</t>
  </si>
  <si>
    <t>31.12.2022 23:32:32</t>
  </si>
  <si>
    <t>K-24 35-01-K00024_9684130 1A_5866342</t>
  </si>
  <si>
    <t>31.12.2022 16:35:56</t>
  </si>
  <si>
    <t>31.12.2022 17:01:53</t>
  </si>
  <si>
    <t>TR-2/15 45-83-L00015__79007390_79007390</t>
  </si>
  <si>
    <t>31.12.2022 21:15:51</t>
  </si>
  <si>
    <t>31.12.2022 23:24:43</t>
  </si>
  <si>
    <t>ALAŞEHİR TM 45-73-A00001_SARIGÖL-2 M19_2312684</t>
  </si>
  <si>
    <t>31.12.2022 00:02:47</t>
  </si>
  <si>
    <t>31.12.2022 00:04:57</t>
  </si>
  <si>
    <t>TR-24 45-74-M00024_945585639_945585639</t>
  </si>
  <si>
    <t>31.12.2022 13:41:48</t>
  </si>
  <si>
    <t>31.12.2022 14:20:31</t>
  </si>
  <si>
    <t>TR-2/64 45-83-L00064_45-83-L00064_2350391</t>
  </si>
  <si>
    <t>31.12.2022 05:54:06</t>
  </si>
  <si>
    <t>31.12.2022 08:08:46</t>
  </si>
  <si>
    <t>ARMAK KÖK 35-26-M00558_AGROMARİN M03_65935535</t>
  </si>
  <si>
    <t>31.12.2022 09:18:27</t>
  </si>
  <si>
    <t>31.12.2022 11:25:26</t>
  </si>
  <si>
    <t>BİRGİ TR-12 35-15-L00267_C a1b_48763289</t>
  </si>
  <si>
    <t>31.12.2022 20:04:56</t>
  </si>
  <si>
    <t>31.12.2022 23:19:25</t>
  </si>
  <si>
    <t>GÜMÜLDÜR M-39 35-25-M00039_35-25-M00039_2374705</t>
  </si>
  <si>
    <t>31.12.2022 11:25:13</t>
  </si>
  <si>
    <t>31.12.2022 14:56:22</t>
  </si>
  <si>
    <t>MURADİYE TR-5 (ESKİ MEZARLIK YANI) 45-71-M00204_FABRİKALAR M05_2312805</t>
  </si>
  <si>
    <t>31.12.2022 13:08:53</t>
  </si>
  <si>
    <t>31.12.2022 13:44:07</t>
  </si>
  <si>
    <t>SOMA TR-13 45-82-M00013_B_56401811_56401811</t>
  </si>
  <si>
    <t>31.12.2022 18:59:26</t>
  </si>
  <si>
    <t>31.12.2022 19:22:21</t>
  </si>
  <si>
    <t>DAĞKIZILCA-5 35-26-M00504_B_90942197_90942197</t>
  </si>
  <si>
    <t>31.12.2022 16:39:58</t>
  </si>
  <si>
    <t>31.12.2022 19:15:15</t>
  </si>
  <si>
    <t>31.12.2022 07:43:27</t>
  </si>
  <si>
    <t>31.12.2022 12:40:01</t>
  </si>
  <si>
    <t>ALAŞEHİR TM 45-73-A00001_TEKEL M14_2057675</t>
  </si>
  <si>
    <t>31.12.2022 00:02:05</t>
  </si>
  <si>
    <t>31.12.2022 00:06:05</t>
  </si>
  <si>
    <t>M-907 35-03-M00907_960292904_960292904</t>
  </si>
  <si>
    <t>31.12.2022 15:41:30</t>
  </si>
  <si>
    <t>31.12.2022 18:40:17</t>
  </si>
  <si>
    <t>HELİMLER MAH. TR-1 45-76-M00158_955253032_955253032</t>
  </si>
  <si>
    <t>31.12.2022 09:30:49</t>
  </si>
  <si>
    <t>31.12.2022 11:05:36</t>
  </si>
  <si>
    <t>M-2913 (YATIRIM REZERVE) 35-01-M02913_35-01-M02913_73633534</t>
  </si>
  <si>
    <t>31.12.2022 10:03:32</t>
  </si>
  <si>
    <t>31.12.2022 10:26:56</t>
  </si>
  <si>
    <t>EURO GIDA KÖK 35-27-M00591_ARMUTLU TR-15 M02_72161842</t>
  </si>
  <si>
    <t>31.12.2022 09:02:39</t>
  </si>
  <si>
    <t>31.12.2022 11:55:23</t>
  </si>
  <si>
    <t>31.12.2022 09:10:53</t>
  </si>
  <si>
    <t>31.12.2022 09:21:00</t>
  </si>
  <si>
    <t>M-879 GÖKÇELER 35-02-M00879_DIREK TIPI TRAFO HUCRESI H01_2036637</t>
  </si>
  <si>
    <t>31.12.2022 10:51:45</t>
  </si>
  <si>
    <t>31.12.2022 11:47:10</t>
  </si>
  <si>
    <t>31.12.2022 16:10:21</t>
  </si>
  <si>
    <t>L-261 SİTESPOR 35-18-L00261_A B03_79363675</t>
  </si>
  <si>
    <t>31.12.2022 13:53:51</t>
  </si>
  <si>
    <t>31.12.2022 20:04:31</t>
  </si>
  <si>
    <t>BALCIOĞLU MAHALLESİ TR-1 45-78-M00211_A_91003880_91003880</t>
  </si>
  <si>
    <t>31.12.2022 19:04:47</t>
  </si>
  <si>
    <t>31.12.2022 19:46:44</t>
  </si>
  <si>
    <t>TEKELİ DM 35-22-M00088_HatBaşıAyırıcı_81451580 M10_81451580</t>
  </si>
  <si>
    <t>31.12.2022 09:32:29</t>
  </si>
  <si>
    <t>31.12.2022 10:29:47</t>
  </si>
  <si>
    <t>KOZBEYLİ TR-2 35-23-M00071_B_91358377_91358377</t>
  </si>
  <si>
    <t>31.12.2022 09:39:48</t>
  </si>
  <si>
    <t>31.12.2022 11:37:28</t>
  </si>
  <si>
    <t>TR-50 45-77-L00050_945508595_945508595</t>
  </si>
  <si>
    <t>31.12.2022 15:44:33</t>
  </si>
  <si>
    <t>31.12.2022 17:46:45</t>
  </si>
  <si>
    <t>DM-1/59 45-71-M00013_953192536_953192536</t>
  </si>
  <si>
    <t>31.12.2022 20:36:08</t>
  </si>
  <si>
    <t>31.12.2022 20:57:55</t>
  </si>
  <si>
    <t>L-113 OVACIK 35-18-L00113_B_91227893_91227893</t>
  </si>
  <si>
    <t>31.12.2022 03:13:24</t>
  </si>
  <si>
    <t>31.12.2022 04:05:21</t>
  </si>
  <si>
    <t>TR-122 ZEYTİNALANI 35-19-L00122_B_91332191_91332191</t>
  </si>
  <si>
    <t>31.12.2022 04:13:59</t>
  </si>
  <si>
    <t>31.12.2022 04:49:36</t>
  </si>
  <si>
    <t>M-1424 35-02-M01424_D_56367105_56367105</t>
  </si>
  <si>
    <t>31.12.2022 13:59:59</t>
  </si>
  <si>
    <t>31.12.2022 15:01:54</t>
  </si>
  <si>
    <t>YELKİ TR-1 DM-2/7  (M-2341) 35-10-M02341_913873394_913873394</t>
  </si>
  <si>
    <t>31.12.2022 15:50:57</t>
  </si>
  <si>
    <t>31.12.2022 17:16:58</t>
  </si>
  <si>
    <t>K-429 35-01-K00429_910754674_910754674</t>
  </si>
  <si>
    <t>31.12.2022 22:27:29</t>
  </si>
  <si>
    <t>01.01.2023 03:08:34</t>
  </si>
  <si>
    <t>ALAHIDIR TR-2 45-84-L00021_955180983_955180983</t>
  </si>
  <si>
    <t>31.12.2022 09:36:05</t>
  </si>
  <si>
    <t>31.12.2022 10:44:26</t>
  </si>
  <si>
    <t>KARAAĞAÇLI TR-3 45-71-M01083_A_56384816_56384816</t>
  </si>
  <si>
    <t>31.12.2022 19:52:56</t>
  </si>
  <si>
    <t>31.12.2022 20:47:29</t>
  </si>
  <si>
    <t>HELVACI DM-2 35-17-M00359_DM-1 M07_66476616</t>
  </si>
  <si>
    <t>31.12.2022 09:00:18</t>
  </si>
  <si>
    <t>31.12.2022 09:57:14</t>
  </si>
  <si>
    <t>31.12.2022 17:52:32</t>
  </si>
  <si>
    <t>31.12.2022 20:24:23</t>
  </si>
  <si>
    <t>SİNANCILAR KÖYÜ TR-2 35-27-L00260_95000093216_95000093216</t>
  </si>
  <si>
    <t>31.12.2022 08:43:34</t>
  </si>
  <si>
    <t>31.12.2022 11:56:09</t>
  </si>
  <si>
    <t>HASKÖY TR-4 35-20-L00369_B_91403099_91403099</t>
  </si>
  <si>
    <t>31.12.2022 17:03:49</t>
  </si>
  <si>
    <t>31.12.2022 20:21:43</t>
  </si>
  <si>
    <t>31.12.2022 09:45:23</t>
  </si>
  <si>
    <t>31.12.2022 14:00:09</t>
  </si>
  <si>
    <t>HASANLAR TR-1 35-28-M00203_A_91326103_91326103</t>
  </si>
  <si>
    <t>31.12.2022 08:13:02</t>
  </si>
  <si>
    <t>31.12.2022 09:33:20</t>
  </si>
  <si>
    <t>KARAKILIÇLI TR-1 45-71-M01555_953212734_953212734</t>
  </si>
  <si>
    <t>31.12.2022 18:42:34</t>
  </si>
  <si>
    <t>31.12.2022 19:41:13</t>
  </si>
  <si>
    <t>HİSARLIK YUVALI TR-3 35-29-L00211_95000158835_95000158835</t>
  </si>
  <si>
    <t>22.12.2022 16:12:13</t>
  </si>
  <si>
    <t>22.12.2022 17:47:18</t>
  </si>
  <si>
    <t>K-936 35-02-K00936_E_56374773_56374773</t>
  </si>
  <si>
    <t>22.12.2022 08:55:55</t>
  </si>
  <si>
    <t>22.12.2022 16:20:30</t>
  </si>
  <si>
    <t>ÇÖMLEKÇİ TR-2 35-31-L00090_956585336_956585336</t>
  </si>
  <si>
    <t>22.12.2022 18:23:13</t>
  </si>
  <si>
    <t>22.12.2022 20:08:54</t>
  </si>
  <si>
    <t>KIRKAĞAÇ TR-7 45-76-M00007_45-76-M00007_2361052</t>
  </si>
  <si>
    <t>22.12.2022 23:13:11</t>
  </si>
  <si>
    <t>22.12.2022 23:56:22</t>
  </si>
  <si>
    <t>GÜMÜLDÜR M-10 35-25-M00010_C_60982613_60982613</t>
  </si>
  <si>
    <t>22.12.2022 19:44:04</t>
  </si>
  <si>
    <t>22.12.2022 21:39:36</t>
  </si>
  <si>
    <t>22.12.2022 09:35:51</t>
  </si>
  <si>
    <t>22.12.2022 16:59:32</t>
  </si>
  <si>
    <t>DAĞISTAN TR-1 35-16-M00129_DIREK TIPI TRAFO HUCRESI H01_2042457</t>
  </si>
  <si>
    <t>22.12.2022 09:00:05</t>
  </si>
  <si>
    <t>22.12.2022 17:25:17</t>
  </si>
  <si>
    <t>M-359 35-14-M00359_956652868_956652868</t>
  </si>
  <si>
    <t>22.12.2022 09:55:02</t>
  </si>
  <si>
    <t>22.12.2022 13:48:53</t>
  </si>
  <si>
    <t>ÇAKMAKLI TR-2 35-17-M00346_A_83714176_83714176</t>
  </si>
  <si>
    <t>22.12.2022 01:53:49</t>
  </si>
  <si>
    <t>22.12.2022 02:59:09</t>
  </si>
  <si>
    <t>22.12.2022 15:13:55</t>
  </si>
  <si>
    <t>22.12.2022 18:36:54</t>
  </si>
  <si>
    <t>K-3393 35-08-K03393_A_56359804_56359804</t>
  </si>
  <si>
    <t>22.12.2022 16:45:25</t>
  </si>
  <si>
    <t>22.12.2022 18:45:36</t>
  </si>
  <si>
    <t>MENEMEN TR-17 35-28-L00017_C_56364757_56364757</t>
  </si>
  <si>
    <t>22.12.2022 14:08:51</t>
  </si>
  <si>
    <t>22.12.2022 14:58:05</t>
  </si>
  <si>
    <t>22.12.2022 10:02:48</t>
  </si>
  <si>
    <t>22.12.2022 17:30:43</t>
  </si>
  <si>
    <t>DM-14/3 45-71-M00387_953197353_953197353</t>
  </si>
  <si>
    <t>22.12.2022 15:54:27</t>
  </si>
  <si>
    <t>22.12.2022 17:17:47</t>
  </si>
  <si>
    <t>KARTAL İM 35-08-A00003_KARTAL-15 K03_80522084</t>
  </si>
  <si>
    <t>22.12.2022 10:32:53</t>
  </si>
  <si>
    <t>22.12.2022 11:24:59</t>
  </si>
  <si>
    <t>YUKARI KIZILCA TR-2 35-27-L00052_99017164_99017164</t>
  </si>
  <si>
    <t>22.12.2022 13:15:03</t>
  </si>
  <si>
    <t>22.12.2022 14:45:18</t>
  </si>
  <si>
    <t>M-2916 35-01-M02916_911869180_911869180</t>
  </si>
  <si>
    <t>22.12.2022 12:37:49</t>
  </si>
  <si>
    <t>22.12.2022 16:11:32</t>
  </si>
  <si>
    <t>MORDOĞAN TR-33 35-21-L00150_953364956_953364956</t>
  </si>
  <si>
    <t>22.12.2022 18:02:21</t>
  </si>
  <si>
    <t>22.12.2022 23:15:32</t>
  </si>
  <si>
    <t>22.12.2022 20:13:34</t>
  </si>
  <si>
    <t>22.12.2022 21:59:37</t>
  </si>
  <si>
    <t>KARABURUN TR-4 35-21-L00145_95002498453_95002498453</t>
  </si>
  <si>
    <t>22.12.2022 09:27:39</t>
  </si>
  <si>
    <t>22.12.2022 10:58:57</t>
  </si>
  <si>
    <t>KARTAL İM 35-08-A00003_KARTAL-6 K21_80522093</t>
  </si>
  <si>
    <t>22.12.2022 09:02:51</t>
  </si>
  <si>
    <t>22.12.2022 10:53:40</t>
  </si>
  <si>
    <t>GÖLCÜK DM 35-15-L01153_HatBaşıAyırıcı_91646799 L04_91646799</t>
  </si>
  <si>
    <t>22.12.2022 13:14:46</t>
  </si>
  <si>
    <t>22.12.2022 16:37:45</t>
  </si>
  <si>
    <t>ÇUKURALTI M-21 35-25-M00069_955277002_955277002</t>
  </si>
  <si>
    <t>22.12.2022 11:11:02</t>
  </si>
  <si>
    <t>22.12.2022 12:48:28</t>
  </si>
  <si>
    <t>SANDIÇAY TR-2 35-22-M00266_35-22-M00266_2374488</t>
  </si>
  <si>
    <t>22.12.2022 18:42:24</t>
  </si>
  <si>
    <t>22.12.2022 19:52:40</t>
  </si>
  <si>
    <t>22.12.2022 03:34:36</t>
  </si>
  <si>
    <t>22.12.2022 05:29:51</t>
  </si>
  <si>
    <t>L-287 SCOTCH PARK 35-18-L00287_950462128_950462128</t>
  </si>
  <si>
    <t>22.12.2022 19:22:06</t>
  </si>
  <si>
    <t>22.12.2022 22:20:44</t>
  </si>
  <si>
    <t>22.12.2022 07:07:15</t>
  </si>
  <si>
    <t>22.12.2022 08:34:38</t>
  </si>
  <si>
    <t>TR-115 ZEYTİNALANI 35-19-L00115_956663180_956663180</t>
  </si>
  <si>
    <t>22.12.2022 20:21:01</t>
  </si>
  <si>
    <t>22.12.2022 22:44:35</t>
  </si>
  <si>
    <t>YENİFOÇA M-274 35-23-M00274_A_56387212_56387212</t>
  </si>
  <si>
    <t>22.12.2022 21:37:42</t>
  </si>
  <si>
    <t>22.12.2022 23:15:18</t>
  </si>
  <si>
    <t>L-224 SİBAM EVLERİ 35-18-L00224_950458453_950458453</t>
  </si>
  <si>
    <t>22.12.2022 09:22:04</t>
  </si>
  <si>
    <t>22.12.2022 15:40:48</t>
  </si>
  <si>
    <t>M-459 (DM 6/19) 35-17-M00459_950307424_950307424</t>
  </si>
  <si>
    <t>22.12.2022 11:58:18</t>
  </si>
  <si>
    <t>22.12.2022 13:08:11</t>
  </si>
  <si>
    <t>ERGENEKON TR-10 45-83-M00625__72410979_72410979</t>
  </si>
  <si>
    <t>22.12.2022 09:11:00</t>
  </si>
  <si>
    <t>22.12.2022 10:00:55</t>
  </si>
  <si>
    <t>YENİ FOÇA TR-27 35-23-M00027_950426706_950426706</t>
  </si>
  <si>
    <t>22.12.2022 10:04:40</t>
  </si>
  <si>
    <t>22.12.2022 13:40:35</t>
  </si>
  <si>
    <t>22.12.2022 09:40:39</t>
  </si>
  <si>
    <t>22.12.2022 17:14:23</t>
  </si>
  <si>
    <t>ALAÇATI TM 35-18-A00005_HatBaşıAyırıcı_53138281 M09_53138281</t>
  </si>
  <si>
    <t>22.12.2022 13:12:06</t>
  </si>
  <si>
    <t>22.12.2022 20:28:41</t>
  </si>
  <si>
    <t>TR-107 ZEYTİNALANI 35-19-L00107_956695282_956695282</t>
  </si>
  <si>
    <t>22.12.2022 13:20:20</t>
  </si>
  <si>
    <t>22.12.2022 15:38:43</t>
  </si>
  <si>
    <t>L-308 35-18-L00308_9443185_56372181_56372181</t>
  </si>
  <si>
    <t>22.12.2022 09:05:37</t>
  </si>
  <si>
    <t>22.12.2022 09:54:27</t>
  </si>
  <si>
    <t>M-1026 35-04-M01026_99778551_99778551</t>
  </si>
  <si>
    <t>22.12.2022 17:52:04</t>
  </si>
  <si>
    <t>22.12.2022 19:20:13</t>
  </si>
  <si>
    <t>ÖREN TR-1 KÖK 35-27-L00213_BAĞYURDU L03_72160454</t>
  </si>
  <si>
    <t>22.12.2022 17:54:20</t>
  </si>
  <si>
    <t>22.12.2022 18:26:32</t>
  </si>
  <si>
    <t>TR-322 35-19-M00521_C_80491825_80491825</t>
  </si>
  <si>
    <t>22.12.2022 18:37:11</t>
  </si>
  <si>
    <t>22.12.2022 19:17:45</t>
  </si>
  <si>
    <t>DM-1/12 45-71-M00031_A a1b_45143073</t>
  </si>
  <si>
    <t>22.12.2022 07:18:07</t>
  </si>
  <si>
    <t>22.12.2022 08:52:09</t>
  </si>
  <si>
    <t>YENİFOÇA TR-20 35-23-M00020_A_56399494_56399494</t>
  </si>
  <si>
    <t>22.12.2022 11:20:47</t>
  </si>
  <si>
    <t>22.12.2022 12:38:52</t>
  </si>
  <si>
    <t>GÖRECE M-352 35-22-M00352_955259043_955259043</t>
  </si>
  <si>
    <t>22.12.2022 19:21:42</t>
  </si>
  <si>
    <t>22.12.2022 20:54:47</t>
  </si>
  <si>
    <t>YUSUFDERE TR-1 35-15-L00529_A_56398059_56398059</t>
  </si>
  <si>
    <t>22.12.2022 08:36:23</t>
  </si>
  <si>
    <t>22.12.2022 14:54:09</t>
  </si>
  <si>
    <t>KİBAR KÖYÜ TR-2 35-31-L00313_47904653_56385038_56385038</t>
  </si>
  <si>
    <t>22.12.2022 11:55:59</t>
  </si>
  <si>
    <t>22.12.2022 16:20:26</t>
  </si>
  <si>
    <t>KIRKAĞAÇ TR-7 45-76-M00007_D_65501969_65501969</t>
  </si>
  <si>
    <t>22.12.2022 21:10:59</t>
  </si>
  <si>
    <t>22.12.2022 21:40:21</t>
  </si>
  <si>
    <t>M-336 (DM-3/TR-3) 35-14-M00336_956659123_956659123</t>
  </si>
  <si>
    <t>22.12.2022 15:11:20</t>
  </si>
  <si>
    <t>22.12.2022 19:21:02</t>
  </si>
  <si>
    <t>22.12.2022 11:10:39</t>
  </si>
  <si>
    <t>22.12.2022 13:46:32</t>
  </si>
  <si>
    <t>SOMA TR-30 45-82-M00030_DIREK TIPI TRAFO HUCRESI H01_2092780</t>
  </si>
  <si>
    <t>22.12.2022 18:58:34</t>
  </si>
  <si>
    <t>23.12.2022 01:56:38</t>
  </si>
  <si>
    <t>L-116 OVACIK 35-18-L00116_95000126705_95000126705</t>
  </si>
  <si>
    <t>22.12.2022 11:24:18</t>
  </si>
  <si>
    <t>22.12.2022 16:40:43</t>
  </si>
  <si>
    <t>22.12.2022 10:11:05</t>
  </si>
  <si>
    <t>22.12.2022 14:39:36</t>
  </si>
  <si>
    <t>L-226 ARITMA 35-18-L00226_950451072_950451072</t>
  </si>
  <si>
    <t>22.12.2022 10:36:21</t>
  </si>
  <si>
    <t>22.12.2022 15:19:46</t>
  </si>
  <si>
    <t>HARMANDALI KÖK 45-71-M00061_TURGUTLU-1 M01_72230773</t>
  </si>
  <si>
    <t>22.12.2022 11:40:34</t>
  </si>
  <si>
    <t>22.12.2022 18:05:02</t>
  </si>
  <si>
    <t>ARDIÇ MAHALLESİ TR-52 35-21-L00132_D_56376559_56376559</t>
  </si>
  <si>
    <t>22.12.2022 04:53:07</t>
  </si>
  <si>
    <t>22.12.2022 06:29:59</t>
  </si>
  <si>
    <t>22.12.2022 09:46:22</t>
  </si>
  <si>
    <t>22.12.2022 09:59:12</t>
  </si>
  <si>
    <t>22.12.2022 09:29:52</t>
  </si>
  <si>
    <t>22.12.2022 10:31:58</t>
  </si>
  <si>
    <t>22.12.2022 12:57:40</t>
  </si>
  <si>
    <t>22.12.2022 12:59:49</t>
  </si>
  <si>
    <t>GÖRECE M-352 35-22-M00352_6423069 TR1633A1B_5966074</t>
  </si>
  <si>
    <t>22.12.2022 09:05:46</t>
  </si>
  <si>
    <t>22.12.2022 10:34:25</t>
  </si>
  <si>
    <t>TR-1/45 45-72-M00045_956527575_956527575</t>
  </si>
  <si>
    <t>22.12.2022 15:47:22</t>
  </si>
  <si>
    <t>22.12.2022 18:18:38</t>
  </si>
  <si>
    <t>22.12.2022 07:57:32</t>
  </si>
  <si>
    <t>22.12.2022 11:11:51</t>
  </si>
  <si>
    <t>YAHŞELLİ TR-2 35-28-M00188_C_56357601_56357601</t>
  </si>
  <si>
    <t>22.12.2022 20:40:51</t>
  </si>
  <si>
    <t>22.12.2022 21:23:54</t>
  </si>
  <si>
    <t>KİBAR KÖYÜ TR-2 35-31-L00313_35-31-L00313_2364981</t>
  </si>
  <si>
    <t>22.12.2022 15:42:53</t>
  </si>
  <si>
    <t>22.12.2022 16:31:42</t>
  </si>
  <si>
    <t>TR-130 35-26-M00130_35-26-M00130_66032241</t>
  </si>
  <si>
    <t>22.12.2022 10:21:57</t>
  </si>
  <si>
    <t>22.12.2022 11:04:01</t>
  </si>
  <si>
    <t>K-1879 35-09-K01879_913938371_913938371</t>
  </si>
  <si>
    <t>22.12.2022 18:48:03</t>
  </si>
  <si>
    <t>22.12.2022 22:54:59</t>
  </si>
  <si>
    <t>22.12.2022 14:08:37</t>
  </si>
  <si>
    <t>22.12.2022 14:49:15</t>
  </si>
  <si>
    <t>L-224 SİBAM EVLERİ 35-18-L00224_10386751_56376392_56376392</t>
  </si>
  <si>
    <t>22.12.2022 15:02:16</t>
  </si>
  <si>
    <t>22.12.2022 15:43:59</t>
  </si>
  <si>
    <t>SEYDİKÖY İM 35-08-A00002_ARİFAĞA K12_2053307</t>
  </si>
  <si>
    <t>22.12.2022 11:26:16</t>
  </si>
  <si>
    <t>22.12.2022 12:41:20</t>
  </si>
  <si>
    <t>M-531 KAVAKLIDERE KÖK 35-02-M00531_M-528 M10_72200150</t>
  </si>
  <si>
    <t>22.12.2022 03:28:00</t>
  </si>
  <si>
    <t>22.12.2022 11:15:37</t>
  </si>
  <si>
    <t>M-2911(YATIRIM REZERVE) 35-01-M02911_C_56394863_56394863</t>
  </si>
  <si>
    <t>22.12.2022 19:40:06</t>
  </si>
  <si>
    <t>22.12.2022 20:33:49</t>
  </si>
  <si>
    <t>L-284 İMAMOĞLU TRAFO 35-18-L00284_950459329_950459329</t>
  </si>
  <si>
    <t>22.12.2022 16:35:37</t>
  </si>
  <si>
    <t>22.12.2022 19:14:55</t>
  </si>
  <si>
    <t>K-344 35-01-K00344_911486130_911486130</t>
  </si>
  <si>
    <t>22.12.2022 09:07:59</t>
  </si>
  <si>
    <t>22.12.2022 09:43:10</t>
  </si>
  <si>
    <t>M-212(DM-3/10) 35-09-M00212_E_56382279_56382279</t>
  </si>
  <si>
    <t>22.12.2022 08:37:30</t>
  </si>
  <si>
    <t>22.12.2022 11:39:27</t>
  </si>
  <si>
    <t>SAİPALTI TR-1 35-21-L00101_E_56373652_56373652</t>
  </si>
  <si>
    <t>01.12.2022 11:12:25</t>
  </si>
  <si>
    <t>01.12.2022 11:41:23</t>
  </si>
  <si>
    <t>ALAÇATI İM 35-18-A00002_ILICA-1 L07_2307539</t>
  </si>
  <si>
    <t>01.12.2022 18:26:08</t>
  </si>
  <si>
    <t>01.12.2022 18:46:00</t>
  </si>
  <si>
    <t>M-2177 35-01-M02177_35-01-M02177_42865957</t>
  </si>
  <si>
    <t>01.12.2022 14:06:41</t>
  </si>
  <si>
    <t>01.12.2022 14:29:09</t>
  </si>
  <si>
    <t>K-4731 35-01-K04731_911841232_911841232</t>
  </si>
  <si>
    <t>01.12.2022 18:49:05</t>
  </si>
  <si>
    <t>01.12.2022 19:35:46</t>
  </si>
  <si>
    <t>HALİLBEYLİ DM 35-27-M00620_HALİLBEYLİ İÇME SUYU M11_2306340</t>
  </si>
  <si>
    <t>01.12.2022 14:33:08</t>
  </si>
  <si>
    <t>01.12.2022 15:04:04</t>
  </si>
  <si>
    <t>L-113 OVACIK 35-18-L00113_950439303_950439303</t>
  </si>
  <si>
    <t>01.12.2022 00:06:51</t>
  </si>
  <si>
    <t>01.12.2022 01:50:41</t>
  </si>
  <si>
    <t>01.12.2022 08:59:32</t>
  </si>
  <si>
    <t>01.12.2022 18:24:12</t>
  </si>
  <si>
    <t>K-524 35-01-K00524_911884931_911884931</t>
  </si>
  <si>
    <t>01.12.2022 14:48:00</t>
  </si>
  <si>
    <t>01.12.2022 17:40:15</t>
  </si>
  <si>
    <t>KARABURUN TR-1/15 35-21-L00019_KARABURUN MERKEZ DM L02_72176081</t>
  </si>
  <si>
    <t>01.12.2022 20:31:30</t>
  </si>
  <si>
    <t>01.12.2022 21:15:00</t>
  </si>
  <si>
    <t>SALUR KÖK 45-75-M00062_HatBaşıAyırıcı_53135513 M03_53135513</t>
  </si>
  <si>
    <t>01.12.2022 17:12:53</t>
  </si>
  <si>
    <t>01.12.2022 17:58:21</t>
  </si>
  <si>
    <t>K-4030 35-01-K04030_911802332_911802332</t>
  </si>
  <si>
    <t>01.12.2022 02:12:53</t>
  </si>
  <si>
    <t>01.12.2022 03:55:14</t>
  </si>
  <si>
    <t>K-3148 35-04-K03148_B_56367881_56367881</t>
  </si>
  <si>
    <t>01.12.2022 09:42:34</t>
  </si>
  <si>
    <t>01.12.2022 11:13:22</t>
  </si>
  <si>
    <t>DM-5 45-71-M00947_DM-5/2    TUZCU M06_66502232</t>
  </si>
  <si>
    <t>01.12.2022 18:59:50</t>
  </si>
  <si>
    <t>01.12.2022 20:13:38</t>
  </si>
  <si>
    <t>HELVACI TR-15 35-17-M00733_B_83737120_83737120</t>
  </si>
  <si>
    <t>01.12.2022 04:56:49</t>
  </si>
  <si>
    <t>01.12.2022 06:08:08</t>
  </si>
  <si>
    <t>01.12.2022 12:45:49</t>
  </si>
  <si>
    <t>01.12.2022 14:22:50</t>
  </si>
  <si>
    <t>01.12.2022 17:48:44</t>
  </si>
  <si>
    <t>01.12.2022 18:59:12</t>
  </si>
  <si>
    <t>GÜMÜLDÜR DM 35-25-M00100_TAHTALI-3 M06_2054412</t>
  </si>
  <si>
    <t>01.12.2022 10:39:18</t>
  </si>
  <si>
    <t>01.12.2022 10:54:20</t>
  </si>
  <si>
    <t>M-538 35-09-M00538_912776811_912776811</t>
  </si>
  <si>
    <t>01.12.2022 09:52:55</t>
  </si>
  <si>
    <t>01.12.2022 16:56:52</t>
  </si>
  <si>
    <t>K-3023 35-01-K03023_35-01-K03023_61255509</t>
  </si>
  <si>
    <t>01.12.2022 12:27:08</t>
  </si>
  <si>
    <t>01.12.2022 13:05:21</t>
  </si>
  <si>
    <t>M-328 35-03-M00328_DIREK TIPI TRAFO HUCRESI H01_2070661</t>
  </si>
  <si>
    <t>01.12.2022 13:07:30</t>
  </si>
  <si>
    <t>ÇATALCA TR-4 35-22-M00823_955286098_955286098</t>
  </si>
  <si>
    <t>01.12.2022 15:00:39</t>
  </si>
  <si>
    <t>01.12.2022 17:05:59</t>
  </si>
  <si>
    <t>YELKİ TR-11 35-10-L00011_A a1_5840812</t>
  </si>
  <si>
    <t>01.12.2022 22:35:31</t>
  </si>
  <si>
    <t>01.12.2022 22:59:38</t>
  </si>
  <si>
    <t>DM-20/13 (ÇAPRA KABİN) 45-71-M00272_953244656_953244656</t>
  </si>
  <si>
    <t>01.12.2022 14:32:18</t>
  </si>
  <si>
    <t>01.12.2022 21:00:41</t>
  </si>
  <si>
    <t>01.12.2022 10:18:46</t>
  </si>
  <si>
    <t>01.12.2022 10:59:21</t>
  </si>
  <si>
    <t>M-2777 35-04-M02777_99118551_99118551</t>
  </si>
  <si>
    <t>01.12.2022 13:23:49</t>
  </si>
  <si>
    <t>01.12.2022 18:27:21</t>
  </si>
  <si>
    <t>M-2014 35-01-M02014_910462362_910462362</t>
  </si>
  <si>
    <t>01.12.2022 11:51:37</t>
  </si>
  <si>
    <t>01.12.2022 12:54:04</t>
  </si>
  <si>
    <t>AKÇAKERTİL TR-1 45-81-M00061_DIREK TIPI TRAFO HUCRESI H01_2083959</t>
  </si>
  <si>
    <t>01.12.2022 16:01:01</t>
  </si>
  <si>
    <t>01.12.2022 17:06:56</t>
  </si>
  <si>
    <t>TR-48 35-26-M00048_TR-51/TR-52 M05_65929847</t>
  </si>
  <si>
    <t>01.12.2022 17:26:50</t>
  </si>
  <si>
    <t>01.12.2022 17:56:24</t>
  </si>
  <si>
    <t>YASEMİN DM 35-19-M00002_ÖZBEK M03_2333725</t>
  </si>
  <si>
    <t>01.12.2022 09:18:22</t>
  </si>
  <si>
    <t>01.12.2022 16:48:46</t>
  </si>
  <si>
    <t>01.12.2022 13:40:51</t>
  </si>
  <si>
    <t>01.12.2022 14:03:21</t>
  </si>
  <si>
    <t>K-4119 35-08-K04119_I l3_5800585</t>
  </si>
  <si>
    <t>01.12.2022 18:24:18</t>
  </si>
  <si>
    <t>02.12.2022 01:20:45</t>
  </si>
  <si>
    <t>01.12.2022 08:53:47</t>
  </si>
  <si>
    <t>01.12.2022 11:54:07</t>
  </si>
  <si>
    <t>K-885 35-04-K00885_60674717 H1_60674874</t>
  </si>
  <si>
    <t>01.12.2022 09:37:51</t>
  </si>
  <si>
    <t>01.12.2022 13:19:03</t>
  </si>
  <si>
    <t>TR-6 35-26-M00006_915085579_915085579</t>
  </si>
  <si>
    <t>01.12.2022 18:48:12</t>
  </si>
  <si>
    <t>01.12.2022 19:23:50</t>
  </si>
  <si>
    <t>URLA İM 35-19-A00001_TR-2 (15.8) VE ÖLÇÜ L05_2049487</t>
  </si>
  <si>
    <t>01.12.2022 09:01:16</t>
  </si>
  <si>
    <t>01.12.2022 09:53:52</t>
  </si>
  <si>
    <t>TR-52 35-16-L00052_953351290_953351290</t>
  </si>
  <si>
    <t>01.12.2022 21:34:43</t>
  </si>
  <si>
    <t>01.12.2022 23:45:26</t>
  </si>
  <si>
    <t>BAĞARASI TR-4 35-23-M00173_42066451_56357186_56357186</t>
  </si>
  <si>
    <t>01.12.2022 16:48:18</t>
  </si>
  <si>
    <t>01.12.2022 17:28:22</t>
  </si>
  <si>
    <t>IŞIKLAR TM 35-02-A00006_ESHOT-2 M49_2309160</t>
  </si>
  <si>
    <t>01.12.2022 13:16:46</t>
  </si>
  <si>
    <t>01.12.2022 17:52:37</t>
  </si>
  <si>
    <t>MUSTAFA YILMAZ ÖZEL TR 35-15-L00658Ö_DIREK TIPI TRAFO HUCRESI H01_2048706</t>
  </si>
  <si>
    <t>01.12.2022 11:14:54</t>
  </si>
  <si>
    <t>01.12.2022 19:01:36</t>
  </si>
  <si>
    <t>M-860 35-02-M00860_99449808_99449808</t>
  </si>
  <si>
    <t>01.12.2022 15:59:47</t>
  </si>
  <si>
    <t>01.12.2022 18:45:01</t>
  </si>
  <si>
    <t>GÜNERLİ TR-2 35-28-M00416_95000575574_95000575574</t>
  </si>
  <si>
    <t>01.12.2022 12:05:01</t>
  </si>
  <si>
    <t>01.12.2022 17:54:46</t>
  </si>
  <si>
    <t>SELENDİ DM 45-81-M00001_HatBaşıAyırıcı_53135446 M06_53135446</t>
  </si>
  <si>
    <t>01.12.2022 10:19:23</t>
  </si>
  <si>
    <t>01.12.2022 17:25:00</t>
  </si>
  <si>
    <t>L-401 ALTINYUNUS DM 35-18-L00401_SAĞLIKÇILAR L-477 L15_2092223</t>
  </si>
  <si>
    <t>01.12.2022 01:55:54</t>
  </si>
  <si>
    <t>01.12.2022 03:17:27</t>
  </si>
  <si>
    <t>01.12.2022 17:04:06</t>
  </si>
  <si>
    <t>01.12.2022 17:39:41</t>
  </si>
  <si>
    <t>01.12.2022 19:09:15</t>
  </si>
  <si>
    <t>01.12.2022 19:14:00</t>
  </si>
  <si>
    <t>SOMA TR-16/4 45-82-M00096_TR-3 M03_72189663</t>
  </si>
  <si>
    <t>01.12.2022 10:09:44</t>
  </si>
  <si>
    <t>01.12.2022 12:06:34</t>
  </si>
  <si>
    <t>ÖREN TR-2 35-31-L00315_DIREK TIPI TRAFO HUCRESI H01_2050061</t>
  </si>
  <si>
    <t>01.12.2022 10:38:03</t>
  </si>
  <si>
    <t>01.12.2022 18:30:32</t>
  </si>
  <si>
    <t>L-97 35-18-L00097_950428829_950428829</t>
  </si>
  <si>
    <t>01.12.2022 07:13:35</t>
  </si>
  <si>
    <t>01.12.2022 11:01:27</t>
  </si>
  <si>
    <t>K-60 35-01-K00060_910672928_910672928</t>
  </si>
  <si>
    <t>01.12.2022 15:35:14</t>
  </si>
  <si>
    <t>01.12.2022 16:59:07</t>
  </si>
  <si>
    <t>MORDOĞAN İM 35-21-A00002_KARABURUN M04_2314072</t>
  </si>
  <si>
    <t>01.12.2022 15:16:20</t>
  </si>
  <si>
    <t>01.12.2022 18:37:00</t>
  </si>
  <si>
    <t>L-161 (İZİB-YENİBİRLİK) 35-18-L00563_DIREK TIPI TRAFO HUCRESI H01_2096477</t>
  </si>
  <si>
    <t>01.12.2022 10:37:00</t>
  </si>
  <si>
    <t>01.12.2022 17:51:51</t>
  </si>
  <si>
    <t>01.12.2022 22:39:19</t>
  </si>
  <si>
    <t>02.12.2022 13:31:31</t>
  </si>
  <si>
    <t>KÜRDÜLLÜ EKİNLİK TR-1 35-29-L00459_A_56402766_56402766</t>
  </si>
  <si>
    <t>01.12.2022 18:14:52</t>
  </si>
  <si>
    <t>02.12.2022 00:16:52</t>
  </si>
  <si>
    <t>TR-1/3 45-72-M00003_DAĞITIM TRAFOSU TR-1/3 M04_2329081</t>
  </si>
  <si>
    <t>01.12.2022 11:33:55</t>
  </si>
  <si>
    <t>01.12.2022 17:56:43</t>
  </si>
  <si>
    <t>TORBALI İM 35-26-A00001_TR-63/1 M02_65950418</t>
  </si>
  <si>
    <t>01.12.2022 16:55:56</t>
  </si>
  <si>
    <t>01.12.2022 17:29:33</t>
  </si>
  <si>
    <t>TR-24 45-77-L00024_DAĞITIM TRAFOSU L03_72213219</t>
  </si>
  <si>
    <t>01.12.2022 09:58:54</t>
  </si>
  <si>
    <t>01.12.2022 11:07:25</t>
  </si>
  <si>
    <t>01.12.2022 16:00:12</t>
  </si>
  <si>
    <t>01.12.2022 17:01:02</t>
  </si>
  <si>
    <t>FOÇA TR-23 35-23-L00023_35-23-L00023_72148741</t>
  </si>
  <si>
    <t>01.12.2022 13:32:01</t>
  </si>
  <si>
    <t>01.12.2022 14:08:04</t>
  </si>
  <si>
    <t>AKHİSAR TM 45-72-A00006_KAPAKLI-1 M16_2313111</t>
  </si>
  <si>
    <t>01.12.2022 19:42:27</t>
  </si>
  <si>
    <t>01.12.2022 19:50:00</t>
  </si>
  <si>
    <t>01.12.2022 09:49:41</t>
  </si>
  <si>
    <t>01.12.2022 10:13:39</t>
  </si>
  <si>
    <t>01.12.2022 14:35:03</t>
  </si>
  <si>
    <t>01.12.2022 15:19:06</t>
  </si>
  <si>
    <t>L-401 ALTINYUNUS DM 35-18-L00401_L-203 L07_2092208</t>
  </si>
  <si>
    <t>01.12.2022 09:59:06</t>
  </si>
  <si>
    <t>01.12.2022 13:17:22</t>
  </si>
  <si>
    <t>ZEYTİNLİOVA TR-18 45-72-L00411_C_56389862_56389862</t>
  </si>
  <si>
    <t>01.12.2022 19:08:29</t>
  </si>
  <si>
    <t>01.12.2022 19:41:20</t>
  </si>
  <si>
    <t>01.12.2022 02:58:34</t>
  </si>
  <si>
    <t>01.12.2022 03:53:01</t>
  </si>
  <si>
    <t>TR-1 45-77-L00001_945512118_945512118</t>
  </si>
  <si>
    <t>01.12.2022 16:52:00</t>
  </si>
  <si>
    <t>01.12.2022 18:56:06</t>
  </si>
  <si>
    <t>M-1112 35-08-M01112_912441874_912441874</t>
  </si>
  <si>
    <t>01.12.2022 15:40:57</t>
  </si>
  <si>
    <t>01.12.2022 17:31:49</t>
  </si>
  <si>
    <t>DM-20 45-71-M00273_DM-15 ELBA M05_2306674</t>
  </si>
  <si>
    <t>01.12.2022 00:33:30</t>
  </si>
  <si>
    <t>01.12.2022 00:40:25</t>
  </si>
  <si>
    <t>K-3184 35-04-K03184_912897198_912897198</t>
  </si>
  <si>
    <t>01.12.2022 16:19:58</t>
  </si>
  <si>
    <t>01.12.2022 18:38:33</t>
  </si>
  <si>
    <t>TR-33 45-78-L00033_DAĞITIM TRAFOSU TR-33 L01_61214094</t>
  </si>
  <si>
    <t>01.12.2022 13:04:54</t>
  </si>
  <si>
    <t>01.12.2022 14:59:48</t>
  </si>
  <si>
    <t>DM-1/28 45-71-M00143_953201218_953201218</t>
  </si>
  <si>
    <t>01.12.2022 20:17:49</t>
  </si>
  <si>
    <t>01.12.2022 21:24:37</t>
  </si>
  <si>
    <t>01.12.2022 12:13:31</t>
  </si>
  <si>
    <t>01.12.2022 13:35:55</t>
  </si>
  <si>
    <t>M-1954 35-01-M01954_35-01-M01954_61197227</t>
  </si>
  <si>
    <t>01.12.2022 14:59:55</t>
  </si>
  <si>
    <t>01.12.2022 15:27:39</t>
  </si>
  <si>
    <t>ÜZÜMLÜ KAHVELER TR-1 35-15-L00477_950363641_950363641</t>
  </si>
  <si>
    <t>01.12.2022 17:52:07</t>
  </si>
  <si>
    <t>01.12.2022 19:35:50</t>
  </si>
  <si>
    <t>ALAŞEHİR TR-4 45-73-M00004_C_56403842_56403842</t>
  </si>
  <si>
    <t>01.12.2022 11:27:45</t>
  </si>
  <si>
    <t>01.12.2022 13:43:04</t>
  </si>
  <si>
    <t>K-254 35-04-K00254_912613820_912613820</t>
  </si>
  <si>
    <t>01.12.2022 20:43:16</t>
  </si>
  <si>
    <t>02.12.2022 01:35:22</t>
  </si>
  <si>
    <t>01.12.2022 13:41:10</t>
  </si>
  <si>
    <t>01.12.2022 14:56:27</t>
  </si>
  <si>
    <t>K-1870 35-09-K01870_97673146_97673146</t>
  </si>
  <si>
    <t>01.12.2022 16:17:22</t>
  </si>
  <si>
    <t>01.12.2022 20:40:08</t>
  </si>
  <si>
    <t>M-2314 35-02-M02314_35-02-M02314_49071167</t>
  </si>
  <si>
    <t>01.12.2022 14:03:00</t>
  </si>
  <si>
    <t>01.12.2022 14:17:00</t>
  </si>
  <si>
    <t>01.12.2022 16:06:54</t>
  </si>
  <si>
    <t>01.12.2022 17:05:29</t>
  </si>
  <si>
    <t>L-226 ARITMA 35-18-L00226_950444665_950444665</t>
  </si>
  <si>
    <t>01.12.2022 21:18:55</t>
  </si>
  <si>
    <t>02.12.2022 01:23:09</t>
  </si>
  <si>
    <t>K-4248 35-02-K04248_910309954_910309954</t>
  </si>
  <si>
    <t>01.12.2022 18:27:16</t>
  </si>
  <si>
    <t>01.12.2022 20:06:17</t>
  </si>
  <si>
    <t>KOCAKUZ TR-1 45-81-M00268_ H_75311971</t>
  </si>
  <si>
    <t>01.12.2022 11:26:22</t>
  </si>
  <si>
    <t>01.12.2022 11:37:08</t>
  </si>
  <si>
    <t>DEĞİRMENDERE DM 35-22-M00085_ÇAMÖNÜ - ATAKÖY M09_50066612</t>
  </si>
  <si>
    <t>01.12.2022 11:29:02</t>
  </si>
  <si>
    <t>01.12.2022 16:37:19</t>
  </si>
  <si>
    <t>DM-2/2 35-28-M00128__83737124_83737124</t>
  </si>
  <si>
    <t>01.12.2022 12:30:19</t>
  </si>
  <si>
    <t>01.12.2022 13:32:56</t>
  </si>
  <si>
    <t>OKLUİSA KÖK 45-81-M00046_HatBaşıAyırıcı_91547574 M05_91547574</t>
  </si>
  <si>
    <t>01.12.2022 14:18:40</t>
  </si>
  <si>
    <t>01.12.2022 15:13:22</t>
  </si>
  <si>
    <t>TR-134 35-16-L00134_953317856_953317856</t>
  </si>
  <si>
    <t>01.12.2022 23:21:08</t>
  </si>
  <si>
    <t>02.12.2022 02:35:22</t>
  </si>
  <si>
    <t>HACIRAHMANLI TR-1 KÖK 45-80-M00070_İSHAKÇELEBİ M04_72197629</t>
  </si>
  <si>
    <t>01.12.2022 10:45:46</t>
  </si>
  <si>
    <t>01.12.2022 11:05:57</t>
  </si>
  <si>
    <t>KARABURUN İM 35-21-A00001_YENİ LİMAN L03_2314242</t>
  </si>
  <si>
    <t>01.12.2022 15:05:58</t>
  </si>
  <si>
    <t>01.12.2022 19:00:01</t>
  </si>
  <si>
    <t>M-1974 35-09-M01974_97701041_97701041</t>
  </si>
  <si>
    <t>01.12.2022 10:04:02</t>
  </si>
  <si>
    <t>01.12.2022 12:42:13</t>
  </si>
  <si>
    <t>DAĞISTAN KÖK 35-16-M00186_DAĞISTAN KÖYLER M03_2331409</t>
  </si>
  <si>
    <t>01.12.2022 16:10:29</t>
  </si>
  <si>
    <t>01.12.2022 20:15:23</t>
  </si>
  <si>
    <t>K-3265 35-04-K03265_912575936_912575936</t>
  </si>
  <si>
    <t>01.12.2022 09:33:53</t>
  </si>
  <si>
    <t>01.12.2022 12:46:40</t>
  </si>
  <si>
    <t>KAZIKLI TR-1 45-81-M00200_B_56398514_56398514</t>
  </si>
  <si>
    <t>01.12.2022 15:38:59</t>
  </si>
  <si>
    <t>01.12.2022 18:47:44</t>
  </si>
  <si>
    <t>SELENDİ DM 45-81-M00001_SELENDİ ŞEHİR-3 M11_2078278</t>
  </si>
  <si>
    <t>01.12.2022 13:53:55</t>
  </si>
  <si>
    <t>01.12.2022 15:24:47</t>
  </si>
  <si>
    <t>01.12.2022 07:29:36</t>
  </si>
  <si>
    <t>01.12.2022 11:46:54</t>
  </si>
  <si>
    <t>M-3121 35-10-M03121_912598703_912598703</t>
  </si>
  <si>
    <t>01.12.2022 21:58:20</t>
  </si>
  <si>
    <t>02.12.2022 00:23:33</t>
  </si>
  <si>
    <t>YENİ HARMANDALI TR-2 45-71-M00892_43142892_56384805_56384805</t>
  </si>
  <si>
    <t>01.12.2022 14:48:42</t>
  </si>
  <si>
    <t>01.12.2022 18:54:01</t>
  </si>
  <si>
    <t>TR-57 35-22-M00057_95002486442_95002486442</t>
  </si>
  <si>
    <t>01.12.2022 18:01:28</t>
  </si>
  <si>
    <t>01.12.2022 22:59:25</t>
  </si>
  <si>
    <t>K-1330 35-02-K01330_910223226_910223226</t>
  </si>
  <si>
    <t>01.12.2022 19:50:07</t>
  </si>
  <si>
    <t>ARAPLI TR-3 35-16-M00749_95000467069_95000467069</t>
  </si>
  <si>
    <t>01.12.2022 12:13:12</t>
  </si>
  <si>
    <t>01.12.2022 14:18:21</t>
  </si>
  <si>
    <t>EMİRALEM TR-17 35-28-M00233_A_56358368_56358368</t>
  </si>
  <si>
    <t>01.12.2022 16:31:19</t>
  </si>
  <si>
    <t>01.12.2022 19:14:48</t>
  </si>
  <si>
    <t>SEYREKLİ TR-1 35-15-L00441_C_56361749_56361749</t>
  </si>
  <si>
    <t>01.12.2022 11:21:01</t>
  </si>
  <si>
    <t>01.12.2022 15:18:10</t>
  </si>
  <si>
    <t>DEREKÖY KÖK 45-77-L00290_DEREKÖY L04_2334411</t>
  </si>
  <si>
    <t>01.12.2022 09:00:46</t>
  </si>
  <si>
    <t>01.12.2022 10:06:48</t>
  </si>
  <si>
    <t>ZİHNİ ÖNEM SULAMA GRUBU 35-29-M00332_A_56370614_56370614</t>
  </si>
  <si>
    <t>01.12.2022 10:50:54</t>
  </si>
  <si>
    <t>01.12.2022 12:41:22</t>
  </si>
  <si>
    <t>IŞIKLAR TM 35-02-A00006_ESHOT-1 M22_2056549</t>
  </si>
  <si>
    <t>01.12.2022 13:15:46</t>
  </si>
  <si>
    <t>01.12.2022 18:03:39</t>
  </si>
  <si>
    <t>K-363 35-04-K00363_99198827_99198827</t>
  </si>
  <si>
    <t>01.12.2022 20:38:21</t>
  </si>
  <si>
    <t>01.12.2022 22:57:36</t>
  </si>
  <si>
    <t>L-224 SİBAM EVLERİ 35-18-L00224_L-254 L01_2324757</t>
  </si>
  <si>
    <t>01.12.2022 11:42:28</t>
  </si>
  <si>
    <t>01.12.2022 15:38:15</t>
  </si>
  <si>
    <t>01.12.2022 13:18:48</t>
  </si>
  <si>
    <t>01.12.2022 14:05:26</t>
  </si>
  <si>
    <t>01.12.2022 09:21:20</t>
  </si>
  <si>
    <t>01.12.2022 11:45:10</t>
  </si>
  <si>
    <t>01.12.2022 10:33:36</t>
  </si>
  <si>
    <t>01.12.2022 16:42:33</t>
  </si>
  <si>
    <t>01.12.2022 09:55:17</t>
  </si>
  <si>
    <t>01.12.2022 16:19:21</t>
  </si>
  <si>
    <t>DM-20/13 (ÇAPRA KABİN) 45-71-M00272_953244813_953244813</t>
  </si>
  <si>
    <t>01.12.2022 14:14:43</t>
  </si>
  <si>
    <t>01.12.2022 20:31:52</t>
  </si>
  <si>
    <t>KUŞÇULAR TR-8 35-19-M00220_956696521_956696521</t>
  </si>
  <si>
    <t>01.12.2022 23:08:58</t>
  </si>
  <si>
    <t>02.12.2022 01:41:58</t>
  </si>
  <si>
    <t>SELENDİ TR-26 (İNNİCE YOLU) 45-81-M00026_DIREK TIPI TRAFO HUCRESI H01_2067460</t>
  </si>
  <si>
    <t>01.12.2022 13:45:00</t>
  </si>
  <si>
    <t>01.12.2022 15:16:00</t>
  </si>
  <si>
    <t>DM-1/TR-9 URLA 35-19-M00467_956664952_956664952</t>
  </si>
  <si>
    <t>01.12.2022 10:35:23</t>
  </si>
  <si>
    <t>01.12.2022 12:46:22</t>
  </si>
  <si>
    <t>KELLETEPE KÖK 35-31-L00035_ŞEMSİLER TR-1 L04_72230944</t>
  </si>
  <si>
    <t>01.12.2022 08:53:03</t>
  </si>
  <si>
    <t>01.12.2022 09:23:02</t>
  </si>
  <si>
    <t>DM-8 45-71-M00295_DM-1/1 M06_66408430</t>
  </si>
  <si>
    <t>01.12.2022 16:18:36</t>
  </si>
  <si>
    <t>01.12.2022 19:00:00</t>
  </si>
  <si>
    <t>BEYDERE KÖK 45-71-M00128_ESKİ KARAAĞAÇLI M07_50217231</t>
  </si>
  <si>
    <t>01.12.2022 17:42:17</t>
  </si>
  <si>
    <t>01.12.2022 19:24:08</t>
  </si>
  <si>
    <t>TR-24 35-30-L00024_C_56363356_56363356</t>
  </si>
  <si>
    <t>01.12.2022 10:19:00</t>
  </si>
  <si>
    <t>01.12.2022 11:18:46</t>
  </si>
  <si>
    <t>01.12.2022 15:32:21</t>
  </si>
  <si>
    <t>01.12.2022 16:50:27</t>
  </si>
  <si>
    <t>MENDERES DM-4/TR-1 35-22-M00004_DM-4/TR-12 M14_2330245</t>
  </si>
  <si>
    <t>01.12.2022 09:00:14</t>
  </si>
  <si>
    <t>01.12.2022 09:42:01</t>
  </si>
  <si>
    <t>TR-39 45-77-L00039_DAĞITIM TRAFOSU L04_2331590</t>
  </si>
  <si>
    <t>01.12.2022 13:46:42</t>
  </si>
  <si>
    <t>01.12.2022 14:06:54</t>
  </si>
  <si>
    <t>K-2433 35-04-K02433_912689999_912689999</t>
  </si>
  <si>
    <t>01.12.2022 19:39:20</t>
  </si>
  <si>
    <t>01.12.2022 22:10:10</t>
  </si>
  <si>
    <t>M-3251 35-04-M03251_99290897_99290897</t>
  </si>
  <si>
    <t>01.12.2022 11:39:32</t>
  </si>
  <si>
    <t>01.12.2022 19:25:39</t>
  </si>
  <si>
    <t>L-239 BAYKAL 35-18-L00239_B b1b_5949398</t>
  </si>
  <si>
    <t>01.12.2022 17:04:52</t>
  </si>
  <si>
    <t>01.12.2022 18:18:15</t>
  </si>
  <si>
    <t>ALİZE KÖK 35-18-M00059_TATAR DM (İYTE)-2 M02_72185015</t>
  </si>
  <si>
    <t>01.12.2022 02:11:02</t>
  </si>
  <si>
    <t>01.12.2022 03:50:39</t>
  </si>
  <si>
    <t>KARABURUN TR-110 35-21-L00110_95002519379_95002519379</t>
  </si>
  <si>
    <t>01.12.2022 13:49:09</t>
  </si>
  <si>
    <t>YAKAKÖY KÖK 45-75-M00067_TEPEKÖY M02_2092139</t>
  </si>
  <si>
    <t>01.12.2022 17:03:26</t>
  </si>
  <si>
    <t>01.12.2022 18:37:37</t>
  </si>
  <si>
    <t>VELİLER KÖK 35-31-L00116_KARABAĞ TR-1 L05_2337021</t>
  </si>
  <si>
    <t>01.12.2022 14:59:36</t>
  </si>
  <si>
    <t>01.12.2022 15:33:31</t>
  </si>
  <si>
    <t>YELKİ TR-11 35-10-L00011_913832085_913832085</t>
  </si>
  <si>
    <t>01.12.2022 18:59:02</t>
  </si>
  <si>
    <t>01.12.2022 22:43:06</t>
  </si>
  <si>
    <t>01.12.2022 09:01:53</t>
  </si>
  <si>
    <t>01.12.2022 10:04:29</t>
  </si>
  <si>
    <t>_A_56385674_56385674</t>
  </si>
  <si>
    <t>01.12.2022 19:22:00</t>
  </si>
  <si>
    <t>01.12.2022 21:08:39</t>
  </si>
  <si>
    <t>M-1676 35-04-M01676_C_72410810_72410810</t>
  </si>
  <si>
    <t>01.12.2022 12:23:44</t>
  </si>
  <si>
    <t>01.12.2022 14:28:51</t>
  </si>
  <si>
    <t>M-436 BUCA KALK.KOOP 35-02-M00436_35-02-M00436_2363528</t>
  </si>
  <si>
    <t>01.12.2022 14:29:08</t>
  </si>
  <si>
    <t>01.12.2022 16:12:23</t>
  </si>
  <si>
    <t>TEPEKÖY TR-1 45-73-M00785_45-73-M00785_2354758</t>
  </si>
  <si>
    <t>01.12.2022 23:52:45</t>
  </si>
  <si>
    <t>02.12.2022 01:19:17</t>
  </si>
  <si>
    <t>01.12.2022 22:34:51</t>
  </si>
  <si>
    <t>02.12.2022 02:04:08</t>
  </si>
  <si>
    <t>BÜYÜKKÖMÜRCÜ TR-1 35-29-L00335_A_56399858_56399858</t>
  </si>
  <si>
    <t>01.12.2022 10:05:05</t>
  </si>
  <si>
    <t>01.12.2022 11:42:48</t>
  </si>
  <si>
    <t>01.12.2022 17:24:00</t>
  </si>
  <si>
    <t>01.12.2022 18:12:43</t>
  </si>
  <si>
    <t>01.12.2022 07:44:00</t>
  </si>
  <si>
    <t>01.12.2022 08:44:00</t>
  </si>
  <si>
    <t>TR-39 35-17-M00039_950301692_950301692</t>
  </si>
  <si>
    <t>01.12.2022 12:07:37</t>
  </si>
  <si>
    <t>01.12.2022 15:32:02</t>
  </si>
  <si>
    <t>01.12.2022 12:33:54</t>
  </si>
  <si>
    <t>01.12.2022 14:16:23</t>
  </si>
  <si>
    <t>M-1995 35-09-M01995_C F01b_5968065</t>
  </si>
  <si>
    <t>01.12.2022 04:35:41</t>
  </si>
  <si>
    <t>01.12.2022 05:32:38</t>
  </si>
  <si>
    <t>K-1127 35-03-K01127_910553635_910553635</t>
  </si>
  <si>
    <t>01.12.2022 15:09:36</t>
  </si>
  <si>
    <t>01.12.2022 17:42:58</t>
  </si>
  <si>
    <t>TR-105 45-78-L00105_953265787_953265787</t>
  </si>
  <si>
    <t>01.12.2022 20:01:29</t>
  </si>
  <si>
    <t>01.12.2022 21:53:37</t>
  </si>
  <si>
    <t>M-1466 35-02-M01466_M-1365 M03_2079280</t>
  </si>
  <si>
    <t>01.12.2022 12:48:26</t>
  </si>
  <si>
    <t>01.12.2022 14:10:35</t>
  </si>
  <si>
    <t>ÇİFTLİK İM 35-18-A00003_HatBaşıAyırıcı_53138379 L14_53138379</t>
  </si>
  <si>
    <t>01.12.2022 07:45:28</t>
  </si>
  <si>
    <t>01.12.2022 14:46:23</t>
  </si>
  <si>
    <t>M-1536 35-01-M01536_910754479_910754479</t>
  </si>
  <si>
    <t>01.12.2022 19:58:20</t>
  </si>
  <si>
    <t>01.12.2022 23:50:50</t>
  </si>
  <si>
    <t>SOMA DM-3 45-82-M00025_TURGUTALP TR-1 M02_60210160</t>
  </si>
  <si>
    <t>01.12.2022 13:28:40</t>
  </si>
  <si>
    <t>01.12.2022 13:42:46</t>
  </si>
  <si>
    <t>DM-13/15 45-71-M00322_953219812_953219812</t>
  </si>
  <si>
    <t>01.12.2022 20:06:27</t>
  </si>
  <si>
    <t>01.12.2022 23:25:55</t>
  </si>
  <si>
    <t>TR-38 35-15-M00038_950368266_950368266</t>
  </si>
  <si>
    <t>01.12.2022 11:10:45</t>
  </si>
  <si>
    <t>01.12.2022 16:46:25</t>
  </si>
  <si>
    <t>ÇAKMAKLI TR-2 35-17-M00346_950305482_950305482</t>
  </si>
  <si>
    <t>01.12.2022 08:53:02</t>
  </si>
  <si>
    <t>01.12.2022 11:41:25</t>
  </si>
  <si>
    <t>PANCAR TM 35-26-A00003_OSB-1 M06_2306094</t>
  </si>
  <si>
    <t>01.12.2022 19:44:00</t>
  </si>
  <si>
    <t>01.12.2022 20:27:00</t>
  </si>
  <si>
    <t>01.12.2022 15:48:49</t>
  </si>
  <si>
    <t>01.12.2022 17:41:20</t>
  </si>
  <si>
    <t>TR-47 35-15-M00047_48866729_56365087_56365087</t>
  </si>
  <si>
    <t>01.12.2022 09:10:12</t>
  </si>
  <si>
    <t>01.12.2022 10:37:26</t>
  </si>
  <si>
    <t>MOLLA İMAMLAR TR-1 45-81-M00312_ H_83940641</t>
  </si>
  <si>
    <t>01.12.2022 13:49:07</t>
  </si>
  <si>
    <t>01.12.2022 14:04:10</t>
  </si>
  <si>
    <t>ARIKBAŞI TR-1 35-20-L00218_95000071655_95000071655</t>
  </si>
  <si>
    <t>01.12.2022 10:23:00</t>
  </si>
  <si>
    <t>01.12.2022 11:16:39</t>
  </si>
  <si>
    <t>K-981 35-07-K00981_TRF-1 K03_48288410</t>
  </si>
  <si>
    <t>01.12.2022 14:07:39</t>
  </si>
  <si>
    <t>01.12.2022 15:16:52</t>
  </si>
  <si>
    <t>MORDOĞAN TR-54 35-21-L00195__72410417_72410417</t>
  </si>
  <si>
    <t>01.12.2022 13:08:43</t>
  </si>
  <si>
    <t>01.12.2022 15:47:06</t>
  </si>
  <si>
    <t>YUKARI ESKİN TR-1 45-81-M00236_DIREK TIPI TRAFO HUCRESI H01_2087049</t>
  </si>
  <si>
    <t>01.12.2022 12:22:55</t>
  </si>
  <si>
    <t>01.12.2022 13:58:17</t>
  </si>
  <si>
    <t>L-412 35-18-L00412_C_77698316_77698316</t>
  </si>
  <si>
    <t>01.12.2022 16:46:13</t>
  </si>
  <si>
    <t>01.12.2022 19:31:56</t>
  </si>
  <si>
    <t>KORDON KÖK 45-78-M00730_HatBaşıAyırıcı_53139302 M02_53139302</t>
  </si>
  <si>
    <t>01.12.2022 15:25:38</t>
  </si>
  <si>
    <t>01.12.2022 18:21:57</t>
  </si>
  <si>
    <t>İNNİCE TR-1 45-81-M00035_DIREK TIPI TRAFO HUCRESI H01_2083571</t>
  </si>
  <si>
    <t>01.12.2022 15:36:27</t>
  </si>
  <si>
    <t>01.12.2022 15:38:53</t>
  </si>
  <si>
    <t>M-749 KIRIKLAR CEZAEVİ KÖK 35-03-M00749_M-750 CEZAEVİ M01_49932298</t>
  </si>
  <si>
    <t>01.12.2022 18:40:00</t>
  </si>
  <si>
    <t>01.12.2022 21:28:00</t>
  </si>
  <si>
    <t>01.12.2022 13:56:50</t>
  </si>
  <si>
    <t>01.12.2022 14:26:39</t>
  </si>
  <si>
    <t>BALÇOVA İM 35-07-A00001_KAPLICA K04_42778678</t>
  </si>
  <si>
    <t>01.12.2022 12:12:06</t>
  </si>
  <si>
    <t>01.12.2022 13:32:11</t>
  </si>
  <si>
    <t>TR-1/4 45-72-M00004_DAĞITIM TRAFOSU TR-1/4 M01_2103058</t>
  </si>
  <si>
    <t>01.12.2022 10:07:55</t>
  </si>
  <si>
    <t>01.12.2022 17:43:47</t>
  </si>
  <si>
    <t>OVACIK TR-4 35-31-L00147_47822230_56352532_56352532</t>
  </si>
  <si>
    <t>01.12.2022 12:23:20</t>
  </si>
  <si>
    <t>01.12.2022 18:44:20</t>
  </si>
  <si>
    <t>K-282 35-04-K00282_99909742_99909742</t>
  </si>
  <si>
    <t>01.12.2022 22:22:15</t>
  </si>
  <si>
    <t>02.12.2022 00:57:55</t>
  </si>
  <si>
    <t>IŞIKLAR KÖK-2 45-82-M00140_IŞIKLAR-2 M08_72198345</t>
  </si>
  <si>
    <t>01.12.2022 14:34:45</t>
  </si>
  <si>
    <t>01.12.2022 09:28:40</t>
  </si>
  <si>
    <t>01.12.2022 09:50:56</t>
  </si>
  <si>
    <t>L-245 35-18-L00245_L-401 ALTINYUNUS DM L03_2324475</t>
  </si>
  <si>
    <t>01.12.2022 16:35:24</t>
  </si>
  <si>
    <t>GÜMÜLDÜR DM 35-25-M00100_SULTAN M04_2309333</t>
  </si>
  <si>
    <t>01.12.2022 10:47:39</t>
  </si>
  <si>
    <t>01.12.2022 11:17:55</t>
  </si>
  <si>
    <t>M-2745 35-01-M02745_M-1536 M01_65990476</t>
  </si>
  <si>
    <t>01.12.2022 18:05:04</t>
  </si>
  <si>
    <t>01.12.2022 18:42:13</t>
  </si>
  <si>
    <t>01.12.2022 03:50:45</t>
  </si>
  <si>
    <t>01.12.2022 04:02:47</t>
  </si>
  <si>
    <t>M-997 35-03-M00997_910381587_910381587</t>
  </si>
  <si>
    <t>01.12.2022 23:23:50</t>
  </si>
  <si>
    <t>02.12.2022 01:09:14</t>
  </si>
  <si>
    <t>TR-1/22 45-83-M00022_48048598_56400719_56400719</t>
  </si>
  <si>
    <t>01.12.2022 21:00:45</t>
  </si>
  <si>
    <t>01.12.2022 22:15:39</t>
  </si>
  <si>
    <t>01.12.2022 17:14:56</t>
  </si>
  <si>
    <t>01.12.2022 20:27:48</t>
  </si>
  <si>
    <t>K-4778 35-04-K04778_DIREK TIPI TRAFO HUCRESI H01_2089920</t>
  </si>
  <si>
    <t>01.12.2022 18:49:43</t>
  </si>
  <si>
    <t>01.12.2022 19:10:53</t>
  </si>
  <si>
    <t>ZEYTİNALAN İM 35-19-A00002_GÜZELBAHÇE-2 ÇIKIŞ (İSTİKLAL) M11_2308025</t>
  </si>
  <si>
    <t>01.12.2022 13:31:16</t>
  </si>
  <si>
    <t>01.12.2022 15:02:36</t>
  </si>
  <si>
    <t>TR-39/A 45-77-L00078_45-77-L00078_72217685</t>
  </si>
  <si>
    <t>01.12.2022 09:00:00</t>
  </si>
  <si>
    <t>01.12.2022 14:25:53</t>
  </si>
  <si>
    <t>SART TR-3 45-78-M00175_TR-2 M01_2109140</t>
  </si>
  <si>
    <t>01.12.2022 10:03:56</t>
  </si>
  <si>
    <t>01.12.2022 10:55:39</t>
  </si>
  <si>
    <t>KULAKSIZLAR KÖK 45-72-L00839_SIRÇALI L04_66574838</t>
  </si>
  <si>
    <t>01.12.2022 15:02:05</t>
  </si>
  <si>
    <t>01.12.2022 16:30:02</t>
  </si>
  <si>
    <t>AHMETBEYLER DM 35-16-M00154_PAŞAKÖY (ARAPLIOVASI) GES DM M03_82985721</t>
  </si>
  <si>
    <t>01.12.2022 12:15:06</t>
  </si>
  <si>
    <t>01.12.2022 12:15:16</t>
  </si>
  <si>
    <t>BALÇOVA İM 35-07-A00001_İNÜNÜ / NARKENT K03_42778679</t>
  </si>
  <si>
    <t>01.12.2022 09:01:31</t>
  </si>
  <si>
    <t>01.12.2022 11:32:24</t>
  </si>
  <si>
    <t>TR-38 45-77-L00038_DAĞITIM TRAFOSU L03_72211942</t>
  </si>
  <si>
    <t>01.12.2022 11:18:27</t>
  </si>
  <si>
    <t>01.12.2022 11:31:18</t>
  </si>
  <si>
    <t>01.12.2022 17:18:00</t>
  </si>
  <si>
    <t>01.12.2022 17:54:43</t>
  </si>
  <si>
    <t>KORDON KÖK 45-78-M00730_KÖSEALİ KABAZLI GÖBEKLİ M02_2327656</t>
  </si>
  <si>
    <t>01.12.2022 13:15:09</t>
  </si>
  <si>
    <t>01.12.2022 15:11:13</t>
  </si>
  <si>
    <t>AYRANCILAR DM-5 35-26-M00807_DEMİRCİ M03_2336122</t>
  </si>
  <si>
    <t>01.12.2022 23:01:26</t>
  </si>
  <si>
    <t>M-1995 35-09-M01995_957750258_957750258</t>
  </si>
  <si>
    <t>01.12.2022 06:50:48</t>
  </si>
  <si>
    <t>01.12.2022 09:55:21</t>
  </si>
  <si>
    <t>DM-2/2 35-26-M00813_DAĞITIM TRAFO DM-2/2 M02_2125662</t>
  </si>
  <si>
    <t>01.12.2022 21:59:16</t>
  </si>
  <si>
    <t>01.12.2022 22:57:16</t>
  </si>
  <si>
    <t>KARAAĞAÇLI TR-2 45-71-M00130_TR-13 M01_72242791</t>
  </si>
  <si>
    <t>01.12.2022 16:20:55</t>
  </si>
  <si>
    <t>01.12.2022 17:42:19</t>
  </si>
  <si>
    <t>01.12.2022 17:31:25</t>
  </si>
  <si>
    <t>01.12.2022 18:00:44</t>
  </si>
  <si>
    <t>01.12.2022 10:38:38</t>
  </si>
  <si>
    <t>01.12.2022 11:53:47</t>
  </si>
  <si>
    <t>TAYTAN TR-1 KÖK 45-78-M00305_OFİS KÖK GİRİŞ/DEMİRKÖPRÜ-1 ÇIKIŞ M02_65651003</t>
  </si>
  <si>
    <t>01.12.2022 08:32:54</t>
  </si>
  <si>
    <t>01.12.2022 08:49:31</t>
  </si>
  <si>
    <t>K-570 35-01-K00570_911271816_911271816</t>
  </si>
  <si>
    <t>01.12.2022 15:58:26</t>
  </si>
  <si>
    <t>01.12.2022 20:11:14</t>
  </si>
  <si>
    <t>K-1692 35-04-K01692_A A1b_5774034</t>
  </si>
  <si>
    <t>01.12.2022 13:32:54</t>
  </si>
  <si>
    <t>01.12.2022 17:18:29</t>
  </si>
  <si>
    <t>01.12.2022 19:45:14</t>
  </si>
  <si>
    <t>01.12.2022 20:26:04</t>
  </si>
  <si>
    <t>DM-1/38 45-71-M00050_953195780_953195780</t>
  </si>
  <si>
    <t>01.12.2022 10:15:09</t>
  </si>
  <si>
    <t>01.12.2022 16:23:07</t>
  </si>
  <si>
    <t>01.12.2022 15:35:38</t>
  </si>
  <si>
    <t>01.12.2022 19:50:23</t>
  </si>
  <si>
    <t>YENİCE TR-2 45-81-M00263_ H_65941379</t>
  </si>
  <si>
    <t>01.12.2022 15:22:06</t>
  </si>
  <si>
    <t>01.12.2022 15:58:42</t>
  </si>
  <si>
    <t>ULUKENT DM-4/17 35-28-M00053_DAĞITIM TRAFO ULUKENT DM-4/17 M02_66490005</t>
  </si>
  <si>
    <t>01.12.2022 19:50:24</t>
  </si>
  <si>
    <t>01.12.2022 22:08:59</t>
  </si>
  <si>
    <t>GÜMÜLDÜR DM-3 (M-29) 35-25-M00029_GÜMÜLDÜR M-32 M02_72083924</t>
  </si>
  <si>
    <t>01.12.2022 12:26:32</t>
  </si>
  <si>
    <t>01.12.2022 14:48:21</t>
  </si>
  <si>
    <t>K-4508 35-02-K04508_95000557454_95000557454</t>
  </si>
  <si>
    <t>01.12.2022 21:15:39</t>
  </si>
  <si>
    <t>01.12.2022 22:48:30</t>
  </si>
  <si>
    <t>K-2907 35-01-K02907_910853513_910853513</t>
  </si>
  <si>
    <t>01.12.2022 16:26:37</t>
  </si>
  <si>
    <t>01.12.2022 18:37:58</t>
  </si>
  <si>
    <t>K-706 35-04-K00706_D_56382716_56382716</t>
  </si>
  <si>
    <t>01.12.2022 09:22:53</t>
  </si>
  <si>
    <t>01.12.2022 11:00:49</t>
  </si>
  <si>
    <t>K-1222 35-01-K01222_911357662_911357662</t>
  </si>
  <si>
    <t>01.12.2022 22:37:48</t>
  </si>
  <si>
    <t>02.12.2022 00:26:22</t>
  </si>
  <si>
    <t>M-900A 35-22-M00303_HatBaşıAyırıcı_53132917 M01_53132917</t>
  </si>
  <si>
    <t>01.12.2022 11:33:32</t>
  </si>
  <si>
    <t>01.12.2022 15:40:44</t>
  </si>
  <si>
    <t>M-2431 35-02-M02431_M-2745 M04_55011859</t>
  </si>
  <si>
    <t>01.12.2022 18:51:59</t>
  </si>
  <si>
    <t>01.12.2022 21:36:55</t>
  </si>
  <si>
    <t>YUSUFLU TR-9 35-20-L00317_95000540643_95000540643</t>
  </si>
  <si>
    <t>01.12.2022 11:56:56</t>
  </si>
  <si>
    <t>01.12.2022 14:16:53</t>
  </si>
  <si>
    <t>M-1269 35-02-M01269_M-1 M04_2097996</t>
  </si>
  <si>
    <t>01.12.2022 11:38:06</t>
  </si>
  <si>
    <t>01.12.2022 11:50:33</t>
  </si>
  <si>
    <t>K-4412 35-01-K04412_35-01-K04412_65825967</t>
  </si>
  <si>
    <t>01.12.2022 21:08:34</t>
  </si>
  <si>
    <t>01.12.2022 21:54:11</t>
  </si>
  <si>
    <t>M-489 ŞAHİN DÖKÜM 35-02-M00489Ö_912735012_912735012</t>
  </si>
  <si>
    <t>01.12.2022 11:28:15</t>
  </si>
  <si>
    <t>01.12.2022 12:09:41</t>
  </si>
  <si>
    <t>TR-66 45-78-L00066_953260390_953260390</t>
  </si>
  <si>
    <t>01.12.2022 14:32:34</t>
  </si>
  <si>
    <t>01.12.2022 16:30:46</t>
  </si>
  <si>
    <t>TR-20 35-27-M00020__72824958_72824958</t>
  </si>
  <si>
    <t>01.12.2022 09:00:36</t>
  </si>
  <si>
    <t>01.12.2022 10:01:09</t>
  </si>
  <si>
    <t>EVRENLİ KÖK 45-73-M00139_BAHADIR ÇIKIŞ M02_2309339</t>
  </si>
  <si>
    <t>01.12.2022 00:08:32</t>
  </si>
  <si>
    <t>01.12.2022 00:30:05</t>
  </si>
  <si>
    <t>K-410 35-03-K00410_A a1b_5802047</t>
  </si>
  <si>
    <t>01.12.2022 09:20:59</t>
  </si>
  <si>
    <t>01.12.2022 09:54:47</t>
  </si>
  <si>
    <t>YENİ ŞAKRAN TR-9 35-17-M00209_10774038_56394881_56394881</t>
  </si>
  <si>
    <t>01.12.2022 19:35:03</t>
  </si>
  <si>
    <t>02.12.2022 00:37:32</t>
  </si>
  <si>
    <t>L-208 35-18-L00208_950465373_950465373</t>
  </si>
  <si>
    <t>01.12.2022 20:34:42</t>
  </si>
  <si>
    <t>02.12.2022 01:21:07</t>
  </si>
  <si>
    <t>M-1907 35-02-M01907_C C1_5777024</t>
  </si>
  <si>
    <t>01.12.2022 02:32:34</t>
  </si>
  <si>
    <t>01.12.2022 09:46:53</t>
  </si>
  <si>
    <t>01.12.2022 19:21:18</t>
  </si>
  <si>
    <t>02.12.2022 03:24:48</t>
  </si>
  <si>
    <t>L-71 YUVAMKENT 35-18-L00071_ H_83484670</t>
  </si>
  <si>
    <t>01.12.2022 18:53:45</t>
  </si>
  <si>
    <t>01.12.2022 21:16:58</t>
  </si>
  <si>
    <t>DM-2/4 35-26-M00826_DM-2 M01_65896728</t>
  </si>
  <si>
    <t>01.12.2022 19:33:06</t>
  </si>
  <si>
    <t>01.12.2022 22:16:07</t>
  </si>
  <si>
    <t>KARABURUN TR-18 35-21-L00026_A_56390376_56390376</t>
  </si>
  <si>
    <t>01.12.2022 10:17:35</t>
  </si>
  <si>
    <t>01.12.2022 12:52:08</t>
  </si>
  <si>
    <t>01.12.2022 11:41:17</t>
  </si>
  <si>
    <t>01.12.2022 15:23:23</t>
  </si>
  <si>
    <t>ŞAHYAR TR-1 45-73-M00189_45-73-M00189_2354710</t>
  </si>
  <si>
    <t>01.12.2022 15:35:08</t>
  </si>
  <si>
    <t>01.12.2022 17:18:54</t>
  </si>
  <si>
    <t>KARABURUN İM 35-21-A00001_HatBaşıAyırıcı_53138212 L03_53138212</t>
  </si>
  <si>
    <t>01.12.2022 19:08:23</t>
  </si>
  <si>
    <t>01.12.2022 19:49:29</t>
  </si>
  <si>
    <t>TR-31(M-731) 35-30-M00731_G g1_43010652</t>
  </si>
  <si>
    <t>01.12.2022 17:53:33</t>
  </si>
  <si>
    <t>01.12.2022 19:35:20</t>
  </si>
  <si>
    <t>TR-7 DEPREM KONUTLARI 35-19-L00007_HatBaşıAyırıcı_53137513 L03_53137513</t>
  </si>
  <si>
    <t>01.12.2022 19:43:05</t>
  </si>
  <si>
    <t>01.12.2022 22:20:46</t>
  </si>
  <si>
    <t>K-3649 35-02-K03649_910242097_910242097</t>
  </si>
  <si>
    <t>01.12.2022 13:07:11</t>
  </si>
  <si>
    <t>01.12.2022 14:05:02</t>
  </si>
  <si>
    <t>CEVİZLİ DERVİŞLER TR-5 35-31-L00325_47798668_56352620_56352620</t>
  </si>
  <si>
    <t>01.12.2022 18:16:46</t>
  </si>
  <si>
    <t>01.12.2022 19:51:01</t>
  </si>
  <si>
    <t>GÖZTEPE İM 35-01-A00004_ESENTEPE K06_2304105</t>
  </si>
  <si>
    <t>01.12.2022 16:09:06</t>
  </si>
  <si>
    <t>01.12.2022 17:57:00</t>
  </si>
  <si>
    <t>DEMİRTAŞ KÖK 35-30-M00149_DELİKTAŞ M05_72078656</t>
  </si>
  <si>
    <t>01.12.2022 20:09:42</t>
  </si>
  <si>
    <t>01.12.2022 21:13:51</t>
  </si>
  <si>
    <t>BALÇOVA İM 35-07-A00001_ŞEHİTLİK K07_42778675</t>
  </si>
  <si>
    <t>01.12.2022 11:38:47</t>
  </si>
  <si>
    <t>01.12.2022 14:05:00</t>
  </si>
  <si>
    <t>DEMİRCİLİ DM 35-15-L00895_KARAKOVA DM L013_85268590</t>
  </si>
  <si>
    <t>01.12.2022 08:27:46</t>
  </si>
  <si>
    <t>01.12.2022 09:15:10</t>
  </si>
  <si>
    <t>01.12.2022 19:43:58</t>
  </si>
  <si>
    <t>01.12.2022 22:14:48</t>
  </si>
  <si>
    <t>ŞEHİTLER TR-1 45-72-L00726_956487438_956487438</t>
  </si>
  <si>
    <t>01.12.2022 14:07:28</t>
  </si>
  <si>
    <t>01.12.2022 17:00:46</t>
  </si>
  <si>
    <t>01.12.2022 17:29:57</t>
  </si>
  <si>
    <t>01.12.2022 18:29:55</t>
  </si>
  <si>
    <t>KARABURUN İM 35-21-A00001_YENİ LİMAN L03_2062912</t>
  </si>
  <si>
    <t>01.12.2022 19:50:55</t>
  </si>
  <si>
    <t>SOMA TR-16/4 45-82-M00096_DAĞITIM TRAFOSU M04_72189665</t>
  </si>
  <si>
    <t>01.12.2022 10:06:39</t>
  </si>
  <si>
    <t>01.12.2022 12:07:52</t>
  </si>
  <si>
    <t>K-1181 35-04-K01181_35-04-K01181_2372987</t>
  </si>
  <si>
    <t>01.12.2022 12:00:00</t>
  </si>
  <si>
    <t>01.12.2022 16:46:53</t>
  </si>
  <si>
    <t>SELENDİ DM 45-81-M00001_HatBaşıAyırıcı_53135378 M14_53135378</t>
  </si>
  <si>
    <t>01.12.2022 16:14:33</t>
  </si>
  <si>
    <t>01.12.2022 16:29:51</t>
  </si>
  <si>
    <t>K-4325 35-04-K04325_97709512_97709512</t>
  </si>
  <si>
    <t>01.12.2022 18:46:44</t>
  </si>
  <si>
    <t>01.12.2022 21:32:43</t>
  </si>
  <si>
    <t>01.12.2022 12:51:28</t>
  </si>
  <si>
    <t>01.12.2022 13:20:55</t>
  </si>
  <si>
    <t>HALITLI TR-1 45-71-M01503_953189584_953189584</t>
  </si>
  <si>
    <t>01.12.2022 09:27:13</t>
  </si>
  <si>
    <t>01.12.2022 11:29:08</t>
  </si>
  <si>
    <t>ÇAYBAŞI DM-1/TR-9 35-26-L00211_95001261576_95001261576</t>
  </si>
  <si>
    <t>01.12.2022 07:19:37</t>
  </si>
  <si>
    <t>01.12.2022 09:30:58</t>
  </si>
  <si>
    <t>KUŞÇULAR DM 35-19-M00461_KUŞÇULAR DM-2 M03_47230053</t>
  </si>
  <si>
    <t>01.12.2022 17:01:30</t>
  </si>
  <si>
    <t>01.12.2022 17:59:15</t>
  </si>
  <si>
    <t>KARAAĞAÇLI SANAYİ TR-1 45-71-M00131_YONCA YANI FABRİKALAR KARŞISI M07_2080443</t>
  </si>
  <si>
    <t>01.12.2022 19:37:50</t>
  </si>
  <si>
    <t>01.12.2022 23:46:58</t>
  </si>
  <si>
    <t>ÇEŞME İM 35-18-A00001_OTELLER-GERİLİM ÖLÇÜ M08_2084942</t>
  </si>
  <si>
    <t>01.12.2022 01:24:14</t>
  </si>
  <si>
    <t>01.12.2022 01:34:44</t>
  </si>
  <si>
    <t>TR-51 45-78-L00051_953255918_953255918</t>
  </si>
  <si>
    <t>01.12.2022 10:01:59</t>
  </si>
  <si>
    <t>01.12.2022 11:58:14</t>
  </si>
  <si>
    <t>TR-44 45-77-L00044_DIREK TIPI TRAFO HUCRESI H01_2052900</t>
  </si>
  <si>
    <t>01.12.2022 12:19:47</t>
  </si>
  <si>
    <t>01.12.2022 13:18:50</t>
  </si>
  <si>
    <t>DİNDARLI TR-4 YILDIRIMLAR 45-79-M00420_C_56401918_56401918</t>
  </si>
  <si>
    <t>01.12.2022 09:04:16</t>
  </si>
  <si>
    <t>01.12.2022 09:58:50</t>
  </si>
  <si>
    <t>TR-60 45-77-L00060_DAĞITIM TRAFOSU L06_75276434</t>
  </si>
  <si>
    <t>01.12.2022 14:53:26</t>
  </si>
  <si>
    <t>01.12.2022 14:59:32</t>
  </si>
  <si>
    <t>01.12.2022 18:39:32</t>
  </si>
  <si>
    <t>01.12.2022 19:02:35</t>
  </si>
  <si>
    <t>BAĞYURDU TR-7 (DM-1/6) 35-27-L00248__72372614_72372614</t>
  </si>
  <si>
    <t>01.12.2022 11:03:34</t>
  </si>
  <si>
    <t>01.12.2022 13:15:31</t>
  </si>
  <si>
    <t>MURADİYE TR-2/B (23 NİSAN PARKI) 45-71-M01852_966284406_966284406</t>
  </si>
  <si>
    <t>01.12.2022 16:46:23</t>
  </si>
  <si>
    <t>SELENDİ TR-20/A 45-81-M00255_ H_61180041</t>
  </si>
  <si>
    <t>01.12.2022 16:36:26</t>
  </si>
  <si>
    <t>01.12.2022 17:11:54</t>
  </si>
  <si>
    <t>SOMA TR-27 45-82-M00027_TR-27/2 M02_2325727</t>
  </si>
  <si>
    <t>01.12.2022 11:28:01</t>
  </si>
  <si>
    <t>01.12.2022 12:04:56</t>
  </si>
  <si>
    <t>DERBENT İM-DM 45-83-A00004_MANİSA-1 M03_2331626</t>
  </si>
  <si>
    <t>01.12.2022 18:29:37</t>
  </si>
  <si>
    <t>01.12.2022 19:03:00</t>
  </si>
  <si>
    <t>SART TR-6 45-78-M00178_TR-21 M02_2109161</t>
  </si>
  <si>
    <t>01.12.2022 10:01:00</t>
  </si>
  <si>
    <t>01.12.2022 11:08:00</t>
  </si>
  <si>
    <t>01.12.2022 09:38:15</t>
  </si>
  <si>
    <t>01.12.2022 10:25:08</t>
  </si>
  <si>
    <t>TR-1/73 45-72-M00073_TR-1/15 M04_83483334</t>
  </si>
  <si>
    <t>01.12.2022 11:49:57</t>
  </si>
  <si>
    <t>01.12.2022 17:52:44</t>
  </si>
  <si>
    <t>TR-1/2 45-72-M00002_DAĞITIM TRAFOSU TR-1/2 M01_2105024</t>
  </si>
  <si>
    <t>01.12.2022 09:54:43</t>
  </si>
  <si>
    <t>01.12.2022 17:55:03</t>
  </si>
  <si>
    <t>KORDON KÖK 45-78-M00730_KABAZLI M01_2105504</t>
  </si>
  <si>
    <t>01.12.2022 13:45:16</t>
  </si>
  <si>
    <t>01.12.2022 13:45:46</t>
  </si>
  <si>
    <t>TR-41 45-77-L00041_DAĞITIM TRAFOSU L04_2105733</t>
  </si>
  <si>
    <t>01.12.2022 11:39:00</t>
  </si>
  <si>
    <t>01.12.2022 12:14:22</t>
  </si>
  <si>
    <t>M-1 35-02-M00001_M-1269 M12_78582590</t>
  </si>
  <si>
    <t>01.12.2022 13:24:18</t>
  </si>
  <si>
    <t>01.12.2022 13:45:35</t>
  </si>
  <si>
    <t>L-310 35-18-L00310_95002457951_95002457951</t>
  </si>
  <si>
    <t>01.12.2022 20:51:00</t>
  </si>
  <si>
    <t>01.12.2022 23:53:26</t>
  </si>
  <si>
    <t>01.12.2022 16:50:23</t>
  </si>
  <si>
    <t>01.12.2022 17:03:18</t>
  </si>
  <si>
    <t>01.12.2022 19:55:43</t>
  </si>
  <si>
    <t>01.12.2022 20:35:59</t>
  </si>
  <si>
    <t>PAŞAKÖY TR-3 45-80-M00058_45-80-M00058_72199648</t>
  </si>
  <si>
    <t>01.12.2022 15:04:56</t>
  </si>
  <si>
    <t>01.12.2022 17:01:06</t>
  </si>
  <si>
    <t>K-978 35-07-K00978_99091300_99091300</t>
  </si>
  <si>
    <t>01.12.2022 10:03:49</t>
  </si>
  <si>
    <t>01.12.2022 12:15:10</t>
  </si>
  <si>
    <t>DURASILLI TR-5 45-78-M01116_953261526_953261526</t>
  </si>
  <si>
    <t>11.12.2022 16:15:49</t>
  </si>
  <si>
    <t>11.12.2022 23:02:28</t>
  </si>
  <si>
    <t>ZEYTİNLİPARK DM (M-400) 35-17-M00400_M-22 M02_66434701</t>
  </si>
  <si>
    <t>11.12.2022 18:32:46</t>
  </si>
  <si>
    <t>11.12.2022 18:44:17</t>
  </si>
  <si>
    <t>DM-8/10 45-71-M00287_953183500_953183500</t>
  </si>
  <si>
    <t>11.12.2022 10:35:34</t>
  </si>
  <si>
    <t>11.12.2022 11:13:22</t>
  </si>
  <si>
    <t>L-401 ALTINYUNUS DM 35-18-L00401_10770763_56374179_56374179</t>
  </si>
  <si>
    <t>11.12.2022 15:38:18</t>
  </si>
  <si>
    <t>11.12.2022 21:08:40</t>
  </si>
  <si>
    <t>11.12.2022 08:37:09</t>
  </si>
  <si>
    <t>11.12.2022 08:50:47</t>
  </si>
  <si>
    <t>11.12.2022 13:48:18</t>
  </si>
  <si>
    <t>11.12.2022 14:12:48</t>
  </si>
  <si>
    <t>MUTAFLAR DEĞİRMEN YANI TR-5 35-32-L00056_946412534_946412534</t>
  </si>
  <si>
    <t>11.12.2022 10:52:01</t>
  </si>
  <si>
    <t>11.12.2022 12:01:49</t>
  </si>
  <si>
    <t>EVRENOS TR-3 45-71-M01411_B_56393023_56393023</t>
  </si>
  <si>
    <t>11.12.2022 19:43:46</t>
  </si>
  <si>
    <t>11.12.2022 21:20:19</t>
  </si>
  <si>
    <t>K-3193 35-03-K03193_A a4b_5811923</t>
  </si>
  <si>
    <t>11.12.2022 11:20:07</t>
  </si>
  <si>
    <t>11.12.2022 13:36:32</t>
  </si>
  <si>
    <t>SARAÇLAR KÖK 45-77-L00104_İNCESU L02_72240085</t>
  </si>
  <si>
    <t>11.12.2022 13:30:17</t>
  </si>
  <si>
    <t>11.12.2022 18:20:39</t>
  </si>
  <si>
    <t>11.12.2022 13:45:03</t>
  </si>
  <si>
    <t>11.12.2022 16:03:47</t>
  </si>
  <si>
    <t>KAYIŞLAR KÖK 45-80-M00183_KAYIŞLAR M02_72195715</t>
  </si>
  <si>
    <t>11.12.2022 17:20:23</t>
  </si>
  <si>
    <t>11.12.2022 18:02:44</t>
  </si>
  <si>
    <t>SARPINCIK TR-1 35-21-L00070_A_56375148_56375148</t>
  </si>
  <si>
    <t>11.12.2022 10:06:56</t>
  </si>
  <si>
    <t>11.12.2022 11:09:53</t>
  </si>
  <si>
    <t>TR-182 45-78-L00182_Ö3 _49362021</t>
  </si>
  <si>
    <t>11.12.2022 14:20:21</t>
  </si>
  <si>
    <t>11.12.2022 14:48:18</t>
  </si>
  <si>
    <t>EĞLENHOCA TR-3 35-21-L00120_A_56376290_56376290</t>
  </si>
  <si>
    <t>11.12.2022 12:48:00</t>
  </si>
  <si>
    <t>11.12.2022 19:55:10</t>
  </si>
  <si>
    <t>11.12.2022 21:07:57</t>
  </si>
  <si>
    <t>12.12.2022 05:34:43</t>
  </si>
  <si>
    <t>ÖDEMİŞ TM-2 35-15-A00005_ÖDEMİŞ-2 M22_2334246</t>
  </si>
  <si>
    <t>11.12.2022 09:33:44</t>
  </si>
  <si>
    <t>11.12.2022 09:52:58</t>
  </si>
  <si>
    <t>11.12.2022 07:02:04</t>
  </si>
  <si>
    <t>11.12.2022 09:08:00</t>
  </si>
  <si>
    <t>HASKÖY TR-1 35-20-L00206_DIREK TIPI TRAFO HUCRESI H01_2039156</t>
  </si>
  <si>
    <t>11.12.2022 09:36:04</t>
  </si>
  <si>
    <t>11.12.2022 12:46:44</t>
  </si>
  <si>
    <t>11.12.2022 09:04:59</t>
  </si>
  <si>
    <t>11.12.2022 16:44:43</t>
  </si>
  <si>
    <t>11.12.2022 09:13:19</t>
  </si>
  <si>
    <t>11.12.2022 10:38:38</t>
  </si>
  <si>
    <t>TR-100 ZEYTİNALANI 35-19-L00100_A_77027473_77027473</t>
  </si>
  <si>
    <t>11.12.2022 00:35:35</t>
  </si>
  <si>
    <t>11.12.2022 03:05:39</t>
  </si>
  <si>
    <t>AŞAĞIKIRIKLAR DM 35-16-M00448_TOPÇAM M05_2334650</t>
  </si>
  <si>
    <t>11.12.2022 11:43:49</t>
  </si>
  <si>
    <t>11.12.2022 21:33:06</t>
  </si>
  <si>
    <t>M-326 35-03-M00326_95001174039_95001174039</t>
  </si>
  <si>
    <t>11.12.2022 17:05:06</t>
  </si>
  <si>
    <t>11.12.2022 18:38:52</t>
  </si>
  <si>
    <t>11.12.2022 15:43:47</t>
  </si>
  <si>
    <t>11.12.2022 18:37:50</t>
  </si>
  <si>
    <t>SEYREK TR-6 35-28-M00910_GAİA TARIM M02_78032002</t>
  </si>
  <si>
    <t>11.12.2022 23:42:06</t>
  </si>
  <si>
    <t>12.12.2022 01:42:20</t>
  </si>
  <si>
    <t>TR-4 35-19-L00004__81571184_81571184</t>
  </si>
  <si>
    <t>11.12.2022 10:40:24</t>
  </si>
  <si>
    <t>11.12.2022 17:15:59</t>
  </si>
  <si>
    <t>MORSAN TM 45-71-A00002_MURADİYE M13_2312167</t>
  </si>
  <si>
    <t>11.12.2022 09:54:52</t>
  </si>
  <si>
    <t>11.12.2022 15:03:10</t>
  </si>
  <si>
    <t>HACIHALİLLER TR-1 KÖK 45-71-M00066_HACILILAR RİNG M04_72238429</t>
  </si>
  <si>
    <t>11.12.2022 06:34:23</t>
  </si>
  <si>
    <t>11.12.2022 12:28:58</t>
  </si>
  <si>
    <t>MURADİYE DM-5/05 45-71-M00235_DM-8 M05_2320753</t>
  </si>
  <si>
    <t>11.12.2022 22:17:13</t>
  </si>
  <si>
    <t>11.12.2022 23:07:50</t>
  </si>
  <si>
    <t>GÜLBAHÇE TR-16 (KARAPINAR) 35-19-L00042_956670515_956670515</t>
  </si>
  <si>
    <t>11.12.2022 19:20:10</t>
  </si>
  <si>
    <t>11.12.2022 21:15:31</t>
  </si>
  <si>
    <t>KIRMAHALLE  TR-12 35-28-M00271_A_65513049_65513049</t>
  </si>
  <si>
    <t>11.12.2022 12:51:47</t>
  </si>
  <si>
    <t>11.12.2022 14:02:37</t>
  </si>
  <si>
    <t>11.12.2022 19:31:33</t>
  </si>
  <si>
    <t>11.12.2022 20:33:38</t>
  </si>
  <si>
    <t>M-470 35-17-M00470_C C01_66162938</t>
  </si>
  <si>
    <t>11.12.2022 15:37:39</t>
  </si>
  <si>
    <t>11.12.2022 17:23:28</t>
  </si>
  <si>
    <t>M-1149 35-09-M01149_M-538 M07_47615744</t>
  </si>
  <si>
    <t>11.12.2022 23:51:08</t>
  </si>
  <si>
    <t>12.12.2022 01:23:05</t>
  </si>
  <si>
    <t>HACIKÖSEALİ TR-1 45-78-M00882_DIREK TIPI TRAFO HUCRESI H01_2091873</t>
  </si>
  <si>
    <t>11.12.2022 17:59:16</t>
  </si>
  <si>
    <t>11.12.2022 23:50:27</t>
  </si>
  <si>
    <t>M-2896(YATIRIM REZERVE) 35-01-M02896_910942181_910942181</t>
  </si>
  <si>
    <t>11.12.2022 10:08:38</t>
  </si>
  <si>
    <t>11.12.2022 11:27:55</t>
  </si>
  <si>
    <t>11.12.2022 14:20:37</t>
  </si>
  <si>
    <t>11.12.2022 19:35:50</t>
  </si>
  <si>
    <t>YUKARIBEY DM (TR-3) 35-16-M00866_47478483_56400018_56400018</t>
  </si>
  <si>
    <t>11.12.2022 08:33:38</t>
  </si>
  <si>
    <t>11.12.2022 13:44:52</t>
  </si>
  <si>
    <t>KEMERDAMLARI TOKATDERE TR 45-78-M00599_DIREK TIPI TRAFO HUCRESI H01_2108892</t>
  </si>
  <si>
    <t>11.12.2022 16:03:39</t>
  </si>
  <si>
    <t>11.12.2022 20:03:19</t>
  </si>
  <si>
    <t>K-3499 35-03-K03499_C_56365919_56365919</t>
  </si>
  <si>
    <t>11.12.2022 01:38:29</t>
  </si>
  <si>
    <t>11.12.2022 02:29:24</t>
  </si>
  <si>
    <t>BİRGİ KÖK 35-19-M00041_HatBaşıAyırıcı_53137509 M03_53137509</t>
  </si>
  <si>
    <t>11.12.2022 19:00:10</t>
  </si>
  <si>
    <t>11.12.2022 20:38:13</t>
  </si>
  <si>
    <t>TİRE İM-DM-1 35-29-A00001_AKÇAŞEHİR L19_2312360</t>
  </si>
  <si>
    <t>11.12.2022 05:05:34</t>
  </si>
  <si>
    <t>11.12.2022 05:34:09</t>
  </si>
  <si>
    <t>BAHÇELİ KÖK-5 35-30-M00232_TR-9 M05_72078251</t>
  </si>
  <si>
    <t>11.12.2022 13:08:00</t>
  </si>
  <si>
    <t>11.12.2022 15:18:01</t>
  </si>
  <si>
    <t>FOÇA AÇIK CEZAEVİ ÖZEL ÖLÇÜ KÖK 35-23-M00229Ö_TR-4 ÇIKIŞ M03_72023204</t>
  </si>
  <si>
    <t>11.12.2022 18:26:14</t>
  </si>
  <si>
    <t>11.12.2022 21:25:34</t>
  </si>
  <si>
    <t>DAZYURT TR-1 45-71-M01738_953192905_953192905</t>
  </si>
  <si>
    <t>11.12.2022 07:45:32</t>
  </si>
  <si>
    <t>11.12.2022 11:06:24</t>
  </si>
  <si>
    <t>TURGUTALP TR-2/2 45-82-M00420_945546039_945546039</t>
  </si>
  <si>
    <t>11.12.2022 16:04:57</t>
  </si>
  <si>
    <t>11.12.2022 17:51:11</t>
  </si>
  <si>
    <t>ÇAYLI TR-3 35-15-L00190_48679631_56370032_56370032</t>
  </si>
  <si>
    <t>11.12.2022 22:00:36</t>
  </si>
  <si>
    <t>11.12.2022 22:41:23</t>
  </si>
  <si>
    <t>YAKAKÖY KÖK 45-75-M00067_HatBaşıAyırıcı_66909744 M05_66909744</t>
  </si>
  <si>
    <t>11.12.2022 20:55:37</t>
  </si>
  <si>
    <t>12.12.2022 01:13:14</t>
  </si>
  <si>
    <t>SOMA A SANTRALİ İM/DM 45-82-A00001_HatBaşıAyırıcı_53133039 L14_53133039</t>
  </si>
  <si>
    <t>11.12.2022 16:08:50</t>
  </si>
  <si>
    <t>11.12.2022 17:47:18</t>
  </si>
  <si>
    <t>SARIGÖL DM 45-79-M00069_ULUDERBENT FİDERİ M16_2318415</t>
  </si>
  <si>
    <t>11.12.2022 09:17:42</t>
  </si>
  <si>
    <t>11.12.2022 15:58:58</t>
  </si>
  <si>
    <t>L-112 OVACIK 35-18-L00112__72372404_72372404</t>
  </si>
  <si>
    <t>11.12.2022 02:33:20</t>
  </si>
  <si>
    <t>11.12.2022 02:59:14</t>
  </si>
  <si>
    <t>TR-105/1 45-83-M00776_955141348_955141348</t>
  </si>
  <si>
    <t>11.12.2022 11:33:55</t>
  </si>
  <si>
    <t>11.12.2022 12:36:08</t>
  </si>
  <si>
    <t>ELMABAĞ DM 35-15-L00317_ELMABAĞ L02_66822223</t>
  </si>
  <si>
    <t>11.12.2022 10:45:47</t>
  </si>
  <si>
    <t>11.12.2022 12:46:24</t>
  </si>
  <si>
    <t>SARIGÖL TR-52 45-79-M00052_45-79-M00052_2369831</t>
  </si>
  <si>
    <t>11.12.2022 18:43:53</t>
  </si>
  <si>
    <t>11.12.2022 20:10:03</t>
  </si>
  <si>
    <t>M-2892 35-10-M02892__83816070_83816070</t>
  </si>
  <si>
    <t>11.12.2022 11:48:18</t>
  </si>
  <si>
    <t>11.12.2022 14:40:25</t>
  </si>
  <si>
    <t>K-4152 35-01-K04152_35-01-K04152_2366437</t>
  </si>
  <si>
    <t>11.12.2022 19:56:06</t>
  </si>
  <si>
    <t>11.12.2022 19:59:14</t>
  </si>
  <si>
    <t>11.12.2022 15:08:41</t>
  </si>
  <si>
    <t>11.12.2022 19:37:43</t>
  </si>
  <si>
    <t>K-737 35-03-K00737_915013206_915013206</t>
  </si>
  <si>
    <t>11.12.2022 20:58:21</t>
  </si>
  <si>
    <t>11.12.2022 21:53:28</t>
  </si>
  <si>
    <t>SERİNYAYLA ALABAŞLI TR-1 45-73-M00879__72374279_72374279</t>
  </si>
  <si>
    <t>11.12.2022 09:39:27</t>
  </si>
  <si>
    <t>11.12.2022 10:45:34</t>
  </si>
  <si>
    <t>M-1027 35-04-M01027_C_56379601_56379601</t>
  </si>
  <si>
    <t>11.12.2022 10:00:03</t>
  </si>
  <si>
    <t>11.12.2022 11:28:22</t>
  </si>
  <si>
    <t>YUKARI ÇOBANİSA TR-1 45-71-M00626_95000075471_95000075471</t>
  </si>
  <si>
    <t>11.12.2022 14:08:11</t>
  </si>
  <si>
    <t>11.12.2022 17:15:48</t>
  </si>
  <si>
    <t>MORDOĞAN TR-2 35-21-L00140_E_56375580_56375580</t>
  </si>
  <si>
    <t>11.12.2022 11:07:01</t>
  </si>
  <si>
    <t>11.12.2022 11:44:56</t>
  </si>
  <si>
    <t>SALİHLİ İM 45-78-A00001_ŞEHİR-2 L08_48928855</t>
  </si>
  <si>
    <t>11.12.2022 16:49:24</t>
  </si>
  <si>
    <t>11.12.2022 18:06:39</t>
  </si>
  <si>
    <t>11.12.2022 07:35:30</t>
  </si>
  <si>
    <t>11.12.2022 11:38:51</t>
  </si>
  <si>
    <t>M-1145 35-09-M01145_97818296_97818296</t>
  </si>
  <si>
    <t>11.12.2022 19:05:14</t>
  </si>
  <si>
    <t>11.12.2022 20:41:01</t>
  </si>
  <si>
    <t>L-427 35-18-L00427_L-430 L04_72112019</t>
  </si>
  <si>
    <t>11.12.2022 10:19:15</t>
  </si>
  <si>
    <t>11.12.2022 10:38:27</t>
  </si>
  <si>
    <t>M-1147 GEÇİT 35-09-M01147_M-362 M02_47553622</t>
  </si>
  <si>
    <t>11.12.2022 21:54:53</t>
  </si>
  <si>
    <t>12.12.2022 00:13:00</t>
  </si>
  <si>
    <t>KONAKLI TR-12 35-15-L00899_950377239_950377239</t>
  </si>
  <si>
    <t>11.12.2022 15:49:01</t>
  </si>
  <si>
    <t>11.12.2022 18:44:12</t>
  </si>
  <si>
    <t>M-1148 35-09-M01148_M-1149 M03_47617280</t>
  </si>
  <si>
    <t>11.12.2022 15:31:31</t>
  </si>
  <si>
    <t>11.12.2022 15:45:09</t>
  </si>
  <si>
    <t>ÇUKURKÖY KÖK 35-29-L00034_ATEŞ TİCARET L01_2327033</t>
  </si>
  <si>
    <t>11.12.2022 05:31:23</t>
  </si>
  <si>
    <t>11.12.2022 06:03:35</t>
  </si>
  <si>
    <t>M-367 35-02-M00367_M-3227 M03_2104920</t>
  </si>
  <si>
    <t>11.12.2022 02:44:21</t>
  </si>
  <si>
    <t>11.12.2022 03:24:12</t>
  </si>
  <si>
    <t>PAYAMLI M-1 KÖK 35-25-M00175_SEFEERİHİSAR ENH M13_72057874</t>
  </si>
  <si>
    <t>11.12.2022 18:48:31</t>
  </si>
  <si>
    <t>11.12.2022 19:05:09</t>
  </si>
  <si>
    <t>BOYNUYOĞUN KÖK 35-29-L00051_DALLIK L03_72215450</t>
  </si>
  <si>
    <t>11.12.2022 22:05:44</t>
  </si>
  <si>
    <t>11.12.2022 23:02:43</t>
  </si>
  <si>
    <t>ELİT SİTELERİ 45-78-L00713__72371781_72371781</t>
  </si>
  <si>
    <t>11.12.2022 12:29:28</t>
  </si>
  <si>
    <t>11.12.2022 13:36:51</t>
  </si>
  <si>
    <t>KORDON KÖK 45-78-M00730_ESKİ KABAZLI M04_2105510</t>
  </si>
  <si>
    <t>11.12.2022 16:27:53</t>
  </si>
  <si>
    <t>11.12.2022 19:09:07</t>
  </si>
  <si>
    <t>L-234 35-18-L00234_C_65590574_65590574</t>
  </si>
  <si>
    <t>11.12.2022 08:20:09</t>
  </si>
  <si>
    <t>11.12.2022 10:07:51</t>
  </si>
  <si>
    <t>HILAL GIS TM 35-01-A00010_HİLAL-4 K14_2057893</t>
  </si>
  <si>
    <t>11.12.2022 13:02:37</t>
  </si>
  <si>
    <t>11.12.2022 16:27:21</t>
  </si>
  <si>
    <t>HAMZABEYLİ TR-5 45-71-M01786_B_56391985_56391985</t>
  </si>
  <si>
    <t>11.12.2022 13:12:15</t>
  </si>
  <si>
    <t>11.12.2022 14:16:35</t>
  </si>
  <si>
    <t>TR-58 35-19-L00058_956666554_956666554</t>
  </si>
  <si>
    <t>11.12.2022 17:16:58</t>
  </si>
  <si>
    <t>11.12.2022 18:54:56</t>
  </si>
  <si>
    <t>K-1736 35-01-K01736_C_56378351_56378351</t>
  </si>
  <si>
    <t>11.12.2022 14:48:46</t>
  </si>
  <si>
    <t>11.12.2022 16:30:43</t>
  </si>
  <si>
    <t>DM-14/24 45-71-M00365__72410542_72410542</t>
  </si>
  <si>
    <t>11.12.2022 14:22:41</t>
  </si>
  <si>
    <t>11.12.2022 20:19:25</t>
  </si>
  <si>
    <t>ÖZBEK TR-5 35-19-M00235_DIREK TIPI TRAFO HUCRESI H01_2056912</t>
  </si>
  <si>
    <t>11.12.2022 08:46:11</t>
  </si>
  <si>
    <t>11.12.2022 12:53:52</t>
  </si>
  <si>
    <t>FOÇA TR-14 35-23-L00014_C_56398928_56398928</t>
  </si>
  <si>
    <t>11.12.2022 09:17:40</t>
  </si>
  <si>
    <t>11.12.2022 12:28:45</t>
  </si>
  <si>
    <t>DM-14/24-A 45-71-M02217__73560694_73560694</t>
  </si>
  <si>
    <t>11.12.2022 12:28:56</t>
  </si>
  <si>
    <t>11.12.2022 13:14:40</t>
  </si>
  <si>
    <t>AHMETBEYLİ TARIMSAL SULAMA TR-1 35-22-M00239_35-22-M00239_2354045</t>
  </si>
  <si>
    <t>11.12.2022 21:37:07</t>
  </si>
  <si>
    <t>11.12.2022 23:46:46</t>
  </si>
  <si>
    <t>KONAKLI TR-12 35-15-L00899_35-15-L00899_67111464</t>
  </si>
  <si>
    <t>11.12.2022 14:06:44</t>
  </si>
  <si>
    <t>11.12.2022 15:11:21</t>
  </si>
  <si>
    <t>SAZOBA TR-4 45-72-M00456_A_56393694_56393694</t>
  </si>
  <si>
    <t>11.12.2022 12:11:05</t>
  </si>
  <si>
    <t>11.12.2022 14:14:41</t>
  </si>
  <si>
    <t>BADEMLİ HACIMUSA MEV. TR-32 35-15-L01052_B_56361662_56361662</t>
  </si>
  <si>
    <t>11.12.2022 07:15:14</t>
  </si>
  <si>
    <t>11.12.2022 10:33:55</t>
  </si>
  <si>
    <t>HAMZABEYLİ TR-3 45-71-M01773_A_56352546_56352546</t>
  </si>
  <si>
    <t>11.12.2022 08:54:41</t>
  </si>
  <si>
    <t>11.12.2022 10:13:43</t>
  </si>
  <si>
    <t>KARABURUN TR-15 35-21-L00013_A_56357705_56357705</t>
  </si>
  <si>
    <t>11.12.2022 12:50:11</t>
  </si>
  <si>
    <t>11.12.2022 13:22:36</t>
  </si>
  <si>
    <t>K-1745 35-01-K01745_911420048_911420048</t>
  </si>
  <si>
    <t>11.12.2022 19:56:36</t>
  </si>
  <si>
    <t>11.12.2022 21:27:36</t>
  </si>
  <si>
    <t>11.12.2022 22:31:32</t>
  </si>
  <si>
    <t>11.12.2022 22:45:20</t>
  </si>
  <si>
    <t>ESKİ KARAKÖY TR 35-17-M00447_35-17-M00447_2372686</t>
  </si>
  <si>
    <t>11.12.2022 11:56:42</t>
  </si>
  <si>
    <t>11.12.2022 13:02:31</t>
  </si>
  <si>
    <t>DEMİRCİ KÖK 35-26-M00779_YEŞİLKÖY ENH M01_42707191</t>
  </si>
  <si>
    <t>11.12.2022 11:38:43</t>
  </si>
  <si>
    <t>11.12.2022 11:55:02</t>
  </si>
  <si>
    <t>KARABURUN TR-1/15 35-21-L00019_C_56358263_56358263</t>
  </si>
  <si>
    <t>11.12.2022 17:01:12</t>
  </si>
  <si>
    <t>11.12.2022 19:50:21</t>
  </si>
  <si>
    <t>TR-22 35-26-M00022_956619381_956619381</t>
  </si>
  <si>
    <t>11.12.2022 23:22:00</t>
  </si>
  <si>
    <t>12.12.2022 00:16:30</t>
  </si>
  <si>
    <t>DM-2/8 BAŞKENT TR 35-18-L00588_OTEL YANI DM-2/5 L01_72045769</t>
  </si>
  <si>
    <t>11.12.2022 16:36:57</t>
  </si>
  <si>
    <t>11.12.2022 17:12:34</t>
  </si>
  <si>
    <t>11.12.2022 08:59:38</t>
  </si>
  <si>
    <t>11.12.2022 16:12:08</t>
  </si>
  <si>
    <t>11.12.2022 09:37:07</t>
  </si>
  <si>
    <t>11.12.2022 12:19:23</t>
  </si>
  <si>
    <t>BALIKLIOVA TR-2 35-19-L00272_A_81734364_81734364</t>
  </si>
  <si>
    <t>11.12.2022 13:19:37</t>
  </si>
  <si>
    <t>11.12.2022 18:23:23</t>
  </si>
  <si>
    <t>DERBENT TM 45-83-A00003_HALİLBEYLİ-2 (BAĞYURDU) M25_2314193</t>
  </si>
  <si>
    <t>11.12.2022 02:50:13</t>
  </si>
  <si>
    <t>11.12.2022 04:30:47</t>
  </si>
  <si>
    <t>KARABURUN TR-4/18 35-21-L00012_953360170_953360170</t>
  </si>
  <si>
    <t>11.12.2022 12:12:18</t>
  </si>
  <si>
    <t>11.12.2022 13:08:07</t>
  </si>
  <si>
    <t>GÜNLÜCE KÖYÜ TR-2 35-15-L00836_950383714_950383714</t>
  </si>
  <si>
    <t>11.12.2022 16:18:22</t>
  </si>
  <si>
    <t>11.12.2022 16:45:29</t>
  </si>
  <si>
    <t>M-891 35-02-M00891_M-1701 M04_2034652</t>
  </si>
  <si>
    <t>11.12.2022 20:57:37</t>
  </si>
  <si>
    <t>11.12.2022 21:48:59</t>
  </si>
  <si>
    <t>YELKİ TR-20 35-10-L00020_ KÖYLER L03_50105689</t>
  </si>
  <si>
    <t>11.12.2022 09:52:14</t>
  </si>
  <si>
    <t>11.12.2022 11:31:06</t>
  </si>
  <si>
    <t>M-1942 35-01-M01942_GÖZTEPE T.M. M01_2088112</t>
  </si>
  <si>
    <t>11.12.2022 10:04:24</t>
  </si>
  <si>
    <t>11.12.2022 12:15:38</t>
  </si>
  <si>
    <t>L-430 35-18-L00430_L-431 L01_72112346</t>
  </si>
  <si>
    <t>11.12.2022 10:34:49</t>
  </si>
  <si>
    <t>11.12.2022 12:04:29</t>
  </si>
  <si>
    <t>K-3361 35-03-K03361_910895484_910895484</t>
  </si>
  <si>
    <t>11.12.2022 12:17:08</t>
  </si>
  <si>
    <t>KÜRKÇÜ TR-1 45-81-M00089__72372618_72372618</t>
  </si>
  <si>
    <t>11.12.2022 15:39:09</t>
  </si>
  <si>
    <t>11.12.2022 17:38:23</t>
  </si>
  <si>
    <t>KIRMAHALLE  TR-12 35-28-M00271_B_65504752_65504752</t>
  </si>
  <si>
    <t>11.12.2022 11:24:49</t>
  </si>
  <si>
    <t>11.12.2022 17:13:56</t>
  </si>
  <si>
    <t>L-139 35-18-L00139_950436518_950436518</t>
  </si>
  <si>
    <t>11.12.2022 15:18:38</t>
  </si>
  <si>
    <t>11.12.2022 18:27:38</t>
  </si>
  <si>
    <t>L-47 DENİZKENT SİTESİ 35-14-L00047_8792046_56375205_56375205</t>
  </si>
  <si>
    <t>11.12.2022 05:48:07</t>
  </si>
  <si>
    <t>11.12.2022 08:02:27</t>
  </si>
  <si>
    <t>L-105 35-18-L00105_HatBaşıAyırıcı_53138304 L03_53138304</t>
  </si>
  <si>
    <t>11.12.2022 13:41:12</t>
  </si>
  <si>
    <t>11.12.2022 14:51:47</t>
  </si>
  <si>
    <t>L-234 35-18-L00234_SA E03b_78581323</t>
  </si>
  <si>
    <t>11.12.2022 11:04:45</t>
  </si>
  <si>
    <t>11.12.2022 12:13:57</t>
  </si>
  <si>
    <t>M-314 35-02-M00314_M-319 M02_2096996</t>
  </si>
  <si>
    <t>11.12.2022 01:34:34</t>
  </si>
  <si>
    <t>11.12.2022 02:46:42</t>
  </si>
  <si>
    <t>11.12.2022 17:34:21</t>
  </si>
  <si>
    <t>11.12.2022 19:00:31</t>
  </si>
  <si>
    <t>M-9 GERMİYAN 35-18-M00009__78227296_78227296</t>
  </si>
  <si>
    <t>11.12.2022 21:11:17</t>
  </si>
  <si>
    <t>12.12.2022 02:13:58</t>
  </si>
  <si>
    <t>K-2337 35-03-K02337_910330775_910330775</t>
  </si>
  <si>
    <t>11.12.2022 11:09:50</t>
  </si>
  <si>
    <t>11.12.2022 12:01:50</t>
  </si>
  <si>
    <t>11.12.2022 20:10:30</t>
  </si>
  <si>
    <t>11.12.2022 20:53:49</t>
  </si>
  <si>
    <t>SULTAN YAYLASI TR-3 45-71-M01768_43149415_56402037_56402037</t>
  </si>
  <si>
    <t>11.12.2022 14:34:01</t>
  </si>
  <si>
    <t>11.12.2022 20:24:13</t>
  </si>
  <si>
    <t>UĞURLU KÖK 45-86-M00045_GÜNDOĞDU UĞURLU M02_72226020</t>
  </si>
  <si>
    <t>11.12.2022 09:00:11</t>
  </si>
  <si>
    <t>11.12.2022 10:00:52</t>
  </si>
  <si>
    <t>11.12.2022 17:40:03</t>
  </si>
  <si>
    <t>11.12.2022 18:44:33</t>
  </si>
  <si>
    <t>11.12.2022 08:26:12</t>
  </si>
  <si>
    <t>11.12.2022 09:52:59</t>
  </si>
  <si>
    <t>MALDAN KÖYÜ TR-1 45-71-M01666_DIREK TIPI TRAFO HUCRESI H01_2087225</t>
  </si>
  <si>
    <t>11.12.2022 16:59:15</t>
  </si>
  <si>
    <t>11.12.2022 21:12:35</t>
  </si>
  <si>
    <t>11.12.2022 14:35:21</t>
  </si>
  <si>
    <t>11.12.2022 21:35:08</t>
  </si>
  <si>
    <t>K-1142 35-01-K01142_911949668_911949668</t>
  </si>
  <si>
    <t>11.12.2022 19:19:49</t>
  </si>
  <si>
    <t>11.12.2022 21:33:58</t>
  </si>
  <si>
    <t>MENEMEN TR-11 35-28-L00011_B _5761415</t>
  </si>
  <si>
    <t>11.12.2022 21:47:09</t>
  </si>
  <si>
    <t>11.12.2022 22:25:33</t>
  </si>
  <si>
    <t>TR-112 KAVAKDERE 35-14-M00112_956639296_956639296</t>
  </si>
  <si>
    <t>11.12.2022 12:24:14</t>
  </si>
  <si>
    <t>11.12.2022 14:38:44</t>
  </si>
  <si>
    <t>M-650 35-02-M00650_M-652 M02_2325058</t>
  </si>
  <si>
    <t>11.12.2022 09:51:18</t>
  </si>
  <si>
    <t>EĞRİDERE TR-7 35-32-L00130_946408446_946408446</t>
  </si>
  <si>
    <t>11.12.2022 13:52:17</t>
  </si>
  <si>
    <t>11.12.2022 15:43:50</t>
  </si>
  <si>
    <t>11.12.2022 10:34:05</t>
  </si>
  <si>
    <t>11.12.2022 13:02:14</t>
  </si>
  <si>
    <t>AKGEDİK TR-1 45-71-M01047_A_56395255_56395255</t>
  </si>
  <si>
    <t>11.12.2022 18:33:49</t>
  </si>
  <si>
    <t>11.12.2022 22:31:10</t>
  </si>
  <si>
    <t>11.12.2022 15:35:04</t>
  </si>
  <si>
    <t>11.12.2022 17:14:54</t>
  </si>
  <si>
    <t>11.12.2022 09:55:43</t>
  </si>
  <si>
    <t>11.12.2022 10:51:49</t>
  </si>
  <si>
    <t>DM-1/11 45-71-M00030_DM-1 M01_66459281</t>
  </si>
  <si>
    <t>11.12.2022 06:20:07</t>
  </si>
  <si>
    <t>11.12.2022 06:55:00</t>
  </si>
  <si>
    <t>MORDOĞAN TR-5 35-21-L00146_953365262_953365262</t>
  </si>
  <si>
    <t>11.12.2022 20:08:11</t>
  </si>
  <si>
    <t>11.12.2022 21:40:14</t>
  </si>
  <si>
    <t>ALİAĞA GIS TM 35-17-A00014_BELEDİYE-1 (2H04) M017_66128126</t>
  </si>
  <si>
    <t>11.12.2022 18:06:04</t>
  </si>
  <si>
    <t>11.12.2022 18:39:53</t>
  </si>
  <si>
    <t>K-4431 35-01-K04431_911380477_911380477</t>
  </si>
  <si>
    <t>11.12.2022 01:31:14</t>
  </si>
  <si>
    <t>11.12.2022 02:51:46</t>
  </si>
  <si>
    <t>BARBAROS TR-1 35-19-M00199_B_56377364_56377364</t>
  </si>
  <si>
    <t>11.12.2022 13:39:11</t>
  </si>
  <si>
    <t>11.12.2022 17:29:58</t>
  </si>
  <si>
    <t>11.12.2022 20:16:12</t>
  </si>
  <si>
    <t>11.12.2022 20:31:53</t>
  </si>
  <si>
    <t>DAĞDERE DM 45-72-M00097_ÇITAK M05_2106082</t>
  </si>
  <si>
    <t>11.12.2022 17:55:59</t>
  </si>
  <si>
    <t>11.12.2022 18:36:20</t>
  </si>
  <si>
    <t>ŞEMİKLER TM 35-04-A00003_ŞEMİKLER-7 K32_2312122</t>
  </si>
  <si>
    <t>11.12.2022 18:05:57</t>
  </si>
  <si>
    <t>11.12.2022 18:12:25</t>
  </si>
  <si>
    <t>ARMUTLU İM 35-27-A00001_KIZILCA L05_49920723</t>
  </si>
  <si>
    <t>11.12.2022 02:18:00</t>
  </si>
  <si>
    <t>11.12.2022 02:28:25</t>
  </si>
  <si>
    <t>TABAKLAR TR-1 45-75-M00336_C_56362014_56362014</t>
  </si>
  <si>
    <t>11.12.2022 17:38:46</t>
  </si>
  <si>
    <t>11.12.2022 18:47:15</t>
  </si>
  <si>
    <t>M-195 35-02-M00195_35-02-M00195_2374795</t>
  </si>
  <si>
    <t>11.12.2022 09:05:30</t>
  </si>
  <si>
    <t>ALİAĞA GIS TM 35-17-A00014_KARDEMİR-1 (1H03) M03_66128128</t>
  </si>
  <si>
    <t>11.12.2022 17:46:33</t>
  </si>
  <si>
    <t>11.12.2022 18:36:56</t>
  </si>
  <si>
    <t>K-681 35-04-K00681_35-04-K00681_2350555</t>
  </si>
  <si>
    <t>11.12.2022 14:44:40</t>
  </si>
  <si>
    <t>11.12.2022 23:40:31</t>
  </si>
  <si>
    <t>HILAL GIS TM 35-01-A00010_HİLAL-7 K04_2056010</t>
  </si>
  <si>
    <t>11.12.2022 13:02:57</t>
  </si>
  <si>
    <t>11.12.2022 17:21:28</t>
  </si>
  <si>
    <t>KARABURUN İM 35-21-A00001_KÜÇÜKBAHÇE L05_2314244</t>
  </si>
  <si>
    <t>11.12.2022 04:14:44</t>
  </si>
  <si>
    <t>11.12.2022 04:30:00</t>
  </si>
  <si>
    <t>M-2846 35-03-M02846_ M01_82471945</t>
  </si>
  <si>
    <t>11.12.2022 19:33:14</t>
  </si>
  <si>
    <t>11.12.2022 21:19:07</t>
  </si>
  <si>
    <t>ÖDEMİŞ İM 35-15-A00001_ŞEHİR-2 L03_83647066</t>
  </si>
  <si>
    <t>11.12.2022 09:28:13</t>
  </si>
  <si>
    <t>11.12.2022 13:52:07</t>
  </si>
  <si>
    <t>11.12.2022 08:14:04</t>
  </si>
  <si>
    <t>11.12.2022 09:38:24</t>
  </si>
  <si>
    <t>11.12.2022 16:22:24</t>
  </si>
  <si>
    <t>11.12.2022 16:23:04</t>
  </si>
  <si>
    <t>M-1054 35-02-M01054_35-02-M01054_2363717</t>
  </si>
  <si>
    <t>11.12.2022 14:06:40</t>
  </si>
  <si>
    <t>11.12.2022 15:09:58</t>
  </si>
  <si>
    <t>CABBAR DM 45-73-M00100_DSİ ÇIKIŞ M03_2057597</t>
  </si>
  <si>
    <t>11.12.2022 09:09:04</t>
  </si>
  <si>
    <t>11.12.2022 09:26:21</t>
  </si>
  <si>
    <t>ÖZBEK TR-5 35-19-M00235_35-19-M00235_2353630</t>
  </si>
  <si>
    <t>11.12.2022 08:24:35</t>
  </si>
  <si>
    <t>11.12.2022 12:14:39</t>
  </si>
  <si>
    <t>M-195 35-02-M00195_C_56360430_56360430</t>
  </si>
  <si>
    <t>11.12.2022 07:23:51</t>
  </si>
  <si>
    <t>11.12.2022 09:27:06</t>
  </si>
  <si>
    <t>K-3298 35-04-K03298_99408106_99408106</t>
  </si>
  <si>
    <t>11.12.2022 12:07:11</t>
  </si>
  <si>
    <t>11.12.2022 12:44:57</t>
  </si>
  <si>
    <t>TR-61 35-19-L00061_5858200_56374211_56374211</t>
  </si>
  <si>
    <t>11.12.2022 08:36:28</t>
  </si>
  <si>
    <t>11.12.2022 12:46:45</t>
  </si>
  <si>
    <t>TR-24 35-16-L00024_47592548 D1b_47594552</t>
  </si>
  <si>
    <t>11.12.2022 18:23:52</t>
  </si>
  <si>
    <t>12.12.2022 01:29:19</t>
  </si>
  <si>
    <t>M-30 35-02-M00030_M-29 M06_2309641</t>
  </si>
  <si>
    <t>11.12.2022 22:32:36</t>
  </si>
  <si>
    <t>11.12.2022 22:54:30</t>
  </si>
  <si>
    <t>ZEYTİNELİ TR-2 35-19-M00209_DIREK TIPI TRAFO HUCRESI H01_2057016</t>
  </si>
  <si>
    <t>11.12.2022 22:11:42</t>
  </si>
  <si>
    <t>12.12.2022 01:40:34</t>
  </si>
  <si>
    <t>L-517 OVACIK 35-18-L00517_950465985_950465985</t>
  </si>
  <si>
    <t>11.12.2022 17:20:21</t>
  </si>
  <si>
    <t>11.12.2022 22:35:41</t>
  </si>
  <si>
    <t>11.12.2022 15:04:05</t>
  </si>
  <si>
    <t>11.12.2022 15:44:05</t>
  </si>
  <si>
    <t>M-3103(YATIRIM REZERVE) 35-03-M03103_912558320_912558320</t>
  </si>
  <si>
    <t>11.12.2022 18:58:59</t>
  </si>
  <si>
    <t>11.12.2022 20:34:48</t>
  </si>
  <si>
    <t>L-105 35-18-L00105_OVACIK KÖYÜ AZMAK MEVKİ L03_2095908</t>
  </si>
  <si>
    <t>11.12.2022 09:15:14</t>
  </si>
  <si>
    <t>11.12.2022 14:00:44</t>
  </si>
  <si>
    <t>SOMA TR-3/1 45-82-M00081_45-82-M00081_2370230</t>
  </si>
  <si>
    <t>11.12.2022 21:14:40</t>
  </si>
  <si>
    <t>11.12.2022 21:55:12</t>
  </si>
  <si>
    <t>ALMAK TM 35-17-A00003_KAREL-2 M34_2307158</t>
  </si>
  <si>
    <t>11.12.2022 09:57:23</t>
  </si>
  <si>
    <t>11.12.2022 16:33:49</t>
  </si>
  <si>
    <t>DM-1/TR-9 URLA 35-19-M00467_956678540_956678540</t>
  </si>
  <si>
    <t>11.12.2022 09:34:14</t>
  </si>
  <si>
    <t>11.12.2022 15:23:32</t>
  </si>
  <si>
    <t>ÇAMÖNÜ TR-13 35-22-M00896_955286195_955286195</t>
  </si>
  <si>
    <t>11.12.2022 18:07:14</t>
  </si>
  <si>
    <t>11.12.2022 20:29:15</t>
  </si>
  <si>
    <t>L-179 35-18-L00179_954766674_954766674</t>
  </si>
  <si>
    <t>11.12.2022 13:50:42</t>
  </si>
  <si>
    <t>11.12.2022 17:29:02</t>
  </si>
  <si>
    <t>KUŞÇULAR TR-11(KASABA EVLERİ) 35-19-M00264_35-19-M00264_72144701</t>
  </si>
  <si>
    <t>11.12.2022 14:02:32</t>
  </si>
  <si>
    <t>11.12.2022 21:29:07</t>
  </si>
  <si>
    <t>KUŞÇULAR DM-2 35-19-M00515_TR-319 M05_80470370</t>
  </si>
  <si>
    <t>11.12.2022 10:41:34</t>
  </si>
  <si>
    <t>11.12.2022 11:15:32</t>
  </si>
  <si>
    <t>M-2098 35-09-M02098_DIREK TIPI TRAFO HUCRESI H01_2120743</t>
  </si>
  <si>
    <t>11.12.2022 21:52:59</t>
  </si>
  <si>
    <t>12.12.2022 02:30:29</t>
  </si>
  <si>
    <t>TURGUTALP TR-4/7 45-82-M00064_TR-4/2 M02_72193382</t>
  </si>
  <si>
    <t>11.12.2022 11:00:34</t>
  </si>
  <si>
    <t>K-447 35-07-K00447_B_56354830_56354830</t>
  </si>
  <si>
    <t>11.12.2022 08:07:29</t>
  </si>
  <si>
    <t>11.12.2022 10:36:13</t>
  </si>
  <si>
    <t>HACIHALİLLER TR-1 KÖK 45-71-M00066_HACIHALİLLER TR-3 M01_72238428</t>
  </si>
  <si>
    <t>11.12.2022 14:21:47</t>
  </si>
  <si>
    <t>11.12.2022 15:22:15</t>
  </si>
  <si>
    <t>11.12.2022 22:55:16</t>
  </si>
  <si>
    <t>12.12.2022 01:59:10</t>
  </si>
  <si>
    <t>L-300 DM 35-18-L00300_950448484_950448484</t>
  </si>
  <si>
    <t>11.12.2022 15:54:45</t>
  </si>
  <si>
    <t>11.12.2022 20:13:27</t>
  </si>
  <si>
    <t>M-3569(YATIRIM REZERVE) 35-02-M03569_A A1B_5818977</t>
  </si>
  <si>
    <t>11.12.2022 16:04:02</t>
  </si>
  <si>
    <t>11.12.2022 17:25:27</t>
  </si>
  <si>
    <t>AYRANCILAR DM-3 35-26-M00795_EMAR DM3 M03_2335354</t>
  </si>
  <si>
    <t>11.12.2022 09:07:02</t>
  </si>
  <si>
    <t>11.12.2022 13:17:20</t>
  </si>
  <si>
    <t>K-1507 35-03-K01507_910571166_910571166</t>
  </si>
  <si>
    <t>11.12.2022 13:33:49</t>
  </si>
  <si>
    <t>11.12.2022 18:24:44</t>
  </si>
  <si>
    <t>11.12.2022 17:27:14</t>
  </si>
  <si>
    <t>11.12.2022 18:45:59</t>
  </si>
  <si>
    <t>TR-25 35-19-L00025_956682471_956682471</t>
  </si>
  <si>
    <t>11.12.2022 12:01:35</t>
  </si>
  <si>
    <t>11.12.2022 21:01:09</t>
  </si>
  <si>
    <t>DM-3/2 35-29-M00101_950327053_950327053</t>
  </si>
  <si>
    <t>11.12.2022 22:33:03</t>
  </si>
  <si>
    <t>12.12.2022 00:03:37</t>
  </si>
  <si>
    <t>KIZILAVLU KÖK 45-78-M00837_HatBaşıAyırıcı_53138972 M02_53138972</t>
  </si>
  <si>
    <t>11.12.2022 23:18:15</t>
  </si>
  <si>
    <t>11.12.2022 23:50:11</t>
  </si>
  <si>
    <t>KÜÇÜKKALE KÖK 35-29-L00036_HASAN ÇAVUŞLAR L06_2327051</t>
  </si>
  <si>
    <t>11.12.2022 05:38:37</t>
  </si>
  <si>
    <t>11.12.2022 06:29:10</t>
  </si>
  <si>
    <t>YUNUSEMRE TR-1 45-77-L00130_945498782_945498782</t>
  </si>
  <si>
    <t>11.12.2022 18:16:24</t>
  </si>
  <si>
    <t>11.12.2022 19:21:03</t>
  </si>
  <si>
    <t>TR-74 35-19-L00074_6222799_56377015_56377015</t>
  </si>
  <si>
    <t>11.12.2022 14:34:07</t>
  </si>
  <si>
    <t>11.12.2022 17:39:17</t>
  </si>
  <si>
    <t>TR-2/98 45-83-M00780_TR-2/96 M03_81593428</t>
  </si>
  <si>
    <t>11.12.2022 02:45:15</t>
  </si>
  <si>
    <t>11.12.2022 04:49:10</t>
  </si>
  <si>
    <t>HALİLBEYLİ TR-5 35-27-M01054_912836610_912836610</t>
  </si>
  <si>
    <t>11.12.2022 19:39:18</t>
  </si>
  <si>
    <t>11.12.2022 21:27:13</t>
  </si>
  <si>
    <t>AŞAĞICUMA TR-3 35-16-M00102_35-16-M00102_2347830</t>
  </si>
  <si>
    <t>11.12.2022 08:19:17</t>
  </si>
  <si>
    <t>11.12.2022 14:00:26</t>
  </si>
  <si>
    <t>11.12.2022 13:19:17</t>
  </si>
  <si>
    <t>11.12.2022 14:02:17</t>
  </si>
  <si>
    <t>SARUHANLI TR-6 45-80-M00006_956559394_956559394</t>
  </si>
  <si>
    <t>11.12.2022 14:54:56</t>
  </si>
  <si>
    <t>11.12.2022 16:51:03</t>
  </si>
  <si>
    <t>EROĞLU TEPE TR-1 45-77-L00215_945494478_945494478</t>
  </si>
  <si>
    <t>11.12.2022 21:02:28</t>
  </si>
  <si>
    <t>11.12.2022 22:41:56</t>
  </si>
  <si>
    <t>SARUHANLI DM 45-80-M00001_AKHİSAR-2 M06_2086496</t>
  </si>
  <si>
    <t>11.12.2022 09:46:14</t>
  </si>
  <si>
    <t>11.12.2022 10:02:46</t>
  </si>
  <si>
    <t>DAĞDERE DM 45-72-M00097_ÇITAK M05_2329940</t>
  </si>
  <si>
    <t>11.12.2022 14:05:37</t>
  </si>
  <si>
    <t>11.12.2022 14:18:39</t>
  </si>
  <si>
    <t>TR-77 ÇEŞMEALTI KÖK 35-19-M00077__78917798_78917798</t>
  </si>
  <si>
    <t>11.12.2022 12:36:22</t>
  </si>
  <si>
    <t>11.12.2022 18:48:02</t>
  </si>
  <si>
    <t>K-2967 35-02-K02967_99355581_99355581</t>
  </si>
  <si>
    <t>11.12.2022 12:58:43</t>
  </si>
  <si>
    <t>11.12.2022 14:44:17</t>
  </si>
  <si>
    <t>DM-11/9-A 45-71-M01855_45-71-M01855_2370184</t>
  </si>
  <si>
    <t>11.12.2022 13:36:55</t>
  </si>
  <si>
    <t>11.12.2022 17:07:48</t>
  </si>
  <si>
    <t>11.12.2022 01:06:11</t>
  </si>
  <si>
    <t>11.12.2022 10:48:24</t>
  </si>
  <si>
    <t>AKÇAPINAR TR-2 45-83-L00439_955180294_955180294</t>
  </si>
  <si>
    <t>11.12.2022 15:50:28</t>
  </si>
  <si>
    <t>11.12.2022 21:11:24</t>
  </si>
  <si>
    <t>L-281 35-18-L00281_950460328_950460328</t>
  </si>
  <si>
    <t>11.12.2022 15:05:00</t>
  </si>
  <si>
    <t>11.12.2022 19:07:45</t>
  </si>
  <si>
    <t>ÇANDARLI DM-TR-20 35-30-M00020_BERGAMA-1 M11_72352932</t>
  </si>
  <si>
    <t>11.12.2022 19:52:46</t>
  </si>
  <si>
    <t>11.12.2022 20:25:18</t>
  </si>
  <si>
    <t>GÖBELLER TR-1 35-16-M00110_47479289_56396030_56396030</t>
  </si>
  <si>
    <t>11.12.2022 10:46:54</t>
  </si>
  <si>
    <t>11.12.2022 16:12:03</t>
  </si>
  <si>
    <t>TAŞLIYATAK CEBECİLER TR-4 35-31-L00367_47791929_56352003_56352003</t>
  </si>
  <si>
    <t>11.12.2022 13:29:35</t>
  </si>
  <si>
    <t>11.12.2022 18:33:04</t>
  </si>
  <si>
    <t>SIRIMLI TR-1 35-31-L00201_35-31-L00201_2365089</t>
  </si>
  <si>
    <t>11.12.2022 07:46:33</t>
  </si>
  <si>
    <t>11.12.2022 09:51:53</t>
  </si>
  <si>
    <t>KOZANLI YEŞİLKENT MAH. TR-1 45-82-M00216_DIREK TIPI TRAFO HUCRESI H01_2091920</t>
  </si>
  <si>
    <t>11.12.2022 17:56:54</t>
  </si>
  <si>
    <t>11.12.2022 19:28:26</t>
  </si>
  <si>
    <t>11.12.2022 10:51:51</t>
  </si>
  <si>
    <t>11.12.2022 13:27:00</t>
  </si>
  <si>
    <t>BÖLCEK-1 TR 35-16-M00022_47439308_56395352_56395352</t>
  </si>
  <si>
    <t>11.12.2022 16:09:15</t>
  </si>
  <si>
    <t>11.12.2022 18:40:47</t>
  </si>
  <si>
    <t>11.12.2022 10:02:02</t>
  </si>
  <si>
    <t>11.12.2022 16:38:51</t>
  </si>
  <si>
    <t>KIZLARALANI TR-2 45-72-L00713_956488877_956488877</t>
  </si>
  <si>
    <t>11.12.2022 16:44:48</t>
  </si>
  <si>
    <t>11.12.2022 18:17:27</t>
  </si>
  <si>
    <t>DM-3/27 (KÜTÜPHANE) 45-71-M00078_953211550_953211550</t>
  </si>
  <si>
    <t>11.12.2022 20:23:50</t>
  </si>
  <si>
    <t>11.12.2022 22:39:36</t>
  </si>
  <si>
    <t>ILICA GIS TM 35-07-A00002_ILICA-16 K22_2313383</t>
  </si>
  <si>
    <t>11.12.2022 05:11:47</t>
  </si>
  <si>
    <t>11.12.2022 05:22:38</t>
  </si>
  <si>
    <t>K-4419 35-01-K04419_B_56373943_56373943</t>
  </si>
  <si>
    <t>11.12.2022 09:45:23</t>
  </si>
  <si>
    <t>11.12.2022 11:03:47</t>
  </si>
  <si>
    <t>11.12.2022 16:32:40</t>
  </si>
  <si>
    <t>11.12.2022 21:05:24</t>
  </si>
  <si>
    <t>K-3101 35-02-K03101_35-02-K03101_2365897</t>
  </si>
  <si>
    <t>11.12.2022 17:20:44</t>
  </si>
  <si>
    <t>11.12.2022 18:14:34</t>
  </si>
  <si>
    <t>TR-1/86-A (NAME SOKAK TRF) 45-83-M00271_45-83-M00271_2362207</t>
  </si>
  <si>
    <t>11.12.2022 04:43:23</t>
  </si>
  <si>
    <t>DM-3/TR-10 SEFERİHİSAR 35-14-M00331_956645383_956645383</t>
  </si>
  <si>
    <t>11.12.2022 20:33:10</t>
  </si>
  <si>
    <t>11.12.2022 21:46:49</t>
  </si>
  <si>
    <t>SOMA A SANTRALİ İM/DM 45-82-A00001_HatBaşıAyırıcı_53137200 L14_53137200</t>
  </si>
  <si>
    <t>11.12.2022 17:40:33</t>
  </si>
  <si>
    <t>11.12.2022 19:36:20</t>
  </si>
  <si>
    <t>SARIGÖL DM 45-79-M00069_SARIGÖL 2 GİRİŞ M02_2318416</t>
  </si>
  <si>
    <t>11.12.2022 09:11:03</t>
  </si>
  <si>
    <t>11.12.2022 15:37:17</t>
  </si>
  <si>
    <t>11.12.2022 13:05:56</t>
  </si>
  <si>
    <t>11.12.2022 13:27:50</t>
  </si>
  <si>
    <t>SOMA TR-11/2 45-82-M00033_D_56404239_56404239</t>
  </si>
  <si>
    <t>11.12.2022 09:09:34</t>
  </si>
  <si>
    <t>11.12.2022 09:18:29</t>
  </si>
  <si>
    <t>TR-42 35-15-M00042_950369113_950369113</t>
  </si>
  <si>
    <t>11.12.2022 19:48:37</t>
  </si>
  <si>
    <t>11.12.2022 21:21:54</t>
  </si>
  <si>
    <t>KUŞÇULAR TR-9 35-19-M00221_956700241_956700241</t>
  </si>
  <si>
    <t>11.12.2022 21:40:30</t>
  </si>
  <si>
    <t>11.12.2022 23:43:02</t>
  </si>
  <si>
    <t>L-254 35-18-L00254_950451173_950451173</t>
  </si>
  <si>
    <t>11.12.2022 15:30:36</t>
  </si>
  <si>
    <t>GERMİYAN İM 35-18-A00004_HatBaşıAyırıcı_53138485 L02_53138485</t>
  </si>
  <si>
    <t>11.12.2022 12:19:07</t>
  </si>
  <si>
    <t>11.12.2022 16:23:22</t>
  </si>
  <si>
    <t>SIRIMLI AVCILAR TR 35-31-L00202_47892124_56380920_56380920</t>
  </si>
  <si>
    <t>11.12.2022 12:10:38</t>
  </si>
  <si>
    <t>11.12.2022 16:47:39</t>
  </si>
  <si>
    <t>L-191 35-18-L00191_50069388_56368821_56368821</t>
  </si>
  <si>
    <t>11.12.2022 09:45:28</t>
  </si>
  <si>
    <t>11.12.2022 17:07:54</t>
  </si>
  <si>
    <t>M-1537 35-01-M01537_913642176_913642176</t>
  </si>
  <si>
    <t>11.12.2022 12:32:27</t>
  </si>
  <si>
    <t>11.12.2022 13:33:55</t>
  </si>
  <si>
    <t>11.12.2022 14:32:08</t>
  </si>
  <si>
    <t>11.12.2022 16:46:39</t>
  </si>
  <si>
    <t>11.12.2022 11:49:28</t>
  </si>
  <si>
    <t>11.12.2022 17:12:38</t>
  </si>
  <si>
    <t>HAYKIRAN TR-2 35-28-M00201_A_56357557_56357557</t>
  </si>
  <si>
    <t>11.12.2022 20:07:00</t>
  </si>
  <si>
    <t>11.12.2022 20:54:23</t>
  </si>
  <si>
    <t>KADIKÖY TR-1 35-16-M00145_47442031_56394912_56394912</t>
  </si>
  <si>
    <t>11.12.2022 10:34:33</t>
  </si>
  <si>
    <t>11.12.2022 15:45:40</t>
  </si>
  <si>
    <t>MORDOĞAN İM 35-21-A00002_KARABURUN 15,8 (MORDOĞAN KÖYLER) L12_2065965</t>
  </si>
  <si>
    <t>11.12.2022 01:05:24</t>
  </si>
  <si>
    <t>11.12.2022 01:30:48</t>
  </si>
  <si>
    <t>FOÇA TR-4 35-23-L00004_42134325_56398923_56398923</t>
  </si>
  <si>
    <t>11.12.2022 01:19:12</t>
  </si>
  <si>
    <t>11.12.2022 05:36:36</t>
  </si>
  <si>
    <t>M-2142 35-07-M02142_C c4b_5824924</t>
  </si>
  <si>
    <t>11.12.2022 20:08:10</t>
  </si>
  <si>
    <t>11.12.2022 20:50:52</t>
  </si>
  <si>
    <t>MURADİYE DM-5/8 KÖK 45-71-M00828_DM-5/11 M08_72087220</t>
  </si>
  <si>
    <t>11.12.2022 09:08:05</t>
  </si>
  <si>
    <t>11.12.2022 16:39:45</t>
  </si>
  <si>
    <t>ÇAYKÖY TR-1 45-78-L00429_49322405_56393166_56393166</t>
  </si>
  <si>
    <t>11.12.2022 14:37:00</t>
  </si>
  <si>
    <t>11.12.2022 15:05:06</t>
  </si>
  <si>
    <t>TR-75 35-19-L00075_956695094_956695094</t>
  </si>
  <si>
    <t>11.12.2022 17:52:49</t>
  </si>
  <si>
    <t>11.12.2022 20:14:11</t>
  </si>
  <si>
    <t>L-179 35-18-L00179_950442752_950442752</t>
  </si>
  <si>
    <t>11.12.2022 20:37:03</t>
  </si>
  <si>
    <t>11.12.2022 23:11:21</t>
  </si>
  <si>
    <t>DM-01/13 45-71-M00024__72374178_72374178</t>
  </si>
  <si>
    <t>11.12.2022 16:16:18</t>
  </si>
  <si>
    <t>11.12.2022 18:04:59</t>
  </si>
  <si>
    <t>TR-39 35-27-M00039_A_56356538_56356538</t>
  </si>
  <si>
    <t>11.12.2022 09:08:30</t>
  </si>
  <si>
    <t>11.12.2022 10:53:59</t>
  </si>
  <si>
    <t>M-17 UŞAKLILAR SİTESİ 35-18-M00017_6373334_56377962_56377962</t>
  </si>
  <si>
    <t>11.12.2022 11:39:24</t>
  </si>
  <si>
    <t>11.12.2022 14:22:34</t>
  </si>
  <si>
    <t>TR-11/03 (BELEDİYE ŞANTİYE TR) 45-71-M00368_B_56403961_56403961</t>
  </si>
  <si>
    <t>11.12.2022 08:01:14</t>
  </si>
  <si>
    <t>11.12.2022 10:16:28</t>
  </si>
  <si>
    <t>ÇİFTLİK İM 35-18-A00003_SAĞLIKÇILAR L06_2307805</t>
  </si>
  <si>
    <t>11.12.2022 03:34:55</t>
  </si>
  <si>
    <t>11.12.2022 04:00:45</t>
  </si>
  <si>
    <t>KAPAKLI İM 45-72-A00003_YENİ MECİDİYE L03_2327012</t>
  </si>
  <si>
    <t>11.12.2022 03:42:15</t>
  </si>
  <si>
    <t>11.12.2022 04:57:05</t>
  </si>
  <si>
    <t>K-985 35-07-K00985_C_65505658_65505658</t>
  </si>
  <si>
    <t>11.12.2022 11:33:37</t>
  </si>
  <si>
    <t>11.12.2022 13:05:30</t>
  </si>
  <si>
    <t>MURADİYE DM-5/10 45-71-M00775_DM-5/9A M07_2307012</t>
  </si>
  <si>
    <t>11.12.2022 09:53:00</t>
  </si>
  <si>
    <t>11.12.2022 16:38:25</t>
  </si>
  <si>
    <t>GERMİYAN İM 35-18-A00004_ILDIR-2 L03_2313573</t>
  </si>
  <si>
    <t>11.12.2022 15:38:37</t>
  </si>
  <si>
    <t>11.12.2022 16:26:48</t>
  </si>
  <si>
    <t>ALAÇATI İM 35-18-A00002_L-427 L05_2307537</t>
  </si>
  <si>
    <t>11.12.2022 08:30:04</t>
  </si>
  <si>
    <t>11.12.2022 10:23:58</t>
  </si>
  <si>
    <t>K-1126 35-01-K01126_B 1B_5847635</t>
  </si>
  <si>
    <t>11.12.2022 13:27:02</t>
  </si>
  <si>
    <t>11.12.2022 16:01:48</t>
  </si>
  <si>
    <t>L-271 SANATKARLAR SİTESİ 35-18-L00271_9671280_56366832_56366832</t>
  </si>
  <si>
    <t>11.12.2022 11:17:46</t>
  </si>
  <si>
    <t>11.12.2022 17:41:28</t>
  </si>
  <si>
    <t>ÇİÇEKLİ TR-1 45-75-M00308_945615578_945615578</t>
  </si>
  <si>
    <t>11.12.2022 18:54:33</t>
  </si>
  <si>
    <t>11.12.2022 20:30:34</t>
  </si>
  <si>
    <t>TR-77 ÇEŞMEALTI KÖK 35-19-M00077__78917799_78917799</t>
  </si>
  <si>
    <t>11.12.2022 08:34:39</t>
  </si>
  <si>
    <t>11.12.2022 09:35:08</t>
  </si>
  <si>
    <t>KAVŞAK DM TR-154 35-16-L00154_SAĞANCI İM ÇIKIŞ (SÜLEYMANLI) L06_66050340</t>
  </si>
  <si>
    <t>11.12.2022 18:10:43</t>
  </si>
  <si>
    <t>11.12.2022 19:12:36</t>
  </si>
  <si>
    <t>11.12.2022 09:35:51</t>
  </si>
  <si>
    <t>11.12.2022 09:56:43</t>
  </si>
  <si>
    <t>M-361 35-09-M00361_M-570 M03_47619857</t>
  </si>
  <si>
    <t>11.12.2022 15:50:52</t>
  </si>
  <si>
    <t>11.12.2022 17:14:21</t>
  </si>
  <si>
    <t>YENİÇİFTLİK KÖK 35-20-L00373_ L02_2331259</t>
  </si>
  <si>
    <t>11.12.2022 11:59:04</t>
  </si>
  <si>
    <t>11.12.2022 13:55:28</t>
  </si>
  <si>
    <t>11.12.2022 08:59:25</t>
  </si>
  <si>
    <t>11.12.2022 13:36:09</t>
  </si>
  <si>
    <t>TR-128 35-15-M00128_950369354_950369354</t>
  </si>
  <si>
    <t>11.12.2022 17:01:10</t>
  </si>
  <si>
    <t>11.12.2022 19:27:44</t>
  </si>
  <si>
    <t>11.12.2022 14:08:32</t>
  </si>
  <si>
    <t>11.12.2022 16:07:00</t>
  </si>
  <si>
    <t>MURADİYE TR-4 45-71-M02427_953221502_953221502</t>
  </si>
  <si>
    <t>11.12.2022 16:22:32</t>
  </si>
  <si>
    <t>11.12.2022 19:01:29</t>
  </si>
  <si>
    <t>AŞAĞIÇOBANİSA TR-14 45-71-M00099_A_56393059_56393059</t>
  </si>
  <si>
    <t>11.12.2022 14:26:43</t>
  </si>
  <si>
    <t>11.12.2022 17:35:30</t>
  </si>
  <si>
    <t>K-1776 35-07-K01776_913226520_913226520</t>
  </si>
  <si>
    <t>11.12.2022 19:58:32</t>
  </si>
  <si>
    <t>11.12.2022 21:42:15</t>
  </si>
  <si>
    <t>KAPAKLI DM 45-72-M00309_KAYIŞLAR M09_2099435</t>
  </si>
  <si>
    <t>11.12.2022 15:39:00</t>
  </si>
  <si>
    <t>SARIGÖL DM 45-79-M00069_SARIGÖL-1 GİRİŞ M24_2318408</t>
  </si>
  <si>
    <t>11.12.2022 09:06:09</t>
  </si>
  <si>
    <t>11.12.2022 15:50:32</t>
  </si>
  <si>
    <t>11.12.2022 04:20:15</t>
  </si>
  <si>
    <t>11.12.2022 07:11:20</t>
  </si>
  <si>
    <t>11.12.2022 20:45:35</t>
  </si>
  <si>
    <t>11.12.2022 21:15:39</t>
  </si>
  <si>
    <t>KADIKÖY TR-1 35-16-M00145_35-16-M00145_2369599</t>
  </si>
  <si>
    <t>11.12.2022 16:21:35</t>
  </si>
  <si>
    <t>11.12.2022 18:09:18</t>
  </si>
  <si>
    <t>K-3974 35-01-K03974_913667727_913667727</t>
  </si>
  <si>
    <t>11.12.2022 18:26:25</t>
  </si>
  <si>
    <t>11.12.2022 20:07:07</t>
  </si>
  <si>
    <t>11.12.2022 22:56:39</t>
  </si>
  <si>
    <t>12.12.2022 06:29:47</t>
  </si>
  <si>
    <t>MARUFLAR KÖK 35-16-M00262_İSMAİLLİ KÖK M04_72050333</t>
  </si>
  <si>
    <t>11.12.2022 09:53:59</t>
  </si>
  <si>
    <t>11.12.2022 12:37:56</t>
  </si>
  <si>
    <t>11.12.2022 15:39:10</t>
  </si>
  <si>
    <t>11.12.2022 17:44:43</t>
  </si>
  <si>
    <t>YENİ LİMAN TR-2 35-21-L00051_A_56407043_56407043</t>
  </si>
  <si>
    <t>11.12.2022 10:56:04</t>
  </si>
  <si>
    <t>11.12.2022 11:41:29</t>
  </si>
  <si>
    <t>TİRE TR-12 35-29-L00012_950335300_950335300</t>
  </si>
  <si>
    <t>11.12.2022 12:27:40</t>
  </si>
  <si>
    <t>11.12.2022 14:14:05</t>
  </si>
  <si>
    <t>ARSLANLAR TM 35-26-A00004_SUBAŞI M19_2307691</t>
  </si>
  <si>
    <t>11.12.2022 15:27:17</t>
  </si>
  <si>
    <t>11.12.2022 15:36:00</t>
  </si>
  <si>
    <t>URLA TM-1 35-19-A00004_ZEYTİNALANI İM M07_2313938</t>
  </si>
  <si>
    <t>11.12.2022 18:55:53</t>
  </si>
  <si>
    <t>11.12.2022 19:20:37</t>
  </si>
  <si>
    <t>K-1040 35-04-K01040_99735652_99735652</t>
  </si>
  <si>
    <t>11.12.2022 12:45:58</t>
  </si>
  <si>
    <t>11.12.2022 14:45:28</t>
  </si>
  <si>
    <t>11.12.2022 21:05:01</t>
  </si>
  <si>
    <t>11.12.2022 22:09:36</t>
  </si>
  <si>
    <t>DENİZ KABUĞU SİTESİ TR 35-30-M00060_35-30-M00060_2361807</t>
  </si>
  <si>
    <t>11.12.2022 14:14:13</t>
  </si>
  <si>
    <t>11.12.2022 18:53:08</t>
  </si>
  <si>
    <t>11.12.2022 18:05:13</t>
  </si>
  <si>
    <t>11.12.2022 19:04:01</t>
  </si>
  <si>
    <t>TR-101 45-78-L00101_TR-97 ÇIKIŞ L05_61216268</t>
  </si>
  <si>
    <t>11.12.2022 16:38:00</t>
  </si>
  <si>
    <t>11.12.2022 18:35:39</t>
  </si>
  <si>
    <t>İSMAİL AYRANCI SULAMA GRUBU 35-29-M00199_DIREK TIPI TRAFO HUCRESI H01_2099247</t>
  </si>
  <si>
    <t>11.12.2022 10:14:25</t>
  </si>
  <si>
    <t>11.12.2022 16:25:52</t>
  </si>
  <si>
    <t>M-2517 35-02-M02517_99536138_99536138</t>
  </si>
  <si>
    <t>11.12.2022 15:29:03</t>
  </si>
  <si>
    <t>11.12.2022 17:01:51</t>
  </si>
  <si>
    <t>ALMAK TM 35-17-A00003_KAREL-1 M33_2307157</t>
  </si>
  <si>
    <t>11.12.2022 09:59:13</t>
  </si>
  <si>
    <t>11.12.2022 16:32:10</t>
  </si>
  <si>
    <t>11.12.2022 02:39:47</t>
  </si>
  <si>
    <t>11.12.2022 02:59:03</t>
  </si>
  <si>
    <t>K-765 35-01-K00765_911308305_911308305</t>
  </si>
  <si>
    <t>11.12.2022 02:03:15</t>
  </si>
  <si>
    <t>11.12.2022 03:00:32</t>
  </si>
  <si>
    <t>K-1141 35-04-K01141_DIREK TIPI TRAFO HUCRESI H01_2065374</t>
  </si>
  <si>
    <t>11.12.2022 16:06:24</t>
  </si>
  <si>
    <t>11.12.2022 18:51:49</t>
  </si>
  <si>
    <t>11.12.2022 18:17:50</t>
  </si>
  <si>
    <t>11.12.2022 20:54:07</t>
  </si>
  <si>
    <t>SARUHANLI TR-12 45-80-M00012_B B01b_5985907</t>
  </si>
  <si>
    <t>11.12.2022 21:32:52</t>
  </si>
  <si>
    <t>11.12.2022 22:10:56</t>
  </si>
  <si>
    <t>11.12.2022 13:48:49</t>
  </si>
  <si>
    <t>11.12.2022 16:01:11</t>
  </si>
  <si>
    <t>K-4715 35-02-K04715_99210380_99210380</t>
  </si>
  <si>
    <t>11.12.2022 09:46:24</t>
  </si>
  <si>
    <t>11.12.2022 10:34:50</t>
  </si>
  <si>
    <t>K-828 35-01-K00828_911378692_911378692</t>
  </si>
  <si>
    <t>11.12.2022 20:13:00</t>
  </si>
  <si>
    <t>11.12.2022 22:03:34</t>
  </si>
  <si>
    <t>MUSTAFA KOÇOĞLU SULAMA GRUBU 35-29-M00207_35-29-M00207_2371587</t>
  </si>
  <si>
    <t>11.12.2022 19:37:49</t>
  </si>
  <si>
    <t>11.12.2022 23:29:41</t>
  </si>
  <si>
    <t>SARUHANLI TR-18 45-80-M00018_45-80-M00018_2348853</t>
  </si>
  <si>
    <t>11.12.2022 10:50:25</t>
  </si>
  <si>
    <t>11.12.2022 11:17:59</t>
  </si>
  <si>
    <t>K-3538 35-01-K03538_911204739_911204739</t>
  </si>
  <si>
    <t>11.12.2022 13:12:44</t>
  </si>
  <si>
    <t>11.12.2022 13:57:19</t>
  </si>
  <si>
    <t>SARIGÖL TR-67 45-79-M00067_945557888_945557888</t>
  </si>
  <si>
    <t>11.12.2022 16:45:19</t>
  </si>
  <si>
    <t>11.12.2022 17:59:15</t>
  </si>
  <si>
    <t>K-2518 35-01-K02518_911798867_911798867</t>
  </si>
  <si>
    <t>11.12.2022 14:25:51</t>
  </si>
  <si>
    <t>11.12.2022 19:25:24</t>
  </si>
  <si>
    <t>11.12.2022 18:39:05</t>
  </si>
  <si>
    <t>11.12.2022 21:42:04</t>
  </si>
  <si>
    <t>11.12.2022 14:51:53</t>
  </si>
  <si>
    <t>11.12.2022 17:04:02</t>
  </si>
  <si>
    <t>TR-17 35-19-L00017_7043153_56372501_56372501</t>
  </si>
  <si>
    <t>11.12.2022 13:24:28</t>
  </si>
  <si>
    <t>11.12.2022 19:02:52</t>
  </si>
  <si>
    <t>M-2072 35-03-M02072_C_65501786_65501786</t>
  </si>
  <si>
    <t>11.12.2022 16:03:58</t>
  </si>
  <si>
    <t>11.12.2022 17:11:07</t>
  </si>
  <si>
    <t>FOÇA TR-4 35-23-L00004_DAĞITIM TRAFO FPÇA TR-4 L06_2044700</t>
  </si>
  <si>
    <t>11.12.2022 11:47:26</t>
  </si>
  <si>
    <t>11.12.2022 14:31:00</t>
  </si>
  <si>
    <t>MORDOĞAN İM 35-21-A00002_KARABURUN M04_2061842</t>
  </si>
  <si>
    <t>11.12.2022 01:07:48</t>
  </si>
  <si>
    <t>11.12.2022 01:33:34</t>
  </si>
  <si>
    <t>SALİHLİ İM 45-78-A00001_ŞEHİR-4 L11_48928852</t>
  </si>
  <si>
    <t>11.12.2022 18:00:22</t>
  </si>
  <si>
    <t>11.12.2022 20:41:48</t>
  </si>
  <si>
    <t>11.12.2022 09:19:29</t>
  </si>
  <si>
    <t>11.12.2022 10:32:13</t>
  </si>
  <si>
    <t>DM-2/8 BAŞKENT TR 35-18-L00588_ÇİFTLİK İ.M L03_72045735</t>
  </si>
  <si>
    <t>11.12.2022 09:31:22</t>
  </si>
  <si>
    <t>11.12.2022 17:22:02</t>
  </si>
  <si>
    <t>TR-103 MEZARLIK YOLU 35-26-M00103_956626275_956626275</t>
  </si>
  <si>
    <t>11.12.2022 19:52:32</t>
  </si>
  <si>
    <t>11.12.2022 20:49:13</t>
  </si>
  <si>
    <t>POYRACIK TR-6 35-24-L00223_955220114_955220114</t>
  </si>
  <si>
    <t>11.12.2022 12:47:54</t>
  </si>
  <si>
    <t>11.12.2022 17:33:43</t>
  </si>
  <si>
    <t>HARMANDALI KÖK 45-71-M00061_AHMET KOCA M10_72231053</t>
  </si>
  <si>
    <t>11.12.2022 12:27:49</t>
  </si>
  <si>
    <t>11.12.2022 17:33:29</t>
  </si>
  <si>
    <t>11.12.2022 00:52:09</t>
  </si>
  <si>
    <t>11.12.2022 01:44:20</t>
  </si>
  <si>
    <t>DM-2/TR-11 35-13-L00458_946424512_946424512</t>
  </si>
  <si>
    <t>11.12.2022 15:53:47</t>
  </si>
  <si>
    <t>11.12.2022 17:02:16</t>
  </si>
  <si>
    <t>TR-40 35-27-M00040_B_56371303_56371303</t>
  </si>
  <si>
    <t>11.12.2022 09:49:27</t>
  </si>
  <si>
    <t>11.12.2022 12:33:08</t>
  </si>
  <si>
    <t>11.12.2022 15:43:38</t>
  </si>
  <si>
    <t>11.12.2022 16:50:20</t>
  </si>
  <si>
    <t>11.12.2022 05:02:26</t>
  </si>
  <si>
    <t>11.12.2022 06:16:12</t>
  </si>
  <si>
    <t>DM-11/6 (ŞİRİN SOKAK) 45-71-M01779_A_56405404_56405404</t>
  </si>
  <si>
    <t>11.12.2022 18:23:34</t>
  </si>
  <si>
    <t>11.12.2022 21:46:27</t>
  </si>
  <si>
    <t>BADEMLİ TR-16 35-15-L01032_950392589_950392589</t>
  </si>
  <si>
    <t>11.12.2022 16:08:35</t>
  </si>
  <si>
    <t>11.12.2022 18:05:02</t>
  </si>
  <si>
    <t>11.12.2022 02:19:07</t>
  </si>
  <si>
    <t>11.12.2022 03:10:07</t>
  </si>
  <si>
    <t>GÜZELBAHÇE İM 35-10-A00001_HatBaşıAyırıcı_53138009 M07_53138009</t>
  </si>
  <si>
    <t>11.12.2022 09:15:57</t>
  </si>
  <si>
    <t>11.12.2022 10:52:50</t>
  </si>
  <si>
    <t>11.12.2022 23:03:46</t>
  </si>
  <si>
    <t>12.12.2022 01:42:36</t>
  </si>
  <si>
    <t>TR-88 35-16-L00088_953330838_953330838</t>
  </si>
  <si>
    <t>11.12.2022 16:20:50</t>
  </si>
  <si>
    <t>11.12.2022 22:45:54</t>
  </si>
  <si>
    <t>AYDOĞDU TR-2 35-31-L00086_950231781_950231781</t>
  </si>
  <si>
    <t>11.12.2022 15:32:12</t>
  </si>
  <si>
    <t>11.12.2022 18:14:27</t>
  </si>
  <si>
    <t>TR-63 35-17-M00063_8345242_56354258_56354258</t>
  </si>
  <si>
    <t>12.12.2022 06:35:27</t>
  </si>
  <si>
    <t>12.12.2022 11:15:28</t>
  </si>
  <si>
    <t>12.12.2022 14:11:34</t>
  </si>
  <si>
    <t>12.12.2022 14:45:15</t>
  </si>
  <si>
    <t>MENEMEN TR-74 35-28-L00074_953372702_953372702</t>
  </si>
  <si>
    <t>12.12.2022 13:15:20</t>
  </si>
  <si>
    <t>12.12.2022 15:03:18</t>
  </si>
  <si>
    <t>K-4570 35-10-K04570_962592878_962592878</t>
  </si>
  <si>
    <t>12.12.2022 11:09:19</t>
  </si>
  <si>
    <t>12.12.2022 13:22:50</t>
  </si>
  <si>
    <t>TR-67 35-19-L00067_956664136_956664136</t>
  </si>
  <si>
    <t>12.12.2022 14:52:00</t>
  </si>
  <si>
    <t>12.12.2022 15:38:53</t>
  </si>
  <si>
    <t>L-269 DÜZCE TR-2 35-14-L00269_8002073_56367513_56367513</t>
  </si>
  <si>
    <t>12.12.2022 09:04:59</t>
  </si>
  <si>
    <t>12.12.2022 10:26:18</t>
  </si>
  <si>
    <t>GELENBE İM 45-76-A00001_HatBaşıAyırıcı_53135975 L12_53135975</t>
  </si>
  <si>
    <t>12.12.2022 14:46:16</t>
  </si>
  <si>
    <t>12.12.2022 15:21:45</t>
  </si>
  <si>
    <t>ISMET ERTEN SULAMA GRUBU 35-29-M00206_35-29-M00206_2371523</t>
  </si>
  <si>
    <t>12.12.2022 00:54:38</t>
  </si>
  <si>
    <t>12.12.2022 02:39:55</t>
  </si>
  <si>
    <t>M-1278 35-02-M01278_35-02-M01278_2367178</t>
  </si>
  <si>
    <t>12.12.2022 15:46:42</t>
  </si>
  <si>
    <t>12.12.2022 16:48:41</t>
  </si>
  <si>
    <t>DM-12/05 45-71-M00587_DAĞITIM TRAFO DM-12/05 M02_72089655</t>
  </si>
  <si>
    <t>12.12.2022 15:25:32</t>
  </si>
  <si>
    <t>12.12.2022 16:07:51</t>
  </si>
  <si>
    <t>12.12.2022 12:48:42</t>
  </si>
  <si>
    <t>12.12.2022 18:00:41</t>
  </si>
  <si>
    <t>TİRE DM-2/19 35-29-L00778_35-29-L00778_82408964</t>
  </si>
  <si>
    <t>12.12.2022 04:27:09</t>
  </si>
  <si>
    <t>12.12.2022 05:21:14</t>
  </si>
  <si>
    <t>12.12.2022 10:58:30</t>
  </si>
  <si>
    <t>12.12.2022 18:24:23</t>
  </si>
  <si>
    <t>BAKIR TR-6 45-76-M00072_DIREK TIPI TRAFO HUCRESI H01_2088279</t>
  </si>
  <si>
    <t>12.12.2022 16:12:19</t>
  </si>
  <si>
    <t>12.12.2022 16:50:39</t>
  </si>
  <si>
    <t>OSMANGAZİ İM 35-02-A00004_DURU K18_2101344</t>
  </si>
  <si>
    <t>12.12.2022 00:42:49</t>
  </si>
  <si>
    <t>12.12.2022 02:41:51</t>
  </si>
  <si>
    <t>K-1201 35-01-K01201_K-2822 K03_2117272</t>
  </si>
  <si>
    <t>12.12.2022 03:45:45</t>
  </si>
  <si>
    <t>12.12.2022 03:56:55</t>
  </si>
  <si>
    <t>TR-326 35-19-L00349_956671002_956671002</t>
  </si>
  <si>
    <t>12.12.2022 16:58:06</t>
  </si>
  <si>
    <t>12.12.2022 18:04:06</t>
  </si>
  <si>
    <t>L-209 35-18-L00209_35-18-L00209_72068145</t>
  </si>
  <si>
    <t>12.12.2022 21:13:45</t>
  </si>
  <si>
    <t>12.12.2022 22:57:02</t>
  </si>
  <si>
    <t>MURADİYE DM-9/2 KÖK 45-71-M00676_KAFKAS METAL M07_2317655</t>
  </si>
  <si>
    <t>12.12.2022 12:11:27</t>
  </si>
  <si>
    <t>12.12.2022 12:44:57</t>
  </si>
  <si>
    <t>DM02/TR08 45-73-M00022_TR-23 M02_71980354</t>
  </si>
  <si>
    <t>12.12.2022 10:00:56</t>
  </si>
  <si>
    <t>12.12.2022 11:00:50</t>
  </si>
  <si>
    <t>DM02/TR10 45-73-M00014_TR-15-16 M05_2319381</t>
  </si>
  <si>
    <t>12.12.2022 10:38:01</t>
  </si>
  <si>
    <t>12.12.2022 11:50:02</t>
  </si>
  <si>
    <t>SIRIMLI TR-1 35-31-L00201_47875036_56379850_56379850</t>
  </si>
  <si>
    <t>12.12.2022 14:42:18</t>
  </si>
  <si>
    <t>12.12.2022 18:31:37</t>
  </si>
  <si>
    <t>ÖZBEK TR-2 (TR-232) 35-19-M00232_956667103_956667103</t>
  </si>
  <si>
    <t>12.12.2022 10:57:58</t>
  </si>
  <si>
    <t>12.12.2022 12:38:55</t>
  </si>
  <si>
    <t>ASARLIK TR-16 35-28-M00174_A_56366259_56366259</t>
  </si>
  <si>
    <t>12.12.2022 02:15:19</t>
  </si>
  <si>
    <t>12.12.2022 02:40:54</t>
  </si>
  <si>
    <t>AŞAĞIKIRIKLAR DM 35-16-M00448_TOPÇAM M05_2115969</t>
  </si>
  <si>
    <t>12.12.2022 09:10:56</t>
  </si>
  <si>
    <t>12.12.2022 16:32:14</t>
  </si>
  <si>
    <t>L-236 35-18-L00236_950441399_950441399</t>
  </si>
  <si>
    <t>12.12.2022 13:17:39</t>
  </si>
  <si>
    <t>12.12.2022 18:02:37</t>
  </si>
  <si>
    <t>DM-13/13 45-71-M00319_953208083_953208083</t>
  </si>
  <si>
    <t>12.12.2022 15:51:24</t>
  </si>
  <si>
    <t>12.12.2022 18:33:22</t>
  </si>
  <si>
    <t>K-3592 35-01-K03592__79680393_79680393</t>
  </si>
  <si>
    <t>12.12.2022 09:05:07</t>
  </si>
  <si>
    <t>12.12.2022 10:28:09</t>
  </si>
  <si>
    <t>K-873 35-01-K00873_911138352_911138352</t>
  </si>
  <si>
    <t>12.12.2022 08:45:32</t>
  </si>
  <si>
    <t>12.12.2022 13:56:33</t>
  </si>
  <si>
    <t>12.12.2022 13:31:56</t>
  </si>
  <si>
    <t>12.12.2022 14:00:06</t>
  </si>
  <si>
    <t>ÖREN TR-3 35-27-L00218_97483112_97483112</t>
  </si>
  <si>
    <t>12.12.2022 08:54:57</t>
  </si>
  <si>
    <t>12.12.2022 11:44:15</t>
  </si>
  <si>
    <t>TR-30 GÖLCÜKLER İZBAN İSTASYONU 35-22-M00030_35-22-M00030_2358623</t>
  </si>
  <si>
    <t>12.12.2022 00:45:02</t>
  </si>
  <si>
    <t>12.12.2022 02:00:09</t>
  </si>
  <si>
    <t>GÜZELKÖY KÖK 45-71-M00123_HAŞİM AKCURA ENH M03_50218077</t>
  </si>
  <si>
    <t>12.12.2022 09:02:07</t>
  </si>
  <si>
    <t>12.12.2022 12:08:18</t>
  </si>
  <si>
    <t>MAVİKÖŞE TR-4 35-17-M00228_A_56356558_56356558</t>
  </si>
  <si>
    <t>12.12.2022 12:55:47</t>
  </si>
  <si>
    <t>12.12.2022 16:47:32</t>
  </si>
  <si>
    <t>TR-13 DAVUT KISRAK PARKI 35-26-M00013_11978393_56358633_56358633</t>
  </si>
  <si>
    <t>12.12.2022 07:58:25</t>
  </si>
  <si>
    <t>12.12.2022 12:10:07</t>
  </si>
  <si>
    <t>12.12.2022 10:55:16</t>
  </si>
  <si>
    <t>12.12.2022 12:14:20</t>
  </si>
  <si>
    <t>12.12.2022 21:20:56</t>
  </si>
  <si>
    <t>12.12.2022 22:42:09</t>
  </si>
  <si>
    <t>12.12.2022 03:56:21</t>
  </si>
  <si>
    <t>12.12.2022 08:20:32</t>
  </si>
  <si>
    <t>KÜRDÜLLÜ TR-1 35-29-L00458_A_56401563_56401563</t>
  </si>
  <si>
    <t>12.12.2022 08:06:45</t>
  </si>
  <si>
    <t>12.12.2022 13:14:00</t>
  </si>
  <si>
    <t>ÇAMLIK KÖYÜ TR-1 35-32-L00066_946415523_946415523</t>
  </si>
  <si>
    <t>12.12.2022 08:39:00</t>
  </si>
  <si>
    <t>12.12.2022 09:39:08</t>
  </si>
  <si>
    <t>12.12.2022 18:23:02</t>
  </si>
  <si>
    <t>12.12.2022 18:54:40</t>
  </si>
  <si>
    <t>EŞREFPAŞA İM 35-01-A00002_BEŞTEPELER K25_2045385</t>
  </si>
  <si>
    <t>12.12.2022 08:58:07</t>
  </si>
  <si>
    <t>12.12.2022 12:03:50</t>
  </si>
  <si>
    <t>M-182 PEHLİVANOĞLU ÖZEL 35-03-M00619Ö_DIREK TIPI TRAFO HUCRESI H01_2126000</t>
  </si>
  <si>
    <t>12.12.2022 10:24:35</t>
  </si>
  <si>
    <t>12.12.2022 11:38:10</t>
  </si>
  <si>
    <t>M-1289 35-02-M01289_912868518_912868518</t>
  </si>
  <si>
    <t>12.12.2022 14:20:01</t>
  </si>
  <si>
    <t>12.12.2022 15:15:55</t>
  </si>
  <si>
    <t>K-670 35-01-K00670_B_56375454_56375454</t>
  </si>
  <si>
    <t>12.12.2022 10:43:19</t>
  </si>
  <si>
    <t>12.12.2022 16:29:13</t>
  </si>
  <si>
    <t>DİNDARLI KÖK TR-3 KAKLIK 45-79-M00395_HatBaşıAyırıcı_53132909 M06_53132909</t>
  </si>
  <si>
    <t>12.12.2022 17:37:37</t>
  </si>
  <si>
    <t>12.12.2022 18:54:01</t>
  </si>
  <si>
    <t>K-3081 35-03-K03081_910181174_910181174</t>
  </si>
  <si>
    <t>12.12.2022 15:31:04</t>
  </si>
  <si>
    <t>12.12.2022 20:13:47</t>
  </si>
  <si>
    <t>ÖDEMİŞ İM 35-15-A00001_TR-110 M04_2309731</t>
  </si>
  <si>
    <t>12.12.2022 09:47:21</t>
  </si>
  <si>
    <t>12.12.2022 16:02:08</t>
  </si>
  <si>
    <t>K-421 35-01-K00421_910495522_910495522</t>
  </si>
  <si>
    <t>12.12.2022 20:24:14</t>
  </si>
  <si>
    <t>12.12.2022 21:46:22</t>
  </si>
  <si>
    <t>K-872 35-04-K00872_99242279_99242279</t>
  </si>
  <si>
    <t>12.12.2022 09:17:39</t>
  </si>
  <si>
    <t>12.12.2022 11:44:35</t>
  </si>
  <si>
    <t>MURADİYE TR-5(BELEDİYE KABİN) 45-71-M00194_TRAFO M05_56294678</t>
  </si>
  <si>
    <t>12.12.2022 14:23:23</t>
  </si>
  <si>
    <t>12.12.2022 14:38:25</t>
  </si>
  <si>
    <t>DAĞARLAR TR-4 45-73-M00599_A_56386029_56386029</t>
  </si>
  <si>
    <t>12.12.2022 05:07:23</t>
  </si>
  <si>
    <t>12.12.2022 07:24:38</t>
  </si>
  <si>
    <t>TR-24 35-30-L00024_955322500_955322500</t>
  </si>
  <si>
    <t>12.12.2022 16:05:52</t>
  </si>
  <si>
    <t>12.12.2022 17:49:28</t>
  </si>
  <si>
    <t>PAZARKÖY KÖK 45-78-L00700_PAZARKÖY TR-1 TR-2 L02_2106227</t>
  </si>
  <si>
    <t>12.12.2022 09:08:13</t>
  </si>
  <si>
    <t>12.12.2022 13:34:23</t>
  </si>
  <si>
    <t>12.12.2022 08:10:15</t>
  </si>
  <si>
    <t>12.12.2022 08:46:28</t>
  </si>
  <si>
    <t>ERGENEKON TR-1/1 MURADİYE SOKAK 45-83-M00626_95000014647_95000014647</t>
  </si>
  <si>
    <t>12.12.2022 00:11:02</t>
  </si>
  <si>
    <t>12.12.2022 02:11:44</t>
  </si>
  <si>
    <t>ALAŞEHİR TR-80 45-73-M00080_TR-81 M03_67044381</t>
  </si>
  <si>
    <t>12.12.2022 12:00:03</t>
  </si>
  <si>
    <t>12.12.2022 13:32:21</t>
  </si>
  <si>
    <t>GÜNERLİ TR-1 35-28-M00408_A_56359008_56359008</t>
  </si>
  <si>
    <t>12.12.2022 17:01:05</t>
  </si>
  <si>
    <t>12.12.2022 19:00:27</t>
  </si>
  <si>
    <t>M-2987 35-02-M02987_M-2920 M02_83620226</t>
  </si>
  <si>
    <t>12.12.2022 10:07:56</t>
  </si>
  <si>
    <t>12.12.2022 10:11:36</t>
  </si>
  <si>
    <t>DM02/TR01 45-73-M00037_TR-26-27 M13_2319238</t>
  </si>
  <si>
    <t>12.12.2022 15:01:39</t>
  </si>
  <si>
    <t>12.12.2022 16:43:10</t>
  </si>
  <si>
    <t>M-2241 BELENBAŞI TR-1 35-03-M02241_910833717_910833717</t>
  </si>
  <si>
    <t>12.12.2022 11:00:28</t>
  </si>
  <si>
    <t>12.12.2022 13:20:09</t>
  </si>
  <si>
    <t>12.12.2022 13:00:24</t>
  </si>
  <si>
    <t>12.12.2022 15:12:59</t>
  </si>
  <si>
    <t>MEMİŞ ÇERÇİOĞLU VE ARK. T-SULAMA GRB. 35-13-L00118_950231950_950231950</t>
  </si>
  <si>
    <t>12.12.2022 10:26:49</t>
  </si>
  <si>
    <t>12.12.2022 11:36:23</t>
  </si>
  <si>
    <t>M-1965 35-02-M01965_914547179_914547179</t>
  </si>
  <si>
    <t>12.12.2022 09:05:48</t>
  </si>
  <si>
    <t>12.12.2022 10:20:03</t>
  </si>
  <si>
    <t>HELVACI TR-15 35-17-M00733_950304673_950304673</t>
  </si>
  <si>
    <t>12.12.2022 11:09:54</t>
  </si>
  <si>
    <t>12.12.2022 13:33:00</t>
  </si>
  <si>
    <t>MENDERES DM-2/TR-1 35-22-M00300_MENDERES-1 M17_2328468</t>
  </si>
  <si>
    <t>12.12.2022 12:26:26</t>
  </si>
  <si>
    <t>12.12.2022 13:05:39</t>
  </si>
  <si>
    <t>GERENKÖY TR-5 35-23-M00151_GERENKÖY TR-6 M03_72154516</t>
  </si>
  <si>
    <t>12.12.2022 11:52:22</t>
  </si>
  <si>
    <t>12.12.2022 12:53:23</t>
  </si>
  <si>
    <t>M-3091(YATIRIM REZERVE) 35-07-M03091_97509281_97509281</t>
  </si>
  <si>
    <t>12.12.2022 07:18:02</t>
  </si>
  <si>
    <t>12.12.2022 14:08:06</t>
  </si>
  <si>
    <t>TR-84 35-19-L00084_956663457_956663457</t>
  </si>
  <si>
    <t>12.12.2022 18:27:17</t>
  </si>
  <si>
    <t>12.12.2022 19:35:38</t>
  </si>
  <si>
    <t>K-2311 35-03-K02311_910496589_910496589</t>
  </si>
  <si>
    <t>12.12.2022 11:47:40</t>
  </si>
  <si>
    <t>12.12.2022 17:33:40</t>
  </si>
  <si>
    <t>K-2711 35-03-K02711_945116167_945116167</t>
  </si>
  <si>
    <t>12.12.2022 08:41:37</t>
  </si>
  <si>
    <t>12.12.2022 14:53:30</t>
  </si>
  <si>
    <t>ALAÇATI İM 35-18-A00002_L-427 L05_2052310</t>
  </si>
  <si>
    <t>12.12.2022 09:19:26</t>
  </si>
  <si>
    <t>12.12.2022 10:32:55</t>
  </si>
  <si>
    <t>ÇAMÖNÜ TR-2 35-22-M00166_955286188_955286188</t>
  </si>
  <si>
    <t>11.12.2022 21:47:59</t>
  </si>
  <si>
    <t>11.12.2022 22:41:26</t>
  </si>
  <si>
    <t>KOBAKLAR TR-1 45-82-M00188_DIREK TIPI TRAFO HUCRESI H01_2091787</t>
  </si>
  <si>
    <t>11.12.2022 19:36:12</t>
  </si>
  <si>
    <t>12.12.2022 02:53:38</t>
  </si>
  <si>
    <t>K-2732 35-04-K02732_B_56355534_56355534</t>
  </si>
  <si>
    <t>11.12.2022 13:44:26</t>
  </si>
  <si>
    <t>11.12.2022 14:15:38</t>
  </si>
  <si>
    <t>11.12.2022 23:55:45</t>
  </si>
  <si>
    <t>12.12.2022 01:51:25</t>
  </si>
  <si>
    <t>L-510 REİSDERE 35-18-L00510_950439044_950439044</t>
  </si>
  <si>
    <t>11.12.2022 11:27:08</t>
  </si>
  <si>
    <t>11.12.2022 18:34:34</t>
  </si>
  <si>
    <t>SELENDİ TR-3 45-81-M00003_945636399_945636399</t>
  </si>
  <si>
    <t>11.12.2022 19:34:25</t>
  </si>
  <si>
    <t>11.12.2022 21:07:22</t>
  </si>
  <si>
    <t>M-17 UŞAKLILAR SİTESİ 35-18-M00017_35-18-M00017_2371020</t>
  </si>
  <si>
    <t>11.12.2022 14:00:34</t>
  </si>
  <si>
    <t>11.12.2022 14:27:01</t>
  </si>
  <si>
    <t>11.12.2022 09:09:26</t>
  </si>
  <si>
    <t>11.12.2022 12:51:33</t>
  </si>
  <si>
    <t>BÜKNÜŞ TR-3 45-72-L00941_956511659_956511659</t>
  </si>
  <si>
    <t>11.12.2022 16:45:45</t>
  </si>
  <si>
    <t>11.12.2022 19:48:56</t>
  </si>
  <si>
    <t>K-3009 35-07-K03009_C_56378686_56378686</t>
  </si>
  <si>
    <t>11.12.2022 13:31:56</t>
  </si>
  <si>
    <t>11.12.2022 14:26:53</t>
  </si>
  <si>
    <t>11.12.2022 11:44:42</t>
  </si>
  <si>
    <t>11.12.2022 16:04:05</t>
  </si>
  <si>
    <t>M-2098 35-09-M02098_97729610_97729610</t>
  </si>
  <si>
    <t>11.12.2022 11:58:44</t>
  </si>
  <si>
    <t>11.12.2022 13:57:27</t>
  </si>
  <si>
    <t>TR-88 45-78-L00088_TR-56 L01_2108994</t>
  </si>
  <si>
    <t>11.12.2022 17:22:05</t>
  </si>
  <si>
    <t>11.12.2022 18:32:24</t>
  </si>
  <si>
    <t>11.12.2022 08:37:29</t>
  </si>
  <si>
    <t>11.12.2022 11:46:00</t>
  </si>
  <si>
    <t>11.12.2022 17:21:50</t>
  </si>
  <si>
    <t>11.12.2022 19:18:50</t>
  </si>
  <si>
    <t>KEMALPAŞA DM-3/TR28 (TR-43) 35-27-M00043_913810455_913810455</t>
  </si>
  <si>
    <t>11.12.2022 18:59:40</t>
  </si>
  <si>
    <t>11.12.2022 22:13:21</t>
  </si>
  <si>
    <t>11.12.2022 12:45:24</t>
  </si>
  <si>
    <t>11.12.2022 14:30:18</t>
  </si>
  <si>
    <t>TR-1-4/6 KARASELVİ KABİN 35-20-L00030_955194855_955194855</t>
  </si>
  <si>
    <t>11.12.2022 13:33:07</t>
  </si>
  <si>
    <t>11.12.2022 15:09:23</t>
  </si>
  <si>
    <t>GÜZELBAHÇE İM 35-10-A00001_İSTİKLAL M07_77678696</t>
  </si>
  <si>
    <t>11.12.2022 10:14:39</t>
  </si>
  <si>
    <t>11.12.2022 11:07:25</t>
  </si>
  <si>
    <t>M-1474 35-02-M01474_99929476_99929476</t>
  </si>
  <si>
    <t>12.12.2022 18:50:19</t>
  </si>
  <si>
    <t>12.12.2022 20:46:36</t>
  </si>
  <si>
    <t>CEVİZLİ GARAJ TR-1 35-16-M00131_47492594_56396390_56396390</t>
  </si>
  <si>
    <t>12.12.2022 09:00:57</t>
  </si>
  <si>
    <t>12.12.2022 18:07:51</t>
  </si>
  <si>
    <t>DM02/TR16 ÖĞRETMEN EVİ YANI 45-73-M00019_945675073_945675073</t>
  </si>
  <si>
    <t>12.12.2022 20:42:12</t>
  </si>
  <si>
    <t>12.12.2022 22:25:20</t>
  </si>
  <si>
    <t>TR-2/31 45-72-L00031_956500846_956500846</t>
  </si>
  <si>
    <t>12.12.2022 19:43:59</t>
  </si>
  <si>
    <t>12.12.2022 20:32:38</t>
  </si>
  <si>
    <t>TR-83 35-30-L00083_955293215_955293215</t>
  </si>
  <si>
    <t>12.12.2022 13:42:12</t>
  </si>
  <si>
    <t>12.12.2022 14:53:36</t>
  </si>
  <si>
    <t>K-872 35-04-K00872_A A4B_5836475</t>
  </si>
  <si>
    <t>12.12.2022 11:26:20</t>
  </si>
  <si>
    <t>12.12.2022 11:55:24</t>
  </si>
  <si>
    <t>12.12.2022 11:34:23</t>
  </si>
  <si>
    <t>12.12.2022 13:29:39</t>
  </si>
  <si>
    <t>BOYALI ÇAYBAŞI TR-2 45-75-M00268_49464151_56406355_56406355</t>
  </si>
  <si>
    <t>12.12.2022 16:20:18</t>
  </si>
  <si>
    <t>12.12.2022 19:16:32</t>
  </si>
  <si>
    <t>BARBAROS TR-1 35-19-M00199_DIREK TIPI TRAFO HUCRESI H01_2057021</t>
  </si>
  <si>
    <t>12.12.2022 11:54:43</t>
  </si>
  <si>
    <t>12.12.2022 12:21:29</t>
  </si>
  <si>
    <t>12.12.2022 13:10:26</t>
  </si>
  <si>
    <t>12.12.2022 17:33:02</t>
  </si>
  <si>
    <t>12.12.2022 17:39:06</t>
  </si>
  <si>
    <t>12.12.2022 19:07:25</t>
  </si>
  <si>
    <t>12.12.2022 11:00:40</t>
  </si>
  <si>
    <t>12.12.2022 16:50:14</t>
  </si>
  <si>
    <t>12.12.2022 14:12:12</t>
  </si>
  <si>
    <t>12.12.2022 16:58:26</t>
  </si>
  <si>
    <t>12.12.2022 08:42:29</t>
  </si>
  <si>
    <t>12.12.2022 10:59:10</t>
  </si>
  <si>
    <t>K-311 35-01-K00311_35-01-K00311_2370280</t>
  </si>
  <si>
    <t>12.12.2022 22:36:03</t>
  </si>
  <si>
    <t>12.12.2022 22:54:23</t>
  </si>
  <si>
    <t>12.12.2022 09:32:14</t>
  </si>
  <si>
    <t>12.12.2022 13:52:20</t>
  </si>
  <si>
    <t>12.12.2022 05:54:57</t>
  </si>
  <si>
    <t>12.12.2022 10:46:39</t>
  </si>
  <si>
    <t>12.12.2022 10:46:21</t>
  </si>
  <si>
    <t>12.12.2022 16:29:43</t>
  </si>
  <si>
    <t>ARKACILAR TR-4 35-31-M00003_965880348_965880348</t>
  </si>
  <si>
    <t>12.12.2022 15:20:15</t>
  </si>
  <si>
    <t>12.12.2022 18:23:54</t>
  </si>
  <si>
    <t>M-1676 35-04-M01676_B_60984878_60984878</t>
  </si>
  <si>
    <t>12.12.2022 14:01:19</t>
  </si>
  <si>
    <t>12.12.2022 14:30:52</t>
  </si>
  <si>
    <t>TR-25 35-30-L00025_A_56398644_56398644</t>
  </si>
  <si>
    <t>12.12.2022 09:03:18</t>
  </si>
  <si>
    <t>12.12.2022 09:50:40</t>
  </si>
  <si>
    <t>MENEMEN TR-74 35-28-L00074_95002461090_95002461090</t>
  </si>
  <si>
    <t>12.12.2022 15:31:33</t>
  </si>
  <si>
    <t>12.12.2022 16:58:54</t>
  </si>
  <si>
    <t>TR-38 35-17-M00038_7196005_56394744_56394744</t>
  </si>
  <si>
    <t>12.12.2022 10:45:42</t>
  </si>
  <si>
    <t>12.12.2022 16:42:26</t>
  </si>
  <si>
    <t>ÖDEMİŞ İM 35-15-A00001_ŞEHİR-3 M17_2060974</t>
  </si>
  <si>
    <t>12.12.2022 09:33:23</t>
  </si>
  <si>
    <t>12.12.2022 16:35:47</t>
  </si>
  <si>
    <t>12.12.2022 19:36:01</t>
  </si>
  <si>
    <t>12.12.2022 20:04:08</t>
  </si>
  <si>
    <t>BOYALI ÇAYBAŞI TR-2 45-75-M00268_45-75-M00268_2362966</t>
  </si>
  <si>
    <t>12.12.2022 09:39:23</t>
  </si>
  <si>
    <t>12.12.2022 14:54:33</t>
  </si>
  <si>
    <t>MURADİYE TR-1 İSTASYON KABİN 45-71-M00192_ÇARŞI(BELEDİYE) M02_55035916</t>
  </si>
  <si>
    <t>12.12.2022 11:36:50</t>
  </si>
  <si>
    <t>12.12.2022 11:44:19</t>
  </si>
  <si>
    <t>KINIK ORGANİZE DM 35-24-M00208_KOCAÖMERLİ KÖYLER M13_83158733</t>
  </si>
  <si>
    <t>12.12.2022 16:27:32</t>
  </si>
  <si>
    <t>12.12.2022 17:04:48</t>
  </si>
  <si>
    <t>SELENDİ TR-16 45-81-M00016_BELEDİYE İÇME SUYU M03_71987587</t>
  </si>
  <si>
    <t>12.12.2022 09:15:48</t>
  </si>
  <si>
    <t>12.12.2022 11:00:21</t>
  </si>
  <si>
    <t>TR-27 GÜVEN YAPI 35-26-M00027__56359775_56359775</t>
  </si>
  <si>
    <t>12.12.2022 19:59:43</t>
  </si>
  <si>
    <t>12.12.2022 20:54:40</t>
  </si>
  <si>
    <t>K-1037 35-01-K01037_E 1E_5861541</t>
  </si>
  <si>
    <t>12.12.2022 01:51:49</t>
  </si>
  <si>
    <t>12.12.2022 04:18:55</t>
  </si>
  <si>
    <t>12.12.2022 10:30:40</t>
  </si>
  <si>
    <t>12.12.2022 11:24:08</t>
  </si>
  <si>
    <t>K-1449 35-04-K01449_F_56364839_56364839</t>
  </si>
  <si>
    <t>12.12.2022 10:04:56</t>
  </si>
  <si>
    <t>12.12.2022 11:00:29</t>
  </si>
  <si>
    <t>ÇAMLIK DM 35-17-M00173_HatBaşıAyırıcı_65826607 M08_65826607</t>
  </si>
  <si>
    <t>12.12.2022 10:24:37</t>
  </si>
  <si>
    <t>12.12.2022 11:46:27</t>
  </si>
  <si>
    <t>12.12.2022 14:42:51</t>
  </si>
  <si>
    <t>12.12.2022 16:19:17</t>
  </si>
  <si>
    <t>ÇAVUŞOĞLU TR-1 45-71-M01820_953193868_953193868</t>
  </si>
  <si>
    <t>12.12.2022 07:27:18</t>
  </si>
  <si>
    <t>12.12.2022 10:28:55</t>
  </si>
  <si>
    <t>ÖDEMİŞ TR-97 35-15-M00097_950363991_950363991</t>
  </si>
  <si>
    <t>12.12.2022 14:19:46</t>
  </si>
  <si>
    <t>12.12.2022 15:36:44</t>
  </si>
  <si>
    <t>SARUHANLI TR-12 45-80-M00012_956562902_956562902</t>
  </si>
  <si>
    <t>12.12.2022 06:35:11</t>
  </si>
  <si>
    <t>12.12.2022 12:25:10</t>
  </si>
  <si>
    <t>DM-01/3F(TR-1/48) 45-71-M00055_953181876_953181876</t>
  </si>
  <si>
    <t>12.12.2022 16:52:26</t>
  </si>
  <si>
    <t>12.12.2022 17:32:14</t>
  </si>
  <si>
    <t>ÜRKMEZ M-12 35-25-M00150_ÜRKMEZ M-18/ÜRKMEZ M-19 M01_72074566</t>
  </si>
  <si>
    <t>12.12.2022 15:11:52</t>
  </si>
  <si>
    <t>12.12.2022 15:36:00</t>
  </si>
  <si>
    <t>TR-25 BARIŞ YAPI KÖK 35-26-M00025_DAĞITIM TRAFO TR-25 BARIŞ YAPI KÖK M06_66030000</t>
  </si>
  <si>
    <t>12.12.2022 09:32:23</t>
  </si>
  <si>
    <t>12.12.2022 15:24:15</t>
  </si>
  <si>
    <t>TR-38 35-17-M00038_D tr38/d1b_5947870</t>
  </si>
  <si>
    <t>12.12.2022 20:39:17</t>
  </si>
  <si>
    <t>13.12.2022 01:27:21</t>
  </si>
  <si>
    <t>DM-1/28 45-71-M00010_DAĞITIM TRAFOSU M03_72071195</t>
  </si>
  <si>
    <t>12.12.2022 15:24:05</t>
  </si>
  <si>
    <t>12.12.2022 16:05:00</t>
  </si>
  <si>
    <t>SARIÇALI TR-1 45-72-L00776_956493310_956493310</t>
  </si>
  <si>
    <t>12.12.2022 18:09:45</t>
  </si>
  <si>
    <t>12.12.2022 19:39:29</t>
  </si>
  <si>
    <t>KÖPRÜBAŞI DM 45-86-M00051_TR-25 M04_85039998</t>
  </si>
  <si>
    <t>12.12.2022 12:49:09</t>
  </si>
  <si>
    <t>12.12.2022 13:40:27</t>
  </si>
  <si>
    <t>M-1531 35-09-M01531_B_56372792_56372792</t>
  </si>
  <si>
    <t>12.12.2022 10:38:04</t>
  </si>
  <si>
    <t>12.12.2022 12:55:06</t>
  </si>
  <si>
    <t>K-290 35-01-K00290_DAĞITIM TRAFOSU TR-2 K03_61264804</t>
  </si>
  <si>
    <t>12.12.2022 12:02:23</t>
  </si>
  <si>
    <t>12.12.2022 13:30:26</t>
  </si>
  <si>
    <t>ÖREN TOPRAK SU KÖK 35-27-M00760_ÖREN TOPRAK SULAMA-2 M02_80024021</t>
  </si>
  <si>
    <t>12.12.2022 11:40:21</t>
  </si>
  <si>
    <t>12.12.2022 12:45:06</t>
  </si>
  <si>
    <t>YUKARI AKTEPE PALAMUTÇUK MAH. TR-3 35-32-L00074_A_56370745_56370745</t>
  </si>
  <si>
    <t>12.12.2022 09:57:23</t>
  </si>
  <si>
    <t>12.12.2022 11:10:08</t>
  </si>
  <si>
    <t>K-595 35-01-K00595_C_56375226_56375226</t>
  </si>
  <si>
    <t>12.12.2022 11:58:40</t>
  </si>
  <si>
    <t>12.12.2022 13:40:12</t>
  </si>
  <si>
    <t>OĞLANANASI TR-5 KÖK 35-22-M00092_PANCAR TM (ÇİDEM-2) M04_89600563</t>
  </si>
  <si>
    <t>12.12.2022 12:23:23</t>
  </si>
  <si>
    <t>12.12.2022 12:39:00</t>
  </si>
  <si>
    <t>12.12.2022 10:38:22</t>
  </si>
  <si>
    <t>12.12.2022 11:10:10</t>
  </si>
  <si>
    <t>K-311 35-01-K00311__72410577_72410577</t>
  </si>
  <si>
    <t>12.12.2022 17:28:07</t>
  </si>
  <si>
    <t>12.12.2022 19:31:43</t>
  </si>
  <si>
    <t>M-1975 35-09-M01975_97767065_97767065</t>
  </si>
  <si>
    <t>12.12.2022 12:26:06</t>
  </si>
  <si>
    <t>12.12.2022 14:46:40</t>
  </si>
  <si>
    <t>TR-43 45-74-M00315_45-74-M00315_49463910</t>
  </si>
  <si>
    <t>14.12.2022 12:05:10</t>
  </si>
  <si>
    <t>14.12.2022 13:00:17</t>
  </si>
  <si>
    <t>K-4786 35-04-K04786_99561901_99561901</t>
  </si>
  <si>
    <t>14.12.2022 12:06:19</t>
  </si>
  <si>
    <t>14.12.2022 13:17:00</t>
  </si>
  <si>
    <t>14.12.2022 12:08:05</t>
  </si>
  <si>
    <t>14.12.2022 13:58:21</t>
  </si>
  <si>
    <t>M-969 35-03-M00969_35-03-M00969_41951153</t>
  </si>
  <si>
    <t>14.12.2022 12:06:10</t>
  </si>
  <si>
    <t>14.12.2022 12:58:02</t>
  </si>
  <si>
    <t>L-90 RAINBOW DM 35-18-L00090_ÇEVREYOLU L-97 L-96 L-95 L-93 L01_2096228</t>
  </si>
  <si>
    <t>14.12.2022 12:17:39</t>
  </si>
  <si>
    <t>14.12.2022 13:08:03</t>
  </si>
  <si>
    <t>TR-25 45-77-L00025_B_56396161_56396161</t>
  </si>
  <si>
    <t>14.12.2022 12:12:39</t>
  </si>
  <si>
    <t>14.12.2022 12:51:27</t>
  </si>
  <si>
    <t>KARABURUN TR-57 35-21-L00018_A A1_5770842</t>
  </si>
  <si>
    <t>14.12.2022 12:16:42</t>
  </si>
  <si>
    <t>14.12.2022 15:54:06</t>
  </si>
  <si>
    <t>M-2703 35-01-M02703__81571153_81571153</t>
  </si>
  <si>
    <t>14.12.2022 12:13:18</t>
  </si>
  <si>
    <t>14.12.2022 15:18:19</t>
  </si>
  <si>
    <t>TR-142 YAĞCILAR KÖK 35-19-M00142_B_56376311_56376311</t>
  </si>
  <si>
    <t>14.12.2022 12:22:28</t>
  </si>
  <si>
    <t>14.12.2022 13:41:51</t>
  </si>
  <si>
    <t>ERGENEKON TR-11 45-83-M00623_48087732_56388965_56388965</t>
  </si>
  <si>
    <t>14.12.2022 12:25:00</t>
  </si>
  <si>
    <t>14.12.2022 15:21:43</t>
  </si>
  <si>
    <t>ÇAPAK TR-2 35-26-M00426_956612793_956612793</t>
  </si>
  <si>
    <t>14.12.2022 12:20:09</t>
  </si>
  <si>
    <t>14.12.2022 15:52:31</t>
  </si>
  <si>
    <t>14.12.2022 12:18:01</t>
  </si>
  <si>
    <t>14.12.2022 12:43:41</t>
  </si>
  <si>
    <t>YENİCEKÖY TR-6 35-15-L00414__81571048_81571048</t>
  </si>
  <si>
    <t>14.12.2022 12:25:51</t>
  </si>
  <si>
    <t>14.12.2022 13:03:23</t>
  </si>
  <si>
    <t>AHMETAĞA TR-4 45-79-M00321_945571522_945571522</t>
  </si>
  <si>
    <t>14.12.2022 12:29:46</t>
  </si>
  <si>
    <t>14.12.2022 14:35:14</t>
  </si>
  <si>
    <t>SEYREK TR-7 KÖK 35-28-M00379_HatBaşıAyırıcı_53132275 M04_53132275</t>
  </si>
  <si>
    <t>14.12.2022 12:42:05</t>
  </si>
  <si>
    <t>14.12.2022 15:26:19</t>
  </si>
  <si>
    <t>SEYREK TR-6 35-28-M00910_C C01_79679187</t>
  </si>
  <si>
    <t>14.12.2022 12:43:06</t>
  </si>
  <si>
    <t>14.12.2022 15:54:46</t>
  </si>
  <si>
    <t>CEVDET ÖZKOYUNCU TARIMSAL SULAMA TR 45-78-L00657_DIREK TIPI TRAFO HUCRESI H01_2125379</t>
  </si>
  <si>
    <t>14.12.2022 11:51:27</t>
  </si>
  <si>
    <t>14.12.2022 14:09:06</t>
  </si>
  <si>
    <t>M-969 35-03-M00969_912943510_912943510</t>
  </si>
  <si>
    <t>14.12.2022 12:54:05</t>
  </si>
  <si>
    <t>14.12.2022 14:02:28</t>
  </si>
  <si>
    <t>FOÇA TR-46 35-23-L00046_950425442_950425442</t>
  </si>
  <si>
    <t>14.12.2022 12:53:13</t>
  </si>
  <si>
    <t>14.12.2022 15:30:41</t>
  </si>
  <si>
    <t>TR-87 MENTEŞ KAVŞAĞI 35-19-L00087_95001413451_95001413451</t>
  </si>
  <si>
    <t>14.12.2022 13:01:17</t>
  </si>
  <si>
    <t>14.12.2022 16:01:00</t>
  </si>
  <si>
    <t>SOMA TR-44 45-82-M00044_DAĞITIM TRAFOSU M06_2091603</t>
  </si>
  <si>
    <t>14.12.2022 13:05:05</t>
  </si>
  <si>
    <t>14.12.2022 14:10:20</t>
  </si>
  <si>
    <t>DM-1/TR-9 URLA 35-19-M00467_B B02_50033043</t>
  </si>
  <si>
    <t>14.12.2022 13:05:01</t>
  </si>
  <si>
    <t>14.12.2022 13:51:41</t>
  </si>
  <si>
    <t>M-382 35-02-M00382_910127793_910127793</t>
  </si>
  <si>
    <t>14.12.2022 13:09:15</t>
  </si>
  <si>
    <t>14.12.2022 16:38:58</t>
  </si>
  <si>
    <t>ÖZBEK TR-2 (TR-232) 35-19-M00232_956666338_956666338</t>
  </si>
  <si>
    <t>14.12.2022 13:09:52</t>
  </si>
  <si>
    <t>14.12.2022 17:59:58</t>
  </si>
  <si>
    <t>M-2184 35-01-M02184_M-1589 M01_2117562</t>
  </si>
  <si>
    <t>14.12.2022 13:10:10</t>
  </si>
  <si>
    <t>14.12.2022 15:06:30</t>
  </si>
  <si>
    <t>SEYDİKÖY İM 35-08-A00002_KÜLTÜR M27_50154871</t>
  </si>
  <si>
    <t>14.12.2022 13:17:20</t>
  </si>
  <si>
    <t>14.12.2022 14:14:23</t>
  </si>
  <si>
    <t>14.12.2022 13:20:02</t>
  </si>
  <si>
    <t>14.12.2022 13:43:06</t>
  </si>
  <si>
    <t>K-1209 35-01-K01209_K-3632 K01_2114341</t>
  </si>
  <si>
    <t>14.12.2022 13:14:20</t>
  </si>
  <si>
    <t>14.12.2022 16:08:00</t>
  </si>
  <si>
    <t>ELMABAĞ DM 35-15-L00317_OVACIK AKÇAKMAK L08_66822283</t>
  </si>
  <si>
    <t>14.12.2022 13:21:33</t>
  </si>
  <si>
    <t>14.12.2022 17:50:35</t>
  </si>
  <si>
    <t>RAHMİYE-2 SULAMA TR-3 45-72-M00365_DIREK TIPI TRAFO HUCRESI H01_2045298</t>
  </si>
  <si>
    <t>14.12.2022 13:18:14</t>
  </si>
  <si>
    <t>14.12.2022 17:21:32</t>
  </si>
  <si>
    <t>K-4902 35-22-K04902_K-418 ÇİNKO K02_56288297</t>
  </si>
  <si>
    <t>14.12.2022 13:21:57</t>
  </si>
  <si>
    <t>14.12.2022 19:21:38</t>
  </si>
  <si>
    <t>İCİKLER TR-3 45-74-M00253_İCİKLER TR-4 M01_72233322</t>
  </si>
  <si>
    <t>14.12.2022 13:36:04</t>
  </si>
  <si>
    <t>14.12.2022 14:15:13</t>
  </si>
  <si>
    <t>MAHMUTLAR KÖK 45-74-M00354_HatBaşıAyırıcı_53135347 M04_53135347</t>
  </si>
  <si>
    <t>14.12.2022 13:01:29</t>
  </si>
  <si>
    <t>14.12.2022 13:50:19</t>
  </si>
  <si>
    <t>KÖSEDERE TR-2 35-21-L00125_953359296_953359296</t>
  </si>
  <si>
    <t>14.12.2022 13:40:15</t>
  </si>
  <si>
    <t>14.12.2022 18:27:24</t>
  </si>
  <si>
    <t>ALİAĞA TR-43 DM 35-17-M00043_HatBaşıAyırıcı_72823518 M13_72823518</t>
  </si>
  <si>
    <t>14.12.2022 13:41:29</t>
  </si>
  <si>
    <t>14.12.2022 16:08:34</t>
  </si>
  <si>
    <t>14.12.2022 13:41:03</t>
  </si>
  <si>
    <t>14.12.2022 14:06:35</t>
  </si>
  <si>
    <t>KABAZLI KÖK 45-78-M00675_HatBaşıAyırıcı_73215683 M03_73215683</t>
  </si>
  <si>
    <t>14.12.2022 13:46:22</t>
  </si>
  <si>
    <t>14.12.2022 15:00:38</t>
  </si>
  <si>
    <t>L-15 35-18-L00015_8914017_56394891_56394891</t>
  </si>
  <si>
    <t>14.12.2022 13:53:15</t>
  </si>
  <si>
    <t>14.12.2022 17:49:42</t>
  </si>
  <si>
    <t>14.12.2022 13:58:41</t>
  </si>
  <si>
    <t>14.12.2022 14:44:07</t>
  </si>
  <si>
    <t>DM-3/29 45-71-M00083_953211541_953211541</t>
  </si>
  <si>
    <t>14.12.2022 13:59:26</t>
  </si>
  <si>
    <t>14.12.2022 15:00:23</t>
  </si>
  <si>
    <t>K-4333 35-07-K04333_913816272_913816272</t>
  </si>
  <si>
    <t>14.12.2022 13:59:45</t>
  </si>
  <si>
    <t>14.12.2022 16:16:33</t>
  </si>
  <si>
    <t>DM-2/TR-12 35-16-M00833_95000527359_95000527359</t>
  </si>
  <si>
    <t>14.12.2022 14:01:34</t>
  </si>
  <si>
    <t>14.12.2022 20:55:02</t>
  </si>
  <si>
    <t>KAPAKLI DM 45-72-M00309_KAPAKLI-1 GİRİŞ M01_2310881</t>
  </si>
  <si>
    <t>14.12.2022 14:10:15</t>
  </si>
  <si>
    <t>14.12.2022 14:28:34</t>
  </si>
  <si>
    <t>KARAPINAR İM 45-78-A00002_HatBaşıAyırıcı_53140417 M02_53140417</t>
  </si>
  <si>
    <t>14.12.2022 14:08:24</t>
  </si>
  <si>
    <t>14.12.2022 15:11:36</t>
  </si>
  <si>
    <t>TR-132 35-19-L00132_956693901_956693901</t>
  </si>
  <si>
    <t>14.12.2022 14:23:14</t>
  </si>
  <si>
    <t>14.12.2022 18:51:28</t>
  </si>
  <si>
    <t>YENİCEKÖY TR-6 35-15-L00414_95000481878_95000481878</t>
  </si>
  <si>
    <t>14.12.2022 14:16:46</t>
  </si>
  <si>
    <t>14.12.2022 17:58:43</t>
  </si>
  <si>
    <t>ÜÇYOL KÖK 45-82-M00128_HatBaşıAyırıcı_83506529 M06_83506529</t>
  </si>
  <si>
    <t>14.12.2022 14:26:36</t>
  </si>
  <si>
    <t>14.12.2022 14:57:49</t>
  </si>
  <si>
    <t>M-969 35-03-M00969_C_56364650_56364650</t>
  </si>
  <si>
    <t>14.12.2022 14:20:08</t>
  </si>
  <si>
    <t>14.12.2022 18:35:21</t>
  </si>
  <si>
    <t>K-3762 35-08-K03762_D_65514050_65514050</t>
  </si>
  <si>
    <t>14.12.2022 14:36:50</t>
  </si>
  <si>
    <t>14.12.2022 16:37:33</t>
  </si>
  <si>
    <t>14.12.2022 14:40:25</t>
  </si>
  <si>
    <t>14.12.2022 19:17:49</t>
  </si>
  <si>
    <t>MENEMEN TR-71 35-28-L00071_953372919_953372919</t>
  </si>
  <si>
    <t>14.12.2022 14:40:54</t>
  </si>
  <si>
    <t>14.12.2022 23:03:36</t>
  </si>
  <si>
    <t>ELDELEK TARIMSAL SULAMA TR-1 45-78-L00579_DIREK TIPI TRAFO HUCRESI H01_2110749</t>
  </si>
  <si>
    <t>14.12.2022 14:46:21</t>
  </si>
  <si>
    <t>14.12.2022 15:10:46</t>
  </si>
  <si>
    <t>K-358 35-04-K00358_99405935_99405935</t>
  </si>
  <si>
    <t>14.12.2022 14:50:13</t>
  </si>
  <si>
    <t>14.12.2022 16:31:02</t>
  </si>
  <si>
    <t>BAKIR TR-4 45-76-M00073_955249139_955249139</t>
  </si>
  <si>
    <t>14.12.2022 14:52:37</t>
  </si>
  <si>
    <t>14.12.2022 15:36:10</t>
  </si>
  <si>
    <t>L-175 35-18-L00175_950437727_950437727</t>
  </si>
  <si>
    <t>14.12.2022 14:55:09</t>
  </si>
  <si>
    <t>14.12.2022 20:11:50</t>
  </si>
  <si>
    <t>M-3444(YATIRIM REZERVE) 35-03-M03444_B B1_5796239</t>
  </si>
  <si>
    <t>14.12.2022 14:52:47</t>
  </si>
  <si>
    <t>14.12.2022 21:41:43</t>
  </si>
  <si>
    <t>YAĞCILAR TR-2 45-71-M01441_953246002_953246002</t>
  </si>
  <si>
    <t>14.12.2022 15:00:41</t>
  </si>
  <si>
    <t>14.12.2022 17:36:00</t>
  </si>
  <si>
    <t>SOMA A SANTRALİ İM/DM 45-82-A00001_HatBaşıAyırıcı_80992623 L14_80992623</t>
  </si>
  <si>
    <t>14.12.2022 15:05:15</t>
  </si>
  <si>
    <t>14.12.2022 17:09:53</t>
  </si>
  <si>
    <t>K-3956 35-03-K03956_910441232_910441232</t>
  </si>
  <si>
    <t>14.12.2022 14:58:00</t>
  </si>
  <si>
    <t>14.12.2022 17:20:49</t>
  </si>
  <si>
    <t>KARGIN KÖK 45-84-M00004_45-84-M00004_72162967</t>
  </si>
  <si>
    <t>14.12.2022 13:30:59</t>
  </si>
  <si>
    <t>14.12.2022 16:06:11</t>
  </si>
  <si>
    <t>DEMİRCİ TM 45-74-A00001_HatBaşıAyırıcı_53134464 M15_53134464</t>
  </si>
  <si>
    <t>14.12.2022 15:22:12</t>
  </si>
  <si>
    <t>14.12.2022 15:42:14</t>
  </si>
  <si>
    <t>14.12.2022 15:29:12</t>
  </si>
  <si>
    <t>14.12.2022 18:21:03</t>
  </si>
  <si>
    <t>TR-116 35-15-M00116_950364676_950364676</t>
  </si>
  <si>
    <t>14.12.2022 15:30:59</t>
  </si>
  <si>
    <t>14.12.2022 17:16:14</t>
  </si>
  <si>
    <t>K-3001 35-02-K03001_D_56381418_56381418</t>
  </si>
  <si>
    <t>14.12.2022 15:39:54</t>
  </si>
  <si>
    <t>14.12.2022 16:00:28</t>
  </si>
  <si>
    <t>K-1776 35-07-K01776_912526474_912526474</t>
  </si>
  <si>
    <t>14.12.2022 15:42:07</t>
  </si>
  <si>
    <t>14.12.2022 23:23:49</t>
  </si>
  <si>
    <t>DEYNEKLER TR-1 45-85-M00026_A_56375975_56375975</t>
  </si>
  <si>
    <t>14.12.2022 15:35:22</t>
  </si>
  <si>
    <t>14.12.2022 16:29:51</t>
  </si>
  <si>
    <t>M-969 35-03-M00969_910742688_910742688</t>
  </si>
  <si>
    <t>14.12.2022 15:50:24</t>
  </si>
  <si>
    <t>14.12.2022 17:44:27</t>
  </si>
  <si>
    <t>ORMANKÖY 35-26-M00466_956608363_956608363</t>
  </si>
  <si>
    <t>14.12.2022 15:53:46</t>
  </si>
  <si>
    <t>14.12.2022 17:51:00</t>
  </si>
  <si>
    <t>M-910 35-09-M00910_95001223297_95001223297</t>
  </si>
  <si>
    <t>14.12.2022 15:52:25</t>
  </si>
  <si>
    <t>14.12.2022 17:47:32</t>
  </si>
  <si>
    <t>BELEVİ TR-5 35-13-L00064_946419077_946419077</t>
  </si>
  <si>
    <t>14.12.2022 15:56:09</t>
  </si>
  <si>
    <t>14.12.2022 20:52:51</t>
  </si>
  <si>
    <t>TR-41 45-77-L00041_945488880_945488880</t>
  </si>
  <si>
    <t>14.12.2022 16:00:33</t>
  </si>
  <si>
    <t>14.12.2022 17:32:36</t>
  </si>
  <si>
    <t>KARAHIDIRLI KÖK 35-16-M00718_HatBaşıAyırıcı_53139686 M4_53139686</t>
  </si>
  <si>
    <t>14.12.2022 16:04:55</t>
  </si>
  <si>
    <t>14.12.2022 19:17:44</t>
  </si>
  <si>
    <t>POYRAZDAMLARI TR-11 45-78-M00576_HatBaşıAyırıcı_80388963 M05_80388963</t>
  </si>
  <si>
    <t>14.12.2022 16:08:03</t>
  </si>
  <si>
    <t>14.12.2022 16:16:35</t>
  </si>
  <si>
    <t>AMBARSEKİ KÖYÜ TR-1 35-21-L00105_953368893_953368893</t>
  </si>
  <si>
    <t>14.12.2022 16:08:55</t>
  </si>
  <si>
    <t>14.12.2022 21:11:09</t>
  </si>
  <si>
    <t>UĞURLU KÖK 45-86-M00045_HatBaşıAyırıcı_53135375 M02_53135375</t>
  </si>
  <si>
    <t>14.12.2022 16:15:19</t>
  </si>
  <si>
    <t>14.12.2022 18:13:03</t>
  </si>
  <si>
    <t>ANSIZCA TR-2 35-27-M00862_DIREK TIPI TRAFO HUCRESI H01_2099827</t>
  </si>
  <si>
    <t>14.12.2022 16:17:24</t>
  </si>
  <si>
    <t>14.12.2022 19:20:05</t>
  </si>
  <si>
    <t>ÇATALARMUT TR-1 45-75-M00148_945599258_945599258</t>
  </si>
  <si>
    <t>14.12.2022 16:07:24</t>
  </si>
  <si>
    <t>14.12.2022 17:33:38</t>
  </si>
  <si>
    <t>L-454 KÖK 35-18-L00454_L-300 DM L01_72060594</t>
  </si>
  <si>
    <t>14.12.2022 16:26:01</t>
  </si>
  <si>
    <t>14.12.2022 20:38:01</t>
  </si>
  <si>
    <t>14.12.2022 16:28:19</t>
  </si>
  <si>
    <t>14.12.2022 17:56:03</t>
  </si>
  <si>
    <t>TR-4 35-31-M00004_956592537_956592537</t>
  </si>
  <si>
    <t>14.12.2022 16:38:07</t>
  </si>
  <si>
    <t>14.12.2022 18:10:12</t>
  </si>
  <si>
    <t>14.12.2022 16:45:19</t>
  </si>
  <si>
    <t>14.12.2022 17:19:44</t>
  </si>
  <si>
    <t>KÜÇÜKBÖLCEK DM 35-24-M00210_KÜÇÜK BÖLCEK M01_72093032</t>
  </si>
  <si>
    <t>14.12.2022 16:42:34</t>
  </si>
  <si>
    <t>14.12.2022 17:30:09</t>
  </si>
  <si>
    <t>M-3444(YATIRIM REZERVE) 35-03-M03444_C k1843c1b_5804293</t>
  </si>
  <si>
    <t>14.12.2022 16:48:38</t>
  </si>
  <si>
    <t>14.12.2022 21:41:06</t>
  </si>
  <si>
    <t>M-2956(YATIRIM REZERVE) 35-04-M02956_H H1B_5837472</t>
  </si>
  <si>
    <t>14.12.2022 16:46:14</t>
  </si>
  <si>
    <t>14.12.2022 20:55:01</t>
  </si>
  <si>
    <t>İM-1/TR-4 35-14-M00310_A A01_5941237</t>
  </si>
  <si>
    <t>14.12.2022 16:48:10</t>
  </si>
  <si>
    <t>14.12.2022 17:51:45</t>
  </si>
  <si>
    <t>M-3444(YATIRIM REZERVE) 35-03-M03444_D k1843d1b_5804272</t>
  </si>
  <si>
    <t>14.12.2022 16:52:20</t>
  </si>
  <si>
    <t>14.12.2022 21:42:48</t>
  </si>
  <si>
    <t>14.12.2022 16:54:44</t>
  </si>
  <si>
    <t>14.12.2022 18:00:09</t>
  </si>
  <si>
    <t>K-6 35-01-K00006_A 1A_5910618</t>
  </si>
  <si>
    <t>14.12.2022 17:00:39</t>
  </si>
  <si>
    <t>14.12.2022 21:05:36</t>
  </si>
  <si>
    <t>SEYDİKÖY İM 35-08-A00002_KÜLTÜR M27_50154873</t>
  </si>
  <si>
    <t>14.12.2022 16:56:00</t>
  </si>
  <si>
    <t>14.12.2022 17:05:40</t>
  </si>
  <si>
    <t>DOĞANBEY M-101 35-14-M00101_962625112_962625112</t>
  </si>
  <si>
    <t>14.12.2022 17:03:44</t>
  </si>
  <si>
    <t>14.12.2022 17:40:24</t>
  </si>
  <si>
    <t>YENİFOÇA TR-44 35-23-M00044_950420786_950420786</t>
  </si>
  <si>
    <t>14.12.2022 17:01:06</t>
  </si>
  <si>
    <t>14.12.2022 19:02:28</t>
  </si>
  <si>
    <t>ASARLIK TR-15 35-28-M00187_953369701_953369701</t>
  </si>
  <si>
    <t>14.12.2022 17:08:54</t>
  </si>
  <si>
    <t>14.12.2022 22:28:42</t>
  </si>
  <si>
    <t>TR-1/2 45-72-M00002_B_56385668_56385668</t>
  </si>
  <si>
    <t>14.12.2022 17:10:28</t>
  </si>
  <si>
    <t>14.12.2022 18:51:32</t>
  </si>
  <si>
    <t>SEYİRDİM ÇALTILIÇUKUR TR-1 45-72-L00717_956487650_956487650</t>
  </si>
  <si>
    <t>14.12.2022 17:12:33</t>
  </si>
  <si>
    <t>14.12.2022 20:10:54</t>
  </si>
  <si>
    <t>K-1723 35-08-K01723_95001434811_95001434811</t>
  </si>
  <si>
    <t>14.12.2022 17:22:39</t>
  </si>
  <si>
    <t>14.12.2022 19:58:35</t>
  </si>
  <si>
    <t>RIDVAN BAŞARGEL SULAMA GRUBU TR 35-27-M00265_A_56356137_56356137</t>
  </si>
  <si>
    <t>14.12.2022 17:31:21</t>
  </si>
  <si>
    <t>14.12.2022 19:11:40</t>
  </si>
  <si>
    <t>ALAŞEHİR TR-8 45-73-M00008_945670288_945670288</t>
  </si>
  <si>
    <t>14.12.2022 17:34:56</t>
  </si>
  <si>
    <t>14.12.2022 18:16:48</t>
  </si>
  <si>
    <t>TR-2/80 45-83-L00080_48136836_56387531_56387531</t>
  </si>
  <si>
    <t>14.12.2022 17:32:03</t>
  </si>
  <si>
    <t>14.12.2022 18:58:46</t>
  </si>
  <si>
    <t>ARDIÇ MAHALLESİ TR-17 35-21-L00128_C C2B_5799596</t>
  </si>
  <si>
    <t>14.12.2022 17:40:35</t>
  </si>
  <si>
    <t>14.12.2022 20:00:29</t>
  </si>
  <si>
    <t>NARLIDERE TR-4 45-73-M00702_C_56405716_56405716</t>
  </si>
  <si>
    <t>14.12.2022 17:42:24</t>
  </si>
  <si>
    <t>14.12.2022 18:38:30</t>
  </si>
  <si>
    <t>14.12.2022 17:53:03</t>
  </si>
  <si>
    <t>14.12.2022 18:51:00</t>
  </si>
  <si>
    <t>DAĞDERE DM 45-72-M00097_TAVUK KÜMESLERİ M07_2331563</t>
  </si>
  <si>
    <t>14.12.2022 17:56:40</t>
  </si>
  <si>
    <t>14.12.2022 18:38:40</t>
  </si>
  <si>
    <t>14.12.2022 18:03:25</t>
  </si>
  <si>
    <t>14.12.2022 20:16:58</t>
  </si>
  <si>
    <t>14.12.2022 18:23:14</t>
  </si>
  <si>
    <t>14.12.2022 19:45:22</t>
  </si>
  <si>
    <t>14.12.2022 18:18:23</t>
  </si>
  <si>
    <t>14.12.2022 19:03:59</t>
  </si>
  <si>
    <t>K-301 35-01-K00301_911948073_911948073</t>
  </si>
  <si>
    <t>14.12.2022 18:23:07</t>
  </si>
  <si>
    <t>15.12.2022 00:40:17</t>
  </si>
  <si>
    <t>L-25 35-14-L00025_956643116_956643116</t>
  </si>
  <si>
    <t>14.12.2022 18:26:04</t>
  </si>
  <si>
    <t>14.12.2022 21:07:42</t>
  </si>
  <si>
    <t>KIZILCAOVA TR-2 35-20-L00171_955192361_955192361</t>
  </si>
  <si>
    <t>14.12.2022 18:25:21</t>
  </si>
  <si>
    <t>14.12.2022 20:07:10</t>
  </si>
  <si>
    <t>ÇOBANHASAN TR-2 45-72-L00322_956524474_956524474</t>
  </si>
  <si>
    <t>14.12.2022 18:21:44</t>
  </si>
  <si>
    <t>14.12.2022 19:06:20</t>
  </si>
  <si>
    <t>14.12.2022 18:30:44</t>
  </si>
  <si>
    <t>14.12.2022 20:04:30</t>
  </si>
  <si>
    <t>M-969 35-03-M00969_910171080_910171080</t>
  </si>
  <si>
    <t>14.12.2022 18:39:34</t>
  </si>
  <si>
    <t>14.12.2022 21:00:44</t>
  </si>
  <si>
    <t>KARABURUN TR-2 35-21-L00014_953368095_953368095</t>
  </si>
  <si>
    <t>14.12.2022 18:34:05</t>
  </si>
  <si>
    <t>14.12.2022 22:00:12</t>
  </si>
  <si>
    <t>KUYUCAK DM 35-27-M00273_KUYUCAK M04_72164171</t>
  </si>
  <si>
    <t>14.12.2022 18:45:25</t>
  </si>
  <si>
    <t>14.12.2022 19:35:29</t>
  </si>
  <si>
    <t>ULUKENT DM-2 35-28-M00740_GÖÇMEN KONUTLARI M03_2312045</t>
  </si>
  <si>
    <t>14.12.2022 18:48:33</t>
  </si>
  <si>
    <t>14.12.2022 19:42:39</t>
  </si>
  <si>
    <t>MENEMEN İM 35-28-A00001_DM-4 M20_2314363</t>
  </si>
  <si>
    <t>14.12.2022 18:48:49</t>
  </si>
  <si>
    <t>14.12.2022 19:16:05</t>
  </si>
  <si>
    <t>K-3169 35-04-K03169_35-04-K03169_2373952</t>
  </si>
  <si>
    <t>14.12.2022 19:00:00</t>
  </si>
  <si>
    <t>14.12.2022 21:30:59</t>
  </si>
  <si>
    <t>L-113 OVACIK 35-18-L00113_950439302_950439302</t>
  </si>
  <si>
    <t>14.12.2022 18:58:47</t>
  </si>
  <si>
    <t>14.12.2022 21:12:10</t>
  </si>
  <si>
    <t>BAŞKÖY MAŞAT TR-2 35-29-L00193_950320665_950320665</t>
  </si>
  <si>
    <t>14.12.2022 19:06:54</t>
  </si>
  <si>
    <t>14.12.2022 20:54:52</t>
  </si>
  <si>
    <t>K-575 35-01-K00575_910717584_910717584</t>
  </si>
  <si>
    <t>14.12.2022 19:21:31</t>
  </si>
  <si>
    <t>15.12.2022 00:16:18</t>
  </si>
  <si>
    <t>TR-168 35-15-L00734_35-15-L00734_2350492</t>
  </si>
  <si>
    <t>14.12.2022 19:19:02</t>
  </si>
  <si>
    <t>14.12.2022 21:01:55</t>
  </si>
  <si>
    <t>DM-2/TR-12 35-16-M00833__79530027_79530027</t>
  </si>
  <si>
    <t>14.12.2022 19:40:48</t>
  </si>
  <si>
    <t>14.12.2022 21:10:40</t>
  </si>
  <si>
    <t>SOMA TR-3/1 45-82-M00081_B_56387896_56387896</t>
  </si>
  <si>
    <t>14.12.2022 19:42:21</t>
  </si>
  <si>
    <t>14.12.2022 20:47:56</t>
  </si>
  <si>
    <t>ANDAK KÖK 35-23-M00312_HatBaşıAyırıcı_75159557 M02_75159557</t>
  </si>
  <si>
    <t>14.12.2022 19:46:52</t>
  </si>
  <si>
    <t>14.12.2022 21:49:04</t>
  </si>
  <si>
    <t>14.12.2022 19:49:50</t>
  </si>
  <si>
    <t>15.12.2022 04:35:37</t>
  </si>
  <si>
    <t>14.12.2022 18:18:40</t>
  </si>
  <si>
    <t>14.12.2022 22:52:00</t>
  </si>
  <si>
    <t>14.12.2022 20:00:07</t>
  </si>
  <si>
    <t>14.12.2022 21:21:17</t>
  </si>
  <si>
    <t>K-734 35-01-K00734_35-01-K00734_47314207</t>
  </si>
  <si>
    <t>14.12.2022 20:01:17</t>
  </si>
  <si>
    <t>14.12.2022 20:35:59</t>
  </si>
  <si>
    <t>14.12.2022 20:01:54</t>
  </si>
  <si>
    <t>15.12.2022 00:58:36</t>
  </si>
  <si>
    <t>K-3109 35-04-K03109_99199664_99199664</t>
  </si>
  <si>
    <t>14.12.2022 19:51:49</t>
  </si>
  <si>
    <t>14.12.2022 20:59:13</t>
  </si>
  <si>
    <t>14.12.2022 20:10:22</t>
  </si>
  <si>
    <t>14.12.2022 22:46:31</t>
  </si>
  <si>
    <t>ZEYTİNOVA TR-3 35-20-L00309_955207049_955207049</t>
  </si>
  <si>
    <t>14.12.2022 20:14:50</t>
  </si>
  <si>
    <t>14.12.2022 21:48:49</t>
  </si>
  <si>
    <t>14.12.2022 20:44:52</t>
  </si>
  <si>
    <t>14.12.2022 21:40:53</t>
  </si>
  <si>
    <t>YAHŞELLİ KÖK 35-28-M00293_HatBaşıAyırıcı_53133929 M01_53133929</t>
  </si>
  <si>
    <t>14.12.2022 21:16:38</t>
  </si>
  <si>
    <t>15.12.2022 02:20:49</t>
  </si>
  <si>
    <t>ULUKENT DM-1/11 35-28-M00569_ULUCAK DM-1/10 M02_66555259</t>
  </si>
  <si>
    <t>14.12.2022 21:17:08</t>
  </si>
  <si>
    <t>14.12.2022 22:30:00</t>
  </si>
  <si>
    <t>14.12.2022 21:41:02</t>
  </si>
  <si>
    <t>15.12.2022 03:03:39</t>
  </si>
  <si>
    <t>L-312 GERMİYAN EVLERİ 35-18-L00312__72371817_72371817</t>
  </si>
  <si>
    <t>14.12.2022 21:46:04</t>
  </si>
  <si>
    <t>14.12.2022 22:17:57</t>
  </si>
  <si>
    <t>BAĞARASI TR-12 35-23-M00181_42067223_56357401_56357401</t>
  </si>
  <si>
    <t>14.12.2022 22:03:56</t>
  </si>
  <si>
    <t>14.12.2022 23:14:14</t>
  </si>
  <si>
    <t>ALAŞEHİR TR-23 45-73-M00023_945683668_945683668</t>
  </si>
  <si>
    <t>14.12.2022 22:10:28</t>
  </si>
  <si>
    <t>14.12.2022 23:13:38</t>
  </si>
  <si>
    <t>14.12.2022 22:38:14</t>
  </si>
  <si>
    <t>14.12.2022 23:37:21</t>
  </si>
  <si>
    <t>K-2427 35-04-K02427_TRAFO K03_2309031</t>
  </si>
  <si>
    <t>14.12.2022 22:29:33</t>
  </si>
  <si>
    <t>14.12.2022 23:47:10</t>
  </si>
  <si>
    <t>K-4310 35-07-K04310_913698871_913698871</t>
  </si>
  <si>
    <t>14.12.2022 22:40:01</t>
  </si>
  <si>
    <t>15.12.2022 00:11:48</t>
  </si>
  <si>
    <t>14.12.2022 20:11:38</t>
  </si>
  <si>
    <t>15.12.2022 02:29:11</t>
  </si>
  <si>
    <t>14.12.2022 23:33:32</t>
  </si>
  <si>
    <t>15.12.2022 00:00:15</t>
  </si>
  <si>
    <t>TR-39 35-26-M00039_95000038937_95000038937</t>
  </si>
  <si>
    <t>14.12.2022 23:59:25</t>
  </si>
  <si>
    <t>15.12.2022 00:46:49</t>
  </si>
  <si>
    <t>KARABAĞLAR TM 35-01-A00012_KARABAĞLAR-1 K18_2310492</t>
  </si>
  <si>
    <t>14.12.2022 23:30:00</t>
  </si>
  <si>
    <t>15.12.2022 01:03:53</t>
  </si>
  <si>
    <t>14.12.2022 23:34:00</t>
  </si>
  <si>
    <t>K-270 35-01-K00270_912142935_912142935</t>
  </si>
  <si>
    <t>15.12.2022 13:57:37</t>
  </si>
  <si>
    <t>15.12.2022 16:03:30</t>
  </si>
  <si>
    <t>K-4443 35-03-K04443_910304122_910304122</t>
  </si>
  <si>
    <t>15.12.2022 14:26:18</t>
  </si>
  <si>
    <t>15.12.2022 15:48:08</t>
  </si>
  <si>
    <t>TR-62 35-19-L00062_956671758_956671758</t>
  </si>
  <si>
    <t>15.12.2022 17:09:23</t>
  </si>
  <si>
    <t>15.12.2022 18:07:49</t>
  </si>
  <si>
    <t>K-1596 35-03-K01596_910188987_910188987</t>
  </si>
  <si>
    <t>15.12.2022 21:46:22</t>
  </si>
  <si>
    <t>16.12.2022 01:56:04</t>
  </si>
  <si>
    <t>HELVACI-1 35-26-M00468_956609248_956609248</t>
  </si>
  <si>
    <t>15.12.2022 19:55:02</t>
  </si>
  <si>
    <t>15.12.2022 23:01:37</t>
  </si>
  <si>
    <t>K-1670 35-04-K01670_99379543_99379543</t>
  </si>
  <si>
    <t>15.12.2022 09:08:41</t>
  </si>
  <si>
    <t>15.12.2022 11:21:18</t>
  </si>
  <si>
    <t>KARABAĞLAR TM 35-01-A00012_KARABAĞLAR-18 K43_2310626</t>
  </si>
  <si>
    <t>15.12.2022 15:07:57</t>
  </si>
  <si>
    <t>15.12.2022 16:36:00</t>
  </si>
  <si>
    <t>15.12.2022 12:54:22</t>
  </si>
  <si>
    <t>15.12.2022 14:19:00</t>
  </si>
  <si>
    <t>M-1002 35-03-M01002_910177753_910177753</t>
  </si>
  <si>
    <t>15.12.2022 22:01:12</t>
  </si>
  <si>
    <t>15.12.2022 23:58:52</t>
  </si>
  <si>
    <t>K-116 GEÇİT 35-04-K00116_K-1107 K01_66931255</t>
  </si>
  <si>
    <t>15.12.2022 09:23:26</t>
  </si>
  <si>
    <t>15.12.2022 17:47:16</t>
  </si>
  <si>
    <t>ALAŞEHİR TR-35 45-73-M00035_45-73-M00035_2352501</t>
  </si>
  <si>
    <t>15.12.2022 10:56:40</t>
  </si>
  <si>
    <t>15.12.2022 11:32:19</t>
  </si>
  <si>
    <t>DM-1/1 35-18-L00580_DAĞITIM TRAFP DM-1/1 L03_72047062</t>
  </si>
  <si>
    <t>15.12.2022 13:39:59</t>
  </si>
  <si>
    <t>15.12.2022 13:56:37</t>
  </si>
  <si>
    <t>TR-1/103 45-71-M00942_DM-1/59 M01_66501685</t>
  </si>
  <si>
    <t>15.12.2022 13:23:44</t>
  </si>
  <si>
    <t>15.12.2022 15:09:03</t>
  </si>
  <si>
    <t>15.12.2022 14:29:12</t>
  </si>
  <si>
    <t>15.12.2022 15:11:14</t>
  </si>
  <si>
    <t>DM-25/12 45-71-M00051_953242806_953242806</t>
  </si>
  <si>
    <t>15.12.2022 08:55:39</t>
  </si>
  <si>
    <t>15.12.2022 16:37:12</t>
  </si>
  <si>
    <t>SARUHANLI TR-24 45-80-M00024_E E01_5985883</t>
  </si>
  <si>
    <t>15.12.2022 17:56:01</t>
  </si>
  <si>
    <t>15.12.2022 18:58:48</t>
  </si>
  <si>
    <t>YENİFOÇA TR-1 DM 35-23-M00001_YENİFOÇA TR-48 M04_83360660</t>
  </si>
  <si>
    <t>15.12.2022 06:35:39</t>
  </si>
  <si>
    <t>15.12.2022 07:48:31</t>
  </si>
  <si>
    <t>K-1222 35-01-K01222_911350488_911350488</t>
  </si>
  <si>
    <t>15.12.2022 21:04:33</t>
  </si>
  <si>
    <t>15.12.2022 22:37:17</t>
  </si>
  <si>
    <t>M-2706 35-02-M02706_910055677_910055677</t>
  </si>
  <si>
    <t>15.12.2022 16:48:51</t>
  </si>
  <si>
    <t>15.12.2022 19:03:38</t>
  </si>
  <si>
    <t>TR-40 35-17-M00040_950301654_950301654</t>
  </si>
  <si>
    <t>15.12.2022 20:21:41</t>
  </si>
  <si>
    <t>15.12.2022 21:54:23</t>
  </si>
  <si>
    <t>GÖKÇEKÖY FATİH MAH.TR-2 45-80-L00179_A_56402290_56402290</t>
  </si>
  <si>
    <t>15.12.2022 15:56:42</t>
  </si>
  <si>
    <t>15.12.2022 17:20:28</t>
  </si>
  <si>
    <t>L-114 OVACIK 35-18-L00114_7223589_56353938_56353938</t>
  </si>
  <si>
    <t>15.12.2022 18:32:11</t>
  </si>
  <si>
    <t>15.12.2022 19:17:39</t>
  </si>
  <si>
    <t>BERGAMA İM-2 35-16-A00002_KÖYLER(ÇAMKÖY) L12_2311755</t>
  </si>
  <si>
    <t>15.12.2022 09:18:02</t>
  </si>
  <si>
    <t>15.12.2022 15:04:55</t>
  </si>
  <si>
    <t>TR-2/76 45-83-M00774_955175928_955175928</t>
  </si>
  <si>
    <t>15.12.2022 09:34:10</t>
  </si>
  <si>
    <t>15.12.2022 10:30:24</t>
  </si>
  <si>
    <t>M-2325 35-03-M02325_35-03-M02325_47384768</t>
  </si>
  <si>
    <t>15.12.2022 10:01:52</t>
  </si>
  <si>
    <t>15.12.2022 10:35:55</t>
  </si>
  <si>
    <t>ORHANGAZİ TR-1 35-15-L00207_D_56370016_56370016</t>
  </si>
  <si>
    <t>15.12.2022 10:18:57</t>
  </si>
  <si>
    <t>15.12.2022 10:55:06</t>
  </si>
  <si>
    <t>K-1489 35-01-K01489_K-3004 K03_2310598</t>
  </si>
  <si>
    <t>15.12.2022 12:52:17</t>
  </si>
  <si>
    <t>15.12.2022 18:29:32</t>
  </si>
  <si>
    <t>K-4269 35-01-K04269_TRAFO K04_2310513</t>
  </si>
  <si>
    <t>15.12.2022 16:59:07</t>
  </si>
  <si>
    <t>15.12.2022 18:04:24</t>
  </si>
  <si>
    <t>DM-4/TR-15 (ESKİ TR-14) 35-26-M00014_95000534387_95000534387</t>
  </si>
  <si>
    <t>15.12.2022 11:52:33</t>
  </si>
  <si>
    <t>15.12.2022 14:41:50</t>
  </si>
  <si>
    <t>PINARLI KÖK 35-20-M00085_TR-2 - TR-3 M03_72358871</t>
  </si>
  <si>
    <t>15.12.2022 08:43:18</t>
  </si>
  <si>
    <t>15.12.2022 09:15:08</t>
  </si>
  <si>
    <t>K-1174 35-01-K01174_K-3189 K01_2118659</t>
  </si>
  <si>
    <t>15.12.2022 12:01:48</t>
  </si>
  <si>
    <t>15.12.2022 14:28:01</t>
  </si>
  <si>
    <t>K-785 35-04-K00785_99169743_99169743</t>
  </si>
  <si>
    <t>15.12.2022 13:08:42</t>
  </si>
  <si>
    <t>15.12.2022 18:04:20</t>
  </si>
  <si>
    <t>15.12.2022 09:29:59</t>
  </si>
  <si>
    <t>15.12.2022 12:36:27</t>
  </si>
  <si>
    <t>KULA İM 45-77-A00001_KULA-2(ŞEHİR-2) L03_2308464</t>
  </si>
  <si>
    <t>15.12.2022 09:17:58</t>
  </si>
  <si>
    <t>15.12.2022 10:08:00</t>
  </si>
  <si>
    <t>M-1544 35-01-M01544_E_56382234_56382234</t>
  </si>
  <si>
    <t>15.12.2022 09:01:16</t>
  </si>
  <si>
    <t>15.12.2022 11:15:49</t>
  </si>
  <si>
    <t>M-2517 35-02-M02517_M-2744 M01_66108522</t>
  </si>
  <si>
    <t>15.12.2022 23:37:10</t>
  </si>
  <si>
    <t>16.12.2022 00:08:36</t>
  </si>
  <si>
    <t>K-3551 35-03-K03551_910562577_910562577</t>
  </si>
  <si>
    <t>15.12.2022 11:33:40</t>
  </si>
  <si>
    <t>15.12.2022 20:29:15</t>
  </si>
  <si>
    <t>15.12.2022 20:35:23</t>
  </si>
  <si>
    <t>16.12.2022 01:52:19</t>
  </si>
  <si>
    <t>15.12.2022 02:49:53</t>
  </si>
  <si>
    <t>15.12.2022 05:47:40</t>
  </si>
  <si>
    <t>MURADİYE TR-1 İSTASYON KABİN 45-71-M00192_A A1_5965474</t>
  </si>
  <si>
    <t>15.12.2022 07:07:09</t>
  </si>
  <si>
    <t>15.12.2022 11:19:11</t>
  </si>
  <si>
    <t>15.12.2022 10:44:24</t>
  </si>
  <si>
    <t>15.12.2022 11:08:41</t>
  </si>
  <si>
    <t>L-386 TARABYA EVLERİ 35-18-L00386_950438144_950438144</t>
  </si>
  <si>
    <t>15.12.2022 11:12:53</t>
  </si>
  <si>
    <t>15.12.2022 15:37:50</t>
  </si>
  <si>
    <t>ASARLIK TR-17 35-28-M00173_953369633_953369633</t>
  </si>
  <si>
    <t>15.12.2022 13:00:24</t>
  </si>
  <si>
    <t>15.12.2022 14:06:07</t>
  </si>
  <si>
    <t>DELİÇOBAN ÜZÜMLÜ TARIMSAL SULAMA 45-75-M00158_D_56371799_56371799</t>
  </si>
  <si>
    <t>15.12.2022 11:54:27</t>
  </si>
  <si>
    <t>15.12.2022 15:16:47</t>
  </si>
  <si>
    <t>TR-87 35-17-M00087_10828224 a1_5959059</t>
  </si>
  <si>
    <t>15.12.2022 10:06:47</t>
  </si>
  <si>
    <t>15.12.2022 10:59:26</t>
  </si>
  <si>
    <t>L-144 (ANKARALILAR SİTESİ) 35-18-L00144__90072455_90072455</t>
  </si>
  <si>
    <t>15.12.2022 12:33:28</t>
  </si>
  <si>
    <t>15.12.2022 17:26:38</t>
  </si>
  <si>
    <t>OSMANGAZİ İM 35-02-A00004_BAYRAKLI M04_2087805</t>
  </si>
  <si>
    <t>15.12.2022 22:24:12</t>
  </si>
  <si>
    <t>15.12.2022 23:39:08</t>
  </si>
  <si>
    <t>15.12.2022 17:34:00</t>
  </si>
  <si>
    <t>15.12.2022 17:56:00</t>
  </si>
  <si>
    <t>KARABAĞLAR TM 35-01-A00012_KARABAĞLAR-3 K21_2055686</t>
  </si>
  <si>
    <t>15.12.2022 09:15:51</t>
  </si>
  <si>
    <t>15.12.2022 11:34:53</t>
  </si>
  <si>
    <t>YUSUFLU TR-1 35-20-L00227_955207646_955207646</t>
  </si>
  <si>
    <t>15.12.2022 17:55:53</t>
  </si>
  <si>
    <t>15.12.2022 19:04:12</t>
  </si>
  <si>
    <t>BOYNUYOĞUN KÖK 35-29-L00051_HatBaşıAyırıcı_53138631 L05_53138631</t>
  </si>
  <si>
    <t>15.12.2022 19:00:07</t>
  </si>
  <si>
    <t>15.12.2022 19:17:33</t>
  </si>
  <si>
    <t>15.12.2022 15:50:09</t>
  </si>
  <si>
    <t>15.12.2022 18:07:03</t>
  </si>
  <si>
    <t>M-535 (DM-6/6) 35-17-M00535_E E01_5762941</t>
  </si>
  <si>
    <t>15.12.2022 17:49:05</t>
  </si>
  <si>
    <t>15.12.2022 19:25:14</t>
  </si>
  <si>
    <t>15.12.2022 09:13:55</t>
  </si>
  <si>
    <t>15.12.2022 16:57:44</t>
  </si>
  <si>
    <t>TR-17 35-27-M00017_A_56363200_56363200</t>
  </si>
  <si>
    <t>15.12.2022 20:45:59</t>
  </si>
  <si>
    <t>15.12.2022 21:40:42</t>
  </si>
  <si>
    <t>M-968 35-03-M00968_6277149 _5805581</t>
  </si>
  <si>
    <t>15.12.2022 18:49:19</t>
  </si>
  <si>
    <t>15.12.2022 20:04:07</t>
  </si>
  <si>
    <t>ASARLIK TR-14 KÖK 35-28-M00168_MENEMEN İ.M.(ASARLIK-2) M05_66531977</t>
  </si>
  <si>
    <t>15.12.2022 17:15:00</t>
  </si>
  <si>
    <t>15.12.2022 18:20:04</t>
  </si>
  <si>
    <t>YENİ FOÇA TR-13 35-23-M00013_ASKERİYE M02_2115941</t>
  </si>
  <si>
    <t>15.12.2022 12:11:38</t>
  </si>
  <si>
    <t>15.12.2022 14:36:45</t>
  </si>
  <si>
    <t>15.12.2022 16:44:56</t>
  </si>
  <si>
    <t>15.12.2022 17:53:35</t>
  </si>
  <si>
    <t>TR-2/6 45-72-L00006_966073805_966073805</t>
  </si>
  <si>
    <t>15.12.2022 23:08:05</t>
  </si>
  <si>
    <t>15.12.2022 23:47:34</t>
  </si>
  <si>
    <t>15.12.2022 07:11:39</t>
  </si>
  <si>
    <t>15.12.2022 07:46:43</t>
  </si>
  <si>
    <t>SULTAN DM 35-25-M00121_M-36 ZİNDANCIK KÖK M12_72117241</t>
  </si>
  <si>
    <t>15.12.2022 10:44:07</t>
  </si>
  <si>
    <t>15.12.2022 11:03:26</t>
  </si>
  <si>
    <t>15.12.2022 14:21:21</t>
  </si>
  <si>
    <t>15.12.2022 15:23:11</t>
  </si>
  <si>
    <t>MENDERES DM-2/TR-1 35-22-M00300_PERLİT M18_2328467</t>
  </si>
  <si>
    <t>15.12.2022 14:42:48</t>
  </si>
  <si>
    <t>15.12.2022 14:56:39</t>
  </si>
  <si>
    <t>TR-1/41 45-72-M00041_956502767_956502767</t>
  </si>
  <si>
    <t>15.12.2022 09:45:56</t>
  </si>
  <si>
    <t>15.12.2022 12:14:20</t>
  </si>
  <si>
    <t>ÇATALCA TR-2 35-22-M00268_DIREK TIPI TRAFO HUCRESI H01_2112515</t>
  </si>
  <si>
    <t>15.12.2022 13:27:22</t>
  </si>
  <si>
    <t>15.12.2022 14:52:53</t>
  </si>
  <si>
    <t>M-390 İLHAN ASLAN 35-02-M00390Ö_ M03_2310266</t>
  </si>
  <si>
    <t>15.12.2022 13:54:42</t>
  </si>
  <si>
    <t>15.12.2022 14:44:17</t>
  </si>
  <si>
    <t>ÇAYBAŞI DM-1/5 35-26-M01194_956626142_956626142</t>
  </si>
  <si>
    <t>15.12.2022 14:25:18</t>
  </si>
  <si>
    <t>15.12.2022 15:47:04</t>
  </si>
  <si>
    <t>15.12.2022 19:49:38</t>
  </si>
  <si>
    <t>15.12.2022 20:30:35</t>
  </si>
  <si>
    <t>K-4269 35-01-K04269_35-01-K04269_2375776</t>
  </si>
  <si>
    <t>15.12.2022 18:02:47</t>
  </si>
  <si>
    <t>15.12.2022 19:36:16</t>
  </si>
  <si>
    <t>İM-1/TR-4 35-14-M00310_35-14-M00310_2377165</t>
  </si>
  <si>
    <t>15.12.2022 11:15:09</t>
  </si>
  <si>
    <t>15.12.2022 12:08:01</t>
  </si>
  <si>
    <t>AHMETLİ TR-25 45-84-L00025_955185711_955185711</t>
  </si>
  <si>
    <t>15.12.2022 15:51:45</t>
  </si>
  <si>
    <t>15.12.2022 16:42:57</t>
  </si>
  <si>
    <t>K-3506 35-01-K03506_910544493_910544493</t>
  </si>
  <si>
    <t>15.12.2022 14:41:44</t>
  </si>
  <si>
    <t>15.12.2022 18:55:33</t>
  </si>
  <si>
    <t>15.12.2022 09:18:24</t>
  </si>
  <si>
    <t>15.12.2022 10:20:55</t>
  </si>
  <si>
    <t>15.12.2022 11:44:09</t>
  </si>
  <si>
    <t>15.12.2022 17:32:44</t>
  </si>
  <si>
    <t>TR-92 45-78-L00092_95001215863_95001215863</t>
  </si>
  <si>
    <t>15.12.2022 13:48:25</t>
  </si>
  <si>
    <t>15.12.2022 15:57:07</t>
  </si>
  <si>
    <t>L-386 TARABYA EVLERİ 35-18-L00386_11824740 b2b_5930736</t>
  </si>
  <si>
    <t>15.12.2022 03:17:58</t>
  </si>
  <si>
    <t>15.12.2022 06:16:56</t>
  </si>
  <si>
    <t>ALİAĞA TR-43 DM 35-17-M00043_M-400 M06_2315088</t>
  </si>
  <si>
    <t>15.12.2022 12:53:32</t>
  </si>
  <si>
    <t>15.12.2022 13:17:33</t>
  </si>
  <si>
    <t>DM-12/TR-1 45-73-M00067_45-73-M00067_65918042</t>
  </si>
  <si>
    <t>15.12.2022 16:26:21</t>
  </si>
  <si>
    <t>15.12.2022 17:34:52</t>
  </si>
  <si>
    <t>TR-4 35-13-L00004_C_56356900_56356900</t>
  </si>
  <si>
    <t>15.12.2022 10:52:14</t>
  </si>
  <si>
    <t>15.12.2022 11:51:47</t>
  </si>
  <si>
    <t>M-2542 35-02-M02542_M-1275 M01_81703146</t>
  </si>
  <si>
    <t>15.12.2022 23:08:53</t>
  </si>
  <si>
    <t>K-4715 35-02-K04715_35-02-K04715_2371748</t>
  </si>
  <si>
    <t>15.12.2022 12:44:57</t>
  </si>
  <si>
    <t>15.12.2022 13:34:20</t>
  </si>
  <si>
    <t>NARLIGEÇİT KÖK(TR-32) 35-24-M00205_NARLIGEÇİT SULAMA M3_2320089</t>
  </si>
  <si>
    <t>15.12.2022 15:18:35</t>
  </si>
  <si>
    <t>15.12.2022 17:02:46</t>
  </si>
  <si>
    <t>ÇİFTLİK İM 35-18-A00003_GOLF-2 L13_2054625</t>
  </si>
  <si>
    <t>15.12.2022 13:10:50</t>
  </si>
  <si>
    <t>15.12.2022 13:57:00</t>
  </si>
  <si>
    <t>K-1395 35-08-K01395_912348962_912348962</t>
  </si>
  <si>
    <t>15.12.2022 22:27:34</t>
  </si>
  <si>
    <t>16.12.2022 00:17:01</t>
  </si>
  <si>
    <t>15.12.2022 10:27:14</t>
  </si>
  <si>
    <t>15.12.2022 14:43:14</t>
  </si>
  <si>
    <t>K-3109 35-04-K03109_99438508_99438508</t>
  </si>
  <si>
    <t>15.12.2022 23:00:56</t>
  </si>
  <si>
    <t>16.12.2022 00:58:26</t>
  </si>
  <si>
    <t>M-541 POMZA 35-02-M00541Ö_DIREK TIPI TRAFO HUCRESI H01_2062037</t>
  </si>
  <si>
    <t>15.12.2022 07:56:10</t>
  </si>
  <si>
    <t>15.12.2022 10:08:06</t>
  </si>
  <si>
    <t>GÜMÜLDÜR DM 35-25-M00100_BARAJ M01_2309330</t>
  </si>
  <si>
    <t>15.12.2022 09:23:05</t>
  </si>
  <si>
    <t>15.12.2022 16:55:49</t>
  </si>
  <si>
    <t>TR-62 35-16-L00062_C C01_5764151</t>
  </si>
  <si>
    <t>15.12.2022 17:51:15</t>
  </si>
  <si>
    <t>15.12.2022 19:32:05</t>
  </si>
  <si>
    <t>ÜRKMEZ M-3 35-25-M00139_12351964 c1b_5912346</t>
  </si>
  <si>
    <t>15.12.2022 14:16:26</t>
  </si>
  <si>
    <t>15.12.2022 19:23:46</t>
  </si>
  <si>
    <t>MANİSA TM-1 45-71-A00001_TURGUTLU-2 M18_2059984</t>
  </si>
  <si>
    <t>15.12.2022 09:19:23</t>
  </si>
  <si>
    <t>15.12.2022 17:10:00</t>
  </si>
  <si>
    <t>15.12.2022 11:44:00</t>
  </si>
  <si>
    <t>15.12.2022 12:14:06</t>
  </si>
  <si>
    <t>M-2706 35-02-M02706_99576665_99576665</t>
  </si>
  <si>
    <t>15.12.2022 09:36:40</t>
  </si>
  <si>
    <t>15.12.2022 10:53:50</t>
  </si>
  <si>
    <t>ÇINARDİBİ TR-2 35-20-M00048_35-20-M00048_61278058</t>
  </si>
  <si>
    <t>15.12.2022 17:34:12</t>
  </si>
  <si>
    <t>15.12.2022 19:19:49</t>
  </si>
  <si>
    <t>ALAÇATI İM 35-18-A00002_L-299 ARITMA L13_2307544</t>
  </si>
  <si>
    <t>15.12.2022 10:18:21</t>
  </si>
  <si>
    <t>15.12.2022 11:31:52</t>
  </si>
  <si>
    <t>ÖREN TR-1 KÖK 35-27-L00213_ŞEHİR ÖREN L07_72160515</t>
  </si>
  <si>
    <t>15.12.2022 04:40:19</t>
  </si>
  <si>
    <t>15.12.2022 05:34:46</t>
  </si>
  <si>
    <t>15.12.2022 08:46:38</t>
  </si>
  <si>
    <t>15.12.2022 09:15:00</t>
  </si>
  <si>
    <t>M-3146(YATIRIM REZERVE) 35-03-M03146_T_56370115_56370115</t>
  </si>
  <si>
    <t>15.12.2022 12:45:33</t>
  </si>
  <si>
    <t>15.12.2022 17:33:02</t>
  </si>
  <si>
    <t>15.12.2022 14:34:06</t>
  </si>
  <si>
    <t>15.12.2022 15:31:01</t>
  </si>
  <si>
    <t>DM-1 45-71-M00001_PEKER M13_2050173</t>
  </si>
  <si>
    <t>15.12.2022 08:59:36</t>
  </si>
  <si>
    <t>15.12.2022 09:38:43</t>
  </si>
  <si>
    <t>K-3109 35-04-K03109_99026953_99026953</t>
  </si>
  <si>
    <t>15.12.2022 06:34:56</t>
  </si>
  <si>
    <t>15.12.2022 08:22:43</t>
  </si>
  <si>
    <t>ÇIRPI TR-1-2/3 35-20-M00008_PAZARYERİ- KANDAK M03_66684222</t>
  </si>
  <si>
    <t>15.12.2022 10:31:18</t>
  </si>
  <si>
    <t>15.12.2022 11:11:06</t>
  </si>
  <si>
    <t>YILMAZ KOÇU TR 45-73-M01182_45-73-M01182_65988398</t>
  </si>
  <si>
    <t>15.12.2022 15:07:53</t>
  </si>
  <si>
    <t>15.12.2022 15:39:46</t>
  </si>
  <si>
    <t>KARABURUN TR-9 35-21-L00027_95002392783_95002392783</t>
  </si>
  <si>
    <t>15.12.2022 09:45:35</t>
  </si>
  <si>
    <t>15.12.2022 10:14:58</t>
  </si>
  <si>
    <t>TR-136 TORASAN 35-19-L00136_9154197_56392109_56392109</t>
  </si>
  <si>
    <t>15.12.2022 12:10:42</t>
  </si>
  <si>
    <t>15.12.2022 15:08:19</t>
  </si>
  <si>
    <t>K-56 35-07-K00056_D_56376136_56376136</t>
  </si>
  <si>
    <t>15.12.2022 14:07:55</t>
  </si>
  <si>
    <t>15.12.2022 14:42:18</t>
  </si>
  <si>
    <t>K-3847 35-04-K03847_35-04-K03847_2356632</t>
  </si>
  <si>
    <t>15.12.2022 11:22:28</t>
  </si>
  <si>
    <t>15.12.2022 15:52:00</t>
  </si>
  <si>
    <t>ÇAMLIK KÖK 35-13-L00084_ÇAMLIK KÖYÜ L04_66478166</t>
  </si>
  <si>
    <t>15.12.2022 09:03:55</t>
  </si>
  <si>
    <t>15.12.2022 09:17:39</t>
  </si>
  <si>
    <t>DM-8/25 DOĞU KIŞLA KABİN 45-71-M01317_DM-8/24 M03_66496467</t>
  </si>
  <si>
    <t>15.12.2022 13:17:43</t>
  </si>
  <si>
    <t>15.12.2022 14:39:01</t>
  </si>
  <si>
    <t>MORDOĞAN TR-30 35-21-L00155_944471658_944471658</t>
  </si>
  <si>
    <t>15.12.2022 10:21:17</t>
  </si>
  <si>
    <t>15.12.2022 13:58:35</t>
  </si>
  <si>
    <t>MURADİYE TR-5(BELEDİYE KABİN) 45-71-M00194_95000651797_95000651797</t>
  </si>
  <si>
    <t>15.12.2022 20:31:13</t>
  </si>
  <si>
    <t>15.12.2022 23:37:46</t>
  </si>
  <si>
    <t>ÖZDERE M-60 ÖZSAN SANAYİ SİTESİ 35-25-M00215_955254148_955254148</t>
  </si>
  <si>
    <t>15.12.2022 16:04:30</t>
  </si>
  <si>
    <t>15.12.2022 17:49:56</t>
  </si>
  <si>
    <t>K-1174 35-01-K01174_K-3188 K02_2118660</t>
  </si>
  <si>
    <t>15.12.2022 02:17:23</t>
  </si>
  <si>
    <t>15.12.2022 02:18:13</t>
  </si>
  <si>
    <t>TR-1/11 45-83-M00011_45-83-M00011_83843141</t>
  </si>
  <si>
    <t>15.12.2022 09:24:32</t>
  </si>
  <si>
    <t>15.12.2022 12:05:02</t>
  </si>
  <si>
    <t>15.12.2022 09:29:51</t>
  </si>
  <si>
    <t>15.12.2022 11:02:53</t>
  </si>
  <si>
    <t>K-1507 35-03-K01507_913143897_913143897</t>
  </si>
  <si>
    <t>15.12.2022 14:33:59</t>
  </si>
  <si>
    <t>15.12.2022 19:16:07</t>
  </si>
  <si>
    <t>TR-8 35-27-M00008_A A03_83337505</t>
  </si>
  <si>
    <t>15.12.2022 14:29:04</t>
  </si>
  <si>
    <t>15.12.2022 16:16:50</t>
  </si>
  <si>
    <t>TR-1/5 45-72-M00005_956501213_956501213</t>
  </si>
  <si>
    <t>15.12.2022 17:11:35</t>
  </si>
  <si>
    <t>15.12.2022 17:57:41</t>
  </si>
  <si>
    <t>ZEYTİNDAĞ DM 35-16-M00138_ZEYTİNDAĞ M05_76071944</t>
  </si>
  <si>
    <t>15.12.2022 08:32:29</t>
  </si>
  <si>
    <t>15.12.2022 08:41:40</t>
  </si>
  <si>
    <t>M-1229 35-01-M01229_911619634_911619634</t>
  </si>
  <si>
    <t>15.12.2022 22:38:50</t>
  </si>
  <si>
    <t>16.12.2022 00:54:30</t>
  </si>
  <si>
    <t>MEHMET KAYA GRB TR-1 35-24-M00111_DIREK TIPI TRAFO HUCRESI H01_2045162</t>
  </si>
  <si>
    <t>15.12.2022 17:37:28</t>
  </si>
  <si>
    <t>15.12.2022 18:24:00</t>
  </si>
  <si>
    <t>MORDOĞAN İM 35-21-A00002_KARABURUN 15,8 (MORDOĞAN KÖYLER) L12_2303193</t>
  </si>
  <si>
    <t>15.12.2022 13:16:29</t>
  </si>
  <si>
    <t>MAVİKENT TR-6 35-30-M00390_95000523874_95000523874</t>
  </si>
  <si>
    <t>15.12.2022 10:32:30</t>
  </si>
  <si>
    <t>15.12.2022 17:13:54</t>
  </si>
  <si>
    <t>K-2560 35-03-K02560_35-03-K02560_41967702</t>
  </si>
  <si>
    <t>15.12.2022 09:12:29</t>
  </si>
  <si>
    <t>15.12.2022 09:35:48</t>
  </si>
  <si>
    <t>L-425 BELLONA KABİN 35-18-L00425_L-426 ESKİ GARAJ L02_72105479</t>
  </si>
  <si>
    <t>15.12.2022 15:49:30</t>
  </si>
  <si>
    <t>15.12.2022 16:58:39</t>
  </si>
  <si>
    <t>MURADİYE TR-5 (ESKİ MEZARLIK YANI) 45-71-M00204_BELEDİYE M10_2091429</t>
  </si>
  <si>
    <t>15.12.2022 14:03:52</t>
  </si>
  <si>
    <t>15.12.2022 16:15:29</t>
  </si>
  <si>
    <t>TR-113 CAMİ YANI 35-26-M00113_9210291_56359108_56359108</t>
  </si>
  <si>
    <t>15.12.2022 09:44:39</t>
  </si>
  <si>
    <t>15.12.2022 11:33:33</t>
  </si>
  <si>
    <t>15.12.2022 10:41:02</t>
  </si>
  <si>
    <t>15.12.2022 11:16:29</t>
  </si>
  <si>
    <t>MURADİYE DM-5 45-71-M00618_DM-3/11 M03_2336091</t>
  </si>
  <si>
    <t>15.12.2022 12:03:56</t>
  </si>
  <si>
    <t>15.12.2022 12:17:00</t>
  </si>
  <si>
    <t>KAVAKLIDERE TR-11 45-73-M00144_45-73-M00144_2353049</t>
  </si>
  <si>
    <t>15.12.2022 10:19:52</t>
  </si>
  <si>
    <t>15.12.2022 12:26:01</t>
  </si>
  <si>
    <t>15.12.2022 12:26:57</t>
  </si>
  <si>
    <t>15.12.2022 16:40:12</t>
  </si>
  <si>
    <t>M-713 KEMAL KAYAN 35-08-M00713Ö_35-08-M00713Ö_2374004</t>
  </si>
  <si>
    <t>15.12.2022 09:27:35</t>
  </si>
  <si>
    <t>15.12.2022 10:16:13</t>
  </si>
  <si>
    <t>K-3451 35-08-K03451_ K-4004 K02_42458042</t>
  </si>
  <si>
    <t>15.12.2022 01:05:18</t>
  </si>
  <si>
    <t>15.12.2022 01:23:43</t>
  </si>
  <si>
    <t>BİRGİ TR-10 35-15-L00266_966156211_966156211</t>
  </si>
  <si>
    <t>15.12.2022 11:48:53</t>
  </si>
  <si>
    <t>15.12.2022 14:48:24</t>
  </si>
  <si>
    <t>GÖLCÜK TR-42 35-15-L01065_95001354708_95001354708</t>
  </si>
  <si>
    <t>15.12.2022 10:58:42</t>
  </si>
  <si>
    <t>15.12.2022 14:36:21</t>
  </si>
  <si>
    <t>TR-134 35-16-L00134_953317515_953317515</t>
  </si>
  <si>
    <t>15.12.2022 10:53:23</t>
  </si>
  <si>
    <t>15.12.2022 18:25:12</t>
  </si>
  <si>
    <t>15.12.2022 09:33:42</t>
  </si>
  <si>
    <t>15.12.2022 16:03:49</t>
  </si>
  <si>
    <t>KARABURUN TR-2 35-21-L00014_953368076_953368076</t>
  </si>
  <si>
    <t>15.12.2022 09:07:45</t>
  </si>
  <si>
    <t>15.12.2022 10:46:31</t>
  </si>
  <si>
    <t>MURADİYE DM-5/6 KÖK 45-71-M00245_DM-5/10 M03_72097740</t>
  </si>
  <si>
    <t>15.12.2022 17:53:20</t>
  </si>
  <si>
    <t>15.12.2022 19:30:58</t>
  </si>
  <si>
    <t>KOYUNDERE TR-14 35-28-M00153_953383330_953383330</t>
  </si>
  <si>
    <t>15.12.2022 13:55:02</t>
  </si>
  <si>
    <t>15.12.2022 16:28:42</t>
  </si>
  <si>
    <t>15.12.2022 20:48:04</t>
  </si>
  <si>
    <t>15.12.2022 21:56:47</t>
  </si>
  <si>
    <t>M-1520 35-03-M01520_35-03-M01520_41924015</t>
  </si>
  <si>
    <t>15.12.2022 11:32:28</t>
  </si>
  <si>
    <t>15.12.2022 12:32:03</t>
  </si>
  <si>
    <t>15.12.2022 16:28:33</t>
  </si>
  <si>
    <t>15.12.2022 20:58:22</t>
  </si>
  <si>
    <t>MENEMEN TR-71 35-28-L00071_D_56359129_56359129</t>
  </si>
  <si>
    <t>15.12.2022 22:21:09</t>
  </si>
  <si>
    <t>15.12.2022 23:23:09</t>
  </si>
  <si>
    <t>15.12.2022 07:12:19</t>
  </si>
  <si>
    <t>15.12.2022 12:33:11</t>
  </si>
  <si>
    <t>TR-127 35-15-M00127_950375208_950375208</t>
  </si>
  <si>
    <t>15.12.2022 08:39:26</t>
  </si>
  <si>
    <t>15.12.2022 10:31:05</t>
  </si>
  <si>
    <t>15.12.2022 13:25:21</t>
  </si>
  <si>
    <t>15.12.2022 17:01:30</t>
  </si>
  <si>
    <t>TR-84 35-19-L00084_95001328099_95001328099</t>
  </si>
  <si>
    <t>15.12.2022 11:07:23</t>
  </si>
  <si>
    <t>15.12.2022 12:25:41</t>
  </si>
  <si>
    <t>M-32 CUMHURİYET 35-25-M00103_35-25-M00103_2376684</t>
  </si>
  <si>
    <t>15.12.2022 14:16:12</t>
  </si>
  <si>
    <t>15.12.2022 14:55:14</t>
  </si>
  <si>
    <t>TAYTAN OFİS KÖK 45-78-M00314_HatBaşıAyırıcı_53140260 M014_53140260</t>
  </si>
  <si>
    <t>15.12.2022 08:49:21</t>
  </si>
  <si>
    <t>15.12.2022 10:02:50</t>
  </si>
  <si>
    <t>TR-134/1 35-19-L00359_956673499_956673499</t>
  </si>
  <si>
    <t>15.12.2022 22:24:42</t>
  </si>
  <si>
    <t>16.12.2022 01:42:47</t>
  </si>
  <si>
    <t>K-1117 35-08-K01117_D D01b_5825105</t>
  </si>
  <si>
    <t>15.12.2022 13:30:20</t>
  </si>
  <si>
    <t>15.12.2022 18:13:44</t>
  </si>
  <si>
    <t>15.12.2022 11:58:42</t>
  </si>
  <si>
    <t>15.12.2022 13:00:42</t>
  </si>
  <si>
    <t>K-4772 35-04-K04772_912476471_912476471</t>
  </si>
  <si>
    <t>15.12.2022 18:42:21</t>
  </si>
  <si>
    <t>15.12.2022 20:55:19</t>
  </si>
  <si>
    <t>DM08/TR01 45-73-M00017_45-73-M00017_66749592</t>
  </si>
  <si>
    <t>15.12.2022 13:09:39</t>
  </si>
  <si>
    <t>15.12.2022 14:00:40</t>
  </si>
  <si>
    <t>OSMANGAZİ İM 35-02-A00004_DURU K18_2327849</t>
  </si>
  <si>
    <t>15.12.2022 09:27:28</t>
  </si>
  <si>
    <t>15.12.2022 10:38:44</t>
  </si>
  <si>
    <t>15.12.2022 12:13:59</t>
  </si>
  <si>
    <t>15.12.2022 13:24:22</t>
  </si>
  <si>
    <t>KARABAĞLAR TM 35-01-A00012_KARABAĞLAR-16 K40_2055179</t>
  </si>
  <si>
    <t>15.12.2022 15:00:52</t>
  </si>
  <si>
    <t>15.12.2022 18:20:17</t>
  </si>
  <si>
    <t>TR-50 35-15-M00050_950364843_950364843</t>
  </si>
  <si>
    <t>15.12.2022 10:24:03</t>
  </si>
  <si>
    <t>15.12.2022 15:56:22</t>
  </si>
  <si>
    <t>K-363 35-04-K00363_912541729_912541729</t>
  </si>
  <si>
    <t>15.12.2022 17:32:47</t>
  </si>
  <si>
    <t>15.12.2022 19:56:10</t>
  </si>
  <si>
    <t>DM-1/1 35-18-L00580_950446422_950446422</t>
  </si>
  <si>
    <t>15.12.2022 11:33:18</t>
  </si>
  <si>
    <t>15.12.2022 13:47:29</t>
  </si>
  <si>
    <t>GÜNLÜCE KÖYÜ TR-3 35-15-L00838_950384372_950384372</t>
  </si>
  <si>
    <t>15.12.2022 20:36:10</t>
  </si>
  <si>
    <t>15.12.2022 22:12:11</t>
  </si>
  <si>
    <t>15.12.2022 09:05:47</t>
  </si>
  <si>
    <t>15.12.2022 16:54:42</t>
  </si>
  <si>
    <t>AYAKLIKIRI TR-1 35-29-L00097_A_56360708_56360708</t>
  </si>
  <si>
    <t>15.12.2022 11:36:36</t>
  </si>
  <si>
    <t>15.12.2022 15:16:14</t>
  </si>
  <si>
    <t>DM-1/59 45-71-M00020_DM-1/02 SULTAN EVLERİ M05_66398590</t>
  </si>
  <si>
    <t>15.12.2022 14:29:11</t>
  </si>
  <si>
    <t>GÖKTAŞ TR-1 45-82-M00330_945517594_945517594</t>
  </si>
  <si>
    <t>15.12.2022 19:40:38</t>
  </si>
  <si>
    <t>15.12.2022 21:22:21</t>
  </si>
  <si>
    <t>DM02/TR01 45-73-M00037_45-73-M00037_2359630</t>
  </si>
  <si>
    <t>15.12.2022 11:49:19</t>
  </si>
  <si>
    <t>15.12.2022 12:51:53</t>
  </si>
  <si>
    <t>15.12.2022 15:30:26</t>
  </si>
  <si>
    <t>15.12.2022 19:01:28</t>
  </si>
  <si>
    <t>DM02/TR31 (ESKİ TR-33) 45-73-M00033_45-73-M00033_2354632</t>
  </si>
  <si>
    <t>15.12.2022 10:05:18</t>
  </si>
  <si>
    <t>15.12.2022 10:41:49</t>
  </si>
  <si>
    <t>YUKARI KIZILCA TR-2 35-27-L00052_C_56406111_56406111</t>
  </si>
  <si>
    <t>15.12.2022 12:47:03</t>
  </si>
  <si>
    <t>15.12.2022 13:52:14</t>
  </si>
  <si>
    <t>K-3066 35-07-K03066_915144386_915144386</t>
  </si>
  <si>
    <t>15.12.2022 21:07:29</t>
  </si>
  <si>
    <t>16.12.2022 04:01:32</t>
  </si>
  <si>
    <t>15.12.2022 16:58:17</t>
  </si>
  <si>
    <t>15.12.2022 17:31:09</t>
  </si>
  <si>
    <t>K-231 35-01-K00231_35-01-K00231_2347738</t>
  </si>
  <si>
    <t>15.12.2022 00:18:38</t>
  </si>
  <si>
    <t>15.12.2022 01:30:02</t>
  </si>
  <si>
    <t>AĞAÇ İŞLERİ TR-10 35-22-M00110_955294614_955294614</t>
  </si>
  <si>
    <t>15.12.2022 15:53:42</t>
  </si>
  <si>
    <t>15.12.2022 16:53:01</t>
  </si>
  <si>
    <t>15.12.2022 20:12:07</t>
  </si>
  <si>
    <t>15.12.2022 21:25:18</t>
  </si>
  <si>
    <t>K-1449 35-04-K01449_35-04-K01449_2350663</t>
  </si>
  <si>
    <t>15.12.2022 09:06:09</t>
  </si>
  <si>
    <t>15.12.2022 15:39:55</t>
  </si>
  <si>
    <t>15.12.2022 13:12:46</t>
  </si>
  <si>
    <t>15.12.2022 15:43:39</t>
  </si>
  <si>
    <t>TR-5 35-31-L00005_TR-3 GİRİŞ L04_61244102</t>
  </si>
  <si>
    <t>15.12.2022 10:31:42</t>
  </si>
  <si>
    <t>15.12.2022 11:13:37</t>
  </si>
  <si>
    <t>TR-3 35-31-L00003_956594683_956594683</t>
  </si>
  <si>
    <t>15.12.2022 15:37:57</t>
  </si>
  <si>
    <t>15.12.2022 18:48:48</t>
  </si>
  <si>
    <t>15.12.2022 09:07:21</t>
  </si>
  <si>
    <t>15.12.2022 12:03:16</t>
  </si>
  <si>
    <t>SAĞANCI İM 35-16-A00003_SÜLEYMANLI L05_2072980</t>
  </si>
  <si>
    <t>15.12.2022 09:05:19</t>
  </si>
  <si>
    <t>15.12.2022 14:51:10</t>
  </si>
  <si>
    <t>TR-17 35-31-L00017_47982013_56399872_56399872</t>
  </si>
  <si>
    <t>15.12.2022 15:08:55</t>
  </si>
  <si>
    <t>15.12.2022 17:43:04</t>
  </si>
  <si>
    <t>K-1024 35-01-K01024_K-813 K05_61260264</t>
  </si>
  <si>
    <t>15.12.2022 14:56:24</t>
  </si>
  <si>
    <t>BURHAN TR-3 45-78-M00740_DIREK TIPI TRAFO HUCRESI H01_2126221</t>
  </si>
  <si>
    <t>15.12.2022 12:51:57</t>
  </si>
  <si>
    <t>15.12.2022 20:04:28</t>
  </si>
  <si>
    <t>15.12.2022 14:40:00</t>
  </si>
  <si>
    <t>15.12.2022 15:01:04</t>
  </si>
  <si>
    <t>ÇATALOLUK DM 45-74-M00227_HatBaşıAyırıcı_53134507 M05_53134507</t>
  </si>
  <si>
    <t>15.12.2022 14:50:45</t>
  </si>
  <si>
    <t>15.12.2022 19:27:28</t>
  </si>
  <si>
    <t>L-46 HARİTACILAR 35-14-L00046_956634526_956634526</t>
  </si>
  <si>
    <t>15.12.2022 00:30:10</t>
  </si>
  <si>
    <t>15.12.2022 01:25:02</t>
  </si>
  <si>
    <t>15.12.2022 17:35:32</t>
  </si>
  <si>
    <t>15.12.2022 18:11:46</t>
  </si>
  <si>
    <t>M-2466 35-04-M02466_99761754_99761754</t>
  </si>
  <si>
    <t>15.12.2022 11:16:31</t>
  </si>
  <si>
    <t>15.12.2022 17:03:27</t>
  </si>
  <si>
    <t>15.12.2022 15:06:05</t>
  </si>
  <si>
    <t>15.12.2022 16:53:18</t>
  </si>
  <si>
    <t>ÇAPAKLI KÖK 45-78-M01161_ÇAPAKLI MERKEZ M03_78225838</t>
  </si>
  <si>
    <t>15.12.2022 13:13:27</t>
  </si>
  <si>
    <t>15.12.2022 13:59:37</t>
  </si>
  <si>
    <t>K-123 35-01-K00123_D_56375266_56375266</t>
  </si>
  <si>
    <t>15.12.2022 09:21:53</t>
  </si>
  <si>
    <t>15.12.2022 10:53:30</t>
  </si>
  <si>
    <t>K-2887 35-03-K02887_35-03-K02887_41933969</t>
  </si>
  <si>
    <t>15.12.2022 14:20:18</t>
  </si>
  <si>
    <t>15.12.2022 14:40:32</t>
  </si>
  <si>
    <t>15.12.2022 09:33:33</t>
  </si>
  <si>
    <t>15.12.2022 17:34:01</t>
  </si>
  <si>
    <t>MANİSA TM-1 45-71-A00001_TURGUTLU-1 M09_2060120</t>
  </si>
  <si>
    <t>15.12.2022 08:59:35</t>
  </si>
  <si>
    <t>15.12.2022 17:10:49</t>
  </si>
  <si>
    <t>M-2543 35-02-M02543_OSMANGAZİ-1 M23_73560525</t>
  </si>
  <si>
    <t>15.12.2022 22:24:13</t>
  </si>
  <si>
    <t>15.12.2022 22:31:00</t>
  </si>
  <si>
    <t>TR-153 (DM-2/43) 35-16-L00153_TR-108 L01_60225154</t>
  </si>
  <si>
    <t>15.12.2022 08:53:13</t>
  </si>
  <si>
    <t>15.12.2022 14:53:25</t>
  </si>
  <si>
    <t>ÇAMLIK KÖYÜ TR-3 35-13-L00083_35-13-L00083_2371800</t>
  </si>
  <si>
    <t>15.12.2022 09:18:00</t>
  </si>
  <si>
    <t>15.12.2022 17:47:52</t>
  </si>
  <si>
    <t>_A_56352064_56352064</t>
  </si>
  <si>
    <t>15.12.2022 13:27:52</t>
  </si>
  <si>
    <t>15.12.2022 16:02:44</t>
  </si>
  <si>
    <t>ÇEŞME HAVZA TM 35-18-A00006_ALAÇATI-2 M12_2313709</t>
  </si>
  <si>
    <t>15.12.2022 09:08:19</t>
  </si>
  <si>
    <t>15.12.2022 12:32:48</t>
  </si>
  <si>
    <t>M-1544 35-01-M01544_D_56373731_56373731</t>
  </si>
  <si>
    <t>15.12.2022 08:58:10</t>
  </si>
  <si>
    <t>15.12.2022 11:16:04</t>
  </si>
  <si>
    <t>DM-11F TURGUT ÖZAL-2 45-71-M00388_953223201_953223201</t>
  </si>
  <si>
    <t>15.12.2022 15:46:15</t>
  </si>
  <si>
    <t>15.12.2022 17:39:59</t>
  </si>
  <si>
    <t>BAĞARASI TR-10 KÖK 35-23-M00179_HatBaşıAyırıcı_88018339 M02_88018339</t>
  </si>
  <si>
    <t>15.12.2022 17:36:48</t>
  </si>
  <si>
    <t>15.12.2022 21:34:49</t>
  </si>
  <si>
    <t>15.12.2022 15:17:10</t>
  </si>
  <si>
    <t>15.12.2022 17:00:17</t>
  </si>
  <si>
    <t>DM06/TR-01 45-73-M00053_45-73-M00053_67583634</t>
  </si>
  <si>
    <t>15.12.2022 09:00:58</t>
  </si>
  <si>
    <t>15.12.2022 10:00:25</t>
  </si>
  <si>
    <t>KÖSEDERE TR-1 35-21-L00124_953359406_953359406</t>
  </si>
  <si>
    <t>15.12.2022 11:31:56</t>
  </si>
  <si>
    <t>15.12.2022 12:11:17</t>
  </si>
  <si>
    <t>M-535 (DM-6/6) 35-17-M00535_I I01_5762885</t>
  </si>
  <si>
    <t>15.12.2022 16:37:50</t>
  </si>
  <si>
    <t>15.12.2022 17:44:21</t>
  </si>
  <si>
    <t>GÜMÜLDÜR M-32 35-25-M00032_B_56357867_56357867</t>
  </si>
  <si>
    <t>15.12.2022 16:34:17</t>
  </si>
  <si>
    <t>15.12.2022 20:37:50</t>
  </si>
  <si>
    <t>ÇAMURHAMAMI KÖK 45-78-L00230_YENİKÖY L03_2327767</t>
  </si>
  <si>
    <t>15.12.2022 10:04:32</t>
  </si>
  <si>
    <t>15.12.2022 10:21:33</t>
  </si>
  <si>
    <t>M-1981 35-09-M01981_915086760_915086760</t>
  </si>
  <si>
    <t>15.12.2022 07:03:58</t>
  </si>
  <si>
    <t>15.12.2022 09:34:19</t>
  </si>
  <si>
    <t>TR-2/114 45-83-L00114_45-83-L00114_72121911</t>
  </si>
  <si>
    <t>15.12.2022 12:24:52</t>
  </si>
  <si>
    <t>15.12.2022 12:58:45</t>
  </si>
  <si>
    <t>LOKMANKUYU KÖK 35-15-L00903_ÖZEL MÜŞTERİLER L03_67112627</t>
  </si>
  <si>
    <t>15.12.2022 15:45:08</t>
  </si>
  <si>
    <t>15.12.2022 17:12:30</t>
  </si>
  <si>
    <t>K-3451 35-08-K03451_K-1117 K01_42458040</t>
  </si>
  <si>
    <t>15.12.2022 01:01:42</t>
  </si>
  <si>
    <t>15.12.2022 02:09:17</t>
  </si>
  <si>
    <t>15.12.2022 17:23:14</t>
  </si>
  <si>
    <t>15.12.2022 20:30:30</t>
  </si>
  <si>
    <t>KARAREİS KÖK 35-19-M00442_KARAREİS M02_72153263</t>
  </si>
  <si>
    <t>15.12.2022 09:25:20</t>
  </si>
  <si>
    <t>15.12.2022 12:28:00</t>
  </si>
  <si>
    <t>15.12.2022 09:15:04</t>
  </si>
  <si>
    <t>15.12.2022 14:30:45</t>
  </si>
  <si>
    <t>15.12.2022 15:07:19</t>
  </si>
  <si>
    <t>15.12.2022 19:42:11</t>
  </si>
  <si>
    <t>TR-44 35-16-L00044_47569499_56352745_56352745</t>
  </si>
  <si>
    <t>15.12.2022 18:38:04</t>
  </si>
  <si>
    <t>15.12.2022 19:05:04</t>
  </si>
  <si>
    <t>MENEMEN TR-87 (DM-5/31) 35-28-M00687_953374903_953374903</t>
  </si>
  <si>
    <t>15.12.2022 08:20:16</t>
  </si>
  <si>
    <t>15.12.2022 10:21:39</t>
  </si>
  <si>
    <t>SARIÇALI TR-3 45-72-L00778_956488470_956488470</t>
  </si>
  <si>
    <t>15.12.2022 17:51:36</t>
  </si>
  <si>
    <t>15.12.2022 18:02:11</t>
  </si>
  <si>
    <t>ÇAPAKLI KÖK 45-78-M01161_HatBaşıAyırıcı_53139969 M05_53139969</t>
  </si>
  <si>
    <t>15.12.2022 15:04:09</t>
  </si>
  <si>
    <t>15.12.2022 15:36:17</t>
  </si>
  <si>
    <t>K-3133 35-07-K03133_98911044_98911044</t>
  </si>
  <si>
    <t>15.12.2022 16:11:02</t>
  </si>
  <si>
    <t>15.12.2022 17:48:03</t>
  </si>
  <si>
    <t>K-3037 35-04-K03037_C_56355936_56355936</t>
  </si>
  <si>
    <t>15.12.2022 11:28:54</t>
  </si>
  <si>
    <t>15.12.2022 17:35:45</t>
  </si>
  <si>
    <t>M-1002 35-03-M01002_A 1313/a4_5793121</t>
  </si>
  <si>
    <t>15.12.2022 17:44:26</t>
  </si>
  <si>
    <t>15.12.2022 21:11:24</t>
  </si>
  <si>
    <t>ÇAPAKLI KÖK 45-78-M01161_HatBaşıAyırıcı_53139035 M07_53139035</t>
  </si>
  <si>
    <t>15.12.2022 14:07:20</t>
  </si>
  <si>
    <t>15.12.2022 14:33:02</t>
  </si>
  <si>
    <t>YENİ FOÇA TR-13 35-23-M00013_B_56399575_56399575</t>
  </si>
  <si>
    <t>15.12.2022 12:12:32</t>
  </si>
  <si>
    <t>15.12.2022 14:40:20</t>
  </si>
  <si>
    <t>SOMA A SANTRALİ İM/DM 45-82-A00001_MADEN L16_2324962</t>
  </si>
  <si>
    <t>15.12.2022 09:09:29</t>
  </si>
  <si>
    <t>15.12.2022 10:06:35</t>
  </si>
  <si>
    <t>K-3023 35-01-K03023_K-3189 K02_61255472</t>
  </si>
  <si>
    <t>15.12.2022 02:31:03</t>
  </si>
  <si>
    <t>15.12.2022 02:38:53</t>
  </si>
  <si>
    <t>K-1495 35-04-K01495_99344380_99344380</t>
  </si>
  <si>
    <t>15.12.2022 13:40:32</t>
  </si>
  <si>
    <t>15.12.2022 18:39:04</t>
  </si>
  <si>
    <t>M-2241 BELENBAŞI TR-1 35-03-M02241_910950005_910950005</t>
  </si>
  <si>
    <t>15.12.2022 15:58:29</t>
  </si>
  <si>
    <t>16.12.2022 00:37:45</t>
  </si>
  <si>
    <t>15.12.2022 11:13:47</t>
  </si>
  <si>
    <t>15.12.2022 18:33:29</t>
  </si>
  <si>
    <t>ÜÇPINAR DM 45-71-M00183_HatBaşıAyırıcı_53134724 M03_53134724</t>
  </si>
  <si>
    <t>15.12.2022 13:21:22</t>
  </si>
  <si>
    <t>15.12.2022 18:09:57</t>
  </si>
  <si>
    <t>ALOSBİ TM 35-17-A00006_ALİAĞA RES M06_2310718</t>
  </si>
  <si>
    <t>15.12.2022 13:03:52</t>
  </si>
  <si>
    <t>15.12.2022 13:15:40</t>
  </si>
  <si>
    <t>K-3081 35-03-K03081_910739035_910739035</t>
  </si>
  <si>
    <t>15.12.2022 08:33:51</t>
  </si>
  <si>
    <t>15.12.2022 10:34:12</t>
  </si>
  <si>
    <t>MURADİYE TR-5(BELEDİYE KABİN) 45-71-M00194_JANDARMA ÇIKIŞ M04_56294720</t>
  </si>
  <si>
    <t>15.12.2022 13:54:00</t>
  </si>
  <si>
    <t>SARIGÖL TR-30 45-79-M00030_DIREK TIPI TRAFO HUCRESI H01_2075853</t>
  </si>
  <si>
    <t>15.12.2022 21:50:34</t>
  </si>
  <si>
    <t>16.12.2022 01:27:18</t>
  </si>
  <si>
    <t>DAĞKIZILCA TR-6 35-26-M01466_35-26-M01466_82987077</t>
  </si>
  <si>
    <t>15.12.2022 10:51:52</t>
  </si>
  <si>
    <t>15.12.2022 14:40:39</t>
  </si>
  <si>
    <t>ULUCAK TM 35-28-A00002_TR-A M02_2313765</t>
  </si>
  <si>
    <t>15.12.2022 16:27:32</t>
  </si>
  <si>
    <t>15.12.2022 17:14:29</t>
  </si>
  <si>
    <t>ÖDEMİŞ İM 35-15-A00001_YENİ KENT L16_2062384</t>
  </si>
  <si>
    <t>15.12.2022 14:57:34</t>
  </si>
  <si>
    <t>BİRGİ TR-13 35-15-L00268_48762087_65499383_65499383</t>
  </si>
  <si>
    <t>15.12.2022 18:57:14</t>
  </si>
  <si>
    <t>15.12.2022 21:05:28</t>
  </si>
  <si>
    <t>MURADİYE DM-5/6 KÖK 45-71-M00245_DM-6/1 M07_72097654</t>
  </si>
  <si>
    <t>15.12.2022 19:48:59</t>
  </si>
  <si>
    <t>15.12.2022 21:08:20</t>
  </si>
  <si>
    <t>L-193 ESENEVLER 35-18-L00193_950443217_950443217</t>
  </si>
  <si>
    <t>15.12.2022 05:49:01</t>
  </si>
  <si>
    <t>15.12.2022 07:38:06</t>
  </si>
  <si>
    <t>M-1173 35-04-M01173_912478591_912478591</t>
  </si>
  <si>
    <t>15.12.2022 09:30:06</t>
  </si>
  <si>
    <t>15.12.2022 12:49:02</t>
  </si>
  <si>
    <t>15.12.2022 09:16:19</t>
  </si>
  <si>
    <t>15.12.2022 10:55:39</t>
  </si>
  <si>
    <t>SARIBEY TR-3 45-83-L00302_955170801_955170801</t>
  </si>
  <si>
    <t>15.12.2022 16:44:35</t>
  </si>
  <si>
    <t>15.12.2022 21:19:54</t>
  </si>
  <si>
    <t>MEHTAP SİTESİ TR-1 35-17-M00343_966322911_966322911</t>
  </si>
  <si>
    <t>15.12.2022 12:14:57</t>
  </si>
  <si>
    <t>15.12.2022 16:02:26</t>
  </si>
  <si>
    <t>DM-1/10 (TR-18) 35-19-M00018_956697078_956697078</t>
  </si>
  <si>
    <t>15.12.2022 15:54:55</t>
  </si>
  <si>
    <t>15.12.2022 18:36:42</t>
  </si>
  <si>
    <t>BAYRAMCILAR TR-1 35-16-M00039_953321294_953321294</t>
  </si>
  <si>
    <t>15.12.2022 10:27:51</t>
  </si>
  <si>
    <t>15.12.2022 12:58:27</t>
  </si>
  <si>
    <t>M-535 (DM-6/6) 35-17-M00535_35-17-M00535_66466666</t>
  </si>
  <si>
    <t>15.12.2022 14:51:34</t>
  </si>
  <si>
    <t>15.12.2022 16:03:05</t>
  </si>
  <si>
    <t>K-1147 35-03-K01147_912847986_912847986</t>
  </si>
  <si>
    <t>15.12.2022 09:04:44</t>
  </si>
  <si>
    <t>15.12.2022 13:45:08</t>
  </si>
  <si>
    <t>HACI ABDİ YOLAYRIMI TR 35-20-L00050_95001308624_95001308624</t>
  </si>
  <si>
    <t>15.12.2022 08:35:41</t>
  </si>
  <si>
    <t>15.12.2022 10:05:53</t>
  </si>
  <si>
    <t>15.12.2022 13:23:52</t>
  </si>
  <si>
    <t>15.12.2022 14:23:00</t>
  </si>
  <si>
    <t>PİYADELER KÖK 45-73-M00136_ÖRNEKKÖY M04_66674753</t>
  </si>
  <si>
    <t>15.12.2022 09:41:28</t>
  </si>
  <si>
    <t>15.12.2022 10:59:21</t>
  </si>
  <si>
    <t>K-767 35-01-K00767_K-1222 K01_49931897</t>
  </si>
  <si>
    <t>15.12.2022 11:12:02</t>
  </si>
  <si>
    <t>15.12.2022 12:46:52</t>
  </si>
  <si>
    <t>ÇINARLIKUYU KÖK 45-71-M00188_HatBaşıAyırıcı_53134544 M02_53134544</t>
  </si>
  <si>
    <t>15.12.2022 19:12:55</t>
  </si>
  <si>
    <t>15.12.2022 22:07:34</t>
  </si>
  <si>
    <t>K-1117 35-08-K01117_35-08-K01117_42457662</t>
  </si>
  <si>
    <t>15.12.2022 04:07:13</t>
  </si>
  <si>
    <t>15.12.2022 13:31:07</t>
  </si>
  <si>
    <t>DM-4/TR-16 35-26-M01302_DM-4/TR-15(TR-14) M01_42461040</t>
  </si>
  <si>
    <t>15.12.2022 10:41:58</t>
  </si>
  <si>
    <t>15.12.2022 16:58:11</t>
  </si>
  <si>
    <t>KEMALPAŞA TM 35-27-A00002_KEMALPAŞA-1 M06_2306690</t>
  </si>
  <si>
    <t>15.12.2022 08:48:08</t>
  </si>
  <si>
    <t>15.12.2022 09:13:19</t>
  </si>
  <si>
    <t>TR-257(DM-2/7) 35-19-L00257_D D02_5906011</t>
  </si>
  <si>
    <t>15.12.2022 12:47:59</t>
  </si>
  <si>
    <t>15.12.2022 16:56:59</t>
  </si>
  <si>
    <t>AHMETBEYLİ M-5 35-22-M00243_944457361_944457361</t>
  </si>
  <si>
    <t>15.12.2022 15:28:45</t>
  </si>
  <si>
    <t>15.12.2022 18:34:15</t>
  </si>
  <si>
    <t>15.12.2022 10:06:32</t>
  </si>
  <si>
    <t>15.12.2022 10:57:05</t>
  </si>
  <si>
    <t>AYMER KÖK 35-26-M01063__72373333_72373333</t>
  </si>
  <si>
    <t>15.12.2022 15:49:29</t>
  </si>
  <si>
    <t>15.12.2022 17:48:22</t>
  </si>
  <si>
    <t>15.12.2022 16:17:08</t>
  </si>
  <si>
    <t>15.12.2022 17:01:08</t>
  </si>
  <si>
    <t>M-219 35-09-M00219_912433957_912433957</t>
  </si>
  <si>
    <t>15.12.2022 09:32:44</t>
  </si>
  <si>
    <t>15.12.2022 11:43:05</t>
  </si>
  <si>
    <t>TR-26 35-31-L00026_956590551_956590551</t>
  </si>
  <si>
    <t>15.12.2022 19:01:54</t>
  </si>
  <si>
    <t>15.12.2022 21:01:11</t>
  </si>
  <si>
    <t>15.12.2022 18:04:28</t>
  </si>
  <si>
    <t>15.12.2022 20:34:06</t>
  </si>
  <si>
    <t>SART TR-2 45-78-M00171_SART TR-1 M01_65980279</t>
  </si>
  <si>
    <t>15.12.2022 07:58:09</t>
  </si>
  <si>
    <t>15.12.2022 09:12:10</t>
  </si>
  <si>
    <t>TAYTAN OFİS KÖK 45-78-M00314_HatBaşıAyırıcı_53140291 M015_53140291</t>
  </si>
  <si>
    <t>15.12.2022 10:28:56</t>
  </si>
  <si>
    <t>15.12.2022 11:02:17</t>
  </si>
  <si>
    <t>PAŞAKÖY KÖK 45-80-M00052_TAŞDİBİ ÇIKIŞI M010_72063859</t>
  </si>
  <si>
    <t>15.12.2022 10:28:57</t>
  </si>
  <si>
    <t>15.12.2022 11:28:20</t>
  </si>
  <si>
    <t>M-2902 35-02-M02902_914617679_914617679</t>
  </si>
  <si>
    <t>15.12.2022 17:19:43</t>
  </si>
  <si>
    <t>15.12.2022 19:46:38</t>
  </si>
  <si>
    <t>M-2390 35-09-M02390_97782307_97782307</t>
  </si>
  <si>
    <t>15.12.2022 10:24:55</t>
  </si>
  <si>
    <t>15.12.2022 12:19:46</t>
  </si>
  <si>
    <t>15.12.2022 15:05:00</t>
  </si>
  <si>
    <t>15.12.2022 15:46:34</t>
  </si>
  <si>
    <t>K-2417 35-01-K02417_K-1819 K02_2096599</t>
  </si>
  <si>
    <t>15.12.2022 14:20:42</t>
  </si>
  <si>
    <t>15.12.2022 14:22:00</t>
  </si>
  <si>
    <t>TR-35/A 45-77-L00061_DAĞITIM TRAFOSU L03_72205845</t>
  </si>
  <si>
    <t>15.12.2022 11:14:09</t>
  </si>
  <si>
    <t>15.12.2022 12:00:34</t>
  </si>
  <si>
    <t>ARKACILAR TR-4 35-31-M00003_956597550_956597550</t>
  </si>
  <si>
    <t>15.12.2022 11:34:43</t>
  </si>
  <si>
    <t>15.12.2022 17:17:58</t>
  </si>
  <si>
    <t>PİYADELER KÖK 45-73-M00136_HatBaşıAyırıcı_53136011 M04_53136011</t>
  </si>
  <si>
    <t>15.12.2022 12:00:03</t>
  </si>
  <si>
    <t>15.12.2022 13:58:55</t>
  </si>
  <si>
    <t>K-123 35-01-K00123_B_56374946_56374946</t>
  </si>
  <si>
    <t>15.12.2022 09:20:20</t>
  </si>
  <si>
    <t>15.12.2022 10:57:06</t>
  </si>
  <si>
    <t>K-1317 35-07-K01317_912528360_912528360</t>
  </si>
  <si>
    <t>15.12.2022 13:52:47</t>
  </si>
  <si>
    <t>15.12.2022 16:08:23</t>
  </si>
  <si>
    <t>M-2716 35-04-M02716_99394815_99394815</t>
  </si>
  <si>
    <t>15.12.2022 10:47:47</t>
  </si>
  <si>
    <t>15.12.2022 13:49:59</t>
  </si>
  <si>
    <t>K-577 35-01-K00577_35-01-K00577_2375921</t>
  </si>
  <si>
    <t>15.12.2022 11:58:55</t>
  </si>
  <si>
    <t>15.12.2022 12:24:38</t>
  </si>
  <si>
    <t>M-2875 35-04-M02875_VATAN-1(DOĞANÇAY-2) M02_84886223</t>
  </si>
  <si>
    <t>15.12.2022 16:24:08</t>
  </si>
  <si>
    <t>15.12.2022 16:46:21</t>
  </si>
  <si>
    <t>DM-1/1 35-18-L00580_35-18-L00580_72047097</t>
  </si>
  <si>
    <t>15.12.2022 13:28:24</t>
  </si>
  <si>
    <t>15.12.2022 13:52:54</t>
  </si>
  <si>
    <t>BORNOVA TM 35-02-A00005_TR-C K04_2308539</t>
  </si>
  <si>
    <t>15.12.2022 03:04:03</t>
  </si>
  <si>
    <t>15.12.2022 03:26:17</t>
  </si>
  <si>
    <t>PAYAMLI M-3 35-25-M00187_6220481_56375397_56375397</t>
  </si>
  <si>
    <t>15.12.2022 15:34:26</t>
  </si>
  <si>
    <t>15.12.2022 16:14:16</t>
  </si>
  <si>
    <t>KAYMAKÇI TR-12 35-15-M00249_48699448_56361778_56361778</t>
  </si>
  <si>
    <t>16.12.2022 18:50:20</t>
  </si>
  <si>
    <t>16.12.2022 19:54:18</t>
  </si>
  <si>
    <t>L-493 (BALANBAKA-2) 35-18-L00493_A A1_5897283</t>
  </si>
  <si>
    <t>16.12.2022 22:45:32</t>
  </si>
  <si>
    <t>16.12.2022 23:17:22</t>
  </si>
  <si>
    <t>YENİ LİMAN TR-2 35-21-L00051_953357491_953357491</t>
  </si>
  <si>
    <t>16.12.2022 17:33:39</t>
  </si>
  <si>
    <t>16.12.2022 23:14:17</t>
  </si>
  <si>
    <t>SOMA TR-5 45-82-M00005__82611918_82611918</t>
  </si>
  <si>
    <t>16.12.2022 10:12:19</t>
  </si>
  <si>
    <t>16.12.2022 12:31:46</t>
  </si>
  <si>
    <t>ALABAŞ TR-7 35-15-L00132_C_56398089_56398089</t>
  </si>
  <si>
    <t>16.12.2022 06:59:03</t>
  </si>
  <si>
    <t>16.12.2022 08:13:55</t>
  </si>
  <si>
    <t>M-2706 35-02-M02706_99602900_99602900</t>
  </si>
  <si>
    <t>16.12.2022 13:31:52</t>
  </si>
  <si>
    <t>16.12.2022 14:50:14</t>
  </si>
  <si>
    <t>TR-96 35-16-L00096_953346777_953346777</t>
  </si>
  <si>
    <t>16.12.2022 17:02:53</t>
  </si>
  <si>
    <t>16.12.2022 19:15:19</t>
  </si>
  <si>
    <t>ARSLANLAR TM 35-26-A00004_SANAYİ-1 M13_2305577</t>
  </si>
  <si>
    <t>16.12.2022 20:34:00</t>
  </si>
  <si>
    <t>16.12.2022 21:01:28</t>
  </si>
  <si>
    <t>M-271 KARAKAYALAR DM 35-14-M00271_966323432_966323432</t>
  </si>
  <si>
    <t>16.12.2022 05:40:52</t>
  </si>
  <si>
    <t>16.12.2022 07:55:44</t>
  </si>
  <si>
    <t>ARSLANLAR TM 35-26-A00004_SANAYİ-2 M11_2305578</t>
  </si>
  <si>
    <t>17.12.2022 00:36:43</t>
  </si>
  <si>
    <t>TR-1 (DM-5/1) 35-19-M00001_DM-3/1 M11_2333293</t>
  </si>
  <si>
    <t>16.12.2022 12:15:31</t>
  </si>
  <si>
    <t>16.12.2022 12:51:23</t>
  </si>
  <si>
    <t>16.12.2022 09:10:38</t>
  </si>
  <si>
    <t>16.12.2022 12:34:58</t>
  </si>
  <si>
    <t>DM-14/3C 45-71-M02285_953196999_953196999</t>
  </si>
  <si>
    <t>16.12.2022 12:48:55</t>
  </si>
  <si>
    <t>16.12.2022 14:19:48</t>
  </si>
  <si>
    <t>16.12.2022 13:22:03</t>
  </si>
  <si>
    <t>16.12.2022 15:17:41</t>
  </si>
  <si>
    <t>KARAMAN TR-1 35-31-L00049_DIREK TIPI TRAFO HUCRESI H01_2048879</t>
  </si>
  <si>
    <t>16.12.2022 19:09:33</t>
  </si>
  <si>
    <t>16.12.2022 20:50:56</t>
  </si>
  <si>
    <t>K-2896 35-04-K02896_A_56372218_56372218</t>
  </si>
  <si>
    <t>16.12.2022 09:54:45</t>
  </si>
  <si>
    <t>16.12.2022 10:25:39</t>
  </si>
  <si>
    <t>PİYALE TM 35-02-A00007_PİYALE-17 K23_2310579</t>
  </si>
  <si>
    <t>16.12.2022 02:01:47</t>
  </si>
  <si>
    <t>16.12.2022 02:19:40</t>
  </si>
  <si>
    <t>MEDİGÜVEN KÖK 45-78-M01154_49415748 tr144-c1_49409513</t>
  </si>
  <si>
    <t>16.12.2022 15:27:19</t>
  </si>
  <si>
    <t>16.12.2022 16:00:41</t>
  </si>
  <si>
    <t>16.12.2022 14:27:33</t>
  </si>
  <si>
    <t>16.12.2022 16:44:00</t>
  </si>
  <si>
    <t>M-271 KARAKAYALAR DM 35-14-M00271_966596353_966596353</t>
  </si>
  <si>
    <t>16.12.2022 15:12:07</t>
  </si>
  <si>
    <t>16.12.2022 17:47:05</t>
  </si>
  <si>
    <t>M-3146 35-03-M03146_G k1845g1b_5804398</t>
  </si>
  <si>
    <t>16.12.2022 09:30:02</t>
  </si>
  <si>
    <t>16.12.2022 11:34:43</t>
  </si>
  <si>
    <t>K-2940 35-04-K02940_913499469_913499469</t>
  </si>
  <si>
    <t>16.12.2022 06:38:41</t>
  </si>
  <si>
    <t>16.12.2022 09:44:06</t>
  </si>
  <si>
    <t>16.12.2022 18:02:42</t>
  </si>
  <si>
    <t>16.12.2022 18:44:40</t>
  </si>
  <si>
    <t>M-3307(YATIRIM REZERVE) 35-07-M03307_913344457_913344457</t>
  </si>
  <si>
    <t>16.12.2022 09:35:08</t>
  </si>
  <si>
    <t>16.12.2022 11:58:05</t>
  </si>
  <si>
    <t>16.12.2022 09:13:33</t>
  </si>
  <si>
    <t>16.12.2022 11:42:34</t>
  </si>
  <si>
    <t>SAİPALTI TR-1 35-21-L00101_953361464_953361464</t>
  </si>
  <si>
    <t>16.12.2022 16:25:31</t>
  </si>
  <si>
    <t>17.12.2022 00:04:11</t>
  </si>
  <si>
    <t>M-2706 35-02-M02706_35-02-M02706_65014009</t>
  </si>
  <si>
    <t>16.12.2022 11:57:17</t>
  </si>
  <si>
    <t>16.12.2022 12:13:17</t>
  </si>
  <si>
    <t>GÖKÇEN DM 35-29-M00123_HatBaşıAyırıcı_53133409 M12_53133409</t>
  </si>
  <si>
    <t>16.12.2022 17:09:23</t>
  </si>
  <si>
    <t>16.12.2022 19:04:04</t>
  </si>
  <si>
    <t>K-2337 35-03-K02337_910891245_910891245</t>
  </si>
  <si>
    <t>16.12.2022 01:20:10</t>
  </si>
  <si>
    <t>16.12.2022 02:41:57</t>
  </si>
  <si>
    <t>ÇAVUŞKÖY TR-2 35-28-M00347_D_65498798_65498798</t>
  </si>
  <si>
    <t>16.12.2022 17:00:11</t>
  </si>
  <si>
    <t>16.12.2022 17:46:29</t>
  </si>
  <si>
    <t>DAĞKIZILCA-4 35-26-M00519_95000567487_95000567487</t>
  </si>
  <si>
    <t>16.12.2022 11:46:09</t>
  </si>
  <si>
    <t>16.12.2022 14:41:46</t>
  </si>
  <si>
    <t>K-3537 35-01-K03537_910462439_910462439</t>
  </si>
  <si>
    <t>16.12.2022 16:57:39</t>
  </si>
  <si>
    <t>16.12.2022 17:28:58</t>
  </si>
  <si>
    <t>DM12/TR02 HORZUMOĞLU 45-73-M00047_945675468_945675468</t>
  </si>
  <si>
    <t>16.12.2022 12:17:58</t>
  </si>
  <si>
    <t>16.12.2022 16:04:48</t>
  </si>
  <si>
    <t>DANİŞMENTLER TR-1 45-74-M00149_A_56352199_56352199</t>
  </si>
  <si>
    <t>16.12.2022 12:51:49</t>
  </si>
  <si>
    <t>16.12.2022 15:27:44</t>
  </si>
  <si>
    <t>GÖRDES DM 45-75-M00050_GÜNEŞLİ M13_2083729</t>
  </si>
  <si>
    <t>16.12.2022 09:20:21</t>
  </si>
  <si>
    <t>16.12.2022 09:23:41</t>
  </si>
  <si>
    <t>16.12.2022 23:39:29</t>
  </si>
  <si>
    <t>17.12.2022 01:52:06</t>
  </si>
  <si>
    <t>16.12.2022 14:08:33</t>
  </si>
  <si>
    <t>16.12.2022 14:19:09</t>
  </si>
  <si>
    <t>M-1012 35-03-M01012_C_56366955_56366955</t>
  </si>
  <si>
    <t>16.12.2022 23:21:24</t>
  </si>
  <si>
    <t>17.12.2022 00:24:55</t>
  </si>
  <si>
    <t>TR-170 35-26-M01191_TR-96 M01_66220503</t>
  </si>
  <si>
    <t>16.12.2022 09:34:54</t>
  </si>
  <si>
    <t>16.12.2022 10:49:14</t>
  </si>
  <si>
    <t>M-1054 35-02-M01054_99745572_99745572</t>
  </si>
  <si>
    <t>16.12.2022 10:18:14</t>
  </si>
  <si>
    <t>16.12.2022 11:28:36</t>
  </si>
  <si>
    <t>TR-1/28 45-72-M00028_DAĞITIM TRAFOSU TR-1/28 M01_66492590</t>
  </si>
  <si>
    <t>16.12.2022 14:07:26</t>
  </si>
  <si>
    <t>16.12.2022 14:47:04</t>
  </si>
  <si>
    <t>FOÇA TR-55 35-23-L00055_42041594_56405985_56405985</t>
  </si>
  <si>
    <t>16.12.2022 04:23:42</t>
  </si>
  <si>
    <t>16.12.2022 06:22:25</t>
  </si>
  <si>
    <t>16.12.2022 17:15:54</t>
  </si>
  <si>
    <t>16.12.2022 17:38:45</t>
  </si>
  <si>
    <t>UMURLU TR-6 35-31-L00360_47784426_56352033_56352033</t>
  </si>
  <si>
    <t>16.12.2022 10:48:16</t>
  </si>
  <si>
    <t>16.12.2022 14:41:52</t>
  </si>
  <si>
    <t>TR-30 45-77-L00030_945504507_945504507</t>
  </si>
  <si>
    <t>16.12.2022 17:56:41</t>
  </si>
  <si>
    <t>16.12.2022 20:29:34</t>
  </si>
  <si>
    <t>SOMA TR-28 45-82-M00028_945525717_945525717</t>
  </si>
  <si>
    <t>16.12.2022 19:03:02</t>
  </si>
  <si>
    <t>16.12.2022 20:56:42</t>
  </si>
  <si>
    <t>KAYMAKÇI TR-12 35-15-M00249_35-15-M00249_2365647</t>
  </si>
  <si>
    <t>16.12.2022 14:33:21</t>
  </si>
  <si>
    <t>16.12.2022 15:00:24</t>
  </si>
  <si>
    <t>K-4250 35-02-K04250_B_56365493_56365493</t>
  </si>
  <si>
    <t>16.12.2022 08:40:13</t>
  </si>
  <si>
    <t>16.12.2022 09:18:03</t>
  </si>
  <si>
    <t>16.12.2022 16:02:12</t>
  </si>
  <si>
    <t>16.12.2022 16:32:53</t>
  </si>
  <si>
    <t>M-3127 35-10-M03127_97814071_97814071</t>
  </si>
  <si>
    <t>16.12.2022 07:34:02</t>
  </si>
  <si>
    <t>16.12.2022 08:40:32</t>
  </si>
  <si>
    <t>16.12.2022 19:10:56</t>
  </si>
  <si>
    <t>16.12.2022 20:10:30</t>
  </si>
  <si>
    <t>K-3830 35-03-K03830_A_56364936_56364936</t>
  </si>
  <si>
    <t>16.12.2022 16:56:51</t>
  </si>
  <si>
    <t>16.12.2022 17:38:04</t>
  </si>
  <si>
    <t>KAYAPINAR KÖK 45-71-M02146_KAYAPINAR M06_60777325</t>
  </si>
  <si>
    <t>16.12.2022 17:09:59</t>
  </si>
  <si>
    <t>16.12.2022 19:13:00</t>
  </si>
  <si>
    <t>K-3056 35-03-K03056_G_56367324_56367324</t>
  </si>
  <si>
    <t>16.12.2022 12:26:32</t>
  </si>
  <si>
    <t>16.12.2022 13:37:20</t>
  </si>
  <si>
    <t>16.12.2022 09:21:15</t>
  </si>
  <si>
    <t>16.12.2022 16:34:56</t>
  </si>
  <si>
    <t>16.12.2022 13:45:09</t>
  </si>
  <si>
    <t>16.12.2022 14:40:42</t>
  </si>
  <si>
    <t>16.12.2022 14:09:57</t>
  </si>
  <si>
    <t>16.12.2022 14:55:31</t>
  </si>
  <si>
    <t>16.12.2022 12:52:45</t>
  </si>
  <si>
    <t>16.12.2022 13:59:58</t>
  </si>
  <si>
    <t>DM-4/12 35-26-M00834_956630546_956630546</t>
  </si>
  <si>
    <t>16.12.2022 10:41:30</t>
  </si>
  <si>
    <t>16.12.2022 13:20:20</t>
  </si>
  <si>
    <t>16.12.2022 09:00:00</t>
  </si>
  <si>
    <t>16.12.2022 17:22:42</t>
  </si>
  <si>
    <t>TEKELİ TR-1 35-22-M00231_955281834_955281834</t>
  </si>
  <si>
    <t>16.12.2022 09:44:04</t>
  </si>
  <si>
    <t>16.12.2022 13:01:11</t>
  </si>
  <si>
    <t>SEYREK TR-6 35-28-M00910_C C02_79679188</t>
  </si>
  <si>
    <t>16.12.2022 17:19:55</t>
  </si>
  <si>
    <t>16.12.2022 18:49:09</t>
  </si>
  <si>
    <t>BÜYÜKBELEN TR-4 45-80-M00099_956550733_956550733</t>
  </si>
  <si>
    <t>16.12.2022 22:15:35</t>
  </si>
  <si>
    <t>17.12.2022 01:18:44</t>
  </si>
  <si>
    <t>K-4159 35-02-K04159_99998315_99998315</t>
  </si>
  <si>
    <t>16.12.2022 21:21:15</t>
  </si>
  <si>
    <t>17.12.2022 02:06:20</t>
  </si>
  <si>
    <t>KOZBEYLİ TR-2 35-23-M00071_DIREK TIPI TRAFO HUCRESI H01_2048266</t>
  </si>
  <si>
    <t>16.12.2022 08:56:30</t>
  </si>
  <si>
    <t>16.12.2022 10:57:47</t>
  </si>
  <si>
    <t>L-126 35-18-L00126_950453481_950453481</t>
  </si>
  <si>
    <t>16.12.2022 12:33:51</t>
  </si>
  <si>
    <t>16.12.2022 16:19:57</t>
  </si>
  <si>
    <t>16.12.2022 10:10:21</t>
  </si>
  <si>
    <t>16.12.2022 11:23:55</t>
  </si>
  <si>
    <t>K-1117 35-08-K01117__72410710_72410710</t>
  </si>
  <si>
    <t>16.12.2022 05:21:27</t>
  </si>
  <si>
    <t>16.12.2022 06:09:51</t>
  </si>
  <si>
    <t>16.12.2022 15:56:20</t>
  </si>
  <si>
    <t>16.12.2022 16:51:44</t>
  </si>
  <si>
    <t>16.12.2022 17:01:18</t>
  </si>
  <si>
    <t>16.12.2022 18:52:48</t>
  </si>
  <si>
    <t>TR-90 ÖZTİRYAKİLER 35-19-L00090_95002432286_95002432286</t>
  </si>
  <si>
    <t>16.12.2022 09:48:43</t>
  </si>
  <si>
    <t>16.12.2022 12:33:40</t>
  </si>
  <si>
    <t>M-3444(YATIRIM REZERVE) 35-03-M03444_910635596_910635596</t>
  </si>
  <si>
    <t>16.12.2022 09:43:32</t>
  </si>
  <si>
    <t>16.12.2022 11:09:53</t>
  </si>
  <si>
    <t>K-3693 35-10-K03693_913633230_913633230</t>
  </si>
  <si>
    <t>16.12.2022 00:44:31</t>
  </si>
  <si>
    <t>16.12.2022 01:47:36</t>
  </si>
  <si>
    <t>L-319 BAHÇELİEVLER-2 35-18-L00319_95002540071_95002540071</t>
  </si>
  <si>
    <t>16.12.2022 13:07:48</t>
  </si>
  <si>
    <t>16.12.2022 17:35:14</t>
  </si>
  <si>
    <t>TR-2/112 45-83-L00112_955146035_955146035</t>
  </si>
  <si>
    <t>16.12.2022 08:23:06</t>
  </si>
  <si>
    <t>16.12.2022 09:12:31</t>
  </si>
  <si>
    <t>OVAKENT TR-12 35-15-L00634_35-15-L00634_2364870</t>
  </si>
  <si>
    <t>16.12.2022 20:32:48</t>
  </si>
  <si>
    <t>16.12.2022 21:06:10</t>
  </si>
  <si>
    <t>FUNDACIK KÖK 45-75-M00068_FUNDACIK M03_67108815</t>
  </si>
  <si>
    <t>16.12.2022 09:26:27</t>
  </si>
  <si>
    <t>16.12.2022 09:27:01</t>
  </si>
  <si>
    <t>KARAALİ DM 45-71-M02127_MURADİYE ÇIKIŞ M08_54851157</t>
  </si>
  <si>
    <t>16.12.2022 17:24:44</t>
  </si>
  <si>
    <t>16.12.2022 17:50:15</t>
  </si>
  <si>
    <t>KARABURÇ ATÇILAR TR-6 35-31-L00095_35-31-L00095_2363551</t>
  </si>
  <si>
    <t>16.12.2022 11:08:40</t>
  </si>
  <si>
    <t>16.12.2022 16:06:04</t>
  </si>
  <si>
    <t>PAZARKÖY KÖK 45-78-L00700_PAZARKÖY TEKELİOĞLU L01_66030179</t>
  </si>
  <si>
    <t>16.12.2022 10:04:43</t>
  </si>
  <si>
    <t>16.12.2022 13:29:39</t>
  </si>
  <si>
    <t>TAYTAN OFİS KÖK 45-78-M00314_45-78-M00314_60669855</t>
  </si>
  <si>
    <t>16.12.2022 16:18:02</t>
  </si>
  <si>
    <t>16.12.2022 17:14:42</t>
  </si>
  <si>
    <t>L-289 DEMET AKBAĞ TRAFO 35-18-L00289_95002498166_95002498166</t>
  </si>
  <si>
    <t>16.12.2022 13:25:38</t>
  </si>
  <si>
    <t>16.12.2022 15:21:21</t>
  </si>
  <si>
    <t>16.12.2022 10:28:53</t>
  </si>
  <si>
    <t>16.12.2022 11:59:37</t>
  </si>
  <si>
    <t>M-13 HIDIRLIK 35-14-M00013_956652762_956652762</t>
  </si>
  <si>
    <t>16.12.2022 19:39:25</t>
  </si>
  <si>
    <t>16.12.2022 21:48:19</t>
  </si>
  <si>
    <t>K-1117 35-08-K01117_99085778_99085778</t>
  </si>
  <si>
    <t>16.12.2022 02:07:29</t>
  </si>
  <si>
    <t>16.12.2022 06:13:37</t>
  </si>
  <si>
    <t>ŞAHYAR TR-1 45-73-M00189_945664092_945664092</t>
  </si>
  <si>
    <t>16.12.2022 15:17:38</t>
  </si>
  <si>
    <t>16.12.2022 17:20:18</t>
  </si>
  <si>
    <t>M-2706 35-02-M02706_99737691_99737691</t>
  </si>
  <si>
    <t>16.12.2022 06:56:52</t>
  </si>
  <si>
    <t>16.12.2022 09:33:38</t>
  </si>
  <si>
    <t>TR-140 35-26-M00140_956614831_956614831</t>
  </si>
  <si>
    <t>16.12.2022 16:40:50</t>
  </si>
  <si>
    <t>17.12.2022 01:37:35</t>
  </si>
  <si>
    <t>16.12.2022 09:02:29</t>
  </si>
  <si>
    <t>16.12.2022 17:33:00</t>
  </si>
  <si>
    <t>OVAKENT TR-12 35-15-L00634_48656304_56368063_56368063</t>
  </si>
  <si>
    <t>16.12.2022 18:09:01</t>
  </si>
  <si>
    <t>16.12.2022 21:02:49</t>
  </si>
  <si>
    <t>ARPASEKİ TR-1 35-24-M00092_35-24-M00092_2373553</t>
  </si>
  <si>
    <t>16.12.2022 14:07:31</t>
  </si>
  <si>
    <t>16.12.2022 15:27:14</t>
  </si>
  <si>
    <t>L-492 (BALANBAKA-1) 35-18-L00492_950452183_950452183</t>
  </si>
  <si>
    <t>16.12.2022 20:41:33</t>
  </si>
  <si>
    <t>16.12.2022 23:56:38</t>
  </si>
  <si>
    <t>16.12.2022 13:26:24</t>
  </si>
  <si>
    <t>16.12.2022 14:41:26</t>
  </si>
  <si>
    <t>K-1477 35-03-K01477_B_56374832_56374832</t>
  </si>
  <si>
    <t>16.12.2022 16:29:07</t>
  </si>
  <si>
    <t>16.12.2022 18:26:46</t>
  </si>
  <si>
    <t>SOMA TR-2 45-82-M00002_945539015_945539015</t>
  </si>
  <si>
    <t>16.12.2022 17:51:26</t>
  </si>
  <si>
    <t>16.12.2022 18:47:26</t>
  </si>
  <si>
    <t>YILMAZ TR-6 45-78-L00206_953250132_953250132</t>
  </si>
  <si>
    <t>16.12.2022 08:37:36</t>
  </si>
  <si>
    <t>16.12.2022 09:55:03</t>
  </si>
  <si>
    <t>K-4309 35-02-K04309_910164143_910164143</t>
  </si>
  <si>
    <t>16.12.2022 17:07:04</t>
  </si>
  <si>
    <t>16.12.2022 18:45:18</t>
  </si>
  <si>
    <t>MENEMEN DM-5/25 35-28-M00654_953374500_953374500</t>
  </si>
  <si>
    <t>16.12.2022 16:53:25</t>
  </si>
  <si>
    <t>16.12.2022 19:57:47</t>
  </si>
  <si>
    <t>DM-2/22 (VAKIF İŞ HANI) 45-71-M00141_A a1_45193837</t>
  </si>
  <si>
    <t>16.12.2022 10:09:56</t>
  </si>
  <si>
    <t>16.12.2022 11:45:50</t>
  </si>
  <si>
    <t>K-544 35-01-K00544_35-01-K00544_2366404</t>
  </si>
  <si>
    <t>16.12.2022 11:17:27</t>
  </si>
  <si>
    <t>16.12.2022 12:18:13</t>
  </si>
  <si>
    <t>TR-112 ZEYTİNALANI 35-19-L00112_956694412_956694412</t>
  </si>
  <si>
    <t>16.12.2022 17:34:12</t>
  </si>
  <si>
    <t>16.12.2022 19:10:15</t>
  </si>
  <si>
    <t>GÜNEŞLİ TR-1 35-16-M00125_47470075_56399695_56399695</t>
  </si>
  <si>
    <t>16.12.2022 23:22:00</t>
  </si>
  <si>
    <t>17.12.2022 01:52:26</t>
  </si>
  <si>
    <t>16.12.2022 13:13:11</t>
  </si>
  <si>
    <t>16.12.2022 17:39:38</t>
  </si>
  <si>
    <t>16.12.2022 08:48:20</t>
  </si>
  <si>
    <t>16.12.2022 11:09:22</t>
  </si>
  <si>
    <t>DAĞISTAN TR-2 35-16-M00130_35-16-M00130_2347743</t>
  </si>
  <si>
    <t>16.12.2022 09:12:14</t>
  </si>
  <si>
    <t>16.12.2022 17:10:51</t>
  </si>
  <si>
    <t>K-4127 35-03-K04127_910373462_910373462</t>
  </si>
  <si>
    <t>16.12.2022 12:51:40</t>
  </si>
  <si>
    <t>16.12.2022 16:14:59</t>
  </si>
  <si>
    <t>16.12.2022 09:11:58</t>
  </si>
  <si>
    <t>16.12.2022 12:11:41</t>
  </si>
  <si>
    <t>ALAŞEHİR TM 45-73-A00001_ALAŞEHİR ŞEHİR-1 M16_2312681</t>
  </si>
  <si>
    <t>16.12.2022 09:56:04</t>
  </si>
  <si>
    <t>16.12.2022 10:10:00</t>
  </si>
  <si>
    <t>16.12.2022 16:00:48</t>
  </si>
  <si>
    <t>16.12.2022 17:46:41</t>
  </si>
  <si>
    <t>ÜZÜMLÜ KAHVELER TR-1 35-15-L00477_950363602_950363602</t>
  </si>
  <si>
    <t>16.12.2022 14:35:49</t>
  </si>
  <si>
    <t>16.12.2022 16:00:40</t>
  </si>
  <si>
    <t>MENEMEN TR-66 35-28-L00066_35-28-L00066_66803736</t>
  </si>
  <si>
    <t>16.12.2022 22:05:31</t>
  </si>
  <si>
    <t>16.12.2022 23:55:20</t>
  </si>
  <si>
    <t>DM-12 45-71-M00305_DM-16 M06_2080005</t>
  </si>
  <si>
    <t>16.12.2022 08:49:08</t>
  </si>
  <si>
    <t>16.12.2022 10:52:01</t>
  </si>
  <si>
    <t>M-2014 35-01-M02014_910458348_910458348</t>
  </si>
  <si>
    <t>16.12.2022 16:50:28</t>
  </si>
  <si>
    <t>16.12.2022 17:58:50</t>
  </si>
  <si>
    <t>16.12.2022 17:18:57</t>
  </si>
  <si>
    <t>16.12.2022 20:48:44</t>
  </si>
  <si>
    <t>ÇANDARLI TR-6 35-30-M00006_955320743_955320743</t>
  </si>
  <si>
    <t>16.12.2022 16:14:37</t>
  </si>
  <si>
    <t>16.12.2022 18:13:28</t>
  </si>
  <si>
    <t>TR-61 35-26-M00061_TR-62/TR-61/1 M02_65930719</t>
  </si>
  <si>
    <t>16.12.2022 21:49:51</t>
  </si>
  <si>
    <t>FOÇA TR-55 35-23-L00055_42041589_56405986_56405986</t>
  </si>
  <si>
    <t>16.12.2022 09:21:18</t>
  </si>
  <si>
    <t>16.12.2022 10:35:04</t>
  </si>
  <si>
    <t>DENİZGİREN TR-1 35-21-L00079_953363884_953363884</t>
  </si>
  <si>
    <t>16.12.2022 15:01:51</t>
  </si>
  <si>
    <t>16.12.2022 20:59:53</t>
  </si>
  <si>
    <t>BAĞARASI TR-13 35-23-M00360_C_79385545_79385545</t>
  </si>
  <si>
    <t>16.12.2022 15:05:05</t>
  </si>
  <si>
    <t>16.12.2022 15:44:10</t>
  </si>
  <si>
    <t>YENİ FOÇA TR-19 35-23-M00019_B_56365459_56365459</t>
  </si>
  <si>
    <t>16.12.2022 14:41:51</t>
  </si>
  <si>
    <t>16.12.2022 15:35:24</t>
  </si>
  <si>
    <t>K-4188 35-04-K04188_A A3B_5824245</t>
  </si>
  <si>
    <t>16.12.2022 10:25:11</t>
  </si>
  <si>
    <t>16.12.2022 13:25:51</t>
  </si>
  <si>
    <t>K-1117 35-08-K01117__88868889_88868889</t>
  </si>
  <si>
    <t>16.12.2022 05:20:38</t>
  </si>
  <si>
    <t>16.12.2022 06:18:51</t>
  </si>
  <si>
    <t>DM-2/14 (MURADİYE CAMİİ) 45-71-M00075_953203044_953203044</t>
  </si>
  <si>
    <t>16.12.2022 13:34:14</t>
  </si>
  <si>
    <t>16.12.2022 15:11:39</t>
  </si>
  <si>
    <t>16.12.2022 11:53:53</t>
  </si>
  <si>
    <t>16.12.2022 13:44:26</t>
  </si>
  <si>
    <t>ALAYLI TR-2 35-29-L00733_35-29-L00733_41966203</t>
  </si>
  <si>
    <t>16.12.2022 18:01:03</t>
  </si>
  <si>
    <t>16.12.2022 18:38:48</t>
  </si>
  <si>
    <t>GELENBE İM 45-76-A00001_KIRKAĞAÇ M01_2089841</t>
  </si>
  <si>
    <t>16.12.2022 12:58:54</t>
  </si>
  <si>
    <t>16.12.2022 13:04:00</t>
  </si>
  <si>
    <t>TR-299 35-19-L00355_B_76803495_76803495</t>
  </si>
  <si>
    <t>16.12.2022 19:02:09</t>
  </si>
  <si>
    <t>16.12.2022 20:10:04</t>
  </si>
  <si>
    <t>MEHTAP SİTESİ TR-1 35-17-M00343_950305622_950305622</t>
  </si>
  <si>
    <t>16.12.2022 15:32:42</t>
  </si>
  <si>
    <t>16.12.2022 16:59:22</t>
  </si>
  <si>
    <t>16.12.2022 12:18:56</t>
  </si>
  <si>
    <t>16.12.2022 13:40:38</t>
  </si>
  <si>
    <t>USLU DEMİR KÖK 35-28-M00758_DİREK NO-3 (DSİ) M05_2117241</t>
  </si>
  <si>
    <t>16.12.2022 13:01:57</t>
  </si>
  <si>
    <t>16.12.2022 13:54:54</t>
  </si>
  <si>
    <t>16.12.2022 09:21:54</t>
  </si>
  <si>
    <t>16.12.2022 09:34:51</t>
  </si>
  <si>
    <t>16.12.2022 08:23:45</t>
  </si>
  <si>
    <t>16.12.2022 15:50:30</t>
  </si>
  <si>
    <t>16.12.2022 09:53:36</t>
  </si>
  <si>
    <t>16.12.2022 15:16:03</t>
  </si>
  <si>
    <t>L-288 MENDERES MAH. 35-18-L00288_95002466634_95002466634</t>
  </si>
  <si>
    <t>16.12.2022 20:28:04</t>
  </si>
  <si>
    <t>16.12.2022 22:09:54</t>
  </si>
  <si>
    <t>16.12.2022 19:18:25</t>
  </si>
  <si>
    <t>16.12.2022 20:04:11</t>
  </si>
  <si>
    <t>K-785 35-04-K00785_99034246_99034246</t>
  </si>
  <si>
    <t>16.12.2022 18:18:06</t>
  </si>
  <si>
    <t>16.12.2022 20:55:22</t>
  </si>
  <si>
    <t>K-2312 35-03-K02312_912701016_912701016</t>
  </si>
  <si>
    <t>16.12.2022 16:06:44</t>
  </si>
  <si>
    <t>16.12.2022 16:52:39</t>
  </si>
  <si>
    <t>16.12.2022 00:15:39</t>
  </si>
  <si>
    <t>16.12.2022 04:05:41</t>
  </si>
  <si>
    <t>TR-19 45-77-L00019_A_56396155_56396155</t>
  </si>
  <si>
    <t>16.12.2022 14:37:28</t>
  </si>
  <si>
    <t>16.12.2022 16:44:35</t>
  </si>
  <si>
    <t>16.12.2022 04:51:01</t>
  </si>
  <si>
    <t>16.12.2022 05:31:07</t>
  </si>
  <si>
    <t>M-10 35-02-M00010_M-280 M06_2320102</t>
  </si>
  <si>
    <t>16.12.2022 09:35:17</t>
  </si>
  <si>
    <t>16.12.2022 09:55:47</t>
  </si>
  <si>
    <t>16.12.2022 17:56:57</t>
  </si>
  <si>
    <t>16.12.2022 20:59:24</t>
  </si>
  <si>
    <t>16.12.2022 09:44:38</t>
  </si>
  <si>
    <t>16.12.2022 12:36:00</t>
  </si>
  <si>
    <t>L-134 AYARASANDA 35-18-L00134_B_56393842_56393842</t>
  </si>
  <si>
    <t>16.12.2022 22:21:34</t>
  </si>
  <si>
    <t>17.12.2022 00:02:27</t>
  </si>
  <si>
    <t>16.12.2022 18:37:00</t>
  </si>
  <si>
    <t>16.12.2022 20:10:37</t>
  </si>
  <si>
    <t>K-3162 35-03-K03162_K-1468 K02_41921827</t>
  </si>
  <si>
    <t>28.12.2022 10:12:05</t>
  </si>
  <si>
    <t>28.12.2022 12:31:04</t>
  </si>
  <si>
    <t>KARABURÇ HACILAR TR-7 35-31-L00263_35-31-L00263_2365807</t>
  </si>
  <si>
    <t>28.12.2022 10:12:57</t>
  </si>
  <si>
    <t>28.12.2022 10:44:20</t>
  </si>
  <si>
    <t>K-3499 35-03-K03499_K-2711 K03_41968951</t>
  </si>
  <si>
    <t>28.12.2022 10:13:47</t>
  </si>
  <si>
    <t>28.12.2022 12:15:29</t>
  </si>
  <si>
    <t>28.12.2022 10:14:20</t>
  </si>
  <si>
    <t>28.12.2022 17:42:29</t>
  </si>
  <si>
    <t>M-2882 35-04-M02882_A_60984033_60984033</t>
  </si>
  <si>
    <t>28.12.2022 10:16:54</t>
  </si>
  <si>
    <t>28.12.2022 11:20:00</t>
  </si>
  <si>
    <t>K-1735 35-04-K01735_E E3B_5822243</t>
  </si>
  <si>
    <t>28.12.2022 10:21:49</t>
  </si>
  <si>
    <t>28.12.2022 12:59:30</t>
  </si>
  <si>
    <t>28.12.2022 10:30:51</t>
  </si>
  <si>
    <t>28.12.2022 12:21:43</t>
  </si>
  <si>
    <t>DM-3 (TR-16) 35-15-M00016_TR-48 SANAYİ M03_67054316</t>
  </si>
  <si>
    <t>28.12.2022 10:31:57</t>
  </si>
  <si>
    <t>28.12.2022 10:51:38</t>
  </si>
  <si>
    <t>28.12.2022 10:34:15</t>
  </si>
  <si>
    <t>28.12.2022 11:17:41</t>
  </si>
  <si>
    <t>DM-16/12 45-71-M00624_C_56399221_56399221</t>
  </si>
  <si>
    <t>28.12.2022 10:38:07</t>
  </si>
  <si>
    <t>28.12.2022 11:35:52</t>
  </si>
  <si>
    <t>28.12.2022 10:31:11</t>
  </si>
  <si>
    <t>28.12.2022 12:20:15</t>
  </si>
  <si>
    <t>K-839 35-01-K00839_35-01-K00839_2369916</t>
  </si>
  <si>
    <t>28.12.2022 10:40:44</t>
  </si>
  <si>
    <t>28.12.2022 11:26:03</t>
  </si>
  <si>
    <t>K-3124 LAKA TR-1 35-02-K03124_D_56379331_56379331</t>
  </si>
  <si>
    <t>28.12.2022 10:42:41</t>
  </si>
  <si>
    <t>28.12.2022 12:48:21</t>
  </si>
  <si>
    <t>SART TR-23 45-78-M00181_49316012_56390064_56390064</t>
  </si>
  <si>
    <t>28.12.2022 10:46:29</t>
  </si>
  <si>
    <t>28.12.2022 12:19:31</t>
  </si>
  <si>
    <t>TİRE TR-12 35-29-L00012_48356123_56361435_56361435</t>
  </si>
  <si>
    <t>28.12.2022 10:52:37</t>
  </si>
  <si>
    <t>28.12.2022 11:05:06</t>
  </si>
  <si>
    <t>M-2896(YATIRIM REZERVE) 35-01-M02896_910641627_910641627</t>
  </si>
  <si>
    <t>28.12.2022 10:37:12</t>
  </si>
  <si>
    <t>28.12.2022 13:34:22</t>
  </si>
  <si>
    <t>HECİZ KÖK 45-82-M00485_HatBaşıAyırıcı_53136196 M03_53136196</t>
  </si>
  <si>
    <t>28.12.2022 10:52:26</t>
  </si>
  <si>
    <t>28.12.2022 15:59:12</t>
  </si>
  <si>
    <t>TR-112 ZEYTİNALANI 35-19-L00112_956673621_956673621</t>
  </si>
  <si>
    <t>28.12.2022 10:55:40</t>
  </si>
  <si>
    <t>28.12.2022 13:45:25</t>
  </si>
  <si>
    <t>M-577 (DM-6/17) 35-17-M00577_DM-6/15 (M-583) M01_58040554</t>
  </si>
  <si>
    <t>28.12.2022 10:59:34</t>
  </si>
  <si>
    <t>28.12.2022 13:41:47</t>
  </si>
  <si>
    <t>DEMİRKÖPRÜ TM 45-78-A00005_HatBaşıAyırıcı_53139462 M05_53139462</t>
  </si>
  <si>
    <t>28.12.2022 14:40:20</t>
  </si>
  <si>
    <t>ALAŞEHİR TR-16 45-73-M00016_E_56405004_56405004</t>
  </si>
  <si>
    <t>28.12.2022 11:08:40</t>
  </si>
  <si>
    <t>28.12.2022 12:16:49</t>
  </si>
  <si>
    <t>ÖRENCİK TR-1 45-73-M00551_A_56401970_56401970</t>
  </si>
  <si>
    <t>28.12.2022 11:17:34</t>
  </si>
  <si>
    <t>28.12.2022 14:17:49</t>
  </si>
  <si>
    <t>28.12.2022 11:20:21</t>
  </si>
  <si>
    <t>28.12.2022 12:34:06</t>
  </si>
  <si>
    <t>BOZYAKA TM 35-01-A00007_BOZYAKA-10 İZSU K22_2312196</t>
  </si>
  <si>
    <t>28.12.2022 11:24:56</t>
  </si>
  <si>
    <t>28.12.2022 12:26:52</t>
  </si>
  <si>
    <t>28.12.2022 11:27:43</t>
  </si>
  <si>
    <t>28.12.2022 12:13:00</t>
  </si>
  <si>
    <t>28.12.2022 11:31:40</t>
  </si>
  <si>
    <t>28.12.2022 11:59:44</t>
  </si>
  <si>
    <t>M-3444(YATIRIM REZERVE) 35-03-M03444_E k1843e1b_5804286</t>
  </si>
  <si>
    <t>28.12.2022 11:33:27</t>
  </si>
  <si>
    <t>28.12.2022 18:04:28</t>
  </si>
  <si>
    <t>TR-105 35-26-M00105_8232105_56360129_56360129</t>
  </si>
  <si>
    <t>28.12.2022 11:27:39</t>
  </si>
  <si>
    <t>28.12.2022 13:45:51</t>
  </si>
  <si>
    <t>28.12.2022 12:10:21</t>
  </si>
  <si>
    <t>28.12.2022 12:25:36</t>
  </si>
  <si>
    <t>PAYAMLI M-9 35-25-M00165_956637740_956637740</t>
  </si>
  <si>
    <t>28.12.2022 11:45:44</t>
  </si>
  <si>
    <t>28.12.2022 12:50:51</t>
  </si>
  <si>
    <t>K-2741 35-08-K02741_A a2b_5834858</t>
  </si>
  <si>
    <t>28.12.2022 11:42:54</t>
  </si>
  <si>
    <t>28.12.2022 15:36:03</t>
  </si>
  <si>
    <t>TR-1-3/2 ESKİ ARIZA KABİN 35-20-L00017_955199520_955199520</t>
  </si>
  <si>
    <t>28.12.2022 11:43:15</t>
  </si>
  <si>
    <t>28.12.2022 15:15:57</t>
  </si>
  <si>
    <t>28.12.2022 11:50:43</t>
  </si>
  <si>
    <t>28.12.2022 14:34:41</t>
  </si>
  <si>
    <t>DM-2/18 (YENİHAN) 45-71-M00155_953193969_953193969</t>
  </si>
  <si>
    <t>28.12.2022 11:49:31</t>
  </si>
  <si>
    <t>28.12.2022 12:32:19</t>
  </si>
  <si>
    <t>K-1685 35-01-K01685_TRAFO K03_2117723</t>
  </si>
  <si>
    <t>28.12.2022 11:32:00</t>
  </si>
  <si>
    <t>28.12.2022 13:24:52</t>
  </si>
  <si>
    <t>ÇAMOBA TR-1 35-16-M00155_953321070_953321070</t>
  </si>
  <si>
    <t>28.12.2022 11:46:27</t>
  </si>
  <si>
    <t>28.12.2022 15:15:51</t>
  </si>
  <si>
    <t>K-1424 35-04-K01424_99587924_99587924</t>
  </si>
  <si>
    <t>28.12.2022 12:09:44</t>
  </si>
  <si>
    <t>28.12.2022 13:12:44</t>
  </si>
  <si>
    <t>28.12.2022 12:09:14</t>
  </si>
  <si>
    <t>28.12.2022 13:12:39</t>
  </si>
  <si>
    <t>28.12.2022 12:14:30</t>
  </si>
  <si>
    <t>28.12.2022 12:24:35</t>
  </si>
  <si>
    <t>K-4312 35-01-K04312_TRAFO-1 K03_2118431</t>
  </si>
  <si>
    <t>28.12.2022 11:39:10</t>
  </si>
  <si>
    <t>28.12.2022 14:48:05</t>
  </si>
  <si>
    <t>L-428 35-18-L00428_950453057_950453057</t>
  </si>
  <si>
    <t>28.12.2022 12:16:34</t>
  </si>
  <si>
    <t>28.12.2022 13:41:33</t>
  </si>
  <si>
    <t>AKÖREN TR-19 KÖK 45-78-M00974_ALAŞEHİR M04_66244783</t>
  </si>
  <si>
    <t>28.12.2022 12:31:20</t>
  </si>
  <si>
    <t>28.12.2022 13:10:23</t>
  </si>
  <si>
    <t>K-1424 35-04-K01424_F_85190217_85190217</t>
  </si>
  <si>
    <t>28.12.2022 12:41:48</t>
  </si>
  <si>
    <t>28.12.2022 13:15:55</t>
  </si>
  <si>
    <t>ULUKENT DM-4/1 35-28-M00043_B b1b_5767553</t>
  </si>
  <si>
    <t>28.12.2022 12:41:35</t>
  </si>
  <si>
    <t>28.12.2022 13:43:13</t>
  </si>
  <si>
    <t>ARDIÇ MAHALLESİ TR-17 35-21-L00128_B_56373619_56373619</t>
  </si>
  <si>
    <t>28.12.2022 12:43:45</t>
  </si>
  <si>
    <t>28.12.2022 16:02:06</t>
  </si>
  <si>
    <t>K-749 35-01-K00749_K-1762 K01_2071643</t>
  </si>
  <si>
    <t>28.12.2022 12:48:10</t>
  </si>
  <si>
    <t>28.12.2022 14:52:00</t>
  </si>
  <si>
    <t>EŞREFPAŞA İM 35-01-A00002_TINAZTEPE K26_2045383</t>
  </si>
  <si>
    <t>28.12.2022 12:48:14</t>
  </si>
  <si>
    <t>28.12.2022 14:08:36</t>
  </si>
  <si>
    <t>AVDAN TR-2 45-82-M00232_DIREK TIPI TRAFO HUCRESI H01_2091932</t>
  </si>
  <si>
    <t>28.12.2022 12:59:02</t>
  </si>
  <si>
    <t>28.12.2022 16:58:02</t>
  </si>
  <si>
    <t>TR-111 ZEYTİNALANI 35-19-L00111__72410553_72410553</t>
  </si>
  <si>
    <t>28.12.2022 13:08:38</t>
  </si>
  <si>
    <t>28.12.2022 13:54:26</t>
  </si>
  <si>
    <t>L-90 ULAMIŞ YAREN 35-14-L00090_12263274_56355621_56355621</t>
  </si>
  <si>
    <t>28.12.2022 13:13:34</t>
  </si>
  <si>
    <t>28.12.2022 14:19:58</t>
  </si>
  <si>
    <t>28.12.2022 13:38:17</t>
  </si>
  <si>
    <t>28.12.2022 16:06:37</t>
  </si>
  <si>
    <t>AŞAĞI ESKİN TR-2 45-81-M00235_45-81-M00235_2360590</t>
  </si>
  <si>
    <t>28.12.2022 13:33:47</t>
  </si>
  <si>
    <t>28.12.2022 16:35:10</t>
  </si>
  <si>
    <t>28.12.2022 13:44:10</t>
  </si>
  <si>
    <t>28.12.2022 14:56:49</t>
  </si>
  <si>
    <t>M-1442 35-04-M01442_913175068_913175068</t>
  </si>
  <si>
    <t>28.12.2022 13:45:41</t>
  </si>
  <si>
    <t>28.12.2022 21:04:34</t>
  </si>
  <si>
    <t>TR-105 35-26-M00105_7296545_56360132_56360132</t>
  </si>
  <si>
    <t>28.12.2022 13:58:31</t>
  </si>
  <si>
    <t>28.12.2022 15:30:12</t>
  </si>
  <si>
    <t>K-188 35-01-K00188_B_60983315_60983315</t>
  </si>
  <si>
    <t>28.12.2022 14:09:30</t>
  </si>
  <si>
    <t>28.12.2022 16:50:29</t>
  </si>
  <si>
    <t>K-3569 35-02-K03569_912878640_912878640</t>
  </si>
  <si>
    <t>28.12.2022 14:10:53</t>
  </si>
  <si>
    <t>28.12.2022 16:47:08</t>
  </si>
  <si>
    <t>IŞIKLAR TR-1 35-29-L00088_35-29-L00088_2363903</t>
  </si>
  <si>
    <t>28.12.2022 14:08:59</t>
  </si>
  <si>
    <t>28.12.2022 14:22:47</t>
  </si>
  <si>
    <t>ÇUKURALTI M-15 35-25-M00061_955279463_955279463</t>
  </si>
  <si>
    <t>28.12.2022 14:21:32</t>
  </si>
  <si>
    <t>28.12.2022 15:13:30</t>
  </si>
  <si>
    <t>KAPAKLI DM 45-72-M00309_HatBaşıAyırıcı_53139351 M03_53139351</t>
  </si>
  <si>
    <t>28.12.2022 14:26:03</t>
  </si>
  <si>
    <t>28.12.2022 15:42:37</t>
  </si>
  <si>
    <t>M-470 35-17-M00470_DAĞITIM TRAFO M-470 M03_66274073</t>
  </si>
  <si>
    <t>28.12.2022 14:37:19</t>
  </si>
  <si>
    <t>28.12.2022 15:09:56</t>
  </si>
  <si>
    <t>ASARLIK TR-23 35-28-M00596_35-28-M00596_66845778</t>
  </si>
  <si>
    <t>28.12.2022 14:48:41</t>
  </si>
  <si>
    <t>28.12.2022 15:54:20</t>
  </si>
  <si>
    <t>K-1487 35-03-K01487_910172487_910172487</t>
  </si>
  <si>
    <t>28.12.2022 14:48:26</t>
  </si>
  <si>
    <t>28.12.2022 17:08:11</t>
  </si>
  <si>
    <t>BEYOBA TR-15 45-72-M00418_D_56379009_56379009</t>
  </si>
  <si>
    <t>28.12.2022 14:51:24</t>
  </si>
  <si>
    <t>28.12.2022 17:35:03</t>
  </si>
  <si>
    <t>K-624 35-01-K00624_K-834 K01_2114364</t>
  </si>
  <si>
    <t>28.12.2022 14:54:17</t>
  </si>
  <si>
    <t>28.12.2022 16:38:00</t>
  </si>
  <si>
    <t>TIRAZLAR TR-3 45-79-M00078_945554785_945554785</t>
  </si>
  <si>
    <t>28.12.2022 14:58:05</t>
  </si>
  <si>
    <t>28.12.2022 16:06:04</t>
  </si>
  <si>
    <t>K-3287 35-01-K03287_K-4065 K02_2118158</t>
  </si>
  <si>
    <t>28.12.2022 14:39:40</t>
  </si>
  <si>
    <t>28.12.2022 17:50:00</t>
  </si>
  <si>
    <t>M-2794 35-01-M02794_910900566_910900566</t>
  </si>
  <si>
    <t>28.12.2022 15:01:52</t>
  </si>
  <si>
    <t>28.12.2022 18:01:45</t>
  </si>
  <si>
    <t>L-190 35-18-L00190_DIREK TIPI TRAFO HUCRESI H01_2096340</t>
  </si>
  <si>
    <t>28.12.2022 15:14:20</t>
  </si>
  <si>
    <t>28.12.2022 15:18:54</t>
  </si>
  <si>
    <t>TR-34 35-26-M00034__56360810_56360810</t>
  </si>
  <si>
    <t>28.12.2022 15:16:59</t>
  </si>
  <si>
    <t>28.12.2022 15:47:06</t>
  </si>
  <si>
    <t>TAHTALIÇAY KÖK (M-751) 35-22-M00145_M-717 KARAYOLLARI M04_2330033</t>
  </si>
  <si>
    <t>28.12.2022 15:15:34</t>
  </si>
  <si>
    <t>28.12.2022 17:33:58</t>
  </si>
  <si>
    <t>HECİZ KÖK 45-82-M00485_SAVAŞTEPE 34.5 ÇIKIŞ M03_66191057</t>
  </si>
  <si>
    <t>28.12.2022 15:19:30</t>
  </si>
  <si>
    <t>28.12.2022 16:12:21</t>
  </si>
  <si>
    <t>TR-309 35-19-L00360_956663318_956663318</t>
  </si>
  <si>
    <t>25.12.2022 11:51:11</t>
  </si>
  <si>
    <t>25.12.2022 13:10:05</t>
  </si>
  <si>
    <t>UZUNKÖY TR-1 35-31-L00144_A_72255945_72255945</t>
  </si>
  <si>
    <t>25.12.2022 19:55:11</t>
  </si>
  <si>
    <t>25.12.2022 22:08:54</t>
  </si>
  <si>
    <t>HAMİTLİ TR-1 45-76-L00148_45-76-L00148_2368432</t>
  </si>
  <si>
    <t>25.12.2022 12:55:13</t>
  </si>
  <si>
    <t>25.12.2022 15:03:15</t>
  </si>
  <si>
    <t>ALAŞEHİR TR-4 45-73-M00004__72372308_72372308</t>
  </si>
  <si>
    <t>25.12.2022 19:26:42</t>
  </si>
  <si>
    <t>25.12.2022 19:45:30</t>
  </si>
  <si>
    <t>M-14 ILDIR TARIMSAL SULAMA 35-18-M00014_950466140_950466140</t>
  </si>
  <si>
    <t>25.12.2022 14:14:58</t>
  </si>
  <si>
    <t>25.12.2022 20:40:25</t>
  </si>
  <si>
    <t>25.12.2022 10:55:48</t>
  </si>
  <si>
    <t>25.12.2022 11:20:44</t>
  </si>
  <si>
    <t>TR-2/58 (GÜLLÜPINAR) 45-83-L00058_TR-2/52 L03_2082850</t>
  </si>
  <si>
    <t>25.12.2022 12:01:41</t>
  </si>
  <si>
    <t>25.12.2022 17:08:49</t>
  </si>
  <si>
    <t>TURGUTALP TR-1 45-71-M01762_953174695_953174695</t>
  </si>
  <si>
    <t>25.12.2022 11:07:37</t>
  </si>
  <si>
    <t>25.12.2022 13:18:44</t>
  </si>
  <si>
    <t>ÇİÇEKLİ KÖK 45-75-M00070_FUNDALIK M01_2059674</t>
  </si>
  <si>
    <t>25.12.2022 13:15:52</t>
  </si>
  <si>
    <t>25.12.2022 13:59:16</t>
  </si>
  <si>
    <t>K-3103 35-10-K03103_97926521_97926521</t>
  </si>
  <si>
    <t>25.12.2022 23:24:18</t>
  </si>
  <si>
    <t>26.12.2022 01:07:21</t>
  </si>
  <si>
    <t>25.12.2022 18:36:35</t>
  </si>
  <si>
    <t>25.12.2022 19:43:16</t>
  </si>
  <si>
    <t>M-1309 35-02-M01309_M-338 RASATANE M04_2324279</t>
  </si>
  <si>
    <t>25.12.2022 09:09:40</t>
  </si>
  <si>
    <t>25.12.2022 11:16:20</t>
  </si>
  <si>
    <t>YENİ FOÇA TR-27 35-23-M00027_42096179 e2b_42106635</t>
  </si>
  <si>
    <t>25.12.2022 09:33:15</t>
  </si>
  <si>
    <t>25.12.2022 10:46:13</t>
  </si>
  <si>
    <t>KIZILÇUKUR TR-1 35-30-L00151_D_56352740_56352740</t>
  </si>
  <si>
    <t>25.12.2022 17:44:44</t>
  </si>
  <si>
    <t>25.12.2022 18:45:11</t>
  </si>
  <si>
    <t>TR-2/80 45-83-L00080_DIREK TIPI TRAFO HUCRESI H01_2107398</t>
  </si>
  <si>
    <t>25.12.2022 11:27:33</t>
  </si>
  <si>
    <t>25.12.2022 12:45:49</t>
  </si>
  <si>
    <t>25.12.2022 22:45:53</t>
  </si>
  <si>
    <t>26.12.2022 00:00:09</t>
  </si>
  <si>
    <t>TR-150 35-16-L00150_95001421439_95001421439</t>
  </si>
  <si>
    <t>25.12.2022 10:46:35</t>
  </si>
  <si>
    <t>25.12.2022 13:56:39</t>
  </si>
  <si>
    <t>K-2728 35-08-K02728_913241741_913241741</t>
  </si>
  <si>
    <t>25.12.2022 12:33:32</t>
  </si>
  <si>
    <t>25.12.2022 13:42:42</t>
  </si>
  <si>
    <t>25.12.2022 09:46:16</t>
  </si>
  <si>
    <t>25.12.2022 18:37:11</t>
  </si>
  <si>
    <t>TR-68 ÇAYIRÇEŞME 35-19-L00068_966868524_966868524</t>
  </si>
  <si>
    <t>25.12.2022 17:57:25</t>
  </si>
  <si>
    <t>25.12.2022 19:01:20</t>
  </si>
  <si>
    <t>TR-35/A 45-78-L00715_954867514_954867514</t>
  </si>
  <si>
    <t>25.12.2022 12:03:58</t>
  </si>
  <si>
    <t>25.12.2022 13:13:27</t>
  </si>
  <si>
    <t>TR-1/83 KAPTANOĞLU DM 45-83-M00083_DERBENT GİRİŞ M04_61292034</t>
  </si>
  <si>
    <t>25.12.2022 12:08:53</t>
  </si>
  <si>
    <t>25.12.2022 17:11:32</t>
  </si>
  <si>
    <t>M-1038 35-04-M01038_98903576_98903576</t>
  </si>
  <si>
    <t>25.12.2022 07:08:20</t>
  </si>
  <si>
    <t>25.12.2022 09:24:39</t>
  </si>
  <si>
    <t>SAİPALTI TR-1 35-21-L00101_95001280677_95001280677</t>
  </si>
  <si>
    <t>25.12.2022 10:24:13</t>
  </si>
  <si>
    <t>25.12.2022 15:04:09</t>
  </si>
  <si>
    <t>ÇANDARLI TR-7 35-30-M00007_955317379_955317379</t>
  </si>
  <si>
    <t>25.12.2022 13:21:04</t>
  </si>
  <si>
    <t>25.12.2022 15:00:21</t>
  </si>
  <si>
    <t>FOÇA TR-42 35-23-L00042_950423135_950423135</t>
  </si>
  <si>
    <t>25.12.2022 18:35:55</t>
  </si>
  <si>
    <t>25.12.2022 21:01:35</t>
  </si>
  <si>
    <t>METAL İŞLERİ TR-13 35-22-M00113_METAL İŞLERİ TR-15 KÖK M02_72106492</t>
  </si>
  <si>
    <t>25.12.2022 10:29:09</t>
  </si>
  <si>
    <t>25.12.2022 12:10:00</t>
  </si>
  <si>
    <t>TR-2/65 45-83-L00065_ODAK GÖZ L02_72135705</t>
  </si>
  <si>
    <t>25.12.2022 10:46:12</t>
  </si>
  <si>
    <t>25.12.2022 14:28:53</t>
  </si>
  <si>
    <t>FUAR İM 35-01-A00003_ETAP K29_2329043</t>
  </si>
  <si>
    <t>25.12.2022 14:55:52</t>
  </si>
  <si>
    <t>25.12.2022 16:42:49</t>
  </si>
  <si>
    <t>ÜRKMEZ M-7 35-25-M00144_956638906_956638906</t>
  </si>
  <si>
    <t>25.12.2022 12:25:18</t>
  </si>
  <si>
    <t>25.12.2022 18:25:16</t>
  </si>
  <si>
    <t>MURADİYE TR-2 SU DEPOSU 45-71-M00199_953221382_953221382</t>
  </si>
  <si>
    <t>25.12.2022 14:40:26</t>
  </si>
  <si>
    <t>25.12.2022 15:51:58</t>
  </si>
  <si>
    <t>M-223 35-14-M00223_956657572_956657572</t>
  </si>
  <si>
    <t>25.12.2022 13:40:43</t>
  </si>
  <si>
    <t>25.12.2022 17:38:55</t>
  </si>
  <si>
    <t>25.12.2022 14:45:20</t>
  </si>
  <si>
    <t>25.12.2022 15:03:56</t>
  </si>
  <si>
    <t>TR-17 35-19-L00017_10344771_56368452_56368452</t>
  </si>
  <si>
    <t>25.12.2022 08:54:02</t>
  </si>
  <si>
    <t>25.12.2022 09:42:24</t>
  </si>
  <si>
    <t>TR-13 45-78-L00013_TR-17 L02_65876181</t>
  </si>
  <si>
    <t>25.12.2022 09:15:41</t>
  </si>
  <si>
    <t>25.12.2022 10:21:55</t>
  </si>
  <si>
    <t>DERBENT TM 45-83-A00003_TURGUTLU-1 M06_2312535</t>
  </si>
  <si>
    <t>25.12.2022 19:00:25</t>
  </si>
  <si>
    <t>25.12.2022 19:30:42</t>
  </si>
  <si>
    <t>ALSANCAK TM 35-01-A00005_YÜZBAŞI ŞERAFETTİN BEY K06_2308857</t>
  </si>
  <si>
    <t>25.12.2022 12:22:34</t>
  </si>
  <si>
    <t>25.12.2022 14:52:25</t>
  </si>
  <si>
    <t>HACIALİLER OKUL YANI 45-73-M00734_45-73-M00734_2355622</t>
  </si>
  <si>
    <t>25.12.2022 18:19:29</t>
  </si>
  <si>
    <t>25.12.2022 18:52:50</t>
  </si>
  <si>
    <t>KİLLİK TOPALLI TR-2 45-86-M00148_A_56400827_56400827</t>
  </si>
  <si>
    <t>25.12.2022 16:28:00</t>
  </si>
  <si>
    <t>25.12.2022 17:20:49</t>
  </si>
  <si>
    <t>K-1229 35-01-K01229_E_56375665_56375665</t>
  </si>
  <si>
    <t>25.12.2022 07:47:54</t>
  </si>
  <si>
    <t>25.12.2022 10:55:07</t>
  </si>
  <si>
    <t>25.12.2022 08:46:08</t>
  </si>
  <si>
    <t>25.12.2022 09:19:54</t>
  </si>
  <si>
    <t>SCR  KÖK 35-17-M00643_HatBaşıAyırıcı_65882220 M05_65882220</t>
  </si>
  <si>
    <t>25.12.2022 09:05:28</t>
  </si>
  <si>
    <t>25.12.2022 12:49:05</t>
  </si>
  <si>
    <t>ÇÖMLEKÇİ TR-3 AKAR 35-31-L00096_956582596_956582596</t>
  </si>
  <si>
    <t>25.12.2022 15:48:07</t>
  </si>
  <si>
    <t>25.12.2022 18:16:11</t>
  </si>
  <si>
    <t>KIRKAĞAÇ TR-12 45-76-M00012_955247325_955247325</t>
  </si>
  <si>
    <t>25.12.2022 10:05:28</t>
  </si>
  <si>
    <t>25.12.2022 12:23:57</t>
  </si>
  <si>
    <t>L-73 BANKACILAR 35-14-L00073_956662131_956662131</t>
  </si>
  <si>
    <t>25.12.2022 10:38:08</t>
  </si>
  <si>
    <t>25.12.2022 11:00:42</t>
  </si>
  <si>
    <t>M-3198 (YATIRIM REZERVE) 35-01-M03198_911465492_911465492</t>
  </si>
  <si>
    <t>25.12.2022 14:01:51</t>
  </si>
  <si>
    <t>25.12.2022 14:54:25</t>
  </si>
  <si>
    <t>SALİHLİ İM 45-78-A00001_ŞEHİR-5 L10_48929098</t>
  </si>
  <si>
    <t>25.12.2022 08:59:29</t>
  </si>
  <si>
    <t>25.12.2022 12:50:21</t>
  </si>
  <si>
    <t>SARPINCIK TR-1 35-21-L00070_953357754_953357754</t>
  </si>
  <si>
    <t>25.12.2022 19:16:28</t>
  </si>
  <si>
    <t>25.12.2022 21:26:28</t>
  </si>
  <si>
    <t>KAYMAKÇI TR-18 35-15-M00252_950395544_950395544</t>
  </si>
  <si>
    <t>25.12.2022 18:27:14</t>
  </si>
  <si>
    <t>25.12.2022 19:46:19</t>
  </si>
  <si>
    <t>TR-47 35-16-L00047_47569381_56354789_56354789</t>
  </si>
  <si>
    <t>25.12.2022 18:14:58</t>
  </si>
  <si>
    <t>25.12.2022 19:29:51</t>
  </si>
  <si>
    <t>DM-2/6 (DM-10) 45-71-M00276_TR-39 M02_66499597</t>
  </si>
  <si>
    <t>25.12.2022 09:56:41</t>
  </si>
  <si>
    <t>25.12.2022 11:14:25</t>
  </si>
  <si>
    <t>25.12.2022 10:58:41</t>
  </si>
  <si>
    <t>25.12.2022 14:43:31</t>
  </si>
  <si>
    <t>25.12.2022 21:25:49</t>
  </si>
  <si>
    <t>25.12.2022 22:24:11</t>
  </si>
  <si>
    <t>HILAL GIS TM 35-01-A00010_HİLAL-7 K04_2056009</t>
  </si>
  <si>
    <t>25.12.2022 01:03:06</t>
  </si>
  <si>
    <t>25.12.2022 01:06:50</t>
  </si>
  <si>
    <t>TURGUTLU İM 45-83-A00001_STADYUM-2 M02_42295731</t>
  </si>
  <si>
    <t>25.12.2022 07:59:49</t>
  </si>
  <si>
    <t>25.12.2022 01:17:00</t>
  </si>
  <si>
    <t>25.12.2022 01:41:52</t>
  </si>
  <si>
    <t>25.12.2022 10:11:44</t>
  </si>
  <si>
    <t>25.12.2022 10:58:33</t>
  </si>
  <si>
    <t>ULUKENT DM-4/17 35-28-M00053_ULUKENT DM-4/16 M01_66490004</t>
  </si>
  <si>
    <t>25.12.2022 10:26:30</t>
  </si>
  <si>
    <t>25.12.2022 13:36:55</t>
  </si>
  <si>
    <t>25.12.2022 17:32:00</t>
  </si>
  <si>
    <t>25.12.2022 18:23:02</t>
  </si>
  <si>
    <t>GÜLBAHÇE İM 35-19-A00006_BALIKLIOVA L03_72213969</t>
  </si>
  <si>
    <t>25.12.2022 08:57:05</t>
  </si>
  <si>
    <t>25.12.2022 17:31:52</t>
  </si>
  <si>
    <t>TURGUTLU İM 45-83-A00001_ŞEHİR-2 L20_42295737</t>
  </si>
  <si>
    <t>25.12.2022 13:15:23</t>
  </si>
  <si>
    <t>25.12.2022 15:07:32</t>
  </si>
  <si>
    <t>K-2314 35-03-K02314_D_56390028_56390028</t>
  </si>
  <si>
    <t>25.12.2022 11:54:37</t>
  </si>
  <si>
    <t>25.12.2022 19:26:13</t>
  </si>
  <si>
    <t>ABALIOĞLU DM 45-83-M00136_BAĞYURDU TM M03_72134509</t>
  </si>
  <si>
    <t>25.12.2022 12:16:33</t>
  </si>
  <si>
    <t>25.12.2022 17:10:31</t>
  </si>
  <si>
    <t>ANADOLU YEM KÖK 35-26-M00754_NİLSAN M03_65910736</t>
  </si>
  <si>
    <t>25.12.2022 14:17:02</t>
  </si>
  <si>
    <t>25.12.2022 15:48:25</t>
  </si>
  <si>
    <t>MURADİYE DM-5/17 45-71-M00596_PARLAYAN TARIM M03_2333651</t>
  </si>
  <si>
    <t>25.12.2022 14:56:57</t>
  </si>
  <si>
    <t>25.12.2022 16:07:22</t>
  </si>
  <si>
    <t>M-234 35-02-M00234_M-235 M03_2336576</t>
  </si>
  <si>
    <t>25.12.2022 01:18:03</t>
  </si>
  <si>
    <t>25.12.2022 01:32:55</t>
  </si>
  <si>
    <t>25.12.2022 14:29:15</t>
  </si>
  <si>
    <t>25.12.2022 14:44:00</t>
  </si>
  <si>
    <t>KAREL DM 35-17-M00247_BAZTAŞ DM M05_66441215</t>
  </si>
  <si>
    <t>25.12.2022 10:47:31</t>
  </si>
  <si>
    <t>25.12.2022 11:18:39</t>
  </si>
  <si>
    <t>KIRKAĞAÇ TR-1/8 45-76-M00249_955247926_955247926</t>
  </si>
  <si>
    <t>25.12.2022 01:57:44</t>
  </si>
  <si>
    <t>25.12.2022 05:18:48</t>
  </si>
  <si>
    <t>OĞLANANASI TR-10 35-22-M00263_DIREK TIPI TRAFO HUCRESI H01_2112510</t>
  </si>
  <si>
    <t>25.12.2022 09:00:00</t>
  </si>
  <si>
    <t>25.12.2022 20:00:00</t>
  </si>
  <si>
    <t>HALKAVLU TR-1 45-76-M00159_B_56389837_56389837</t>
  </si>
  <si>
    <t>25.12.2022 11:58:52</t>
  </si>
  <si>
    <t>25.12.2022 13:54:41</t>
  </si>
  <si>
    <t>K-343 35-02-K00343_C C3_83892663</t>
  </si>
  <si>
    <t>25.12.2022 14:22:22</t>
  </si>
  <si>
    <t>25.12.2022 17:46:14</t>
  </si>
  <si>
    <t>K-228 35-07-K00228_35-07-K00228_2361892</t>
  </si>
  <si>
    <t>31.12.2022 10:26:48</t>
  </si>
  <si>
    <t>31.12.2022 15:07:58</t>
  </si>
  <si>
    <t>MAHMUT YILDIZDAĞ SULAMA GRUBU TR 35-27-M00536_35-27-M00536_2368010</t>
  </si>
  <si>
    <t>31.12.2022 09:11:03</t>
  </si>
  <si>
    <t>31.12.2022 12:37:16</t>
  </si>
  <si>
    <t>BOSTANLI KÜME EVLERİ TR-2 45-83-M00694_95000000208_95000000208</t>
  </si>
  <si>
    <t>31.12.2022 20:00:41</t>
  </si>
  <si>
    <t>31.12.2022 21:23:10</t>
  </si>
  <si>
    <t>TÜRKÖNÜ TR-2 35-15-M00217_C_56367951_56367951</t>
  </si>
  <si>
    <t>31.12.2022 10:33:32</t>
  </si>
  <si>
    <t>31.12.2022 10:55:40</t>
  </si>
  <si>
    <t>M-17 UŞAKLILAR SİTESİ 35-18-M00017_950463715_950463715</t>
  </si>
  <si>
    <t>31.12.2022 17:28:00</t>
  </si>
  <si>
    <t>31.12.2022 21:25:30</t>
  </si>
  <si>
    <t>TR-76 FETHİ KUŞÇU GRB. 35-15-M00076_950406148_950406148</t>
  </si>
  <si>
    <t>31.12.2022 16:32:24</t>
  </si>
  <si>
    <t>31.12.2022 19:52:18</t>
  </si>
  <si>
    <t>TR-7(M-707) 35-30-M00707_955331326_955331326</t>
  </si>
  <si>
    <t>31.12.2022 12:10:41</t>
  </si>
  <si>
    <t>31.12.2022 17:05:37</t>
  </si>
  <si>
    <t>K-1867 35-09-K01867_C c1b_5864398</t>
  </si>
  <si>
    <t>31.12.2022 18:58:19</t>
  </si>
  <si>
    <t>31.12.2022 20:56:01</t>
  </si>
  <si>
    <t>SART TR-17 45-78-M00186_TR-16 M05_2327760</t>
  </si>
  <si>
    <t>31.12.2022 10:02:38</t>
  </si>
  <si>
    <t>31.12.2022 10:59:59</t>
  </si>
  <si>
    <t>31.12.2022 15:13:44</t>
  </si>
  <si>
    <t>31.12.2022 15:48:45</t>
  </si>
  <si>
    <t>EYKO TR-6 35-30-M00032_TR-7 M02_2303258</t>
  </si>
  <si>
    <t>31.12.2022 14:35:00</t>
  </si>
  <si>
    <t>31.12.2022 15:17:27</t>
  </si>
  <si>
    <t>L-218 SANAYİ SİTESİ 35-18-L00218_950458265_950458265</t>
  </si>
  <si>
    <t>31.12.2022 09:30:18</t>
  </si>
  <si>
    <t>31.12.2022 11:22:22</t>
  </si>
  <si>
    <t>GERENKÖY TR-1 35-23-M00147_35-23-M00147_72155369</t>
  </si>
  <si>
    <t>31.12.2022 16:12:11</t>
  </si>
  <si>
    <t>31.12.2022 17:25:26</t>
  </si>
  <si>
    <t>DİKİLİ İM 35-30-A00001_İÇ İHTİYAÇ TRAFOSU M05_72357029</t>
  </si>
  <si>
    <t>31.12.2022 03:25:34</t>
  </si>
  <si>
    <t>31.12.2022 04:17:13</t>
  </si>
  <si>
    <t>DAĞKIZILCA-2 35-26-M00500_A_91427110_91427110</t>
  </si>
  <si>
    <t>31.12.2022 12:04:37</t>
  </si>
  <si>
    <t>31.12.2022 13:39:19</t>
  </si>
  <si>
    <t>KOZBEYLİ TR-4 35-23-M00073_A_56363687_56363687</t>
  </si>
  <si>
    <t>31.12.2022 18:00:23</t>
  </si>
  <si>
    <t>31.12.2022 18:19:04</t>
  </si>
  <si>
    <t>EYNEZ TR-1 45-82-M00295_945532441_945532441</t>
  </si>
  <si>
    <t>31.12.2022 16:33:31</t>
  </si>
  <si>
    <t>31.12.2022 17:39:00</t>
  </si>
  <si>
    <t>DEMİRTAŞ KÖK 35-30-M00149_DİKİLİ DM M01_72078595</t>
  </si>
  <si>
    <t>31.12.2022 12:52:58</t>
  </si>
  <si>
    <t>31.12.2022 13:19:07</t>
  </si>
  <si>
    <t>TR-43 35-26-M00043_956620493_956620493</t>
  </si>
  <si>
    <t>31.12.2022 11:14:42</t>
  </si>
  <si>
    <t>31.12.2022 15:22:24</t>
  </si>
  <si>
    <t>M-3127 35-10-M03127_6509032 _5888794</t>
  </si>
  <si>
    <t>31.12.2022 18:48:58</t>
  </si>
  <si>
    <t>31.12.2022 20:05:38</t>
  </si>
  <si>
    <t>ALACALAR TR-1 45-76-L00087_B_91314074_91314074</t>
  </si>
  <si>
    <t>31.12.2022 00:21:40</t>
  </si>
  <si>
    <t>31.12.2022 01:38:05</t>
  </si>
  <si>
    <t>YENİ FOÇA TR-30 35-23-M00030_35-23-M00030_76459361</t>
  </si>
  <si>
    <t>31.12.2022 12:33:58</t>
  </si>
  <si>
    <t>31.12.2022 13:12:20</t>
  </si>
  <si>
    <t>31.12.2022 08:52:24</t>
  </si>
  <si>
    <t>31.12.2022 13:32:04</t>
  </si>
  <si>
    <t>31.12.2022 12:00:14</t>
  </si>
  <si>
    <t>31.12.2022 12:46:41</t>
  </si>
  <si>
    <t>ÇATALÇAM TR-1 45-82-M00189_45-82-M00189_2353505</t>
  </si>
  <si>
    <t>31.12.2022 18:09:30</t>
  </si>
  <si>
    <t>31.12.2022 20:35:45</t>
  </si>
  <si>
    <t>TR-2/64 45-83-L00064_48096864_56405632_56405632</t>
  </si>
  <si>
    <t>31.12.2022 09:28:53</t>
  </si>
  <si>
    <t>31.12.2022 10:15:26</t>
  </si>
  <si>
    <t>GÜNEŞLİ TR-11 45-75-M00320_945597162_945597162</t>
  </si>
  <si>
    <t>31.12.2022 20:29:31</t>
  </si>
  <si>
    <t>31.12.2022 23:48:32</t>
  </si>
  <si>
    <t>ALAŞEHİR TM 45-73-A00001_IŞIKLAR M18_2058700</t>
  </si>
  <si>
    <t>31.12.2022 00:02:26</t>
  </si>
  <si>
    <t>31.12.2022 00:08:15</t>
  </si>
  <si>
    <t>L-283 35-18-L00283_B_91140179_91140179</t>
  </si>
  <si>
    <t>31.12.2022 20:57:38</t>
  </si>
  <si>
    <t>31.12.2022 21:46:29</t>
  </si>
  <si>
    <t>K-2997 35-03-K02997_912878486_912878486</t>
  </si>
  <si>
    <t>31.12.2022 13:09:11</t>
  </si>
  <si>
    <t>31.12.2022 17:20:59</t>
  </si>
  <si>
    <t>_B_56389322_56389322</t>
  </si>
  <si>
    <t>31.12.2022 11:32:53</t>
  </si>
  <si>
    <t>31.12.2022 13:19:31</t>
  </si>
  <si>
    <t>TOKMAKLI KÖK 45-86-M00047_HatBaşıAyırıcı_53135389 M05_53135389</t>
  </si>
  <si>
    <t>31.12.2022 11:00:45</t>
  </si>
  <si>
    <t>31.12.2022 13:48:10</t>
  </si>
  <si>
    <t>31.12.2022 10:52:01</t>
  </si>
  <si>
    <t>K-3743 35-01-K03743_912901511_912901511</t>
  </si>
  <si>
    <t>31.12.2022 10:05:57</t>
  </si>
  <si>
    <t>31.12.2022 11:49:06</t>
  </si>
  <si>
    <t>MURADİYE TR-5 (ESKİ MEZARLIK YANI) 45-71-M00204_DM-5 M03_75532429</t>
  </si>
  <si>
    <t>31.12.2022 09:41:08</t>
  </si>
  <si>
    <t>31.12.2022 12:02:51</t>
  </si>
  <si>
    <t>K-37 35-04-K00037_D D3B_5822390</t>
  </si>
  <si>
    <t>31.12.2022 09:14:44</t>
  </si>
  <si>
    <t>31.12.2022 09:40:51</t>
  </si>
  <si>
    <t>EYKO TR-1 35-30-M00027_TR-2 M02_2323620</t>
  </si>
  <si>
    <t>31.12.2022 13:11:55</t>
  </si>
  <si>
    <t>31.12.2022 14:34:58</t>
  </si>
  <si>
    <t>SAİPALTI TR-1 35-21-L00101_953368810_953368810</t>
  </si>
  <si>
    <t>31.12.2022 19:32:20</t>
  </si>
  <si>
    <t>31.12.2022 22:23:03</t>
  </si>
  <si>
    <t>VİKİNG TM 35-17-A00007_VİKİNG KÖYLER R08_2314259</t>
  </si>
  <si>
    <t>31.12.2022 20:54:19</t>
  </si>
  <si>
    <t>31.12.2022 22:09:25</t>
  </si>
  <si>
    <t>31.12.2022 00:32:24</t>
  </si>
  <si>
    <t>31.12.2022 01:29:41</t>
  </si>
  <si>
    <t>L-376 PAZARYERİ 35-18-L00376_35-18-L00376_72060231</t>
  </si>
  <si>
    <t>31.12.2022 18:26:02</t>
  </si>
  <si>
    <t>31.12.2022 19:11:37</t>
  </si>
  <si>
    <t>K-4153 35-01-K04153_911132051_911132051</t>
  </si>
  <si>
    <t>31.12.2022 07:49:18</t>
  </si>
  <si>
    <t>31.12.2022 09:49:31</t>
  </si>
  <si>
    <t>31.12.2022 11:26:04</t>
  </si>
  <si>
    <t>31.12.2022 12:15:37</t>
  </si>
  <si>
    <t>K-593 35-01-K00593_911328790_911328790</t>
  </si>
  <si>
    <t>31.12.2022 10:01:49</t>
  </si>
  <si>
    <t>31.12.2022 14:25:07</t>
  </si>
  <si>
    <t>KUŞÇULAR DM-2 35-19-M00515__81571128_81571128</t>
  </si>
  <si>
    <t>31.12.2022 15:42:03</t>
  </si>
  <si>
    <t>31.12.2022 19:37:21</t>
  </si>
  <si>
    <t>YEŞİLKÖY TR-1 45-71-M01821_45-71-M01821_2355640</t>
  </si>
  <si>
    <t>31.12.2022 09:29:50</t>
  </si>
  <si>
    <t>31.12.2022 10:00:32</t>
  </si>
  <si>
    <t>ALAŞEHİR TM 45-73-A00001_YEŞİLYURT M06_2312672</t>
  </si>
  <si>
    <t>31.12.2022 09:04:35</t>
  </si>
  <si>
    <t>31.12.2022 09:44:49</t>
  </si>
  <si>
    <t>YILMAZ İM 45-78-A00003_AHMETLİ DSİ M09_2331191</t>
  </si>
  <si>
    <t>31.12.2022 15:48:19</t>
  </si>
  <si>
    <t>31.12.2022 16:29:02</t>
  </si>
  <si>
    <t>AKÇAKİLİSE TR-1 35-21-L00044_B_76803841_76803841</t>
  </si>
  <si>
    <t>31.12.2022 18:31:05</t>
  </si>
  <si>
    <t>31.12.2022 20:06:56</t>
  </si>
  <si>
    <t>31.12.2022 08:45:45</t>
  </si>
  <si>
    <t>31.12.2022 09:14:07</t>
  </si>
  <si>
    <t>M-337 35-02-M00337_35-02-M00337_2363164</t>
  </si>
  <si>
    <t>31.12.2022 13:34:21</t>
  </si>
  <si>
    <t>31.12.2022 16:54:08</t>
  </si>
  <si>
    <t>31.12.2022 09:43:42</t>
  </si>
  <si>
    <t>31.12.2022 12:33:29</t>
  </si>
  <si>
    <t>31.12.2022 18:36:34</t>
  </si>
  <si>
    <t>31.12.2022 19:59:29</t>
  </si>
  <si>
    <t>M-378 35-30-M00378_ALTINOVA M01_72074647</t>
  </si>
  <si>
    <t>31.12.2022 12:34:23</t>
  </si>
  <si>
    <t>31.12.2022 15:00:17</t>
  </si>
  <si>
    <t>L-400 35-18-L00400__78540077_78540077</t>
  </si>
  <si>
    <t>31.12.2022 18:37:26</t>
  </si>
  <si>
    <t>31.12.2022 12:04:15</t>
  </si>
  <si>
    <t>31.12.2022 12:20:22</t>
  </si>
  <si>
    <t>31.12.2022 00:03:15</t>
  </si>
  <si>
    <t>31.12.2022 00:05:30</t>
  </si>
  <si>
    <t>M-1288 35-02-M01288_35-02-M01288_2377077</t>
  </si>
  <si>
    <t>31.12.2022 12:28:27</t>
  </si>
  <si>
    <t>31.12.2022 13:41:52</t>
  </si>
  <si>
    <t>L-400 35-18-L00400_950459142_950459142</t>
  </si>
  <si>
    <t>31.12.2022 14:07:45</t>
  </si>
  <si>
    <t>31.12.2022 18:41:16</t>
  </si>
  <si>
    <t>GÜMÜLDÜR DM-3 (M-29) 35-25-M00029_GÜMÜLDÜR M-28 M03_72083925</t>
  </si>
  <si>
    <t>31.12.2022 14:20:45</t>
  </si>
  <si>
    <t>31.12.2022 15:23:27</t>
  </si>
  <si>
    <t>KAPAKLI DM 45-72-M00309_RAHMİYE-2 TARIMSAL SULAMA M03_2099571</t>
  </si>
  <si>
    <t>31.12.2022 16:23:53</t>
  </si>
  <si>
    <t>31.12.2022 16:42:44</t>
  </si>
  <si>
    <t>OKLUİSA KÖK 45-81-M00046_HatBaşıAyırıcı_53135507 M04_53135507</t>
  </si>
  <si>
    <t>31.12.2022 11:14:10</t>
  </si>
  <si>
    <t>31.12.2022 12:53:48</t>
  </si>
  <si>
    <t>GÜLKENT TR-5 35-30-M00228_B_56405122_56405122</t>
  </si>
  <si>
    <t>31.12.2022 09:42:36</t>
  </si>
  <si>
    <t>31.12.2022 10:11:53</t>
  </si>
  <si>
    <t>DM-2/35 (VERİCİLER) 45-71-M00531_953242304_953242304</t>
  </si>
  <si>
    <t>31.12.2022 21:27:40</t>
  </si>
  <si>
    <t>31.12.2022 22:46:11</t>
  </si>
  <si>
    <t>M-2112 35-03-M02112_910489513_910489513</t>
  </si>
  <si>
    <t>31.12.2022 15:15:40</t>
  </si>
  <si>
    <t>31.12.2022 19:33:05</t>
  </si>
  <si>
    <t>TR-129 35-16-L00129_B_90958845_90958845</t>
  </si>
  <si>
    <t>31.12.2022 09:52:53</t>
  </si>
  <si>
    <t>31.12.2022 12:38:55</t>
  </si>
  <si>
    <t>KOLDERE TR-8 45-80-M00055_B_56367798_56367798</t>
  </si>
  <si>
    <t>31.12.2022 18:40:22</t>
  </si>
  <si>
    <t>31.12.2022 20:49:54</t>
  </si>
  <si>
    <t>CEVİZALAN TR-4 35-15-L00122_35-15-L00122_2365061</t>
  </si>
  <si>
    <t>31.12.2022 11:48:25</t>
  </si>
  <si>
    <t>31.12.2022 12:32:18</t>
  </si>
  <si>
    <t>TR-153 GÜVENLER SİTESİ TR 35-19-L00260_95001183374_95001183374</t>
  </si>
  <si>
    <t>31.12.2022 09:25:54</t>
  </si>
  <si>
    <t>31.12.2022 11:03:01</t>
  </si>
  <si>
    <t>YEŞİLYURT TR-18 45-73-M00489_945640746_945640746</t>
  </si>
  <si>
    <t>31.12.2022 18:05:03</t>
  </si>
  <si>
    <t>31.12.2022 20:23:31</t>
  </si>
  <si>
    <t>BÜNYAN OSMANİYE TR-2 45-72-L00445_A_65509266_65509266</t>
  </si>
  <si>
    <t>31.12.2022 09:15:09</t>
  </si>
  <si>
    <t>31.12.2022 16:55:33</t>
  </si>
  <si>
    <t>TR-2/4 45-83-L00004_955177830_955177830</t>
  </si>
  <si>
    <t>31.12.2022 17:54:50</t>
  </si>
  <si>
    <t>31.12.2022 18:53:31</t>
  </si>
  <si>
    <t>SELENDİ TR-13 45-81-M00013_945625492_945625492</t>
  </si>
  <si>
    <t>16.12.2022 12:12:07</t>
  </si>
  <si>
    <t>16.12.2022 14:50:24</t>
  </si>
  <si>
    <t>16.12.2022 17:58:00</t>
  </si>
  <si>
    <t>16.12.2022 21:03:02</t>
  </si>
  <si>
    <t>M-228 35-02-M00228_F_56383581_56383581</t>
  </si>
  <si>
    <t>16.12.2022 11:25:39</t>
  </si>
  <si>
    <t>16.12.2022 13:24:06</t>
  </si>
  <si>
    <t>16.12.2022 16:10:05</t>
  </si>
  <si>
    <t>16.12.2022 18:20:06</t>
  </si>
  <si>
    <t>K-744 35-02-K00744_35-02-K00744_2360364</t>
  </si>
  <si>
    <t>16.12.2022 09:20:47</t>
  </si>
  <si>
    <t>16.12.2022 10:16:52</t>
  </si>
  <si>
    <t>DM-15 45-71-M00399_MORSAN TM DM-15/1 M16_73330777</t>
  </si>
  <si>
    <t>16.12.2022 15:42:36</t>
  </si>
  <si>
    <t>16.12.2022 16:54:35</t>
  </si>
  <si>
    <t>AKHİSAR TM 45-72-A00006_AKHİSAR ŞEHİR-3 M22_2054230</t>
  </si>
  <si>
    <t>16.12.2022 11:55:27</t>
  </si>
  <si>
    <t>16.12.2022 10:56:48</t>
  </si>
  <si>
    <t>16.12.2022 11:00:54</t>
  </si>
  <si>
    <t>K-231 35-01-K00231_C_56375627_56375627</t>
  </si>
  <si>
    <t>16.12.2022 04:48:41</t>
  </si>
  <si>
    <t>16.12.2022 06:44:05</t>
  </si>
  <si>
    <t>MURADİYE DM 45-71-M00006_DM-4 KÜÇÜK ÖLÇEKLİ SAN. SİTESİ M10_2322533</t>
  </si>
  <si>
    <t>16.12.2022 09:45:43</t>
  </si>
  <si>
    <t>16.12.2022 18:53:41</t>
  </si>
  <si>
    <t>CERİTLER TR-1 35-29-L00766_35-29-L00766_59840831</t>
  </si>
  <si>
    <t>16.12.2022 19:11:08</t>
  </si>
  <si>
    <t>16.12.2022 19:40:11</t>
  </si>
  <si>
    <t>DEMİRTAŞ KÖK 35-30-M00149_ESENTEPE KÖYLER M02_72078600</t>
  </si>
  <si>
    <t>16.12.2022 09:04:37</t>
  </si>
  <si>
    <t>16.12.2022 09:56:39</t>
  </si>
  <si>
    <t>K-358 35-04-K00358_98910956_98910956</t>
  </si>
  <si>
    <t>16.12.2022 17:14:13</t>
  </si>
  <si>
    <t>16.12.2022 19:56:33</t>
  </si>
  <si>
    <t>ALİ KOYUNCU GRB 35-30-M00198_B_56404477_56404477</t>
  </si>
  <si>
    <t>16.12.2022 09:18:45</t>
  </si>
  <si>
    <t>16.12.2022 12:32:44</t>
  </si>
  <si>
    <t>L-36 35-14-L00036_956655719_956655719</t>
  </si>
  <si>
    <t>16.12.2022 20:25:23</t>
  </si>
  <si>
    <t>16.12.2022 22:30:23</t>
  </si>
  <si>
    <t>16.12.2022 21:24:47</t>
  </si>
  <si>
    <t>16.12.2022 22:16:23</t>
  </si>
  <si>
    <t>16.12.2022 14:41:22</t>
  </si>
  <si>
    <t>16.12.2022 14:51:43</t>
  </si>
  <si>
    <t>ÇANAKÇI TR-3 45-79-M00188_45-79-M00188_2350077</t>
  </si>
  <si>
    <t>16.12.2022 13:43:07</t>
  </si>
  <si>
    <t>16.12.2022 15:06:47</t>
  </si>
  <si>
    <t>K-2896 35-04-K02896_B_56367830_56367830</t>
  </si>
  <si>
    <t>16.12.2022 10:08:47</t>
  </si>
  <si>
    <t>16.12.2022 10:53:59</t>
  </si>
  <si>
    <t>DM-5/TR-4 (ESKİ TR-36) 35-26-M01365_6189048 D01_57783024</t>
  </si>
  <si>
    <t>16.12.2022 09:07:24</t>
  </si>
  <si>
    <t>16.12.2022 16:30:36</t>
  </si>
  <si>
    <t>TR-34 35-26-M00034__56360776_56360776</t>
  </si>
  <si>
    <t>16.12.2022 17:02:01</t>
  </si>
  <si>
    <t>16.12.2022 19:30:21</t>
  </si>
  <si>
    <t>TR-134/1 35-19-L00359__72374252_72374252</t>
  </si>
  <si>
    <t>16.12.2022 00:43:04</t>
  </si>
  <si>
    <t>16.12.2022 01:47:14</t>
  </si>
  <si>
    <t>BELEVİ TR-8 35-13-L00510_ H_83028178</t>
  </si>
  <si>
    <t>16.12.2022 09:40:05</t>
  </si>
  <si>
    <t>16.12.2022 12:07:28</t>
  </si>
  <si>
    <t>K-3169 35-04-K03169_B_56370937_56370937</t>
  </si>
  <si>
    <t>17.12.2022 00:28:39</t>
  </si>
  <si>
    <t>17.12.2022 00:54:16</t>
  </si>
  <si>
    <t>TR-28 FİDAN YAPI 35-26-M00028_TR-49 M01_66027341</t>
  </si>
  <si>
    <t>17.12.2022 00:37:07</t>
  </si>
  <si>
    <t>17.12.2022 01:36:37</t>
  </si>
  <si>
    <t>17.12.2022 01:14:14</t>
  </si>
  <si>
    <t>17.12.2022 01:24:09</t>
  </si>
  <si>
    <t>17.12.2022 01:11:56</t>
  </si>
  <si>
    <t>17.12.2022 02:06:48</t>
  </si>
  <si>
    <t>17.12.2022 01:20:49</t>
  </si>
  <si>
    <t>17.12.2022 01:26:40</t>
  </si>
  <si>
    <t>PANCAR KÖK 35-26-M00891_HatBaşıAyırıcı_53132700 M02_53132700</t>
  </si>
  <si>
    <t>17.12.2022 02:28:03</t>
  </si>
  <si>
    <t>17.12.2022 05:51:55</t>
  </si>
  <si>
    <t>TORBALI M-1380 35-26-M01380_M-1379 M01_76841274</t>
  </si>
  <si>
    <t>17.12.2022 01:26:41</t>
  </si>
  <si>
    <t>17.12.2022 04:16:53</t>
  </si>
  <si>
    <t>17.12.2022 02:52:58</t>
  </si>
  <si>
    <t>17.12.2022 03:10:18</t>
  </si>
  <si>
    <t>TR-88 45-78-L00088_TR-84 L05_2108993</t>
  </si>
  <si>
    <t>17.12.2022 03:00:02</t>
  </si>
  <si>
    <t>17.12.2022 03:17:00</t>
  </si>
  <si>
    <t>HILAL GIS TM 35-01-A00010_TR-1 K12_2313224</t>
  </si>
  <si>
    <t>17.12.2022 03:02:00</t>
  </si>
  <si>
    <t>17.12.2022 03:28:19</t>
  </si>
  <si>
    <t>HARMANDALI DM-2 (M-200) 35-09-M00200_M-211 M04_45385843</t>
  </si>
  <si>
    <t>17.12.2022 03:05:18</t>
  </si>
  <si>
    <t>17.12.2022 03:10:40</t>
  </si>
  <si>
    <t>TR-130 35-15-L00130_950358723_950358723</t>
  </si>
  <si>
    <t>17.12.2022 03:59:27</t>
  </si>
  <si>
    <t>17.12.2022 04:31:57</t>
  </si>
  <si>
    <t>K-121 35-07-K00121_D d1_5840860</t>
  </si>
  <si>
    <t>17.12.2022 04:11:17</t>
  </si>
  <si>
    <t>17.12.2022 05:00:13</t>
  </si>
  <si>
    <t>PANCAR KÖK 35-26-M00891_KARAKUYU M02_2302862</t>
  </si>
  <si>
    <t>17.12.2022 05:15:47</t>
  </si>
  <si>
    <t>17.12.2022 05:55:07</t>
  </si>
  <si>
    <t>DM-5/TR-10 (ESKİ TR-41) 35-26-M01361_B B02_57783125</t>
  </si>
  <si>
    <t>17.12.2022 05:50:01</t>
  </si>
  <si>
    <t>17.12.2022 08:00:17</t>
  </si>
  <si>
    <t>K-3165 35-03-K03165_C C1_5915594</t>
  </si>
  <si>
    <t>17.12.2022 06:44:42</t>
  </si>
  <si>
    <t>17.12.2022 08:49:21</t>
  </si>
  <si>
    <t>M-332 35-02-M00332_99822275_99822275</t>
  </si>
  <si>
    <t>17.12.2022 07:23:23</t>
  </si>
  <si>
    <t>17.12.2022 09:19:35</t>
  </si>
  <si>
    <t>K-1105 35-03-K01105_A_56377497_56377497</t>
  </si>
  <si>
    <t>17.12.2022 07:34:26</t>
  </si>
  <si>
    <t>17.12.2022 10:33:18</t>
  </si>
  <si>
    <t>TR-63 35-17-M00063_DIREK TIPI TRAFO HUCRESI H01_2044933</t>
  </si>
  <si>
    <t>17.12.2022 07:38:36</t>
  </si>
  <si>
    <t>17.12.2022 09:50:51</t>
  </si>
  <si>
    <t>SELENDİ DM 45-81-M00001_HatBaşıAyırıcı_53134869 M14_53134869</t>
  </si>
  <si>
    <t>17.12.2022 08:01:11</t>
  </si>
  <si>
    <t>17.12.2022 08:51:44</t>
  </si>
  <si>
    <t>MORDOĞAN TR-25 35-21-L00153_B_56376057_56376057</t>
  </si>
  <si>
    <t>17.12.2022 08:02:16</t>
  </si>
  <si>
    <t>17.12.2022 10:15:25</t>
  </si>
  <si>
    <t>K-493 35-01-K00493_C C1_5856258</t>
  </si>
  <si>
    <t>17.12.2022 08:03:09</t>
  </si>
  <si>
    <t>17.12.2022 08:42:30</t>
  </si>
  <si>
    <t>AYVACIK TR-1 35-28-M00256_B_65513387_65513387</t>
  </si>
  <si>
    <t>17.12.2022 08:43:32</t>
  </si>
  <si>
    <t>17.12.2022 09:17:36</t>
  </si>
  <si>
    <t>K-4188 35-04-K04188_A A1B_5831087</t>
  </si>
  <si>
    <t>17.12.2022 08:44:07</t>
  </si>
  <si>
    <t>17.12.2022 11:00:24</t>
  </si>
  <si>
    <t>17.12.2022 08:46:00</t>
  </si>
  <si>
    <t>17.12.2022 10:08:12</t>
  </si>
  <si>
    <t>İLYASLAR TR-1 45-76-M00099_DIREK TIPI TRAFO HUCRESI H01_2084840</t>
  </si>
  <si>
    <t>17.12.2022 08:50:04</t>
  </si>
  <si>
    <t>17.12.2022 10:05:09</t>
  </si>
  <si>
    <t>MANİSA TM-1 45-71-A00001_MÜESSESE-1 M02_2335295</t>
  </si>
  <si>
    <t>17.12.2022 08:59:11</t>
  </si>
  <si>
    <t>17.12.2022 17:06:33</t>
  </si>
  <si>
    <t>KULA İM 45-77-A00001_KONURCA M01_2049499</t>
  </si>
  <si>
    <t>17.12.2022 08:58:51</t>
  </si>
  <si>
    <t>17.12.2022 15:41:00</t>
  </si>
  <si>
    <t>TR-47 35-15-M00047_950365253_950365253</t>
  </si>
  <si>
    <t>17.12.2022 08:57:22</t>
  </si>
  <si>
    <t>17.12.2022 10:48:53</t>
  </si>
  <si>
    <t>17.12.2022 08:57:56</t>
  </si>
  <si>
    <t>17.12.2022 09:56:01</t>
  </si>
  <si>
    <t>BAHRİBABA İM-DM 35-01-A00014_BAHRİBABA-18/BAHRİBABA-9 K09_60323443</t>
  </si>
  <si>
    <t>17.12.2022 09:02:38</t>
  </si>
  <si>
    <t>17.12.2022 11:56:20</t>
  </si>
  <si>
    <t>SEFERİHİSAR İM 35-14-A00002_SEFERİHİSAR ŞEHİR-2 L04_72378556</t>
  </si>
  <si>
    <t>17.12.2022 09:02:41</t>
  </si>
  <si>
    <t>17.12.2022 16:20:31</t>
  </si>
  <si>
    <t>GÖLMARMARA İM 45-85-A00001_AKSELENDİ-GÖLMARMARA M03_2305888</t>
  </si>
  <si>
    <t>17.12.2022 09:02:50</t>
  </si>
  <si>
    <t>17.12.2022 17:06:01</t>
  </si>
  <si>
    <t>KARAAĞAÇLI TR-13 45-71-M01075_FABRİKALAR M05_2320972</t>
  </si>
  <si>
    <t>17.12.2022 09:05:20</t>
  </si>
  <si>
    <t>17.12.2022 12:19:34</t>
  </si>
  <si>
    <t>17.12.2022 09:03:53</t>
  </si>
  <si>
    <t>17.12.2022 14:53:46</t>
  </si>
  <si>
    <t>M-2760 35-10-M02760_M-2013 M03_81656713</t>
  </si>
  <si>
    <t>17.12.2022 08:57:29</t>
  </si>
  <si>
    <t>17.12.2022 10:31:55</t>
  </si>
  <si>
    <t>M-2544 35-01-M02544_913477429_913477429</t>
  </si>
  <si>
    <t>17.12.2022 09:06:33</t>
  </si>
  <si>
    <t>17.12.2022 12:19:58</t>
  </si>
  <si>
    <t>17.12.2022 09:04:11</t>
  </si>
  <si>
    <t>17.12.2022 11:07:32</t>
  </si>
  <si>
    <t>TR-294 NÜKET CİHANER 35-19-M00475_8244860_56372155_56372155</t>
  </si>
  <si>
    <t>17.12.2022 09:12:14</t>
  </si>
  <si>
    <t>17.12.2022 10:25:57</t>
  </si>
  <si>
    <t>M-625 35-09-M00625_A a3b_5876075</t>
  </si>
  <si>
    <t>17.12.2022 09:15:27</t>
  </si>
  <si>
    <t>17.12.2022 12:04:22</t>
  </si>
  <si>
    <t>17.12.2022 09:17:22</t>
  </si>
  <si>
    <t>17.12.2022 13:34:24</t>
  </si>
  <si>
    <t>GERMİYAN İM 35-18-A00004_TR-A L01_2064604</t>
  </si>
  <si>
    <t>17.12.2022 09:19:01</t>
  </si>
  <si>
    <t>17.12.2022 09:22:18</t>
  </si>
  <si>
    <t>MURADİYE DM-8 45-71-M02145_MURADİYE DM-7/1 ÇIKIŞ M03_60746552</t>
  </si>
  <si>
    <t>17.12.2022 09:16:31</t>
  </si>
  <si>
    <t>17.12.2022 10:22:07</t>
  </si>
  <si>
    <t>K-4013 35-04-K04013_99039846_99039846</t>
  </si>
  <si>
    <t>17.12.2022 09:09:39</t>
  </si>
  <si>
    <t>17.12.2022 12:25:41</t>
  </si>
  <si>
    <t>DAĞISTAN TR-1 35-16-M00129_35-16-M00129_2347670</t>
  </si>
  <si>
    <t>17.12.2022 09:20:57</t>
  </si>
  <si>
    <t>17.12.2022 17:26:18</t>
  </si>
  <si>
    <t>17.12.2022 09:10:21</t>
  </si>
  <si>
    <t>17.12.2022 11:18:53</t>
  </si>
  <si>
    <t>TR-46 45-78-L00046_BELEDİYE ŞANTİYESİ L04_65901998</t>
  </si>
  <si>
    <t>17.12.2022 09:28:31</t>
  </si>
  <si>
    <t>17.12.2022 10:24:46</t>
  </si>
  <si>
    <t>17.12.2022 09:09:05</t>
  </si>
  <si>
    <t>17.12.2022 17:09:42</t>
  </si>
  <si>
    <t>17.12.2022 09:26:54</t>
  </si>
  <si>
    <t>17.12.2022 09:32:00</t>
  </si>
  <si>
    <t>GÜMÜLDÜR DM-3 (M-29) 35-25-M00029_A_65498347_65498347</t>
  </si>
  <si>
    <t>17.12.2022 09:35:50</t>
  </si>
  <si>
    <t>17.12.2022 16:48:00</t>
  </si>
  <si>
    <t>HAMZABEYLİ KÖK 45-71-M00071_FABRİKALAR M02_2074297</t>
  </si>
  <si>
    <t>17.12.2022 09:29:00</t>
  </si>
  <si>
    <t>17.12.2022 13:23:53</t>
  </si>
  <si>
    <t>SARIKAYA KÖK 35-31-L00284_HatBaşıAyırıcı_82886158 L01_82886158</t>
  </si>
  <si>
    <t>17.12.2022 09:38:34</t>
  </si>
  <si>
    <t>17.12.2022 18:06:43</t>
  </si>
  <si>
    <t>17.12.2022 09:40:08</t>
  </si>
  <si>
    <t>17.12.2022 10:04:23</t>
  </si>
  <si>
    <t>K-785 35-04-K00785_99060205_99060205</t>
  </si>
  <si>
    <t>17.12.2022 09:43:13</t>
  </si>
  <si>
    <t>17.12.2022 13:05:53</t>
  </si>
  <si>
    <t>_95001260120_95001260120</t>
  </si>
  <si>
    <t>17.12.2022 09:41:14</t>
  </si>
  <si>
    <t>17.12.2022 11:44:39</t>
  </si>
  <si>
    <t>17.12.2022 08:07:58</t>
  </si>
  <si>
    <t>17.12.2022 14:42:23</t>
  </si>
  <si>
    <t>TR-41 KÖK 45-78-L00041_KURŞUNLU BANYOLARI L07_65890177</t>
  </si>
  <si>
    <t>17.12.2022 09:52:55</t>
  </si>
  <si>
    <t>17.12.2022 11:11:02</t>
  </si>
  <si>
    <t>İLYASLAR KÖK 45-76-M00048_İLYASLAR M02_72213069</t>
  </si>
  <si>
    <t>17.12.2022 09:59:04</t>
  </si>
  <si>
    <t>17.12.2022 10:28:57</t>
  </si>
  <si>
    <t>M-2845 35-03-M02845_M-2846 M05_72156277</t>
  </si>
  <si>
    <t>17.12.2022 09:31:58</t>
  </si>
  <si>
    <t>17.12.2022 14:56:00</t>
  </si>
  <si>
    <t>TR-89 MAVİ PLAJ 35-19-L00089_956666497_956666497</t>
  </si>
  <si>
    <t>17.12.2022 10:03:39</t>
  </si>
  <si>
    <t>17.12.2022 14:40:13</t>
  </si>
  <si>
    <t>17.12.2022 10:03:47</t>
  </si>
  <si>
    <t>17.12.2022 17:17:26</t>
  </si>
  <si>
    <t>GÜMÜLDÜR M-52 35-25-M00052_955261689_955261689</t>
  </si>
  <si>
    <t>17.12.2022 10:05:18</t>
  </si>
  <si>
    <t>17.12.2022 11:22:00</t>
  </si>
  <si>
    <t>TR-1/6 45-83-M00006_955169581_955169581</t>
  </si>
  <si>
    <t>17.12.2022 10:08:09</t>
  </si>
  <si>
    <t>17.12.2022 11:57:55</t>
  </si>
  <si>
    <t>MORDOĞAN İM 35-21-A00002_İSKELE L03_2314080</t>
  </si>
  <si>
    <t>17.12.2022 10:16:00</t>
  </si>
  <si>
    <t>17.12.2022 15:54:34</t>
  </si>
  <si>
    <t>KIRKAĞAÇ TR-20 45-76-M00020_955244552_955244552</t>
  </si>
  <si>
    <t>17.12.2022 10:15:20</t>
  </si>
  <si>
    <t>17.12.2022 11:06:48</t>
  </si>
  <si>
    <t>17.12.2022 10:15:03</t>
  </si>
  <si>
    <t>17.12.2022 12:53:59</t>
  </si>
  <si>
    <t>TAYTAN OFİS KÖK 45-78-M00314_DEMİRKÖPRÜ DM-2 ÇIKIŞI (DEMİRKÖPRÜ-2) M06_60669744</t>
  </si>
  <si>
    <t>17.12.2022 10:15:37</t>
  </si>
  <si>
    <t>17.12.2022 17:05:59</t>
  </si>
  <si>
    <t>M-2132 KÖK 35-07-M02132__72410976_72410976</t>
  </si>
  <si>
    <t>17.12.2022 10:24:03</t>
  </si>
  <si>
    <t>17.12.2022 10:48:11</t>
  </si>
  <si>
    <t>M-257 35-09-M00257_97666655_97666655</t>
  </si>
  <si>
    <t>17.12.2022 10:26:22</t>
  </si>
  <si>
    <t>17.12.2022 12:52:05</t>
  </si>
  <si>
    <t>DM-2/3 ESKİ ANIT YANI 35-18-L00581_7002135_56389479_56389479</t>
  </si>
  <si>
    <t>17.12.2022 10:20:23</t>
  </si>
  <si>
    <t>17.12.2022 14:16:40</t>
  </si>
  <si>
    <t>DUMANLAR KÖK 45-81-M00044_DUMANLAR M03_72038346</t>
  </si>
  <si>
    <t>17.12.2022 10:16:11</t>
  </si>
  <si>
    <t>17.12.2022 11:01:00</t>
  </si>
  <si>
    <t>MANİSA TM-1 45-71-A00001_MURADİYE-2 M24_2309127</t>
  </si>
  <si>
    <t>17.12.2022 10:23:15</t>
  </si>
  <si>
    <t>17.12.2022 15:25:42</t>
  </si>
  <si>
    <t>DEMİRKÖPRÜ TM 45-78-A00005_SALİHLİ ŞEHİR ( DEMİRKÖPRÜ-1) M04_2096294</t>
  </si>
  <si>
    <t>17.12.2022 10:29:36</t>
  </si>
  <si>
    <t>17.12.2022 17:15:30</t>
  </si>
  <si>
    <t>17.12.2022 10:32:45</t>
  </si>
  <si>
    <t>17.12.2022 17:15:00</t>
  </si>
  <si>
    <t>PANCAR KÖK 35-26-M00891_PANCAR ŞEHİR M01_2302861</t>
  </si>
  <si>
    <t>17.12.2022 10:30:13</t>
  </si>
  <si>
    <t>17.12.2022 11:26:28</t>
  </si>
  <si>
    <t>17.12.2022 10:29:22</t>
  </si>
  <si>
    <t>17.12.2022 12:40:11</t>
  </si>
  <si>
    <t>M-1385 35-02-M01385_35-02-M01385_42316303</t>
  </si>
  <si>
    <t>17.12.2022 10:11:13</t>
  </si>
  <si>
    <t>17.12.2022 12:55:15</t>
  </si>
  <si>
    <t>17.12.2022 10:42:50</t>
  </si>
  <si>
    <t>17.12.2022 10:51:08</t>
  </si>
  <si>
    <t>17.12.2022 10:45:31</t>
  </si>
  <si>
    <t>17.12.2022 10:56:34</t>
  </si>
  <si>
    <t>YILMAZ İM 45-78-A00003_AYTEKİN ŞENER L01_2331489</t>
  </si>
  <si>
    <t>17.12.2022 10:46:42</t>
  </si>
  <si>
    <t>17.12.2022 15:34:41</t>
  </si>
  <si>
    <t>17.12.2022 10:40:33</t>
  </si>
  <si>
    <t>17.12.2022 11:11:54</t>
  </si>
  <si>
    <t>17.12.2022 10:43:37</t>
  </si>
  <si>
    <t>17.12.2022 11:26:27</t>
  </si>
  <si>
    <t>17.12.2022 11:04:08</t>
  </si>
  <si>
    <t>17.12.2022 11:44:15</t>
  </si>
  <si>
    <t>17.12.2022 11:01:29</t>
  </si>
  <si>
    <t>17.12.2022 11:37:33</t>
  </si>
  <si>
    <t>ALÇUK TM 35-17-A00001_TRF-A M25_2307835</t>
  </si>
  <si>
    <t>17.12.2022 11:05:28</t>
  </si>
  <si>
    <t>17.12.2022 16:04:14</t>
  </si>
  <si>
    <t>17.12.2022 11:11:03</t>
  </si>
  <si>
    <t>17.12.2022 12:12:36</t>
  </si>
  <si>
    <t>DM-1/66 45-71-M00012_953218637_953218637</t>
  </si>
  <si>
    <t>17.12.2022 11:19:30</t>
  </si>
  <si>
    <t>17.12.2022 12:14:12</t>
  </si>
  <si>
    <t>KUYUCAK TR-1 45-76-M00144_955235826_955235826</t>
  </si>
  <si>
    <t>17.12.2022 11:10:43</t>
  </si>
  <si>
    <t>17.12.2022 12:31:03</t>
  </si>
  <si>
    <t>FUAR İM 35-01-A00003_BORSA K20_2090720</t>
  </si>
  <si>
    <t>17.12.2022 11:27:45</t>
  </si>
  <si>
    <t>17.12.2022 13:12:53</t>
  </si>
  <si>
    <t>SARIKAYA KÖK 35-31-L00284_ALTINOLUK TR-2 L05_2113768</t>
  </si>
  <si>
    <t>17.12.2022 11:28:18</t>
  </si>
  <si>
    <t>17.12.2022 12:01:01</t>
  </si>
  <si>
    <t>17.12.2022 11:30:19</t>
  </si>
  <si>
    <t>17.12.2022 12:12:22</t>
  </si>
  <si>
    <t>K-3494 35-07-K03494_A_56379365_56379365</t>
  </si>
  <si>
    <t>17.12.2022 11:28:15</t>
  </si>
  <si>
    <t>17.12.2022 15:30:19</t>
  </si>
  <si>
    <t>TR-1-4/5 KİLİSE KABİN 35-20-L00028_955192590_955192590</t>
  </si>
  <si>
    <t>17.12.2022 11:32:28</t>
  </si>
  <si>
    <t>17.12.2022 14:08:33</t>
  </si>
  <si>
    <t>17.12.2022 11:30:37</t>
  </si>
  <si>
    <t>17.12.2022 12:08:48</t>
  </si>
  <si>
    <t>SELENDİ TR-13 45-81-M00013_D D01_66019533</t>
  </si>
  <si>
    <t>17.12.2022 11:45:06</t>
  </si>
  <si>
    <t>17.12.2022 15:17:30</t>
  </si>
  <si>
    <t>TR-40 35-17-M00040_E D01_5763913</t>
  </si>
  <si>
    <t>17.12.2022 11:54:21</t>
  </si>
  <si>
    <t>17.12.2022 12:34:30</t>
  </si>
  <si>
    <t>GÖLCÜK TR-30 35-15-L00324_950394847_950394847</t>
  </si>
  <si>
    <t>17.12.2022 11:58:44</t>
  </si>
  <si>
    <t>17.12.2022 15:48:30</t>
  </si>
  <si>
    <t>K-4720 35-03-K04720_910702076_910702076</t>
  </si>
  <si>
    <t>17.12.2022 11:59:08</t>
  </si>
  <si>
    <t>17.12.2022 12:52:40</t>
  </si>
  <si>
    <t>17.12.2022 12:03:42</t>
  </si>
  <si>
    <t>17.12.2022 12:24:41</t>
  </si>
  <si>
    <t>K-1105 35-03-K01105_910071830_910071830</t>
  </si>
  <si>
    <t>17.12.2022 18:22:43</t>
  </si>
  <si>
    <t>17.12.2022 12:05:19</t>
  </si>
  <si>
    <t>17.12.2022 14:01:17</t>
  </si>
  <si>
    <t>ÇALTIDERE KÖK 35-17-M00231_DERE MADENCİLİK M05_66291165</t>
  </si>
  <si>
    <t>17.12.2022 12:08:18</t>
  </si>
  <si>
    <t>17.12.2022 12:58:35</t>
  </si>
  <si>
    <t>TR-130 35-19-L00130_956697693_956697693</t>
  </si>
  <si>
    <t>17.12.2022 12:31:13</t>
  </si>
  <si>
    <t>17.12.2022 14:35:52</t>
  </si>
  <si>
    <t>KARAKUYU-5 35-26-M00444_956620129_956620129</t>
  </si>
  <si>
    <t>17.12.2022 12:33:31</t>
  </si>
  <si>
    <t>17.12.2022 15:35:16</t>
  </si>
  <si>
    <t>SETÜSTÜ TR-2 45-83-M00134_C_56401693_56401693</t>
  </si>
  <si>
    <t>17.12.2022 11:06:44</t>
  </si>
  <si>
    <t>17.12.2022 15:11:39</t>
  </si>
  <si>
    <t>SAİP TR-2 35-21-L00103_953358086_953358086</t>
  </si>
  <si>
    <t>17.12.2022 12:33:38</t>
  </si>
  <si>
    <t>17.12.2022 15:09:34</t>
  </si>
  <si>
    <t>HACI HALİLLER DM 45-71-M00065_HACIHALİLLER M04_72237421</t>
  </si>
  <si>
    <t>17.12.2022 12:35:58</t>
  </si>
  <si>
    <t>17.12.2022 14:59:00</t>
  </si>
  <si>
    <t>K-3975 35-04-K03975_942861514_942861514</t>
  </si>
  <si>
    <t>17.12.2022 12:39:23</t>
  </si>
  <si>
    <t>M-257 35-09-M00257_97786240_97786240</t>
  </si>
  <si>
    <t>17.12.2022 12:40:18</t>
  </si>
  <si>
    <t>17.12.2022 13:05:50</t>
  </si>
  <si>
    <t>DM-8 45-71-M00295_E.HARMANDALI YOLU TR-13 M09_66408497</t>
  </si>
  <si>
    <t>17.12.2022 12:37:09</t>
  </si>
  <si>
    <t>17.12.2022 14:11:42</t>
  </si>
  <si>
    <t>HASAN  KAYSI 35-30-M00370_DIREK TIPI TRAFO HUCRESI H01_2041700</t>
  </si>
  <si>
    <t>17.12.2022 12:45:42</t>
  </si>
  <si>
    <t>17.12.2022 15:38:27</t>
  </si>
  <si>
    <t>ÇAPAKLI KÖK 45-78-M01161_HatBaşıAyırıcı_53138960 M07_53138960</t>
  </si>
  <si>
    <t>17.12.2022 12:50:24</t>
  </si>
  <si>
    <t>17.12.2022 15:25:40</t>
  </si>
  <si>
    <t>GÜNEY TR-1 45-83-L00269_955157484_955157484</t>
  </si>
  <si>
    <t>17.12.2022 15:28:49</t>
  </si>
  <si>
    <t>BATI BASMA KÖK 35-26-M00235_ M01_2332442</t>
  </si>
  <si>
    <t>17.12.2022 12:51:33</t>
  </si>
  <si>
    <t>17.12.2022 14:50:34</t>
  </si>
  <si>
    <t>OTOYOL DM 45-80-M02917_HatBaşıAyırıcı_53136975 M01_53136975</t>
  </si>
  <si>
    <t>17.12.2022 12:57:55</t>
  </si>
  <si>
    <t>17.12.2022 13:57:25</t>
  </si>
  <si>
    <t>HILAL GIS TM 35-01-A00010_HİLAL-5 K13_2057896</t>
  </si>
  <si>
    <t>17.12.2022 13:03:07</t>
  </si>
  <si>
    <t>17.12.2022 15:00:07</t>
  </si>
  <si>
    <t>M-999 35-09-M00999_97639041_97639041</t>
  </si>
  <si>
    <t>17.12.2022 13:04:25</t>
  </si>
  <si>
    <t>17.12.2022 14:02:52</t>
  </si>
  <si>
    <t>17.12.2022 09:23:00</t>
  </si>
  <si>
    <t>17.12.2022 16:18:17</t>
  </si>
  <si>
    <t>17.12.2022 13:12:42</t>
  </si>
  <si>
    <t>17.12.2022 15:25:21</t>
  </si>
  <si>
    <t>17.12.2022 13:21:32</t>
  </si>
  <si>
    <t>17.12.2022 18:17:16</t>
  </si>
  <si>
    <t>BATI BASMA KÖK 35-26-M00235_HatBaşıAyırıcı_80660881 M01_80660881</t>
  </si>
  <si>
    <t>17.12.2022 13:23:06</t>
  </si>
  <si>
    <t>17.12.2022 13:53:28</t>
  </si>
  <si>
    <t>17.12.2022 13:24:54</t>
  </si>
  <si>
    <t>17.12.2022 16:19:42</t>
  </si>
  <si>
    <t>TAT DM 35-26-M00070_SEVGİ ERYÖNE M08_64662322</t>
  </si>
  <si>
    <t>17.12.2022 13:22:12</t>
  </si>
  <si>
    <t>17.12.2022 14:25:20</t>
  </si>
  <si>
    <t>K-3236 35-03-K03236_35-03-K03236_41918554</t>
  </si>
  <si>
    <t>17.12.2022 13:14:22</t>
  </si>
  <si>
    <t>17.12.2022 14:04:43</t>
  </si>
  <si>
    <t>DM-17/03 HUZUREVİ 45-71-M00415_45-71-M00415_72076023</t>
  </si>
  <si>
    <t>17.12.2022 13:25:21</t>
  </si>
  <si>
    <t>17.12.2022 15:12:13</t>
  </si>
  <si>
    <t>M-1281 35-02-M01281_35-02-M01281_2372288</t>
  </si>
  <si>
    <t>17.12.2022 13:36:51</t>
  </si>
  <si>
    <t>17.12.2022 14:18:42</t>
  </si>
  <si>
    <t>GÖKÇEKÖY TURGUTREİS TR-1 45-80-L00180_A_56401257_56401257</t>
  </si>
  <si>
    <t>17.12.2022 13:29:34</t>
  </si>
  <si>
    <t>17.12.2022 14:17:12</t>
  </si>
  <si>
    <t>K-785 35-04-K00785_C_56383831_56383831</t>
  </si>
  <si>
    <t>17.12.2022 13:44:13</t>
  </si>
  <si>
    <t>17.12.2022 14:30:26</t>
  </si>
  <si>
    <t>17.12.2022 13:51:43</t>
  </si>
  <si>
    <t>17.12.2022 14:05:04</t>
  </si>
  <si>
    <t>BİRGİ TR-1 (TR-201) 35-19-M00201_956698633_956698633</t>
  </si>
  <si>
    <t>17.12.2022 13:52:15</t>
  </si>
  <si>
    <t>17.12.2022 15:11:32</t>
  </si>
  <si>
    <t>KÜNER TR-3 35-22-M00226_955286734_955286734</t>
  </si>
  <si>
    <t>17.12.2022 13:48:30</t>
  </si>
  <si>
    <t>17.12.2022 15:15:59</t>
  </si>
  <si>
    <t>HACIMUSA TR-1 45-80-M00128_C_56392512_56392512</t>
  </si>
  <si>
    <t>17.12.2022 13:54:51</t>
  </si>
  <si>
    <t>17.12.2022 14:37:05</t>
  </si>
  <si>
    <t>MENEMEN TR-77 35-28-L00077_B_56358004_56358004</t>
  </si>
  <si>
    <t>17.12.2022 13:59:16</t>
  </si>
  <si>
    <t>17.12.2022 14:26:19</t>
  </si>
  <si>
    <t>K-4570 35-10-K04570_ÖZEL SDP1_5916698</t>
  </si>
  <si>
    <t>17.12.2022 13:58:05</t>
  </si>
  <si>
    <t>17.12.2022 21:16:43</t>
  </si>
  <si>
    <t>MORDOĞAN TR-41 35-21-L00164_D_56379219_56379219</t>
  </si>
  <si>
    <t>17.12.2022 14:00:55</t>
  </si>
  <si>
    <t>17.12.2022 19:24:54</t>
  </si>
  <si>
    <t>ÇAPAKLI KÖK 45-78-M01161_HatBaşıAyırıcı_53139052 M07_53139052</t>
  </si>
  <si>
    <t>17.12.2022 14:04:09</t>
  </si>
  <si>
    <t>17.12.2022 15:03:14</t>
  </si>
  <si>
    <t>TR-67 35-30-L00067_43006571_56365827_56365827</t>
  </si>
  <si>
    <t>17.12.2022 14:12:20</t>
  </si>
  <si>
    <t>17.12.2022 15:01:51</t>
  </si>
  <si>
    <t>ÖZİMAR-ETKİNKENT SİTESİ 35-25-M00284_956653237_956653237</t>
  </si>
  <si>
    <t>17.12.2022 14:11:14</t>
  </si>
  <si>
    <t>17.12.2022 16:02:10</t>
  </si>
  <si>
    <t>M-2545 35-02-M02545_DAĞITIM TRF M-2545 M03_66119798</t>
  </si>
  <si>
    <t>17.12.2022 14:13:10</t>
  </si>
  <si>
    <t>18.12.2022 00:09:33</t>
  </si>
  <si>
    <t>DM-25/17-A 45-71-M00054_953195493_953195493</t>
  </si>
  <si>
    <t>17.12.2022 14:13:35</t>
  </si>
  <si>
    <t>17.12.2022 17:31:12</t>
  </si>
  <si>
    <t>17.12.2022 14:14:25</t>
  </si>
  <si>
    <t>17.12.2022 17:33:46</t>
  </si>
  <si>
    <t>HASANLAR TR-1 35-28-M00203_A_56357860_56357860</t>
  </si>
  <si>
    <t>17.12.2022 14:18:14</t>
  </si>
  <si>
    <t>17.12.2022 15:21:48</t>
  </si>
  <si>
    <t>K-4443 35-03-K04443_B_56363642_56363642</t>
  </si>
  <si>
    <t>17.12.2022 14:25:37</t>
  </si>
  <si>
    <t>17.12.2022 16:10:57</t>
  </si>
  <si>
    <t>K-332 35-02-K00332_912587552_912587552</t>
  </si>
  <si>
    <t>17.12.2022 14:40:46</t>
  </si>
  <si>
    <t>17.12.2022 16:27:27</t>
  </si>
  <si>
    <t>K-2433 35-04-K02433_913754612_913754612</t>
  </si>
  <si>
    <t>17.12.2022 14:41:38</t>
  </si>
  <si>
    <t>17.12.2022 17:43:16</t>
  </si>
  <si>
    <t>DİBEKÇİ TR-3 35-29-L00330_C_56393683_56393683</t>
  </si>
  <si>
    <t>17.12.2022 14:43:51</t>
  </si>
  <si>
    <t>17.12.2022 20:35:11</t>
  </si>
  <si>
    <t>17.12.2022 14:52:05</t>
  </si>
  <si>
    <t>17.12.2022 16:11:14</t>
  </si>
  <si>
    <t>TR-93 MELTEM SİTESİ 35-19-L00093_956692258_956692258</t>
  </si>
  <si>
    <t>17.12.2022 14:52:04</t>
  </si>
  <si>
    <t>17.12.2022 18:23:08</t>
  </si>
  <si>
    <t>HALİTPAŞA TR-6 45-80-M00062_HALİTPAŞA TR-12 M03_72189865</t>
  </si>
  <si>
    <t>17.12.2022 15:02:03</t>
  </si>
  <si>
    <t>17.12.2022 17:22:22</t>
  </si>
  <si>
    <t>KARABURUN TR-7 35-21-L00033_953124153_953124153</t>
  </si>
  <si>
    <t>17.12.2022 15:03:23</t>
  </si>
  <si>
    <t>17.12.2022 20:55:09</t>
  </si>
  <si>
    <t>KORUCUK-4 35-26-M00464_956607025_956607025</t>
  </si>
  <si>
    <t>17.12.2022 15:07:29</t>
  </si>
  <si>
    <t>17.12.2022 17:50:42</t>
  </si>
  <si>
    <t>HILAL GIS TM 35-01-A00010_HİLAL-2 K16_2057889</t>
  </si>
  <si>
    <t>17.12.2022 15:10:11</t>
  </si>
  <si>
    <t>17.12.2022 17:35:54</t>
  </si>
  <si>
    <t>DM-17 45-71-M00400_DM-17/3 M02_73387868</t>
  </si>
  <si>
    <t>17.12.2022 15:17:45</t>
  </si>
  <si>
    <t>17.12.2022 16:11:35</t>
  </si>
  <si>
    <t>17.12.2022 15:30:53</t>
  </si>
  <si>
    <t>17.12.2022 15:59:37</t>
  </si>
  <si>
    <t>TR-105 35-15-M00105_950360400_950360400</t>
  </si>
  <si>
    <t>17.12.2022 15:37:39</t>
  </si>
  <si>
    <t>17.12.2022 18:41:27</t>
  </si>
  <si>
    <t>TR-29 35-27-M00029_DIREK TIPI TRAFO HUCRESI H01_2050672</t>
  </si>
  <si>
    <t>17.12.2022 15:40:25</t>
  </si>
  <si>
    <t>17.12.2022 16:25:11</t>
  </si>
  <si>
    <t>ULUKENT DM-2/8 35-28-M00577_E e1_5822873</t>
  </si>
  <si>
    <t>17.12.2022 14:27:24</t>
  </si>
  <si>
    <t>17.12.2022 20:58:39</t>
  </si>
  <si>
    <t>KARAALİ DM 45-71-M02127_BAĞYOLU ÇIKIŞ M02_54851152</t>
  </si>
  <si>
    <t>17.12.2022 15:49:50</t>
  </si>
  <si>
    <t>17.12.2022 16:03:00</t>
  </si>
  <si>
    <t>M-2561 35-02-M02561_E 1e_5841297</t>
  </si>
  <si>
    <t>17.12.2022 15:51:45</t>
  </si>
  <si>
    <t>17.12.2022 17:43:23</t>
  </si>
  <si>
    <t>SALİHLİ TM 45-78-A00004_HatBaşıAyırıcı_53140294 M08_53140294</t>
  </si>
  <si>
    <t>17.12.2022 15:56:44</t>
  </si>
  <si>
    <t>17.12.2022 16:41:11</t>
  </si>
  <si>
    <t>DM-2/3 ESKİ ANIT YANI 35-18-L00581_950454767_950454767</t>
  </si>
  <si>
    <t>17.12.2022 15:56:21</t>
  </si>
  <si>
    <t>17.12.2022 20:16:20</t>
  </si>
  <si>
    <t>URGANLI TR-1 KÖK 45-83-M00129_48025230_56395056_56395056</t>
  </si>
  <si>
    <t>17.12.2022 15:56:52</t>
  </si>
  <si>
    <t>17.12.2022 17:59:53</t>
  </si>
  <si>
    <t>TR-318 ZEYTİNALANI 35-19-L00366_A_72050232_72050232</t>
  </si>
  <si>
    <t>17.12.2022 15:33:03</t>
  </si>
  <si>
    <t>17.12.2022 16:48:22</t>
  </si>
  <si>
    <t>TABAKLAR TR-1 45-75-M00336_B_56398224_56398224</t>
  </si>
  <si>
    <t>17.12.2022 16:10:18</t>
  </si>
  <si>
    <t>17.12.2022 16:54:16</t>
  </si>
  <si>
    <t>L-91 ULAMIŞ TEPE KAHVE 35-14-L00091__72373142_72373142</t>
  </si>
  <si>
    <t>17.12.2022 16:16:45</t>
  </si>
  <si>
    <t>17.12.2022 17:02:28</t>
  </si>
  <si>
    <t>ÖRNEKKÖY TR-5 35-27-L00130_98825449_98825449</t>
  </si>
  <si>
    <t>17.12.2022 16:21:26</t>
  </si>
  <si>
    <t>17.12.2022 19:04:03</t>
  </si>
  <si>
    <t>ZEYTİNALAN İM 35-19-A00002_KEKLİKTEPE M10_2308024</t>
  </si>
  <si>
    <t>17.12.2022 16:33:24</t>
  </si>
  <si>
    <t>17.12.2022 17:12:44</t>
  </si>
  <si>
    <t>M-2544 35-01-M02544_913547334_913547334</t>
  </si>
  <si>
    <t>17.12.2022 16:49:15</t>
  </si>
  <si>
    <t>17.12.2022 18:24:02</t>
  </si>
  <si>
    <t>ORTA MAHALLE M-40 35-25-M00112_955258256_955258256</t>
  </si>
  <si>
    <t>17.12.2022 16:53:13</t>
  </si>
  <si>
    <t>17.12.2022 18:04:55</t>
  </si>
  <si>
    <t>TR-63 GERENLİKUYU MEVKİİ 35-15-L00063_35-15-L00063_2365017</t>
  </si>
  <si>
    <t>17.12.2022 17:06:00</t>
  </si>
  <si>
    <t>17.12.2022 17:42:04</t>
  </si>
  <si>
    <t>K-294 35-04-K00294_99573220_99573220</t>
  </si>
  <si>
    <t>17.12.2022 17:00:15</t>
  </si>
  <si>
    <t>17.12.2022 19:00:43</t>
  </si>
  <si>
    <t>17.12.2022 17:12:05</t>
  </si>
  <si>
    <t>17.12.2022 17:36:17</t>
  </si>
  <si>
    <t>KIRKAĞAÇ TR-1/6 45-76-M00030__72374773_72374773</t>
  </si>
  <si>
    <t>17.12.2022 16:58:36</t>
  </si>
  <si>
    <t>17.12.2022 18:09:00</t>
  </si>
  <si>
    <t>17.12.2022 14:38:14</t>
  </si>
  <si>
    <t>17.12.2022 21:46:47</t>
  </si>
  <si>
    <t>K-2433 35-04-K02433_35-04-K02433_2360334</t>
  </si>
  <si>
    <t>17.12.2022 17:18:53</t>
  </si>
  <si>
    <t>17.12.2022 17:57:36</t>
  </si>
  <si>
    <t>17.12.2022 17:15:54</t>
  </si>
  <si>
    <t>17.12.2022 23:19:25</t>
  </si>
  <si>
    <t>17.12.2022 17:28:34</t>
  </si>
  <si>
    <t>17.12.2022 22:06:45</t>
  </si>
  <si>
    <t>ÇINARDİBİ TR-6 35-20-M00073_35-20-M00073_41895759</t>
  </si>
  <si>
    <t>17.12.2022 17:36:16</t>
  </si>
  <si>
    <t>17.12.2022 18:20:18</t>
  </si>
  <si>
    <t>17.12.2022 17:34:05</t>
  </si>
  <si>
    <t>17.12.2022 18:41:32</t>
  </si>
  <si>
    <t>YENİCEKÖY TR-1 45-72-L00184_45-72-L00184_2366682</t>
  </si>
  <si>
    <t>17.12.2022 18:03:10</t>
  </si>
  <si>
    <t>17.12.2022 18:45:53</t>
  </si>
  <si>
    <t>K-1105 35-03-K01105_910523297_910523297</t>
  </si>
  <si>
    <t>17.12.2022 18:07:08</t>
  </si>
  <si>
    <t>17.12.2022 22:22:46</t>
  </si>
  <si>
    <t>PAMUKYAZI-5 35-26-L00392_956601818_956601818</t>
  </si>
  <si>
    <t>17.12.2022 18:16:51</t>
  </si>
  <si>
    <t>17.12.2022 19:19:04</t>
  </si>
  <si>
    <t>M-1040 35-04-M01040_99437008_99437008</t>
  </si>
  <si>
    <t>17.12.2022 18:11:33</t>
  </si>
  <si>
    <t>17.12.2022 20:05:19</t>
  </si>
  <si>
    <t>M-2818 35-01-M02818_D_56355339_56355339</t>
  </si>
  <si>
    <t>17.12.2022 18:22:55</t>
  </si>
  <si>
    <t>17.12.2022 20:58:36</t>
  </si>
  <si>
    <t>DM-1/60 35-29-M00060_48365509_56361128_56361128</t>
  </si>
  <si>
    <t>17.12.2022 18:21:45</t>
  </si>
  <si>
    <t>17.12.2022 19:38:48</t>
  </si>
  <si>
    <t>GERENKÖY TR-7 35-23-M00153_BC_56356461_56356461</t>
  </si>
  <si>
    <t>17.12.2022 18:24:44</t>
  </si>
  <si>
    <t>17.12.2022 20:07:24</t>
  </si>
  <si>
    <t>MURSALLI TR-1 35-15-L00744_C_56369684_56369684</t>
  </si>
  <si>
    <t>17.12.2022 18:29:45</t>
  </si>
  <si>
    <t>17.12.2022 20:42:33</t>
  </si>
  <si>
    <t>KIRAN KÖYÜ TR-1 45-75-M00469_945608213_945608213</t>
  </si>
  <si>
    <t>17.12.2022 18:30:54</t>
  </si>
  <si>
    <t>17.12.2022 19:28:47</t>
  </si>
  <si>
    <t>ÇANDARLI TR-2 35-30-M00002_TR-3 M02_72079683</t>
  </si>
  <si>
    <t>17.12.2022 18:44:18</t>
  </si>
  <si>
    <t>17.12.2022 19:56:04</t>
  </si>
  <si>
    <t>M-906 35-03-M00906_910541985_910541985</t>
  </si>
  <si>
    <t>17.12.2022 18:44:49</t>
  </si>
  <si>
    <t>17.12.2022 20:50:24</t>
  </si>
  <si>
    <t>TR-43 35-26-M00043_95000545180_95000545180</t>
  </si>
  <si>
    <t>17.12.2022 18:47:07</t>
  </si>
  <si>
    <t>17.12.2022 20:02:17</t>
  </si>
  <si>
    <t>DEMİRCİ TR-2 35-26-M01435_956631006_956631006</t>
  </si>
  <si>
    <t>17.12.2022 18:47:33</t>
  </si>
  <si>
    <t>17.12.2022 20:34:47</t>
  </si>
  <si>
    <t>M-103 35-09-M00103__72410699_72410699</t>
  </si>
  <si>
    <t>17.12.2022 18:51:20</t>
  </si>
  <si>
    <t>17.12.2022 19:27:02</t>
  </si>
  <si>
    <t>L-424 AKTAŞ MARKET 35-18-L00424_950447189_950447189</t>
  </si>
  <si>
    <t>17.12.2022 19:07:41</t>
  </si>
  <si>
    <t>17.12.2022 22:10:57</t>
  </si>
  <si>
    <t>M-2818(YATIRIM REZERVE) 35-01-M02818_35-01-M02818_75482518</t>
  </si>
  <si>
    <t>17.12.2022 19:17:37</t>
  </si>
  <si>
    <t>17.12.2022 21:02:10</t>
  </si>
  <si>
    <t>DM-2/3 ESKİ ANIT YANI 35-18-L00581_8549987_56393102_56393102</t>
  </si>
  <si>
    <t>17.12.2022 19:43:57</t>
  </si>
  <si>
    <t>17.12.2022 20:15:14</t>
  </si>
  <si>
    <t>ÇATALKAYA KÖYÜ TR-1 35-21-L00171_953367149_953367149</t>
  </si>
  <si>
    <t>17.12.2022 19:48:56</t>
  </si>
  <si>
    <t>17.12.2022 23:38:16</t>
  </si>
  <si>
    <t>ZEYNEL KEREM EVCİM ÖZEL TR 35-23-M00287Ö_DIREK TIPI TRAFO HUCRESI H01_2062414</t>
  </si>
  <si>
    <t>17.12.2022 19:47:58</t>
  </si>
  <si>
    <t>17.12.2022 20:58:26</t>
  </si>
  <si>
    <t>DM06/TR5B 45-73-M00091_A_65510217_65510217</t>
  </si>
  <si>
    <t>17.12.2022 19:54:36</t>
  </si>
  <si>
    <t>17.12.2022 20:54:37</t>
  </si>
  <si>
    <t>MEHTAP SİTESİ TR-1 35-17-M00343_42095269_56365094_56365094</t>
  </si>
  <si>
    <t>17.12.2022 19:59:57</t>
  </si>
  <si>
    <t>17.12.2022 21:30:53</t>
  </si>
  <si>
    <t>K-716 35-02-K00716_910236358_910236358</t>
  </si>
  <si>
    <t>17.12.2022 20:22:55</t>
  </si>
  <si>
    <t>17.12.2022 21:26:31</t>
  </si>
  <si>
    <t>DÜVERLİK TR-1 35-26-M00457_956609599_956609599</t>
  </si>
  <si>
    <t>17.12.2022 20:41:33</t>
  </si>
  <si>
    <t>17.12.2022 23:13:18</t>
  </si>
  <si>
    <t>GÜMÜLDÜR M-33 35-25-M00033_955263047_955263047</t>
  </si>
  <si>
    <t>17.12.2022 21:02:33</t>
  </si>
  <si>
    <t>17.12.2022 21:50:27</t>
  </si>
  <si>
    <t>KOCAKAĞAN PINARLAR TR-1 45-72-L00220_45-72-L00220_2372334</t>
  </si>
  <si>
    <t>17.12.2022 20:58:15</t>
  </si>
  <si>
    <t>17.12.2022 22:17:25</t>
  </si>
  <si>
    <t>ULUKENT DM-2/8 35-28-M00577_953375361_953375361</t>
  </si>
  <si>
    <t>17.12.2022 21:18:32</t>
  </si>
  <si>
    <t>17.12.2022 23:37:46</t>
  </si>
  <si>
    <t>K-3555 35-01-K03555_911155946_911155946</t>
  </si>
  <si>
    <t>17.12.2022 21:30:19</t>
  </si>
  <si>
    <t>18.12.2022 01:10:04</t>
  </si>
  <si>
    <t>M-219 35-09-M00219_97589150_97589150</t>
  </si>
  <si>
    <t>17.12.2022 22:11:19</t>
  </si>
  <si>
    <t>18.12.2022 00:16:41</t>
  </si>
  <si>
    <t>MURADİYE TR-1 İSTASYON KABİN 45-71-M00192_953221457_953221457</t>
  </si>
  <si>
    <t>17.12.2022 22:24:05</t>
  </si>
  <si>
    <t>17.12.2022 23:48:36</t>
  </si>
  <si>
    <t>MURADİYE DM-5/17 45-71-M00596_ER PREFABRİK M10_72086166</t>
  </si>
  <si>
    <t>17.12.2022 22:42:55</t>
  </si>
  <si>
    <t>17.12.2022 23:07:53</t>
  </si>
  <si>
    <t>17.12.2022 22:34:33</t>
  </si>
  <si>
    <t>17.12.2022 23:47:10</t>
  </si>
  <si>
    <t>POYRAZDAMLARI TR-13 45-78-M00578_953254436_953254436</t>
  </si>
  <si>
    <t>17.12.2022 22:53:51</t>
  </si>
  <si>
    <t>18.12.2022 01:24:21</t>
  </si>
  <si>
    <t>L-300 DM 35-18-L00300_N_79304888_79304888</t>
  </si>
  <si>
    <t>17.12.2022 23:04:35</t>
  </si>
  <si>
    <t>18.12.2022 00:01:21</t>
  </si>
  <si>
    <t>TR-299 35-19-L00355_A_76803496_76803496</t>
  </si>
  <si>
    <t>17.12.2022 23:18:40</t>
  </si>
  <si>
    <t>18.12.2022 01:02:15</t>
  </si>
  <si>
    <t>YENİKÖY TR-2 35-26-L00141_956600237_956600237</t>
  </si>
  <si>
    <t>17.12.2022 23:37:16</t>
  </si>
  <si>
    <t>18.12.2022 01:10:05</t>
  </si>
  <si>
    <t>17.12.2022 23:53:55</t>
  </si>
  <si>
    <t>18.12.2022 01:31:46</t>
  </si>
  <si>
    <t>TR-113 CAMİ YANI 35-26-M00113_DIREK TIPI TRAFO HUCRESI H01_2047667</t>
  </si>
  <si>
    <t>18.12.2022 00:35:36</t>
  </si>
  <si>
    <t>18.12.2022 01:16:42</t>
  </si>
  <si>
    <t>18.12.2022 00:48:14</t>
  </si>
  <si>
    <t>18.12.2022 02:25:34</t>
  </si>
  <si>
    <t>K-1779 35-01-K01779_K-2510 K01_2117275</t>
  </si>
  <si>
    <t>18.12.2022 00:55:03</t>
  </si>
  <si>
    <t>18.12.2022 01:25:51</t>
  </si>
  <si>
    <t>M-239 35-02-M00239__83786759_83786759</t>
  </si>
  <si>
    <t>18.12.2022 01:31:18</t>
  </si>
  <si>
    <t>18.12.2022 03:34:05</t>
  </si>
  <si>
    <t>HILAL GIS TM 35-01-A00010_HİLAL-6 K05_2313226</t>
  </si>
  <si>
    <t>18.12.2022 03:06:26</t>
  </si>
  <si>
    <t>18.12.2022 03:11:20</t>
  </si>
  <si>
    <t>HILAL GIS TM 35-01-A00010_HİLAL-8 K03_2313228</t>
  </si>
  <si>
    <t>18.12.2022 03:06:49</t>
  </si>
  <si>
    <t>18.12.2022 03:10:20</t>
  </si>
  <si>
    <t>DM-1/27 45-71-M00047_DM-1/26 M01_72070985</t>
  </si>
  <si>
    <t>18.12.2022 03:04:37</t>
  </si>
  <si>
    <t>18.12.2022 04:39:47</t>
  </si>
  <si>
    <t>M-2429 35-02-M02429_DAĞITIM TRAFOSU-2 M04_75653118</t>
  </si>
  <si>
    <t>18.12.2022 04:36:30</t>
  </si>
  <si>
    <t>18.12.2022 06:10:52</t>
  </si>
  <si>
    <t>M-1422 35-01-M01422_A a1_5893265</t>
  </si>
  <si>
    <t>18.12.2022 04:57:07</t>
  </si>
  <si>
    <t>18.12.2022 05:57:21</t>
  </si>
  <si>
    <t>18.12.2022 05:10:23</t>
  </si>
  <si>
    <t>18.12.2022 05:25:54</t>
  </si>
  <si>
    <t>K-670 35-01-K00670_C_56375455_56375455</t>
  </si>
  <si>
    <t>18.12.2022 05:40:20</t>
  </si>
  <si>
    <t>18.12.2022 10:00:36</t>
  </si>
  <si>
    <t>18.12.2022 06:16:40</t>
  </si>
  <si>
    <t>18.12.2022 13:35:38</t>
  </si>
  <si>
    <t>DM-4/18 35-26-M00803_956629608_956629608</t>
  </si>
  <si>
    <t>18.12.2022 07:39:39</t>
  </si>
  <si>
    <t>18.12.2022 09:59:58</t>
  </si>
  <si>
    <t>DM-1/27 45-71-M00047_E E1b_45125271</t>
  </si>
  <si>
    <t>18.12.2022 07:45:25</t>
  </si>
  <si>
    <t>18.12.2022 08:51:04</t>
  </si>
  <si>
    <t>18.12.2022 08:20:59</t>
  </si>
  <si>
    <t>18.12.2022 09:01:55</t>
  </si>
  <si>
    <t>MENEMEN İM 35-28-A00001_KESİKKÖY-2 M02_2311531</t>
  </si>
  <si>
    <t>18.12.2022 08:33:31</t>
  </si>
  <si>
    <t>18.12.2022 08:44:33</t>
  </si>
  <si>
    <t>M-873 35-02-M00873_99694591_99694591</t>
  </si>
  <si>
    <t>18.12.2022 08:24:31</t>
  </si>
  <si>
    <t>18.12.2022 10:31:56</t>
  </si>
  <si>
    <t>MORDOĞAN TR-1 35-21-L00201_35-21-L00201_2373417</t>
  </si>
  <si>
    <t>18.12.2022 08:39:09</t>
  </si>
  <si>
    <t>18.12.2022 09:12:58</t>
  </si>
  <si>
    <t>18.12.2022 08:43:05</t>
  </si>
  <si>
    <t>18.12.2022 09:53:58</t>
  </si>
  <si>
    <t>18.12.2022 08:46:16</t>
  </si>
  <si>
    <t>18.12.2022 08:59:44</t>
  </si>
  <si>
    <t>DERBENT İM-DM 45-83-A00004_B.BELEN M14_2097152</t>
  </si>
  <si>
    <t>18.12.2022 08:49:32</t>
  </si>
  <si>
    <t>18.12.2022 10:57:27</t>
  </si>
  <si>
    <t>M-1040 35-04-M01040_99260102_99260102</t>
  </si>
  <si>
    <t>18.12.2022 08:55:49</t>
  </si>
  <si>
    <t>18.12.2022 18:02:56</t>
  </si>
  <si>
    <t>18.12.2022 08:57:02</t>
  </si>
  <si>
    <t>18.12.2022 17:14:27</t>
  </si>
  <si>
    <t>L-44 ÖDEMİŞ ÖĞRETMEN EVLERİ 35-14-L00044_35-14-L00044_2365466</t>
  </si>
  <si>
    <t>18.12.2022 08:54:11</t>
  </si>
  <si>
    <t>18.12.2022 09:36:37</t>
  </si>
  <si>
    <t>K-1339 35-02-K01339_35-02-K01339_2360373</t>
  </si>
  <si>
    <t>18.12.2022 08:50:26</t>
  </si>
  <si>
    <t>18.12.2022 10:04:27</t>
  </si>
  <si>
    <t>HILAL GIS TM 35-01-A00010_HİLAL-6 K05_2058560</t>
  </si>
  <si>
    <t>18.12.2022 08:58:34</t>
  </si>
  <si>
    <t>18.12.2022 12:12:38</t>
  </si>
  <si>
    <t>ÇATALOLUK DM 45-74-M00227_HIRKALI-KÖYLER M07_2328579</t>
  </si>
  <si>
    <t>18.12.2022 08:57:10</t>
  </si>
  <si>
    <t>18.12.2022 09:13:43</t>
  </si>
  <si>
    <t>M-1735 35-02-M01735_M-1291 M05_2113302</t>
  </si>
  <si>
    <t>18.12.2022 09:05:50</t>
  </si>
  <si>
    <t>18.12.2022 17:06:23</t>
  </si>
  <si>
    <t>TORBALI İM 35-26-A00001_KEMALPAŞA YOLU L03_2071923</t>
  </si>
  <si>
    <t>18.12.2022 09:08:33</t>
  </si>
  <si>
    <t>18.12.2022 17:31:20</t>
  </si>
  <si>
    <t>18.12.2022 08:58:54</t>
  </si>
  <si>
    <t>18.12.2022 17:10:32</t>
  </si>
  <si>
    <t>18.12.2022 08:59:36</t>
  </si>
  <si>
    <t>18.12.2022 17:53:33</t>
  </si>
  <si>
    <t>AKHİSAR TM 45-72-A00006_AKHİSAR ŞEHİR-3 M22_2313105</t>
  </si>
  <si>
    <t>18.12.2022 09:02:11</t>
  </si>
  <si>
    <t>18.12.2022 16:53:37</t>
  </si>
  <si>
    <t>18.12.2022 09:07:10</t>
  </si>
  <si>
    <t>18.12.2022 10:55:14</t>
  </si>
  <si>
    <t>MORSAN TM 45-71-A00002_AYAKKABICILAR M11_2312166</t>
  </si>
  <si>
    <t>18.12.2022 09:13:13</t>
  </si>
  <si>
    <t>18.12.2022 17:10:10</t>
  </si>
  <si>
    <t>18.12.2022 09:14:25</t>
  </si>
  <si>
    <t>18.12.2022 09:58:58</t>
  </si>
  <si>
    <t>TR-91 35-17-M00091_950302717_950302717</t>
  </si>
  <si>
    <t>18.12.2022 09:13:37</t>
  </si>
  <si>
    <t>18.12.2022 10:22:21</t>
  </si>
  <si>
    <t>AKHİSAR TM 45-72-A00006_AKHİSAR ŞEHİR-2 M15_2313122</t>
  </si>
  <si>
    <t>18.12.2022 09:05:30</t>
  </si>
  <si>
    <t>18.12.2022 16:51:56</t>
  </si>
  <si>
    <t>AKHİSAR TM 45-72-A00006_AKHİSAR ŞEHİR-1 M11_2313113</t>
  </si>
  <si>
    <t>18.12.2022 16:47:28</t>
  </si>
  <si>
    <t>18.12.2022 09:15:12</t>
  </si>
  <si>
    <t>18.12.2022 10:19:51</t>
  </si>
  <si>
    <t>ARMAS KÖK 35-26-M00986_ M03_2333201</t>
  </si>
  <si>
    <t>18.12.2022 09:24:00</t>
  </si>
  <si>
    <t>18.12.2022 13:28:24</t>
  </si>
  <si>
    <t>ÇATALOLUK DM 45-74-M00227_HatBaşıAyırıcı_77952856 M07_77952856</t>
  </si>
  <si>
    <t>18.12.2022 09:17:48</t>
  </si>
  <si>
    <t>18.12.2022 10:31:06</t>
  </si>
  <si>
    <t>M-1335 KAYADİBİ KÖK 35-02-M01335_M-640 TRT ÇIKIŞI M03_2118176</t>
  </si>
  <si>
    <t>18.12.2022 09:28:34</t>
  </si>
  <si>
    <t>18.12.2022 09:48:21</t>
  </si>
  <si>
    <t>18.12.2022 09:30:11</t>
  </si>
  <si>
    <t>18.12.2022 18:11:30</t>
  </si>
  <si>
    <t>KARAKOVA KÖK 35-15-L01205_SEYREKLİ M01_85269012</t>
  </si>
  <si>
    <t>18.12.2022 09:27:28</t>
  </si>
  <si>
    <t>18.12.2022 18:06:57</t>
  </si>
  <si>
    <t>18.12.2022 09:31:55</t>
  </si>
  <si>
    <t>18.12.2022 10:12:07</t>
  </si>
  <si>
    <t>SEFERİHİSAR İM 35-14-A00002_L-220 ŞEHİR-1 L02_72378558</t>
  </si>
  <si>
    <t>18.12.2022 09:17:06</t>
  </si>
  <si>
    <t>18.12.2022 14:07:31</t>
  </si>
  <si>
    <t>18.12.2022 09:40:30</t>
  </si>
  <si>
    <t>18.12.2022 10:38:28</t>
  </si>
  <si>
    <t>VAHTİ ALBAY VE ARK ÖZEL TR 35-27-M00535Ö_DIREK TIPI TRAFO HUCRESI H01_2052545</t>
  </si>
  <si>
    <t>18.12.2022 09:39:56</t>
  </si>
  <si>
    <t>18.12.2022 11:16:02</t>
  </si>
  <si>
    <t>18.12.2022 09:24:25</t>
  </si>
  <si>
    <t>18.12.2022 13:45:49</t>
  </si>
  <si>
    <t>18.12.2022 09:39:50</t>
  </si>
  <si>
    <t>18.12.2022 09:55:14</t>
  </si>
  <si>
    <t>K-3697 35-03-K03697_913326287_913326287</t>
  </si>
  <si>
    <t>18.12.2022 09:43:21</t>
  </si>
  <si>
    <t>18.12.2022 14:44:13</t>
  </si>
  <si>
    <t>TR-2/62 45-83-L00062_TR-63 L01_2082861</t>
  </si>
  <si>
    <t>18.12.2022 09:22:27</t>
  </si>
  <si>
    <t>18.12.2022 18:44:00</t>
  </si>
  <si>
    <t>M-10 35-02-M00010_M-1344 M03_2333592</t>
  </si>
  <si>
    <t>18.12.2022 09:48:43</t>
  </si>
  <si>
    <t>18.12.2022 10:44:10</t>
  </si>
  <si>
    <t>KESİKKÖY DM 35-28-M00309_KESİKKÖY-1 (MENEMEN İM) M11_2302937</t>
  </si>
  <si>
    <t>18.12.2022 09:51:07</t>
  </si>
  <si>
    <t>18.12.2022 10:04:46</t>
  </si>
  <si>
    <t>PANAZTEPE DM 35-28-M00732_KESİKKÖY-2 GİRİŞ M02_2315401</t>
  </si>
  <si>
    <t>18.12.2022 09:30:31</t>
  </si>
  <si>
    <t>18.12.2022 15:31:43</t>
  </si>
  <si>
    <t>MENDERES DM-4/TR-1 35-22-M00004_DM-4/TR-12 M14_2104463</t>
  </si>
  <si>
    <t>18.12.2022 09:54:19</t>
  </si>
  <si>
    <t>18.12.2022 10:10:23</t>
  </si>
  <si>
    <t>DM06/TR-01 45-73-M00053_TR-52 (DM-6/2) M08_67583629</t>
  </si>
  <si>
    <t>18.12.2022 09:57:56</t>
  </si>
  <si>
    <t>18.12.2022 11:08:41</t>
  </si>
  <si>
    <t>18.12.2022 09:55:32</t>
  </si>
  <si>
    <t>18.12.2022 10:25:29</t>
  </si>
  <si>
    <t>L-469 35-18-L00469_11133609_56357314_56357314</t>
  </si>
  <si>
    <t>18.12.2022 10:01:05</t>
  </si>
  <si>
    <t>18.12.2022 10:24:35</t>
  </si>
  <si>
    <t>EMİRLİ TR-12 35-15-L01127__72372736_72372736</t>
  </si>
  <si>
    <t>18.12.2022 09:59:52</t>
  </si>
  <si>
    <t>18.12.2022 10:58:54</t>
  </si>
  <si>
    <t>HILAL GIS TM 35-01-A00010_HİLAL-3 K15_2057890</t>
  </si>
  <si>
    <t>18.12.2022 09:05:32</t>
  </si>
  <si>
    <t>18.12.2022 12:45:25</t>
  </si>
  <si>
    <t>YAZIBAŞI DM-5 35-26-M00550_ASLANLAR-YAZIBAŞI2 M14_2085656</t>
  </si>
  <si>
    <t>18.12.2022 10:05:22</t>
  </si>
  <si>
    <t>18.12.2022 12:05:37</t>
  </si>
  <si>
    <t>YAZIBAŞI DM-5 35-26-M00550_ASLANLAR-YAZIBAŞI1 M02_66073882</t>
  </si>
  <si>
    <t>18.12.2022 10:07:45</t>
  </si>
  <si>
    <t>18.12.2022 12:21:01</t>
  </si>
  <si>
    <t>ÇERİKÖZÜ TR-1 35-29-L00326_A_56399869_56399869</t>
  </si>
  <si>
    <t>18.12.2022 10:10:20</t>
  </si>
  <si>
    <t>18.12.2022 12:33:24</t>
  </si>
  <si>
    <t>MURADİYE TR-3 KÖPRÜYANI 45-71-M00254_953221244_953221244</t>
  </si>
  <si>
    <t>18.12.2022 10:09:40</t>
  </si>
  <si>
    <t>18.12.2022 12:12:34</t>
  </si>
  <si>
    <t>GÜMÜLDÜR M-12 35-25-M00012_955263283_955263283</t>
  </si>
  <si>
    <t>18.12.2022 10:14:40</t>
  </si>
  <si>
    <t>18.12.2022 12:03:44</t>
  </si>
  <si>
    <t>ARDIÇ TR-8 35-21-L00131_953366428_953366428</t>
  </si>
  <si>
    <t>18.12.2022 10:14:46</t>
  </si>
  <si>
    <t>18.12.2022 12:00:19</t>
  </si>
  <si>
    <t>DM-3 (TR-16) 35-15-M00016_HASTANE DM M16_67054329</t>
  </si>
  <si>
    <t>18.12.2022 10:14:14</t>
  </si>
  <si>
    <t>18.12.2022 13:35:01</t>
  </si>
  <si>
    <t>DM-3 (TR-16) 35-15-M00016_ÖDEMİŞ-3 M02_67054315</t>
  </si>
  <si>
    <t>18.12.2022 10:25:50</t>
  </si>
  <si>
    <t>18.12.2022 13:36:38</t>
  </si>
  <si>
    <t>K-1683 35-01-K01683_D_56377223_56377223</t>
  </si>
  <si>
    <t>18.12.2022 10:15:49</t>
  </si>
  <si>
    <t>18.12.2022 10:45:21</t>
  </si>
  <si>
    <t>MENEMEN TR-11 35-28-L00011_953379814_953379814</t>
  </si>
  <si>
    <t>18.12.2022 10:22:44</t>
  </si>
  <si>
    <t>18.12.2022 11:29:50</t>
  </si>
  <si>
    <t>KARABEL KÖK(VİŞNELİ KÖK) 35-26-M01207_ÇAPAK KÖK M03_66051263</t>
  </si>
  <si>
    <t>18.12.2022 10:36:56</t>
  </si>
  <si>
    <t>18.12.2022 11:28:26</t>
  </si>
  <si>
    <t>GÜLBAHÇE TR-7 35-19-L00167_95000509878_95000509878</t>
  </si>
  <si>
    <t>18.12.2022 10:32:42</t>
  </si>
  <si>
    <t>18.12.2022 17:32:59</t>
  </si>
  <si>
    <t>BEYDERE KÖK 45-71-M00128_YENİ KARAAĞAÇLI M08_50217230</t>
  </si>
  <si>
    <t>18.12.2022 10:37:19</t>
  </si>
  <si>
    <t>18.12.2022 10:59:15</t>
  </si>
  <si>
    <t>18.12.2022 10:46:37</t>
  </si>
  <si>
    <t>18.12.2022 11:24:10</t>
  </si>
  <si>
    <t>HAKKI YEŞİLTEPE SULAMA GRUBU 35-29-M00392_B_56399043_56399043</t>
  </si>
  <si>
    <t>18.12.2022 10:46:45</t>
  </si>
  <si>
    <t>18.12.2022 11:53:20</t>
  </si>
  <si>
    <t>KAMUKENT TR-5 35-21-M00042_95001299192_95001299192</t>
  </si>
  <si>
    <t>18.12.2022 10:56:53</t>
  </si>
  <si>
    <t>18.12.2022 15:23:36</t>
  </si>
  <si>
    <t>AKÇAŞEHİR KÖK 35-29-L00035_ALAYLI ENH L04_72208822</t>
  </si>
  <si>
    <t>18.12.2022 10:57:30</t>
  </si>
  <si>
    <t>18.12.2022 11:54:25</t>
  </si>
  <si>
    <t>TOKATBAŞI TR-2 35-20-L00102_955206615_955206615</t>
  </si>
  <si>
    <t>18.12.2022 10:59:12</t>
  </si>
  <si>
    <t>18.12.2022 13:21:42</t>
  </si>
  <si>
    <t>M-2041 35-01-M02041_911010971_911010971</t>
  </si>
  <si>
    <t>18.12.2022 10:59:14</t>
  </si>
  <si>
    <t>18.12.2022 11:30:57</t>
  </si>
  <si>
    <t>18.12.2022 11:10:33</t>
  </si>
  <si>
    <t>18.12.2022 17:17:52</t>
  </si>
  <si>
    <t>İSTASYONALTI KÖK 45-83-M00131_HatBaşıAyırıcı_53137158 M08_53137158</t>
  </si>
  <si>
    <t>18.12.2022 10:57:49</t>
  </si>
  <si>
    <t>18.12.2022 13:02:06</t>
  </si>
  <si>
    <t>DM-1/59 45-71-M00020_KUŞLUBAHÇE M02_66398583</t>
  </si>
  <si>
    <t>18.12.2022 11:08:35</t>
  </si>
  <si>
    <t>18.12.2022 12:00:07</t>
  </si>
  <si>
    <t>PAYAMLI M-7 35-25-M00179_35-25-M00179_72068229</t>
  </si>
  <si>
    <t>18.12.2022 11:13:26</t>
  </si>
  <si>
    <t>18.12.2022 13:58:42</t>
  </si>
  <si>
    <t>MORDOĞAN İM 35-21-A00002_TRAFO-A M06_2314071</t>
  </si>
  <si>
    <t>18.12.2022 11:07:14</t>
  </si>
  <si>
    <t>18.12.2022 11:59:04</t>
  </si>
  <si>
    <t>M-2794 35-01-M02794_910918075_910918075</t>
  </si>
  <si>
    <t>18.12.2022 11:20:19</t>
  </si>
  <si>
    <t>18.12.2022 13:05:55</t>
  </si>
  <si>
    <t>18.12.2022 11:18:30</t>
  </si>
  <si>
    <t>18.12.2022 12:51:56</t>
  </si>
  <si>
    <t>18.12.2022 11:19:12</t>
  </si>
  <si>
    <t>18.12.2022 12:30:11</t>
  </si>
  <si>
    <t>OKLUİSA KÖK 45-81-M00046_CINAN GRUP M04_71994401</t>
  </si>
  <si>
    <t>18.12.2022 11:31:16</t>
  </si>
  <si>
    <t>18.12.2022 12:02:44</t>
  </si>
  <si>
    <t>GÖLMARMARA TR-21 45-85-L00021_945469779_945469779</t>
  </si>
  <si>
    <t>18.12.2022 11:31:50</t>
  </si>
  <si>
    <t>18.12.2022 12:28:23</t>
  </si>
  <si>
    <t>18.12.2022 11:39:23</t>
  </si>
  <si>
    <t>18.12.2022 16:01:31</t>
  </si>
  <si>
    <t>L-15 35-18-L00015_950463022_950463022</t>
  </si>
  <si>
    <t>18.12.2022 11:41:02</t>
  </si>
  <si>
    <t>18.12.2022 13:22:51</t>
  </si>
  <si>
    <t>M-2207 DOĞANCILAR TR-3 35-03-M02207_915128001_915128001</t>
  </si>
  <si>
    <t>18.12.2022 11:59:14</t>
  </si>
  <si>
    <t>18.12.2022 19:14:18</t>
  </si>
  <si>
    <t>DM-5/TR-5 (TR-56) 35-26-M00056_956621077_956621077</t>
  </si>
  <si>
    <t>18.12.2022 12:02:36</t>
  </si>
  <si>
    <t>18.12.2022 15:40:46</t>
  </si>
  <si>
    <t>SELİMŞAHLAR TR-2 45-71-M00137_HatBaşıAyırıcı_53135222 M03_53135222</t>
  </si>
  <si>
    <t>18.12.2022 12:07:45</t>
  </si>
  <si>
    <t>18.12.2022 19:51:24</t>
  </si>
  <si>
    <t>YENİFOÇA TR-51 35-23-M00051_950414319_950414319</t>
  </si>
  <si>
    <t>18.12.2022 12:09:44</t>
  </si>
  <si>
    <t>18.12.2022 15:40:27</t>
  </si>
  <si>
    <t>18.12.2022 12:11:40</t>
  </si>
  <si>
    <t>18.12.2022 13:06:55</t>
  </si>
  <si>
    <t>18.12.2022 12:03:38</t>
  </si>
  <si>
    <t>18.12.2022 14:41:34</t>
  </si>
  <si>
    <t>ÖZBEK TR-5 35-19-M00235_956689365_956689365</t>
  </si>
  <si>
    <t>18.12.2022 12:15:19</t>
  </si>
  <si>
    <t>18.12.2022 15:07:31</t>
  </si>
  <si>
    <t>YAHYA YAZAR TR-2 35-27-M01186_ H_82864055</t>
  </si>
  <si>
    <t>18.12.2022 10:54:23</t>
  </si>
  <si>
    <t>18.12.2022 14:30:54</t>
  </si>
  <si>
    <t>18.12.2022 12:22:03</t>
  </si>
  <si>
    <t>18.12.2022 12:44:56</t>
  </si>
  <si>
    <t>L-110 BEYLER KÖYÜ 35-14-L00110_956661861_956661861</t>
  </si>
  <si>
    <t>18.12.2022 12:24:28</t>
  </si>
  <si>
    <t>18.12.2022 14:46:46</t>
  </si>
  <si>
    <t>MORDOĞAN TR-25 35-21-L00153_A_56376058_56376058</t>
  </si>
  <si>
    <t>18.12.2022 12:29:33</t>
  </si>
  <si>
    <t>18.12.2022 13:45:23</t>
  </si>
  <si>
    <t>TR-92 35-16-L00092_953330042_953330042</t>
  </si>
  <si>
    <t>18.12.2022 12:29:09</t>
  </si>
  <si>
    <t>18.12.2022 14:29:56</t>
  </si>
  <si>
    <t>L-29 35-14-L00029_956657176_956657176</t>
  </si>
  <si>
    <t>18.12.2022 12:25:43</t>
  </si>
  <si>
    <t>18.12.2022 16:44:07</t>
  </si>
  <si>
    <t>18.12.2022 12:38:59</t>
  </si>
  <si>
    <t>18.12.2022 13:43:40</t>
  </si>
  <si>
    <t>MARUFLAR TR-1 35-16-M00032__83946661_83946661</t>
  </si>
  <si>
    <t>18.12.2022 12:42:13</t>
  </si>
  <si>
    <t>18.12.2022 16:18:43</t>
  </si>
  <si>
    <t>18.12.2022 13:45:19</t>
  </si>
  <si>
    <t>18.12.2022 15:59:50</t>
  </si>
  <si>
    <t>18.12.2022 12:57:32</t>
  </si>
  <si>
    <t>18.12.2022 13:43:06</t>
  </si>
  <si>
    <t>ALSANCAK TM 35-01-A00005_İŞÇİLER K33_2058225</t>
  </si>
  <si>
    <t>18.12.2022 13:01:00</t>
  </si>
  <si>
    <t>18.12.2022 15:22:33</t>
  </si>
  <si>
    <t>18.12.2022 13:21:43</t>
  </si>
  <si>
    <t>18.12.2022 14:27:31</t>
  </si>
  <si>
    <t>18.12.2022 13:28:03</t>
  </si>
  <si>
    <t>18.12.2022 14:58:53</t>
  </si>
  <si>
    <t>TR-15 45-74-M00015_TR-36 M01_72236905</t>
  </si>
  <si>
    <t>18.12.2022 13:32:10</t>
  </si>
  <si>
    <t>18.12.2022 13:32:43</t>
  </si>
  <si>
    <t>GÜNEŞLİ TR-19 45-75-M00059_945597687_945597687</t>
  </si>
  <si>
    <t>18.12.2022 13:32:53</t>
  </si>
  <si>
    <t>18.12.2022 15:39:11</t>
  </si>
  <si>
    <t>M-10 35-02-M00010_913796567_913796567</t>
  </si>
  <si>
    <t>18.12.2022 13:52:18</t>
  </si>
  <si>
    <t>18.12.2022 18:25:03</t>
  </si>
  <si>
    <t>YENİFOÇA TR-51 35-23-M00051_42097953_56376091_56376091</t>
  </si>
  <si>
    <t>18.12.2022 14:11:48</t>
  </si>
  <si>
    <t>18.12.2022 15:49:13</t>
  </si>
  <si>
    <t>URGANLI TR-4 45-83-M00554_MERA M01_2103478</t>
  </si>
  <si>
    <t>18.12.2022 14:10:30</t>
  </si>
  <si>
    <t>18.12.2022 15:30:47</t>
  </si>
  <si>
    <t>MIDIKLI KÖK 45-81-M00043_SELENDİ DM M01_2101960</t>
  </si>
  <si>
    <t>18.12.2022 14:14:56</t>
  </si>
  <si>
    <t>18.12.2022 14:15:23</t>
  </si>
  <si>
    <t>18.12.2022 14:14:36</t>
  </si>
  <si>
    <t>18.12.2022 15:50:30</t>
  </si>
  <si>
    <t>SELENDİ DM 45-81-M00001_KINIK M06_2077097</t>
  </si>
  <si>
    <t>18.12.2022 14:15:10</t>
  </si>
  <si>
    <t>18.12.2022 14:16:10</t>
  </si>
  <si>
    <t>ÇIRPI İM 35-20-A00002_ÇIPPI TİRE SULAMA M10_2056274</t>
  </si>
  <si>
    <t>18.12.2022 14:16:42</t>
  </si>
  <si>
    <t>18.12.2022 14:52:48</t>
  </si>
  <si>
    <t>18.12.2022 14:22:26</t>
  </si>
  <si>
    <t>18.12.2022 20:37:08</t>
  </si>
  <si>
    <t>YAZIBAŞI DM-6 35-26-M00634_956623013_956623013</t>
  </si>
  <si>
    <t>18.12.2022 14:28:31</t>
  </si>
  <si>
    <t>18.12.2022 14:49:58</t>
  </si>
  <si>
    <t>TR-36 45-74-M00036_DAĞITIM TRAFO TR-36 M04_72238106</t>
  </si>
  <si>
    <t>18.12.2022 14:43:54</t>
  </si>
  <si>
    <t>18.12.2022 17:28:44</t>
  </si>
  <si>
    <t>K-1464 35-09-K01464_913483604_913483604</t>
  </si>
  <si>
    <t>18.12.2022 14:43:53</t>
  </si>
  <si>
    <t>18.12.2022 16:03:22</t>
  </si>
  <si>
    <t>TR-63 45-77-L00063_45-77-L00063_2367121</t>
  </si>
  <si>
    <t>18.12.2022 14:41:00</t>
  </si>
  <si>
    <t>18.12.2022 15:01:00</t>
  </si>
  <si>
    <t>TR-134 35-26-M00134_956620941_956620941</t>
  </si>
  <si>
    <t>18.12.2022 14:48:38</t>
  </si>
  <si>
    <t>18.12.2022 17:46:37</t>
  </si>
  <si>
    <t>M-1099 35-03-M01099_D d2_5790481</t>
  </si>
  <si>
    <t>18.12.2022 14:48:31</t>
  </si>
  <si>
    <t>18.12.2022 19:44:50</t>
  </si>
  <si>
    <t>L-10 MEZARLIK YANI 35-14-L00010_95001282394_95001282394</t>
  </si>
  <si>
    <t>18.12.2022 14:55:07</t>
  </si>
  <si>
    <t>18.12.2022 15:51:59</t>
  </si>
  <si>
    <t>18.12.2022 14:52:10</t>
  </si>
  <si>
    <t>18.12.2022 15:21:06</t>
  </si>
  <si>
    <t>BEYLİKLİ TR-1 45-78-M00727_953280732_953280732</t>
  </si>
  <si>
    <t>18.12.2022 14:57:43</t>
  </si>
  <si>
    <t>18.12.2022 16:56:43</t>
  </si>
  <si>
    <t>GÖLMARMARA TR-16 45-85-L00016_945465763_945465763</t>
  </si>
  <si>
    <t>18.12.2022 15:06:13</t>
  </si>
  <si>
    <t>18.12.2022 15:27:18</t>
  </si>
  <si>
    <t>FUAR İM 35-01-A00003_TAŞÇILAR K05_2082128</t>
  </si>
  <si>
    <t>18.12.2022 15:17:44</t>
  </si>
  <si>
    <t>18.12.2022 18:27:04</t>
  </si>
  <si>
    <t>K-217 35-01-K00217_B_56376754_56376754</t>
  </si>
  <si>
    <t>18.12.2022 15:30:42</t>
  </si>
  <si>
    <t>18.12.2022 20:10:39</t>
  </si>
  <si>
    <t>OSMANLAR TR-1 35-20-M00040_ H_82732658</t>
  </si>
  <si>
    <t>18.12.2022 15:12:55</t>
  </si>
  <si>
    <t>18.12.2022 17:49:35</t>
  </si>
  <si>
    <t>L-134 AYARASANDA 35-18-L00134_950436634_950436634</t>
  </si>
  <si>
    <t>18.12.2022 15:40:22</t>
  </si>
  <si>
    <t>18.12.2022 16:58:54</t>
  </si>
  <si>
    <t>KAMUKENT TR-5 35-21-M00042_95000579099_95000579099</t>
  </si>
  <si>
    <t>18.12.2022 15:41:29</t>
  </si>
  <si>
    <t>18.12.2022 17:26:40</t>
  </si>
  <si>
    <t>FUAR İM 35-01-A00003_SELVİLİTEPE K12_2306363</t>
  </si>
  <si>
    <t>18.12.2022 15:51:22</t>
  </si>
  <si>
    <t>18.12.2022 16:09:45</t>
  </si>
  <si>
    <t>GÖLMARMARA TR-25 45-85-L00025_945467542_945467542</t>
  </si>
  <si>
    <t>18.12.2022 15:54:29</t>
  </si>
  <si>
    <t>18.12.2022 21:20:26</t>
  </si>
  <si>
    <t>K-1744 35-01-K01744_911698499_911698499</t>
  </si>
  <si>
    <t>18.12.2022 16:01:52</t>
  </si>
  <si>
    <t>18.12.2022 18:15:54</t>
  </si>
  <si>
    <t>ALİAĞA TR-43 DM 35-17-M00043_HatBaşıAyırıcı_72823458 M13_72823458</t>
  </si>
  <si>
    <t>18.12.2022 16:09:16</t>
  </si>
  <si>
    <t>18.12.2022 17:25:55</t>
  </si>
  <si>
    <t>18.12.2022 15:59:49</t>
  </si>
  <si>
    <t>18.12.2022 17:06:30</t>
  </si>
  <si>
    <t>OKLUİSA KÖK 45-81-M00046_CINAN GRUP M04_71994464</t>
  </si>
  <si>
    <t>18.12.2022 16:10:03</t>
  </si>
  <si>
    <t>18.12.2022 16:45:54</t>
  </si>
  <si>
    <t>L-308 35-18-L00308_950456753_950456753</t>
  </si>
  <si>
    <t>18.12.2022 16:18:28</t>
  </si>
  <si>
    <t>18.12.2022 17:17:20</t>
  </si>
  <si>
    <t>M-1929 GEÇİT 35-03-M01929_M-639 M01_66740298</t>
  </si>
  <si>
    <t>18.12.2022 16:34:31</t>
  </si>
  <si>
    <t>18.12.2022 17:35:16</t>
  </si>
  <si>
    <t>KÜNER TR-16 35-22-M00294_95000162868_95000162868</t>
  </si>
  <si>
    <t>18.12.2022 16:38:47</t>
  </si>
  <si>
    <t>18.12.2022 17:29:29</t>
  </si>
  <si>
    <t>K-2337 35-03-K02337_A a1_5812839</t>
  </si>
  <si>
    <t>18.12.2022 16:32:37</t>
  </si>
  <si>
    <t>18.12.2022 19:02:50</t>
  </si>
  <si>
    <t>TR-61 35-26-M00061_TR-48 M01_65930721</t>
  </si>
  <si>
    <t>18.12.2022 16:36:10</t>
  </si>
  <si>
    <t>18.12.2022 16:53:00</t>
  </si>
  <si>
    <t>SULTAN YAYLASI TR-3 45-71-M01768_953223472_953223472</t>
  </si>
  <si>
    <t>18.12.2022 16:44:51</t>
  </si>
  <si>
    <t>18.12.2022 20:12:42</t>
  </si>
  <si>
    <t>18.12.2022 15:46:47</t>
  </si>
  <si>
    <t>18.12.2022 18:06:50</t>
  </si>
  <si>
    <t>18.12.2022 16:41:53</t>
  </si>
  <si>
    <t>18.12.2022 17:26:13</t>
  </si>
  <si>
    <t>ÇAMURHAMAMI KÖK 45-78-L00230_HatBaşıAyırıcı_85287878 L04_85287878</t>
  </si>
  <si>
    <t>18.12.2022 17:00:30</t>
  </si>
  <si>
    <t>18.12.2022 17:20:41</t>
  </si>
  <si>
    <t>L-308 35-18-L00308_5716052_56372182_56372182</t>
  </si>
  <si>
    <t>18.12.2022 16:56:08</t>
  </si>
  <si>
    <t>18.12.2022 17:21:23</t>
  </si>
  <si>
    <t>18.12.2022 16:53:13</t>
  </si>
  <si>
    <t>18.12.2022 17:11:00</t>
  </si>
  <si>
    <t>M-2241 BELENBAŞI TR-1 35-03-M02241_95002356281_95002356281</t>
  </si>
  <si>
    <t>18.12.2022 17:06:06</t>
  </si>
  <si>
    <t>18.12.2022 19:55:22</t>
  </si>
  <si>
    <t>KEMALİYE DM (TR-1) 45-73-M00150_AKKEÇİLİ ÇIKIŞ M01_66715918</t>
  </si>
  <si>
    <t>18.12.2022 17:13:38</t>
  </si>
  <si>
    <t>18.12.2022 18:04:13</t>
  </si>
  <si>
    <t>18.12.2022 17:15:06</t>
  </si>
  <si>
    <t>18.12.2022 17:41:02</t>
  </si>
  <si>
    <t>18.12.2022 09:10:10</t>
  </si>
  <si>
    <t>18.12.2022 18:45:00</t>
  </si>
  <si>
    <t>K-358 35-04-K00358_99340714_99340714</t>
  </si>
  <si>
    <t>18.12.2022 17:36:36</t>
  </si>
  <si>
    <t>18.12.2022 19:05:06</t>
  </si>
  <si>
    <t>DAVUTLAR TR-1 45-71-M01557_953193047_953193047</t>
  </si>
  <si>
    <t>18.12.2022 17:38:33</t>
  </si>
  <si>
    <t>18.12.2022 23:39:48</t>
  </si>
  <si>
    <t>MURADİYE ORTA ÖLÇEKLİ SAN. TR-1 45-71-M00219_A tr1/A1_44453749</t>
  </si>
  <si>
    <t>18.12.2022 17:45:36</t>
  </si>
  <si>
    <t>18.12.2022 18:58:33</t>
  </si>
  <si>
    <t>TR-19/04 45-71-M01866_TR-19/03 M01_66392557</t>
  </si>
  <si>
    <t>18.12.2022 17:52:04</t>
  </si>
  <si>
    <t>18.12.2022 18:15:58</t>
  </si>
  <si>
    <t>18.12.2022 17:55:47</t>
  </si>
  <si>
    <t>18.12.2022 19:19:49</t>
  </si>
  <si>
    <t>TİYENLİ KÖK 45-85-M00004_TİYENLİ -  KAPASİTÖR M05_72102276</t>
  </si>
  <si>
    <t>18.12.2022 17:59:09</t>
  </si>
  <si>
    <t>18.12.2022 19:51:46</t>
  </si>
  <si>
    <t>18.12.2022 18:09:33</t>
  </si>
  <si>
    <t>18.12.2022 18:26:21</t>
  </si>
  <si>
    <t>KUŞÇULAR TR-10(OVAKAHVE) 35-19-M00222_956695046_956695046</t>
  </si>
  <si>
    <t>18.12.2022 18:11:01</t>
  </si>
  <si>
    <t>18.12.2022 20:08:57</t>
  </si>
  <si>
    <t>ERGENEKON TR-11 45-83-M00623_48087179_56387567_56387567</t>
  </si>
  <si>
    <t>18.12.2022 18:13:58</t>
  </si>
  <si>
    <t>18.12.2022 21:06:09</t>
  </si>
  <si>
    <t>_B_56405266_56405266</t>
  </si>
  <si>
    <t>18.12.2022 18:11:33</t>
  </si>
  <si>
    <t>18.12.2022 19:18:25</t>
  </si>
  <si>
    <t>TR-2/17 45-72-L00017_956495735_956495735</t>
  </si>
  <si>
    <t>18.12.2022 18:21:19</t>
  </si>
  <si>
    <t>18.12.2022 19:09:11</t>
  </si>
  <si>
    <t>18.12.2022 18:22:42</t>
  </si>
  <si>
    <t>18.12.2022 19:12:14</t>
  </si>
  <si>
    <t>DERBENT TR-4 45-83-L00409_955161175_955161175</t>
  </si>
  <si>
    <t>18.12.2022 18:21:41</t>
  </si>
  <si>
    <t>18.12.2022 19:27:24</t>
  </si>
  <si>
    <t>L-144 (ANKARALILAR SİTESİ) 35-18-L00144_10860092_56370914_56370914</t>
  </si>
  <si>
    <t>18.12.2022 18:27:42</t>
  </si>
  <si>
    <t>18.12.2022 18:57:02</t>
  </si>
  <si>
    <t>YAĞCILAR KÖK 45-71-M00179_HatBaşıAyırıcı_53134487 M04_53134487</t>
  </si>
  <si>
    <t>18.12.2022 18:23:02</t>
  </si>
  <si>
    <t>19.12.2022 01:30:16</t>
  </si>
  <si>
    <t>ALLAHDİYEN TR-1 45-78-L00279_B_80943539_80943539</t>
  </si>
  <si>
    <t>18.12.2022 18:31:19</t>
  </si>
  <si>
    <t>18.12.2022 22:05:41</t>
  </si>
  <si>
    <t>18.12.2022 18:46:36</t>
  </si>
  <si>
    <t>18.12.2022 18:54:28</t>
  </si>
  <si>
    <t>MURADİYE TR-2/B (23 NİSAN PARKI) 45-71-M01852_953221016_953221016</t>
  </si>
  <si>
    <t>18.12.2022 18:42:12</t>
  </si>
  <si>
    <t>19.12.2022 02:47:57</t>
  </si>
  <si>
    <t>K-1081 35-02-K01081_912966299_912966299</t>
  </si>
  <si>
    <t>18.12.2022 18:54:57</t>
  </si>
  <si>
    <t>18.12.2022 21:03:59</t>
  </si>
  <si>
    <t>18.12.2022 18:57:00</t>
  </si>
  <si>
    <t>18.12.2022 21:54:00</t>
  </si>
  <si>
    <t>18.12.2022 19:06:59</t>
  </si>
  <si>
    <t>19.12.2022 01:03:49</t>
  </si>
  <si>
    <t>TR-111 ZEYTİNALANI 35-19-L00111_915021514_915021514</t>
  </si>
  <si>
    <t>18.12.2022 19:27:01</t>
  </si>
  <si>
    <t>18.12.2022 20:29:03</t>
  </si>
  <si>
    <t>NARINCALIPITRAK TR-1 45-77-L00092_45-77-L00092_2351755</t>
  </si>
  <si>
    <t>18.12.2022 19:45:00</t>
  </si>
  <si>
    <t>18.12.2022 20:19:40</t>
  </si>
  <si>
    <t>18.12.2022 20:10:19</t>
  </si>
  <si>
    <t>18.12.2022 20:33:20</t>
  </si>
  <si>
    <t>YENİ ŞAKRAN TR-1 35-17-M00201__72371900_72371900</t>
  </si>
  <si>
    <t>18.12.2022 20:16:30</t>
  </si>
  <si>
    <t>18.12.2022 20:53:05</t>
  </si>
  <si>
    <t>M-258 35-09-M00258_912331895_912331895</t>
  </si>
  <si>
    <t>18.12.2022 20:32:30</t>
  </si>
  <si>
    <t>18.12.2022 21:23:36</t>
  </si>
  <si>
    <t>18.12.2022 18:59:31</t>
  </si>
  <si>
    <t>18.12.2022 21:28:52</t>
  </si>
  <si>
    <t>BALLICA TR-2 45-72-L00548_956511904_956511904</t>
  </si>
  <si>
    <t>18.12.2022 20:42:53</t>
  </si>
  <si>
    <t>18.12.2022 23:13:07</t>
  </si>
  <si>
    <t>TAŞOKÇULAR TR-1 45-74-M00234_A_56352149_56352149</t>
  </si>
  <si>
    <t>18.12.2022 20:47:28</t>
  </si>
  <si>
    <t>18.12.2022 22:12:05</t>
  </si>
  <si>
    <t>K-121 35-07-K00121_35-07-K00121_48215453</t>
  </si>
  <si>
    <t>18.12.2022 21:02:21</t>
  </si>
  <si>
    <t>18.12.2022 21:41:39</t>
  </si>
  <si>
    <t>KIRKAĞAÇ TR-10 45-76-M00010_42843146_56399633_56399633</t>
  </si>
  <si>
    <t>18.12.2022 21:08:51</t>
  </si>
  <si>
    <t>18.12.2022 21:25:58</t>
  </si>
  <si>
    <t>18.12.2022 21:41:27</t>
  </si>
  <si>
    <t>18.12.2022 22:19:51</t>
  </si>
  <si>
    <t>18.12.2022 21:48:38</t>
  </si>
  <si>
    <t>18.12.2022 22:23:34</t>
  </si>
  <si>
    <t>K-121 35-07-K00121_A a1_5852626</t>
  </si>
  <si>
    <t>18.12.2022 21:50:13</t>
  </si>
  <si>
    <t>19.12.2022 04:55:21</t>
  </si>
  <si>
    <t>DEMİRCİ KÖK 35-26-M00779_AYRANCILAR DM-5 M07_42707150</t>
  </si>
  <si>
    <t>18.12.2022 21:55:55</t>
  </si>
  <si>
    <t>18.12.2022 22:05:00</t>
  </si>
  <si>
    <t>L-97 35-18-L00097_950453531_950453531</t>
  </si>
  <si>
    <t>18.12.2022 21:54:31</t>
  </si>
  <si>
    <t>18.12.2022 23:43:58</t>
  </si>
  <si>
    <t>AŞAĞI KIZILCA TR-5 35-27-L00339_95000638201_95000638201</t>
  </si>
  <si>
    <t>18.12.2022 22:53:19</t>
  </si>
  <si>
    <t>19.12.2022 02:38:34</t>
  </si>
  <si>
    <t>ASARLIK TR-2 35-28-M00184__72410581_72410581</t>
  </si>
  <si>
    <t>18.12.2022 23:01:42</t>
  </si>
  <si>
    <t>19.12.2022 00:16:41</t>
  </si>
  <si>
    <t>18.12.2022 23:29:41</t>
  </si>
  <si>
    <t>19.12.2022 00:54:20</t>
  </si>
  <si>
    <t>19.12.2022 00:05:19</t>
  </si>
  <si>
    <t>19.12.2022 00:32:50</t>
  </si>
  <si>
    <t>KARŞIYAKA GIS TM 35-04-A00002_TR-1 K06_2310431</t>
  </si>
  <si>
    <t>19.12.2022 03:01:45</t>
  </si>
  <si>
    <t>19.12.2022 03:04:03</t>
  </si>
  <si>
    <t>HILAL GIS TM 35-01-A00010_TR-2 K06_2313225</t>
  </si>
  <si>
    <t>19.12.2022 03:06:02</t>
  </si>
  <si>
    <t>19.12.2022 03:14:45</t>
  </si>
  <si>
    <t>19.12.2022 03:03:39</t>
  </si>
  <si>
    <t>19.12.2022 03:14:39</t>
  </si>
  <si>
    <t>HILAL GIS TM 35-01-A00010_HİLAL-4 K14_2313222</t>
  </si>
  <si>
    <t>19.12.2022 03:20:14</t>
  </si>
  <si>
    <t>19.12.2022 04:52:49</t>
  </si>
  <si>
    <t>19.12.2022 03:43:27</t>
  </si>
  <si>
    <t>19.12.2022 04:18:03</t>
  </si>
  <si>
    <t>K-4410 35-01-K04410_C_56373875_56373875</t>
  </si>
  <si>
    <t>19.12.2022 05:24:04</t>
  </si>
  <si>
    <t>19.12.2022 07:30:39</t>
  </si>
  <si>
    <t>K-4410 35-01-K04410_B_56374618_56374618</t>
  </si>
  <si>
    <t>19.12.2022 05:53:29</t>
  </si>
  <si>
    <t>19.12.2022 07:34:46</t>
  </si>
  <si>
    <t>M-1 35-17-M00001_TOTALGAZ DM M03_66461793</t>
  </si>
  <si>
    <t>19.12.2022 06:21:07</t>
  </si>
  <si>
    <t>19.12.2022 07:06:42</t>
  </si>
  <si>
    <t>TIRMANLAR DM 35-16-M00171_HatBaşıAyırıcı_53139827 M01_53139827</t>
  </si>
  <si>
    <t>19.12.2022 06:20:01</t>
  </si>
  <si>
    <t>19.12.2022 08:14:10</t>
  </si>
  <si>
    <t>HACI HALİLLER DM 45-71-M00065_ŞENAY TARIM M06_72237422</t>
  </si>
  <si>
    <t>19.12.2022 07:42:58</t>
  </si>
  <si>
    <t>19.12.2022 10:17:12</t>
  </si>
  <si>
    <t>ASARLIK TR-2 35-28-M00184_B_56365631_56365631</t>
  </si>
  <si>
    <t>19.12.2022 07:45:05</t>
  </si>
  <si>
    <t>19.12.2022 09:13:25</t>
  </si>
  <si>
    <t>K-385 35-01-K00385_D_56376796_56376796</t>
  </si>
  <si>
    <t>19.12.2022 08:12:40</t>
  </si>
  <si>
    <t>19.12.2022 09:48:00</t>
  </si>
  <si>
    <t>MURADİYE ORTA ÖLÇEKLİ SAN. TR-10 45-71-M00228_953246733_953246733</t>
  </si>
  <si>
    <t>19.12.2022 08:10:44</t>
  </si>
  <si>
    <t>19.12.2022 12:27:08</t>
  </si>
  <si>
    <t>DM-20/19 45-71-M00604_953244615_953244615</t>
  </si>
  <si>
    <t>19.12.2022 08:22:23</t>
  </si>
  <si>
    <t>19.12.2022 09:39:28</t>
  </si>
  <si>
    <t>19.12.2022 08:28:33</t>
  </si>
  <si>
    <t>19.12.2022 08:48:16</t>
  </si>
  <si>
    <t>19.12.2022 08:32:14</t>
  </si>
  <si>
    <t>19.12.2022 16:08:15</t>
  </si>
  <si>
    <t>19.12.2022 08:34:50</t>
  </si>
  <si>
    <t>19.12.2022 11:04:28</t>
  </si>
  <si>
    <t>TR-2/63 45-83-L00063_TR-2/64 L04_2328175</t>
  </si>
  <si>
    <t>19.12.2022 08:31:36</t>
  </si>
  <si>
    <t>19.12.2022 11:42:08</t>
  </si>
  <si>
    <t>19.12.2022 08:52:23</t>
  </si>
  <si>
    <t>19.12.2022 09:14:11</t>
  </si>
  <si>
    <t>19.12.2022 08:52:40</t>
  </si>
  <si>
    <t>19.12.2022 09:52:54</t>
  </si>
  <si>
    <t>OĞUZLAR TR-1 35-15-L00739_35-15-L00739_2358569</t>
  </si>
  <si>
    <t>19.12.2022 08:44:56</t>
  </si>
  <si>
    <t>19.12.2022 17:03:41</t>
  </si>
  <si>
    <t>M-1921 35-02-M01921_915012379_915012379</t>
  </si>
  <si>
    <t>19.12.2022 08:50:50</t>
  </si>
  <si>
    <t>19.12.2022 11:06:03</t>
  </si>
  <si>
    <t>TİRE İM-DM-1 35-29-A00001_DM1/24 M05_2312229</t>
  </si>
  <si>
    <t>19.12.2022 08:59:16</t>
  </si>
  <si>
    <t>19.12.2022 10:52:31</t>
  </si>
  <si>
    <t>M-1272 35-02-M01272_913279077_913279077</t>
  </si>
  <si>
    <t>19.12.2022 08:53:57</t>
  </si>
  <si>
    <t>19.12.2022 11:51:00</t>
  </si>
  <si>
    <t>19.12.2022 08:57:23</t>
  </si>
  <si>
    <t>19.12.2022 17:01:30</t>
  </si>
  <si>
    <t>AKÖREN TR-19 KÖK 45-78-M00974_HatBaşıAyırıcı_53139514 M04_53139514</t>
  </si>
  <si>
    <t>19.12.2022 08:58:34</t>
  </si>
  <si>
    <t>19.12.2022 10:05:36</t>
  </si>
  <si>
    <t>L-258/1 35-18-L00608_95001173965_95001173965</t>
  </si>
  <si>
    <t>19.12.2022 09:01:22</t>
  </si>
  <si>
    <t>19.12.2022 17:04:42</t>
  </si>
  <si>
    <t>19.12.2022 09:04:43</t>
  </si>
  <si>
    <t>19.12.2022 17:38:04</t>
  </si>
  <si>
    <t>AKHİSAR TM 45-72-A00006_SOMA M03_2055453</t>
  </si>
  <si>
    <t>19.12.2022 09:03:03</t>
  </si>
  <si>
    <t>19.12.2022 11:17:14</t>
  </si>
  <si>
    <t>19.12.2022 09:03:57</t>
  </si>
  <si>
    <t>19.12.2022 12:53:10</t>
  </si>
  <si>
    <t>19.12.2022 09:07:52</t>
  </si>
  <si>
    <t>19.12.2022 15:37:57</t>
  </si>
  <si>
    <t>K-510 35-01-K00510_912165424_912165424</t>
  </si>
  <si>
    <t>19.12.2022 09:07:40</t>
  </si>
  <si>
    <t>19.12.2022 15:00:25</t>
  </si>
  <si>
    <t>19.12.2022 09:08:47</t>
  </si>
  <si>
    <t>19.12.2022 17:27:53</t>
  </si>
  <si>
    <t>ANADOLU İM 35-02-A00001_AĞAÇLIYOL K13_2308894</t>
  </si>
  <si>
    <t>19.12.2022 09:02:33</t>
  </si>
  <si>
    <t>19.12.2022 10:58:07</t>
  </si>
  <si>
    <t>19.12.2022 09:13:58</t>
  </si>
  <si>
    <t>19.12.2022 10:21:17</t>
  </si>
  <si>
    <t>19.12.2022 09:10:42</t>
  </si>
  <si>
    <t>19.12.2022 17:14:44</t>
  </si>
  <si>
    <t>K-3165 35-03-K03165_8878644 c2b_5794707</t>
  </si>
  <si>
    <t>19.12.2022 09:19:10</t>
  </si>
  <si>
    <t>19.12.2022 09:58:49</t>
  </si>
  <si>
    <t>19.12.2022 09:25:43</t>
  </si>
  <si>
    <t>19.12.2022 09:47:00</t>
  </si>
  <si>
    <t>ZEYTİNKÖY TR-3 35-13-L00067_A_56372259_56372259</t>
  </si>
  <si>
    <t>19.12.2022 09:27:18</t>
  </si>
  <si>
    <t>19.12.2022 17:39:58</t>
  </si>
  <si>
    <t>19.12.2022 09:20:55</t>
  </si>
  <si>
    <t>19.12.2022 16:50:09</t>
  </si>
  <si>
    <t>19.12.2022 09:27:19</t>
  </si>
  <si>
    <t>19.12.2022 17:27:02</t>
  </si>
  <si>
    <t>K-941 35-02-K00941_D_56366190_56366190</t>
  </si>
  <si>
    <t>19.12.2022 09:26:01</t>
  </si>
  <si>
    <t>19.12.2022 10:18:09</t>
  </si>
  <si>
    <t>ALİAĞA TR-43 DM 35-17-M00043_B_56353749_56353749</t>
  </si>
  <si>
    <t>19.12.2022 09:29:16</t>
  </si>
  <si>
    <t>19.12.2022 11:18:53</t>
  </si>
  <si>
    <t>19.12.2022 09:33:29</t>
  </si>
  <si>
    <t>19.12.2022 17:39:10</t>
  </si>
  <si>
    <t>MAVİ KÖY SİTESİ M-352 35-30-M00352_35-30-M00352_2361339</t>
  </si>
  <si>
    <t>19.12.2022 09:32:15</t>
  </si>
  <si>
    <t>19.12.2022 13:24:40</t>
  </si>
  <si>
    <t>GÜMÜLDÜR DM 35-25-M00100_CİVAR M07_2054415</t>
  </si>
  <si>
    <t>19.12.2022 09:35:46</t>
  </si>
  <si>
    <t>19.12.2022 10:20:03</t>
  </si>
  <si>
    <t>19.12.2022 09:05:15</t>
  </si>
  <si>
    <t>19.12.2022 10:05:05</t>
  </si>
  <si>
    <t>19.12.2022 09:37:15</t>
  </si>
  <si>
    <t>19.12.2022 10:59:33</t>
  </si>
  <si>
    <t>19.12.2022 09:37:42</t>
  </si>
  <si>
    <t>19.12.2022 17:20:01</t>
  </si>
  <si>
    <t>19.12.2022 09:42:12</t>
  </si>
  <si>
    <t>19.12.2022 17:49:19</t>
  </si>
  <si>
    <t>19.12.2022 09:45:01</t>
  </si>
  <si>
    <t>19.12.2022 17:25:46</t>
  </si>
  <si>
    <t>19.12.2022 09:43:14</t>
  </si>
  <si>
    <t>19.12.2022 10:53:41</t>
  </si>
  <si>
    <t>M-1996 35-09-M01996_913014334_913014334</t>
  </si>
  <si>
    <t>19.12.2022 08:53:55</t>
  </si>
  <si>
    <t>19.12.2022 14:43:17</t>
  </si>
  <si>
    <t>19.12.2022 09:44:04</t>
  </si>
  <si>
    <t>19.12.2022 15:22:57</t>
  </si>
  <si>
    <t>SEYREK TR-7 KÖK 35-28-M00379_HatBaşıAyırıcı_53133717 M04_53133717</t>
  </si>
  <si>
    <t>19.12.2022 09:45:31</t>
  </si>
  <si>
    <t>19.12.2022 10:57:06</t>
  </si>
  <si>
    <t>GÜLBAHÇE TR-13 (KARAPINAR) 35-19-L00143_6525685_56376649_56376649</t>
  </si>
  <si>
    <t>19.12.2022 10:03:01</t>
  </si>
  <si>
    <t>19.12.2022 12:07:27</t>
  </si>
  <si>
    <t>AŞAĞI ÇAMKÖY TR-1 45-71-M01480_953184989_953184989</t>
  </si>
  <si>
    <t>19.12.2022 10:06:09</t>
  </si>
  <si>
    <t>19.12.2022 11:04:18</t>
  </si>
  <si>
    <t>KAVAKLIDERE TR-16 45-73-M01016_945658557_945658557</t>
  </si>
  <si>
    <t>19.12.2022 10:04:11</t>
  </si>
  <si>
    <t>19.12.2022 11:38:45</t>
  </si>
  <si>
    <t>M-9 GERMİYAN 35-18-M00009_DIREK TIPI TRAFO HUCRESI H01_2102131</t>
  </si>
  <si>
    <t>19.12.2022 10:06:48</t>
  </si>
  <si>
    <t>19.12.2022 12:46:09</t>
  </si>
  <si>
    <t>YENİ ORHANLI M-87 35-14-M00087_956638156_956638156</t>
  </si>
  <si>
    <t>19.12.2022 10:08:09</t>
  </si>
  <si>
    <t>19.12.2022 16:47:41</t>
  </si>
  <si>
    <t>MORDOĞAN İM 35-21-A00002_PETLİNE BENZİNLİK L14_2314074</t>
  </si>
  <si>
    <t>19.12.2022 10:13:13</t>
  </si>
  <si>
    <t>19.12.2022 15:49:34</t>
  </si>
  <si>
    <t>K-1463 35-01-K01463_35-01-K01463_2375851</t>
  </si>
  <si>
    <t>19.12.2022 10:14:42</t>
  </si>
  <si>
    <t>19.12.2022 10:37:19</t>
  </si>
  <si>
    <t>19.12.2022 10:25:25</t>
  </si>
  <si>
    <t>19.12.2022 11:07:51</t>
  </si>
  <si>
    <t>MAVİKENT TR-4 35-30-M00134_A_56404597_56404597</t>
  </si>
  <si>
    <t>19.12.2022 10:25:10</t>
  </si>
  <si>
    <t>19.12.2022 13:09:03</t>
  </si>
  <si>
    <t>MUSTAFA AYKANA TARIMSAL SULAMA TR 45-78-M00962_DIREK TIPI TRAFO HUCRESI H01_2126836</t>
  </si>
  <si>
    <t>19.12.2022 10:34:35</t>
  </si>
  <si>
    <t>19.12.2022 11:50:38</t>
  </si>
  <si>
    <t>AĞAÇ İŞLERİ TR-12 35-22-M00124_C_56353300_56353300</t>
  </si>
  <si>
    <t>19.12.2022 10:33:39</t>
  </si>
  <si>
    <t>19.12.2022 12:58:57</t>
  </si>
  <si>
    <t>TR-2/12-A 45-72-L00995_B B1_80391372</t>
  </si>
  <si>
    <t>19.12.2022 10:32:58</t>
  </si>
  <si>
    <t>19.12.2022 14:51:49</t>
  </si>
  <si>
    <t>MURADİYE DM-11/10 KÖK 45-71-M00782_TORA MAKİNA M03_2332214</t>
  </si>
  <si>
    <t>19.12.2022 10:36:20</t>
  </si>
  <si>
    <t>19.12.2022 14:31:34</t>
  </si>
  <si>
    <t>TR-52 35-19-L00052_956693032_956693032</t>
  </si>
  <si>
    <t>19.12.2022 10:37:31</t>
  </si>
  <si>
    <t>19.12.2022 11:28:32</t>
  </si>
  <si>
    <t>TR-150 35-15-M00150_A_56379172_56379172</t>
  </si>
  <si>
    <t>19.12.2022 10:51:41</t>
  </si>
  <si>
    <t>19.12.2022 12:05:11</t>
  </si>
  <si>
    <t>DM-2/2 ESKİ KUYUYANI 35-18-L00583_950436785_950436785</t>
  </si>
  <si>
    <t>19.12.2022 10:50:25</t>
  </si>
  <si>
    <t>19.12.2022 18:06:41</t>
  </si>
  <si>
    <t>TİRE İM-DM-1 35-29-A00001_DM-1/51 M17_2312219</t>
  </si>
  <si>
    <t>19.12.2022 10:46:08</t>
  </si>
  <si>
    <t>19.12.2022 12:26:28</t>
  </si>
  <si>
    <t>19.12.2022 10:49:39</t>
  </si>
  <si>
    <t>19.12.2022 16:02:54</t>
  </si>
  <si>
    <t>K-2921 35-02-K02921_910127727_910127727</t>
  </si>
  <si>
    <t>19.12.2022 10:51:55</t>
  </si>
  <si>
    <t>19.12.2022 11:57:55</t>
  </si>
  <si>
    <t>TR-2/83-A 45-83-L00309_966145226_966145226</t>
  </si>
  <si>
    <t>19.12.2022 10:53:47</t>
  </si>
  <si>
    <t>19.12.2022 14:15:29</t>
  </si>
  <si>
    <t>KARŞIYAKA GIS TM 35-04-A00002_Karşıyaka-2 K02_2054250</t>
  </si>
  <si>
    <t>19.12.2022 11:01:03</t>
  </si>
  <si>
    <t>19.12.2022 12:56:59</t>
  </si>
  <si>
    <t>ERİKLİ KÖYÜ TR-2 35-32-L00030_950183901_950183901</t>
  </si>
  <si>
    <t>19.12.2022 10:58:01</t>
  </si>
  <si>
    <t>19.12.2022 16:41:09</t>
  </si>
  <si>
    <t>M-758 35-03-M00758_DIREK TIPI TRAFO HUCRESI H01_2126840</t>
  </si>
  <si>
    <t>19.12.2022 11:04:40</t>
  </si>
  <si>
    <t>19.12.2022 13:57:06</t>
  </si>
  <si>
    <t>L-2 35-18-L00002_35-18-L00002_72050487</t>
  </si>
  <si>
    <t>19.12.2022 11:05:09</t>
  </si>
  <si>
    <t>19.12.2022 13:29:57</t>
  </si>
  <si>
    <t>KOLDERE KÖK 45-80-M00051_ÇAVUŞOĞLU TST M06_73403245</t>
  </si>
  <si>
    <t>19.12.2022 11:09:58</t>
  </si>
  <si>
    <t>19.12.2022 11:53:20</t>
  </si>
  <si>
    <t>KOLDERE TR-2 45-80-M00114_956539280_956539280</t>
  </si>
  <si>
    <t>19.12.2022 11:13:09</t>
  </si>
  <si>
    <t>19.12.2022 12:25:18</t>
  </si>
  <si>
    <t>PAYAMLI M-23 35-25-M00190_35-25-M00190_2374622</t>
  </si>
  <si>
    <t>19.12.2022 11:15:26</t>
  </si>
  <si>
    <t>19.12.2022 12:22:19</t>
  </si>
  <si>
    <t>DAĞDERE DM 45-72-M00097_KÖMÜRCÜ M06_2329932</t>
  </si>
  <si>
    <t>19.12.2022 11:15:33</t>
  </si>
  <si>
    <t>19.12.2022 11:57:57</t>
  </si>
  <si>
    <t>DM-5/TR-5 (TR-56) 35-26-M00056_D D04b_66389782</t>
  </si>
  <si>
    <t>19.12.2022 11:15:19</t>
  </si>
  <si>
    <t>19.12.2022 16:02:56</t>
  </si>
  <si>
    <t>TR-1/52 45-72-M00180_956507196_956507196</t>
  </si>
  <si>
    <t>19.12.2022 11:06:15</t>
  </si>
  <si>
    <t>19.12.2022 13:59:44</t>
  </si>
  <si>
    <t>K-1505 35-03-K01505_910107117_910107117</t>
  </si>
  <si>
    <t>19.12.2022 11:23:45</t>
  </si>
  <si>
    <t>19.12.2022 17:22:32</t>
  </si>
  <si>
    <t>L-519 OVACIK 35-18-L00519_950467326_950467326</t>
  </si>
  <si>
    <t>19.12.2022 11:29:48</t>
  </si>
  <si>
    <t>19.12.2022 19:38:48</t>
  </si>
  <si>
    <t>SOMA DM-5/17 45-82-M00421_945524959_945524959</t>
  </si>
  <si>
    <t>19.12.2022 11:28:21</t>
  </si>
  <si>
    <t>19.12.2022 11:34:02</t>
  </si>
  <si>
    <t>19.12.2022 12:04:30</t>
  </si>
  <si>
    <t>TR-2/98 45-83-M00780_TR-2/100 M01_81593426</t>
  </si>
  <si>
    <t>19.12.2022 11:33:44</t>
  </si>
  <si>
    <t>19.12.2022 13:12:41</t>
  </si>
  <si>
    <t>19.12.2022 11:35:58</t>
  </si>
  <si>
    <t>19.12.2022 12:41:24</t>
  </si>
  <si>
    <t>L-14 SEVTUR 35-18-L00014_950462042_950462042</t>
  </si>
  <si>
    <t>19.12.2022 11:35:53</t>
  </si>
  <si>
    <t>19.12.2022 20:03:52</t>
  </si>
  <si>
    <t>DOĞANÇAY İM 35-04-A00004_TRAFO-2 K09_77533381</t>
  </si>
  <si>
    <t>19.12.2022 11:40:53</t>
  </si>
  <si>
    <t>19.12.2022 11:42:53</t>
  </si>
  <si>
    <t>YENİFOÇA TR-48 35-23-M00048_950417970_950417970</t>
  </si>
  <si>
    <t>19.12.2022 11:38:54</t>
  </si>
  <si>
    <t>19.12.2022 15:36:04</t>
  </si>
  <si>
    <t>M-2875 35-04-M02875_VADİEVLERİ(DOĞANÇAY-1) M06_84886143</t>
  </si>
  <si>
    <t>19.12.2022 11:41:00</t>
  </si>
  <si>
    <t>19.12.2022 11:42:00</t>
  </si>
  <si>
    <t>RAŞİT KARAOSMANOĞLU TARIMSAL SULAMA-1 45-71-M01097_DIREK TIPI TRAFO HUCRESI H01_2087808</t>
  </si>
  <si>
    <t>19.12.2022 11:39:33</t>
  </si>
  <si>
    <t>19.12.2022 17:39:45</t>
  </si>
  <si>
    <t>DEMİRCİ TR-1 35-26-M00780_956622254_956622254</t>
  </si>
  <si>
    <t>19.12.2022 11:44:05</t>
  </si>
  <si>
    <t>19.12.2022 12:38:15</t>
  </si>
  <si>
    <t>19.12.2022 11:46:47</t>
  </si>
  <si>
    <t>19.12.2022 13:02:49</t>
  </si>
  <si>
    <t>GÜLBAHÇE TR-13 (KARAPINAR) 35-19-L00143_10777647_56376665_56376665</t>
  </si>
  <si>
    <t>19.12.2022 11:51:43</t>
  </si>
  <si>
    <t>19.12.2022 12:11:58</t>
  </si>
  <si>
    <t>ALAÇATI İM 35-18-A00002_L-307 L06_2307538</t>
  </si>
  <si>
    <t>19.12.2022 11:52:45</t>
  </si>
  <si>
    <t>19.12.2022 14:35:22</t>
  </si>
  <si>
    <t>K-2743 35-03-K02743_35-03-K02743_2356497</t>
  </si>
  <si>
    <t>19.12.2022 11:55:12</t>
  </si>
  <si>
    <t>19.12.2022 12:09:29</t>
  </si>
  <si>
    <t>L-400 35-18-L00400_EMNİYET L10_2094152</t>
  </si>
  <si>
    <t>19.12.2022 13:04:00</t>
  </si>
  <si>
    <t>SOMA DM-3 45-82-M00025__81571303_81571303</t>
  </si>
  <si>
    <t>19.12.2022 12:00:12</t>
  </si>
  <si>
    <t>19.12.2022 15:01:25</t>
  </si>
  <si>
    <t>19.12.2022 12:01:38</t>
  </si>
  <si>
    <t>19.12.2022 13:17:04</t>
  </si>
  <si>
    <t>DM-14/11-A 45-71-M02001_B B04b_42990529</t>
  </si>
  <si>
    <t>19.12.2022 12:07:42</t>
  </si>
  <si>
    <t>19.12.2022 13:19:17</t>
  </si>
  <si>
    <t>FOÇA TR-46 35-23-L00046_42135213 b/4b_42054561</t>
  </si>
  <si>
    <t>19.12.2022 12:18:03</t>
  </si>
  <si>
    <t>19.12.2022 13:19:36</t>
  </si>
  <si>
    <t>NARINCALISÜLEYMAN TR 45-77-L00209_945494848_945494848</t>
  </si>
  <si>
    <t>19.12.2022 12:20:41</t>
  </si>
  <si>
    <t>19.12.2022 13:54:18</t>
  </si>
  <si>
    <t>K-95 35-02-K00095_99445198_99445198</t>
  </si>
  <si>
    <t>19.12.2022 12:25:14</t>
  </si>
  <si>
    <t>19.12.2022 13:07:38</t>
  </si>
  <si>
    <t>M-4 35-02-M00004_912987253_912987253</t>
  </si>
  <si>
    <t>19.12.2022 12:28:25</t>
  </si>
  <si>
    <t>19.12.2022 15:00:38</t>
  </si>
  <si>
    <t>MURADİYE TR 2/A 45-71-M00201_953243147_953243147</t>
  </si>
  <si>
    <t>19.12.2022 12:30:36</t>
  </si>
  <si>
    <t>19.12.2022 14:59:13</t>
  </si>
  <si>
    <t>TR-51 35-16-L00051_47569186_56352870_56352870</t>
  </si>
  <si>
    <t>19.12.2022 12:32:03</t>
  </si>
  <si>
    <t>19.12.2022 15:01:05</t>
  </si>
  <si>
    <t>TR-1-3/1 35-20-L00014_95000535284_95000535284</t>
  </si>
  <si>
    <t>19.12.2022 12:32:33</t>
  </si>
  <si>
    <t>19.12.2022 15:53:32</t>
  </si>
  <si>
    <t>TR-58 45-78-M00058_953256254_953256254</t>
  </si>
  <si>
    <t>19.12.2022 12:33:22</t>
  </si>
  <si>
    <t>M-1902 OĞLANANASI TR-12 35-22-M00645_DIREK TIPI TRAFO HUCRESI H01_2102588</t>
  </si>
  <si>
    <t>19.12.2022 12:33:59</t>
  </si>
  <si>
    <t>19.12.2022 13:50:26</t>
  </si>
  <si>
    <t>19.12.2022 12:40:53</t>
  </si>
  <si>
    <t>19.12.2022 13:01:03</t>
  </si>
  <si>
    <t>K-231 35-01-K00231_910841269_910841269</t>
  </si>
  <si>
    <t>19.12.2022 12:41:20</t>
  </si>
  <si>
    <t>19.12.2022 15:46:42</t>
  </si>
  <si>
    <t>K-996 35-02-K00996_910143372_910143372</t>
  </si>
  <si>
    <t>19.12.2022 12:40:33</t>
  </si>
  <si>
    <t>19.12.2022 14:51:24</t>
  </si>
  <si>
    <t>KARAHIDIRLI KÖK 35-16-M00718_HatBaşıAyırıcı_53140591 M3_53140591</t>
  </si>
  <si>
    <t>19.12.2022 12:44:42</t>
  </si>
  <si>
    <t>19.12.2022 14:23:47</t>
  </si>
  <si>
    <t>TR-12 HÜKÜMET KONAĞI 35-19-M00012_11743311_56375349_56375349</t>
  </si>
  <si>
    <t>19.12.2022 12:35:20</t>
  </si>
  <si>
    <t>19.12.2022 14:16:58</t>
  </si>
  <si>
    <t>L-36 35-18-L00036_956459553_956459553</t>
  </si>
  <si>
    <t>19.12.2022 12:35:25</t>
  </si>
  <si>
    <t>19.12.2022 20:37:02</t>
  </si>
  <si>
    <t>TR-2/12-A 45-72-L00995_A_79522476_79522476</t>
  </si>
  <si>
    <t>19.12.2022 11:52:34</t>
  </si>
  <si>
    <t>19.12.2022 16:53:19</t>
  </si>
  <si>
    <t>19.12.2022 12:49:49</t>
  </si>
  <si>
    <t>19.12.2022 13:20:59</t>
  </si>
  <si>
    <t>19.12.2022 12:52:28</t>
  </si>
  <si>
    <t>19.12.2022 13:05:59</t>
  </si>
  <si>
    <t>KARABURUN TR-7 35-21-L00033_953363981_953363981</t>
  </si>
  <si>
    <t>19.12.2022 12:44:59</t>
  </si>
  <si>
    <t>19.12.2022 14:02:15</t>
  </si>
  <si>
    <t>K-1338 35-03-K01338_C_56374148_56374148</t>
  </si>
  <si>
    <t>19.12.2022 12:52:38</t>
  </si>
  <si>
    <t>19.12.2022 13:47:25</t>
  </si>
  <si>
    <t>DUMANLAR KÖK 45-81-M00044_HatBaşıAyırıcı_73215675 M03_73215675</t>
  </si>
  <si>
    <t>19.12.2022 12:54:26</t>
  </si>
  <si>
    <t>19.12.2022 14:06:23</t>
  </si>
  <si>
    <t>BİMEYKO KÖK-10 35-30-M00048_BİMEYKO TR-3 M04_2322626</t>
  </si>
  <si>
    <t>19.12.2022 13:00:09</t>
  </si>
  <si>
    <t>19.12.2022 15:21:44</t>
  </si>
  <si>
    <t>DM-1/8 45-71-M00198_953201185_953201185</t>
  </si>
  <si>
    <t>19.12.2022 13:01:24</t>
  </si>
  <si>
    <t>19.12.2022 14:54:07</t>
  </si>
  <si>
    <t>TR-62 45-78-M00062_953261115_953261115</t>
  </si>
  <si>
    <t>19.12.2022 13:03:27</t>
  </si>
  <si>
    <t>19.12.2022 14:30:27</t>
  </si>
  <si>
    <t>19.12.2022 13:09:44</t>
  </si>
  <si>
    <t>19.12.2022 13:38:00</t>
  </si>
  <si>
    <t>K-526 35-02-K00526_35-02-K00526_2363594</t>
  </si>
  <si>
    <t>19.12.2022 13:13:12</t>
  </si>
  <si>
    <t>19.12.2022 13:56:16</t>
  </si>
  <si>
    <t>DOĞANÇAY İM 35-04-A00004_KÖRFEZ EVLERİ K05_77533611</t>
  </si>
  <si>
    <t>19.12.2022 13:11:09</t>
  </si>
  <si>
    <t>19.12.2022 14:24:43</t>
  </si>
  <si>
    <t>TR-2 DM (M-702) 35-30-M00702_F F01_79523273</t>
  </si>
  <si>
    <t>19.12.2022 15:27:54</t>
  </si>
  <si>
    <t>BELEVİ İM 35-13-A00002_İL FİDANLIĞI - SULAMA-2 L08_2313342</t>
  </si>
  <si>
    <t>19.12.2022 13:20:06</t>
  </si>
  <si>
    <t>19.12.2022 13:44:57</t>
  </si>
  <si>
    <t>K-3551 35-03-K03551_910574740_910574740</t>
  </si>
  <si>
    <t>19.12.2022 13:21:12</t>
  </si>
  <si>
    <t>19.12.2022 17:59:26</t>
  </si>
  <si>
    <t>YENİ FOÇA TR-2 35-23-M00002_950425947_950425947</t>
  </si>
  <si>
    <t>19.12.2022 13:25:14</t>
  </si>
  <si>
    <t>19.12.2022 15:11:43</t>
  </si>
  <si>
    <t>SOMA TR-17/3 45-82-M00114_95001424498_95001424498</t>
  </si>
  <si>
    <t>19.12.2022 13:38:01</t>
  </si>
  <si>
    <t>19.12.2022 14:42:28</t>
  </si>
  <si>
    <t>KARŞIYAKA GIS TM 35-04-A00002_Karşıyaka-11 K20_2053617</t>
  </si>
  <si>
    <t>19.12.2022 13:11:33</t>
  </si>
  <si>
    <t>19.12.2022 15:35:06</t>
  </si>
  <si>
    <t>L-306 35-18-L00306_L-307 L02_72104242</t>
  </si>
  <si>
    <t>19.12.2022 13:43:29</t>
  </si>
  <si>
    <t>19.12.2022 15:29:37</t>
  </si>
  <si>
    <t>03.12.2022 17:10:29</t>
  </si>
  <si>
    <t>03.12.2022 18:43:06</t>
  </si>
  <si>
    <t>03.12.2022 08:14:28</t>
  </si>
  <si>
    <t>03.12.2022 10:08:08</t>
  </si>
  <si>
    <t>DİNGİLLER ÇAYBAŞI TR-1 45-72-L00170_956485469_956485469</t>
  </si>
  <si>
    <t>03.12.2022 16:40:17</t>
  </si>
  <si>
    <t>03.12.2022 18:22:23</t>
  </si>
  <si>
    <t>SEVİNÇLER TR-1 45-74-M00105_945575782_945575782</t>
  </si>
  <si>
    <t>03.12.2022 09:05:28</t>
  </si>
  <si>
    <t>03.12.2022 09:44:12</t>
  </si>
  <si>
    <t>K-2953 35-02-K02953_B_56375157_56375157</t>
  </si>
  <si>
    <t>03.12.2022 12:20:21</t>
  </si>
  <si>
    <t>03.12.2022 15:08:50</t>
  </si>
  <si>
    <t>K-3501 35-01-K03501_911715211_911715211</t>
  </si>
  <si>
    <t>03.12.2022 02:16:21</t>
  </si>
  <si>
    <t>03.12.2022 03:07:15</t>
  </si>
  <si>
    <t>ÇANDARLI TR-2 35-30-M00002_955322258_955322258</t>
  </si>
  <si>
    <t>03.12.2022 14:44:44</t>
  </si>
  <si>
    <t>03.12.2022 15:52:53</t>
  </si>
  <si>
    <t>ARMUTLU TR-15 35-27-M00580_DAĞITIM TRAFO ARMUTLU TR-15 M04_72162028</t>
  </si>
  <si>
    <t>03.12.2022 11:55:00</t>
  </si>
  <si>
    <t>03.12.2022 16:38:11</t>
  </si>
  <si>
    <t>TR-6 (M-706) 35-30-M00706__79530017_79530017</t>
  </si>
  <si>
    <t>03.12.2022 09:51:38</t>
  </si>
  <si>
    <t>03.12.2022 11:41:24</t>
  </si>
  <si>
    <t>03.12.2022 10:14:02</t>
  </si>
  <si>
    <t>03.12.2022 10:53:21</t>
  </si>
  <si>
    <t>DM-2/18 (YENİHAN) 45-71-M00155_A a2b_45179973</t>
  </si>
  <si>
    <t>03.12.2022 09:21:17</t>
  </si>
  <si>
    <t>03.12.2022 12:32:46</t>
  </si>
  <si>
    <t>03.12.2022 16:01:47</t>
  </si>
  <si>
    <t>03.12.2022 21:38:39</t>
  </si>
  <si>
    <t>BERGAMA TM 35-16-A00004_KOZAK M10_2057505</t>
  </si>
  <si>
    <t>03.12.2022 04:00:31</t>
  </si>
  <si>
    <t>03.12.2022 04:04:00</t>
  </si>
  <si>
    <t>TR-27/1 45-82-M00108_948821293_948821293</t>
  </si>
  <si>
    <t>03.12.2022 10:30:54</t>
  </si>
  <si>
    <t>03.12.2022 11:39:08</t>
  </si>
  <si>
    <t>TR-35 45-78-L00035_45-78-L00035_2350050</t>
  </si>
  <si>
    <t>03.12.2022 08:58:17</t>
  </si>
  <si>
    <t>03.12.2022 09:58:14</t>
  </si>
  <si>
    <t>03.12.2022 16:14:51</t>
  </si>
  <si>
    <t>03.12.2022 16:27:00</t>
  </si>
  <si>
    <t>K-1603 35-01-K01603_911286536_911286536</t>
  </si>
  <si>
    <t>03.12.2022 11:35:09</t>
  </si>
  <si>
    <t>03.12.2022 14:48:34</t>
  </si>
  <si>
    <t>SOMA MERKEZ DM-2 45-82-M00070_945523166_945523166</t>
  </si>
  <si>
    <t>03.12.2022 17:42:14</t>
  </si>
  <si>
    <t>03.12.2022 20:00:02</t>
  </si>
  <si>
    <t>DM-8/10C 45-71-M02000_953188256_953188256</t>
  </si>
  <si>
    <t>03.12.2022 12:48:55</t>
  </si>
  <si>
    <t>03.12.2022 18:54:18</t>
  </si>
  <si>
    <t>M-3090 35-09-M03090_97851056_97851056</t>
  </si>
  <si>
    <t>03.12.2022 22:33:32</t>
  </si>
  <si>
    <t>04.12.2022 01:11:17</t>
  </si>
  <si>
    <t>ASNUR SİTESİ TR 35-30-M00117_35-30-M00117_72087498</t>
  </si>
  <si>
    <t>03.12.2022 21:02:10</t>
  </si>
  <si>
    <t>03.12.2022 22:17:08</t>
  </si>
  <si>
    <t>03.12.2022 16:46:50</t>
  </si>
  <si>
    <t>03.12.2022 17:15:07</t>
  </si>
  <si>
    <t>03.12.2022 08:05:40</t>
  </si>
  <si>
    <t>03.12.2022 08:33:05</t>
  </si>
  <si>
    <t>YAVUZ GÜLERCE ÖZEL TR 35-23-M00244Ö_DIREK TIPI TRAFO HUCRESI H01_2045871</t>
  </si>
  <si>
    <t>03.12.2022 09:46:49</t>
  </si>
  <si>
    <t>03.12.2022 11:28:52</t>
  </si>
  <si>
    <t>K-294 35-04-K00294_99781612_99781612</t>
  </si>
  <si>
    <t>03.12.2022 11:01:41</t>
  </si>
  <si>
    <t>03.12.2022 17:32:07</t>
  </si>
  <si>
    <t>ÇIRPI MEKTEP MAH. TR 35-20-M00005_8414471_56381182_56381182</t>
  </si>
  <si>
    <t>03.12.2022 11:42:45</t>
  </si>
  <si>
    <t>03.12.2022 13:25:40</t>
  </si>
  <si>
    <t>DM02/TR18 BELEDİYE ÖNÜ 45-73-M00012_DAĞITIM TRAFOSU DM-2/18 M03_66932992</t>
  </si>
  <si>
    <t>03.12.2022 23:40:03</t>
  </si>
  <si>
    <t>04.12.2022 04:02:15</t>
  </si>
  <si>
    <t>MUSTAFA AKYAR ÖZEL TR 35-16-M00752Ö_DIREK TIPI TRAFO HUCRESI H01_2040811</t>
  </si>
  <si>
    <t>03.12.2022 05:27:36</t>
  </si>
  <si>
    <t>03.12.2022 06:46:15</t>
  </si>
  <si>
    <t>SANAYİ SİTESİ TR-2 35-17-M00296_950314002_950314002</t>
  </si>
  <si>
    <t>03.12.2022 11:16:29</t>
  </si>
  <si>
    <t>03.12.2022 15:58:32</t>
  </si>
  <si>
    <t>03.12.2022 08:30:48</t>
  </si>
  <si>
    <t>03.12.2022 12:04:01</t>
  </si>
  <si>
    <t>M-331 35-02-M00331_M-333 M03_2083550</t>
  </si>
  <si>
    <t>03.12.2022 09:37:13</t>
  </si>
  <si>
    <t>03.12.2022 09:38:11</t>
  </si>
  <si>
    <t>L-633 35-18-L00633_95002481262_95002481262</t>
  </si>
  <si>
    <t>03.12.2022 18:13:57</t>
  </si>
  <si>
    <t>04.12.2022 00:03:31</t>
  </si>
  <si>
    <t>PİYALE TM 35-02-A00007_PİYALE-20 K26_2310402</t>
  </si>
  <si>
    <t>03.12.2022 09:00:12</t>
  </si>
  <si>
    <t>03.12.2022 13:22:03</t>
  </si>
  <si>
    <t>MENEMEN TR-17 35-28-L00017_953373608_953373608</t>
  </si>
  <si>
    <t>03.12.2022 16:20:27</t>
  </si>
  <si>
    <t>03.12.2022 17:50:04</t>
  </si>
  <si>
    <t>VİLLAKENT TR-9 35-28-M00384_6638187 TR9G1_5910610</t>
  </si>
  <si>
    <t>03.12.2022 21:44:37</t>
  </si>
  <si>
    <t>03.12.2022 23:16:01</t>
  </si>
  <si>
    <t>03.12.2022 17:29:24</t>
  </si>
  <si>
    <t>03.12.2022 17:58:52</t>
  </si>
  <si>
    <t>YENİLER TR-1 35-16-M00158_47464653_56399024_56399024</t>
  </si>
  <si>
    <t>03.12.2022 09:28:59</t>
  </si>
  <si>
    <t>03.12.2022 12:08:57</t>
  </si>
  <si>
    <t>M-3 35-02-M00003_910079318_910079318</t>
  </si>
  <si>
    <t>03.12.2022 10:07:13</t>
  </si>
  <si>
    <t>03.12.2022 11:58:24</t>
  </si>
  <si>
    <t>03.12.2022 10:01:27</t>
  </si>
  <si>
    <t>03.12.2022 14:26:42</t>
  </si>
  <si>
    <t>03.12.2022 18:31:08</t>
  </si>
  <si>
    <t>03.12.2022 19:12:07</t>
  </si>
  <si>
    <t>03.12.2022 18:02:25</t>
  </si>
  <si>
    <t>03.12.2022 18:34:54</t>
  </si>
  <si>
    <t>GÖKKAYA TR-2 45-84-L00019_955182954_955182954</t>
  </si>
  <si>
    <t>03.12.2022 17:04:27</t>
  </si>
  <si>
    <t>03.12.2022 18:36:12</t>
  </si>
  <si>
    <t>03.12.2022 08:46:54</t>
  </si>
  <si>
    <t>03.12.2022 14:25:57</t>
  </si>
  <si>
    <t>DM08/TR20 45-73-M00071_945675588_945675588</t>
  </si>
  <si>
    <t>03.12.2022 12:32:31</t>
  </si>
  <si>
    <t>03.12.2022 14:46:45</t>
  </si>
  <si>
    <t>TAT DM 35-26-M00070_BESAN M07_64662308</t>
  </si>
  <si>
    <t>03.12.2022 12:37:39</t>
  </si>
  <si>
    <t>03.12.2022 13:05:13</t>
  </si>
  <si>
    <t>M-2491 YENİ EREM KONUTLARI 35-10-M02491_35-10-M02491_82451589</t>
  </si>
  <si>
    <t>03.12.2022 09:18:44</t>
  </si>
  <si>
    <t>03.12.2022 13:18:45</t>
  </si>
  <si>
    <t>BORNOVA TM 35-02-A00005_BEYAZIT K20_2308100</t>
  </si>
  <si>
    <t>03.12.2022 03:02:49</t>
  </si>
  <si>
    <t>03.12.2022 03:09:05</t>
  </si>
  <si>
    <t>BOSTANLI GIS TM 35-04-A00001_Bostanlı-9 K16_2311279</t>
  </si>
  <si>
    <t>03.12.2022 18:15:58</t>
  </si>
  <si>
    <t>03.12.2022 19:42:51</t>
  </si>
  <si>
    <t>TÜPÜLER TR-1 45-75-M00217_945613131_945613131</t>
  </si>
  <si>
    <t>03.12.2022 17:21:45</t>
  </si>
  <si>
    <t>03.12.2022 19:14:48</t>
  </si>
  <si>
    <t>YUNTDAĞ KÖK 35-16-M00010_YUNTDAĞ M01_72050956</t>
  </si>
  <si>
    <t>03.12.2022 09:28:41</t>
  </si>
  <si>
    <t>03.12.2022 09:50:11</t>
  </si>
  <si>
    <t>DM-5/TR-8 (ESKİ TR-40) 35-26-M01360_956620700_956620700</t>
  </si>
  <si>
    <t>03.12.2022 18:54:47</t>
  </si>
  <si>
    <t>03.12.2022 19:29:50</t>
  </si>
  <si>
    <t>03.12.2022 10:26:48</t>
  </si>
  <si>
    <t>03.12.2022 10:52:00</t>
  </si>
  <si>
    <t>03.12.2022 15:54:07</t>
  </si>
  <si>
    <t>03.12.2022 20:34:46</t>
  </si>
  <si>
    <t>ARMUTLU TR-4 35-27-L00004_98938635_98938635</t>
  </si>
  <si>
    <t>03.12.2022 14:55:37</t>
  </si>
  <si>
    <t>03.12.2022 17:49:11</t>
  </si>
  <si>
    <t>KUŞÇUBURUN-4 35-26-M00530_956613136_956613136</t>
  </si>
  <si>
    <t>03.12.2022 09:09:46</t>
  </si>
  <si>
    <t>03.12.2022 11:19:01</t>
  </si>
  <si>
    <t>03.12.2022 18:06:08</t>
  </si>
  <si>
    <t>03.12.2022 20:42:32</t>
  </si>
  <si>
    <t>AHMETBEYLER DM 35-16-M00154_HatBaşıAyırıcı_53139014 M08_53139014</t>
  </si>
  <si>
    <t>03.12.2022 16:58:30</t>
  </si>
  <si>
    <t>03.12.2022 17:42:38</t>
  </si>
  <si>
    <t>L-31 35-14-L00031_956657755_956657755</t>
  </si>
  <si>
    <t>03.12.2022 12:21:54</t>
  </si>
  <si>
    <t>03.12.2022 13:49:58</t>
  </si>
  <si>
    <t>M-2364 35-01-M02364_911613474_911613474</t>
  </si>
  <si>
    <t>03.12.2022 09:18:58</t>
  </si>
  <si>
    <t>03.12.2022 10:15:19</t>
  </si>
  <si>
    <t>TR-168 35-26-M00168_TR-164 M01_65984551</t>
  </si>
  <si>
    <t>03.12.2022 09:20:10</t>
  </si>
  <si>
    <t>03.12.2022 09:54:31</t>
  </si>
  <si>
    <t>KEÇİLİKÖY DM-17/2 45-71-M02258_45-71-M02258_73330449</t>
  </si>
  <si>
    <t>03.12.2022 10:17:28</t>
  </si>
  <si>
    <t>03.12.2022 16:30:20</t>
  </si>
  <si>
    <t>DM-2/3 ESKİ ANIT YANI 35-18-L00581_950166294_950166294</t>
  </si>
  <si>
    <t>03.12.2022 18:35:48</t>
  </si>
  <si>
    <t>03.12.2022 23:00:35</t>
  </si>
  <si>
    <t>L-300 DM 35-18-L00300_B_79007368_79007368</t>
  </si>
  <si>
    <t>03.12.2022 19:11:39</t>
  </si>
  <si>
    <t>03.12.2022 19:58:44</t>
  </si>
  <si>
    <t>M-1270 35-02-M01270_910044339_910044339</t>
  </si>
  <si>
    <t>03.12.2022 13:57:53</t>
  </si>
  <si>
    <t>03.12.2022 18:25:06</t>
  </si>
  <si>
    <t>DM-1/TR-18 (TR-47) 35-26-M00047_35-26-M00047_76951228</t>
  </si>
  <si>
    <t>03.12.2022 13:28:28</t>
  </si>
  <si>
    <t>03.12.2022 15:19:21</t>
  </si>
  <si>
    <t>M-2546 35-02-M02546_99495066_99495066</t>
  </si>
  <si>
    <t>03.12.2022 12:25:58</t>
  </si>
  <si>
    <t>03.12.2022 13:36:26</t>
  </si>
  <si>
    <t>KAYACIK GÖKKÖY 45-75-M00215_A_56388805_56388805</t>
  </si>
  <si>
    <t>03.12.2022 11:57:17</t>
  </si>
  <si>
    <t>03.12.2022 15:38:09</t>
  </si>
  <si>
    <t>ALANLAR TR-2 35-24-M00066__72371774_72371774</t>
  </si>
  <si>
    <t>03.12.2022 08:38:34</t>
  </si>
  <si>
    <t>03.12.2022 09:58:44</t>
  </si>
  <si>
    <t>ALTINOLUK TR-7 35-31-L00439_B_56406119_56406119</t>
  </si>
  <si>
    <t>03.12.2022 11:35:16</t>
  </si>
  <si>
    <t>03.12.2022 13:30:16</t>
  </si>
  <si>
    <t>L-437 ŞEHİTLİK 35-18-L00437_6197188 A01_5962531</t>
  </si>
  <si>
    <t>03.12.2022 14:38:42</t>
  </si>
  <si>
    <t>03.12.2022 19:05:08</t>
  </si>
  <si>
    <t>SAİPALTI TR-1 35-21-L00101_95001311981_95001311981</t>
  </si>
  <si>
    <t>03.12.2022 10:28:27</t>
  </si>
  <si>
    <t>03.12.2022 11:56:36</t>
  </si>
  <si>
    <t>DAMARDI AKPINAR TR-2 45-75-M00326_B_56398209_56398209</t>
  </si>
  <si>
    <t>03.12.2022 11:21:04</t>
  </si>
  <si>
    <t>03.12.2022 13:23:05</t>
  </si>
  <si>
    <t>DM08/TR20 45-73-M00071_945675746_945675746</t>
  </si>
  <si>
    <t>03.12.2022 16:40:39</t>
  </si>
  <si>
    <t>03.12.2022 17:27:55</t>
  </si>
  <si>
    <t>K-601 35-01-K00601_G G2_5917962</t>
  </si>
  <si>
    <t>03.12.2022 11:09:02</t>
  </si>
  <si>
    <t>03.12.2022 11:45:54</t>
  </si>
  <si>
    <t>DM-12/TR-1 45-73-M00067_ÜNİVERSİTE BAKLACI M01_65918041</t>
  </si>
  <si>
    <t>03.12.2022 15:18:50</t>
  </si>
  <si>
    <t>03.12.2022 16:27:51</t>
  </si>
  <si>
    <t>L-224 SİBAM EVLERİ 35-18-L00224_950458325_950458325</t>
  </si>
  <si>
    <t>03.12.2022 18:35:17</t>
  </si>
  <si>
    <t>03.12.2022 22:58:46</t>
  </si>
  <si>
    <t>L-143 35-18-L00143_950461203_950461203</t>
  </si>
  <si>
    <t>03.12.2022 01:12:55</t>
  </si>
  <si>
    <t>03.12.2022 03:31:40</t>
  </si>
  <si>
    <t>K-3876 35-01-K03876_912327147_912327147</t>
  </si>
  <si>
    <t>03.12.2022 09:43:14</t>
  </si>
  <si>
    <t>03.12.2022 13:11:39</t>
  </si>
  <si>
    <t>03.12.2022 07:08:20</t>
  </si>
  <si>
    <t>03.12.2022 09:25:40</t>
  </si>
  <si>
    <t>ÇELENLİOĞLU KÖK 45-85-M00043_GÖLMARMARA GİRİŞ M03_2321173</t>
  </si>
  <si>
    <t>03.12.2022 09:05:35</t>
  </si>
  <si>
    <t>03.12.2022 17:30:50</t>
  </si>
  <si>
    <t>AHMETBEYLİ TARIMSAL SULAMA TR-1 35-22-M00239_955271855_955271855</t>
  </si>
  <si>
    <t>03.12.2022 09:40:53</t>
  </si>
  <si>
    <t>03.12.2022 15:04:43</t>
  </si>
  <si>
    <t>03.12.2022 10:36:53</t>
  </si>
  <si>
    <t>03.12.2022 13:53:12</t>
  </si>
  <si>
    <t>BEYLER ÇAYIRI TR-6 35-16-M00659_DIREK TIPI TRAFO HUCRESI H01_2052958</t>
  </si>
  <si>
    <t>03.12.2022 03:25:56</t>
  </si>
  <si>
    <t>03.12.2022 05:25:59</t>
  </si>
  <si>
    <t>SELENDİ TR-20 45-81-M00020_945633526_945633526</t>
  </si>
  <si>
    <t>03.12.2022 15:56:41</t>
  </si>
  <si>
    <t>03.12.2022 16:44:46</t>
  </si>
  <si>
    <t>M-1210 35-02-M01210_910369032_910369032</t>
  </si>
  <si>
    <t>03.12.2022 00:57:23</t>
  </si>
  <si>
    <t>03.12.2022 03:52:18</t>
  </si>
  <si>
    <t>DM-2/TR-11 35-13-L00458_946421463_946421463</t>
  </si>
  <si>
    <t>03.12.2022 12:04:48</t>
  </si>
  <si>
    <t>03.12.2022 13:04:26</t>
  </si>
  <si>
    <t>DM-14/13-A 45-71-M01922_966279676_966279676</t>
  </si>
  <si>
    <t>03.12.2022 12:47:11</t>
  </si>
  <si>
    <t>03.12.2022 14:41:19</t>
  </si>
  <si>
    <t>03.12.2022 19:48:23</t>
  </si>
  <si>
    <t>03.12.2022 03:58:00</t>
  </si>
  <si>
    <t>03.12.2022 17:52:00</t>
  </si>
  <si>
    <t>ÇANDARLI TR-3 35-30-M00003_955319260_955319260</t>
  </si>
  <si>
    <t>03.12.2022 06:29:17</t>
  </si>
  <si>
    <t>03.12.2022 07:56:09</t>
  </si>
  <si>
    <t>03.12.2022 13:51:11</t>
  </si>
  <si>
    <t>03.12.2022 17:40:41</t>
  </si>
  <si>
    <t>K-2711 35-03-K02711_910058097_910058097</t>
  </si>
  <si>
    <t>03.12.2022 16:15:27</t>
  </si>
  <si>
    <t>03.12.2022 18:58:50</t>
  </si>
  <si>
    <t>TR-142 YAĞCILAR KÖK 35-19-M00142_C_56376310_56376310</t>
  </si>
  <si>
    <t>03.12.2022 02:23:28</t>
  </si>
  <si>
    <t>03.12.2022 02:40:41</t>
  </si>
  <si>
    <t>SABİHA KURUÜZÜM TR 35-30-M00294_35-30-M00294_2376846</t>
  </si>
  <si>
    <t>03.12.2022 15:29:26</t>
  </si>
  <si>
    <t>03.12.2022 17:37:35</t>
  </si>
  <si>
    <t>M-2760 35-10-M02760_HatBaşıAyırıcı_82569548 M02_82569548</t>
  </si>
  <si>
    <t>03.12.2022 10:45:55</t>
  </si>
  <si>
    <t>03.12.2022 11:45:57</t>
  </si>
  <si>
    <t>TR-50 35-15-M00050_950404010_950404010</t>
  </si>
  <si>
    <t>03.12.2022 09:22:29</t>
  </si>
  <si>
    <t>03.12.2022 12:27:31</t>
  </si>
  <si>
    <t>03.12.2022 08:58:47</t>
  </si>
  <si>
    <t>03.12.2022 17:15:18</t>
  </si>
  <si>
    <t>KAMUKENT TR-1 35-21-M00039_95001282749_95001282749</t>
  </si>
  <si>
    <t>03.12.2022 18:22:45</t>
  </si>
  <si>
    <t>03.12.2022 20:37:15</t>
  </si>
  <si>
    <t>M-3439(YATIRIM REZERVE) 35-03-M03439_910385869_910385869</t>
  </si>
  <si>
    <t>03.12.2022 13:28:56</t>
  </si>
  <si>
    <t>03.12.2022 17:02:47</t>
  </si>
  <si>
    <t>TR-60 45-78-M00060_953256119_953256119</t>
  </si>
  <si>
    <t>03.12.2022 17:48:02</t>
  </si>
  <si>
    <t>03.12.2022 18:50:24</t>
  </si>
  <si>
    <t>03.12.2022 17:52:32</t>
  </si>
  <si>
    <t>03.12.2022 19:22:30</t>
  </si>
  <si>
    <t>M-1308 35-09-M01308_C_56369561_56369561</t>
  </si>
  <si>
    <t>03.12.2022 09:54:52</t>
  </si>
  <si>
    <t>03.12.2022 12:08:01</t>
  </si>
  <si>
    <t>ÇAKMAKLI TR-1 35-17-M00345_A_56363701_56363701</t>
  </si>
  <si>
    <t>03.12.2022 18:33:48</t>
  </si>
  <si>
    <t>03.12.2022 21:13:39</t>
  </si>
  <si>
    <t>03.12.2022 09:10:16</t>
  </si>
  <si>
    <t>03.12.2022 17:35:20</t>
  </si>
  <si>
    <t>MAVİKENT TR-4 35-30-M00134_D_56403582_56403582</t>
  </si>
  <si>
    <t>03.12.2022 11:16:40</t>
  </si>
  <si>
    <t>03.12.2022 11:47:18</t>
  </si>
  <si>
    <t>03.12.2022 19:13:26</t>
  </si>
  <si>
    <t>03.12.2022 20:06:22</t>
  </si>
  <si>
    <t>KAVAKDERE DM 35-14-M00339_HatBaşıAyırıcı_76711250 M08_76711250</t>
  </si>
  <si>
    <t>03.12.2022 21:32:07</t>
  </si>
  <si>
    <t>04.12.2022 01:14:31</t>
  </si>
  <si>
    <t>KARADERE TR 1 35-24-L00035_DIREK TIPI TRAFO HUCRESI H01_2034129</t>
  </si>
  <si>
    <t>03.12.2022 11:29:00</t>
  </si>
  <si>
    <t>03.12.2022 12:48:00</t>
  </si>
  <si>
    <t>TR-47 35-15-M00047_950365223_950365223</t>
  </si>
  <si>
    <t>03.12.2022 08:09:43</t>
  </si>
  <si>
    <t>03.12.2022 09:55:37</t>
  </si>
  <si>
    <t>TR-68 ÇAYIRÇEŞME 35-19-L00068_8797612_56376341_56376341</t>
  </si>
  <si>
    <t>03.12.2022 10:18:21</t>
  </si>
  <si>
    <t>03.12.2022 11:58:42</t>
  </si>
  <si>
    <t>MORDOĞAN TR-26 35-21-L00209_953358372_953358372</t>
  </si>
  <si>
    <t>03.12.2022 02:10:42</t>
  </si>
  <si>
    <t>03.12.2022 03:55:17</t>
  </si>
  <si>
    <t>K-1630 35-02-K01630_TRAFO K01_2312922</t>
  </si>
  <si>
    <t>03.12.2022 14:24:59</t>
  </si>
  <si>
    <t>03.12.2022 17:21:57</t>
  </si>
  <si>
    <t>03.12.2022 02:43:33</t>
  </si>
  <si>
    <t>03.12.2022 07:44:55</t>
  </si>
  <si>
    <t>TR-69 45-78-M00069_DAHİLİ TRAFO TR-69 M03_65953838</t>
  </si>
  <si>
    <t>03.12.2022 16:11:08</t>
  </si>
  <si>
    <t>03.12.2022 17:15:36</t>
  </si>
  <si>
    <t>03.12.2022 11:02:44</t>
  </si>
  <si>
    <t>M-1325 35-03-M01325_910191510_910191510</t>
  </si>
  <si>
    <t>03.12.2022 11:35:00</t>
  </si>
  <si>
    <t>03.12.2022 13:54:11</t>
  </si>
  <si>
    <t>BORNOVA TM 35-02-A00005_AKÇA K21_2308099</t>
  </si>
  <si>
    <t>03.12.2022 13:27:00</t>
  </si>
  <si>
    <t>03.12.2022 17:41:23</t>
  </si>
  <si>
    <t>TR-145 45-78-M00145_DAĞITIM TRAFOSU TR-145 M02_65952325</t>
  </si>
  <si>
    <t>03.12.2022 14:59:53</t>
  </si>
  <si>
    <t>03.12.2022 15:38:33</t>
  </si>
  <si>
    <t>M-1974 35-09-M01974_912783005_912783005</t>
  </si>
  <si>
    <t>03.12.2022 17:12:55</t>
  </si>
  <si>
    <t>03.12.2022 20:48:51</t>
  </si>
  <si>
    <t>03.12.2022 14:22:09</t>
  </si>
  <si>
    <t>03.12.2022 17:49:58</t>
  </si>
  <si>
    <t>M-255 35-09-M00255_97704055_97704055</t>
  </si>
  <si>
    <t>03.12.2022 17:53:05</t>
  </si>
  <si>
    <t>03.12.2022 19:59:25</t>
  </si>
  <si>
    <t>KAYMAKÇI DM 35-15-M00254_TR-10 M03_66813715</t>
  </si>
  <si>
    <t>03.12.2022 09:52:18</t>
  </si>
  <si>
    <t>03.12.2022 14:12:45</t>
  </si>
  <si>
    <t>03.12.2022 00:06:20</t>
  </si>
  <si>
    <t>03.12.2022 04:51:41</t>
  </si>
  <si>
    <t>TR-293 (İM-1/TR-5) 35-19-L00348_956689985_956689985</t>
  </si>
  <si>
    <t>03.12.2022 16:40:18</t>
  </si>
  <si>
    <t>03.12.2022 18:44:54</t>
  </si>
  <si>
    <t>03.12.2022 09:12:24</t>
  </si>
  <si>
    <t>03.12.2022 15:09:31</t>
  </si>
  <si>
    <t>L-126 35-18-L00126_6497245_60982883_60982883</t>
  </si>
  <si>
    <t>03.12.2022 09:08:35</t>
  </si>
  <si>
    <t>03.12.2022 15:14:54</t>
  </si>
  <si>
    <t>K-2877 35-02-K02877_910257556_910257556</t>
  </si>
  <si>
    <t>03.12.2022 12:14:59</t>
  </si>
  <si>
    <t>03.12.2022 14:55:39</t>
  </si>
  <si>
    <t>KARAKURT KÖK 45-76-M00049_DAĞITIM TRAFO KARAKURT KÖK M03_72213482</t>
  </si>
  <si>
    <t>03.12.2022 16:54:50</t>
  </si>
  <si>
    <t>03.12.2022 18:33:08</t>
  </si>
  <si>
    <t>K-3056 35-03-K03056_F_56367352_56367352</t>
  </si>
  <si>
    <t>03.12.2022 11:52:15</t>
  </si>
  <si>
    <t>03.12.2022 16:26:11</t>
  </si>
  <si>
    <t>03.12.2022 09:19:42</t>
  </si>
  <si>
    <t>03.12.2022 17:38:11</t>
  </si>
  <si>
    <t>ARKACILAR TR-1 35-31-L00037_47983533_56395262_56395262</t>
  </si>
  <si>
    <t>03.12.2022 09:02:34</t>
  </si>
  <si>
    <t>03.12.2022 16:54:05</t>
  </si>
  <si>
    <t>03.12.2022 08:15:28</t>
  </si>
  <si>
    <t>03.12.2022 16:38:53</t>
  </si>
  <si>
    <t>03.12.2022 03:03:47</t>
  </si>
  <si>
    <t>03.12.2022 03:09:49</t>
  </si>
  <si>
    <t>KIRKAĞAÇ TR-10 45-76-M00010_DAĞITIM TRAFO KIRKAĞAÇ TR-10 M03_72217271</t>
  </si>
  <si>
    <t>03.12.2022 09:37:08</t>
  </si>
  <si>
    <t>03.12.2022 11:26:45</t>
  </si>
  <si>
    <t>L-240 PTT TRAFO 35-18-L00240_950440689_950440689</t>
  </si>
  <si>
    <t>03.12.2022 21:41:10</t>
  </si>
  <si>
    <t>04.12.2022 00:05:43</t>
  </si>
  <si>
    <t>ÜÇYOL KÖK 45-82-M00128_URUZLAR GES M06_2090645</t>
  </si>
  <si>
    <t>03.12.2022 10:29:35</t>
  </si>
  <si>
    <t>03.12.2022 12:17:50</t>
  </si>
  <si>
    <t>03.12.2022 13:17:15</t>
  </si>
  <si>
    <t>03.12.2022 16:37:56</t>
  </si>
  <si>
    <t>M-1282 35-02-M01282_913277187_913277187</t>
  </si>
  <si>
    <t>03.12.2022 19:21:19</t>
  </si>
  <si>
    <t>03.12.2022 20:43:30</t>
  </si>
  <si>
    <t>L-91 ULAMIŞ TEPE KAHVE 35-14-L00091_956633737_956633737</t>
  </si>
  <si>
    <t>03.12.2022 10:45:07</t>
  </si>
  <si>
    <t>03.12.2022 16:09:45</t>
  </si>
  <si>
    <t>K-262 35-01-K00262_913706420_913706420</t>
  </si>
  <si>
    <t>03.12.2022 14:52:29</t>
  </si>
  <si>
    <t>03.12.2022 16:46:39</t>
  </si>
  <si>
    <t>TR-61 35-19-L00061_956696020_956696020</t>
  </si>
  <si>
    <t>03.12.2022 18:34:25</t>
  </si>
  <si>
    <t>03.12.2022 19:35:30</t>
  </si>
  <si>
    <t>DM-4/TR-15 (ESKİ TR-14) 35-26-M00014_DM-4/TR-16 M02_42460409</t>
  </si>
  <si>
    <t>03.12.2022 09:17:35</t>
  </si>
  <si>
    <t>DM-12/TR-1 45-73-M00067_ASKERİYE M02_65918028</t>
  </si>
  <si>
    <t>03.12.2022 13:40:53</t>
  </si>
  <si>
    <t>03.12.2022 15:22:09</t>
  </si>
  <si>
    <t>M-2546 35-02-M02546_99380573_99380573</t>
  </si>
  <si>
    <t>03.12.2022 13:45:02</t>
  </si>
  <si>
    <t>03.12.2022 16:54:37</t>
  </si>
  <si>
    <t>03.12.2022 07:07:18</t>
  </si>
  <si>
    <t>03.12.2022 16:00:48</t>
  </si>
  <si>
    <t>ŞEMİKLER TM 35-04-A00003_ŞEMİKLER-8 K33_2312123</t>
  </si>
  <si>
    <t>03.12.2022 18:09:41</t>
  </si>
  <si>
    <t>03.12.2022 19:42:10</t>
  </si>
  <si>
    <t>TR-104 45-78-L00104_TRAFO KORUMA L01_61218399</t>
  </si>
  <si>
    <t>03.12.2022 12:35:37</t>
  </si>
  <si>
    <t>03.12.2022 13:29:43</t>
  </si>
  <si>
    <t>03.12.2022 11:44:27</t>
  </si>
  <si>
    <t>03.12.2022 13:00:09</t>
  </si>
  <si>
    <t>TR-147 35-15-M00147_TR-146 M03_66583719</t>
  </si>
  <si>
    <t>03.12.2022 08:27:20</t>
  </si>
  <si>
    <t>03.12.2022 08:57:00</t>
  </si>
  <si>
    <t>MÜDÜROĞLU KÖK 35-26-M00940_HALİL KOYUNCU M04_65893189</t>
  </si>
  <si>
    <t>03.12.2022 09:03:39</t>
  </si>
  <si>
    <t>03.12.2022 11:27:20</t>
  </si>
  <si>
    <t>K-3924 35-08-K03924_98938459_98938459</t>
  </si>
  <si>
    <t>03.12.2022 11:58:02</t>
  </si>
  <si>
    <t>03.12.2022 12:44:24</t>
  </si>
  <si>
    <t>BAĞYOLU TR-1 45-71-M01598_95000616050_95000616050</t>
  </si>
  <si>
    <t>03.12.2022 09:35:23</t>
  </si>
  <si>
    <t>03.12.2022 10:41:31</t>
  </si>
  <si>
    <t>TR-96 35-16-L00096_953354239_953354239</t>
  </si>
  <si>
    <t>03.12.2022 11:18:52</t>
  </si>
  <si>
    <t>03.12.2022 12:08:35</t>
  </si>
  <si>
    <t>KARŞIYAKA GIS TM 35-04-A00002_Karşıyaka-11 K20_2309965</t>
  </si>
  <si>
    <t>03.12.2022 18:11:54</t>
  </si>
  <si>
    <t>03.12.2022 19:37:00</t>
  </si>
  <si>
    <t>GÖKÇEAHMET TR-1 45-72-L00119_956514682_956514682</t>
  </si>
  <si>
    <t>03.12.2022 21:50:54</t>
  </si>
  <si>
    <t>03.12.2022 22:51:01</t>
  </si>
  <si>
    <t>BORNOVA TM 35-02-A00005_MANAVKUYU K24_2308390</t>
  </si>
  <si>
    <t>03.12.2022 03:05:12</t>
  </si>
  <si>
    <t>03.12.2022 03:11:22</t>
  </si>
  <si>
    <t>KORUKÖY KÖYÜ TR-1 45-71-M01683_45-71-M01683_2357860</t>
  </si>
  <si>
    <t>03.12.2022 19:31:06</t>
  </si>
  <si>
    <t>04.12.2022 02:24:35</t>
  </si>
  <si>
    <t>KULA İM 45-77-A00001_DEMİRKÖPRÜ M03_2049496</t>
  </si>
  <si>
    <t>03.12.2022 16:31:20</t>
  </si>
  <si>
    <t>03.12.2022 16:36:00</t>
  </si>
  <si>
    <t>MORDOĞAN TR-25 35-21-L00153_E_56376054_56376054</t>
  </si>
  <si>
    <t>03.12.2022 11:25:14</t>
  </si>
  <si>
    <t>03.12.2022 14:07:17</t>
  </si>
  <si>
    <t>DM-7/TR-2 35-22-M00053_965868636_965868636</t>
  </si>
  <si>
    <t>03.12.2022 05:24:27</t>
  </si>
  <si>
    <t>03.12.2022 14:31:01</t>
  </si>
  <si>
    <t>KIRKAĞAÇ TR-11 45-76-M00011_DAĞITIM TRAFO KIRKAĞAÇ TR-11 M01_72217099</t>
  </si>
  <si>
    <t>03.12.2022 10:49:55</t>
  </si>
  <si>
    <t>03.12.2022 11:36:27</t>
  </si>
  <si>
    <t>YENİ LİMAN TR-2 35-21-L00051_953357548_953357548</t>
  </si>
  <si>
    <t>03.12.2022 18:08:47</t>
  </si>
  <si>
    <t>03.12.2022 18:45:50</t>
  </si>
  <si>
    <t>ÖDEMİŞ İM 35-15-A00001_ÇAPUTÇU M16_2309747</t>
  </si>
  <si>
    <t>03.12.2022 14:31:30</t>
  </si>
  <si>
    <t>03.12.2022 15:24:07</t>
  </si>
  <si>
    <t>SAFFET YILMAZER GRB 35-20-M00019_11205996_56381536_56381536</t>
  </si>
  <si>
    <t>03.12.2022 09:44:29</t>
  </si>
  <si>
    <t>03.12.2022 11:39:00</t>
  </si>
  <si>
    <t>YILMAZ TR-5 45-78-L00205_953250112_953250112</t>
  </si>
  <si>
    <t>03.12.2022 09:23:09</t>
  </si>
  <si>
    <t>03.12.2022 11:34:34</t>
  </si>
  <si>
    <t>K-1927 35-10-K01927_912596181_912596181</t>
  </si>
  <si>
    <t>03.12.2022 21:50:03</t>
  </si>
  <si>
    <t>03.12.2022 22:58:36</t>
  </si>
  <si>
    <t>ÜÇÜNCÜ KISIM SANAYİ TR-1 45-83-M00627_45-83-M00627_88328521</t>
  </si>
  <si>
    <t>03.12.2022 08:42:13</t>
  </si>
  <si>
    <t>03.12.2022 09:12:29</t>
  </si>
  <si>
    <t>SOMA A SANTRALİ İM/DM 45-82-A00001_AKHİSAR M08_2091636</t>
  </si>
  <si>
    <t>03.12.2022 10:55:30</t>
  </si>
  <si>
    <t>03.12.2022 11:19:00</t>
  </si>
  <si>
    <t>03.12.2022 11:49:30</t>
  </si>
  <si>
    <t>03.12.2022 13:44:32</t>
  </si>
  <si>
    <t>K-782 35-01-K00782_911313727_911313727</t>
  </si>
  <si>
    <t>03.12.2022 17:14:29</t>
  </si>
  <si>
    <t>03.12.2022 19:23:43</t>
  </si>
  <si>
    <t>ERGENEKON TR-10 45-83-M00625_95000497930_95000497930</t>
  </si>
  <si>
    <t>03.12.2022 13:28:51</t>
  </si>
  <si>
    <t>03.12.2022 14:51:04</t>
  </si>
  <si>
    <t>ÇAYBAŞI DM-1/11 35-26-L00215__56359505_56359505</t>
  </si>
  <si>
    <t>03.12.2022 19:49:01</t>
  </si>
  <si>
    <t>03.12.2022 20:47:30</t>
  </si>
  <si>
    <t>M-1765 35-02-M01765_M-531/2 M03_66096630</t>
  </si>
  <si>
    <t>03.12.2022 09:02:30</t>
  </si>
  <si>
    <t>03.12.2022 17:44:11</t>
  </si>
  <si>
    <t>SARIGÖL TR-44 45-79-M00044_945555017_945555017</t>
  </si>
  <si>
    <t>03.12.2022 10:10:41</t>
  </si>
  <si>
    <t>03.12.2022 12:32:13</t>
  </si>
  <si>
    <t>DM-23/05 45-71-M00455_953246968_953246968</t>
  </si>
  <si>
    <t>03.12.2022 07:51:57</t>
  </si>
  <si>
    <t>03.12.2022 08:56:58</t>
  </si>
  <si>
    <t>DM-18 (UNCU BOZKÖY) 45-71-M00213_DM-18/04 M03_84451826</t>
  </si>
  <si>
    <t>03.12.2022 09:03:40</t>
  </si>
  <si>
    <t>03.12.2022 13:28:15</t>
  </si>
  <si>
    <t>K-9 35-01-K00009_910975078_910975078</t>
  </si>
  <si>
    <t>03.12.2022 15:28:17</t>
  </si>
  <si>
    <t>03.12.2022 17:22:37</t>
  </si>
  <si>
    <t>L-247 35-18-L00247_950440948_950440948</t>
  </si>
  <si>
    <t>03.12.2022 11:07:09</t>
  </si>
  <si>
    <t>03.12.2022 18:12:45</t>
  </si>
  <si>
    <t>TR-24 35-27-M00024_912213076_912213076</t>
  </si>
  <si>
    <t>03.12.2022 09:42:26</t>
  </si>
  <si>
    <t>03.12.2022 15:00:16</t>
  </si>
  <si>
    <t>K-3537 35-01-K03537_910451341_910451341</t>
  </si>
  <si>
    <t>03.12.2022 18:23:23</t>
  </si>
  <si>
    <t>03.12.2022 19:05:27</t>
  </si>
  <si>
    <t>DM-2/2 35-28-M00128__83737126_83737126</t>
  </si>
  <si>
    <t>03.12.2022 10:18:51</t>
  </si>
  <si>
    <t>03.12.2022 11:04:21</t>
  </si>
  <si>
    <t>ÜÇYOL KÖK 45-82-M00128_UZUNAHIRLI-MENTEŞE M04_2090480</t>
  </si>
  <si>
    <t>03.12.2022 13:29:09</t>
  </si>
  <si>
    <t>03.12.2022 13:58:20</t>
  </si>
  <si>
    <t>HALİLBEYLİ TR-4 35-27-M01053_35-27-M01053_61268556</t>
  </si>
  <si>
    <t>AG Sigorta Atığı</t>
  </si>
  <si>
    <t>03.12.2022 12:43:33</t>
  </si>
  <si>
    <t>03.12.2022 17:30:14</t>
  </si>
  <si>
    <t>03.12.2022 09:21:40</t>
  </si>
  <si>
    <t>03.12.2022 09:22:00</t>
  </si>
  <si>
    <t>ULUKENT DM-3/40 35-28-M00048_E_56374206_56374206</t>
  </si>
  <si>
    <t>03.12.2022 10:34:07</t>
  </si>
  <si>
    <t>03.12.2022 15:13:38</t>
  </si>
  <si>
    <t>L-96 35-18-L00096_950457784_950457784</t>
  </si>
  <si>
    <t>03.12.2022 07:20:36</t>
  </si>
  <si>
    <t>03.12.2022 08:26:55</t>
  </si>
  <si>
    <t>DM-2/8 BAŞKENT TR 35-18-L00588_950463903_950463903</t>
  </si>
  <si>
    <t>03.12.2022 20:27:24</t>
  </si>
  <si>
    <t>03.12.2022 22:20:27</t>
  </si>
  <si>
    <t>K-3403 35-08-K03403_912270685_912270685</t>
  </si>
  <si>
    <t>03.12.2022 19:01:57</t>
  </si>
  <si>
    <t>03.12.2022 20:51:55</t>
  </si>
  <si>
    <t>03.12.2022 16:51:49</t>
  </si>
  <si>
    <t>03.12.2022 18:43:46</t>
  </si>
  <si>
    <t>03.12.2022 09:03:10</t>
  </si>
  <si>
    <t>03.12.2022 13:16:34</t>
  </si>
  <si>
    <t>03.12.2022 18:39:12</t>
  </si>
  <si>
    <t>03.12.2022 18:46:00</t>
  </si>
  <si>
    <t>SART TR-10 45-78-M00183_953251908_953251908</t>
  </si>
  <si>
    <t>04.12.2022 16:03:48</t>
  </si>
  <si>
    <t>04.12.2022 16:56:33</t>
  </si>
  <si>
    <t>HALKAVLU TR-1 45-76-M00159_955237523_955237523</t>
  </si>
  <si>
    <t>04.12.2022 10:13:31</t>
  </si>
  <si>
    <t>04.12.2022 10:31:03</t>
  </si>
  <si>
    <t>SÜTÇÜLER TR-2 35-27-M00406_35-27-M00406_2366395</t>
  </si>
  <si>
    <t>04.12.2022 12:00:50</t>
  </si>
  <si>
    <t>04.12.2022 15:30:35</t>
  </si>
  <si>
    <t>ÇAYKÖY TR-1 45-78-L00429_49322396_56390744_56390744</t>
  </si>
  <si>
    <t>04.12.2022 16:43:03</t>
  </si>
  <si>
    <t>04.12.2022 17:22:08</t>
  </si>
  <si>
    <t>04.12.2022 09:24:19</t>
  </si>
  <si>
    <t>04.12.2022 10:57:10</t>
  </si>
  <si>
    <t>ÇUKURALTI M-26 35-25-M00074_955272755_955272755</t>
  </si>
  <si>
    <t>04.12.2022 19:02:22</t>
  </si>
  <si>
    <t>04.12.2022 20:47:25</t>
  </si>
  <si>
    <t>04.12.2022 21:48:08</t>
  </si>
  <si>
    <t>04.12.2022 22:44:56</t>
  </si>
  <si>
    <t>04.12.2022 08:38:42</t>
  </si>
  <si>
    <t>04.12.2022 09:22:40</t>
  </si>
  <si>
    <t>BADINCA KÖK 45-73-M00341_BADINCA-2  (UFUK PETROL) M02_75913002</t>
  </si>
  <si>
    <t>04.12.2022 17:08:03</t>
  </si>
  <si>
    <t>04.12.2022 17:41:25</t>
  </si>
  <si>
    <t>ALÇUK TM 35-17-A00001_MENEMEN-1 M30_2307955</t>
  </si>
  <si>
    <t>04.12.2022 12:13:38</t>
  </si>
  <si>
    <t>04.12.2022 13:59:16</t>
  </si>
  <si>
    <t>SULTAN YAYLASI TR-1 45-71-M01766_953223713_953223713</t>
  </si>
  <si>
    <t>04.12.2022 13:17:17</t>
  </si>
  <si>
    <t>04.12.2022 15:31:14</t>
  </si>
  <si>
    <t>K-3320 35-09-K03320_95000586387_95000586387</t>
  </si>
  <si>
    <t>04.12.2022 17:59:16</t>
  </si>
  <si>
    <t>04.12.2022 19:06:14</t>
  </si>
  <si>
    <t>04.12.2022 19:06:54</t>
  </si>
  <si>
    <t>05.12.2022 00:09:22</t>
  </si>
  <si>
    <t>K-60 35-01-K00060_E E3_5869358</t>
  </si>
  <si>
    <t>04.12.2022 11:43:00</t>
  </si>
  <si>
    <t>04.12.2022 14:06:10</t>
  </si>
  <si>
    <t>04.12.2022 10:15:29</t>
  </si>
  <si>
    <t>04.12.2022 11:43:16</t>
  </si>
  <si>
    <t>ARAPLI OVASI TR-13 35-16-M00751_35-16-M00751_2358857</t>
  </si>
  <si>
    <t>04.12.2022 09:00:41</t>
  </si>
  <si>
    <t>04.12.2022 17:08:21</t>
  </si>
  <si>
    <t>TR-51 35-15-M00051_35-15-M00051_66725078</t>
  </si>
  <si>
    <t>04.12.2022 09:24:36</t>
  </si>
  <si>
    <t>04.12.2022 12:13:31</t>
  </si>
  <si>
    <t>TAT DM 35-26-M00070_DNZ M09_64662438</t>
  </si>
  <si>
    <t>04.12.2022 09:51:46</t>
  </si>
  <si>
    <t>04.12.2022 15:44:14</t>
  </si>
  <si>
    <t>SEYREK TR-7 KÖK 35-28-M00379_95000626893_95000626893</t>
  </si>
  <si>
    <t>04.12.2022 14:42:12</t>
  </si>
  <si>
    <t>04.12.2022 22:37:37</t>
  </si>
  <si>
    <t>K-1464 35-09-K01464_914563866_914563866</t>
  </si>
  <si>
    <t>04.12.2022 08:37:41</t>
  </si>
  <si>
    <t>04.12.2022 09:19:58</t>
  </si>
  <si>
    <t>HACIRAHMANLU TR-10 45-80-M00145_45-80-M00145_2376574</t>
  </si>
  <si>
    <t>04.12.2022 13:30:21</t>
  </si>
  <si>
    <t>04.12.2022 14:07:17</t>
  </si>
  <si>
    <t>KEMİKLİDERE KÖK 45-80-M00108_SAZOBA DM M07_2322961</t>
  </si>
  <si>
    <t>04.12.2022 17:43:30</t>
  </si>
  <si>
    <t>04.12.2022 19:55:00</t>
  </si>
  <si>
    <t>TR-71 TARIMSAL SULAMA 45-80-M01071_45-80-M01071_2361943</t>
  </si>
  <si>
    <t>04.12.2022 14:56:07</t>
  </si>
  <si>
    <t>04.12.2022 15:54:55</t>
  </si>
  <si>
    <t>M-577 (DM-6/17) 35-17-M00577_DAĞITIM TRF M-577 M03_58040552</t>
  </si>
  <si>
    <t>04.12.2022 13:06:10</t>
  </si>
  <si>
    <t>04.12.2022 14:37:50</t>
  </si>
  <si>
    <t>ALANKIYI TR-5 35-20-L00268_5812238_56382582_56382582</t>
  </si>
  <si>
    <t>04.12.2022 17:12:51</t>
  </si>
  <si>
    <t>04.12.2022 20:00:02</t>
  </si>
  <si>
    <t>M-1241 35-01-M01241_TRAFO-1 M04_41901653</t>
  </si>
  <si>
    <t>04.12.2022 09:02:08</t>
  </si>
  <si>
    <t>04.12.2022 16:05:37</t>
  </si>
  <si>
    <t>04.12.2022 15:55:06</t>
  </si>
  <si>
    <t>04.12.2022 16:21:40</t>
  </si>
  <si>
    <t>HACIRAHMANLI TR-1 KÖK 45-80-M00070_HACIRAHMANLI M05_72197631</t>
  </si>
  <si>
    <t>04.12.2022 11:45:10</t>
  </si>
  <si>
    <t>04.12.2022 12:50:14</t>
  </si>
  <si>
    <t>04.12.2022 10:18:59</t>
  </si>
  <si>
    <t>04.12.2022 11:00:43</t>
  </si>
  <si>
    <t>04.12.2022 09:51:44</t>
  </si>
  <si>
    <t>04.12.2022 09:59:29</t>
  </si>
  <si>
    <t>AHMETLİ TR-2 45-77-M00183_B_65514110_65514110</t>
  </si>
  <si>
    <t>04.12.2022 12:51:48</t>
  </si>
  <si>
    <t>04.12.2022 13:43:46</t>
  </si>
  <si>
    <t>MURADİYE DM 45-71-M00006_BAĞ YOLU GİRİŞ M01_2077021</t>
  </si>
  <si>
    <t>04.12.2022 08:50:05</t>
  </si>
  <si>
    <t>04.12.2022 09:25:19</t>
  </si>
  <si>
    <t>04.12.2022 09:50:00</t>
  </si>
  <si>
    <t>05.12.2022 10:22:00</t>
  </si>
  <si>
    <t>TR-1/40 45-83-M00040_TR-1/1 M03_2096925</t>
  </si>
  <si>
    <t>04.12.2022 11:24:49</t>
  </si>
  <si>
    <t>04.12.2022 12:23:18</t>
  </si>
  <si>
    <t>ARMUTLU DM-2/TR-30 35-27-L00007_99009275_99009275</t>
  </si>
  <si>
    <t>04.12.2022 20:44:33</t>
  </si>
  <si>
    <t>04.12.2022 22:48:46</t>
  </si>
  <si>
    <t>04.12.2022 19:28:38</t>
  </si>
  <si>
    <t>04.12.2022 20:50:28</t>
  </si>
  <si>
    <t>04.12.2022 23:34:10</t>
  </si>
  <si>
    <t>05.12.2022 00:52:43</t>
  </si>
  <si>
    <t>M-3426(YATIRIM REZERVE) 35-03-M03426_913061431_913061431</t>
  </si>
  <si>
    <t>04.12.2022 09:12:29</t>
  </si>
  <si>
    <t>04.12.2022 13:57:02</t>
  </si>
  <si>
    <t>TR-2/32 45-72-L00032_956497018_956497018</t>
  </si>
  <si>
    <t>04.12.2022 18:09:31</t>
  </si>
  <si>
    <t>04.12.2022 19:13:19</t>
  </si>
  <si>
    <t>HAYRİ KARALI SULAMA GRUBU 35-29-M00208_DIREK TIPI TRAFO HUCRESI H01_2099256</t>
  </si>
  <si>
    <t>04.12.2022 10:56:02</t>
  </si>
  <si>
    <t>04.12.2022 15:15:44</t>
  </si>
  <si>
    <t>K-1464 35-09-K01464_97736374_97736374</t>
  </si>
  <si>
    <t>04.12.2022 17:42:56</t>
  </si>
  <si>
    <t>04.12.2022 18:25:23</t>
  </si>
  <si>
    <t>TR-20 35-17-M00020_6873841_56392415_56392415</t>
  </si>
  <si>
    <t>04.12.2022 17:25:15</t>
  </si>
  <si>
    <t>04.12.2022 18:21:40</t>
  </si>
  <si>
    <t>L-14 SEVTUR 35-18-L00014_950462032_950462032</t>
  </si>
  <si>
    <t>04.12.2022 04:32:40</t>
  </si>
  <si>
    <t>04.12.2022 05:52:00</t>
  </si>
  <si>
    <t>TR-48 35-26-M00048__60982475_60982475</t>
  </si>
  <si>
    <t>04.12.2022 18:42:55</t>
  </si>
  <si>
    <t>04.12.2022 20:11:08</t>
  </si>
  <si>
    <t>YENİFOÇA TR-53 35-23-M00053_950421219_950421219</t>
  </si>
  <si>
    <t>04.12.2022 10:14:48</t>
  </si>
  <si>
    <t>04.12.2022 13:04:55</t>
  </si>
  <si>
    <t>GÜZELKÖY KÖK 45-71-M00123_VEZİROĞLU M04_50218016</t>
  </si>
  <si>
    <t>04.12.2022 09:32:07</t>
  </si>
  <si>
    <t>04.12.2022 12:41:16</t>
  </si>
  <si>
    <t>M-180 DALYAN ARITMA DM 35-18-M00180_L-193 L07_66030550</t>
  </si>
  <si>
    <t>04.12.2022 22:06:11</t>
  </si>
  <si>
    <t>04.12.2022 23:41:47</t>
  </si>
  <si>
    <t>M-510 GEÇİT 35-02-M00510_M-313 M04_74189960</t>
  </si>
  <si>
    <t>04.12.2022 12:19:24</t>
  </si>
  <si>
    <t>04.12.2022 19:38:11</t>
  </si>
  <si>
    <t>M-3088(YATIRIM REZERVE) 35-03-M03088_A_56377191_56377191</t>
  </si>
  <si>
    <t>04.12.2022 18:47:30</t>
  </si>
  <si>
    <t>04.12.2022 19:55:56</t>
  </si>
  <si>
    <t>04.12.2022 22:17:59</t>
  </si>
  <si>
    <t>04.12.2022 23:39:05</t>
  </si>
  <si>
    <t>KAYMAKÇI TR-14 35-15-M00243_48699419_56369653_56369653</t>
  </si>
  <si>
    <t>04.12.2022 23:36:36</t>
  </si>
  <si>
    <t>05.12.2022 03:16:22</t>
  </si>
  <si>
    <t>TORBALI DM-5/TR-1 (TR-101) 35-26-M00101_35-26-M00101_66227497</t>
  </si>
  <si>
    <t>04.12.2022 00:42:30</t>
  </si>
  <si>
    <t>04.12.2022 02:36:27</t>
  </si>
  <si>
    <t>DM-3/11 45-71-M00105_A a3b_45180233</t>
  </si>
  <si>
    <t>04.12.2022 17:27:50</t>
  </si>
  <si>
    <t>05.12.2022 02:43:15</t>
  </si>
  <si>
    <t>TR-6 45-77-L00006_TR-1 L02_2108715</t>
  </si>
  <si>
    <t>04.12.2022 09:59:53</t>
  </si>
  <si>
    <t>04.12.2022 15:56:59</t>
  </si>
  <si>
    <t>K-4186 35-03-K04186_914551652_914551652</t>
  </si>
  <si>
    <t>04.12.2022 07:06:27</t>
  </si>
  <si>
    <t>04.12.2022 11:17:00</t>
  </si>
  <si>
    <t>YEŞİLYURT DM 45-73-M00476_KÖYLER HATTI M04_2318331</t>
  </si>
  <si>
    <t>04.12.2022 13:02:29</t>
  </si>
  <si>
    <t>04.12.2022 16:46:22</t>
  </si>
  <si>
    <t>REMZİ ÖRÜMLÜ 45-71-M00917_DIREK TIPI TRAFO HUCRESI H01_2082483</t>
  </si>
  <si>
    <t>04.12.2022 15:20:55</t>
  </si>
  <si>
    <t>04.12.2022 16:43:55</t>
  </si>
  <si>
    <t>VİLLAKENT TR-9 35-28-M00384_6638187 TR9G3_5909922</t>
  </si>
  <si>
    <t>04.12.2022 08:57:04</t>
  </si>
  <si>
    <t>04.12.2022 09:56:31</t>
  </si>
  <si>
    <t>M-228 35-02-M00228_D_56383108_56383108</t>
  </si>
  <si>
    <t>04.12.2022 09:18:01</t>
  </si>
  <si>
    <t>04.12.2022 10:36:59</t>
  </si>
  <si>
    <t>DM-1/11A 35-19-M00011_DM-3/1 M05_2333600</t>
  </si>
  <si>
    <t>04.12.2022 03:12:07</t>
  </si>
  <si>
    <t>04.12.2022 03:30:37</t>
  </si>
  <si>
    <t>DM-18/04 45-71-M00259_953222701_953222701</t>
  </si>
  <si>
    <t>04.12.2022 21:30:53</t>
  </si>
  <si>
    <t>05.12.2022 04:15:23</t>
  </si>
  <si>
    <t>MENEMEN TR-38 35-28-L00038_MENEMEN TR-39 L01_66737898</t>
  </si>
  <si>
    <t>04.12.2022 10:26:19</t>
  </si>
  <si>
    <t>04.12.2022 18:08:01</t>
  </si>
  <si>
    <t>BİRGİ TR-13 35-15-L00268_950391659_950391659</t>
  </si>
  <si>
    <t>04.12.2022 22:31:05</t>
  </si>
  <si>
    <t>04.12.2022 23:48:12</t>
  </si>
  <si>
    <t>ÇAMÖNÜ TR-5 35-22-M00172_953006364_953006364</t>
  </si>
  <si>
    <t>04.12.2022 13:14:24</t>
  </si>
  <si>
    <t>04.12.2022 14:11:23</t>
  </si>
  <si>
    <t>TR-72 45-77-L00072_95000491205_95000491205</t>
  </si>
  <si>
    <t>04.12.2022 13:47:53</t>
  </si>
  <si>
    <t>04.12.2022 16:39:22</t>
  </si>
  <si>
    <t>MENDERES DM-2/TR-1 35-22-M00300_KÖYLER-1 M15_2328470</t>
  </si>
  <si>
    <t>04.12.2022 10:05:48</t>
  </si>
  <si>
    <t>04.12.2022 11:51:59</t>
  </si>
  <si>
    <t>BEYDAĞ İM 35-32-A00001_BARAJ M09_2308132</t>
  </si>
  <si>
    <t>04.12.2022 15:41:01</t>
  </si>
  <si>
    <t>04.12.2022 15:58:44</t>
  </si>
  <si>
    <t>04.12.2022 19:55:44</t>
  </si>
  <si>
    <t>04.12.2022 20:25:50</t>
  </si>
  <si>
    <t>04.12.2022 09:00:06</t>
  </si>
  <si>
    <t>04.12.2022 13:05:35</t>
  </si>
  <si>
    <t>K-37 35-04-K00037_99496016_99496016</t>
  </si>
  <si>
    <t>04.12.2022 18:52:12</t>
  </si>
  <si>
    <t>04.12.2022 21:47:07</t>
  </si>
  <si>
    <t>04.12.2022 08:17:57</t>
  </si>
  <si>
    <t>04.12.2022 09:42:57</t>
  </si>
  <si>
    <t>GÜLKENT KÖK-3 35-30-M00219_ALTINOVA-1 ÇIKIŞ M05_2099586</t>
  </si>
  <si>
    <t>04.12.2022 12:56:13</t>
  </si>
  <si>
    <t>04.12.2022 14:02:48</t>
  </si>
  <si>
    <t>04.12.2022 09:23:40</t>
  </si>
  <si>
    <t>04.12.2022 18:51:21</t>
  </si>
  <si>
    <t>ÇANDARLI TR-1 35-30-M00001_C _50178751</t>
  </si>
  <si>
    <t>04.12.2022 09:39:28</t>
  </si>
  <si>
    <t>04.12.2022 11:21:33</t>
  </si>
  <si>
    <t>K-3724 35-04-K03724_C_56381369_56381369</t>
  </si>
  <si>
    <t>04.12.2022 21:18:01</t>
  </si>
  <si>
    <t>04.12.2022 23:08:04</t>
  </si>
  <si>
    <t>K-1191 35-04-K01191_A A1B_5810320</t>
  </si>
  <si>
    <t>04.12.2022 21:32:28</t>
  </si>
  <si>
    <t>04.12.2022 22:48:45</t>
  </si>
  <si>
    <t>04.12.2022 16:41:43</t>
  </si>
  <si>
    <t>04.12.2022 17:09:28</t>
  </si>
  <si>
    <t>ÇEŞME İM 35-18-A00001_OVACIK L08_2308113</t>
  </si>
  <si>
    <t>04.12.2022 01:10:29</t>
  </si>
  <si>
    <t>04.12.2022 01:20:59</t>
  </si>
  <si>
    <t>04.12.2022 03:44:03</t>
  </si>
  <si>
    <t>04.12.2022 05:00:28</t>
  </si>
  <si>
    <t>SARUHANLI TR-17 45-80-M00017_A_56389288_56389288</t>
  </si>
  <si>
    <t>04.12.2022 17:44:19</t>
  </si>
  <si>
    <t>04.12.2022 18:52:41</t>
  </si>
  <si>
    <t>DEVELİ TR-4 35-22-M00286_DIREK TIPI TRAFO HUCRESI H01_2035390</t>
  </si>
  <si>
    <t>04.12.2022 09:18:04</t>
  </si>
  <si>
    <t>04.12.2022 11:55:14</t>
  </si>
  <si>
    <t>04.12.2022 09:55:10</t>
  </si>
  <si>
    <t>04.12.2022 12:04:27</t>
  </si>
  <si>
    <t>YENMİŞ KÖK 35-27-M00366_ÇAMBEL-1 M03_72163706</t>
  </si>
  <si>
    <t>04.12.2022 15:49:36</t>
  </si>
  <si>
    <t>04.12.2022 16:07:01</t>
  </si>
  <si>
    <t>M-3082 35-02-M03082_910247225_910247225</t>
  </si>
  <si>
    <t>04.12.2022 06:10:09</t>
  </si>
  <si>
    <t>04.12.2022 10:07:45</t>
  </si>
  <si>
    <t>DM-5/14 35-26-M00808_956628951_956628951</t>
  </si>
  <si>
    <t>04.12.2022 01:42:52</t>
  </si>
  <si>
    <t>04.12.2022 11:32:55</t>
  </si>
  <si>
    <t>KARABURUN TR-57 35-21-L00018_35-21-L00018_2375346</t>
  </si>
  <si>
    <t>04.12.2022 09:24:47</t>
  </si>
  <si>
    <t>04.12.2022 17:11:02</t>
  </si>
  <si>
    <t>K-3285 35-08-K03285_97723780_97723780</t>
  </si>
  <si>
    <t>04.12.2022 10:18:06</t>
  </si>
  <si>
    <t>04.12.2022 12:16:43</t>
  </si>
  <si>
    <t>L-284 İMAMOĞLU TRAFO 35-18-L00284_950459297_950459297</t>
  </si>
  <si>
    <t>04.12.2022 10:50:07</t>
  </si>
  <si>
    <t>04.12.2022 11:54:23</t>
  </si>
  <si>
    <t>L-1 35-18-L00001_L-2 L02_72053499</t>
  </si>
  <si>
    <t>04.12.2022 09:32:57</t>
  </si>
  <si>
    <t>04.12.2022 12:57:18</t>
  </si>
  <si>
    <t>TR-117 RIFAT ÇOĞALMIŞ GRB. 35-15-M00117_35-15-M00117_2364928</t>
  </si>
  <si>
    <t>04.12.2022 12:45:24</t>
  </si>
  <si>
    <t>04.12.2022 15:07:24</t>
  </si>
  <si>
    <t>KAYAPINAR TR-1 45-71-M00963_953180022_953180022</t>
  </si>
  <si>
    <t>04.12.2022 15:35:08</t>
  </si>
  <si>
    <t>04.12.2022 16:42:07</t>
  </si>
  <si>
    <t>TR-1 45-77-L00001_TR-6 L01_72202928</t>
  </si>
  <si>
    <t>04.12.2022 17:17:35</t>
  </si>
  <si>
    <t>04.12.2022 17:22:06</t>
  </si>
  <si>
    <t>KARABURUN TR-18 35-21-L00026_95002401170_95002401170</t>
  </si>
  <si>
    <t>04.12.2022 17:13:05</t>
  </si>
  <si>
    <t>04.12.2022 22:44:29</t>
  </si>
  <si>
    <t>KOZBEYLİ TR-4 35-23-M00073_35-23-M00073_2367827</t>
  </si>
  <si>
    <t>04.12.2022 16:52:09</t>
  </si>
  <si>
    <t>04.12.2022 17:49:27</t>
  </si>
  <si>
    <t>K-139 35-01-K00139_B_56374888_56374888</t>
  </si>
  <si>
    <t>04.12.2022 10:59:55</t>
  </si>
  <si>
    <t>04.12.2022 11:19:17</t>
  </si>
  <si>
    <t>KERPİÇLİK TR-1 45-74-M00103_945577178_945577178</t>
  </si>
  <si>
    <t>04.12.2022 10:11:17</t>
  </si>
  <si>
    <t>04.12.2022 12:58:53</t>
  </si>
  <si>
    <t>MORSAN TM 45-71-A00002_MURADİYE M13_2061929</t>
  </si>
  <si>
    <t>04.12.2022 19:04:56</t>
  </si>
  <si>
    <t>04.12.2022 19:21:53</t>
  </si>
  <si>
    <t>M-2761 35-02-M02761_910115187_910115187</t>
  </si>
  <si>
    <t>04.12.2022 04:21:38</t>
  </si>
  <si>
    <t>04.12.2022 06:09:06</t>
  </si>
  <si>
    <t>MORDOĞAN TR-5 35-21-L00146_953356965_953356965</t>
  </si>
  <si>
    <t>04.12.2022 12:34:21</t>
  </si>
  <si>
    <t>04.12.2022 18:21:59</t>
  </si>
  <si>
    <t>BAĞARASI TR-4 35-23-M00173_35-23-M00173_2367836</t>
  </si>
  <si>
    <t>04.12.2022 19:18:11</t>
  </si>
  <si>
    <t>04.12.2022 19:27:34</t>
  </si>
  <si>
    <t>ALÇUK TM 35-17-A00001_MENEMEN-2 M28_2307838</t>
  </si>
  <si>
    <t>04.12.2022 12:21:12</t>
  </si>
  <si>
    <t>04.12.2022 13:56:53</t>
  </si>
  <si>
    <t>L-512 REİSDERE 35-18-L00512_950177509_950177509</t>
  </si>
  <si>
    <t>04.12.2022 13:15:56</t>
  </si>
  <si>
    <t>04.12.2022 20:50:32</t>
  </si>
  <si>
    <t>04.12.2022 09:48:10</t>
  </si>
  <si>
    <t>04.12.2022 12:11:45</t>
  </si>
  <si>
    <t>04.12.2022 17:18:11</t>
  </si>
  <si>
    <t>04.12.2022 17:32:05</t>
  </si>
  <si>
    <t>04.12.2022 19:53:59</t>
  </si>
  <si>
    <t>04.12.2022 22:20:17</t>
  </si>
  <si>
    <t>K-4871 35-01-K04871_911423143_911423143</t>
  </si>
  <si>
    <t>04.12.2022 11:35:15</t>
  </si>
  <si>
    <t>04.12.2022 13:31:43</t>
  </si>
  <si>
    <t>04.12.2022 11:00:02</t>
  </si>
  <si>
    <t>04.12.2022 16:50:14</t>
  </si>
  <si>
    <t>M-3090 35-09-M03090_97852967_97852967</t>
  </si>
  <si>
    <t>04.12.2022 07:46:34</t>
  </si>
  <si>
    <t>04.12.2022 10:52:39</t>
  </si>
  <si>
    <t>MURADİYE DM-5/05 45-71-M00235_DM-8 M05_2124543</t>
  </si>
  <si>
    <t>04.12.2022 18:49:20</t>
  </si>
  <si>
    <t>04.12.2022 19:56:56</t>
  </si>
  <si>
    <t>04.12.2022 08:51:26</t>
  </si>
  <si>
    <t>04.12.2022 09:05:22</t>
  </si>
  <si>
    <t>M-1049 35-02-M01049_35-02-M01049_2366380</t>
  </si>
  <si>
    <t>04.12.2022 22:10:42</t>
  </si>
  <si>
    <t>04.12.2022 22:40:03</t>
  </si>
  <si>
    <t>HİLAL KLASİK TM 35-01-A00011_TR-A M01_2313931</t>
  </si>
  <si>
    <t>04.12.2022 03:02:09</t>
  </si>
  <si>
    <t>04.12.2022 03:09:22</t>
  </si>
  <si>
    <t>K-1464 35-09-K01464_97724781_97724781</t>
  </si>
  <si>
    <t>04.12.2022 14:59:06</t>
  </si>
  <si>
    <t>04.12.2022 17:37:21</t>
  </si>
  <si>
    <t>MURADİYE DM-5/05 45-71-M00235_DM-5/6 M06_2320754</t>
  </si>
  <si>
    <t>04.12.2022 09:23:00</t>
  </si>
  <si>
    <t>04.12.2022 18:52:00</t>
  </si>
  <si>
    <t>DİKİLİ TR-5 (M-705) 35-30-M00705_955319057_955319057</t>
  </si>
  <si>
    <t>04.12.2022 09:10:52</t>
  </si>
  <si>
    <t>04.12.2022 11:22:24</t>
  </si>
  <si>
    <t>TR-309 35-19-L00360_956695887_956695887</t>
  </si>
  <si>
    <t>04.12.2022 16:31:52</t>
  </si>
  <si>
    <t>04.12.2022 17:40:04</t>
  </si>
  <si>
    <t>04.12.2022 13:35:19</t>
  </si>
  <si>
    <t>04.12.2022 14:16:45</t>
  </si>
  <si>
    <t>K-3648 35-01-K03648_K-3656 K01_41905173</t>
  </si>
  <si>
    <t>04.12.2022 10:01:54</t>
  </si>
  <si>
    <t>04.12.2022 12:35:54</t>
  </si>
  <si>
    <t>TR-11/9C 45-71-M01975_956439301_956439301</t>
  </si>
  <si>
    <t>04.12.2022 15:41:38</t>
  </si>
  <si>
    <t>04.12.2022 21:40:12</t>
  </si>
  <si>
    <t>DM-5/14 35-26-M00808_956627187_956627187</t>
  </si>
  <si>
    <t>04.12.2022 00:45:40</t>
  </si>
  <si>
    <t>04.12.2022 01:29:01</t>
  </si>
  <si>
    <t>KERPİÇLİK TR-1 45-74-M00103__72372352_72372352</t>
  </si>
  <si>
    <t>04.12.2022 08:05:18</t>
  </si>
  <si>
    <t>04.12.2022 09:18:49</t>
  </si>
  <si>
    <t>TR-47 35-15-M00047_48866731_56364737_56364737</t>
  </si>
  <si>
    <t>04.12.2022 13:01:56</t>
  </si>
  <si>
    <t>04.12.2022 13:34:07</t>
  </si>
  <si>
    <t>04.12.2022 08:58:51</t>
  </si>
  <si>
    <t>04.12.2022 17:48:44</t>
  </si>
  <si>
    <t>K-4186 35-03-K04186_A_56365330_56365330</t>
  </si>
  <si>
    <t>04.12.2022 03:09:16</t>
  </si>
  <si>
    <t>04.12.2022 04:02:27</t>
  </si>
  <si>
    <t>ÇATALOLUK DM 45-74-M00227_HatBaşıAyırıcı_77952944 M05_77952944</t>
  </si>
  <si>
    <t>04.12.2022 17:42:26</t>
  </si>
  <si>
    <t>04.12.2022 18:57:01</t>
  </si>
  <si>
    <t>KORUKÖY KÖYÜ TR-1 45-71-M01683_43182626_56384596_56384596</t>
  </si>
  <si>
    <t>04.12.2022 12:48:35</t>
  </si>
  <si>
    <t>04.12.2022 15:01:38</t>
  </si>
  <si>
    <t>TR-1/78 45-72-M00078_956504948_956504948</t>
  </si>
  <si>
    <t>04.12.2022 18:47:23</t>
  </si>
  <si>
    <t>04.12.2022 20:25:45</t>
  </si>
  <si>
    <t>TR-1-4/6 KARASELVİ KABİN 35-20-L00030_6263816_56360298_56360298</t>
  </si>
  <si>
    <t>04.12.2022 18:52:07</t>
  </si>
  <si>
    <t>04.12.2022 20:45:48</t>
  </si>
  <si>
    <t>04.12.2022 09:13:52</t>
  </si>
  <si>
    <t>04.12.2022 10:08:53</t>
  </si>
  <si>
    <t>VİLLAKENT TR-9 35-28-M00384_6638187 TR9G2_5910602</t>
  </si>
  <si>
    <t>04.12.2022 01:04:34</t>
  </si>
  <si>
    <t>04.12.2022 01:49:12</t>
  </si>
  <si>
    <t>DM-14/24-A 45-71-M02217_953196003_953196003</t>
  </si>
  <si>
    <t>04.12.2022 10:01:48</t>
  </si>
  <si>
    <t>04.12.2022 12:08:29</t>
  </si>
  <si>
    <t>KAYACIK TR-1 45-75-M00209_A_65509892_65509892</t>
  </si>
  <si>
    <t>04.12.2022 13:36:18</t>
  </si>
  <si>
    <t>04.12.2022 17:53:56</t>
  </si>
  <si>
    <t>ARMUTLU İM 35-27-A00001_ÇUKURBAĞ L10_2307557</t>
  </si>
  <si>
    <t>04.12.2022 09:24:23</t>
  </si>
  <si>
    <t>04.12.2022 16:27:20</t>
  </si>
  <si>
    <t>TR-2/99 45-83-M00779_955153602_955153602</t>
  </si>
  <si>
    <t>04.12.2022 19:54:11</t>
  </si>
  <si>
    <t>04.12.2022 20:46:41</t>
  </si>
  <si>
    <t>HATAY TM 35-01-A00009_HATAY-4 K04_2057626</t>
  </si>
  <si>
    <t>04.12.2022 09:00:36</t>
  </si>
  <si>
    <t>04.12.2022 12:41:21</t>
  </si>
  <si>
    <t>TR-11 E TURGUT ÖZAL-1 45-71-M00389_953223340_953223340</t>
  </si>
  <si>
    <t>04.12.2022 18:55:45</t>
  </si>
  <si>
    <t>05.12.2022 00:20:53</t>
  </si>
  <si>
    <t>TR-20 35-17-M00020_950301958_950301958</t>
  </si>
  <si>
    <t>04.12.2022 15:17:45</t>
  </si>
  <si>
    <t>04.12.2022 18:13:52</t>
  </si>
  <si>
    <t>04.12.2022 13:06:24</t>
  </si>
  <si>
    <t>04.12.2022 14:11:22</t>
  </si>
  <si>
    <t>TİRE İM-DM-1 35-29-A00001_HatBaşıAyırıcı_53138527 M03_53138527</t>
  </si>
  <si>
    <t>04.12.2022 09:41:59</t>
  </si>
  <si>
    <t>04.12.2022 11:49:50</t>
  </si>
  <si>
    <t>CERİTLER MERKEZ TR-3 35-31-L00482_35-31-L00482_72255101</t>
  </si>
  <si>
    <t>04.12.2022 21:42:58</t>
  </si>
  <si>
    <t>04.12.2022 22:04:47</t>
  </si>
  <si>
    <t>04.12.2022 03:46:29</t>
  </si>
  <si>
    <t>04.12.2022 05:54:48</t>
  </si>
  <si>
    <t>NEVZAT KARAKAŞ SULAMA GRUBU 35-29-M00152_950346163_950346163</t>
  </si>
  <si>
    <t>04.12.2022 12:24:18</t>
  </si>
  <si>
    <t>04.12.2022 13:31:05</t>
  </si>
  <si>
    <t>04.12.2022 22:47:49</t>
  </si>
  <si>
    <t>05.12.2022 00:48:53</t>
  </si>
  <si>
    <t>04.12.2022 08:52:41</t>
  </si>
  <si>
    <t>04.12.2022 11:19:22</t>
  </si>
  <si>
    <t>04.12.2022 11:41:59</t>
  </si>
  <si>
    <t>04.12.2022 11:48:00</t>
  </si>
  <si>
    <t>04.12.2022 20:11:11</t>
  </si>
  <si>
    <t>04.12.2022 23:37:03</t>
  </si>
  <si>
    <t>ŞEMSİOĞLU KÖK 35-26-M00306_ÖZKAN-HAVAI HAT M03_65913808</t>
  </si>
  <si>
    <t>04.12.2022 17:05:59</t>
  </si>
  <si>
    <t>04.12.2022 20:54:45</t>
  </si>
  <si>
    <t>LOKMANKUYU KÖK 35-15-L00903_950409238_950409238</t>
  </si>
  <si>
    <t>04.12.2022 15:20:43</t>
  </si>
  <si>
    <t>04.12.2022 17:44:03</t>
  </si>
  <si>
    <t>TORBALI DM-5/TR-1 (TR-101) 35-26-M00101__56359442_56359442</t>
  </si>
  <si>
    <t>04.12.2022 14:08:10</t>
  </si>
  <si>
    <t>04.12.2022 16:57:29</t>
  </si>
  <si>
    <t>KINIK ORGANİZE DM 35-24-M00208_SOMA KÖYLER M15_83158582</t>
  </si>
  <si>
    <t>04.12.2022 08:28:13</t>
  </si>
  <si>
    <t>04.12.2022 08:56:50</t>
  </si>
  <si>
    <t>MURADİYE DM 45-71-M00006_BAĞ YOLU GİRİŞ M01_2077022</t>
  </si>
  <si>
    <t>04.12.2022 19:04:10</t>
  </si>
  <si>
    <t>04.12.2022 19:22:57</t>
  </si>
  <si>
    <t>KARABURUN TR-1/15 35-21-L00019_35-21-L00019_72176118</t>
  </si>
  <si>
    <t>04.12.2022 12:12:26</t>
  </si>
  <si>
    <t>04.12.2022 12:44:34</t>
  </si>
  <si>
    <t>AHMET YAR KÖK 35-27-M00067_KLEMSAN KÖK M03_72177223</t>
  </si>
  <si>
    <t>04.12.2022 17:31:02</t>
  </si>
  <si>
    <t>04.12.2022 17:59:39</t>
  </si>
  <si>
    <t>K-112 35-01-K00112_912404523_912404523</t>
  </si>
  <si>
    <t>04.12.2022 10:40:26</t>
  </si>
  <si>
    <t>04.12.2022 13:03:25</t>
  </si>
  <si>
    <t>ÇAYBAŞI DM-1/11 35-26-L00215__56358352_56358352</t>
  </si>
  <si>
    <t>04.12.2022 06:27:37</t>
  </si>
  <si>
    <t>04.12.2022 09:00:23</t>
  </si>
  <si>
    <t>04.12.2022 17:28:01</t>
  </si>
  <si>
    <t>04.12.2022 21:41:43</t>
  </si>
  <si>
    <t>L-90 RAINBOW DM 35-18-L00090_BELKENT SİTESİ (L-100) ÇELEBİ (L-101) L02_2324621</t>
  </si>
  <si>
    <t>04.12.2022 01:26:14</t>
  </si>
  <si>
    <t>04.12.2022 04:03:57</t>
  </si>
  <si>
    <t>K-304 35-02-K00304_C C2B_5839070</t>
  </si>
  <si>
    <t>04.12.2022 05:55:29</t>
  </si>
  <si>
    <t>04.12.2022 16:14:31</t>
  </si>
  <si>
    <t>TR-2/92 45-83-L00092__72410774_72410774</t>
  </si>
  <si>
    <t>04.12.2022 17:14:19</t>
  </si>
  <si>
    <t>04.12.2022 18:17:02</t>
  </si>
  <si>
    <t>K-4477 35-04-K04477_99528338_99528338</t>
  </si>
  <si>
    <t>04.12.2022 17:18:02</t>
  </si>
  <si>
    <t>04.12.2022 18:10:15</t>
  </si>
  <si>
    <t>ARMUTLU TOPRAK SLM TR 35-27-M00561_DIREK TIPI TRAFO HUCRESI H01_2049802</t>
  </si>
  <si>
    <t>04.12.2022 16:09:29</t>
  </si>
  <si>
    <t>04.12.2022 18:16:55</t>
  </si>
  <si>
    <t>04.12.2022 01:39:59</t>
  </si>
  <si>
    <t>04.12.2022 02:48:36</t>
  </si>
  <si>
    <t>M-1814 KISIK DM-1 35-22-M00095_KISIK SANAYİ-1 M11_72099855</t>
  </si>
  <si>
    <t>04.12.2022 09:22:52</t>
  </si>
  <si>
    <t>04.12.2022 16:42:01</t>
  </si>
  <si>
    <t>K-55 35-04-K00055_D F2B_5910994</t>
  </si>
  <si>
    <t>04.12.2022 08:47:56</t>
  </si>
  <si>
    <t>04.12.2022 16:43:26</t>
  </si>
  <si>
    <t>04.12.2022 13:31:27</t>
  </si>
  <si>
    <t>04.12.2022 15:15:07</t>
  </si>
  <si>
    <t>GÖKÇEALAN VERİCİLER KÖK 35-13-L00500_VERİCİLER L01_76583386</t>
  </si>
  <si>
    <t>04.12.2022 08:47:08</t>
  </si>
  <si>
    <t>04.12.2022 11:48:02</t>
  </si>
  <si>
    <t>HALİLBEYLİ TR-2 35-27-M01051_913752353_913752353</t>
  </si>
  <si>
    <t>04.12.2022 16:28:12</t>
  </si>
  <si>
    <t>04.12.2022 19:44:59</t>
  </si>
  <si>
    <t>M-316 35-02-M00316_TRF M03_2327782</t>
  </si>
  <si>
    <t>04.12.2022 20:10:00</t>
  </si>
  <si>
    <t>05.12.2022 03:08:21</t>
  </si>
  <si>
    <t>KARABURUN TR-10 35-21-L00020__72374647_72374647</t>
  </si>
  <si>
    <t>04.12.2022 15:34:36</t>
  </si>
  <si>
    <t>04.12.2022 17:11:21</t>
  </si>
  <si>
    <t>KISIK SANAYİ TR-17 35-22-M00117_DAĞITIM TRAFO KISIK SANAYİ TR-17 M04_72109564</t>
  </si>
  <si>
    <t>04.12.2022 18:01:39</t>
  </si>
  <si>
    <t>04.12.2022 19:21:39</t>
  </si>
  <si>
    <t>SARIGÖL TR-29 45-79-M00029_TR-34-35-36-33 M03_2315971</t>
  </si>
  <si>
    <t>04.12.2022 09:49:43</t>
  </si>
  <si>
    <t>04.12.2022 10:40:09</t>
  </si>
  <si>
    <t>04.12.2022 17:21:23</t>
  </si>
  <si>
    <t>04.12.2022 18:37:20</t>
  </si>
  <si>
    <t>DM-1/59 45-71-M00013_A dm1/59a1b_45179489</t>
  </si>
  <si>
    <t>04.12.2022 00:42:33</t>
  </si>
  <si>
    <t>04.12.2022 01:50:10</t>
  </si>
  <si>
    <t>TR-2/51 45-83-L00051_95001290026_95001290026</t>
  </si>
  <si>
    <t>04.12.2022 13:43:15</t>
  </si>
  <si>
    <t>04.12.2022 16:47:04</t>
  </si>
  <si>
    <t>KELLETEPE KÖK 35-31-L00035_YAĞLAR TR-1 L03_72230943</t>
  </si>
  <si>
    <t>04.12.2022 09:07:32</t>
  </si>
  <si>
    <t>04.12.2022 17:24:41</t>
  </si>
  <si>
    <t>04.12.2022 16:49:10</t>
  </si>
  <si>
    <t>04.12.2022 18:43:41</t>
  </si>
  <si>
    <t>TR-74 35-19-L00074_8294432_56378374_56378374</t>
  </si>
  <si>
    <t>04.12.2022 10:18:39</t>
  </si>
  <si>
    <t>04.12.2022 11:35:00</t>
  </si>
  <si>
    <t>TR-2/51 45-83-L00051_A_56405602_56405602</t>
  </si>
  <si>
    <t>04.12.2022 16:14:46</t>
  </si>
  <si>
    <t>04.12.2022 16:57:42</t>
  </si>
  <si>
    <t>04.12.2022 12:52:01</t>
  </si>
  <si>
    <t>04.12.2022 13:08:00</t>
  </si>
  <si>
    <t>KOLDERE KÖK 45-80-M00051_HatBaşıAyırıcı_53134475 M06_53134475</t>
  </si>
  <si>
    <t>04.12.2022 14:53:53</t>
  </si>
  <si>
    <t>04.12.2022 17:56:53</t>
  </si>
  <si>
    <t>TR-1/18-A 45-72-M00102_B_56391719_56391719</t>
  </si>
  <si>
    <t>04.12.2022 10:54:32</t>
  </si>
  <si>
    <t>04.12.2022 12:58:06</t>
  </si>
  <si>
    <t>ÖRENCİK TR-5 45-73-M00555_A_56407013_56407013</t>
  </si>
  <si>
    <t>04.12.2022 17:36:07</t>
  </si>
  <si>
    <t>04.12.2022 18:33:32</t>
  </si>
  <si>
    <t>04.12.2022 08:40:16</t>
  </si>
  <si>
    <t>04.12.2022 10:08:48</t>
  </si>
  <si>
    <t>SERİNYAYLA TR-2 45-73-L00005_A_56377987_56377987</t>
  </si>
  <si>
    <t>04.12.2022 18:01:00</t>
  </si>
  <si>
    <t>04.12.2022 19:57:22</t>
  </si>
  <si>
    <t>04.12.2022 14:56:19</t>
  </si>
  <si>
    <t>04.12.2022 15:16:37</t>
  </si>
  <si>
    <t>04.12.2022 12:10:00</t>
  </si>
  <si>
    <t>04.12.2022 12:13:00</t>
  </si>
  <si>
    <t>04.12.2022 09:03:58</t>
  </si>
  <si>
    <t>04.12.2022 09:59:07</t>
  </si>
  <si>
    <t>ÇAMÖNÜ TR-13 35-22-M00896_955277816_955277816</t>
  </si>
  <si>
    <t>04.12.2022 17:36:42</t>
  </si>
  <si>
    <t>04.12.2022 21:54:03</t>
  </si>
  <si>
    <t>YAĞCILAR TR-4 35-19-M00229_956698088_956698088</t>
  </si>
  <si>
    <t>04.12.2022 11:06:15</t>
  </si>
  <si>
    <t>04.12.2022 12:29:17</t>
  </si>
  <si>
    <t>04.12.2022 08:59:40</t>
  </si>
  <si>
    <t>04.12.2022 17:02:55</t>
  </si>
  <si>
    <t>MENEMEN İM 35-28-A00001_ŞEHİR-2 L08_88107421</t>
  </si>
  <si>
    <t>04.12.2022 09:23:23</t>
  </si>
  <si>
    <t>04.12.2022 18:03:01</t>
  </si>
  <si>
    <t>K-4871 35-01-K04871_35-01-K04871_2350167</t>
  </si>
  <si>
    <t>04.12.2022 13:07:53</t>
  </si>
  <si>
    <t>04.12.2022 13:36:33</t>
  </si>
  <si>
    <t>L-66 GÜNEŞLİKENT 35-14-L00066_956635277_956635277</t>
  </si>
  <si>
    <t>04.12.2022 15:08:33</t>
  </si>
  <si>
    <t>04.12.2022 17:05:46</t>
  </si>
  <si>
    <t>DM-3/14 35-29-M00014_950334119_950334119</t>
  </si>
  <si>
    <t>04.12.2022 15:37:58</t>
  </si>
  <si>
    <t>04.12.2022 17:21:35</t>
  </si>
  <si>
    <t>DM-21/03(CUMDURİYET MAH. MUHT.) 45-71-M00469_953193604_953193604</t>
  </si>
  <si>
    <t>04.12.2022 21:19:31</t>
  </si>
  <si>
    <t>05.12.2022 03:32:32</t>
  </si>
  <si>
    <t>04.12.2022 22:44:24</t>
  </si>
  <si>
    <t>04.12.2022 23:21:35</t>
  </si>
  <si>
    <t>YEŞİLYURT DM 45-73-M00476_SOBRAN M02_2318327</t>
  </si>
  <si>
    <t>04.12.2022 09:18:27</t>
  </si>
  <si>
    <t>04.12.2022 14:12:20</t>
  </si>
  <si>
    <t>SANAYİ TR-4 35-14-M00307_941922780_941922780</t>
  </si>
  <si>
    <t>04.12.2022 11:57:38</t>
  </si>
  <si>
    <t>04.12.2022 12:38:36</t>
  </si>
  <si>
    <t>L-308 35-18-L00308_L-298 L02_72136603</t>
  </si>
  <si>
    <t>04.12.2022 14:00:54</t>
  </si>
  <si>
    <t>04.12.2022 15:42:47</t>
  </si>
  <si>
    <t>M-2842 (YATIRIM REZERVE) 35-02-M02842_35-02-M02842_72150479</t>
  </si>
  <si>
    <t>04.12.2022 18:58:32</t>
  </si>
  <si>
    <t>04.12.2022 21:31:21</t>
  </si>
  <si>
    <t>SOLAKLAR TR-2 (SARI İMAMLAR) 35-31-L00248_956576172_956576172</t>
  </si>
  <si>
    <t>04.12.2022 15:18:41</t>
  </si>
  <si>
    <t>04.12.2022 18:05:05</t>
  </si>
  <si>
    <t>K-4030 35-01-K04030_913241984_913241984</t>
  </si>
  <si>
    <t>04.12.2022 12:07:16</t>
  </si>
  <si>
    <t>04.12.2022 13:36:34</t>
  </si>
  <si>
    <t>L-240 PTT TRAFO 35-18-L00240_95002346483_95002346483</t>
  </si>
  <si>
    <t>04.12.2022 09:41:36</t>
  </si>
  <si>
    <t>04.12.2022 10:04:34</t>
  </si>
  <si>
    <t>DİKİLİ TR-5 (M-705) 35-30-M00705_B_65514216_65514216</t>
  </si>
  <si>
    <t>04.12.2022 10:27:34</t>
  </si>
  <si>
    <t>04.12.2022 11:32:25</t>
  </si>
  <si>
    <t>KIRKAĞAÇ TR-1 45-76-M00001_A A01_42857622</t>
  </si>
  <si>
    <t>04.12.2022 18:47:22</t>
  </si>
  <si>
    <t>04.12.2022 19:57:16</t>
  </si>
  <si>
    <t>04.12.2022 15:04:35</t>
  </si>
  <si>
    <t>04.12.2022 17:43:59</t>
  </si>
  <si>
    <t>M-1814 KISIK DM-1 35-22-M00095_KISIK SANAYİ-2 M05_72099849</t>
  </si>
  <si>
    <t>04.12.2022 09:38:22</t>
  </si>
  <si>
    <t>04.12.2022 16:35:40</t>
  </si>
  <si>
    <t>SANAYİ SİTESİ TR-3 35-17-M00298_950310484_950310484</t>
  </si>
  <si>
    <t>04.12.2022 16:32:13</t>
  </si>
  <si>
    <t>04.12.2022 21:19:49</t>
  </si>
  <si>
    <t>SELÇUK BEL. TV VERİCİLERİ 35-13-L00144Ö_DIREK TIPI TRAFO HUCRESI H01_2035213</t>
  </si>
  <si>
    <t>04.12.2022 13:47:18</t>
  </si>
  <si>
    <t>04.12.2022 15:43:27</t>
  </si>
  <si>
    <t>M-1711 35-02-M01711_B B1B_5851947</t>
  </si>
  <si>
    <t>04.12.2022 19:26:18</t>
  </si>
  <si>
    <t>04.12.2022 23:05:42</t>
  </si>
  <si>
    <t>DM-5/14 35-26-M00808_49433617 _49433618</t>
  </si>
  <si>
    <t>04.12.2022 11:35:10</t>
  </si>
  <si>
    <t>04.12.2022 13:19:10</t>
  </si>
  <si>
    <t>TR-153 35-15-M00153_35-15-M00153_66928309</t>
  </si>
  <si>
    <t>04.12.2022 10:03:00</t>
  </si>
  <si>
    <t>04.12.2022 12:10:21</t>
  </si>
  <si>
    <t>04.12.2022 00:48:54</t>
  </si>
  <si>
    <t>04.12.2022 03:30:42</t>
  </si>
  <si>
    <t>SOMA TR-3/2 45-82-M00083_A_56385103_56385103</t>
  </si>
  <si>
    <t>04.12.2022 19:54:07</t>
  </si>
  <si>
    <t>04.12.2022 20:16:43</t>
  </si>
  <si>
    <t>SOMA KÖYLER DM-2 45-82-M00125_945519775_945519775</t>
  </si>
  <si>
    <t>05.12.2022 18:03:47</t>
  </si>
  <si>
    <t>05.12.2022 18:55:09</t>
  </si>
  <si>
    <t>SAKARKAYA TR-1 45-72-L00493_956497527_956497527</t>
  </si>
  <si>
    <t>05.12.2022 18:44:05</t>
  </si>
  <si>
    <t>05.12.2022 19:47:49</t>
  </si>
  <si>
    <t>05.12.2022 09:33:05</t>
  </si>
  <si>
    <t>05.12.2022 17:03:04</t>
  </si>
  <si>
    <t>M-639 OLDURUK KÖK 35-03-M00639_M-738  ( GÖLET) M02_42868422</t>
  </si>
  <si>
    <t>05.12.2022 12:44:35</t>
  </si>
  <si>
    <t>05.12.2022 14:44:55</t>
  </si>
  <si>
    <t>05.12.2022 12:29:41</t>
  </si>
  <si>
    <t>05.12.2022 13:39:52</t>
  </si>
  <si>
    <t>05.12.2022 14:47:43</t>
  </si>
  <si>
    <t>05.12.2022 15:52:50</t>
  </si>
  <si>
    <t>05.12.2022 00:21:26</t>
  </si>
  <si>
    <t>05.12.2022 01:51:14</t>
  </si>
  <si>
    <t>ARAPLI OVASI TR-13 35-16-M00751_47492067_56396050_56396050</t>
  </si>
  <si>
    <t>05.12.2022 09:01:50</t>
  </si>
  <si>
    <t>05.12.2022 16:54:57</t>
  </si>
  <si>
    <t>SOMA KÖYLER DM-2 45-82-M00125_SAVAŞTEPE 34.5 M09_2035839</t>
  </si>
  <si>
    <t>05.12.2022 09:02:00</t>
  </si>
  <si>
    <t>05.12.2022 09:11:37</t>
  </si>
  <si>
    <t>K-4089 35-03-K04089_D_56372678_56372678</t>
  </si>
  <si>
    <t>05.12.2022 11:21:45</t>
  </si>
  <si>
    <t>05.12.2022 12:26:56</t>
  </si>
  <si>
    <t>M-1336 35-08-M01336_98886459_98886459</t>
  </si>
  <si>
    <t>05.12.2022 07:50:56</t>
  </si>
  <si>
    <t>05.12.2022 09:06:05</t>
  </si>
  <si>
    <t>05.12.2022 10:54:47</t>
  </si>
  <si>
    <t>05.12.2022 12:23:55</t>
  </si>
  <si>
    <t>05.12.2022 15:32:31</t>
  </si>
  <si>
    <t>05.12.2022 17:32:05</t>
  </si>
  <si>
    <t>05.12.2022 03:32:22</t>
  </si>
  <si>
    <t>05.12.2022 03:43:24</t>
  </si>
  <si>
    <t>05.12.2022 14:02:07</t>
  </si>
  <si>
    <t>05.12.2022 15:37:05</t>
  </si>
  <si>
    <t>TÜRKMEN KÖYÜ TR-1 45-71-M01740_953217403_953217403</t>
  </si>
  <si>
    <t>05.12.2022 18:05:05</t>
  </si>
  <si>
    <t>05.12.2022 20:58:28</t>
  </si>
  <si>
    <t>M-36 ZİNDANCIK KÖK 35-25-M00106_SULTAN DM M01_72118718</t>
  </si>
  <si>
    <t>05.12.2022 09:54:00</t>
  </si>
  <si>
    <t>05.12.2022 11:15:19</t>
  </si>
  <si>
    <t>05.12.2022 09:18:02</t>
  </si>
  <si>
    <t>05.12.2022 17:47:55</t>
  </si>
  <si>
    <t>TR-1/40-A 45-72-M00639_956480025_956480025</t>
  </si>
  <si>
    <t>05.12.2022 14:06:02</t>
  </si>
  <si>
    <t>05.12.2022 16:51:08</t>
  </si>
  <si>
    <t>ULUCAK TM 35-28-A00002_HatBaşıAyırıcı_53133662 M13_53133662</t>
  </si>
  <si>
    <t>05.12.2022 09:47:49</t>
  </si>
  <si>
    <t>05.12.2022 11:13:49</t>
  </si>
  <si>
    <t>M-1101 35-03-M01101_B b2b_5786610</t>
  </si>
  <si>
    <t>05.12.2022 15:14:16</t>
  </si>
  <si>
    <t>06.12.2022 01:21:53</t>
  </si>
  <si>
    <t>L-499 35-18-L00499_950444884_950444884</t>
  </si>
  <si>
    <t>05.12.2022 10:48:50</t>
  </si>
  <si>
    <t>05.12.2022 12:49:10</t>
  </si>
  <si>
    <t>L-319 BAHÇELİEVLER-2 35-18-L00319_10837127_56357673_56357673</t>
  </si>
  <si>
    <t>05.12.2022 10:22:54</t>
  </si>
  <si>
    <t>05.12.2022 11:46:29</t>
  </si>
  <si>
    <t>05.12.2022 09:00:19</t>
  </si>
  <si>
    <t>05.12.2022 17:41:52</t>
  </si>
  <si>
    <t>AŞAĞI ÇAMKÖY TR-1 45-71-M01480__72374633_72374633</t>
  </si>
  <si>
    <t>05.12.2022 12:00:32</t>
  </si>
  <si>
    <t>05.12.2022 13:31:13</t>
  </si>
  <si>
    <t>05.12.2022 14:42:52</t>
  </si>
  <si>
    <t>05.12.2022 21:35:27</t>
  </si>
  <si>
    <t>K-10 35-01-K00010_A_56363922_56363922</t>
  </si>
  <si>
    <t>05.12.2022 09:34:00</t>
  </si>
  <si>
    <t>05.12.2022 09:54:13</t>
  </si>
  <si>
    <t>L-20 DÖRT YOL KAVŞAĞI 35-14-L00020_956643351_956643351</t>
  </si>
  <si>
    <t>05.12.2022 19:03:10</t>
  </si>
  <si>
    <t>05.12.2022 23:01:06</t>
  </si>
  <si>
    <t>MURADİYE ORTA ÖLÇEKLİ SAN. İÇİ 45-71-M00218_MURADİYE ORTA ÖLÇEKLİ SAN. TR-1 M05_72098646</t>
  </si>
  <si>
    <t>05.12.2022 07:10:45</t>
  </si>
  <si>
    <t>05.12.2022 10:31:00</t>
  </si>
  <si>
    <t>PANAZTEPE DM 35-28-M00732_HatBaşıAyırıcı_53133652 M07_53133652</t>
  </si>
  <si>
    <t>05.12.2022 16:01:56</t>
  </si>
  <si>
    <t>05.12.2022 17:04:46</t>
  </si>
  <si>
    <t>TR-29 35-17-M00029_A_72297109_72297109</t>
  </si>
  <si>
    <t>05.12.2022 22:17:04</t>
  </si>
  <si>
    <t>05.12.2022 22:57:55</t>
  </si>
  <si>
    <t>ARPALIK KÖK 45-83-M00137_HatBaşıAyırıcı_53137192 M08_53137192</t>
  </si>
  <si>
    <t>05.12.2022 16:50:04</t>
  </si>
  <si>
    <t>05.12.2022 18:45:50</t>
  </si>
  <si>
    <t>M-1388 35-02-M01388_DIREK TIPI TRAFO HUCRESI H01_2042776</t>
  </si>
  <si>
    <t>05.12.2022 02:43:02</t>
  </si>
  <si>
    <t>05.12.2022 06:23:52</t>
  </si>
  <si>
    <t>MURADİYE DM-5 45-71-M00618_DAHİLİ TRF M04_2091290</t>
  </si>
  <si>
    <t>05.12.2022 08:19:49</t>
  </si>
  <si>
    <t>05.12.2022 11:09:28</t>
  </si>
  <si>
    <t>TR-63 45-77-L00063_A_56395857_56395857</t>
  </si>
  <si>
    <t>05.12.2022 12:11:12</t>
  </si>
  <si>
    <t>05.12.2022 12:42:41</t>
  </si>
  <si>
    <t>OSMANLAR TR-1 35-20-M00040_955205301_955205301</t>
  </si>
  <si>
    <t>05.12.2022 10:51:12</t>
  </si>
  <si>
    <t>05.12.2022 14:25:05</t>
  </si>
  <si>
    <t>M-2626 35-02-M02626_B_76952587_76952587</t>
  </si>
  <si>
    <t>05.12.2022 19:19:09</t>
  </si>
  <si>
    <t>05.12.2022 22:32:57</t>
  </si>
  <si>
    <t>05.12.2022 15:37:38</t>
  </si>
  <si>
    <t>05.12.2022 23:04:55</t>
  </si>
  <si>
    <t>HALİLLER KÖK 35-31-L00228_HatBaşıAyırıcı_66319634 L011_66319634</t>
  </si>
  <si>
    <t>05.12.2022 15:01:41</t>
  </si>
  <si>
    <t>05.12.2022 22:04:24</t>
  </si>
  <si>
    <t>TR-162 35-15-L00162_950382584_950382584</t>
  </si>
  <si>
    <t>05.12.2022 11:01:14</t>
  </si>
  <si>
    <t>05.12.2022 17:05:21</t>
  </si>
  <si>
    <t>YUKARIDOLMA TR-1 45-72-L00669_45-72-L00669_2366461</t>
  </si>
  <si>
    <t>05.12.2022 13:54:50</t>
  </si>
  <si>
    <t>05.12.2022 17:24:09</t>
  </si>
  <si>
    <t>K-3582 35-01-K03582_910551798_910551798</t>
  </si>
  <si>
    <t>05.12.2022 13:01:23</t>
  </si>
  <si>
    <t>05.12.2022 14:09:44</t>
  </si>
  <si>
    <t>K-2593 35-04-K02593_35-04-K02593_65776846</t>
  </si>
  <si>
    <t>05.12.2022 09:41:29</t>
  </si>
  <si>
    <t>05.12.2022 12:13:46</t>
  </si>
  <si>
    <t>K-1191 35-04-K01191_35-04-K01191_2358152</t>
  </si>
  <si>
    <t>05.12.2022 19:55:56</t>
  </si>
  <si>
    <t>05.12.2022 21:32:45</t>
  </si>
  <si>
    <t>YAHŞELLİ KÖK 35-28-M00293_HAYKIRAN M01_66582254</t>
  </si>
  <si>
    <t>05.12.2022 09:57:00</t>
  </si>
  <si>
    <t>05.12.2022 15:16:02</t>
  </si>
  <si>
    <t>05.12.2022 12:19:30</t>
  </si>
  <si>
    <t>05.12.2022 12:43:24</t>
  </si>
  <si>
    <t>KIYMIK TR-1 45-75-M00111_945617975_945617975</t>
  </si>
  <si>
    <t>05.12.2022 17:04:49</t>
  </si>
  <si>
    <t>05.12.2022 18:43:33</t>
  </si>
  <si>
    <t>DM-3/TR-24 (TR-95) 35-26-M00095_35-26-M00095_66222759</t>
  </si>
  <si>
    <t>05.12.2022 00:52:37</t>
  </si>
  <si>
    <t>05.12.2022 01:34:43</t>
  </si>
  <si>
    <t>TR-167 35-15-M00167_35-15-M00167_66902321</t>
  </si>
  <si>
    <t>05.12.2022 11:00:00</t>
  </si>
  <si>
    <t>05.12.2022 11:30:09</t>
  </si>
  <si>
    <t>K-1074 35-01-K01074_911605010_911605010</t>
  </si>
  <si>
    <t>05.12.2022 04:39:11</t>
  </si>
  <si>
    <t>05.12.2022 06:13:22</t>
  </si>
  <si>
    <t>K-494 35-01-K00494_912255942_912255942</t>
  </si>
  <si>
    <t>05.12.2022 19:36:14</t>
  </si>
  <si>
    <t>05.12.2022 21:25:07</t>
  </si>
  <si>
    <t>TR-138 35-19-L00138_956677952_956677952</t>
  </si>
  <si>
    <t>05.12.2022 10:40:44</t>
  </si>
  <si>
    <t>05.12.2022 12:59:56</t>
  </si>
  <si>
    <t>L-261 SİTESPOR 35-18-L00261_950450910_950450910</t>
  </si>
  <si>
    <t>05.12.2022 01:32:31</t>
  </si>
  <si>
    <t>05.12.2022 02:44:48</t>
  </si>
  <si>
    <t>05.12.2022 12:51:42</t>
  </si>
  <si>
    <t>05.12.2022 13:56:17</t>
  </si>
  <si>
    <t>05.12.2022 10:30:44</t>
  </si>
  <si>
    <t>05.12.2022 10:56:53</t>
  </si>
  <si>
    <t>K-2537 35-09-K02537_913247078_913247078</t>
  </si>
  <si>
    <t>05.12.2022 16:05:26</t>
  </si>
  <si>
    <t>05.12.2022 21:31:17</t>
  </si>
  <si>
    <t>KAYIŞLAR KÖK 45-80-M00183_YENİOSMANİYE M04_72195721</t>
  </si>
  <si>
    <t>05.12.2022 17:17:32</t>
  </si>
  <si>
    <t>05.12.2022 18:02:25</t>
  </si>
  <si>
    <t>05.12.2022 17:50:15</t>
  </si>
  <si>
    <t>05.12.2022 18:31:11</t>
  </si>
  <si>
    <t>05.12.2022 09:17:34</t>
  </si>
  <si>
    <t>05.12.2022 17:12:55</t>
  </si>
  <si>
    <t>K-501 35-01-K00501_35-01-K00501_67011411</t>
  </si>
  <si>
    <t>05.12.2022 13:40:46</t>
  </si>
  <si>
    <t>05.12.2022 14:51:33</t>
  </si>
  <si>
    <t>KUĞU SİTESİ ÖZEL TR 35-19-M00279Ö_ M01_2063302</t>
  </si>
  <si>
    <t>05.12.2022 23:05:10</t>
  </si>
  <si>
    <t>06.12.2022 02:24:38</t>
  </si>
  <si>
    <t>KAYAKÖY İM 35-15-A00006_KAYAKÖY ÇIKIŞ L02_66921421</t>
  </si>
  <si>
    <t>05.12.2022 17:03:30</t>
  </si>
  <si>
    <t>05.12.2022 17:27:11</t>
  </si>
  <si>
    <t>GÖRDES TR-35 45-75-M00035_TR-36,TR-37,TR-38 M03_2325757</t>
  </si>
  <si>
    <t>05.12.2022 12:30:05</t>
  </si>
  <si>
    <t>05.12.2022 13:26:17</t>
  </si>
  <si>
    <t>GÜMÜLDÜR M-39 35-25-M00039_955259854_955259854</t>
  </si>
  <si>
    <t>05.12.2022 09:54:47</t>
  </si>
  <si>
    <t>05.12.2022 17:14:03</t>
  </si>
  <si>
    <t>K-4137 35-07-K04137_35-07-K04137_48276378</t>
  </si>
  <si>
    <t>05.12.2022 09:12:10</t>
  </si>
  <si>
    <t>05.12.2022 14:07:29</t>
  </si>
  <si>
    <t>ILICA GIS TM 35-07-A00002_ILICA-7 K07_2313370</t>
  </si>
  <si>
    <t>05.12.2022 09:27:50</t>
  </si>
  <si>
    <t>05.12.2022 14:07:15</t>
  </si>
  <si>
    <t>M-2518 35-02-M02518__81571328_81571328</t>
  </si>
  <si>
    <t>05.12.2022 17:08:02</t>
  </si>
  <si>
    <t>05.12.2022 18:01:49</t>
  </si>
  <si>
    <t>05.12.2022 08:57:28</t>
  </si>
  <si>
    <t>05.12.2022 14:51:51</t>
  </si>
  <si>
    <t>TR-39 35-17-M00039_95000012319_95000012319</t>
  </si>
  <si>
    <t>05.12.2022 16:01:28</t>
  </si>
  <si>
    <t>05.12.2022 17:27:59</t>
  </si>
  <si>
    <t>M-1291 35-02-M01291_TRAFO M03_2065875</t>
  </si>
  <si>
    <t>05.12.2022 13:21:06</t>
  </si>
  <si>
    <t>05.12.2022 14:25:42</t>
  </si>
  <si>
    <t>K-879 35-01-K00879_35-01-K00879_65659507</t>
  </si>
  <si>
    <t>05.12.2022 14:27:12</t>
  </si>
  <si>
    <t>05.12.2022 14:56:03</t>
  </si>
  <si>
    <t>KAPANCI TR-1 45-78-L00380_49316154_56393813_56393813</t>
  </si>
  <si>
    <t>05.12.2022 21:51:30</t>
  </si>
  <si>
    <t>05.12.2022 22:52:18</t>
  </si>
  <si>
    <t>05.12.2022 10:50:28</t>
  </si>
  <si>
    <t>05.12.2022 12:02:12</t>
  </si>
  <si>
    <t>GÜRÇEŞME İM 35-03-A00001_MEHTAP K11_2081095</t>
  </si>
  <si>
    <t>05.12.2022 10:34:31</t>
  </si>
  <si>
    <t>05.12.2022 11:52:57</t>
  </si>
  <si>
    <t>05.12.2022 13:59:32</t>
  </si>
  <si>
    <t>05.12.2022 17:54:50</t>
  </si>
  <si>
    <t>ARMUTLU TR-23 35-27-L00023_B_65513987_65513987</t>
  </si>
  <si>
    <t>05.12.2022 17:13:35</t>
  </si>
  <si>
    <t>05.12.2022 18:18:14</t>
  </si>
  <si>
    <t>05.12.2022 15:12:42</t>
  </si>
  <si>
    <t>05.12.2022 16:05:09</t>
  </si>
  <si>
    <t>MAHMUTLAR TR-2 45-74-M00351_945590083_945590083</t>
  </si>
  <si>
    <t>05.12.2022 10:13:43</t>
  </si>
  <si>
    <t>05.12.2022 11:33:25</t>
  </si>
  <si>
    <t>KIRATLI TR-1 35-30-L00141_955295955_955295955</t>
  </si>
  <si>
    <t>05.12.2022 15:57:09</t>
  </si>
  <si>
    <t>05.12.2022 18:05:06</t>
  </si>
  <si>
    <t>M-2956(YATIRIM REZERVE) 35-04-M02956_A_56368226_56368226</t>
  </si>
  <si>
    <t>05.12.2022 22:05:07</t>
  </si>
  <si>
    <t>05.12.2022 23:53:49</t>
  </si>
  <si>
    <t>05.12.2022 09:33:43</t>
  </si>
  <si>
    <t>05.12.2022 15:37:14</t>
  </si>
  <si>
    <t>DELİKTAŞ TR-2 35-30-M00630_955333600_955333600</t>
  </si>
  <si>
    <t>05.12.2022 17:34:04</t>
  </si>
  <si>
    <t>05.12.2022 20:26:31</t>
  </si>
  <si>
    <t>05.12.2022 14:36:36</t>
  </si>
  <si>
    <t>05.12.2022 15:35:42</t>
  </si>
  <si>
    <t>05.12.2022 08:55:11</t>
  </si>
  <si>
    <t>05.12.2022 09:21:31</t>
  </si>
  <si>
    <t>K-3373 35-10-K03373_98093345_98093345</t>
  </si>
  <si>
    <t>05.12.2022 19:03:56</t>
  </si>
  <si>
    <t>05.12.2022 20:22:02</t>
  </si>
  <si>
    <t>K-1229 35-01-K01229_912940298_912940298</t>
  </si>
  <si>
    <t>05.12.2022 14:25:22</t>
  </si>
  <si>
    <t>05.12.2022 17:53:50</t>
  </si>
  <si>
    <t>ÇUKURALTI M-26 35-25-M00074_955265015_955265015</t>
  </si>
  <si>
    <t>05.12.2022 02:26:53</t>
  </si>
  <si>
    <t>05.12.2022 04:22:19</t>
  </si>
  <si>
    <t>M-2605 YELKİ DM 35-10-M02605_ZEYBEK M03_2303617</t>
  </si>
  <si>
    <t>05.12.2022 10:10:10</t>
  </si>
  <si>
    <t>05.12.2022 10:45:58</t>
  </si>
  <si>
    <t>DAĞDERE DM 45-72-M00097_HatBaşıAyırıcı_53140306 M05_53140306</t>
  </si>
  <si>
    <t>05.12.2022 10:55:22</t>
  </si>
  <si>
    <t>05.12.2022 14:24:39</t>
  </si>
  <si>
    <t>KONAKLI DM 35-15-L00898_KONAKLI TR-12 L04_67094888</t>
  </si>
  <si>
    <t>05.12.2022 09:44:56</t>
  </si>
  <si>
    <t>05.12.2022 14:03:21</t>
  </si>
  <si>
    <t>TR-56 CEPHANELİK 35-19-L00056_956683912_956683912</t>
  </si>
  <si>
    <t>05.12.2022 20:02:36</t>
  </si>
  <si>
    <t>05.12.2022 21:17:26</t>
  </si>
  <si>
    <t>GÖKÇEALAN KÖK 35-13-L00401_GÖKÇEALAN L02_66680416</t>
  </si>
  <si>
    <t>05.12.2022 06:29:44</t>
  </si>
  <si>
    <t>05.12.2022 07:42:54</t>
  </si>
  <si>
    <t>M-922 35-02-M00922_99627745_99627745</t>
  </si>
  <si>
    <t>05.12.2022 11:38:49</t>
  </si>
  <si>
    <t>05.12.2022 14:07:57</t>
  </si>
  <si>
    <t>TR-51 TORBALI PAZAR YERİ 35-26-M00051_C_60984691_60984691</t>
  </si>
  <si>
    <t>05.12.2022 13:54:07</t>
  </si>
  <si>
    <t>05.12.2022 15:12:20</t>
  </si>
  <si>
    <t>EMİNBEY GÜLİSTAN MAH.TR-1 45-78-M00861_49419581_56401466_56401466</t>
  </si>
  <si>
    <t>05.12.2022 18:00:03</t>
  </si>
  <si>
    <t>05.12.2022 19:15:45</t>
  </si>
  <si>
    <t>L-182 35-18-L00182_950442603_950442603</t>
  </si>
  <si>
    <t>05.12.2022 10:42:57</t>
  </si>
  <si>
    <t>05.12.2022 12:13:47</t>
  </si>
  <si>
    <t>K-3736 35-03-K03736_D_56363265_56363265</t>
  </si>
  <si>
    <t>05.12.2022 14:06:49</t>
  </si>
  <si>
    <t>05.12.2022 16:45:24</t>
  </si>
  <si>
    <t>DM-3/TR-26 (TR-94) 35-26-M00094_35-26-M00094_66220472</t>
  </si>
  <si>
    <t>05.12.2022 00:55:48</t>
  </si>
  <si>
    <t>05.12.2022 02:40:30</t>
  </si>
  <si>
    <t>05.12.2022 10:34:12</t>
  </si>
  <si>
    <t>05.12.2022 11:08:22</t>
  </si>
  <si>
    <t>05.12.2022 18:07:55</t>
  </si>
  <si>
    <t>05.12.2022 20:41:27</t>
  </si>
  <si>
    <t>K-2337 35-03-K02337_915012254_915012254</t>
  </si>
  <si>
    <t>05.12.2022 10:20:52</t>
  </si>
  <si>
    <t>05.12.2022 16:15:24</t>
  </si>
  <si>
    <t>İSLAMLAR TR-1 35-30-L00149_955298663_955298663</t>
  </si>
  <si>
    <t>05.12.2022 13:27:33</t>
  </si>
  <si>
    <t>05.12.2022 14:54:58</t>
  </si>
  <si>
    <t>ÜRKMEZ DM-3 (ÜRKMEZ M-6) 35-25-M00145_956639125_956639125</t>
  </si>
  <si>
    <t>05.12.2022 00:14:52</t>
  </si>
  <si>
    <t>05.12.2022 01:46:08</t>
  </si>
  <si>
    <t>05.12.2022 18:41:41</t>
  </si>
  <si>
    <t>05.12.2022 20:54:37</t>
  </si>
  <si>
    <t>05.12.2022 09:36:05</t>
  </si>
  <si>
    <t>05.12.2022 15:58:00</t>
  </si>
  <si>
    <t>YENİ FOÇA TR-29 35-23-M00029_C_56365456_56365456</t>
  </si>
  <si>
    <t>05.12.2022 11:48:46</t>
  </si>
  <si>
    <t>05.12.2022 12:29:47</t>
  </si>
  <si>
    <t>SOMA TR-16/6 45-82-M00098_945529864_945529864</t>
  </si>
  <si>
    <t>05.12.2022 16:06:18</t>
  </si>
  <si>
    <t>05.12.2022 16:56:04</t>
  </si>
  <si>
    <t>ARKACILAR TR-1 35-31-L00037_47983522_56400237_56400237</t>
  </si>
  <si>
    <t>05.12.2022 09:02:05</t>
  </si>
  <si>
    <t>05.12.2022 17:02:31</t>
  </si>
  <si>
    <t>ADALA TR-1 45-78-M00284_ADALA TR-2/3/7/8/9 M03_83647741</t>
  </si>
  <si>
    <t>05.12.2022 09:03:33</t>
  </si>
  <si>
    <t>05.12.2022 10:04:10</t>
  </si>
  <si>
    <t>SARUHANLI TR-28/1 45-80-M00177_95000638362_95000638362</t>
  </si>
  <si>
    <t>05.12.2022 12:17:23</t>
  </si>
  <si>
    <t>05.12.2022 17:38:23</t>
  </si>
  <si>
    <t>ÇINARLIKUYU KÖK 45-71-M00188_CEZAEVİ M03_72248740</t>
  </si>
  <si>
    <t>05.12.2022 09:57:59</t>
  </si>
  <si>
    <t>05.12.2022 11:00:08</t>
  </si>
  <si>
    <t>CUMHURİYET KÖK 35-29-L00057_KAZANLI KÖK L05_2311614</t>
  </si>
  <si>
    <t>05.12.2022 12:01:47</t>
  </si>
  <si>
    <t>05.12.2022 16:05:56</t>
  </si>
  <si>
    <t>BADEMLİ TR-1 DM 35-15-L01010_ÜÇ CEVİZLER (TR-26) L02_67544249</t>
  </si>
  <si>
    <t>05.12.2022 11:18:52</t>
  </si>
  <si>
    <t>05.12.2022 11:37:14</t>
  </si>
  <si>
    <t>KAVAKYERİ TR-1 45-86-M00103_915803494_915803494</t>
  </si>
  <si>
    <t>05.12.2022 20:54:35</t>
  </si>
  <si>
    <t>05.12.2022 21:48:12</t>
  </si>
  <si>
    <t>05.12.2022 12:44:16</t>
  </si>
  <si>
    <t>05.12.2022 16:20:28</t>
  </si>
  <si>
    <t>K-2624 35-02-K02624_K-2625 K02_2304211</t>
  </si>
  <si>
    <t>05.12.2022 09:02:10</t>
  </si>
  <si>
    <t>05.12.2022 17:39:22</t>
  </si>
  <si>
    <t>05.12.2022 09:11:46</t>
  </si>
  <si>
    <t>05.12.2022 17:17:39</t>
  </si>
  <si>
    <t>YAHŞELLİ TR-3 35-28-M00495_C_56357476_56357476</t>
  </si>
  <si>
    <t>05.12.2022 22:39:13</t>
  </si>
  <si>
    <t>05.12.2022 23:57:04</t>
  </si>
  <si>
    <t>KARATEKELİ TR-1 35-24-M00104_955219275_955219275</t>
  </si>
  <si>
    <t>05.12.2022 16:12:45</t>
  </si>
  <si>
    <t>05.12.2022 17:36:29</t>
  </si>
  <si>
    <t>DAĞDERE DM 45-72-M00097_HatBaşıAyırıcı_53140179 M05_53140179</t>
  </si>
  <si>
    <t>05.12.2022 11:24:10</t>
  </si>
  <si>
    <t>05.12.2022 14:46:47</t>
  </si>
  <si>
    <t>TR-13 DAVUT KISRAK PARKI 35-26-M00013_956619719_956619719</t>
  </si>
  <si>
    <t>05.12.2022 07:56:54</t>
  </si>
  <si>
    <t>05.12.2022 11:20:47</t>
  </si>
  <si>
    <t>05.12.2022 03:34:59</t>
  </si>
  <si>
    <t>05.12.2022 05:11:35</t>
  </si>
  <si>
    <t>TR-63 35-19-L00063_956664554_956664554</t>
  </si>
  <si>
    <t>05.12.2022 19:14:54</t>
  </si>
  <si>
    <t>05.12.2022 20:36:37</t>
  </si>
  <si>
    <t>MECİDİYE TR-1 KÖK 45-72-L00078_GÖKÇEKÖY (KÖYLER ÇIKIŞI) L010_66560899</t>
  </si>
  <si>
    <t>05.12.2022 13:30:01</t>
  </si>
  <si>
    <t>05.12.2022 09:20:00</t>
  </si>
  <si>
    <t>05.12.2022 17:45:04</t>
  </si>
  <si>
    <t>L-310 35-18-L00310_95002381787_95002381787</t>
  </si>
  <si>
    <t>05.12.2022 11:43:24</t>
  </si>
  <si>
    <t>05.12.2022 12:37:08</t>
  </si>
  <si>
    <t>DM-1/11A 35-19-M00011_URLA TM-2 DEN GELEN TR-5 M06_2123177</t>
  </si>
  <si>
    <t>05.12.2022 14:59:30</t>
  </si>
  <si>
    <t>05.12.2022 15:27:55</t>
  </si>
  <si>
    <t>TR-22 45-77-L00022_945503874_945503874</t>
  </si>
  <si>
    <t>05.12.2022 23:32:02</t>
  </si>
  <si>
    <t>06.12.2022 00:52:15</t>
  </si>
  <si>
    <t>KADIDEĞİRMENİ KÖK 45-82-M00127_UZUN AHIRLA KÖK (ÜÇYOL ULARCA) M03_2091830</t>
  </si>
  <si>
    <t>05.12.2022 08:36:20</t>
  </si>
  <si>
    <t>05.12.2022 08:48:55</t>
  </si>
  <si>
    <t>L-455 35-18-L00455_12292686_56371806_56371806</t>
  </si>
  <si>
    <t>05.12.2022 11:35:54</t>
  </si>
  <si>
    <t>05.12.2022 15:24:31</t>
  </si>
  <si>
    <t>DM-13/21 (HAKİ BABA) 45-71-M00339_45-71-M00339_72062691</t>
  </si>
  <si>
    <t>05.12.2022 09:10:19</t>
  </si>
  <si>
    <t>05.12.2022 10:26:21</t>
  </si>
  <si>
    <t>05.12.2022 11:12:23</t>
  </si>
  <si>
    <t>05.12.2022 14:52:17</t>
  </si>
  <si>
    <t>05.12.2022 14:26:16</t>
  </si>
  <si>
    <t>05.12.2022 15:24:06</t>
  </si>
  <si>
    <t>DAYSAN TR-1 35-29-L00126_950327668_950327668</t>
  </si>
  <si>
    <t>05.12.2022 10:10:33</t>
  </si>
  <si>
    <t>05.12.2022 10:42:05</t>
  </si>
  <si>
    <t>05.12.2022 18:34:57</t>
  </si>
  <si>
    <t>05.12.2022 18:58:14</t>
  </si>
  <si>
    <t>05.12.2022 09:40:47</t>
  </si>
  <si>
    <t>05.12.2022 17:53:57</t>
  </si>
  <si>
    <t>SELÇİKLİ TR-1 45-72-L00163_956484130_956484130</t>
  </si>
  <si>
    <t>05.12.2022 15:06:54</t>
  </si>
  <si>
    <t>05.12.2022 18:01:51</t>
  </si>
  <si>
    <t>L-20 DÖRT YOL KAVŞAĞI 35-14-L00020_10564483 C01_83357638</t>
  </si>
  <si>
    <t>05.12.2022 17:06:27</t>
  </si>
  <si>
    <t>05.12.2022 18:42:27</t>
  </si>
  <si>
    <t>KAMUKENT TR-3 35-21-M00041_95001286011_95001286011</t>
  </si>
  <si>
    <t>05.12.2022 13:41:46</t>
  </si>
  <si>
    <t>05.12.2022 14:50:50</t>
  </si>
  <si>
    <t>M-51 ALAÇATI 35-18-M00051_11965584 H01_5792254</t>
  </si>
  <si>
    <t>05.12.2022 10:02:10</t>
  </si>
  <si>
    <t>05.12.2022 13:13:29</t>
  </si>
  <si>
    <t>05.12.2022 23:05:09</t>
  </si>
  <si>
    <t>06.12.2022 02:14:11</t>
  </si>
  <si>
    <t>BALIKLIOVA TR-1 35-19-L00271_956700142_956700142</t>
  </si>
  <si>
    <t>05.12.2022 11:09:27</t>
  </si>
  <si>
    <t>05.12.2022 11:30:33</t>
  </si>
  <si>
    <t>GERENKÖY TR-1 35-23-M00147_950410044_950410044</t>
  </si>
  <si>
    <t>05.12.2022 16:14:48</t>
  </si>
  <si>
    <t>05.12.2022 19:02:49</t>
  </si>
  <si>
    <t>SELENDİ DM 45-81-M00001_SATILMIŞ M14_2079213</t>
  </si>
  <si>
    <t>05.12.2022 14:19:51</t>
  </si>
  <si>
    <t>05.12.2022 14:25:00</t>
  </si>
  <si>
    <t>ŞAHYAR TR-1 45-73-M00189_945665542_945665542</t>
  </si>
  <si>
    <t>05.12.2022 15:44:38</t>
  </si>
  <si>
    <t>05.12.2022 17:09:14</t>
  </si>
  <si>
    <t>M-2674 35-01-M02674_912988629_912988629</t>
  </si>
  <si>
    <t>05.12.2022 15:08:11</t>
  </si>
  <si>
    <t>05.12.2022 16:04:58</t>
  </si>
  <si>
    <t>ÇAKIRBEYLİ TR-1 35-26-M00486_35-26-M00486_2351775</t>
  </si>
  <si>
    <t>05.12.2022 16:24:57</t>
  </si>
  <si>
    <t>05.12.2022 17:23:25</t>
  </si>
  <si>
    <t>TR-2/101 45-83-M00775_955153771_955153771</t>
  </si>
  <si>
    <t>05.12.2022 08:36:53</t>
  </si>
  <si>
    <t>05.12.2022 09:25:13</t>
  </si>
  <si>
    <t>DM08/TR02 45-73-M00003_TR-4 M04_66742823</t>
  </si>
  <si>
    <t>05.12.2022 14:31:31</t>
  </si>
  <si>
    <t>05.12.2022 16:07:03</t>
  </si>
  <si>
    <t>AYVATLAR TR-1 45-77-L00128_945500930_945500930</t>
  </si>
  <si>
    <t>05.12.2022 08:51:41</t>
  </si>
  <si>
    <t>05.12.2022 10:42:45</t>
  </si>
  <si>
    <t>K-1191 35-04-K01191_B B1B_5837208</t>
  </si>
  <si>
    <t>05.12.2022 21:27:50</t>
  </si>
  <si>
    <t>05.12.2022 23:15:12</t>
  </si>
  <si>
    <t>ARMUTLU TR-15 35-27-M00580_941934880_941934880</t>
  </si>
  <si>
    <t>05.12.2022 10:21:54</t>
  </si>
  <si>
    <t>05.12.2022 15:56:05</t>
  </si>
  <si>
    <t>MURADİYE TR 2/A 45-71-M00201_A A2_5966114</t>
  </si>
  <si>
    <t>05.12.2022 17:28:44</t>
  </si>
  <si>
    <t>05.12.2022 20:31:02</t>
  </si>
  <si>
    <t>KAYALIOĞLU TR-7 45-72-L00072_956489743_956489743</t>
  </si>
  <si>
    <t>05.12.2022 10:02:20</t>
  </si>
  <si>
    <t>05.12.2022 11:03:19</t>
  </si>
  <si>
    <t>K-4039 35-03-K04039_A_56363607_56363607</t>
  </si>
  <si>
    <t>05.12.2022 09:36:14</t>
  </si>
  <si>
    <t>05.12.2022 12:30:44</t>
  </si>
  <si>
    <t>05.12.2022 18:21:40</t>
  </si>
  <si>
    <t>05.12.2022 18:52:37</t>
  </si>
  <si>
    <t>DM-4/8 (YENİ MALİYE) 45-71-M00279_953183361_953183361</t>
  </si>
  <si>
    <t>05.12.2022 17:04:41</t>
  </si>
  <si>
    <t>05.12.2022 18:18:59</t>
  </si>
  <si>
    <t>M-421 35-02-M00421_35-02-M00421_2359473</t>
  </si>
  <si>
    <t>05.12.2022 06:22:56</t>
  </si>
  <si>
    <t>05.12.2022 07:32:06</t>
  </si>
  <si>
    <t>05.12.2022 19:59:52</t>
  </si>
  <si>
    <t>05.12.2022 20:43:36</t>
  </si>
  <si>
    <t>TAŞLIYOL KÖK 35-27-M00495_HatBaşıAyırıcı_53132495 M03_53132495</t>
  </si>
  <si>
    <t>05.12.2022 09:03:45</t>
  </si>
  <si>
    <t>05.12.2022 10:24:00</t>
  </si>
  <si>
    <t>SOMA TR-3/2 45-82-M00083_945541524_945541524</t>
  </si>
  <si>
    <t>05.12.2022 12:30:59</t>
  </si>
  <si>
    <t>05.12.2022 12:46:12</t>
  </si>
  <si>
    <t>K-4355 35-02-K04355_912960457_912960457</t>
  </si>
  <si>
    <t>05.12.2022 12:01:13</t>
  </si>
  <si>
    <t>05.12.2022 20:07:29</t>
  </si>
  <si>
    <t>DM-3/29 45-71-M00083_B B2_45134569</t>
  </si>
  <si>
    <t>05.12.2022 11:56:36</t>
  </si>
  <si>
    <t>05.12.2022 17:42:26</t>
  </si>
  <si>
    <t>L-133 35-18-L00133_9872082_56368065_56368065</t>
  </si>
  <si>
    <t>05.12.2022 09:29:47</t>
  </si>
  <si>
    <t>05.12.2022 13:25:55</t>
  </si>
  <si>
    <t>M-314 35-02-M00314_TRF M01_2098972</t>
  </si>
  <si>
    <t>05.12.2022 17:45:14</t>
  </si>
  <si>
    <t>05.12.2022 22:17:26</t>
  </si>
  <si>
    <t>L-300 DM 35-18-L00300_L-454 L10_2329803</t>
  </si>
  <si>
    <t>05.12.2022 09:43:40</t>
  </si>
  <si>
    <t>05.12.2022 10:21:50</t>
  </si>
  <si>
    <t>İSMAİL ŞİMŞEK SULAMA GRUBU 35-29-L00149_B_56395979_56395979</t>
  </si>
  <si>
    <t>05.12.2022 13:23:01</t>
  </si>
  <si>
    <t>05.12.2022 14:20:08</t>
  </si>
  <si>
    <t>K-732 35-01-K00732_911951683_911951683</t>
  </si>
  <si>
    <t>05.12.2022 16:00:52</t>
  </si>
  <si>
    <t>05.12.2022 18:29:19</t>
  </si>
  <si>
    <t>ÇİNANDAVUTLAR TR-1 45-81-M00227_B_56399127_56399127</t>
  </si>
  <si>
    <t>05.12.2022 12:37:35</t>
  </si>
  <si>
    <t>05.12.2022 14:13:50</t>
  </si>
  <si>
    <t>K-196 35-01-K00196_910683064_910683064</t>
  </si>
  <si>
    <t>05.12.2022 10:36:31</t>
  </si>
  <si>
    <t>05.12.2022 12:49:29</t>
  </si>
  <si>
    <t>05.12.2022 15:37:24</t>
  </si>
  <si>
    <t>05.12.2022 18:02:44</t>
  </si>
  <si>
    <t>05.12.2022 09:11:42</t>
  </si>
  <si>
    <t>05.12.2022 17:19:11</t>
  </si>
  <si>
    <t>ILICA GIS TM 35-07-A00002_SEZAİ SAÇAK M03_2056862</t>
  </si>
  <si>
    <t>05.12.2022 09:08:46</t>
  </si>
  <si>
    <t>05.12.2022 13:24:58</t>
  </si>
  <si>
    <t>05.12.2022 12:05:18</t>
  </si>
  <si>
    <t>05.12.2022 18:18:12</t>
  </si>
  <si>
    <t>K-2625 35-02-K02625_K-2624 K02_2065455</t>
  </si>
  <si>
    <t>05.12.2022 01:43:01</t>
  </si>
  <si>
    <t>05.12.2022 01:44:52</t>
  </si>
  <si>
    <t>L-116 OVACIK 35-18-L00116_950440394_950440394</t>
  </si>
  <si>
    <t>05.12.2022 11:03:07</t>
  </si>
  <si>
    <t>05.12.2022 14:41:28</t>
  </si>
  <si>
    <t>DM06/TR-5A 45-73-M00090_A a1_45147563</t>
  </si>
  <si>
    <t>05.12.2022 18:38:46</t>
  </si>
  <si>
    <t>05.12.2022 19:56:53</t>
  </si>
  <si>
    <t>ALKAN KÖYÜ TR-1 45-73-M00204_945673070_945673070</t>
  </si>
  <si>
    <t>05.12.2022 10:05:33</t>
  </si>
  <si>
    <t>05.12.2022 11:56:18</t>
  </si>
  <si>
    <t>05.12.2022 15:11:29</t>
  </si>
  <si>
    <t>05.12.2022 18:19:35</t>
  </si>
  <si>
    <t>ÇOBANKÖY KÖK 35-29-L00066_HAMAMKÖY FİDERİ L05_72212415</t>
  </si>
  <si>
    <t>05.12.2022 12:32:03</t>
  </si>
  <si>
    <t>05.12.2022 15:50:48</t>
  </si>
  <si>
    <t>05.12.2022 10:46:28</t>
  </si>
  <si>
    <t>05.12.2022 14:19:39</t>
  </si>
  <si>
    <t>K-1653 35-04-K01653_E_56354170_56354170</t>
  </si>
  <si>
    <t>05.12.2022 10:33:00</t>
  </si>
  <si>
    <t>05.12.2022 11:27:00</t>
  </si>
  <si>
    <t>L-260 35-18-L00260_950464078_950464078</t>
  </si>
  <si>
    <t>06.12.2022 12:51:58</t>
  </si>
  <si>
    <t>06.12.2022 16:14:55</t>
  </si>
  <si>
    <t>06.12.2022 13:01:46</t>
  </si>
  <si>
    <t>06.12.2022 21:33:27</t>
  </si>
  <si>
    <t>L-91 ULAMIŞ TEPE KAHVE 35-14-L00091_956633734_956633734</t>
  </si>
  <si>
    <t>06.12.2022 12:42:25</t>
  </si>
  <si>
    <t>06.12.2022 14:32:02</t>
  </si>
  <si>
    <t>TR-1/40-A 45-72-M00639_956480343_956480343</t>
  </si>
  <si>
    <t>06.12.2022 18:17:22</t>
  </si>
  <si>
    <t>06.12.2022 18:48:46</t>
  </si>
  <si>
    <t>06.12.2022 15:34:21</t>
  </si>
  <si>
    <t>06.12.2022 16:05:45</t>
  </si>
  <si>
    <t>SEYREK TR-7 KÖK 35-28-M00379_HatBaşıAyırıcı_65679902 M04_65679902</t>
  </si>
  <si>
    <t>06.12.2022 09:56:35</t>
  </si>
  <si>
    <t>06.12.2022 11:24:09</t>
  </si>
  <si>
    <t>AVŞAR TR-4 45-83-L00350_DIREK TIPI TRAFO HUCRESI H01_2107535</t>
  </si>
  <si>
    <t>06.12.2022 17:01:58</t>
  </si>
  <si>
    <t>06.12.2022 17:39:04</t>
  </si>
  <si>
    <t>KARAPINAR İM 45-78-A00002_ÇAVLU M06_66243669</t>
  </si>
  <si>
    <t>06.12.2022 09:25:12</t>
  </si>
  <si>
    <t>06.12.2022 12:02:57</t>
  </si>
  <si>
    <t>KAYAKÖY DM 35-15-L00866_ALABAŞ L04_72307162</t>
  </si>
  <si>
    <t>06.12.2022 11:31:08</t>
  </si>
  <si>
    <t>06.12.2022 11:35:41</t>
  </si>
  <si>
    <t>GERENKÖY TR-4 35-23-M00150_42127972_56355437_56355437</t>
  </si>
  <si>
    <t>06.12.2022 18:33:21</t>
  </si>
  <si>
    <t>06.12.2022 18:50:20</t>
  </si>
  <si>
    <t>DM-18/04 45-71-M00259_953222823_953222823</t>
  </si>
  <si>
    <t>06.12.2022 10:47:37</t>
  </si>
  <si>
    <t>06.12.2022 15:17:36</t>
  </si>
  <si>
    <t>K-3794 35-08-K03794_TRAFO K03_42447908</t>
  </si>
  <si>
    <t>06.12.2022 00:54:10</t>
  </si>
  <si>
    <t>06.12.2022 01:00:42</t>
  </si>
  <si>
    <t>K-692 35-04-K00692_912317206_912317206</t>
  </si>
  <si>
    <t>06.12.2022 19:23:46</t>
  </si>
  <si>
    <t>06.12.2022 21:26:59</t>
  </si>
  <si>
    <t>06.12.2022 21:05:29</t>
  </si>
  <si>
    <t>06.12.2022 22:42:56</t>
  </si>
  <si>
    <t>ALAŞEHİR TM 45-73-A00001_IŞIKLAR M18_2312683</t>
  </si>
  <si>
    <t>06.12.2022 09:31:59</t>
  </si>
  <si>
    <t>06.12.2022 13:58:22</t>
  </si>
  <si>
    <t>SARUHANLI TR-19 45-80-M00019_956559751_956559751</t>
  </si>
  <si>
    <t>06.12.2022 16:19:11</t>
  </si>
  <si>
    <t>06.12.2022 17:25:03</t>
  </si>
  <si>
    <t>YENİ HARMANDALI TR-1 45-71-M00893_43142901_56385144_56385144</t>
  </si>
  <si>
    <t>06.12.2022 13:56:56</t>
  </si>
  <si>
    <t>06.12.2022 17:03:17</t>
  </si>
  <si>
    <t>K-1025 35-01-K01025_35-01-K01025_2372293</t>
  </si>
  <si>
    <t>06.12.2022 12:07:20</t>
  </si>
  <si>
    <t>06.12.2022 12:36:20</t>
  </si>
  <si>
    <t>SOMA TR-3/1 45-82-M00081_A_56388273_56388273</t>
  </si>
  <si>
    <t>06.12.2022 22:01:06</t>
  </si>
  <si>
    <t>06.12.2022 22:28:49</t>
  </si>
  <si>
    <t>M-2018 35-01-M02018_913054688_913054688</t>
  </si>
  <si>
    <t>06.12.2022 13:21:10</t>
  </si>
  <si>
    <t>06.12.2022 14:41:56</t>
  </si>
  <si>
    <t>TR-1/40-A 45-72-M00639_A_79415075_79415075</t>
  </si>
  <si>
    <t>06.12.2022 16:13:23</t>
  </si>
  <si>
    <t>06.12.2022 17:13:17</t>
  </si>
  <si>
    <t>M-1437 35-02-M01437_M-485 M03_2062601</t>
  </si>
  <si>
    <t>06.12.2022 08:04:24</t>
  </si>
  <si>
    <t>06.12.2022 09:25:20</t>
  </si>
  <si>
    <t>06.12.2022 14:20:17</t>
  </si>
  <si>
    <t>06.12.2022 15:22:47</t>
  </si>
  <si>
    <t>K-511 35-01-K00511_910558135_910558135</t>
  </si>
  <si>
    <t>06.12.2022 06:58:59</t>
  </si>
  <si>
    <t>06.12.2022 08:55:26</t>
  </si>
  <si>
    <t>TR-1/40-A 45-72-M00639_B_79415073_79415073</t>
  </si>
  <si>
    <t>06.12.2022 18:09:53</t>
  </si>
  <si>
    <t>06.12.2022 18:52:20</t>
  </si>
  <si>
    <t>L-300 DM 35-18-L00300_950448409_950448409</t>
  </si>
  <si>
    <t>06.12.2022 14:22:56</t>
  </si>
  <si>
    <t>06.12.2022 16:03:56</t>
  </si>
  <si>
    <t>ZEYTİNLİPARK DM (M-400) 35-17-M00400_M-91 M03_66434805</t>
  </si>
  <si>
    <t>06.12.2022 13:55:00</t>
  </si>
  <si>
    <t>06.12.2022 14:18:10</t>
  </si>
  <si>
    <t>İSTASYONALTI KÖK 45-83-M00131_ARPALIK KÖK-1 M03_2099100</t>
  </si>
  <si>
    <t>06.12.2022 11:32:20</t>
  </si>
  <si>
    <t>06.12.2022 12:26:09</t>
  </si>
  <si>
    <t>TR-2/118 45-83-M00713_955142537_955142537</t>
  </si>
  <si>
    <t>06.12.2022 09:49:47</t>
  </si>
  <si>
    <t>06.12.2022 10:12:17</t>
  </si>
  <si>
    <t>06.12.2022 01:25:57</t>
  </si>
  <si>
    <t>06.12.2022 02:00:33</t>
  </si>
  <si>
    <t>06.12.2022 14:01:26</t>
  </si>
  <si>
    <t>06.12.2022 17:32:55</t>
  </si>
  <si>
    <t>BÜLENT BULDANLI SULAMA GRUBU 35-29-L00299_B_56395662_56395662</t>
  </si>
  <si>
    <t>06.12.2022 17:44:49</t>
  </si>
  <si>
    <t>06.12.2022 18:43:03</t>
  </si>
  <si>
    <t>K-3923 35-08-K03923_35-08-K03923_42459028</t>
  </si>
  <si>
    <t>06.12.2022 09:37:50</t>
  </si>
  <si>
    <t>06.12.2022 12:31:38</t>
  </si>
  <si>
    <t>06.12.2022 18:38:50</t>
  </si>
  <si>
    <t>06.12.2022 20:53:03</t>
  </si>
  <si>
    <t>06.12.2022 12:06:32</t>
  </si>
  <si>
    <t>06.12.2022 14:33:15</t>
  </si>
  <si>
    <t>YENİ ŞAKRAN TR-1 35-17-M00201_950308315_950308315</t>
  </si>
  <si>
    <t>06.12.2022 08:46:14</t>
  </si>
  <si>
    <t>06.12.2022 10:20:45</t>
  </si>
  <si>
    <t>K-2559 35-07-K02559_K-371 K02_48437678</t>
  </si>
  <si>
    <t>06.12.2022 10:33:40</t>
  </si>
  <si>
    <t>06.12.2022 10:38:59</t>
  </si>
  <si>
    <t>TR-2/82-A 45-83-L00308_DIREK TIPI TRAFO HUCRESI H01_2106238</t>
  </si>
  <si>
    <t>06.12.2022 13:33:46</t>
  </si>
  <si>
    <t>06.12.2022 17:30:27</t>
  </si>
  <si>
    <t>KIZILAVLU SÖNMEZLER MAH.TR 45-78-M00830_49235381_56394715_56394715</t>
  </si>
  <si>
    <t>06.12.2022 17:56:58</t>
  </si>
  <si>
    <t>06.12.2022 18:52:05</t>
  </si>
  <si>
    <t>K-195 35-03-K00195_910413636_910413636</t>
  </si>
  <si>
    <t>06.12.2022 13:55:52</t>
  </si>
  <si>
    <t>06.12.2022 17:10:23</t>
  </si>
  <si>
    <t>06.12.2022 16:45:51</t>
  </si>
  <si>
    <t>06.12.2022 17:37:55</t>
  </si>
  <si>
    <t>TR-111 35-15-M00111_950365986_950365986</t>
  </si>
  <si>
    <t>06.12.2022 19:50:16</t>
  </si>
  <si>
    <t>06.12.2022 22:35:13</t>
  </si>
  <si>
    <t>YENİFOÇA TR-54 35-23-M00054_B_56399233_56399233</t>
  </si>
  <si>
    <t>06.12.2022 22:44:59</t>
  </si>
  <si>
    <t>06.12.2022 23:48:04</t>
  </si>
  <si>
    <t>06.12.2022 10:23:53</t>
  </si>
  <si>
    <t>06.12.2022 13:23:42</t>
  </si>
  <si>
    <t>TR-2/114 45-83-L00114_DAĞITIM TRAFOSU L04_72121879</t>
  </si>
  <si>
    <t>06.12.2022 15:06:27</t>
  </si>
  <si>
    <t>06.12.2022 17:48:24</t>
  </si>
  <si>
    <t>K-4325 35-04-K04325_D_56371203_56371203</t>
  </si>
  <si>
    <t>06.12.2022 16:26:54</t>
  </si>
  <si>
    <t>06.12.2022 17:38:31</t>
  </si>
  <si>
    <t>K-3815 35-08-K03815_K-2989 GEÇİT K02_42465282</t>
  </si>
  <si>
    <t>06.12.2022 17:21:09</t>
  </si>
  <si>
    <t>06.12.2022 18:26:14</t>
  </si>
  <si>
    <t>SUBAŞI-5 35-26-L00332_8485892_56358281_56358281</t>
  </si>
  <si>
    <t>06.12.2022 17:51:45</t>
  </si>
  <si>
    <t>06.12.2022 19:39:32</t>
  </si>
  <si>
    <t>EMİRALEM TR-9 35-28-M00232_D_56357656_56357656</t>
  </si>
  <si>
    <t>06.12.2022 18:13:34</t>
  </si>
  <si>
    <t>06.12.2022 18:39:22</t>
  </si>
  <si>
    <t>M-1344 35-02-M01344_912843674_912843674</t>
  </si>
  <si>
    <t>06.12.2022 11:00:51</t>
  </si>
  <si>
    <t>06.12.2022 13:49:08</t>
  </si>
  <si>
    <t>ULUCAK DM-2/1 35-27-M00335_C_56366608_56366608</t>
  </si>
  <si>
    <t>06.12.2022 11:47:30</t>
  </si>
  <si>
    <t>06.12.2022 12:17:35</t>
  </si>
  <si>
    <t>YELKİ TR-13 (M-2424) 35-10-M02424_35-10-M02424_60548452</t>
  </si>
  <si>
    <t>06.12.2022 09:28:19</t>
  </si>
  <si>
    <t>06.12.2022 14:37:43</t>
  </si>
  <si>
    <t>SEFERİHİSAR İM 35-14-A00002_HatBaşıAyırıcı_90869393 L09_90869393</t>
  </si>
  <si>
    <t>06.12.2022 14:30:47</t>
  </si>
  <si>
    <t>06.12.2022 15:38:54</t>
  </si>
  <si>
    <t>M-2825 35-03-M02825_C C01b_83838630</t>
  </si>
  <si>
    <t>06.12.2022 10:05:31</t>
  </si>
  <si>
    <t>06.12.2022 14:10:00</t>
  </si>
  <si>
    <t>İBRAHİM KARABIYIK VE ARK. ÖZEL TR 45-77-L00145Ö_DIREK TIPI TRAFO HUCRESI H01_2056052</t>
  </si>
  <si>
    <t>06.12.2022 12:31:04</t>
  </si>
  <si>
    <t>06.12.2022 13:11:10</t>
  </si>
  <si>
    <t>BALIKLIOVA DM 35-19-L00270_MORDOĞAN YUVAKENT L06_2318869</t>
  </si>
  <si>
    <t>06.12.2022 09:08:35</t>
  </si>
  <si>
    <t>06.12.2022 16:56:59</t>
  </si>
  <si>
    <t>06.12.2022 08:18:33</t>
  </si>
  <si>
    <t>06.12.2022 12:52:26</t>
  </si>
  <si>
    <t>L-105 35-18-L00105_950459548_950459548</t>
  </si>
  <si>
    <t>06.12.2022 13:46:08</t>
  </si>
  <si>
    <t>06.12.2022 20:40:21</t>
  </si>
  <si>
    <t>YENİ TOKİ TR-8 45-71-M02246_95000464889_95000464889</t>
  </si>
  <si>
    <t>06.12.2022 09:46:47</t>
  </si>
  <si>
    <t>06.12.2022 13:34:10</t>
  </si>
  <si>
    <t>DEMİRCİLİ DM 35-15-L00895_YENİKÖY TOPRAK SU L08_85268686</t>
  </si>
  <si>
    <t>06.12.2022 18:54:11</t>
  </si>
  <si>
    <t>06.12.2022 19:07:11</t>
  </si>
  <si>
    <t>SARMA KÖYÜ TR-2 45-71-M01525_953228836_953228836</t>
  </si>
  <si>
    <t>06.12.2022 11:03:58</t>
  </si>
  <si>
    <t>06.12.2022 12:03:34</t>
  </si>
  <si>
    <t>DM-2/1  DENİZKENARI 35-18-L00577_950454527_950454527</t>
  </si>
  <si>
    <t>06.12.2022 11:53:27</t>
  </si>
  <si>
    <t>06.12.2022 13:33:49</t>
  </si>
  <si>
    <t>TR-2/101 45-83-M00775_955153590_955153590</t>
  </si>
  <si>
    <t>06.12.2022 14:43:05</t>
  </si>
  <si>
    <t>06.12.2022 20:09:26</t>
  </si>
  <si>
    <t>06.12.2022 15:34:31</t>
  </si>
  <si>
    <t>06.12.2022 16:01:47</t>
  </si>
  <si>
    <t>K-3038 35-04-K03038_B_56353946_56353946</t>
  </si>
  <si>
    <t>06.12.2022 21:02:26</t>
  </si>
  <si>
    <t>06.12.2022 21:30:21</t>
  </si>
  <si>
    <t>M-2825 35-03-M02825_95000616066_95000616066</t>
  </si>
  <si>
    <t>06.12.2022 17:04:11</t>
  </si>
  <si>
    <t>07.12.2022 01:24:12</t>
  </si>
  <si>
    <t>BALIBEY TR 45-77-L00176_945496636_945496636</t>
  </si>
  <si>
    <t>06.12.2022 19:06:31</t>
  </si>
  <si>
    <t>06.12.2022 22:26:14</t>
  </si>
  <si>
    <t>06.12.2022 16:07:31</t>
  </si>
  <si>
    <t>06.12.2022 16:55:26</t>
  </si>
  <si>
    <t>M-1059 35-02-M01059_A a3b_5840278</t>
  </si>
  <si>
    <t>06.12.2022 09:16:05</t>
  </si>
  <si>
    <t>06.12.2022 10:05:30</t>
  </si>
  <si>
    <t>L-110 BEYLER KÖYÜ 35-14-L00110_956643822_956643822</t>
  </si>
  <si>
    <t>06.12.2022 14:11:28</t>
  </si>
  <si>
    <t>06.12.2022 18:08:13</t>
  </si>
  <si>
    <t>DEĞİRMENDERE DM 35-22-M00085_DEĞİRMENDERE-1 M05_50066608</t>
  </si>
  <si>
    <t>06.12.2022 07:05:16</t>
  </si>
  <si>
    <t>06.12.2022 12:13:17</t>
  </si>
  <si>
    <t>M-10 35-02-M00010_M-3227 M02_2035233</t>
  </si>
  <si>
    <t>06.12.2022 05:58:06</t>
  </si>
  <si>
    <t>06.12.2022 07:08:52</t>
  </si>
  <si>
    <t>TR-54 35-30-L00054_C_56365549_56365549</t>
  </si>
  <si>
    <t>06.12.2022 09:46:13</t>
  </si>
  <si>
    <t>06.12.2022 11:32:34</t>
  </si>
  <si>
    <t>06.12.2022 13:21:06</t>
  </si>
  <si>
    <t>06.12.2022 15:35:13</t>
  </si>
  <si>
    <t>M-535 (DM-6/6) 35-17-M00535_C C01_5762899</t>
  </si>
  <si>
    <t>06.12.2022 18:28:58</t>
  </si>
  <si>
    <t>06.12.2022 22:16:37</t>
  </si>
  <si>
    <t>GÜMÜLDÜR DM-3 (M-29) 35-25-M00029_35-25-M00029_72083929</t>
  </si>
  <si>
    <t>06.12.2022 09:35:42</t>
  </si>
  <si>
    <t>06.12.2022 17:41:12</t>
  </si>
  <si>
    <t>06.12.2022 09:11:36</t>
  </si>
  <si>
    <t>06.12.2022 17:05:14</t>
  </si>
  <si>
    <t>FOÇA TR-37 35-23-L00037_950424931_950424931</t>
  </si>
  <si>
    <t>06.12.2022 00:45:15</t>
  </si>
  <si>
    <t>06.12.2022 01:22:53</t>
  </si>
  <si>
    <t>06.12.2022 12:03:10</t>
  </si>
  <si>
    <t>06.12.2022 14:42:11</t>
  </si>
  <si>
    <t>06.12.2022 13:47:09</t>
  </si>
  <si>
    <t>06.12.2022 15:35:11</t>
  </si>
  <si>
    <t>KÜRKÇÜ TR-1 45-81-M00089_A_56401569_56401569</t>
  </si>
  <si>
    <t>06.12.2022 21:48:55</t>
  </si>
  <si>
    <t>06.12.2022 22:44:17</t>
  </si>
  <si>
    <t>06.12.2022 20:25:28</t>
  </si>
  <si>
    <t>06.12.2022 21:39:55</t>
  </si>
  <si>
    <t>TR-2/69 (15,8) 45-83-L00069_DAHİLİ TRAFO L06_81566133</t>
  </si>
  <si>
    <t>06.12.2022 15:24:40</t>
  </si>
  <si>
    <t>06.12.2022 18:10:00</t>
  </si>
  <si>
    <t>M-30 35-02-M00030_M-1081 M03_2117925</t>
  </si>
  <si>
    <t>06.12.2022 06:42:32</t>
  </si>
  <si>
    <t>06.12.2022 06:52:54</t>
  </si>
  <si>
    <t>TR-58 35-19-L00058_956667173_956667173</t>
  </si>
  <si>
    <t>06.12.2022 09:28:03</t>
  </si>
  <si>
    <t>06.12.2022 11:39:42</t>
  </si>
  <si>
    <t>K-2797 35-08-K02797_K-1693 K02_42038643</t>
  </si>
  <si>
    <t>06.12.2022 13:04:29</t>
  </si>
  <si>
    <t>06.12.2022 14:51:32</t>
  </si>
  <si>
    <t>KISIKKÖY YENİ MAH. TR-1 35-22-M00137_DIREK TIPI TRAFO HUCRESI H01_2035392</t>
  </si>
  <si>
    <t>06.12.2022 09:49:10</t>
  </si>
  <si>
    <t>06.12.2022 14:06:25</t>
  </si>
  <si>
    <t>ÜÇPINAR DM 45-71-M00183_ÜÇPINAR M08_72249144</t>
  </si>
  <si>
    <t>06.12.2022 09:36:27</t>
  </si>
  <si>
    <t>06.12.2022 13:10:18</t>
  </si>
  <si>
    <t>AKALAN TR-2 35-27-M00430_98931814_98931814</t>
  </si>
  <si>
    <t>06.12.2022 14:45:41</t>
  </si>
  <si>
    <t>06.12.2022 16:55:12</t>
  </si>
  <si>
    <t>DM 1-2/5 35-29-L00062_48309828 DM1/B3B_48316332</t>
  </si>
  <si>
    <t>06.12.2022 18:26:01</t>
  </si>
  <si>
    <t>06.12.2022 21:48:43</t>
  </si>
  <si>
    <t>K-1580 35-01-K01580_911926974_911926974</t>
  </si>
  <si>
    <t>06.12.2022 16:27:13</t>
  </si>
  <si>
    <t>06.12.2022 17:43:07</t>
  </si>
  <si>
    <t>GAZETECİLER SİTESİ 35-30-M00220_955312524_955312524</t>
  </si>
  <si>
    <t>06.12.2022 13:37:12</t>
  </si>
  <si>
    <t>06.12.2022 15:02:14</t>
  </si>
  <si>
    <t>K-3073 35-04-K03073_914533588_914533588</t>
  </si>
  <si>
    <t>06.12.2022 08:37:42</t>
  </si>
  <si>
    <t>06.12.2022 09:28:51</t>
  </si>
  <si>
    <t>PANCAR OSB DM-1 35-26-M00869_AYRANCILAR DM-5 M37_2303824</t>
  </si>
  <si>
    <t>06.12.2022 09:33:44</t>
  </si>
  <si>
    <t>06.12.2022 16:45:42</t>
  </si>
  <si>
    <t>KUŞÇULAR DM-2 35-19-M00515_KUŞÇULAR DM M02_80470363</t>
  </si>
  <si>
    <t>06.12.2022 17:55:37</t>
  </si>
  <si>
    <t>06.12.2022 18:36:14</t>
  </si>
  <si>
    <t>06.12.2022 09:55:14</t>
  </si>
  <si>
    <t>06.12.2022 10:44:30</t>
  </si>
  <si>
    <t>L-416 KAPALI SPOR SALONU 35-18-L00416_95001306166_95001306166</t>
  </si>
  <si>
    <t>06.12.2022 22:09:08</t>
  </si>
  <si>
    <t>06.12.2022 23:38:42</t>
  </si>
  <si>
    <t>K-211 35-02-K00211_962687062_962687062</t>
  </si>
  <si>
    <t>06.12.2022 15:48:51</t>
  </si>
  <si>
    <t>06.12.2022 17:18:10</t>
  </si>
  <si>
    <t>YUKARIKIRIKLAR TR-1 35-16-M00063_47535537_56398128_56398128</t>
  </si>
  <si>
    <t>06.12.2022 18:14:09</t>
  </si>
  <si>
    <t>06.12.2022 19:22:12</t>
  </si>
  <si>
    <t>BOYNUYOĞUN KÖK 35-29-L00051_KİRELLİ L05_72215448</t>
  </si>
  <si>
    <t>06.12.2022 19:29:58</t>
  </si>
  <si>
    <t>06.12.2022 20:56:57</t>
  </si>
  <si>
    <t>M-2595 BEŞYOL DM 35-02-M02595_M-850 KARAÇAM KÖK M06_50219671</t>
  </si>
  <si>
    <t>06.12.2022 10:42:09</t>
  </si>
  <si>
    <t>06.12.2022 10:56:04</t>
  </si>
  <si>
    <t>K-1505 35-03-K01505_912962472_912962472</t>
  </si>
  <si>
    <t>06.12.2022 14:25:49</t>
  </si>
  <si>
    <t>06.12.2022 17:17:00</t>
  </si>
  <si>
    <t>K-2709 35-03-K02709_956459961_956459961</t>
  </si>
  <si>
    <t>06.12.2022 21:06:47</t>
  </si>
  <si>
    <t>07.12.2022 02:07:15</t>
  </si>
  <si>
    <t>L-92 35-18-L00092_35-18-L00092_72135939</t>
  </si>
  <si>
    <t>06.12.2022 09:02:03</t>
  </si>
  <si>
    <t>06.12.2022 11:15:50</t>
  </si>
  <si>
    <t>K-2885 35-02-K02885_TRAFO K01_2035654</t>
  </si>
  <si>
    <t>06.12.2022 09:30:39</t>
  </si>
  <si>
    <t>06.12.2022 18:24:12</t>
  </si>
  <si>
    <t>TR-2/106 45-83-L00106_DAĞITIM TRAFOSU L03_72116446</t>
  </si>
  <si>
    <t>06.12.2022 15:00:40</t>
  </si>
  <si>
    <t>06.12.2022 17:39:55</t>
  </si>
  <si>
    <t>YENİFOÇA TR-1 DM 35-23-M00001_950423849_950423849</t>
  </si>
  <si>
    <t>06.12.2022 12:54:24</t>
  </si>
  <si>
    <t>06.12.2022 15:40:59</t>
  </si>
  <si>
    <t>METAL İŞLERİ TR-12 KÖK 35-22-M00112_HatBaşıAyırıcı_53138891 M04_53138891</t>
  </si>
  <si>
    <t>06.12.2022 08:47:12</t>
  </si>
  <si>
    <t>06.12.2022 12:38:36</t>
  </si>
  <si>
    <t>TR-9 45-78-L00009_TR-10 ÇIKIŞI L05_65877364</t>
  </si>
  <si>
    <t>06.12.2022 13:37:52</t>
  </si>
  <si>
    <t>06.12.2022 15:46:34</t>
  </si>
  <si>
    <t>06.12.2022 12:52:09</t>
  </si>
  <si>
    <t>06.12.2022 13:24:13</t>
  </si>
  <si>
    <t>AVŞAR TR-5 45-83-L00353_DIREK TIPI TRAFO HUCRESI H01_2063909</t>
  </si>
  <si>
    <t>06.12.2022 17:14:26</t>
  </si>
  <si>
    <t>06.12.2022 17:32:33</t>
  </si>
  <si>
    <t>06.12.2022 16:42:38</t>
  </si>
  <si>
    <t>06.12.2022 20:13:11</t>
  </si>
  <si>
    <t>K-3393 35-08-K03393_ESBAŞ İ.M. K02_42037522</t>
  </si>
  <si>
    <t>06.12.2022 13:14:49</t>
  </si>
  <si>
    <t>06.12.2022 18:37:34</t>
  </si>
  <si>
    <t>06.12.2022 07:23:36</t>
  </si>
  <si>
    <t>06.12.2022 10:49:27</t>
  </si>
  <si>
    <t>K-2771 35-09-K02771_97718366_97718366</t>
  </si>
  <si>
    <t>06.12.2022 14:29:07</t>
  </si>
  <si>
    <t>06.12.2022 16:57:35</t>
  </si>
  <si>
    <t>ULUKENT DM-1/11 35-28-M00569_ULUCAK DM-1/10 M02_66555231</t>
  </si>
  <si>
    <t>06.12.2022 09:58:09</t>
  </si>
  <si>
    <t>06.12.2022 15:12:27</t>
  </si>
  <si>
    <t>L-437 ŞEHİTLİK 35-18-L00437_950449106_950449106</t>
  </si>
  <si>
    <t>06.12.2022 09:24:26</t>
  </si>
  <si>
    <t>06.12.2022 12:43:46</t>
  </si>
  <si>
    <t>DEMİRCİLİ TR-1 35-15-L00390_ H_61262470</t>
  </si>
  <si>
    <t>06.12.2022 18:35:23</t>
  </si>
  <si>
    <t>06.12.2022 19:06:57</t>
  </si>
  <si>
    <t>ALSANCAK TM 35-01-A00005_HİLAL-GÜNEY M01_2057711</t>
  </si>
  <si>
    <t>06.12.2022 11:38:09</t>
  </si>
  <si>
    <t>06.12.2022 12:46:17</t>
  </si>
  <si>
    <t>PİRAHMET TR-1 45-82-M00177_945549381_945549381</t>
  </si>
  <si>
    <t>06.12.2022 19:24:58</t>
  </si>
  <si>
    <t>06.12.2022 21:18:07</t>
  </si>
  <si>
    <t>L-112 OVACIK 35-18-L00112_950439401_950439401</t>
  </si>
  <si>
    <t>06.12.2022 00:59:39</t>
  </si>
  <si>
    <t>06.12.2022 05:12:24</t>
  </si>
  <si>
    <t>YENİ HARMANDALI TR-1 45-71-M00893_45-71-M00893_2356815</t>
  </si>
  <si>
    <t>06.12.2022 07:55:18</t>
  </si>
  <si>
    <t>06.12.2022 09:28:11</t>
  </si>
  <si>
    <t>06.12.2022 10:21:41</t>
  </si>
  <si>
    <t>06.12.2022 18:07:28</t>
  </si>
  <si>
    <t>06.12.2022 10:28:37</t>
  </si>
  <si>
    <t>06.12.2022 11:13:14</t>
  </si>
  <si>
    <t>AHMETLİ İM 45-84-A00001_ATAKÖY L06_2314543</t>
  </si>
  <si>
    <t>06.12.2022 08:57:34</t>
  </si>
  <si>
    <t>06.12.2022 10:37:30</t>
  </si>
  <si>
    <t>TR-2/124 45-83-M00667_TRAFO M03_2089542</t>
  </si>
  <si>
    <t>06.12.2022 16:23:06</t>
  </si>
  <si>
    <t>06.12.2022 17:08:00</t>
  </si>
  <si>
    <t>06.12.2022 14:00:57</t>
  </si>
  <si>
    <t>06.12.2022 14:57:39</t>
  </si>
  <si>
    <t>06.12.2022 10:28:59</t>
  </si>
  <si>
    <t>06.12.2022 10:37:00</t>
  </si>
  <si>
    <t>TR-2/4 45-83-L00004_DAĞITIM TRAFOSU - TR-2/3 L04_72123377</t>
  </si>
  <si>
    <t>06.12.2022 14:12:15</t>
  </si>
  <si>
    <t>06.12.2022 18:55:22</t>
  </si>
  <si>
    <t>K-4226 35-08-K04226_910034066_910034066</t>
  </si>
  <si>
    <t>06.12.2022 13:43:21</t>
  </si>
  <si>
    <t>06.12.2022 14:49:33</t>
  </si>
  <si>
    <t>DM-13/21-A 45-71-M02374_953215656_953215656</t>
  </si>
  <si>
    <t>06.12.2022 18:48:49</t>
  </si>
  <si>
    <t>06.12.2022 19:42:53</t>
  </si>
  <si>
    <t>GÜMÜLDÜR M-39 35-25-M00039_955259853_955259853</t>
  </si>
  <si>
    <t>06.12.2022 10:59:38</t>
  </si>
  <si>
    <t>06.12.2022 15:56:23</t>
  </si>
  <si>
    <t>06.12.2022 03:19:41</t>
  </si>
  <si>
    <t>06.12.2022 04:22:32</t>
  </si>
  <si>
    <t>TR-19 35-26-M00019__72371998_72371998</t>
  </si>
  <si>
    <t>06.12.2022 10:01:56</t>
  </si>
  <si>
    <t>06.12.2022 11:30:05</t>
  </si>
  <si>
    <t>AVDAN TR-4 45-82-M00234_945533826_945533826</t>
  </si>
  <si>
    <t>06.12.2022 18:03:58</t>
  </si>
  <si>
    <t>06.12.2022 18:55:27</t>
  </si>
  <si>
    <t>K-1414 35-07-K01414_35-07-K01414_2369370</t>
  </si>
  <si>
    <t>06.12.2022 09:10:19</t>
  </si>
  <si>
    <t>06.12.2022 12:23:32</t>
  </si>
  <si>
    <t>BAYINDIR İM 35-20-A00001_CANLI L09_2313515</t>
  </si>
  <si>
    <t>06.12.2022 09:27:29</t>
  </si>
  <si>
    <t>06.12.2022 09:43:58</t>
  </si>
  <si>
    <t>K-692 35-04-K00692_D K692D2B_5816473</t>
  </si>
  <si>
    <t>06.12.2022 15:56:15</t>
  </si>
  <si>
    <t>06.12.2022 19:39:11</t>
  </si>
  <si>
    <t>BOYABAĞ TR-1 35-21-L00113_953368727_953368727</t>
  </si>
  <si>
    <t>06.12.2022 13:16:16</t>
  </si>
  <si>
    <t>06.12.2022 15:50:10</t>
  </si>
  <si>
    <t>06.12.2022 20:02:51</t>
  </si>
  <si>
    <t>06.12.2022 20:35:34</t>
  </si>
  <si>
    <t>06.12.2022 09:48:30</t>
  </si>
  <si>
    <t>06.12.2022 17:13:47</t>
  </si>
  <si>
    <t>ALAÇATI İM 35-18-A00002_L-300 L17_2307548</t>
  </si>
  <si>
    <t>06.12.2022 09:10:40</t>
  </si>
  <si>
    <t>06.12.2022 14:48:00</t>
  </si>
  <si>
    <t>M-3263 35-08-M03263_M-1449 M02_84763930</t>
  </si>
  <si>
    <t>06.12.2022 09:33:58</t>
  </si>
  <si>
    <t>06.12.2022 12:50:36</t>
  </si>
  <si>
    <t>06.12.2022 17:29:59</t>
  </si>
  <si>
    <t>06.12.2022 20:56:53</t>
  </si>
  <si>
    <t>İCİKLER TR-4 45-74-M00252_B_56352926_56352926</t>
  </si>
  <si>
    <t>06.12.2022 11:45:11</t>
  </si>
  <si>
    <t>06.12.2022 15:57:22</t>
  </si>
  <si>
    <t>M-2547 35-09-M02547_97721797_97721797</t>
  </si>
  <si>
    <t>06.12.2022 12:56:22</t>
  </si>
  <si>
    <t>06.12.2022 15:22:44</t>
  </si>
  <si>
    <t>K-2965 35-10-K02965_912547410_912547410</t>
  </si>
  <si>
    <t>06.12.2022 16:21:13</t>
  </si>
  <si>
    <t>06.12.2022 23:04:31</t>
  </si>
  <si>
    <t>DM-12/TR-16 45-72-L00939_956513886_956513886</t>
  </si>
  <si>
    <t>06.12.2022 16:08:21</t>
  </si>
  <si>
    <t>06.12.2022 16:48:52</t>
  </si>
  <si>
    <t>06.12.2022 14:08:32</t>
  </si>
  <si>
    <t>06.12.2022 14:36:06</t>
  </si>
  <si>
    <t>GÜLBAHÇE TR-21 (TR-280) 35-19-L00280_956668766_956668766</t>
  </si>
  <si>
    <t>06.12.2022 14:35:01</t>
  </si>
  <si>
    <t>06.12.2022 15:46:37</t>
  </si>
  <si>
    <t>İZZET BEKTAŞ SULAMA GRUBU TR 35-27-M00525_914690268_914690268</t>
  </si>
  <si>
    <t>06.12.2022 13:11:24</t>
  </si>
  <si>
    <t>06.12.2022 15:38:49</t>
  </si>
  <si>
    <t>06.12.2022 19:50:00</t>
  </si>
  <si>
    <t>06.12.2022 20:11:44</t>
  </si>
  <si>
    <t>06.12.2022 10:51:34</t>
  </si>
  <si>
    <t>06.12.2022 11:55:39</t>
  </si>
  <si>
    <t>L-260 35-18-L00260_C_56368827_56368827</t>
  </si>
  <si>
    <t>06.12.2022 14:15:39</t>
  </si>
  <si>
    <t>06.12.2022 18:51:02</t>
  </si>
  <si>
    <t>BİMEYKO TR-2 35-30-M00049_C_56352679_56352679</t>
  </si>
  <si>
    <t>06.12.2022 18:08:34</t>
  </si>
  <si>
    <t>06.12.2022 18:49:07</t>
  </si>
  <si>
    <t>K-2965 35-10-K02965_95000000532_95000000532</t>
  </si>
  <si>
    <t>06.12.2022 06:12:12</t>
  </si>
  <si>
    <t>06.12.2022 08:18:42</t>
  </si>
  <si>
    <t>06.12.2022 16:52:22</t>
  </si>
  <si>
    <t>06.12.2022 18:17:31</t>
  </si>
  <si>
    <t>M-2449 35-01-M02449_DAĞITIM TRAFOSU M02_50183837</t>
  </si>
  <si>
    <t>06.12.2022 12:49:33</t>
  </si>
  <si>
    <t>06.12.2022 14:40:28</t>
  </si>
  <si>
    <t>L-254 35-18-L00254_950467547_950467547</t>
  </si>
  <si>
    <t>06.12.2022 12:56:42</t>
  </si>
  <si>
    <t>06.12.2022 18:59:27</t>
  </si>
  <si>
    <t>KABAZLI KÖK 45-78-M00675_KABAZLI M03_65971403</t>
  </si>
  <si>
    <t>06.12.2022 09:04:31</t>
  </si>
  <si>
    <t>06.12.2022 12:59:17</t>
  </si>
  <si>
    <t>K-3133 35-07-K03133_912505428_912505428</t>
  </si>
  <si>
    <t>06.12.2022 12:35:16</t>
  </si>
  <si>
    <t>06.12.2022 19:09:21</t>
  </si>
  <si>
    <t>TR-329 35-19-M00476_A_76822649_76822649</t>
  </si>
  <si>
    <t>06.12.2022 15:07:49</t>
  </si>
  <si>
    <t>06.12.2022 18:19:56</t>
  </si>
  <si>
    <t>SELENDİ TR-11 45-81-M00011_945625444_945625444</t>
  </si>
  <si>
    <t>06.12.2022 17:28:23</t>
  </si>
  <si>
    <t>06.12.2022 19:44:41</t>
  </si>
  <si>
    <t>06.12.2022 21:40:26</t>
  </si>
  <si>
    <t>06.12.2022 22:29:50</t>
  </si>
  <si>
    <t>GERMİYAN İM 35-18-A00004_ILDIR-1 L02_2313571</t>
  </si>
  <si>
    <t>06.12.2022 15:25:57</t>
  </si>
  <si>
    <t>06.12.2022 17:11:52</t>
  </si>
  <si>
    <t>YENİCEKÖY TR-2 35-15-L00428_35-15-L00428_2365589</t>
  </si>
  <si>
    <t>06.12.2022 06:51:48</t>
  </si>
  <si>
    <t>06.12.2022 07:50:51</t>
  </si>
  <si>
    <t>BİMEYKO TR-2 35-30-M00049_955324515_955324515</t>
  </si>
  <si>
    <t>06.12.2022 17:11:43</t>
  </si>
  <si>
    <t>06.12.2022 18:32:38</t>
  </si>
  <si>
    <t>DM-20/17 45-71-M00602_953244612_953244612</t>
  </si>
  <si>
    <t>06.12.2022 16:08:59</t>
  </si>
  <si>
    <t>06.12.2022 18:25:30</t>
  </si>
  <si>
    <t>K-806 35-07-K00806_C_56365203_56365203</t>
  </si>
  <si>
    <t>06.12.2022 19:09:06</t>
  </si>
  <si>
    <t>06.12.2022 21:57:03</t>
  </si>
  <si>
    <t>06.12.2022 07:51:03</t>
  </si>
  <si>
    <t>06.12.2022 09:42:46</t>
  </si>
  <si>
    <t>06.12.2022 13:28:43</t>
  </si>
  <si>
    <t>06.12.2022 18:18:03</t>
  </si>
  <si>
    <t>AŞAĞIKIRIKLAR DM 35-16-M00448_ÇİFTLİK SULAMA M03_2334649</t>
  </si>
  <si>
    <t>06.12.2022 09:12:56</t>
  </si>
  <si>
    <t>06.12.2022 10:17:09</t>
  </si>
  <si>
    <t>KEMALPAŞA BÖCEK SİTESİ 35-27-M00142_915040998_915040998</t>
  </si>
  <si>
    <t>06.12.2022 17:35:11</t>
  </si>
  <si>
    <t>06.12.2022 19:46:39</t>
  </si>
  <si>
    <t>06.12.2022 13:54:41</t>
  </si>
  <si>
    <t>06.12.2022 15:16:12</t>
  </si>
  <si>
    <t>06.12.2022 19:27:37</t>
  </si>
  <si>
    <t>06.12.2022 21:09:18</t>
  </si>
  <si>
    <t>K-3485 SEVİLEN ŞARAPLARI 35-08-K03485Ö_ K02_2073095</t>
  </si>
  <si>
    <t>06.12.2022 09:35:00</t>
  </si>
  <si>
    <t>06.12.2022 12:47:09</t>
  </si>
  <si>
    <t>TR-29 35-24-L00029_POYRACIK TR-1 L02_72094585</t>
  </si>
  <si>
    <t>06.12.2022 10:21:47</t>
  </si>
  <si>
    <t>06.12.2022 11:40:13</t>
  </si>
  <si>
    <t>HACIRAHMANLAR TARIMSAL SULAMA ÖZEL KÖK 45-80-M02000Ö_HatBaşıAyırıcı_53136274 M02_53136274</t>
  </si>
  <si>
    <t>06.12.2022 17:47:20</t>
  </si>
  <si>
    <t>06.12.2022 18:14:51</t>
  </si>
  <si>
    <t>GÜMÜLDÜR M-7 35-25-M00007_GÜMÜLDÜR M-10 M01_72092641</t>
  </si>
  <si>
    <t>06.12.2022 09:36:48</t>
  </si>
  <si>
    <t>06.12.2022 17:41:31</t>
  </si>
  <si>
    <t>DM-3/09 (YAYLA KABİN) 45-71-M00120_953207192_953207192</t>
  </si>
  <si>
    <t>06.12.2022 18:40:07</t>
  </si>
  <si>
    <t>06.12.2022 20:55:47</t>
  </si>
  <si>
    <t>YOLÜSTÜ TR-9 35-15-M00266_950407316_950407316</t>
  </si>
  <si>
    <t>06.12.2022 08:40:42</t>
  </si>
  <si>
    <t>06.12.2022 14:04:41</t>
  </si>
  <si>
    <t>BÜYÜKKENT SİTESİ TR 35-21-L00028_95001341085_95001341085</t>
  </si>
  <si>
    <t>06.12.2022 11:54:35</t>
  </si>
  <si>
    <t>06.12.2022 13:05:23</t>
  </si>
  <si>
    <t>KAYALIOĞLU TR-8 45-72-L00073_D_56390287_56390287</t>
  </si>
  <si>
    <t>06.12.2022 20:11:32</t>
  </si>
  <si>
    <t>06.12.2022 20:51:20</t>
  </si>
  <si>
    <t>SEYİRKENT TR-1 45-83-M00691_DAHİLİ TRF SEYİRKENT M03_61334551</t>
  </si>
  <si>
    <t>06.12.2022 15:37:29</t>
  </si>
  <si>
    <t>06.12.2022 18:46:12</t>
  </si>
  <si>
    <t>06.12.2022 12:52:10</t>
  </si>
  <si>
    <t>06.12.2022 13:17:08</t>
  </si>
  <si>
    <t>K-4584 35-01-K04584_911496332_911496332</t>
  </si>
  <si>
    <t>06.12.2022 19:14:08</t>
  </si>
  <si>
    <t>06.12.2022 21:13:45</t>
  </si>
  <si>
    <t>BALABAN TAŞLI TR-1 35-24-M00255_ H_49935121</t>
  </si>
  <si>
    <t>06.12.2022 09:16:50</t>
  </si>
  <si>
    <t>06.12.2022 10:19:34</t>
  </si>
  <si>
    <t>TEKELİ ARITMA KÖK 35-22-M00090_İTOP M04_2127062</t>
  </si>
  <si>
    <t>06.12.2022 10:09:20</t>
  </si>
  <si>
    <t>06.12.2022 11:11:24</t>
  </si>
  <si>
    <t>M-10 35-02-M00010_M-1437 M04_2046894</t>
  </si>
  <si>
    <t>06.12.2022 07:27:41</t>
  </si>
  <si>
    <t>06.12.2022 07:57:33</t>
  </si>
  <si>
    <t>K-2443 35-07-K02443_35-07-K02443_2364891</t>
  </si>
  <si>
    <t>06.12.2022 13:16:39</t>
  </si>
  <si>
    <t>06.12.2022 13:27:19</t>
  </si>
  <si>
    <t>ÖDEMİŞ TR-97 35-15-M00097_950364358_950364358</t>
  </si>
  <si>
    <t>06.12.2022 09:35:54</t>
  </si>
  <si>
    <t>06.12.2022 12:11:44</t>
  </si>
  <si>
    <t>06.12.2022 09:30:40</t>
  </si>
  <si>
    <t>06.12.2022 10:11:57</t>
  </si>
  <si>
    <t>K-3038 35-04-K03038_E_56354056_56354056</t>
  </si>
  <si>
    <t>06.12.2022 21:03:34</t>
  </si>
  <si>
    <t>06.12.2022 21:27:58</t>
  </si>
  <si>
    <t>06.12.2022 00:51:08</t>
  </si>
  <si>
    <t>06.12.2022 02:10:23</t>
  </si>
  <si>
    <t>06.12.2022 12:08:58</t>
  </si>
  <si>
    <t>06.12.2022 12:23:22</t>
  </si>
  <si>
    <t>YASEMİN DM 35-19-M00002_HatBaşıAyırıcı_53137319 M02_53137319</t>
  </si>
  <si>
    <t>06.12.2022 08:31:58</t>
  </si>
  <si>
    <t>06.12.2022 11:00:47</t>
  </si>
  <si>
    <t>K-2623 35-02-K02623_K-2624 K03_2067952</t>
  </si>
  <si>
    <t>06.12.2022 08:57:09</t>
  </si>
  <si>
    <t>06.12.2022 17:19:56</t>
  </si>
  <si>
    <t>06.12.2022 13:48:39</t>
  </si>
  <si>
    <t>06.12.2022 14:11:10</t>
  </si>
  <si>
    <t>KARAKILIÇLI TR-1 45-71-M01555_43188544_56387780_56387780</t>
  </si>
  <si>
    <t>06.12.2022 13:33:36</t>
  </si>
  <si>
    <t>06.12.2022 19:14:30</t>
  </si>
  <si>
    <t>FOÇA TR-37 35-23-L00037_42134760_56398909_56398909</t>
  </si>
  <si>
    <t>06.12.2022 17:42:50</t>
  </si>
  <si>
    <t>06.12.2022 20:52:50</t>
  </si>
  <si>
    <t>GÖLMARMARA İM 45-85-A00001_GÖLMARMARA ŞEHİR-2 L17_2305910</t>
  </si>
  <si>
    <t>06.12.2022 09:26:45</t>
  </si>
  <si>
    <t>06.12.2022 15:16:08</t>
  </si>
  <si>
    <t>CAMBAZLI KÖK 45-84-M00005_HatBaşıAyırıcı_53134286 M04_53134286</t>
  </si>
  <si>
    <t>06.12.2022 10:59:27</t>
  </si>
  <si>
    <t>06.12.2022 11:53:21</t>
  </si>
  <si>
    <t>M-447 35-09-M00447_97849288_97849288</t>
  </si>
  <si>
    <t>06.12.2022 12:45:49</t>
  </si>
  <si>
    <t>06.12.2022 14:27:05</t>
  </si>
  <si>
    <t>K-1105 35-03-K01105_910606921_910606921</t>
  </si>
  <si>
    <t>06.12.2022 15:53:16</t>
  </si>
  <si>
    <t>06.12.2022 18:05:05</t>
  </si>
  <si>
    <t>ASARLIK TR-6 35-28-M00177_9351437_56364741_56364741</t>
  </si>
  <si>
    <t>06.12.2022 22:51:13</t>
  </si>
  <si>
    <t>06.12.2022 23:58:07</t>
  </si>
  <si>
    <t>ZEYTİNLİOVA TR-3 45-72-L00417_956493279_956493279</t>
  </si>
  <si>
    <t>06.12.2022 11:33:47</t>
  </si>
  <si>
    <t>06.12.2022 12:40:49</t>
  </si>
  <si>
    <t>ESBAŞ İM 35-08-A00001_ESBAŞ-10 K05_2307188</t>
  </si>
  <si>
    <t>06.12.2022 21:11:39</t>
  </si>
  <si>
    <t>06.12.2022 21:23:47</t>
  </si>
  <si>
    <t>06.12.2022 10:51:47</t>
  </si>
  <si>
    <t>06.12.2022 17:18:09</t>
  </si>
  <si>
    <t>06.12.2022 13:55:09</t>
  </si>
  <si>
    <t>06.12.2022 15:05:21</t>
  </si>
  <si>
    <t>ASARLIK TR-8 35-28-M00182__90033645_90033645</t>
  </si>
  <si>
    <t>06.12.2022 18:48:52</t>
  </si>
  <si>
    <t>06.12.2022 19:29:13</t>
  </si>
  <si>
    <t>M-500 (DM-3/2) 35-17-M00500_950302451_950302451</t>
  </si>
  <si>
    <t>06.12.2022 08:50:38</t>
  </si>
  <si>
    <t>06.12.2022 09:39:39</t>
  </si>
  <si>
    <t>TR-87 MENTEŞ KAVŞAĞI 35-19-L00087_956700393_956700393</t>
  </si>
  <si>
    <t>06.12.2022 21:22:51</t>
  </si>
  <si>
    <t>06.12.2022 23:45:00</t>
  </si>
  <si>
    <t>ÇINARDİBİ TR-7 35-20-M00074_955214910_955214910</t>
  </si>
  <si>
    <t>06.12.2022 17:54:19</t>
  </si>
  <si>
    <t>06.12.2022 20:44:43</t>
  </si>
  <si>
    <t>ÖZBEY İM 35-26-A00005_ÖZBEY YENİKÖY L02_2314104</t>
  </si>
  <si>
    <t>06.12.2022 10:32:29</t>
  </si>
  <si>
    <t>06.12.2022 10:49:53</t>
  </si>
  <si>
    <t>TR-14 35-17-M00014_M-20 M01_66421520</t>
  </si>
  <si>
    <t>06.12.2022 14:32:47</t>
  </si>
  <si>
    <t>06.12.2022 15:35:45</t>
  </si>
  <si>
    <t>MORDOĞAN TR-38 35-21-L00165_E_56357187_56357187</t>
  </si>
  <si>
    <t>06.12.2022 16:36:13</t>
  </si>
  <si>
    <t>06.12.2022 16:58:15</t>
  </si>
  <si>
    <t>06.12.2022 14:07:08</t>
  </si>
  <si>
    <t>06.12.2022 16:39:00</t>
  </si>
  <si>
    <t>06.12.2022 22:10:00</t>
  </si>
  <si>
    <t>06.12.2022 22:22:10</t>
  </si>
  <si>
    <t>06.12.2022 12:59:00</t>
  </si>
  <si>
    <t>06.12.2022 13:48:23</t>
  </si>
  <si>
    <t>K-475 35-03-K00475_915138464_915138464</t>
  </si>
  <si>
    <t>06.12.2022 01:37:39</t>
  </si>
  <si>
    <t>06.12.2022 05:07:58</t>
  </si>
  <si>
    <t>06.12.2022 11:37:47</t>
  </si>
  <si>
    <t>06.12.2022 11:52:01</t>
  </si>
  <si>
    <t>ARPALIK TARIMSAL SULAMA TR-2 45-83-M00334_DIREK TIPI TRAFO HUCRESI H01_2108107</t>
  </si>
  <si>
    <t>06.12.2022 19:36:24</t>
  </si>
  <si>
    <t>06.12.2022 20:56:08</t>
  </si>
  <si>
    <t>MURADİYE TR-4/1 45-71-M02426_953221581_953221581</t>
  </si>
  <si>
    <t>06.12.2022 22:27:02</t>
  </si>
  <si>
    <t>07.12.2022 01:11:53</t>
  </si>
  <si>
    <t>06.12.2022 09:02:24</t>
  </si>
  <si>
    <t>06.12.2022 17:45:42</t>
  </si>
  <si>
    <t>M-1624 35-02-M01624_962652052_962652052</t>
  </si>
  <si>
    <t>06.12.2022 10:21:48</t>
  </si>
  <si>
    <t>06.12.2022 11:06:50</t>
  </si>
  <si>
    <t>K-1725 GEÇİT 35-07-K04841_K-447/K-3948 K03_49678241</t>
  </si>
  <si>
    <t>06.12.2022 10:39:54</t>
  </si>
  <si>
    <t>06.12.2022 16:48:58</t>
  </si>
  <si>
    <t>YENİFOÇA TR-1 DM 35-23-M00001_B_56399235_56399235</t>
  </si>
  <si>
    <t>06.12.2022 15:05:47</t>
  </si>
  <si>
    <t>06.12.2022 16:31:42</t>
  </si>
  <si>
    <t>BADEMLİ TR-1 DM 35-15-L01010_BIÇAKÇI-OVACIK L09_67544256</t>
  </si>
  <si>
    <t>06.12.2022 09:41:39</t>
  </si>
  <si>
    <t>06.12.2022 10:26:43</t>
  </si>
  <si>
    <t>K-1875 35-09-K01875_97626147_97626147</t>
  </si>
  <si>
    <t>06.12.2022 18:37:58</t>
  </si>
  <si>
    <t>06.12.2022 19:44:28</t>
  </si>
  <si>
    <t>06.12.2022 16:22:09</t>
  </si>
  <si>
    <t>06.12.2022 17:16:51</t>
  </si>
  <si>
    <t>TR-2/82 BARIŞ MANÇO KÖK 45-83-L00082_DAĞITIM TRF TR-2/82 L06_61336412</t>
  </si>
  <si>
    <t>06.12.2022 14:36:34</t>
  </si>
  <si>
    <t>06.12.2022 17:24:45</t>
  </si>
  <si>
    <t>DİKİLİ TR-5 (M-705) 35-30-M00705_955299408_955299408</t>
  </si>
  <si>
    <t>06.12.2022 15:23:04</t>
  </si>
  <si>
    <t>06.12.2022 17:29:41</t>
  </si>
  <si>
    <t>YILMAZ TR-5 45-78-L00205_TR-6 L03_2328840</t>
  </si>
  <si>
    <t>06.12.2022 12:48:27</t>
  </si>
  <si>
    <t>06.12.2022 15:25:49</t>
  </si>
  <si>
    <t>ÇIRPI TR-1/4 35-20-M00004_A_56381181_56381181</t>
  </si>
  <si>
    <t>06.12.2022 19:52:45</t>
  </si>
  <si>
    <t>06.12.2022 22:28:53</t>
  </si>
  <si>
    <t>06.12.2022 14:16:34</t>
  </si>
  <si>
    <t>06.12.2022 14:26:28</t>
  </si>
  <si>
    <t>M-749 KIRIKLAR CEZAEVİ KÖK 35-03-M00749_M-750 CEZAEVİ M01_49932292</t>
  </si>
  <si>
    <t>06.12.2022 09:30:00</t>
  </si>
  <si>
    <t>06.12.2022 12:57:00</t>
  </si>
  <si>
    <t>BALLICA TR-3 45-72-L00549_B_56384310_56384310</t>
  </si>
  <si>
    <t>06.12.2022 09:07:53</t>
  </si>
  <si>
    <t>06.12.2022 15:39:54</t>
  </si>
  <si>
    <t>DM-3/TR-22 35-22-M00067_B B02_5906187</t>
  </si>
  <si>
    <t>06.12.2022 09:48:43</t>
  </si>
  <si>
    <t>06.12.2022 14:25:30</t>
  </si>
  <si>
    <t>K-2965 35-10-K02965_98010688_98010688</t>
  </si>
  <si>
    <t>06.12.2022 15:03:05</t>
  </si>
  <si>
    <t>06.12.2022 17:15:43</t>
  </si>
  <si>
    <t>L-90 RAINBOW DM 35-18-L00090__72372509_72372509</t>
  </si>
  <si>
    <t>06.12.2022 17:40:40</t>
  </si>
  <si>
    <t>06.12.2022 17:53:28</t>
  </si>
  <si>
    <t>L-300 DM 35-18-L00300_F F01_5935557</t>
  </si>
  <si>
    <t>06.12.2022 15:29:46</t>
  </si>
  <si>
    <t>06.12.2022 19:48:41</t>
  </si>
  <si>
    <t>DUMANLAR KÖK 45-81-M00044_HatBaşıAyırıcı_53134829 M03_53134829</t>
  </si>
  <si>
    <t>06.12.2022 17:32:26</t>
  </si>
  <si>
    <t>GÖLMARMARA TR-20 45-85-L00020_945465345_945465345</t>
  </si>
  <si>
    <t>06.12.2022 18:51:55</t>
  </si>
  <si>
    <t>06.12.2022 20:52:34</t>
  </si>
  <si>
    <t>EMİRALEM TR-8 35-28-M00231_C_56358588_56358588</t>
  </si>
  <si>
    <t>06.12.2022 19:10:25</t>
  </si>
  <si>
    <t>06.12.2022 20:39:50</t>
  </si>
  <si>
    <t>KUŞÇULAR TR-12 35-19-M00266_DIREK TIPI TRAFO HUCRESI H01_2061239</t>
  </si>
  <si>
    <t>06.12.2022 15:54:06</t>
  </si>
  <si>
    <t>06.12.2022 18:23:31</t>
  </si>
  <si>
    <t>06.12.2022 10:09:00</t>
  </si>
  <si>
    <t>06.12.2022 11:05:04</t>
  </si>
  <si>
    <t>06.12.2022 05:41:56</t>
  </si>
  <si>
    <t>06.12.2022 05:58:04</t>
  </si>
  <si>
    <t>06.12.2022 09:09:58</t>
  </si>
  <si>
    <t>06.12.2022 09:54:06</t>
  </si>
  <si>
    <t>K-4395 35-08-K04395_K-3430 K02_42036449</t>
  </si>
  <si>
    <t>06.12.2022 18:02:35</t>
  </si>
  <si>
    <t>YAYLAKÖY KÖYÜ TR-1 45-71-M01710_43168510_56385277_56385277</t>
  </si>
  <si>
    <t>06.12.2022 12:58:15</t>
  </si>
  <si>
    <t>06.12.2022 16:50:13</t>
  </si>
  <si>
    <t>BALIKLIOVA DM 35-19-L00270_BALIKLIOVA TR-5  TR-8 L04_2314437</t>
  </si>
  <si>
    <t>06.12.2022 09:10:59</t>
  </si>
  <si>
    <t>06.12.2022 16:55:15</t>
  </si>
  <si>
    <t>YENMİŞ KÖK 35-27-M00366_HatBaşıAyırıcı_53132496 M06_53132496</t>
  </si>
  <si>
    <t>06.12.2022 09:38:51</t>
  </si>
  <si>
    <t>06.12.2022 10:14:17</t>
  </si>
  <si>
    <t>GÜMÜLDÜR M-11 35-25-M00011_35-25-M00011_72094524</t>
  </si>
  <si>
    <t>06.12.2022 09:34:15</t>
  </si>
  <si>
    <t>06.12.2022 17:40:43</t>
  </si>
  <si>
    <t>K-806 35-07-K00806_35-07-K00806_48417742</t>
  </si>
  <si>
    <t>06.12.2022 21:34:57</t>
  </si>
  <si>
    <t>06.12.2022 22:18:16</t>
  </si>
  <si>
    <t>SUBAŞI İM 35-26-A00002_NAİME L03_2304032</t>
  </si>
  <si>
    <t>06.12.2022 11:50:38</t>
  </si>
  <si>
    <t>06.12.2022 12:02:02</t>
  </si>
  <si>
    <t>L-110 BEYLER KÖYÜ 35-14-L00110_35-14-L00110_2355431</t>
  </si>
  <si>
    <t>06.12.2022 17:30:49</t>
  </si>
  <si>
    <t>06.12.2022 18:13:32</t>
  </si>
  <si>
    <t>DM-5/18 35-26-M00809__65040665_65040665</t>
  </si>
  <si>
    <t>07.12.2022 01:19:15</t>
  </si>
  <si>
    <t>07.12.2022 02:15:45</t>
  </si>
  <si>
    <t>K-162 35-01-K00162_K-1683 K09_47295193</t>
  </si>
  <si>
    <t>07.12.2022 18:32:24</t>
  </si>
  <si>
    <t>07.12.2022 18:42:18</t>
  </si>
  <si>
    <t>BAĞARASI TR-8 35-23-M00177__72371978_72371978</t>
  </si>
  <si>
    <t>07.12.2022 23:21:33</t>
  </si>
  <si>
    <t>07.12.2022 23:48:25</t>
  </si>
  <si>
    <t>TR-29 35-24-L00029_A_56375003_56375003</t>
  </si>
  <si>
    <t>07.12.2022 20:16:04</t>
  </si>
  <si>
    <t>07.12.2022 20:58:52</t>
  </si>
  <si>
    <t>07.12.2022 11:12:26</t>
  </si>
  <si>
    <t>07.12.2022 16:32:00</t>
  </si>
  <si>
    <t>MENEMEN TR-13 35-28-L00013_7002873_56393154_56393154</t>
  </si>
  <si>
    <t>07.12.2022 15:34:04</t>
  </si>
  <si>
    <t>07.12.2022 16:13:31</t>
  </si>
  <si>
    <t>07.12.2022 17:02:39</t>
  </si>
  <si>
    <t>07.12.2022 17:17:21</t>
  </si>
  <si>
    <t>07.12.2022 16:56:23</t>
  </si>
  <si>
    <t>07.12.2022 18:53:04</t>
  </si>
  <si>
    <t>DM-14/3 45-71-M00387_95000142221_95000142221</t>
  </si>
  <si>
    <t>07.12.2022 09:25:58</t>
  </si>
  <si>
    <t>07.12.2022 11:38:14</t>
  </si>
  <si>
    <t>07.12.2022 10:16:05</t>
  </si>
  <si>
    <t>07.12.2022 10:23:11</t>
  </si>
  <si>
    <t>07.12.2022 16:15:55</t>
  </si>
  <si>
    <t>07.12.2022 16:30:10</t>
  </si>
  <si>
    <t>ÇAMÖNÜ TR-5 45-72-L00270_B_56403185_56403185</t>
  </si>
  <si>
    <t>07.12.2022 21:39:44</t>
  </si>
  <si>
    <t>07.12.2022 22:46:56</t>
  </si>
  <si>
    <t>M-1442 35-04-M01442_913510515_913510515</t>
  </si>
  <si>
    <t>07.12.2022 09:15:47</t>
  </si>
  <si>
    <t>07.12.2022 18:15:41</t>
  </si>
  <si>
    <t>KURUCUOVA TR-6 35-15-L00250_35-15-L00250_2365158</t>
  </si>
  <si>
    <t>07.12.2022 17:35:12</t>
  </si>
  <si>
    <t>07.12.2022 19:41:11</t>
  </si>
  <si>
    <t>K-217 35-01-K00217_A_56376758_56376758</t>
  </si>
  <si>
    <t>07.12.2022 15:01:48</t>
  </si>
  <si>
    <t>07.12.2022 16:32:42</t>
  </si>
  <si>
    <t>M-2558 35-01-M02558_910643367_910643367</t>
  </si>
  <si>
    <t>07.12.2022 11:28:00</t>
  </si>
  <si>
    <t>07.12.2022 13:45:00</t>
  </si>
  <si>
    <t>07.12.2022 13:32:45</t>
  </si>
  <si>
    <t>07.12.2022 17:36:00</t>
  </si>
  <si>
    <t>TR-45 MANZARA CAD. 35-19-M00045__85856561_85856561</t>
  </si>
  <si>
    <t>07.12.2022 11:13:41</t>
  </si>
  <si>
    <t>07.12.2022 12:43:16</t>
  </si>
  <si>
    <t>K-122 35-01-K00122_35-01-K00122_42881107</t>
  </si>
  <si>
    <t>07.12.2022 18:59:38</t>
  </si>
  <si>
    <t>07.12.2022 19:20:12</t>
  </si>
  <si>
    <t>M-2177 35-01-M02177_911617874_911617874</t>
  </si>
  <si>
    <t>07.12.2022 01:36:07</t>
  </si>
  <si>
    <t>07.12.2022 02:33:38</t>
  </si>
  <si>
    <t>07.12.2022 13:55:06</t>
  </si>
  <si>
    <t>07.12.2022 14:38:23</t>
  </si>
  <si>
    <t>K-903 35-02-K00903_B_56370269_56370269</t>
  </si>
  <si>
    <t>07.12.2022 23:16:04</t>
  </si>
  <si>
    <t>08.12.2022 00:05:54</t>
  </si>
  <si>
    <t>K-510 35-01-K00510_911564769_911564769</t>
  </si>
  <si>
    <t>07.12.2022 16:54:31</t>
  </si>
  <si>
    <t>07.12.2022 18:45:33</t>
  </si>
  <si>
    <t>07.12.2022 09:05:52</t>
  </si>
  <si>
    <t>07.12.2022 16:39:07</t>
  </si>
  <si>
    <t>TİRE İM-DM-1 35-29-A00001_BOYNUYOĞUN L04_2312348</t>
  </si>
  <si>
    <t>07.12.2022 09:30:02</t>
  </si>
  <si>
    <t>07.12.2022 15:49:22</t>
  </si>
  <si>
    <t>07.12.2022 11:19:05</t>
  </si>
  <si>
    <t>07.12.2022 13:08:36</t>
  </si>
  <si>
    <t>ÜÇPINAR DM 45-71-M00183_ESKİ ÜÇPINAR M11_72249561</t>
  </si>
  <si>
    <t>07.12.2022 09:50:00</t>
  </si>
  <si>
    <t>07.12.2022 10:27:35</t>
  </si>
  <si>
    <t>07.12.2022 10:09:07</t>
  </si>
  <si>
    <t>07.12.2022 11:38:23</t>
  </si>
  <si>
    <t>K-1424 35-04-K01424_99599705_99599705</t>
  </si>
  <si>
    <t>07.12.2022 18:54:47</t>
  </si>
  <si>
    <t>07.12.2022 19:53:02</t>
  </si>
  <si>
    <t>M-198 ÇEVREKENT 35-14-M00198_956650195_956650195</t>
  </si>
  <si>
    <t>07.12.2022 17:40:57</t>
  </si>
  <si>
    <t>07.12.2022 18:52:24</t>
  </si>
  <si>
    <t>K-192 35-01-K00192_912441276_912441276</t>
  </si>
  <si>
    <t>07.12.2022 21:41:04</t>
  </si>
  <si>
    <t>08.12.2022 03:55:41</t>
  </si>
  <si>
    <t>M-228 35-02-M00228_914580786_914580786</t>
  </si>
  <si>
    <t>07.12.2022 08:03:51</t>
  </si>
  <si>
    <t>07.12.2022 09:12:25</t>
  </si>
  <si>
    <t>KUŞÇULAR TR-6 35-19-M00218_DIREK TIPI TRAFO HUCRESI H01_2057920</t>
  </si>
  <si>
    <t>07.12.2022 12:17:20</t>
  </si>
  <si>
    <t>07.12.2022 13:36:45</t>
  </si>
  <si>
    <t>TR-178 45-78-L00178_953265988_953265988</t>
  </si>
  <si>
    <t>07.12.2022 20:26:37</t>
  </si>
  <si>
    <t>07.12.2022 21:04:45</t>
  </si>
  <si>
    <t>L-119 OVACIK 35-18-L00119_950466049_950466049</t>
  </si>
  <si>
    <t>07.12.2022 01:44:05</t>
  </si>
  <si>
    <t>07.12.2022 02:37:46</t>
  </si>
  <si>
    <t>K-3901 35-08-K03901_B_56368570_56368570</t>
  </si>
  <si>
    <t>07.12.2022 15:18:18</t>
  </si>
  <si>
    <t>07.12.2022 17:46:01</t>
  </si>
  <si>
    <t>M-325 35-03-M00325_B_79462281_79462281</t>
  </si>
  <si>
    <t>07.12.2022 19:45:42</t>
  </si>
  <si>
    <t>07.12.2022 20:09:05</t>
  </si>
  <si>
    <t>TR-134 35-15-M00134_35-15-M00134_66588333</t>
  </si>
  <si>
    <t>07.12.2022 18:09:57</t>
  </si>
  <si>
    <t>07.12.2022 18:38:13</t>
  </si>
  <si>
    <t>MURADİYE TR-5 (ESKİ MEZARLIK YANI) 45-71-M00204_A A1_5966162</t>
  </si>
  <si>
    <t>07.12.2022 11:05:46</t>
  </si>
  <si>
    <t>07.12.2022 12:30:44</t>
  </si>
  <si>
    <t>K-419 35-01-K00419_K-1178 K02_2119081</t>
  </si>
  <si>
    <t>07.12.2022 02:49:01</t>
  </si>
  <si>
    <t>07.12.2022 03:15:49</t>
  </si>
  <si>
    <t>L-474 35-18-L00474_950467584_950467584</t>
  </si>
  <si>
    <t>07.12.2022 10:47:17</t>
  </si>
  <si>
    <t>07.12.2022 15:07:11</t>
  </si>
  <si>
    <t>BOĞAZİÇİ İM 35-01-A00001_SU POMPA K04_2043006</t>
  </si>
  <si>
    <t>07.12.2022 08:47:08</t>
  </si>
  <si>
    <t>07.12.2022 15:21:31</t>
  </si>
  <si>
    <t>GELENBE İM 45-76-A00001_GEBELER L12_2092294</t>
  </si>
  <si>
    <t>07.12.2022 11:00:11</t>
  </si>
  <si>
    <t>07.12.2022 11:19:27</t>
  </si>
  <si>
    <t>07.12.2022 08:50:48</t>
  </si>
  <si>
    <t>07.12.2022 11:08:55</t>
  </si>
  <si>
    <t>DM-21/20(TARIK ALMIŞ) 45-71-M00477_953208207_953208207</t>
  </si>
  <si>
    <t>07.12.2022 18:31:36</t>
  </si>
  <si>
    <t>07.12.2022 19:54:49</t>
  </si>
  <si>
    <t>METAL İŞLERİ TR-12 KÖK 35-22-M00112_HatBaşıAyırıcı_81517946 M04_81517946</t>
  </si>
  <si>
    <t>07.12.2022 09:58:07</t>
  </si>
  <si>
    <t>07.12.2022 13:47:45</t>
  </si>
  <si>
    <t>M-3260(YATIRIM REZERVE) 35-04-M03260_99461792_99461792</t>
  </si>
  <si>
    <t>07.12.2022 15:47:13</t>
  </si>
  <si>
    <t>07.12.2022 17:20:44</t>
  </si>
  <si>
    <t>YENİKÖY MERKEZ TR-1 35-31-L00183_D_72247286_72247286</t>
  </si>
  <si>
    <t>07.12.2022 15:14:41</t>
  </si>
  <si>
    <t>07.12.2022 21:56:54</t>
  </si>
  <si>
    <t>07.12.2022 22:05:10</t>
  </si>
  <si>
    <t>07.12.2022 23:04:50</t>
  </si>
  <si>
    <t>KÜÇÜK AVULCUK TR-1 35-15-L00715_A_56370049_56370049</t>
  </si>
  <si>
    <t>07.12.2022 08:38:26</t>
  </si>
  <si>
    <t>07.12.2022 09:39:01</t>
  </si>
  <si>
    <t>07.12.2022 20:40:11</t>
  </si>
  <si>
    <t>07.12.2022 22:37:54</t>
  </si>
  <si>
    <t>TR-2/53 45-72-L00053_DIREK TIPI TRAFO HUCRESI H01_2106340</t>
  </si>
  <si>
    <t>07.12.2022 09:30:29</t>
  </si>
  <si>
    <t>07.12.2022 17:49:50</t>
  </si>
  <si>
    <t>L-278 DM-1/TR-19 35-14-L00278_956646218_956646218</t>
  </si>
  <si>
    <t>07.12.2022 11:17:38</t>
  </si>
  <si>
    <t>07.12.2022 16:25:01</t>
  </si>
  <si>
    <t>K-2709 35-03-K02709_962617787_962617787</t>
  </si>
  <si>
    <t>07.12.2022 19:26:47</t>
  </si>
  <si>
    <t>07.12.2022 22:43:26</t>
  </si>
  <si>
    <t>K-3901 35-08-K03901_35-08-K03901_42031294</t>
  </si>
  <si>
    <t>07.12.2022 17:15:16</t>
  </si>
  <si>
    <t>07.12.2022 19:05:12</t>
  </si>
  <si>
    <t>ERGENEKON TR-12 45-83-M00622__72372344_72372344</t>
  </si>
  <si>
    <t>07.12.2022 14:16:53</t>
  </si>
  <si>
    <t>07.12.2022 15:41:28</t>
  </si>
  <si>
    <t>TR-78 (M-778) 35-30-M00778_A a1_43010595</t>
  </si>
  <si>
    <t>07.12.2022 15:25:00</t>
  </si>
  <si>
    <t>07.12.2022 20:58:43</t>
  </si>
  <si>
    <t>SARISU TR-3 35-31-L00081_35-31-L00081_2363469</t>
  </si>
  <si>
    <t>07.12.2022 10:18:22</t>
  </si>
  <si>
    <t>07.12.2022 17:58:17</t>
  </si>
  <si>
    <t>KÖPRÜBAŞI DM 45-86-M00051_DEMİRKÖPRÜ TM HES M07_85040904</t>
  </si>
  <si>
    <t>07.12.2022 08:54:08</t>
  </si>
  <si>
    <t>07.12.2022 09:15:37</t>
  </si>
  <si>
    <t>TR-1/11 45-72-M00011_956502688_956502688</t>
  </si>
  <si>
    <t>07.12.2022 14:36:29</t>
  </si>
  <si>
    <t>07.12.2022 19:20:58</t>
  </si>
  <si>
    <t>ALAŞEHİR TR-16/A 45-73-M00092_945673922_945673922</t>
  </si>
  <si>
    <t>07.12.2022 09:47:24</t>
  </si>
  <si>
    <t>07.12.2022 11:32:06</t>
  </si>
  <si>
    <t>ARDIÇ MAHALLESİ TR-12 35-21-L00134_35-21-L00134_72192711</t>
  </si>
  <si>
    <t>07.12.2022 13:43:26</t>
  </si>
  <si>
    <t>07.12.2022 15:03:38</t>
  </si>
  <si>
    <t>MENEMEN TR-77 35-28-L00077_C_56358006_56358006</t>
  </si>
  <si>
    <t>07.12.2022 09:19:27</t>
  </si>
  <si>
    <t>07.12.2022 10:57:18</t>
  </si>
  <si>
    <t>M-1996 35-09-M01996_C c1b_5891985</t>
  </si>
  <si>
    <t>07.12.2022 13:56:13</t>
  </si>
  <si>
    <t>07.12.2022 19:25:47</t>
  </si>
  <si>
    <t>EVRENLİ KÖK 45-73-M00139_BAHADIR ÇIKIŞ M02_2055359</t>
  </si>
  <si>
    <t>07.12.2022 18:21:34</t>
  </si>
  <si>
    <t>07.12.2022 19:50:25</t>
  </si>
  <si>
    <t>07.12.2022 11:10:14</t>
  </si>
  <si>
    <t>07.12.2022 13:46:07</t>
  </si>
  <si>
    <t>EĞRİLİMAN TR-1 35-21-L00098_953368914_953368914</t>
  </si>
  <si>
    <t>07.12.2022 18:18:03</t>
  </si>
  <si>
    <t>07.12.2022 21:16:17</t>
  </si>
  <si>
    <t>MURADİYE TR-5 (ESKİ MEZARLIK YANI) 45-71-M00204_953243250_953243250</t>
  </si>
  <si>
    <t>07.12.2022 00:56:09</t>
  </si>
  <si>
    <t>07.12.2022 01:43:14</t>
  </si>
  <si>
    <t>EMİRALEM TR-11 35-28-M00236_953395618_953395618</t>
  </si>
  <si>
    <t>07.12.2022 15:18:43</t>
  </si>
  <si>
    <t>07.12.2022 18:00:27</t>
  </si>
  <si>
    <t>HANPAŞA TR-1 45-72-M00205_ H_61412315</t>
  </si>
  <si>
    <t>07.12.2022 08:59:12</t>
  </si>
  <si>
    <t>07.12.2022 14:42:28</t>
  </si>
  <si>
    <t>HACIYUSUF TR-1 45-82-M00250_45-82-M00250_2374093</t>
  </si>
  <si>
    <t>07.12.2022 23:09:58</t>
  </si>
  <si>
    <t>08.12.2022 01:07:58</t>
  </si>
  <si>
    <t>07.12.2022 12:03:49</t>
  </si>
  <si>
    <t>07.12.2022 12:38:00</t>
  </si>
  <si>
    <t>07.12.2022 09:10:23</t>
  </si>
  <si>
    <t>07.12.2022 17:30:23</t>
  </si>
  <si>
    <t>M-669 KÖK 35-17-M00669_HatBaşıAyırıcı_72921931 M05_72921931</t>
  </si>
  <si>
    <t>07.12.2022 11:32:34</t>
  </si>
  <si>
    <t>07.12.2022 15:12:35</t>
  </si>
  <si>
    <t>M-500 (DM-3/2) 35-17-M00500_A A01_60819580</t>
  </si>
  <si>
    <t>07.12.2022 18:55:47</t>
  </si>
  <si>
    <t>07.12.2022 21:12:29</t>
  </si>
  <si>
    <t>M-1128 35-01-M01128_912264665_912264665</t>
  </si>
  <si>
    <t>07.12.2022 18:23:11</t>
  </si>
  <si>
    <t>07.12.2022 20:02:48</t>
  </si>
  <si>
    <t>07.12.2022 17:54:58</t>
  </si>
  <si>
    <t>07.12.2022 20:07:32</t>
  </si>
  <si>
    <t>ARMUTLU DM-02/TR-25 35-27-L00415_913289014_913289014</t>
  </si>
  <si>
    <t>07.12.2022 13:52:16</t>
  </si>
  <si>
    <t>07.12.2022 15:55:49</t>
  </si>
  <si>
    <t>GÖKEYÜP TR-1 KÖK 45-78-M00798_DEMİRKÖPRÜ TM M05_2106979</t>
  </si>
  <si>
    <t>07.12.2022 08:51:00</t>
  </si>
  <si>
    <t>07.12.2022 09:05:00</t>
  </si>
  <si>
    <t>M-1624 35-02-M01624_915152198_915152198</t>
  </si>
  <si>
    <t>07.12.2022 20:02:44</t>
  </si>
  <si>
    <t>07.12.2022 20:43:55</t>
  </si>
  <si>
    <t>TR-60 35-30-L00060_35-30-L00060_2360524</t>
  </si>
  <si>
    <t>07.12.2022 14:28:31</t>
  </si>
  <si>
    <t>07.12.2022 17:18:37</t>
  </si>
  <si>
    <t>DM-2/2 ESKİ KUYUYANI 35-18-L00583_950454676_950454676</t>
  </si>
  <si>
    <t>07.12.2022 11:46:25</t>
  </si>
  <si>
    <t>07.12.2022 13:38:58</t>
  </si>
  <si>
    <t>ASSTAR KÖK 45-73-M00134_KÖYLER ÇIKIŞ M02_66686358</t>
  </si>
  <si>
    <t>07.12.2022 14:28:01</t>
  </si>
  <si>
    <t>07.12.2022 16:46:15</t>
  </si>
  <si>
    <t>07.12.2022 09:06:08</t>
  </si>
  <si>
    <t>07.12.2022 17:03:29</t>
  </si>
  <si>
    <t>K-3013 35-08-K03013_K-2741 K02_42028305</t>
  </si>
  <si>
    <t>07.12.2022 15:58:09</t>
  </si>
  <si>
    <t>07.12.2022 18:27:09</t>
  </si>
  <si>
    <t>DUMANLAR KÖK 45-81-M00044_HatBaşıAyırıcı_73215482 M03_73215482</t>
  </si>
  <si>
    <t>07.12.2022 15:05:57</t>
  </si>
  <si>
    <t>07.12.2022 18:16:10</t>
  </si>
  <si>
    <t>YAHŞELLİ TR-2 35-28-M00188__72538692_72538692</t>
  </si>
  <si>
    <t>07.12.2022 21:17:33</t>
  </si>
  <si>
    <t>07.12.2022 21:49:34</t>
  </si>
  <si>
    <t>K-376 35-01-K00376_E_56363183_56363183</t>
  </si>
  <si>
    <t>07.12.2022 10:01:29</t>
  </si>
  <si>
    <t>07.12.2022 11:01:26</t>
  </si>
  <si>
    <t>M-1055 35-02-M01055_910178731_910178731</t>
  </si>
  <si>
    <t>07.12.2022 11:16:37</t>
  </si>
  <si>
    <t>07.12.2022 18:06:05</t>
  </si>
  <si>
    <t>ÇAPAKLI KÖK 45-78-M01161_HatBaşıAyırıcı_53139030 M06_53139030</t>
  </si>
  <si>
    <t>07.12.2022 11:41:54</t>
  </si>
  <si>
    <t>07.12.2022 12:27:12</t>
  </si>
  <si>
    <t>K-1444 35-04-K01444_99514417_99514417</t>
  </si>
  <si>
    <t>07.12.2022 12:15:24</t>
  </si>
  <si>
    <t>07.12.2022 13:38:26</t>
  </si>
  <si>
    <t>TR-67 35-30-L00067_43006571_56397615_56397615</t>
  </si>
  <si>
    <t>07.12.2022 01:44:54</t>
  </si>
  <si>
    <t>07.12.2022 02:21:32</t>
  </si>
  <si>
    <t>07.12.2022 15:08:38</t>
  </si>
  <si>
    <t>07.12.2022 15:50:18</t>
  </si>
  <si>
    <t>YILMAZ İM 45-78-A00003_KAPANCI (YARAŞLI) L10_2331483</t>
  </si>
  <si>
    <t>07.12.2022 09:25:38</t>
  </si>
  <si>
    <t>07.12.2022 14:18:37</t>
  </si>
  <si>
    <t>DM-14/16 45-71-M00397_C_56397868_56397868</t>
  </si>
  <si>
    <t>07.12.2022 18:08:10</t>
  </si>
  <si>
    <t>07.12.2022 18:42:19</t>
  </si>
  <si>
    <t>K-1749 35-08-K01749_K-3098 K02_42113695</t>
  </si>
  <si>
    <t>07.12.2022 13:59:37</t>
  </si>
  <si>
    <t>07.12.2022 16:06:03</t>
  </si>
  <si>
    <t>07.12.2022 09:06:12</t>
  </si>
  <si>
    <t>07.12.2022 17:52:39</t>
  </si>
  <si>
    <t>07.12.2022 23:22:14</t>
  </si>
  <si>
    <t>08.12.2022 02:57:35</t>
  </si>
  <si>
    <t>MENEMEN TR-13 35-28-L00013_953380212_953380212</t>
  </si>
  <si>
    <t>07.12.2022 13:37:31</t>
  </si>
  <si>
    <t>07.12.2022 16:04:46</t>
  </si>
  <si>
    <t>K-1087 35-01-K01087_K-30 K02_2063560</t>
  </si>
  <si>
    <t>07.12.2022 02:19:10</t>
  </si>
  <si>
    <t>07.12.2022 03:09:44</t>
  </si>
  <si>
    <t>EMİRALEM TR-11 35-28-M00236_B_56353498_56353498</t>
  </si>
  <si>
    <t>07.12.2022 17:42:38</t>
  </si>
  <si>
    <t>07.12.2022 18:03:12</t>
  </si>
  <si>
    <t>EĞLENHOCA TR-2 35-21-L00119_C_56374483_56374483</t>
  </si>
  <si>
    <t>07.12.2022 09:06:35</t>
  </si>
  <si>
    <t>07.12.2022 11:37:23</t>
  </si>
  <si>
    <t>M-325 35-03-M00325_35-03-M00325_79462274</t>
  </si>
  <si>
    <t>07.12.2022 18:32:00</t>
  </si>
  <si>
    <t>07.12.2022 19:31:41</t>
  </si>
  <si>
    <t>L-512 REİSDERE 35-18-L00512_950439178_950439178</t>
  </si>
  <si>
    <t>07.12.2022 15:44:46</t>
  </si>
  <si>
    <t>07.12.2022 21:42:27</t>
  </si>
  <si>
    <t>07.12.2022 15:32:35</t>
  </si>
  <si>
    <t>07.12.2022 16:34:18</t>
  </si>
  <si>
    <t>L-295 35-18-L00295_950436721_950436721</t>
  </si>
  <si>
    <t>07.12.2022 12:11:01</t>
  </si>
  <si>
    <t>07.12.2022 14:26:07</t>
  </si>
  <si>
    <t>K-1208 35-01-K01208_35-01-K01208_48413335</t>
  </si>
  <si>
    <t>07.12.2022 11:10:18</t>
  </si>
  <si>
    <t>07.12.2022 11:41:10</t>
  </si>
  <si>
    <t>07.12.2022 11:14:05</t>
  </si>
  <si>
    <t>07.12.2022 13:22:16</t>
  </si>
  <si>
    <t>DM-2/TR-19 35-28-M00879_95000146019_95000146019</t>
  </si>
  <si>
    <t>07.12.2022 17:07:31</t>
  </si>
  <si>
    <t>07.12.2022 17:55:34</t>
  </si>
  <si>
    <t>YAĞCILAR TR-3 45-71-M01442_B_56401670_56401670</t>
  </si>
  <si>
    <t>07.12.2022 18:05:31</t>
  </si>
  <si>
    <t>07.12.2022 22:33:54</t>
  </si>
  <si>
    <t>K-1128 35-03-K01128_B_56375874_56375874</t>
  </si>
  <si>
    <t>07.12.2022 14:11:35</t>
  </si>
  <si>
    <t>07.12.2022 17:43:43</t>
  </si>
  <si>
    <t>M-2558 35-01-M02558_910683218_910683218</t>
  </si>
  <si>
    <t>07.12.2022 17:00:08</t>
  </si>
  <si>
    <t>07.12.2022 18:08:45</t>
  </si>
  <si>
    <t>K-2430 35-08-K02430_SEYDİKÖY İ.M. K03_42040009</t>
  </si>
  <si>
    <t>07.12.2022 16:05:12</t>
  </si>
  <si>
    <t>07.12.2022 18:19:33</t>
  </si>
  <si>
    <t>07.12.2022 13:12:39</t>
  </si>
  <si>
    <t>07.12.2022 13:53:52</t>
  </si>
  <si>
    <t>TR-2/99 45-83-M00779_955153662_955153662</t>
  </si>
  <si>
    <t>07.12.2022 09:41:47</t>
  </si>
  <si>
    <t>07.12.2022 11:16:00</t>
  </si>
  <si>
    <t>SARNIÇ İM 35-08-A00005_ÇAMLIK M13_2052722</t>
  </si>
  <si>
    <t>07.12.2022 12:01:48</t>
  </si>
  <si>
    <t>07.12.2022 13:36:06</t>
  </si>
  <si>
    <t>M-2737 35-02-M02737_35-02-M02737_79552553</t>
  </si>
  <si>
    <t>07.12.2022 16:27:16</t>
  </si>
  <si>
    <t>07.12.2022 17:35:41</t>
  </si>
  <si>
    <t>K-1904 35-10-K01904_914994542_914994542</t>
  </si>
  <si>
    <t>07.12.2022 21:53:36</t>
  </si>
  <si>
    <t>07.12.2022 22:22:14</t>
  </si>
  <si>
    <t>ORTA MAHALLE M-47 35-25-M00113_C_56355123_56355123</t>
  </si>
  <si>
    <t>07.12.2022 14:38:38</t>
  </si>
  <si>
    <t>07.12.2022 15:57:07</t>
  </si>
  <si>
    <t>SİYEKLİ KÖK 45-71-M00185_DAĞYENİCE M07_72256931</t>
  </si>
  <si>
    <t>07.12.2022 17:43:27</t>
  </si>
  <si>
    <t>07.12.2022 18:00:37</t>
  </si>
  <si>
    <t>FOÇA TR-22 35-23-L00022_950414065_950414065</t>
  </si>
  <si>
    <t>07.12.2022 17:35:13</t>
  </si>
  <si>
    <t>07.12.2022 21:57:02</t>
  </si>
  <si>
    <t>TR-118 EMEK SANAYİ-1 35-26-L00040_956600682_956600682</t>
  </si>
  <si>
    <t>07.12.2022 10:55:20</t>
  </si>
  <si>
    <t>07.12.2022 15:10:18</t>
  </si>
  <si>
    <t>07.12.2022 17:30:49</t>
  </si>
  <si>
    <t>07.12.2022 17:59:44</t>
  </si>
  <si>
    <t>MENEMEN TR-77 35-28-L00077_35-28-L00077_66761917</t>
  </si>
  <si>
    <t>07.12.2022 09:34:18</t>
  </si>
  <si>
    <t>07.12.2022 09:42:51</t>
  </si>
  <si>
    <t>M-1815 KISIK DM-2 35-22-M00096_METAL İŞLERİ TR-1 M11_72100791</t>
  </si>
  <si>
    <t>07.12.2022 09:16:09</t>
  </si>
  <si>
    <t>07.12.2022 09:35:53</t>
  </si>
  <si>
    <t>PANCAR KÖK 35-26-M00891_PANCAR SANAYİ ÇIKIŞ M04_2302869</t>
  </si>
  <si>
    <t>07.12.2022 09:01:04</t>
  </si>
  <si>
    <t>07.12.2022 12:08:12</t>
  </si>
  <si>
    <t>M-2548 35-09-M02548_97807664_97807664</t>
  </si>
  <si>
    <t>07.12.2022 13:17:24</t>
  </si>
  <si>
    <t>07.12.2022 14:19:41</t>
  </si>
  <si>
    <t>TR-47 35-16-L00047__75446124_75446124</t>
  </si>
  <si>
    <t>07.12.2022 17:18:01</t>
  </si>
  <si>
    <t>07.12.2022 17:45:17</t>
  </si>
  <si>
    <t>07.12.2022 10:18:32</t>
  </si>
  <si>
    <t>07.12.2022 18:08:20</t>
  </si>
  <si>
    <t>TR-45 35-26-M00045_12127547_56358943_56358943</t>
  </si>
  <si>
    <t>07.12.2022 14:18:44</t>
  </si>
  <si>
    <t>07.12.2022 15:21:20</t>
  </si>
  <si>
    <t>DM-3/TR-21 (ESKİ TR-29) 35-26-M01364_956620747_956620747</t>
  </si>
  <si>
    <t>07.12.2022 14:51:50</t>
  </si>
  <si>
    <t>07.12.2022 17:31:08</t>
  </si>
  <si>
    <t>M-1959 35-02-M01959_DAĞITIM TRAFOSU M03_66523818</t>
  </si>
  <si>
    <t>07.12.2022 04:41:07</t>
  </si>
  <si>
    <t>07.12.2022 06:29:29</t>
  </si>
  <si>
    <t>ÖZDERE ORTA MAHALLE DM (M-1) 35-25-M00120_B_56355051_56355051</t>
  </si>
  <si>
    <t>07.12.2022 10:56:51</t>
  </si>
  <si>
    <t>07.12.2022 13:19:42</t>
  </si>
  <si>
    <t>TR-45 35-26-M00045_35-26-M00045_2359389</t>
  </si>
  <si>
    <t>07.12.2022 13:12:51</t>
  </si>
  <si>
    <t>07.12.2022 14:07:38</t>
  </si>
  <si>
    <t>K-4530 35-01-K04530_35-01-K04530_65802726</t>
  </si>
  <si>
    <t>07.12.2022 10:48:09</t>
  </si>
  <si>
    <t>07.12.2022 11:17:50</t>
  </si>
  <si>
    <t>ASARLIK TR-15 35-28-M00187_953369625_953369625</t>
  </si>
  <si>
    <t>07.12.2022 13:41:45</t>
  </si>
  <si>
    <t>07.12.2022 17:01:44</t>
  </si>
  <si>
    <t>TR-1/42-C 45-72-M00111_956502974_956502974</t>
  </si>
  <si>
    <t>07.12.2022 14:45:06</t>
  </si>
  <si>
    <t>07.12.2022 15:24:47</t>
  </si>
  <si>
    <t>L-261 SİTESPOR 35-18-L00261_B B05_79363665</t>
  </si>
  <si>
    <t>07.12.2022 09:24:00</t>
  </si>
  <si>
    <t>07.12.2022 11:04:53</t>
  </si>
  <si>
    <t>YENİOBA KÖK 35-29-M00125_HatBaşıAyırıcı_53138587 M06_53138587</t>
  </si>
  <si>
    <t>07.12.2022 17:41:01</t>
  </si>
  <si>
    <t>07.12.2022 19:19:15</t>
  </si>
  <si>
    <t>DM-12/TR-1 45-73-M00067_E e2_45119842</t>
  </si>
  <si>
    <t>07.12.2022 21:05:22</t>
  </si>
  <si>
    <t>07.12.2022 22:34:52</t>
  </si>
  <si>
    <t>KIRKAĞAÇ TR-12/3 45-76-M00031_F F03_83509202</t>
  </si>
  <si>
    <t>07.12.2022 18:38:34</t>
  </si>
  <si>
    <t>07.12.2022 21:13:08</t>
  </si>
  <si>
    <t>_5922015_56386607_56386607</t>
  </si>
  <si>
    <t>07.12.2022 16:29:03</t>
  </si>
  <si>
    <t>07.12.2022 17:19:38</t>
  </si>
  <si>
    <t>SANCAKLI BOZKÖY TR-8 45-71-M00501_43130615_56401304_56401304</t>
  </si>
  <si>
    <t>07.12.2022 16:48:15</t>
  </si>
  <si>
    <t>07.12.2022 19:03:27</t>
  </si>
  <si>
    <t>ALÇUK TM 35-17-A00001_HatBaşıAyırıcı_88019140 M29_88019140</t>
  </si>
  <si>
    <t>07.12.2022 10:20:50</t>
  </si>
  <si>
    <t>07.12.2022 12:39:36</t>
  </si>
  <si>
    <t>IRLAMAZ KÖK 45-83-L00153_ÇEPİNDERE TR-1 L02_72158531</t>
  </si>
  <si>
    <t>07.12.2022 00:04:38</t>
  </si>
  <si>
    <t>07.12.2022 00:40:51</t>
  </si>
  <si>
    <t>KEMALİYE TR-7 45-73-M00155_A_56404695_56404695</t>
  </si>
  <si>
    <t>07.12.2022 12:18:19</t>
  </si>
  <si>
    <t>07.12.2022 14:26:22</t>
  </si>
  <si>
    <t>K-1186 35-03-K01186_95001439574_95001439574</t>
  </si>
  <si>
    <t>07.12.2022 09:32:20</t>
  </si>
  <si>
    <t>07.12.2022 10:21:34</t>
  </si>
  <si>
    <t>07.12.2022 14:24:25</t>
  </si>
  <si>
    <t>07.12.2022 16:55:47</t>
  </si>
  <si>
    <t>TR-164 45-78-L00164_DIREK TIPI TRAFO HUCRESI H01_2106492</t>
  </si>
  <si>
    <t>07.12.2022 03:07:42</t>
  </si>
  <si>
    <t>07.12.2022 04:02:05</t>
  </si>
  <si>
    <t>YAŞAR YILDIZLI SULAMA GRUBU 35-29-M00264_35-29-M00264_2363262</t>
  </si>
  <si>
    <t>07.12.2022 11:02:53</t>
  </si>
  <si>
    <t>07.12.2022 11:45:06</t>
  </si>
  <si>
    <t>AVDAN TR-4 45-82-M00234_45-82-M00234_2376145</t>
  </si>
  <si>
    <t>07.12.2022 18:32:21</t>
  </si>
  <si>
    <t>07.12.2022 19:24:09</t>
  </si>
  <si>
    <t>ÇUKURALTI M-19 35-25-M00067_955268272_955268272</t>
  </si>
  <si>
    <t>07.12.2022 18:46:31</t>
  </si>
  <si>
    <t>07.12.2022 21:35:15</t>
  </si>
  <si>
    <t>TR-123 35-15-M00123_950383369_950383369</t>
  </si>
  <si>
    <t>07.12.2022 13:57:50</t>
  </si>
  <si>
    <t>07.12.2022 15:14:32</t>
  </si>
  <si>
    <t>K-2965 35-10-K02965_913488203_913488203</t>
  </si>
  <si>
    <t>07.12.2022 01:26:36</t>
  </si>
  <si>
    <t>07.12.2022 01:47:55</t>
  </si>
  <si>
    <t>07.12.2022 20:16:02</t>
  </si>
  <si>
    <t>07.12.2022 20:39:01</t>
  </si>
  <si>
    <t>TR-101 45-78-L00101_953265682_953265682</t>
  </si>
  <si>
    <t>07.12.2022 09:37:31</t>
  </si>
  <si>
    <t>07.12.2022 10:39:41</t>
  </si>
  <si>
    <t>K-1074 35-01-K01074_35-01-K01074_2348597</t>
  </si>
  <si>
    <t>07.12.2022 17:58:31</t>
  </si>
  <si>
    <t>07.12.2022 20:49:49</t>
  </si>
  <si>
    <t>TR-1/61 45-72-M00061_966485734_966485734</t>
  </si>
  <si>
    <t>07.12.2022 20:05:14</t>
  </si>
  <si>
    <t>07.12.2022 20:53:31</t>
  </si>
  <si>
    <t>BÖLCEK-2 TR 35-16-M00023_47439551_56399998_56399998</t>
  </si>
  <si>
    <t>07.12.2022 23:16:47</t>
  </si>
  <si>
    <t>08.12.2022 01:22:07</t>
  </si>
  <si>
    <t>L-129 35-18-L00129_50067579 C01_50068678</t>
  </si>
  <si>
    <t>07.12.2022 00:45:14</t>
  </si>
  <si>
    <t>07.12.2022 01:21:19</t>
  </si>
  <si>
    <t>07.12.2022 10:10:38</t>
  </si>
  <si>
    <t>07.12.2022 11:06:17</t>
  </si>
  <si>
    <t>L-132 35-18-L00132_950462603_950462603</t>
  </si>
  <si>
    <t>07.12.2022 14:59:49</t>
  </si>
  <si>
    <t>07.12.2022 20:54:17</t>
  </si>
  <si>
    <t>07.12.2022 17:42:08</t>
  </si>
  <si>
    <t>07.12.2022 18:23:29</t>
  </si>
  <si>
    <t>SELENDİ TR-13 45-81-M00013_945625495_945625495</t>
  </si>
  <si>
    <t>07.12.2022 16:03:35</t>
  </si>
  <si>
    <t>07.12.2022 16:26:28</t>
  </si>
  <si>
    <t>07.12.2022 01:03:51</t>
  </si>
  <si>
    <t>07.12.2022 07:05:14</t>
  </si>
  <si>
    <t>OTOYOL DM 45-80-M02917_HatBaşıAyırıcı_53136211 M01_53136211</t>
  </si>
  <si>
    <t>07.12.2022 13:27:03</t>
  </si>
  <si>
    <t>07.12.2022 14:15:32</t>
  </si>
  <si>
    <t>KAREL KÖK 35-18-L00528_ L02_72061138</t>
  </si>
  <si>
    <t>07.12.2022 17:36:58</t>
  </si>
  <si>
    <t>07.12.2022 18:57:55</t>
  </si>
  <si>
    <t>ÇAMBEL TR-2 35-27-M00857_95000604298_95000604298</t>
  </si>
  <si>
    <t>07.12.2022 14:28:58</t>
  </si>
  <si>
    <t>07.12.2022 15:47:23</t>
  </si>
  <si>
    <t>TR-114 35-26-M00114_CANET/TORBALI DEVLET HASTANESİ M01_65974760</t>
  </si>
  <si>
    <t>07.12.2022 18:01:00</t>
  </si>
  <si>
    <t>07.12.2022 18:24:38</t>
  </si>
  <si>
    <t>L-130 35-18-L00130_950438887_950438887</t>
  </si>
  <si>
    <t>07.12.2022 18:20:06</t>
  </si>
  <si>
    <t>07.12.2022 22:15:31</t>
  </si>
  <si>
    <t>AHMETLİ TR-1 35-26-L00125_956617545_956617545</t>
  </si>
  <si>
    <t>07.12.2022 20:10:33</t>
  </si>
  <si>
    <t>07.12.2022 22:53:48</t>
  </si>
  <si>
    <t>07.12.2022 12:32:39</t>
  </si>
  <si>
    <t>07.12.2022 14:25:40</t>
  </si>
  <si>
    <t>KAPAKLI DM 45-72-M00309_KEMİKLİDERE M10_2099432</t>
  </si>
  <si>
    <t>07.12.2022 11:12:28</t>
  </si>
  <si>
    <t>07.12.2022 11:35:40</t>
  </si>
  <si>
    <t>07.12.2022 09:32:29</t>
  </si>
  <si>
    <t>07.12.2022 09:54:15</t>
  </si>
  <si>
    <t>K-2337 35-03-K02337_910939560_910939560</t>
  </si>
  <si>
    <t>07.12.2022 16:56:30</t>
  </si>
  <si>
    <t>07.12.2022 18:36:21</t>
  </si>
  <si>
    <t>07.12.2022 10:09:23</t>
  </si>
  <si>
    <t>07.12.2022 10:26:15</t>
  </si>
  <si>
    <t>K-3411 35-08-K03411_C C1_61248891</t>
  </si>
  <si>
    <t>07.12.2022 08:19:39</t>
  </si>
  <si>
    <t>07.12.2022 14:38:51</t>
  </si>
  <si>
    <t>BORNOVA TM 35-02-A00005_ÇİMENTAŞ K10_2308106</t>
  </si>
  <si>
    <t>07.12.2022 16:05:27</t>
  </si>
  <si>
    <t>07.12.2022 17:41:23</t>
  </si>
  <si>
    <t>DM-3/03 (YİĞİTBAŞ CAMİİ) 45-71-M00069_953243929_953243929</t>
  </si>
  <si>
    <t>07.12.2022 13:34:36</t>
  </si>
  <si>
    <t>07.12.2022 15:25:02</t>
  </si>
  <si>
    <t>BELEVİ TR-2 35-13-L00061_A_56383512_56383512</t>
  </si>
  <si>
    <t>07.12.2022 08:38:39</t>
  </si>
  <si>
    <t>07.12.2022 10:55:28</t>
  </si>
  <si>
    <t>MURADİYE DM-5/6 KÖK 45-71-M00245_DM-5-5 M01_72322312</t>
  </si>
  <si>
    <t>07.12.2022 14:29:11</t>
  </si>
  <si>
    <t>07.12.2022 14:51:33</t>
  </si>
  <si>
    <t>MALAZ TR-1 45-75-M00290_B_56398894_56398894</t>
  </si>
  <si>
    <t>07.12.2022 20:38:30</t>
  </si>
  <si>
    <t>07.12.2022 21:20:10</t>
  </si>
  <si>
    <t>TR-47 45-78-L00047_953250928_953250928</t>
  </si>
  <si>
    <t>07.12.2022 19:17:34</t>
  </si>
  <si>
    <t>07.12.2022 20:28:18</t>
  </si>
  <si>
    <t>K-3184 35-04-K03184_D D4B_5779327</t>
  </si>
  <si>
    <t>07.12.2022 12:54:42</t>
  </si>
  <si>
    <t>07.12.2022 13:31:43</t>
  </si>
  <si>
    <t>07.12.2022 09:31:35</t>
  </si>
  <si>
    <t>07.12.2022 16:57:56</t>
  </si>
  <si>
    <t>SOMA TR-31 45-82-M00031_B_56402941_56402941</t>
  </si>
  <si>
    <t>07.12.2022 10:25:37</t>
  </si>
  <si>
    <t>07.12.2022 11:24:09</t>
  </si>
  <si>
    <t>ALANKIYI TR-4 35-20-L00266_35-20-L00266_61275070</t>
  </si>
  <si>
    <t>07.12.2022 17:12:37</t>
  </si>
  <si>
    <t>07.12.2022 17:58:35</t>
  </si>
  <si>
    <t>M-1335 KAYADİBİ KÖK 35-02-M01335_M-1157 KARAÇAM M05_2319919</t>
  </si>
  <si>
    <t>07.12.2022 13:10:21</t>
  </si>
  <si>
    <t>07.12.2022 13:31:22</t>
  </si>
  <si>
    <t>M-1433 35-02-M01433_TRF M02_2034663</t>
  </si>
  <si>
    <t>07.12.2022 16:46:11</t>
  </si>
  <si>
    <t>07.12.2022 19:36:15</t>
  </si>
  <si>
    <t>TR-26 35-17-M00217_10032775_56389406_56389406</t>
  </si>
  <si>
    <t>07.12.2022 18:34:26</t>
  </si>
  <si>
    <t>07.12.2022 20:07:18</t>
  </si>
  <si>
    <t>İZSU HALİLBEYLİ ATIK SU ARITMA ÖZEL 35-27-M01090Ö_DIREK TIPI TRAFO HUCRESI H01_2055589</t>
  </si>
  <si>
    <t>07.12.2022 14:37:04</t>
  </si>
  <si>
    <t>07.12.2022 17:50:27</t>
  </si>
  <si>
    <t>07.12.2022 09:19:18</t>
  </si>
  <si>
    <t>07.12.2022 17:27:04</t>
  </si>
  <si>
    <t>BAĞARASI TR-8 35-23-M00177_DIREK TIPI TRAFO HUCRESI H01_2057830</t>
  </si>
  <si>
    <t>07.12.2022 20:21:24</t>
  </si>
  <si>
    <t>07.12.2022 23:15:50</t>
  </si>
  <si>
    <t>DM-16/16-A 45-71-M00427_44485392_56399909_56399909</t>
  </si>
  <si>
    <t>07.12.2022 08:47:06</t>
  </si>
  <si>
    <t>07.12.2022 09:47:26</t>
  </si>
  <si>
    <t>TİYENLİ KÖK 45-85-M00004_HatBaşıAyırıcı_53135767 M01_53135767</t>
  </si>
  <si>
    <t>07.12.2022 17:13:47</t>
  </si>
  <si>
    <t>07.12.2022 17:50:16</t>
  </si>
  <si>
    <t>L-197/1 35-18-L00629_B_77678208_77678208</t>
  </si>
  <si>
    <t>07.12.2022 15:16:37</t>
  </si>
  <si>
    <t>07.12.2022 18:37:51</t>
  </si>
  <si>
    <t>GÜLBAHÇE TR-1 45-71-M00184_953245230_953245230</t>
  </si>
  <si>
    <t>07.12.2022 18:12:17</t>
  </si>
  <si>
    <t>07.12.2022 20:29:32</t>
  </si>
  <si>
    <t>KÖSELER TR-1 45-75-M00170_C_56354667_56354667</t>
  </si>
  <si>
    <t>07.12.2022 17:29:21</t>
  </si>
  <si>
    <t>07.12.2022 20:05:20</t>
  </si>
  <si>
    <t>HACIYUSUF TR-1 45-82-M00250_A_56404050_56404050</t>
  </si>
  <si>
    <t>07.12.2022 09:44:26</t>
  </si>
  <si>
    <t>07.12.2022 11:28:45</t>
  </si>
  <si>
    <t>ALÇUK TM 35-17-A00001_HatBaşıAyırıcı_67176398 M29_67176398</t>
  </si>
  <si>
    <t>07.12.2022 14:19:26</t>
  </si>
  <si>
    <t>07.12.2022 19:40:28</t>
  </si>
  <si>
    <t>DM-12/TR-1 45-73-M00067_945675395_945675395</t>
  </si>
  <si>
    <t>07.12.2022 09:15:29</t>
  </si>
  <si>
    <t>07.12.2022 09:43:01</t>
  </si>
  <si>
    <t>K-419 35-01-K00419_TRAFO K04_2119079</t>
  </si>
  <si>
    <t>07.12.2022 14:50:40</t>
  </si>
  <si>
    <t>07.12.2022 18:44:40</t>
  </si>
  <si>
    <t>K-3826 35-10-K03826_G g1_5880970</t>
  </si>
  <si>
    <t>07.12.2022 13:28:36</t>
  </si>
  <si>
    <t>07.12.2022 14:10:17</t>
  </si>
  <si>
    <t>DM-2/20 35-27-M01092__72840401_72840401</t>
  </si>
  <si>
    <t>07.12.2022 17:21:15</t>
  </si>
  <si>
    <t>07.12.2022 18:42:34</t>
  </si>
  <si>
    <t>TORBALI DM 35-26-M00001_6113128_56358404_56358404</t>
  </si>
  <si>
    <t>07.12.2022 22:29:08</t>
  </si>
  <si>
    <t>07.12.2022 23:59:28</t>
  </si>
  <si>
    <t>L-119 OVACIK 35-18-L00119_950440342_950440342</t>
  </si>
  <si>
    <t>07.12.2022 17:06:41</t>
  </si>
  <si>
    <t>07.12.2022 10:12:36</t>
  </si>
  <si>
    <t>07.12.2022 14:13:57</t>
  </si>
  <si>
    <t>K-2431 35-08-K02431_35-08-K02431_42040273</t>
  </si>
  <si>
    <t>07.12.2022 18:15:51</t>
  </si>
  <si>
    <t>07.12.2022 19:01:22</t>
  </si>
  <si>
    <t>L-234 35-18-L00234_950441189_950441189</t>
  </si>
  <si>
    <t>07.12.2022 21:21:15</t>
  </si>
  <si>
    <t>08.12.2022 00:08:08</t>
  </si>
  <si>
    <t>K-4023 35-01-K04023_DIREK TIPI TRAFO HUCRESI H01_2074587</t>
  </si>
  <si>
    <t>07.12.2022 03:16:01</t>
  </si>
  <si>
    <t>07.12.2022 04:45:38</t>
  </si>
  <si>
    <t>KARTAL İM 35-08-A00003_M-1807 EGEYILDIZ M14_80521403</t>
  </si>
  <si>
    <t>07.12.2022 09:01:36</t>
  </si>
  <si>
    <t>07.12.2022 11:45:19</t>
  </si>
  <si>
    <t>DM-2/TR-25 35-26-M01353_DAĞITIM TRAFOSU M05_53068439</t>
  </si>
  <si>
    <t>07.12.2022 11:46:49</t>
  </si>
  <si>
    <t>07.12.2022 16:52:43</t>
  </si>
  <si>
    <t>07.12.2022 09:26:45</t>
  </si>
  <si>
    <t>07.12.2022 09:51:40</t>
  </si>
  <si>
    <t>K-192 35-01-K00192_910909210_910909210</t>
  </si>
  <si>
    <t>07.12.2022 15:59:21</t>
  </si>
  <si>
    <t>07.12.2022 17:04:08</t>
  </si>
  <si>
    <t>TR-13 35-19-L00013_A_56370112_56370112</t>
  </si>
  <si>
    <t>07.12.2022 18:48:32</t>
  </si>
  <si>
    <t>07.12.2022 20:12:49</t>
  </si>
  <si>
    <t>07.12.2022 10:50:39</t>
  </si>
  <si>
    <t>07.12.2022 10:54:00</t>
  </si>
  <si>
    <t>ATAKÖY TR-1 35-22-M00190_DIREK TIPI TRAFO HUCRESI H01_2126880</t>
  </si>
  <si>
    <t>07.12.2022 10:01:34</t>
  </si>
  <si>
    <t>07.12.2022 10:32:15</t>
  </si>
  <si>
    <t>HALİLBEYLİ TR-1 KÖK 35-27-M01057_HALİLBEYLİ KÖY İÇİ ATIK ARITMA M05_61283859</t>
  </si>
  <si>
    <t>07.12.2022 17:33:37</t>
  </si>
  <si>
    <t>07.12.2022 18:08:22</t>
  </si>
  <si>
    <t>DM-3 (TR-16) 35-15-M00016_TR-34 SARAÇOĞLU M05_67054318</t>
  </si>
  <si>
    <t>07.12.2022 10:05:49</t>
  </si>
  <si>
    <t>07.12.2022 12:02:24</t>
  </si>
  <si>
    <t>MURADİYE DM 45-71-M00006_SİYEKLİ DM M03_2322413</t>
  </si>
  <si>
    <t>07.12.2022 09:12:05</t>
  </si>
  <si>
    <t>07.12.2022 17:40:00</t>
  </si>
  <si>
    <t>07.12.2022 16:40:45</t>
  </si>
  <si>
    <t>07.12.2022 18:13:34</t>
  </si>
  <si>
    <t>07.12.2022 13:20:35</t>
  </si>
  <si>
    <t>07.12.2022 15:47:25</t>
  </si>
  <si>
    <t>ÖDEMİŞ İM 35-15-A00001_ÇAPUTÇU M16_2060977</t>
  </si>
  <si>
    <t>07.12.2022 13:57:53</t>
  </si>
  <si>
    <t>07.12.2022 17:38:22</t>
  </si>
  <si>
    <t>MURADİYE TR-4 45-71-M02427_95002365909_95002365909</t>
  </si>
  <si>
    <t>07.12.2022 00:55:22</t>
  </si>
  <si>
    <t>07.12.2022 01:26:19</t>
  </si>
  <si>
    <t>GÖLMARMARA İM 45-85-A00001_HACIVELİLER L18_2305909</t>
  </si>
  <si>
    <t>07.12.2022 09:13:10</t>
  </si>
  <si>
    <t>07.12.2022 15:14:00</t>
  </si>
  <si>
    <t>KEMALİYE TR-7 45-73-M00155_45-73-M00155_2354282</t>
  </si>
  <si>
    <t>07.12.2022 13:51:58</t>
  </si>
  <si>
    <t>07.12.2022 14:30:37</t>
  </si>
  <si>
    <t>L-287 SCOTCH PARK 35-18-L00287_7980962_56368820_56368820</t>
  </si>
  <si>
    <t>07.12.2022 17:54:12</t>
  </si>
  <si>
    <t>07.12.2022 19:16:52</t>
  </si>
  <si>
    <t>TR-12 HÜKÜMET KONAĞI 35-19-M00012_8244632 F01_5941501</t>
  </si>
  <si>
    <t>07.12.2022 11:49:08</t>
  </si>
  <si>
    <t>07.12.2022 12:45:05</t>
  </si>
  <si>
    <t>M-235 KAVAKDERE CEVİZALTI 35-14-M00235_DIREK TIPI TRAFO HUCRESI H01_2093481</t>
  </si>
  <si>
    <t>07.12.2022 09:24:53</t>
  </si>
  <si>
    <t>07.12.2022 10:58:01</t>
  </si>
  <si>
    <t>İZZETTİN TR-2 45-83-M00439_DIREK TIPI TRAFO HUCRESI H01_2109324</t>
  </si>
  <si>
    <t>08.12.2022 14:48:27</t>
  </si>
  <si>
    <t>08.12.2022 18:41:57</t>
  </si>
  <si>
    <t>DM-8/10 45-71-M00287_45-71-M00287_2368427</t>
  </si>
  <si>
    <t>08.12.2022 09:10:46</t>
  </si>
  <si>
    <t>08.12.2022 17:25:08</t>
  </si>
  <si>
    <t>TR-64 35-19-L00064_95000611149_95000611149</t>
  </si>
  <si>
    <t>08.12.2022 17:22:30</t>
  </si>
  <si>
    <t>08.12.2022 19:38:51</t>
  </si>
  <si>
    <t>KUMKUYUCAK KÖK 45-80-M00093_KUMKUYUCAK ŞEHİR M05_72193194</t>
  </si>
  <si>
    <t>08.12.2022 16:58:15</t>
  </si>
  <si>
    <t>08.12.2022 18:33:55</t>
  </si>
  <si>
    <t>K-3411 35-08-K03411_B k3411b1b_5782290</t>
  </si>
  <si>
    <t>08.12.2022 18:46:58</t>
  </si>
  <si>
    <t>08.12.2022 22:42:15</t>
  </si>
  <si>
    <t>TR-2/82 BARIŞ MANÇO KÖK 45-83-L00082_TURGUTLU İM GİRİŞ L02_61336404</t>
  </si>
  <si>
    <t>08.12.2022 13:50:47</t>
  </si>
  <si>
    <t>08.12.2022 14:18:00</t>
  </si>
  <si>
    <t>L-231 35-18-L00231_7172988 B1b_5958364</t>
  </si>
  <si>
    <t>08.12.2022 19:21:27</t>
  </si>
  <si>
    <t>08.12.2022 19:40:53</t>
  </si>
  <si>
    <t>L-191 35-18-L00191_950442583_950442583</t>
  </si>
  <si>
    <t>08.12.2022 09:43:43</t>
  </si>
  <si>
    <t>08.12.2022 11:30:09</t>
  </si>
  <si>
    <t>HELVACI TR-4 35-17-M00364__90072457_90072457</t>
  </si>
  <si>
    <t>08.12.2022 12:03:40</t>
  </si>
  <si>
    <t>08.12.2022 12:43:02</t>
  </si>
  <si>
    <t>ULUCAK DM-2 35-27-M00331_A_56355840_56355840</t>
  </si>
  <si>
    <t>08.12.2022 16:38:24</t>
  </si>
  <si>
    <t>08.12.2022 18:42:14</t>
  </si>
  <si>
    <t>KAZANLI TR-1 35-15-L00964_950379413_950379413</t>
  </si>
  <si>
    <t>08.12.2022 13:43:36</t>
  </si>
  <si>
    <t>08.12.2022 15:36:57</t>
  </si>
  <si>
    <t>ULUCAK DM-2 35-27-M00331_B_56356043_56356043</t>
  </si>
  <si>
    <t>08.12.2022 10:19:39</t>
  </si>
  <si>
    <t>08.12.2022 14:23:59</t>
  </si>
  <si>
    <t>08.12.2022 11:15:27</t>
  </si>
  <si>
    <t>08.12.2022 14:38:10</t>
  </si>
  <si>
    <t>FOÇA TR-46 35-23-L00046_42135219 f1b_42054548</t>
  </si>
  <si>
    <t>08.12.2022 10:50:49</t>
  </si>
  <si>
    <t>08.12.2022 12:04:40</t>
  </si>
  <si>
    <t>K-2984 35-03-K02984_910847272_910847272</t>
  </si>
  <si>
    <t>08.12.2022 15:38:50</t>
  </si>
  <si>
    <t>08.12.2022 17:39:27</t>
  </si>
  <si>
    <t>M-1901 OĞLANANASI TR-11 35-22-M00644_955285750_955285750</t>
  </si>
  <si>
    <t>08.12.2022 18:27:28</t>
  </si>
  <si>
    <t>08.12.2022 20:47:34</t>
  </si>
  <si>
    <t>08.12.2022 11:40:32</t>
  </si>
  <si>
    <t>08.12.2022 13:24:14</t>
  </si>
  <si>
    <t>ÇIRPI İM 35-20-A00002_ÇIRPI-1(CAMİİ MAH) M15_2307620</t>
  </si>
  <si>
    <t>08.12.2022 16:56:55</t>
  </si>
  <si>
    <t>08.12.2022 17:33:06</t>
  </si>
  <si>
    <t>M-2553 35-08-M02553_35-08-M02553_79065964</t>
  </si>
  <si>
    <t>08.12.2022 12:39:33</t>
  </si>
  <si>
    <t>08.12.2022 15:20:27</t>
  </si>
  <si>
    <t>M-1912 35-02-M01912_M-3203 M01_2051371</t>
  </si>
  <si>
    <t>08.12.2022 12:34:06</t>
  </si>
  <si>
    <t>08.12.2022 13:35:58</t>
  </si>
  <si>
    <t>L-331 DENİZKENT 35-18-L00331_950436976_950436976</t>
  </si>
  <si>
    <t>08.12.2022 17:55:08</t>
  </si>
  <si>
    <t>08.12.2022 19:33:23</t>
  </si>
  <si>
    <t>TEKELİ DM 35-22-M00088_ESKİ AHMETBEYLİ M08_48495817</t>
  </si>
  <si>
    <t>08.12.2022 09:23:12</t>
  </si>
  <si>
    <t>08.12.2022 16:51:04</t>
  </si>
  <si>
    <t>M-228 35-02-M00228_35-02-M00228_49764240</t>
  </si>
  <si>
    <t>08.12.2022 19:31:06</t>
  </si>
  <si>
    <t>08.12.2022 21:04:21</t>
  </si>
  <si>
    <t>KAPANCI TR-3 45-78-L00382_953291026_953291026</t>
  </si>
  <si>
    <t>08.12.2022 10:12:21</t>
  </si>
  <si>
    <t>08.12.2022 11:12:22</t>
  </si>
  <si>
    <t>TR-113 45-78-L00113_DIREK TIPI TRAFO HUCRESI H01_2103710</t>
  </si>
  <si>
    <t>OG Trafo Kademe Ayarı</t>
  </si>
  <si>
    <t>08.12.2022 02:45:46</t>
  </si>
  <si>
    <t>08.12.2022 03:27:47</t>
  </si>
  <si>
    <t>08.12.2022 11:19:17</t>
  </si>
  <si>
    <t>08.12.2022 12:15:19</t>
  </si>
  <si>
    <t>08.12.2022 08:33:09</t>
  </si>
  <si>
    <t>08.12.2022 09:52:52</t>
  </si>
  <si>
    <t>SAĞNIÇ TR-2 45-74-M00304_945590951_945590951</t>
  </si>
  <si>
    <t>08.12.2022 10:25:22</t>
  </si>
  <si>
    <t>08.12.2022 12:13:56</t>
  </si>
  <si>
    <t>M-1303 35-03-M01303_D_65510656_65510656</t>
  </si>
  <si>
    <t>08.12.2022 14:55:09</t>
  </si>
  <si>
    <t>08.12.2022 17:56:17</t>
  </si>
  <si>
    <t>BIÇAKÇI TR-1 35-15-L00080_B_56399475_56399475</t>
  </si>
  <si>
    <t>08.12.2022 13:22:10</t>
  </si>
  <si>
    <t>08.12.2022 16:25:27</t>
  </si>
  <si>
    <t>ZEYTİNALAN İM 35-19-A00002_ZEYTİNALAN TR-101 L10_2051677</t>
  </si>
  <si>
    <t>08.12.2022 15:39:37</t>
  </si>
  <si>
    <t>08.12.2022 16:02:26</t>
  </si>
  <si>
    <t>TR-66 35-30-L00066_35-30-L00066_2353921</t>
  </si>
  <si>
    <t>08.12.2022 11:31:21</t>
  </si>
  <si>
    <t>08.12.2022 13:34:40</t>
  </si>
  <si>
    <t>ÖDEMİŞ İM 35-15-A00001_BOZDAĞ L17_2310688</t>
  </si>
  <si>
    <t>08.12.2022 09:34:57</t>
  </si>
  <si>
    <t>08.12.2022 16:36:17</t>
  </si>
  <si>
    <t>08.12.2022 13:52:30</t>
  </si>
  <si>
    <t>08.12.2022 16:43:27</t>
  </si>
  <si>
    <t>ULUCAK DM-2/3 35-27-M00336_95000490006_95000490006</t>
  </si>
  <si>
    <t>08.12.2022 21:28:17</t>
  </si>
  <si>
    <t>08.12.2022 23:23:28</t>
  </si>
  <si>
    <t>K-1387 35-01-K01387_911233076_911233076</t>
  </si>
  <si>
    <t>08.12.2022 00:40:38</t>
  </si>
  <si>
    <t>08.12.2022 01:24:47</t>
  </si>
  <si>
    <t>KARABAĞLAR TM 35-01-A00012_KARABAĞLAR-3 K21_2310494</t>
  </si>
  <si>
    <t>08.12.2022 04:10:27</t>
  </si>
  <si>
    <t>08.12.2022 04:57:11</t>
  </si>
  <si>
    <t>K-3697 35-03-K03697_TRAFO K02_41963907</t>
  </si>
  <si>
    <t>08.12.2022 15:00:00</t>
  </si>
  <si>
    <t>08.12.2022 17:41:07</t>
  </si>
  <si>
    <t>08.12.2022 09:14:07</t>
  </si>
  <si>
    <t>08.12.2022 15:27:19</t>
  </si>
  <si>
    <t>08.12.2022 19:03:35</t>
  </si>
  <si>
    <t>08.12.2022 20:16:56</t>
  </si>
  <si>
    <t>08.12.2022 17:12:11</t>
  </si>
  <si>
    <t>08.12.2022 18:28:00</t>
  </si>
  <si>
    <t>TR-1/64 DM 45-72-M00064_TR-1/47(DM-02) ŞEHİR-1 M04_66484258</t>
  </si>
  <si>
    <t>08.12.2022 11:02:17</t>
  </si>
  <si>
    <t>08.12.2022 13:31:34</t>
  </si>
  <si>
    <t>08.12.2022 07:31:01</t>
  </si>
  <si>
    <t>08.12.2022 08:02:28</t>
  </si>
  <si>
    <t>K-244 35-04-K00244_99511338_99511338</t>
  </si>
  <si>
    <t>08.12.2022 17:29:13</t>
  </si>
  <si>
    <t>08.12.2022 18:26:01</t>
  </si>
  <si>
    <t>MORSAN TM 45-71-A00002_AKGEDİK M14_2312168</t>
  </si>
  <si>
    <t>08.12.2022 09:22:31</t>
  </si>
  <si>
    <t>08.12.2022 13:15:42</t>
  </si>
  <si>
    <t>08.12.2022 09:48:30</t>
  </si>
  <si>
    <t>08.12.2022 14:06:54</t>
  </si>
  <si>
    <t>TR-1/80 45-72-M00080_TR-1/77 M01_2101279</t>
  </si>
  <si>
    <t>08.12.2022 20:01:01</t>
  </si>
  <si>
    <t>08.12.2022 21:05:41</t>
  </si>
  <si>
    <t>08.12.2022 10:26:12</t>
  </si>
  <si>
    <t>08.12.2022 12:45:14</t>
  </si>
  <si>
    <t>M-2518 35-02-M02518_M-1745 M02_81680778</t>
  </si>
  <si>
    <t>08.12.2022 17:09:32</t>
  </si>
  <si>
    <t>08.12.2022 19:11:52</t>
  </si>
  <si>
    <t>K-3665 35-02-K03665_D_56377152_56377152</t>
  </si>
  <si>
    <t>08.12.2022 14:26:50</t>
  </si>
  <si>
    <t>08.12.2022 17:42:18</t>
  </si>
  <si>
    <t>K-3323 35-09-K03323_97804452_97804452</t>
  </si>
  <si>
    <t>08.12.2022 16:11:34</t>
  </si>
  <si>
    <t>08.12.2022 19:42:37</t>
  </si>
  <si>
    <t>TR-17 35-27-M00017_35-27-M00017_2367802</t>
  </si>
  <si>
    <t>08.12.2022 16:39:41</t>
  </si>
  <si>
    <t>08.12.2022 17:17:07</t>
  </si>
  <si>
    <t>K-1844 35-03-K01844_35-03-K01844_42296301</t>
  </si>
  <si>
    <t>08.12.2022 10:50:17</t>
  </si>
  <si>
    <t>08.12.2022 13:22:20</t>
  </si>
  <si>
    <t>SİYEKLİ KÖK 45-71-M00185_DAĞYENİCE M07_72256967</t>
  </si>
  <si>
    <t>08.12.2022 07:47:10</t>
  </si>
  <si>
    <t>08.12.2022 08:13:20</t>
  </si>
  <si>
    <t>K-3523 35-02-K03523_35-02-K03523_2369212</t>
  </si>
  <si>
    <t>08.12.2022 07:11:01</t>
  </si>
  <si>
    <t>08.12.2022 11:54:25</t>
  </si>
  <si>
    <t>M-1413 35-01-M01413_912418848_912418848</t>
  </si>
  <si>
    <t>08.12.2022 08:49:00</t>
  </si>
  <si>
    <t>08.12.2022 17:18:39</t>
  </si>
  <si>
    <t>08.12.2022 11:21:31</t>
  </si>
  <si>
    <t>08.12.2022 12:58:48</t>
  </si>
  <si>
    <t>BORNOVA TM 35-02-A00005_YASSITEPE M45_2308403</t>
  </si>
  <si>
    <t>08.12.2022 11:26:41</t>
  </si>
  <si>
    <t>08.12.2022 12:19:03</t>
  </si>
  <si>
    <t>ÇARDAKLI TR-1 45-74-M00186_A_56353761_56353761</t>
  </si>
  <si>
    <t>08.12.2022 09:45:26</t>
  </si>
  <si>
    <t>08.12.2022 10:27:09</t>
  </si>
  <si>
    <t>TR-17 35-27-M00017_99134688_99134688</t>
  </si>
  <si>
    <t>08.12.2022 16:10:18</t>
  </si>
  <si>
    <t>08.12.2022 17:10:55</t>
  </si>
  <si>
    <t>HALİLBEYLİ TR-1 KÖK 35-27-M01057_HALİLBEYLİ KÖY İÇİ ATIK ARITMA M05_61283941</t>
  </si>
  <si>
    <t>08.12.2022 17:02:10</t>
  </si>
  <si>
    <t>08.12.2022 18:37:50</t>
  </si>
  <si>
    <t>K-2714 35-03-K02714_K-1147 K03_41924915</t>
  </si>
  <si>
    <t>08.12.2022 14:38:02</t>
  </si>
  <si>
    <t>08.12.2022 15:09:29</t>
  </si>
  <si>
    <t>TIRMANLAR TR-1 35-16-M00083_B_65512006_65512006</t>
  </si>
  <si>
    <t>08.12.2022 21:52:26</t>
  </si>
  <si>
    <t>08.12.2022 22:51:07</t>
  </si>
  <si>
    <t>08.12.2022 09:13:42</t>
  </si>
  <si>
    <t>08.12.2022 10:40:47</t>
  </si>
  <si>
    <t>08.12.2022 09:02:23</t>
  </si>
  <si>
    <t>08.12.2022 13:45:05</t>
  </si>
  <si>
    <t>OSMANGAZİ İM 35-02-A00004_BAYRAKLI M04_2321764</t>
  </si>
  <si>
    <t>08.12.2022 16:25:11</t>
  </si>
  <si>
    <t>08.12.2022 17:17:52</t>
  </si>
  <si>
    <t>KARABURUN TR-9 35-21-L00027_7478344_56360113_56360113</t>
  </si>
  <si>
    <t>08.12.2022 19:21:24</t>
  </si>
  <si>
    <t>08.12.2022 20:53:06</t>
  </si>
  <si>
    <t>K-69 35-01-K00069_C C1_5924061</t>
  </si>
  <si>
    <t>08.12.2022 10:18:36</t>
  </si>
  <si>
    <t>08.12.2022 10:39:37</t>
  </si>
  <si>
    <t>SARISU TR-4 35-31-L00082_35-31-L00082_2363470</t>
  </si>
  <si>
    <t>08.12.2022 09:20:13</t>
  </si>
  <si>
    <t>08.12.2022 17:28:54</t>
  </si>
  <si>
    <t>BUCA TM 35-03-A00003_Buca-8 K10_2055647</t>
  </si>
  <si>
    <t>08.12.2022 13:44:57</t>
  </si>
  <si>
    <t>08.12.2022 14:41:16</t>
  </si>
  <si>
    <t>SARIGÖL DM 45-79-M00069_TIRAZLAR M09_2074535</t>
  </si>
  <si>
    <t>08.12.2022 10:46:27</t>
  </si>
  <si>
    <t>08.12.2022 14:45:07</t>
  </si>
  <si>
    <t>08.12.2022 16:04:49</t>
  </si>
  <si>
    <t>08.12.2022 16:29:18</t>
  </si>
  <si>
    <t>K-3515 35-02-K03515_K-1323 K01_2119356</t>
  </si>
  <si>
    <t>08.12.2022 18:22:00</t>
  </si>
  <si>
    <t>08.12.2022 19:14:48</t>
  </si>
  <si>
    <t>K-2711 35-03-K02711__79390440_79390440</t>
  </si>
  <si>
    <t>08.12.2022 10:27:42</t>
  </si>
  <si>
    <t>08.12.2022 13:20:41</t>
  </si>
  <si>
    <t>K-2763 35-09-K02763_TRAFO K04_42926840</t>
  </si>
  <si>
    <t>08.12.2022 09:03:07</t>
  </si>
  <si>
    <t>08.12.2022 18:40:26</t>
  </si>
  <si>
    <t>08.12.2022 09:32:00</t>
  </si>
  <si>
    <t>08.12.2022 11:40:00</t>
  </si>
  <si>
    <t>YAKAKÖY KÖK 45-75-M00067_KAYACIK KÖK M01_2092153</t>
  </si>
  <si>
    <t>08.12.2022 09:00:17</t>
  </si>
  <si>
    <t>08.12.2022 09:05:01</t>
  </si>
  <si>
    <t>TR-33 35-13-L00033_946422667_946422667</t>
  </si>
  <si>
    <t>08.12.2022 17:48:41</t>
  </si>
  <si>
    <t>08.12.2022 18:17:21</t>
  </si>
  <si>
    <t>SARUHANLI ÇEŞMEBAŞI TR 35-29-L00506_950327824_950327824</t>
  </si>
  <si>
    <t>08.12.2022 19:09:42</t>
  </si>
  <si>
    <t>08.12.2022 20:41:35</t>
  </si>
  <si>
    <t>KARABURUN GIS TM 35-19-A00008_EĞLENHOCA M04_2317315</t>
  </si>
  <si>
    <t>12.12.2022 15:24:06</t>
  </si>
  <si>
    <t>12.12.2022 19:03:29</t>
  </si>
  <si>
    <t>K-3592 35-01-K03592__79680388_79680388</t>
  </si>
  <si>
    <t>12.12.2022 09:08:30</t>
  </si>
  <si>
    <t>12.12.2022 10:27:33</t>
  </si>
  <si>
    <t>K-978 35-07-K00978_99191106_99191106</t>
  </si>
  <si>
    <t>12.12.2022 00:42:00</t>
  </si>
  <si>
    <t>12.12.2022 01:41:07</t>
  </si>
  <si>
    <t>CAFERBEY KÖK 45-78-L00231_HatBaşıAyırıcı_53139509 L04_53139509</t>
  </si>
  <si>
    <t>12.12.2022 09:34:39</t>
  </si>
  <si>
    <t>12.12.2022 11:15:48</t>
  </si>
  <si>
    <t>12.12.2022 07:58:55</t>
  </si>
  <si>
    <t>12.12.2022 09:30:36</t>
  </si>
  <si>
    <t>PAYAMLI TR-1 35-10-L00056_35-10-L00056_2361802</t>
  </si>
  <si>
    <t>12.12.2022 16:57:26</t>
  </si>
  <si>
    <t>12.12.2022 17:29:10</t>
  </si>
  <si>
    <t>L-456 35-18-L00456_DAĞITIM TRAFO L-456 L03_72110657</t>
  </si>
  <si>
    <t>12.12.2022 10:07:00</t>
  </si>
  <si>
    <t>12.12.2022 10:14:06</t>
  </si>
  <si>
    <t>ÖREN TOPRAK SU KÖK 35-27-M00760_ARMUTLU-1 M03_80023990</t>
  </si>
  <si>
    <t>12.12.2022 11:32:23</t>
  </si>
  <si>
    <t>12.12.2022 11:32:43</t>
  </si>
  <si>
    <t>12.12.2022 14:10:58</t>
  </si>
  <si>
    <t>12.12.2022 14:26:00</t>
  </si>
  <si>
    <t>DM-3 (TR-16) 35-15-M00016_DONANIMLI YEDEK M12_67054325</t>
  </si>
  <si>
    <t>12.12.2022 10:16:39</t>
  </si>
  <si>
    <t>12.12.2022 17:31:05</t>
  </si>
  <si>
    <t>12.12.2022 12:20:21</t>
  </si>
  <si>
    <t>12.12.2022 14:52:09</t>
  </si>
  <si>
    <t>12.12.2022 12:37:39</t>
  </si>
  <si>
    <t>12.12.2022 13:00:28</t>
  </si>
  <si>
    <t>K-3290 35-01-K03290_ K03_2064888</t>
  </si>
  <si>
    <t>12.12.2022 08:33:04</t>
  </si>
  <si>
    <t>12.12.2022 14:34:41</t>
  </si>
  <si>
    <t>12.12.2022 09:16:47</t>
  </si>
  <si>
    <t>12.12.2022 10:38:40</t>
  </si>
  <si>
    <t>12.12.2022 18:19:55</t>
  </si>
  <si>
    <t>12.12.2022 19:23:18</t>
  </si>
  <si>
    <t>12.12.2022 12:30:33</t>
  </si>
  <si>
    <t>12.12.2022 12:58:35</t>
  </si>
  <si>
    <t>12.12.2022 11:40:43</t>
  </si>
  <si>
    <t>12.12.2022 14:10:18</t>
  </si>
  <si>
    <t>DM-18 (UNCU BOZKÖY) 45-71-M00213_DAHİLİ TRAFO M04_84451823</t>
  </si>
  <si>
    <t>12.12.2022 14:56:53</t>
  </si>
  <si>
    <t>12.12.2022 16:22:13</t>
  </si>
  <si>
    <t>12.12.2022 16:33:56</t>
  </si>
  <si>
    <t>12.12.2022 22:32:34</t>
  </si>
  <si>
    <t>YEŞİLKÖY TR-2 45-71-M01822_DIREK TIPI TRAFO HUCRESI H01_2092742</t>
  </si>
  <si>
    <t>12.12.2022 11:09:57</t>
  </si>
  <si>
    <t>12.12.2022 11:35:21</t>
  </si>
  <si>
    <t>K-3537 35-01-K03537_910441760_910441760</t>
  </si>
  <si>
    <t>12.12.2022 07:01:15</t>
  </si>
  <si>
    <t>12.12.2022 14:44:56</t>
  </si>
  <si>
    <t>K-3129 35-01-K03129_B_56374621_56374621</t>
  </si>
  <si>
    <t>12.12.2022 17:32:08</t>
  </si>
  <si>
    <t>12.12.2022 20:15:25</t>
  </si>
  <si>
    <t>12.12.2022 11:35:36</t>
  </si>
  <si>
    <t>12.12.2022 11:45:18</t>
  </si>
  <si>
    <t>SARUHANLI TR-2 45-80-M00002_ÖZGÜR YETİŞGİN M03_73402536</t>
  </si>
  <si>
    <t>12.12.2022 00:02:03</t>
  </si>
  <si>
    <t>12.12.2022 00:40:23</t>
  </si>
  <si>
    <t>12.12.2022 09:05:28</t>
  </si>
  <si>
    <t>12.12.2022 16:46:35</t>
  </si>
  <si>
    <t>L-310 35-18-L00310_950438041_950438041</t>
  </si>
  <si>
    <t>12.12.2022 15:11:12</t>
  </si>
  <si>
    <t>12.12.2022 19:35:20</t>
  </si>
  <si>
    <t>12.12.2022 14:09:50</t>
  </si>
  <si>
    <t>HELVACI TR-2 35-17-M00362_950304802_950304802</t>
  </si>
  <si>
    <t>12.12.2022 08:51:20</t>
  </si>
  <si>
    <t>12.12.2022 14:23:00</t>
  </si>
  <si>
    <t>12.12.2022 11:23:10</t>
  </si>
  <si>
    <t>12.12.2022 11:43:35</t>
  </si>
  <si>
    <t>DM-4/18 35-26-M00803__56360972_56360972</t>
  </si>
  <si>
    <t>12.12.2022 10:58:37</t>
  </si>
  <si>
    <t>12.12.2022 14:17:54</t>
  </si>
  <si>
    <t>TR-143 35-15-M00143_TR-195 - TR-147 M02_66582751</t>
  </si>
  <si>
    <t>12.12.2022 10:38:12</t>
  </si>
  <si>
    <t>12.12.2022 17:08:50</t>
  </si>
  <si>
    <t>SİYEKLİ KÖK 45-71-M00185_HatBaşıAyırıcı_53134944 M05_53134944</t>
  </si>
  <si>
    <t>12.12.2022 15:18:03</t>
  </si>
  <si>
    <t>12.12.2022 21:46:46</t>
  </si>
  <si>
    <t>12.12.2022 12:29:04</t>
  </si>
  <si>
    <t>12.12.2022 17:31:27</t>
  </si>
  <si>
    <t>GÖKTEPE TR-1 35-28-M00269_C_56374857_56374857</t>
  </si>
  <si>
    <t>12.12.2022 11:19:20</t>
  </si>
  <si>
    <t>12.12.2022 12:19:44</t>
  </si>
  <si>
    <t>M-2638 35-03-M02638_910448944_910448944</t>
  </si>
  <si>
    <t>12.12.2022 15:09:16</t>
  </si>
  <si>
    <t>12.12.2022 17:16:56</t>
  </si>
  <si>
    <t>GERENKÖY TR-2 35-23-M00148_950410327_950410327</t>
  </si>
  <si>
    <t>12.12.2022 19:30:03</t>
  </si>
  <si>
    <t>12.12.2022 21:08:02</t>
  </si>
  <si>
    <t>12.12.2022 01:34:16</t>
  </si>
  <si>
    <t>12.12.2022 05:41:50</t>
  </si>
  <si>
    <t>12.12.2022 15:38:00</t>
  </si>
  <si>
    <t>PANAZTEPE DM 35-28-M00732_MALTEPE M03_2315519</t>
  </si>
  <si>
    <t>12.12.2022 10:10:04</t>
  </si>
  <si>
    <t>12.12.2022 10:30:48</t>
  </si>
  <si>
    <t>M-258 35-09-M00258_97739288_97739288</t>
  </si>
  <si>
    <t>12.12.2022 16:16:14</t>
  </si>
  <si>
    <t>12.12.2022 20:45:49</t>
  </si>
  <si>
    <t>TR-326 35-19-L00349_C_82712408_82712408</t>
  </si>
  <si>
    <t>12.12.2022 17:46:15</t>
  </si>
  <si>
    <t>12.12.2022 18:08:15</t>
  </si>
  <si>
    <t>K-1789 35-07-K01789_35-07-K01789_2350873</t>
  </si>
  <si>
    <t>12.12.2022 14:20:45</t>
  </si>
  <si>
    <t>12.12.2022 14:50:38</t>
  </si>
  <si>
    <t>KONAKLI HULUSİ ŞEN SULAMA GRB TR-23 35-15-M00328_A_56367714_56367714</t>
  </si>
  <si>
    <t>12.12.2022 19:25:05</t>
  </si>
  <si>
    <t>12.12.2022 23:07:05</t>
  </si>
  <si>
    <t>L-288 MENDERES MAH. 35-18-L00288_950462159_950462159</t>
  </si>
  <si>
    <t>12.12.2022 13:57:10</t>
  </si>
  <si>
    <t>12.12.2022 19:12:07</t>
  </si>
  <si>
    <t>M-2744 35-02-M02744_C_56364455_56364455</t>
  </si>
  <si>
    <t>12.12.2022 18:00:39</t>
  </si>
  <si>
    <t>12.12.2022 19:03:16</t>
  </si>
  <si>
    <t>K-3109 35-04-K03109_912818253_912818253</t>
  </si>
  <si>
    <t>12.12.2022 09:29:07</t>
  </si>
  <si>
    <t>12.12.2022 12:34:25</t>
  </si>
  <si>
    <t>PAYAMLI M-15 35-25-M00180_7335900_56378083_56378083</t>
  </si>
  <si>
    <t>12.12.2022 12:47:53</t>
  </si>
  <si>
    <t>12.12.2022 15:19:40</t>
  </si>
  <si>
    <t>SELENDİ TR-3 45-81-M00003_DAĞITIM TRAFOSU M06_2077266</t>
  </si>
  <si>
    <t>12.12.2022 11:36:41</t>
  </si>
  <si>
    <t>12.12.2022 15:59:29</t>
  </si>
  <si>
    <t>K-3686 35-04-K03686_99569991_99569991</t>
  </si>
  <si>
    <t>12.12.2022 18:52:56</t>
  </si>
  <si>
    <t>12.12.2022 20:23:29</t>
  </si>
  <si>
    <t>12.12.2022 12:55:30</t>
  </si>
  <si>
    <t>12.12.2022 18:00:24</t>
  </si>
  <si>
    <t>12.12.2022 18:21:00</t>
  </si>
  <si>
    <t>12.12.2022 19:16:49</t>
  </si>
  <si>
    <t>TR-11 E TURGUT ÖZAL-1 45-71-M00389_953223352_953223352</t>
  </si>
  <si>
    <t>12.12.2022 18:50:10</t>
  </si>
  <si>
    <t>12.12.2022 23:25:15</t>
  </si>
  <si>
    <t>KÖPRÜBAŞI TR-28 (OKUL YANI) 45-86-M00028_DAĞITIM TRAFO KÖPRÜBAŞI TR-28 M04_72220719</t>
  </si>
  <si>
    <t>12.12.2022 13:45:31</t>
  </si>
  <si>
    <t>12.12.2022 14:01:17</t>
  </si>
  <si>
    <t>SARUHANLI TR-25 45-80-M00025_TR-135 PAĞMAT ÖZEL M03_72203530</t>
  </si>
  <si>
    <t>12.12.2022 16:24:02</t>
  </si>
  <si>
    <t>12.12.2022 16:56:27</t>
  </si>
  <si>
    <t>M-1325 35-03-M01325_912586460_912586460</t>
  </si>
  <si>
    <t>12.12.2022 13:07:17</t>
  </si>
  <si>
    <t>12.12.2022 15:58:23</t>
  </si>
  <si>
    <t>AHMETBEYLİ TARIMSAL SULAMA TR-1 35-22-M00239_DIREK TIPI TRAFO HUCRESI H01_2125281</t>
  </si>
  <si>
    <t>12.12.2022 01:34:44</t>
  </si>
  <si>
    <t>12.12.2022 04:25:53</t>
  </si>
  <si>
    <t>12.12.2022 12:25:16</t>
  </si>
  <si>
    <t>12.12.2022 15:03:53</t>
  </si>
  <si>
    <t>K-4778 35-04-K04778_99083908_99083908</t>
  </si>
  <si>
    <t>12.12.2022 17:23:15</t>
  </si>
  <si>
    <t>12.12.2022 19:12:19</t>
  </si>
  <si>
    <t>12.12.2022 09:10:52</t>
  </si>
  <si>
    <t>12.12.2022 13:32:00</t>
  </si>
  <si>
    <t>ÖRNEKKÖY TR-1 45-73-M00259_A_56387027_56387027</t>
  </si>
  <si>
    <t>12.12.2022 09:23:13</t>
  </si>
  <si>
    <t>12.12.2022 11:39:33</t>
  </si>
  <si>
    <t>TR-42 TARIMSAL SULAMA 45-80-M01042_45-80-M01042_2363143</t>
  </si>
  <si>
    <t>12.12.2022 14:36:51</t>
  </si>
  <si>
    <t>12.12.2022 15:49:07</t>
  </si>
  <si>
    <t>12.12.2022 16:44:15</t>
  </si>
  <si>
    <t>12.12.2022 17:37:48</t>
  </si>
  <si>
    <t>ÜRKMEZ M-5 35-25-M00142_956660471_956660471</t>
  </si>
  <si>
    <t>12.12.2022 20:44:33</t>
  </si>
  <si>
    <t>12.12.2022 22:08:53</t>
  </si>
  <si>
    <t>BAYINDIR İM 35-20-A00001_CANLI L09_2058779</t>
  </si>
  <si>
    <t>12.12.2022 11:37:56</t>
  </si>
  <si>
    <t>12.12.2022 12:35:31</t>
  </si>
  <si>
    <t>M-516 METAŞ KÖK 35-02-M00516_M-1151 M04_72046090</t>
  </si>
  <si>
    <t>12.12.2022 08:54:10</t>
  </si>
  <si>
    <t>12.12.2022 09:58:49</t>
  </si>
  <si>
    <t>K-4559 35-02-K04559_D_56358919_56358919</t>
  </si>
  <si>
    <t>12.12.2022 15:55:47</t>
  </si>
  <si>
    <t>12.12.2022 17:07:55</t>
  </si>
  <si>
    <t>K-1764 35-01-K01764_911144155_911144155</t>
  </si>
  <si>
    <t>12.12.2022 12:05:26</t>
  </si>
  <si>
    <t>12.12.2022 15:04:57</t>
  </si>
  <si>
    <t>TR-7 DEPREM KONUTLARI 35-19-L00007_HatBaşıAyırıcı_53137080 L03_53137080</t>
  </si>
  <si>
    <t>12.12.2022 00:12:45</t>
  </si>
  <si>
    <t>12.12.2022 03:49:25</t>
  </si>
  <si>
    <t>K-670 35-01-K00670_35-01-K00670_2376289</t>
  </si>
  <si>
    <t>12.12.2022 16:00:28</t>
  </si>
  <si>
    <t>12.12.2022 16:33:44</t>
  </si>
  <si>
    <t>K-3592 35-01-K03592__79680395_79680395</t>
  </si>
  <si>
    <t>12.12.2022 09:01:12</t>
  </si>
  <si>
    <t>12.12.2022 10:27:59</t>
  </si>
  <si>
    <t>K-364 35-04-K00364_99353151_99353151</t>
  </si>
  <si>
    <t>12.12.2022 19:59:02</t>
  </si>
  <si>
    <t>12.12.2022 21:26:48</t>
  </si>
  <si>
    <t>TR-28 FİDAN YAPI 35-26-M00028_DAĞITIM TRAFO TR-48 M04_66027373</t>
  </si>
  <si>
    <t>12.12.2022 09:31:00</t>
  </si>
  <si>
    <t>12.12.2022 15:23:36</t>
  </si>
  <si>
    <t>12.12.2022 23:26:10</t>
  </si>
  <si>
    <t>12.12.2022 23:54:26</t>
  </si>
  <si>
    <t>FOÇA TR-47 35-23-L00047_950414158_950414158</t>
  </si>
  <si>
    <t>12.12.2022 12:07:39</t>
  </si>
  <si>
    <t>12.12.2022 16:47:02</t>
  </si>
  <si>
    <t>12.12.2022 18:37:12</t>
  </si>
  <si>
    <t>12.12.2022 19:09:45</t>
  </si>
  <si>
    <t>TURGUTALP TR-2/1 45-82-M00058_A_56387326_56387326</t>
  </si>
  <si>
    <t>12.12.2022 16:24:03</t>
  </si>
  <si>
    <t>12.12.2022 18:35:08</t>
  </si>
  <si>
    <t>SOMA TR-21 45-82-M00021_95001265740_95001265740</t>
  </si>
  <si>
    <t>12.12.2022 14:46:27</t>
  </si>
  <si>
    <t>12.12.2022 15:21:30</t>
  </si>
  <si>
    <t>M-362 35-09-M00362_M-447 M03_47555429</t>
  </si>
  <si>
    <t>12.12.2022 09:06:03</t>
  </si>
  <si>
    <t>12.12.2022 11:47:50</t>
  </si>
  <si>
    <t>ÜZÜMLÜ TR-1 45-73-M00630_945646202_945646202</t>
  </si>
  <si>
    <t>12.12.2022 12:27:10</t>
  </si>
  <si>
    <t>12.12.2022 14:51:25</t>
  </si>
  <si>
    <t>KÜNER TR-3 35-22-M00226_A_56366812_56366812</t>
  </si>
  <si>
    <t>12.12.2022 15:22:07</t>
  </si>
  <si>
    <t>12.12.2022 20:29:17</t>
  </si>
  <si>
    <t>DM-2/38-1 ÜÇPINARLAR 35-26-M00850_956627028_956627028</t>
  </si>
  <si>
    <t>12.12.2022 08:44:15</t>
  </si>
  <si>
    <t>12.12.2022 10:01:30</t>
  </si>
  <si>
    <t>DM-3/TR-33 SEFERİHİSAR 35-14-L00299_956660466_956660466</t>
  </si>
  <si>
    <t>12.12.2022 08:31:59</t>
  </si>
  <si>
    <t>12.12.2022 12:45:23</t>
  </si>
  <si>
    <t>12.12.2022 09:04:18</t>
  </si>
  <si>
    <t>12.12.2022 17:26:31</t>
  </si>
  <si>
    <t>12.12.2022 07:59:04</t>
  </si>
  <si>
    <t>12.12.2022 10:13:59</t>
  </si>
  <si>
    <t>BAĞYOLU TR-1 45-71-M01598_95000557688_95000557688</t>
  </si>
  <si>
    <t>12.12.2022 15:12:52</t>
  </si>
  <si>
    <t>12.12.2022 19:20:37</t>
  </si>
  <si>
    <t>12.12.2022 21:12:58</t>
  </si>
  <si>
    <t>12.12.2022 22:30:13</t>
  </si>
  <si>
    <t>ÇANAKÇI KÖK 45-79-M00194_HatBaşıAyırıcı_53134479 M01_53134479</t>
  </si>
  <si>
    <t>12.12.2022 17:01:57</t>
  </si>
  <si>
    <t>12.12.2022 17:30:09</t>
  </si>
  <si>
    <t>ÇİLE DM 35-22-M00086_AHMETBEYLİ M06_50064096</t>
  </si>
  <si>
    <t>12.12.2022 03:54:23</t>
  </si>
  <si>
    <t>12.12.2022 04:30:07</t>
  </si>
  <si>
    <t>DERBENT İM-DM 45-83-A00004_MANİSA-2 M12_2331771</t>
  </si>
  <si>
    <t>12.12.2022 16:35:20</t>
  </si>
  <si>
    <t>12.12.2022 17:02:49</t>
  </si>
  <si>
    <t>L-68 EROL UĞUR SİTESİ 35-14-L00068_956654545_956654545</t>
  </si>
  <si>
    <t>12.12.2022 02:02:03</t>
  </si>
  <si>
    <t>12.12.2022 04:00:21</t>
  </si>
  <si>
    <t>GÖKDERE TR 45-77-M00101_45-77-M00101_2374496</t>
  </si>
  <si>
    <t>12.12.2022 09:33:14</t>
  </si>
  <si>
    <t>12.12.2022 17:27:58</t>
  </si>
  <si>
    <t>DM-13/22 (ÇİMENLİ SOKAK) 45-71-M00059_953215651_953215651</t>
  </si>
  <si>
    <t>12.12.2022 20:42:10</t>
  </si>
  <si>
    <t>13.12.2022 00:08:40</t>
  </si>
  <si>
    <t>DM-13/22 (ÇİMENLİ SOKAK) 45-71-M00059_B_56403395_56403395</t>
  </si>
  <si>
    <t>12.12.2022 10:14:13</t>
  </si>
  <si>
    <t>12.12.2022 12:13:45</t>
  </si>
  <si>
    <t>DÜZLEN TR-1 45-71-M01744_953192235_953192235</t>
  </si>
  <si>
    <t>12.12.2022 12:16:53</t>
  </si>
  <si>
    <t>12.12.2022 13:56:27</t>
  </si>
  <si>
    <t>MENDERES DM-2/TR-1 35-22-M00300_CUMAOVASI-2 M14_2322378</t>
  </si>
  <si>
    <t>12.12.2022 12:25:45</t>
  </si>
  <si>
    <t>12.12.2022 13:03:31</t>
  </si>
  <si>
    <t>K-3927 35-08-K03927_97618823_97618823</t>
  </si>
  <si>
    <t>12.12.2022 06:44:09</t>
  </si>
  <si>
    <t>12.12.2022 09:14:18</t>
  </si>
  <si>
    <t>SANDIÇAY TR-1 35-22-M00265_C_56355527_56355527</t>
  </si>
  <si>
    <t>12.12.2022 08:58:54</t>
  </si>
  <si>
    <t>12.12.2022 17:24:00</t>
  </si>
  <si>
    <t>YENİKÖY TR-3 45-71-M01044_DIREK TIPI TRAFO HUCRESI H01_2053050</t>
  </si>
  <si>
    <t>12.12.2022 10:11:14</t>
  </si>
  <si>
    <t>12.12.2022 10:36:17</t>
  </si>
  <si>
    <t>12.12.2022 10:35:10</t>
  </si>
  <si>
    <t>12.12.2022 12:39:03</t>
  </si>
  <si>
    <t>M-3307(YATIRIM REZERVE) 35-07-M03307_99190754_99190754</t>
  </si>
  <si>
    <t>12.12.2022 17:43:48</t>
  </si>
  <si>
    <t>13.12.2022 00:53:28</t>
  </si>
  <si>
    <t>ARMUTLU DM-2/TR-34 35-27-L00347_913826389_913826389</t>
  </si>
  <si>
    <t>12.12.2022 15:20:44</t>
  </si>
  <si>
    <t>12.12.2022 17:33:04</t>
  </si>
  <si>
    <t>KARABURUN TR-9 35-21-L00027_953358575_953358575</t>
  </si>
  <si>
    <t>12.12.2022 08:28:17</t>
  </si>
  <si>
    <t>12.12.2022 10:12:39</t>
  </si>
  <si>
    <t>K-47 35-01-K00047_F F1_5858729</t>
  </si>
  <si>
    <t>12.12.2022 09:59:19</t>
  </si>
  <si>
    <t>12.12.2022 14:41:45</t>
  </si>
  <si>
    <t>TR-153 45-78-M00153__56384328_56384328</t>
  </si>
  <si>
    <t>12.12.2022 09:02:21</t>
  </si>
  <si>
    <t>12.12.2022 11:49:34</t>
  </si>
  <si>
    <t>TR-85 45-78-L00085_953263730_953263730</t>
  </si>
  <si>
    <t>12.12.2022 16:05:59</t>
  </si>
  <si>
    <t>12.12.2022 17:28:27</t>
  </si>
  <si>
    <t>YENİ HARMANDALI TR-2 45-71-M00892_DIREK TIPI TRAFO HUCRESI H01_2084264</t>
  </si>
  <si>
    <t>12.12.2022 10:49:01</t>
  </si>
  <si>
    <t>12.12.2022 18:05:28</t>
  </si>
  <si>
    <t>12.12.2022 12:55:09</t>
  </si>
  <si>
    <t>12.12.2022 13:57:27</t>
  </si>
  <si>
    <t>KARABULU TR-2 35-31-L00349_47897557_56394077_56394077</t>
  </si>
  <si>
    <t>12.12.2022 14:26:12</t>
  </si>
  <si>
    <t>12.12.2022 19:15:50</t>
  </si>
  <si>
    <t>YENİFOÇA TR-44 35-23-M00044_950420755_950420755</t>
  </si>
  <si>
    <t>12.12.2022 09:57:10</t>
  </si>
  <si>
    <t>12.12.2022 15:16:09</t>
  </si>
  <si>
    <t>ALİZE KÖK 35-18-M00059_TATAR DM (İYTE)-1 M09_72185029</t>
  </si>
  <si>
    <t>12.12.2022 10:37:03</t>
  </si>
  <si>
    <t>12.12.2022 12:37:00</t>
  </si>
  <si>
    <t>DM-14/13-A 45-71-M01922_953208871_953208871</t>
  </si>
  <si>
    <t>12.12.2022 12:19:29</t>
  </si>
  <si>
    <t>12.12.2022 15:37:01</t>
  </si>
  <si>
    <t>TR-253 35-19-M00253_956670978_956670978</t>
  </si>
  <si>
    <t>12.12.2022 12:57:56</t>
  </si>
  <si>
    <t>12.12.2022 14:54:09</t>
  </si>
  <si>
    <t>TR-40 45-74-M00040_945586600_945586600</t>
  </si>
  <si>
    <t>12.12.2022 18:24:53</t>
  </si>
  <si>
    <t>12.12.2022 20:41:50</t>
  </si>
  <si>
    <t>12.12.2022 09:48:06</t>
  </si>
  <si>
    <t>12.12.2022 17:58:14</t>
  </si>
  <si>
    <t>DİZDARLAR TR-16 35-22-M00868_955292341_955292341</t>
  </si>
  <si>
    <t>12.12.2022 14:03:55</t>
  </si>
  <si>
    <t>12.12.2022 17:43:11</t>
  </si>
  <si>
    <t>12.12.2022 08:59:23</t>
  </si>
  <si>
    <t>12.12.2022 10:27:00</t>
  </si>
  <si>
    <t>M-1000 35-03-M01000_910153678_910153678</t>
  </si>
  <si>
    <t>12.12.2022 08:35:55</t>
  </si>
  <si>
    <t>12.12.2022 11:18:24</t>
  </si>
  <si>
    <t>12.12.2022 14:55:38</t>
  </si>
  <si>
    <t>12.12.2022 15:09:13</t>
  </si>
  <si>
    <t>12.12.2022 23:55:47</t>
  </si>
  <si>
    <t>13.12.2022 08:34:58</t>
  </si>
  <si>
    <t>M-1535 35-01-M01535_910661553_910661553</t>
  </si>
  <si>
    <t>12.12.2022 09:37:46</t>
  </si>
  <si>
    <t>12.12.2022 12:23:29</t>
  </si>
  <si>
    <t>L-90 RAINBOW DM 35-18-L00090_6347564_56368833_56368833</t>
  </si>
  <si>
    <t>12.12.2022 09:22:20</t>
  </si>
  <si>
    <t>12.12.2022 10:25:26</t>
  </si>
  <si>
    <t>12.12.2022 13:48:06</t>
  </si>
  <si>
    <t>12.12.2022 14:01:01</t>
  </si>
  <si>
    <t>12.12.2022 00:06:25</t>
  </si>
  <si>
    <t>12.12.2022 00:35:10</t>
  </si>
  <si>
    <t>K-311 35-01-K00311_911440570_911440570</t>
  </si>
  <si>
    <t>12.12.2022 17:22:36</t>
  </si>
  <si>
    <t>12.12.2022 22:50:44</t>
  </si>
  <si>
    <t>12.12.2022 15:47:47</t>
  </si>
  <si>
    <t>12.12.2022 16:48:17</t>
  </si>
  <si>
    <t>12.12.2022 10:49:45</t>
  </si>
  <si>
    <t>12.12.2022 12:40:09</t>
  </si>
  <si>
    <t>YAĞCILAR TR-2 45-71-M01441_953237092_953237092</t>
  </si>
  <si>
    <t>12.12.2022 18:45:53</t>
  </si>
  <si>
    <t>12.12.2022 20:48:54</t>
  </si>
  <si>
    <t>L-472 OLTULU 35-18-L00472_950453321_950453321</t>
  </si>
  <si>
    <t>12.12.2022 12:33:55</t>
  </si>
  <si>
    <t>12.12.2022 15:03:39</t>
  </si>
  <si>
    <t>12.12.2022 12:04:45</t>
  </si>
  <si>
    <t>12.12.2022 14:21:51</t>
  </si>
  <si>
    <t>FOÇA TR-47 35-23-L00047_950414109_950414109</t>
  </si>
  <si>
    <t>12.12.2022 08:59:58</t>
  </si>
  <si>
    <t>12.12.2022 11:05:05</t>
  </si>
  <si>
    <t>K-1904 35-10-K01904_912179543_912179543</t>
  </si>
  <si>
    <t>12.12.2022 15:16:22</t>
  </si>
  <si>
    <t>12.12.2022 18:25:25</t>
  </si>
  <si>
    <t>12.12.2022 17:00:46</t>
  </si>
  <si>
    <t>12.12.2022 19:56:57</t>
  </si>
  <si>
    <t>12.12.2022 17:58:58</t>
  </si>
  <si>
    <t>12.12.2022 19:32:34</t>
  </si>
  <si>
    <t>12.12.2022 14:36:04</t>
  </si>
  <si>
    <t>12.12.2022 20:01:07</t>
  </si>
  <si>
    <t>MENEMEN TR-74 35-28-L00074_953391020_953391020</t>
  </si>
  <si>
    <t>12.12.2022 10:40:32</t>
  </si>
  <si>
    <t>12.12.2022 12:54:56</t>
  </si>
  <si>
    <t>K-1201 35-01-K01201_TRAFO K02_2117271</t>
  </si>
  <si>
    <t>12.12.2022 12:45:40</t>
  </si>
  <si>
    <t>12.12.2022 13:47:40</t>
  </si>
  <si>
    <t>12.12.2022 10:38:16</t>
  </si>
  <si>
    <t>12.12.2022 11:02:13</t>
  </si>
  <si>
    <t>12.12.2022 15:32:18</t>
  </si>
  <si>
    <t>12.12.2022 19:27:00</t>
  </si>
  <si>
    <t>TR-39 35-17-M00039_950302324_950302324</t>
  </si>
  <si>
    <t>12.12.2022 11:10:54</t>
  </si>
  <si>
    <t>12.12.2022 15:00:07</t>
  </si>
  <si>
    <t>12.12.2022 17:36:58</t>
  </si>
  <si>
    <t>12.12.2022 19:47:28</t>
  </si>
  <si>
    <t>L-5 35-18-L00005_10345518_56371859_56371859</t>
  </si>
  <si>
    <t>12.12.2022 18:20:35</t>
  </si>
  <si>
    <t>12.12.2022 22:59:02</t>
  </si>
  <si>
    <t>TR-6 (M-706) 35-30-M00706_955319061_955319061</t>
  </si>
  <si>
    <t>12.12.2022 08:35:38</t>
  </si>
  <si>
    <t>12.12.2022 09:56:54</t>
  </si>
  <si>
    <t>K-873 35-01-K00873_912241019_912241019</t>
  </si>
  <si>
    <t>12.12.2022 01:26:45</t>
  </si>
  <si>
    <t>12.12.2022 03:09:50</t>
  </si>
  <si>
    <t>YENİFOÇA TR-1 DM 35-23-M00001_YENİFOÇA TR-2 M12_83359158</t>
  </si>
  <si>
    <t>12.12.2022 15:29:23</t>
  </si>
  <si>
    <t>12.12.2022 16:11:09</t>
  </si>
  <si>
    <t>12.12.2022 09:39:22</t>
  </si>
  <si>
    <t>12.12.2022 10:50:04</t>
  </si>
  <si>
    <t>M-2144 35-07-M02144_99089255_99089255</t>
  </si>
  <si>
    <t>12.12.2022 20:20:19</t>
  </si>
  <si>
    <t>12.12.2022 21:32:51</t>
  </si>
  <si>
    <t>12.12.2022 16:35:33</t>
  </si>
  <si>
    <t>12.12.2022 17:37:59</t>
  </si>
  <si>
    <t>TR-27 GÜVEN YAPI 35-26-M00027_DAĞITIM TRAFO TR-27 GÜVEN YAPI M01_66028708</t>
  </si>
  <si>
    <t>12.12.2022 09:14:12</t>
  </si>
  <si>
    <t>12.12.2022 15:23:56</t>
  </si>
  <si>
    <t>L-33 35-14-L00033_956636252_956636252</t>
  </si>
  <si>
    <t>12.12.2022 19:25:26</t>
  </si>
  <si>
    <t>12.12.2022 21:19:15</t>
  </si>
  <si>
    <t>AVDAL TR-3 45-71-M02336_A_80810203_80810203</t>
  </si>
  <si>
    <t>12.12.2022 18:41:06</t>
  </si>
  <si>
    <t>12.12.2022 20:10:16</t>
  </si>
  <si>
    <t>K-1027 35-01-K01027_912694330_912694330</t>
  </si>
  <si>
    <t>12.12.2022 21:38:43</t>
  </si>
  <si>
    <t>12.12.2022 23:57:38</t>
  </si>
  <si>
    <t>K-3015 35-07-K03015_35-07-K03015_2358927</t>
  </si>
  <si>
    <t>12.12.2022 13:53:34</t>
  </si>
  <si>
    <t>12.12.2022 16:00:00</t>
  </si>
  <si>
    <t>FOÇA TR-47 35-23-L00047_42133503_56405995_56405995</t>
  </si>
  <si>
    <t>12.12.2022 00:14:25</t>
  </si>
  <si>
    <t>12.12.2022 01:28:12</t>
  </si>
  <si>
    <t>M-2144 35-07-M02144_97624481_97624481</t>
  </si>
  <si>
    <t>12.12.2022 13:33:31</t>
  </si>
  <si>
    <t>12.12.2022 20:55:09</t>
  </si>
  <si>
    <t>DM-3/31 (KAYNAK MAH.MUHTARLIK) 45-71-M00089_A a1b_45134496</t>
  </si>
  <si>
    <t>12.12.2022 11:22:51</t>
  </si>
  <si>
    <t>12.12.2022 14:09:18</t>
  </si>
  <si>
    <t>KUŞÇULAR TR-1 45-71-M02566_953191952_953191952</t>
  </si>
  <si>
    <t>12.12.2022 10:01:14</t>
  </si>
  <si>
    <t>12.12.2022 12:08:06</t>
  </si>
  <si>
    <t>SARIGÖL DM 45-79-M00069_DADAĞLI FİDERİ M17_2318414</t>
  </si>
  <si>
    <t>13.12.2022 11:34:08</t>
  </si>
  <si>
    <t>13.12.2022 11:48:12</t>
  </si>
  <si>
    <t>KÜRDÜLLÜ TR-1 35-29-L00458_C_56402812_56402812</t>
  </si>
  <si>
    <t>13.12.2022 17:16:54</t>
  </si>
  <si>
    <t>13.12.2022 18:38:03</t>
  </si>
  <si>
    <t>DM06/TR-01 45-73-M00053_DM-6/25 M011_67583632</t>
  </si>
  <si>
    <t>13.12.2022 09:14:08</t>
  </si>
  <si>
    <t>13.12.2022 10:25:21</t>
  </si>
  <si>
    <t>DEMİRKÖPRÜ TM 45-78-A00005_HatBaşıAyırıcı_53135780 M07_53135780</t>
  </si>
  <si>
    <t>13.12.2022 17:49:32</t>
  </si>
  <si>
    <t>13.12.2022 19:32:18</t>
  </si>
  <si>
    <t>TR-9 35-13-L00009_946425250_946425250</t>
  </si>
  <si>
    <t>13.12.2022 22:24:34</t>
  </si>
  <si>
    <t>13.12.2022 22:53:32</t>
  </si>
  <si>
    <t>13.12.2022 17:01:07</t>
  </si>
  <si>
    <t>13.12.2022 18:11:40</t>
  </si>
  <si>
    <t>DM06/TR-01 45-73-M00053_TR-50-54-55 M05_67583627</t>
  </si>
  <si>
    <t>13.12.2022 11:16:46</t>
  </si>
  <si>
    <t>13.12.2022 14:35:49</t>
  </si>
  <si>
    <t>ZEKİ ÖZÇAM VE ARK. TR 35-24-M00068_35-24-M00068_2362588</t>
  </si>
  <si>
    <t>13.12.2022 16:25:13</t>
  </si>
  <si>
    <t>13.12.2022 17:47:08</t>
  </si>
  <si>
    <t>MURADİYE TR-2 SU DEPOSU 45-71-M00199_95000483564_95000483564</t>
  </si>
  <si>
    <t>13.12.2022 07:12:43</t>
  </si>
  <si>
    <t>13.12.2022 07:56:39</t>
  </si>
  <si>
    <t>KAYAKÖY İM 35-15-A00006_KAYAKÖY ÇIKIŞ L02_66921444</t>
  </si>
  <si>
    <t>13.12.2022 09:49:04</t>
  </si>
  <si>
    <t>13.12.2022 15:51:25</t>
  </si>
  <si>
    <t>K-3129 35-01-K03129_912230758_912230758</t>
  </si>
  <si>
    <t>13.12.2022 10:22:53</t>
  </si>
  <si>
    <t>13.12.2022 12:29:51</t>
  </si>
  <si>
    <t>L-289 DEMET AKBAĞ TRAFO 35-18-L00289_950447604_950447604</t>
  </si>
  <si>
    <t>13.12.2022 10:04:35</t>
  </si>
  <si>
    <t>13.12.2022 18:12:47</t>
  </si>
  <si>
    <t>ARMUTLU İM 35-27-A00001_BAĞYURDU L15_73034169</t>
  </si>
  <si>
    <t>13.12.2022 02:20:23</t>
  </si>
  <si>
    <t>13.12.2022 02:32:56</t>
  </si>
  <si>
    <t>ASARLIK TR-15 35-28-M00187_953369719_953369719</t>
  </si>
  <si>
    <t>13.12.2022 16:27:30</t>
  </si>
  <si>
    <t>13.12.2022 19:26:45</t>
  </si>
  <si>
    <t>YİĞİTLER TR-2 35-27-L00224_ H_61283951</t>
  </si>
  <si>
    <t>13.12.2022 13:43:46</t>
  </si>
  <si>
    <t>13.12.2022 14:11:27</t>
  </si>
  <si>
    <t>K-2762 35-09-K02762_97670476_97670476</t>
  </si>
  <si>
    <t>13.12.2022 17:48:03</t>
  </si>
  <si>
    <t>13.12.2022 18:41:25</t>
  </si>
  <si>
    <t>BEYDERE KÖK 45-71-M00128_HatBaşıAyırıcı_53135162 M03_53135162</t>
  </si>
  <si>
    <t>13.12.2022 13:36:54</t>
  </si>
  <si>
    <t>13.12.2022 16:45:40</t>
  </si>
  <si>
    <t>M-2892 35-10-M02892_35-10-M02892_72727592</t>
  </si>
  <si>
    <t>13.12.2022 10:44:27</t>
  </si>
  <si>
    <t>13.12.2022 12:08:42</t>
  </si>
  <si>
    <t>AHMETBEYLER DM 35-16-M00154_HatBaşıAyırıcı_53139006 M08_53139006</t>
  </si>
  <si>
    <t>13.12.2022 17:17:41</t>
  </si>
  <si>
    <t>13.12.2022 19:42:32</t>
  </si>
  <si>
    <t>13.12.2022 12:52:13</t>
  </si>
  <si>
    <t>13.12.2022 17:01:33</t>
  </si>
  <si>
    <t>KOLDERE KÖK 45-80-M00051_TR-3 TR-6 TR-8 TR-9 M04_73403316</t>
  </si>
  <si>
    <t>13.12.2022 09:00:29</t>
  </si>
  <si>
    <t>13.12.2022 10:43:10</t>
  </si>
  <si>
    <t>13.12.2022 14:34:10</t>
  </si>
  <si>
    <t>13.12.2022 15:13:44</t>
  </si>
  <si>
    <t>TR-31 35-15-M00031_950350792_950350792</t>
  </si>
  <si>
    <t>13.12.2022 09:27:00</t>
  </si>
  <si>
    <t>13.12.2022 10:49:51</t>
  </si>
  <si>
    <t>K-734 35-01-K00734_911931062_911931062</t>
  </si>
  <si>
    <t>13.12.2022 22:14:07</t>
  </si>
  <si>
    <t>14.12.2022 00:05:39</t>
  </si>
  <si>
    <t>TR-50 45-78-L00050_DAĞITIM TRAFOSU TR-50 L06_65907326</t>
  </si>
  <si>
    <t>13.12.2022 09:17:45</t>
  </si>
  <si>
    <t>13.12.2022 10:09:05</t>
  </si>
  <si>
    <t>BERGAMA İM-2 35-16-A00002_TR-A L09_2055218</t>
  </si>
  <si>
    <t>13.12.2022 13:24:15</t>
  </si>
  <si>
    <t>13.12.2022 13:36:00</t>
  </si>
  <si>
    <t>SARUHANLI DM 45-80-M00001_BELEN HALİTPAŞA M10_2086508</t>
  </si>
  <si>
    <t>13.12.2022 14:31:24</t>
  </si>
  <si>
    <t>13.12.2022 16:17:23</t>
  </si>
  <si>
    <t>K-820 35-04-K00820_99787237_99787237</t>
  </si>
  <si>
    <t>13.12.2022 19:50:41</t>
  </si>
  <si>
    <t>13.12.2022 21:21:26</t>
  </si>
  <si>
    <t>K-2308 35-01-K02308_E_56369040_56369040</t>
  </si>
  <si>
    <t>13.12.2022 07:48:13</t>
  </si>
  <si>
    <t>13.12.2022 09:28:25</t>
  </si>
  <si>
    <t>ÇANDARLI TR-4 35-30-M00004_35-30-M00004_2346728</t>
  </si>
  <si>
    <t>13.12.2022 15:00:03</t>
  </si>
  <si>
    <t>13.12.2022 17:12:34</t>
  </si>
  <si>
    <t>KEMALPAŞA TM 35-27-A00002_ARMUTLU-2 M01_2319665</t>
  </si>
  <si>
    <t>13.12.2022 13:42:34</t>
  </si>
  <si>
    <t>13.12.2022 18:19:00</t>
  </si>
  <si>
    <t>13.12.2022 03:22:23</t>
  </si>
  <si>
    <t>13.12.2022 03:42:26</t>
  </si>
  <si>
    <t>K-4629 35-04-K04629_99494876_99494876</t>
  </si>
  <si>
    <t>13.12.2022 18:11:54</t>
  </si>
  <si>
    <t>13.12.2022 20:12:29</t>
  </si>
  <si>
    <t>M-2466 35-04-M02466_99604742_99604742</t>
  </si>
  <si>
    <t>13.12.2022 14:03:10</t>
  </si>
  <si>
    <t>13.12.2022 15:55:52</t>
  </si>
  <si>
    <t>K-1871 35-09-K01871_E_56381593_56381593</t>
  </si>
  <si>
    <t>13.12.2022 15:47:49</t>
  </si>
  <si>
    <t>13.12.2022 17:09:18</t>
  </si>
  <si>
    <t>M-1826 35-02-M01826_912892016_912892016</t>
  </si>
  <si>
    <t>13.12.2022 09:33:32</t>
  </si>
  <si>
    <t>13.12.2022 11:25:38</t>
  </si>
  <si>
    <t>13.12.2022 10:06:58</t>
  </si>
  <si>
    <t>13.12.2022 10:20:10</t>
  </si>
  <si>
    <t>13.12.2022 19:22:03</t>
  </si>
  <si>
    <t>13.12.2022 21:37:30</t>
  </si>
  <si>
    <t>M-2956(YATIRIM REZERVE) 35-04-M02956_R_56368196_56368196</t>
  </si>
  <si>
    <t>13.12.2022 01:06:12</t>
  </si>
  <si>
    <t>13.12.2022 01:41:37</t>
  </si>
  <si>
    <t>YOLÜSTÜ TR-1 35-15-L00915_950361655_950361655</t>
  </si>
  <si>
    <t>13.12.2022 13:00:27</t>
  </si>
  <si>
    <t>13.12.2022 15:48:40</t>
  </si>
  <si>
    <t>L-297 35-18-L00297_950446483_950446483</t>
  </si>
  <si>
    <t>13.12.2022 12:33:19</t>
  </si>
  <si>
    <t>13.12.2022 15:35:17</t>
  </si>
  <si>
    <t>13.12.2022 09:36:57</t>
  </si>
  <si>
    <t>13.12.2022 14:29:48</t>
  </si>
  <si>
    <t>BERGAMA TM 35-16-A00004_AŞAĞIKIRIKLAR-1 M06_2314062</t>
  </si>
  <si>
    <t>13.12.2022 09:56:01</t>
  </si>
  <si>
    <t>13.12.2022 17:35:13</t>
  </si>
  <si>
    <t>TR-119 35-16-L00119_47584294_56353209_56353209</t>
  </si>
  <si>
    <t>13.12.2022 12:02:20</t>
  </si>
  <si>
    <t>13.12.2022 14:56:54</t>
  </si>
  <si>
    <t>K-1483 35-04-K01483_A_56362468_56362468</t>
  </si>
  <si>
    <t>13.12.2022 21:19:35</t>
  </si>
  <si>
    <t>13.12.2022 22:52:26</t>
  </si>
  <si>
    <t>GÖÇBEYLİ DM 35-16-M00139_GÖÇBEYLİ M01_72044683</t>
  </si>
  <si>
    <t>13.12.2022 14:09:14</t>
  </si>
  <si>
    <t>13.12.2022 17:43:06</t>
  </si>
  <si>
    <t>K-1712 35-01-K01712_35-01-K01712_2368705</t>
  </si>
  <si>
    <t>13.12.2022 11:30:34</t>
  </si>
  <si>
    <t>13.12.2022 12:12:36</t>
  </si>
  <si>
    <t>AYRANCILAR DM-3 35-26-M00795_DM-3/16 M05_2303003</t>
  </si>
  <si>
    <t>13.12.2022 14:44:49</t>
  </si>
  <si>
    <t>13.12.2022 15:34:00</t>
  </si>
  <si>
    <t>13.12.2022 17:06:57</t>
  </si>
  <si>
    <t>13.12.2022 19:22:50</t>
  </si>
  <si>
    <t>13.12.2022 08:42:59</t>
  </si>
  <si>
    <t>13.12.2022 10:16:57</t>
  </si>
  <si>
    <t>TEKNOPET KÖK-2 35-27-M00593_HatBaşıAyırıcı_85248477 M02_85248477</t>
  </si>
  <si>
    <t>13.12.2022 19:58:05</t>
  </si>
  <si>
    <t>13.12.2022 21:21:00</t>
  </si>
  <si>
    <t>SOMA A SANTRALİ İM/DM 45-82-A00001_HatBaşıAyırıcı_53136169 L14_53136169</t>
  </si>
  <si>
    <t>13.12.2022 11:27:34</t>
  </si>
  <si>
    <t>13.12.2022 13:16:41</t>
  </si>
  <si>
    <t>13.12.2022 14:24:48</t>
  </si>
  <si>
    <t>13.12.2022 15:15:43</t>
  </si>
  <si>
    <t>TAHTALI TM 35-22-A00001_SULAMA-2 M15_2307943</t>
  </si>
  <si>
    <t>13.12.2022 15:15:02</t>
  </si>
  <si>
    <t>13.12.2022 15:17:11</t>
  </si>
  <si>
    <t>TR-112 35-15-M00112_35-15-M00112_2365556</t>
  </si>
  <si>
    <t>13.12.2022 22:35:28</t>
  </si>
  <si>
    <t>13.12.2022 23:21:51</t>
  </si>
  <si>
    <t>TR-106 35-26-M00106_35-26-M00106_65926870</t>
  </si>
  <si>
    <t>13.12.2022 15:13:30</t>
  </si>
  <si>
    <t>13.12.2022 17:34:10</t>
  </si>
  <si>
    <t>13.12.2022 11:04:42</t>
  </si>
  <si>
    <t>13.12.2022 11:31:45</t>
  </si>
  <si>
    <t>DM-2/36 45-71-M00168_953186903_953186903</t>
  </si>
  <si>
    <t>13.12.2022 17:17:52</t>
  </si>
  <si>
    <t>13.12.2022 18:19:48</t>
  </si>
  <si>
    <t>K-4890 35-01-K04890_K-231 K03_62043505</t>
  </si>
  <si>
    <t>13.12.2022 11:03:51</t>
  </si>
  <si>
    <t>13.12.2022 13:21:00</t>
  </si>
  <si>
    <t>13.12.2022 14:40:17</t>
  </si>
  <si>
    <t>13.12.2022 17:36:29</t>
  </si>
  <si>
    <t>ASARLIK DM-2 35-28-M00169__72410546_72410546</t>
  </si>
  <si>
    <t>13.12.2022 13:31:23</t>
  </si>
  <si>
    <t>13.12.2022 14:04:37</t>
  </si>
  <si>
    <t>13.12.2022 01:18:03</t>
  </si>
  <si>
    <t>13.12.2022 01:40:57</t>
  </si>
  <si>
    <t>13.12.2022 17:31:03</t>
  </si>
  <si>
    <t>13.12.2022 18:22:10</t>
  </si>
  <si>
    <t>13.12.2022 12:32:26</t>
  </si>
  <si>
    <t>13.12.2022 12:49:20</t>
  </si>
  <si>
    <t>13.12.2022 09:50:19</t>
  </si>
  <si>
    <t>13.12.2022 13:13:20</t>
  </si>
  <si>
    <t>SULUDERE TR-13 35-31-L00392_956584143_956584143</t>
  </si>
  <si>
    <t>13.12.2022 09:45:13</t>
  </si>
  <si>
    <t>13.12.2022 14:03:26</t>
  </si>
  <si>
    <t>YENİ ŞAKRAN KÖK 35-17-M00174_ZEYTİNDAĞ-1 M04_66296527</t>
  </si>
  <si>
    <t>13.12.2022 08:56:47</t>
  </si>
  <si>
    <t>13.12.2022 09:09:45</t>
  </si>
  <si>
    <t>13.12.2022 00:38:15</t>
  </si>
  <si>
    <t>13.12.2022 00:57:36</t>
  </si>
  <si>
    <t>TR-89 35-15-M00089_950372822_950372822</t>
  </si>
  <si>
    <t>13.12.2022 18:46:40</t>
  </si>
  <si>
    <t>13.12.2022 23:15:31</t>
  </si>
  <si>
    <t>DURASILLI TR-1 KÖK 45-78-M01114_TR-12 M01_2328782</t>
  </si>
  <si>
    <t>13.12.2022 14:06:13</t>
  </si>
  <si>
    <t>13.12.2022 15:21:16</t>
  </si>
  <si>
    <t>KARABURUN TR-57 35-21-L00018_953367455_953367455</t>
  </si>
  <si>
    <t>13.12.2022 08:04:44</t>
  </si>
  <si>
    <t>13.12.2022 13:14:37</t>
  </si>
  <si>
    <t>KAPAKLI DM 45-72-M00309_KEMİKLİDERE M10_2099433</t>
  </si>
  <si>
    <t>13.12.2022 16:17:14</t>
  </si>
  <si>
    <t>13.12.2022 16:34:27</t>
  </si>
  <si>
    <t>L-105 35-18-L00105_OVACIK KÖYÜ AZMAK MEVKİ L03_2324753</t>
  </si>
  <si>
    <t>13.12.2022 10:28:40</t>
  </si>
  <si>
    <t>13.12.2022 12:04:32</t>
  </si>
  <si>
    <t>TR-240 35-19-L00240_956670353_956670353</t>
  </si>
  <si>
    <t>13.12.2022 08:01:18</t>
  </si>
  <si>
    <t>13.12.2022 14:08:13</t>
  </si>
  <si>
    <t>TR-36 35-15-M00036_950350398_950350398</t>
  </si>
  <si>
    <t>13.12.2022 17:25:33</t>
  </si>
  <si>
    <t>13.12.2022 19:04:51</t>
  </si>
  <si>
    <t>KABAKUM KÖK-9 35-30-L00126_POLYAK L06_72067143</t>
  </si>
  <si>
    <t>13.12.2022 14:57:53</t>
  </si>
  <si>
    <t>13.12.2022 15:32:59</t>
  </si>
  <si>
    <t>K-2308 35-01-K02308_911790168_911790168</t>
  </si>
  <si>
    <t>13.12.2022 16:32:04</t>
  </si>
  <si>
    <t>14.12.2022 01:58:25</t>
  </si>
  <si>
    <t>K-2391 DEÜ. DENİZ BİLİMLERİ 35-07-K02391Ö_ K03_2080909</t>
  </si>
  <si>
    <t>13.12.2022 12:31:48</t>
  </si>
  <si>
    <t>13.12.2022 13:10:33</t>
  </si>
  <si>
    <t>GÖRDES DM 45-75-M00050_HatBaşıAyırıcı_53135562 M09_53135562</t>
  </si>
  <si>
    <t>13.12.2022 13:44:55</t>
  </si>
  <si>
    <t>13.12.2022 14:53:29</t>
  </si>
  <si>
    <t>TERMAL KENT SİTESİ 35-18-M00030_ILDIR KÖK M01_72091523</t>
  </si>
  <si>
    <t>13.12.2022 15:27:03</t>
  </si>
  <si>
    <t>13.12.2022 18:53:57</t>
  </si>
  <si>
    <t>K-2308 35-01-K02308_912362290_912362290</t>
  </si>
  <si>
    <t>13.12.2022 09:21:00</t>
  </si>
  <si>
    <t>13.12.2022 12:56:18</t>
  </si>
  <si>
    <t>K-4851 MERSİNLİ FİDER KAPASİTÖR 35-01-K04851_ALSANCAK TM K02_2117575</t>
  </si>
  <si>
    <t>13.12.2022 12:59:59</t>
  </si>
  <si>
    <t>13.12.2022 15:48:31</t>
  </si>
  <si>
    <t>13.12.2022 17:16:23</t>
  </si>
  <si>
    <t>13.12.2022 17:55:19</t>
  </si>
  <si>
    <t>M-1002 35-03-M01002_912706691_912706691</t>
  </si>
  <si>
    <t>13.12.2022 20:06:27</t>
  </si>
  <si>
    <t>13.12.2022 21:45:58</t>
  </si>
  <si>
    <t>K-1013 35-03-K01013_910268171_910268171</t>
  </si>
  <si>
    <t>13.12.2022 16:32:56</t>
  </si>
  <si>
    <t>13.12.2022 20:19:32</t>
  </si>
  <si>
    <t>DÜZLEN TR-1 45-71-M01744_B_56391259_56391259</t>
  </si>
  <si>
    <t>13.12.2022 08:25:34</t>
  </si>
  <si>
    <t>13.12.2022 10:37:17</t>
  </si>
  <si>
    <t>TAŞKESİK TR-1 35-26-L00218_8357588_56357998_56357998</t>
  </si>
  <si>
    <t>13.12.2022 14:22:21</t>
  </si>
  <si>
    <t>13.12.2022 19:52:03</t>
  </si>
  <si>
    <t>YENİ ŞAKRAN KÖK 35-17-M00174_KÖYLER M02_66296492</t>
  </si>
  <si>
    <t>13.12.2022 19:02:51</t>
  </si>
  <si>
    <t>13.12.2022 19:16:01</t>
  </si>
  <si>
    <t>13.12.2022 16:49:50</t>
  </si>
  <si>
    <t>13.12.2022 17:28:53</t>
  </si>
  <si>
    <t>DM-25/15 45-71-M00394_953215898_953215898</t>
  </si>
  <si>
    <t>13.12.2022 14:01:23</t>
  </si>
  <si>
    <t>13.12.2022 15:54:24</t>
  </si>
  <si>
    <t>KARABURUN İM 35-21-A00001_SAİPALTI L08_2314247</t>
  </si>
  <si>
    <t>13.12.2022 07:00:45</t>
  </si>
  <si>
    <t>13.12.2022 08:55:00</t>
  </si>
  <si>
    <t>TAŞKESİK TR-1 35-26-L00218_956601266_956601266</t>
  </si>
  <si>
    <t>13.12.2022 17:11:05</t>
  </si>
  <si>
    <t>13.12.2022 21:37:52</t>
  </si>
  <si>
    <t>GÖLMARMARA İM 45-85-A00001_YENİKÖY L26_2305903</t>
  </si>
  <si>
    <t>13.12.2022 09:04:56</t>
  </si>
  <si>
    <t>13.12.2022 12:41:00</t>
  </si>
  <si>
    <t>YENİKÖY-4 35-26-L00143_956600442_956600442</t>
  </si>
  <si>
    <t>13.12.2022 20:08:21</t>
  </si>
  <si>
    <t>13.12.2022 23:32:23</t>
  </si>
  <si>
    <t>SULUDERE TR-13 35-31-L00392_956584161_956584161</t>
  </si>
  <si>
    <t>13.12.2022 12:38:05</t>
  </si>
  <si>
    <t>13.12.2022 13:39:15</t>
  </si>
  <si>
    <t>ULUKENT DM-3/34 35-28-M00034_ST dm3/34a19b_5770402</t>
  </si>
  <si>
    <t>13.12.2022 13:12:19</t>
  </si>
  <si>
    <t>13.12.2022 14:29:34</t>
  </si>
  <si>
    <t>13.12.2022 08:54:48</t>
  </si>
  <si>
    <t>13.12.2022 09:46:12</t>
  </si>
  <si>
    <t>SARIGÖL TR-67 45-79-M00067_945556291_945556291</t>
  </si>
  <si>
    <t>13.12.2022 11:50:32</t>
  </si>
  <si>
    <t>13.12.2022 13:05:38</t>
  </si>
  <si>
    <t>TR-119 35-16-L00119_35-16-L00119_2347008</t>
  </si>
  <si>
    <t>13.12.2022 01:28:22</t>
  </si>
  <si>
    <t>13.12.2022 02:46:34</t>
  </si>
  <si>
    <t>HACIRAHMANLAR TARIMSAL SULAMA ÖZEL KÖK 45-80-M02000Ö_HACIRAHMANLI TST-1 M02_2323505</t>
  </si>
  <si>
    <t>13.12.2022 15:58:34</t>
  </si>
  <si>
    <t>13.12.2022 16:23:42</t>
  </si>
  <si>
    <t>TR-83 45-78-L00083_953258559_953258559</t>
  </si>
  <si>
    <t>13.12.2022 22:48:57</t>
  </si>
  <si>
    <t>13.12.2022 23:30:46</t>
  </si>
  <si>
    <t>13.12.2022 05:40:11</t>
  </si>
  <si>
    <t>13.12.2022 11:06:02</t>
  </si>
  <si>
    <t>YAZIBAŞI DM-6 35-26-M00634_DM-7/15 M02_2335689</t>
  </si>
  <si>
    <t>13.12.2022 09:16:21</t>
  </si>
  <si>
    <t>13.12.2022 13:26:40</t>
  </si>
  <si>
    <t>13.12.2022 11:11:01</t>
  </si>
  <si>
    <t>13.12.2022 15:39:00</t>
  </si>
  <si>
    <t>L-67 ELMASTAŞ 35-14-L00067_11742681_56377851_56377851</t>
  </si>
  <si>
    <t>13.12.2022 19:40:17</t>
  </si>
  <si>
    <t>13.12.2022 20:31:46</t>
  </si>
  <si>
    <t>M-41 35-02-M00041_915143122_915143122</t>
  </si>
  <si>
    <t>13.12.2022 08:17:15</t>
  </si>
  <si>
    <t>13.12.2022 09:55:26</t>
  </si>
  <si>
    <t>13.12.2022 08:56:00</t>
  </si>
  <si>
    <t>13.12.2022 09:40:50</t>
  </si>
  <si>
    <t>BADEMLİ TR-15 35-15-L01031_A_56372449_56372449</t>
  </si>
  <si>
    <t>13.12.2022 10:48:11</t>
  </si>
  <si>
    <t>13.12.2022 11:11:17</t>
  </si>
  <si>
    <t>M-1206 35-10-M01206_GİRİŞ M01_48158684</t>
  </si>
  <si>
    <t>13.12.2022 07:35:45</t>
  </si>
  <si>
    <t>13.12.2022 08:26:22</t>
  </si>
  <si>
    <t>DM-1/TR-19 (TR-46) 35-26-M00046_B B01b_77620704</t>
  </si>
  <si>
    <t>13.12.2022 19:51:34</t>
  </si>
  <si>
    <t>13.12.2022 22:05:58</t>
  </si>
  <si>
    <t>KABAZLI KÖK 45-78-M00675_HatBaşıAyırıcı_53139362 M02_53139362</t>
  </si>
  <si>
    <t>13.12.2022 14:00:59</t>
  </si>
  <si>
    <t>13.12.2022 15:20:33</t>
  </si>
  <si>
    <t>M-1635 GEÇİT 35-02-M01635_M-660 M04_2329435</t>
  </si>
  <si>
    <t>13.12.2022 16:14:16</t>
  </si>
  <si>
    <t>13.12.2022 20:29:41</t>
  </si>
  <si>
    <t>TR-2/31 45-72-L00031_956500963_956500963</t>
  </si>
  <si>
    <t>13.12.2022 12:16:12</t>
  </si>
  <si>
    <t>13.12.2022 15:18:37</t>
  </si>
  <si>
    <t>KINIK İM 35-24-A00001_YAYA KENT M09_2309867</t>
  </si>
  <si>
    <t>13.12.2022 18:14:29</t>
  </si>
  <si>
    <t>13.12.2022 18:32:00</t>
  </si>
  <si>
    <t>KAYMAKÇI TR-12 35-15-M00249_950405969_950405969</t>
  </si>
  <si>
    <t>13.12.2022 13:30:26</t>
  </si>
  <si>
    <t>13.12.2022 15:01:15</t>
  </si>
  <si>
    <t>K-2772 35-01-K02772_911878363_911878363</t>
  </si>
  <si>
    <t>13.12.2022 17:08:49</t>
  </si>
  <si>
    <t>13.12.2022 19:36:51</t>
  </si>
  <si>
    <t>M-13 HIDIRLIK 35-14-M00013_956639850_956639850</t>
  </si>
  <si>
    <t>13.12.2022 13:17:08</t>
  </si>
  <si>
    <t>13.12.2022 14:22:09</t>
  </si>
  <si>
    <t>M-2904 35-02-M02904_99993191_99993191</t>
  </si>
  <si>
    <t>13.12.2022 17:48:15</t>
  </si>
  <si>
    <t>13.12.2022 20:47:17</t>
  </si>
  <si>
    <t>APANÇEŞME KÖK( TR-1) 35-16-M00683_DAHİLİ TRAFO APANÇEŞME KÖK( TR-1) M06_72042306</t>
  </si>
  <si>
    <t>13.12.2022 17:29:37</t>
  </si>
  <si>
    <t>13.12.2022 21:32:09</t>
  </si>
  <si>
    <t>BAĞARASI TR-7 35-23-M00176__79552657_79552657</t>
  </si>
  <si>
    <t>13.12.2022 20:51:11</t>
  </si>
  <si>
    <t>13.12.2022 21:28:55</t>
  </si>
  <si>
    <t>MORDOĞAN TR-28 35-21-L00156_953364836_953364836</t>
  </si>
  <si>
    <t>13.12.2022 15:58:45</t>
  </si>
  <si>
    <t>13.12.2022 20:07:05</t>
  </si>
  <si>
    <t>GÜNLÜCE KÖYÜ TR-1 35-15-L00837_949450886_949450886</t>
  </si>
  <si>
    <t>13.12.2022 14:01:11</t>
  </si>
  <si>
    <t>13.12.2022 15:24:31</t>
  </si>
  <si>
    <t>K-1051 35-04-K01051_G G1B_5782500</t>
  </si>
  <si>
    <t>13.12.2022 09:57:14</t>
  </si>
  <si>
    <t>13.12.2022 11:46:44</t>
  </si>
  <si>
    <t>MURADİYE DM 45-71-M00006_ORMAN FİDANLIĞI M12_2077014</t>
  </si>
  <si>
    <t>13.12.2022 09:33:06</t>
  </si>
  <si>
    <t>13.12.2022 10:40:11</t>
  </si>
  <si>
    <t>13.12.2022 09:27:47</t>
  </si>
  <si>
    <t>13.12.2022 15:16:51</t>
  </si>
  <si>
    <t>BADINCA KÖK 45-73-M00341_EVRENLİ KÖK M03_75913003</t>
  </si>
  <si>
    <t>13.12.2022 15:05:20</t>
  </si>
  <si>
    <t>13.12.2022 16:54:31</t>
  </si>
  <si>
    <t>K-2308 35-01-K02308_35-01-K02308_2368789</t>
  </si>
  <si>
    <t>13.12.2022 09:01:49</t>
  </si>
  <si>
    <t>13.12.2022 09:31:42</t>
  </si>
  <si>
    <t>K-1865 35-09-K01865_97748957_97748957</t>
  </si>
  <si>
    <t>13.12.2022 11:47:34</t>
  </si>
  <si>
    <t>13.12.2022 12:30:52</t>
  </si>
  <si>
    <t>13.12.2022 12:31:56</t>
  </si>
  <si>
    <t>13.12.2022 16:15:00</t>
  </si>
  <si>
    <t>TOKMAKLI KÖK 45-86-M00047_TOKMAKLI M05_72227683</t>
  </si>
  <si>
    <t>13.12.2022 23:50:24</t>
  </si>
  <si>
    <t>14.12.2022 01:35:31</t>
  </si>
  <si>
    <t>SARUHANLI TR-22 45-80-M00022_SARUHANLI TR-5 M03_72201453</t>
  </si>
  <si>
    <t>13.12.2022 11:11:55</t>
  </si>
  <si>
    <t>13.12.2022 13:59:00</t>
  </si>
  <si>
    <t>13.12.2022 22:20:56</t>
  </si>
  <si>
    <t>13.12.2022 22:53:01</t>
  </si>
  <si>
    <t>13.12.2022 11:31:31</t>
  </si>
  <si>
    <t>13.12.2022 12:04:53</t>
  </si>
  <si>
    <t>TR-1/36 45-72-M00036_C_82611924_82611924</t>
  </si>
  <si>
    <t>13.12.2022 09:31:41</t>
  </si>
  <si>
    <t>13.12.2022 10:12:33</t>
  </si>
  <si>
    <t>K-3646 35-01-K03646_K-3011 K01_2045217</t>
  </si>
  <si>
    <t>13.12.2022 00:55:18</t>
  </si>
  <si>
    <t>13.12.2022 01:44:56</t>
  </si>
  <si>
    <t>TR-1/73-A 45-72-M00630_956501993_956501993</t>
  </si>
  <si>
    <t>13.12.2022 15:02:16</t>
  </si>
  <si>
    <t>13.12.2022 15:34:33</t>
  </si>
  <si>
    <t>POYRACIK TR-10 35-24-L00033_35-24-L00033_2377025</t>
  </si>
  <si>
    <t>13.12.2022 09:02:30</t>
  </si>
  <si>
    <t>13.12.2022 10:02:27</t>
  </si>
  <si>
    <t>13.12.2022 15:09:17</t>
  </si>
  <si>
    <t>13.12.2022 19:49:05</t>
  </si>
  <si>
    <t>SARIÇALI TR-2 45-72-L00777_95000555704_95000555704</t>
  </si>
  <si>
    <t>13.12.2022 17:25:07</t>
  </si>
  <si>
    <t>13.12.2022 18:48:43</t>
  </si>
  <si>
    <t>YENİFOÇA TR-20 35-23-M00020_950417167_950417167</t>
  </si>
  <si>
    <t>13.12.2022 12:24:49</t>
  </si>
  <si>
    <t>13.12.2022 14:38:02</t>
  </si>
  <si>
    <t>ARAPBAŞI TR-2 35-20-M00032_955210911_955210911</t>
  </si>
  <si>
    <t>13.12.2022 15:38:42</t>
  </si>
  <si>
    <t>13.12.2022 17:54:34</t>
  </si>
  <si>
    <t>13.12.2022 15:15:54</t>
  </si>
  <si>
    <t>13.12.2022 15:20:10</t>
  </si>
  <si>
    <t>TIRMANLAR DM 35-16-M00171_AHMETBEYLER DM M06_72041532</t>
  </si>
  <si>
    <t>13.12.2022 13:24:31</t>
  </si>
  <si>
    <t>13.12.2022 14:16:19</t>
  </si>
  <si>
    <t>AVDAN TR-5 KÖK 45-82-M00130_YUKARIAVDAN TR-1 M03_72194309</t>
  </si>
  <si>
    <t>13.12.2022 16:48:06</t>
  </si>
  <si>
    <t>13.12.2022 18:46:22</t>
  </si>
  <si>
    <t>KABAKUM KÖK-9 35-30-L00126_DİKİLİ İM 15,8 (KABAKUM FİDERİ ) L01_72067080</t>
  </si>
  <si>
    <t>13.12.2022 14:11:41</t>
  </si>
  <si>
    <t>13.12.2022 14:16:00</t>
  </si>
  <si>
    <t>KARABAĞLAR TM 35-01-A00012_KARABAĞLAR-11 K31_2310504</t>
  </si>
  <si>
    <t>13.12.2022 00:22:08</t>
  </si>
  <si>
    <t>13.12.2022 00:59:15</t>
  </si>
  <si>
    <t>K-511 35-01-K00511_97885959_97885959</t>
  </si>
  <si>
    <t>13.12.2022 03:39:50</t>
  </si>
  <si>
    <t>13.12.2022 04:27:23</t>
  </si>
  <si>
    <t>TR-2/16 45-83-L00016__72373364_72373364</t>
  </si>
  <si>
    <t>13.12.2022 18:47:13</t>
  </si>
  <si>
    <t>13.12.2022 20:19:52</t>
  </si>
  <si>
    <t>13.12.2022 16:37:24</t>
  </si>
  <si>
    <t>13.12.2022 17:28:40</t>
  </si>
  <si>
    <t>13.12.2022 13:53:37</t>
  </si>
  <si>
    <t>13.12.2022 16:10:08</t>
  </si>
  <si>
    <t>K-4705 35-03-K04705_912712055_912712055</t>
  </si>
  <si>
    <t>13.12.2022 17:25:17</t>
  </si>
  <si>
    <t>13.12.2022 18:36:06</t>
  </si>
  <si>
    <t>KAREL KÖK 35-18-L00528_ L03_72061187</t>
  </si>
  <si>
    <t>13.12.2022 11:25:54</t>
  </si>
  <si>
    <t>13.12.2022 15:47:00</t>
  </si>
  <si>
    <t>13.12.2022 20:31:16</t>
  </si>
  <si>
    <t>13.12.2022 22:03:43</t>
  </si>
  <si>
    <t>K-1505 35-03-K01505_A a11b_5777408</t>
  </si>
  <si>
    <t>13.12.2022 08:37:47</t>
  </si>
  <si>
    <t>13.12.2022 10:04:52</t>
  </si>
  <si>
    <t>M-2402 35-01-M02402_C C1_66413386</t>
  </si>
  <si>
    <t>13.12.2022 16:39:14</t>
  </si>
  <si>
    <t>13.12.2022 21:08:57</t>
  </si>
  <si>
    <t>İM-1/TR-4 35-14-M00310_956661724_956661724</t>
  </si>
  <si>
    <t>13.12.2022 17:33:56</t>
  </si>
  <si>
    <t>13.12.2022 18:00:37</t>
  </si>
  <si>
    <t>13.12.2022 09:18:53</t>
  </si>
  <si>
    <t>13.12.2022 16:52:51</t>
  </si>
  <si>
    <t>13.12.2022 18:22:01</t>
  </si>
  <si>
    <t>13.12.2022 18:34:00</t>
  </si>
  <si>
    <t>TR-8 35-27-M00008_A A01_83337507</t>
  </si>
  <si>
    <t>13.12.2022 09:45:10</t>
  </si>
  <si>
    <t>13.12.2022 11:29:37</t>
  </si>
  <si>
    <t>İSACA TR-1 45-72-L00218_956522469_956522469</t>
  </si>
  <si>
    <t>13.12.2022 19:34:51</t>
  </si>
  <si>
    <t>13.12.2022 21:15:30</t>
  </si>
  <si>
    <t>K-511 35-01-K00511_B B1_5873604</t>
  </si>
  <si>
    <t>13.12.2022 02:35:08</t>
  </si>
  <si>
    <t>13.12.2022 03:42:47</t>
  </si>
  <si>
    <t>ALEMŞAHLI TR-1 45-79-M00448_B_56384538_56384538</t>
  </si>
  <si>
    <t>13.12.2022 16:05:16</t>
  </si>
  <si>
    <t>13.12.2022 17:15:15</t>
  </si>
  <si>
    <t>YENMİŞ KÖK 35-27-M00366_DSİ M06_72163709</t>
  </si>
  <si>
    <t>13.12.2022 14:08:45</t>
  </si>
  <si>
    <t>13.12.2022 14:16:38</t>
  </si>
  <si>
    <t>KARAKUYU KÖK 35-22-M00091_KARAKUYU M02_72111619</t>
  </si>
  <si>
    <t>13.12.2022 15:46:31</t>
  </si>
  <si>
    <t>13.12.2022 17:05:50</t>
  </si>
  <si>
    <t>13.12.2022 07:58:12</t>
  </si>
  <si>
    <t>13.12.2022 10:46:58</t>
  </si>
  <si>
    <t>ÇİFTLİK İM 35-18-A00003_HatBaşıAyırıcı_53138319 L14_53138319</t>
  </si>
  <si>
    <t>13.12.2022 00:28:49</t>
  </si>
  <si>
    <t>13.12.2022 02:54:20</t>
  </si>
  <si>
    <t>13.12.2022 15:49:23</t>
  </si>
  <si>
    <t>13.12.2022 21:35:00</t>
  </si>
  <si>
    <t>ERGÜN AS SULAMA GRUBU 35-29-L00296_A_56406503_56406503</t>
  </si>
  <si>
    <t>13.12.2022 23:30:32</t>
  </si>
  <si>
    <t>14.12.2022 03:25:25</t>
  </si>
  <si>
    <t>PAYAMLI M-27 (SAKIZAĞACI KÖK) 35-25-M00188_M-26/M-28/DERYA SİTESİ M02_72070682</t>
  </si>
  <si>
    <t>13.12.2022 17:21:04</t>
  </si>
  <si>
    <t>13.12.2022 18:03:15</t>
  </si>
  <si>
    <t>BEYDERE KÖK 45-71-M00128_HatBaşıAyırıcı_53135243 M07_53135243</t>
  </si>
  <si>
    <t>13.12.2022 15:13:36</t>
  </si>
  <si>
    <t>13.12.2022 18:42:00</t>
  </si>
  <si>
    <t>13.12.2022 10:01:26</t>
  </si>
  <si>
    <t>13.12.2022 14:30:34</t>
  </si>
  <si>
    <t>GÜMÜLDÜR M-23 35-25-M00023_GÜMÜLDÜR M-22 M03_72085482</t>
  </si>
  <si>
    <t>13.12.2022 10:56:14</t>
  </si>
  <si>
    <t>13.12.2022 11:05:00</t>
  </si>
  <si>
    <t>KAYIŞLAR TR-4 45-80-M00135_A_56387185_56387185</t>
  </si>
  <si>
    <t>13.12.2022 19:15:35</t>
  </si>
  <si>
    <t>13.12.2022 20:41:35</t>
  </si>
  <si>
    <t>DM02/TR04 45-73-M00062_B b1_45157689</t>
  </si>
  <si>
    <t>13.12.2022 19:06:29</t>
  </si>
  <si>
    <t>13.12.2022 20:01:44</t>
  </si>
  <si>
    <t>TR-240 35-19-L00240_6707156_56354524_56354524</t>
  </si>
  <si>
    <t>13.12.2022 13:01:44</t>
  </si>
  <si>
    <t>13.12.2022 14:11:34</t>
  </si>
  <si>
    <t>YILMAZ TR-11 45-78-L00211_953249340_953249340</t>
  </si>
  <si>
    <t>13.12.2022 13:27:35</t>
  </si>
  <si>
    <t>13.12.2022 14:26:10</t>
  </si>
  <si>
    <t>TR-125 35-16-L00125_95001296843_95001296843</t>
  </si>
  <si>
    <t>13.12.2022 10:43:36</t>
  </si>
  <si>
    <t>13.12.2022 16:00:39</t>
  </si>
  <si>
    <t>13.12.2022 10:12:16</t>
  </si>
  <si>
    <t>13.12.2022 10:36:15</t>
  </si>
  <si>
    <t>TEKBIÇAKLAR TR-2 35-31-L00243_956579450_956579450</t>
  </si>
  <si>
    <t>13.12.2022 10:19:36</t>
  </si>
  <si>
    <t>13.12.2022 11:58:05</t>
  </si>
  <si>
    <t>DEMİRKÖPRÜ TM 45-78-A00005_KÖPRÜBAŞI M07_2096283</t>
  </si>
  <si>
    <t>13.12.2022 23:57:23</t>
  </si>
  <si>
    <t>14.12.2022 00:34:26</t>
  </si>
  <si>
    <t>MENDERES DM-3/TR-1 35-22-M00033_DM-2/TR-1 M06_2331649</t>
  </si>
  <si>
    <t>13.12.2022 15:13:07</t>
  </si>
  <si>
    <t>13.12.2022 16:42:04</t>
  </si>
  <si>
    <t>DM-1/26 45-71-M00008_A a3b_45125359</t>
  </si>
  <si>
    <t>13.12.2022 20:07:15</t>
  </si>
  <si>
    <t>13.12.2022 20:51:57</t>
  </si>
  <si>
    <t>SANAYİ TR-4 35-14-M00307_C_56369507_56369507</t>
  </si>
  <si>
    <t>13.12.2022 16:48:34</t>
  </si>
  <si>
    <t>13.12.2022 17:21:14</t>
  </si>
  <si>
    <t>EĞLENHOCA TR-2 35-21-L00119_953360951_953360951</t>
  </si>
  <si>
    <t>13.12.2022 09:35:11</t>
  </si>
  <si>
    <t>13.12.2022 14:29:56</t>
  </si>
  <si>
    <t>NORA YAŞ SEBZE MEYVE ÖZEL TR 45-73-M00132Ö_DIREK TIPI TRAFO HUCRESI H01_2086440</t>
  </si>
  <si>
    <t>13.12.2022 11:24:14</t>
  </si>
  <si>
    <t>13.12.2022 11:55:47</t>
  </si>
  <si>
    <t>13.12.2022 09:28:54</t>
  </si>
  <si>
    <t>TR-131 35-15-M00131_950383399_950383399</t>
  </si>
  <si>
    <t>13.12.2022 11:40:11</t>
  </si>
  <si>
    <t>13.12.2022 13:46:50</t>
  </si>
  <si>
    <t>ŞAŞAL TR-1 35-22-M00283_DIREK TIPI TRAFO HUCRESI H01_2111399</t>
  </si>
  <si>
    <t>13.12.2022 12:04:08</t>
  </si>
  <si>
    <t>13.12.2022 19:20:22</t>
  </si>
  <si>
    <t>13.12.2022 15:06:42</t>
  </si>
  <si>
    <t>13.12.2022 16:02:14</t>
  </si>
  <si>
    <t>TR-8 35-27-M00008__83367002_83367002</t>
  </si>
  <si>
    <t>13.12.2022 12:36:29</t>
  </si>
  <si>
    <t>13.12.2022 14:27:57</t>
  </si>
  <si>
    <t>MENEMEN KÖK-24 35-28-M00024_JANDARMA M03_66514303</t>
  </si>
  <si>
    <t>13.12.2022 17:06:31</t>
  </si>
  <si>
    <t>13.12.2022 18:07:55</t>
  </si>
  <si>
    <t>13.12.2022 19:35:00</t>
  </si>
  <si>
    <t>13.12.2022 22:32:30</t>
  </si>
  <si>
    <t>L-424 AKTAŞ MARKET 35-18-L00424_9764028_56369801_56369801</t>
  </si>
  <si>
    <t>13.12.2022 08:51:47</t>
  </si>
  <si>
    <t>13.12.2022 09:25:18</t>
  </si>
  <si>
    <t>13.12.2022 15:13:29</t>
  </si>
  <si>
    <t>13.12.2022 17:01:53</t>
  </si>
  <si>
    <t>SARISU TR-1 35-31-L00078_956577951_956577951</t>
  </si>
  <si>
    <t>13.12.2022 16:36:01</t>
  </si>
  <si>
    <t>13.12.2022 19:52:56</t>
  </si>
  <si>
    <t>ÖZBEY İM 35-26-A00005_İÇME SUYU L11_2314088</t>
  </si>
  <si>
    <t>13.12.2022 22:52:59</t>
  </si>
  <si>
    <t>13.12.2022 23:19:44</t>
  </si>
  <si>
    <t>SOMA TR-30 45-82-M00030_B_56405442_56405442</t>
  </si>
  <si>
    <t>13.12.2022 15:46:46</t>
  </si>
  <si>
    <t>13.12.2022 18:10:59</t>
  </si>
  <si>
    <t>ARDIÇ MAHALLESİ TR-17 35-21-L00128_953361469_953361469</t>
  </si>
  <si>
    <t>13.12.2022 04:59:58</t>
  </si>
  <si>
    <t>13.12.2022 08:03:01</t>
  </si>
  <si>
    <t>TR-60 45-78-M00060_915776301_915776301</t>
  </si>
  <si>
    <t>13.12.2022 18:52:43</t>
  </si>
  <si>
    <t>13.12.2022 20:48:36</t>
  </si>
  <si>
    <t>13.12.2022 01:10:36</t>
  </si>
  <si>
    <t>13.12.2022 02:58:24</t>
  </si>
  <si>
    <t>K-819 35-01-K00819_910489436_910489436</t>
  </si>
  <si>
    <t>13.12.2022 23:56:04</t>
  </si>
  <si>
    <t>14.12.2022 01:12:55</t>
  </si>
  <si>
    <t>13.12.2022 13:06:15</t>
  </si>
  <si>
    <t>13.12.2022 20:00:26</t>
  </si>
  <si>
    <t>13.12.2022 19:42:10</t>
  </si>
  <si>
    <t>13.12.2022 20:42:35</t>
  </si>
  <si>
    <t>ALAÇATI TM 35-18-A00005_URLA-1 M09_2053550</t>
  </si>
  <si>
    <t>13.12.2022 10:38:44</t>
  </si>
  <si>
    <t>13.12.2022 11:25:39</t>
  </si>
  <si>
    <t>TR-45 MANZARA CAD. 35-19-M00045_961020182_961020182</t>
  </si>
  <si>
    <t>13.12.2022 11:59:55</t>
  </si>
  <si>
    <t>13.12.2022 14:51:34</t>
  </si>
  <si>
    <t>AHMETLİ TR-3 35-26-L00127_956617767_956617767</t>
  </si>
  <si>
    <t>13.12.2022 21:30:01</t>
  </si>
  <si>
    <t>13.12.2022 22:47:42</t>
  </si>
  <si>
    <t>13.12.2022 10:37:22</t>
  </si>
  <si>
    <t>13.12.2022 12:01:08</t>
  </si>
  <si>
    <t>K-2370 35-01-K02370_910735265_910735265</t>
  </si>
  <si>
    <t>13.12.2022 15:09:28</t>
  </si>
  <si>
    <t>13.12.2022 20:09:15</t>
  </si>
  <si>
    <t>K-1011 35-01-K01011_ALSANCAK GİS K03_41907115</t>
  </si>
  <si>
    <t>13.12.2022 09:02:51</t>
  </si>
  <si>
    <t>13.12.2022 12:13:23</t>
  </si>
  <si>
    <t>KAPLANCIK TR-2 35-26-L00094_DIREK TIPI TRAFO HUCRESI H01_2039454</t>
  </si>
  <si>
    <t>13.12.2022 17:34:18</t>
  </si>
  <si>
    <t>13.12.2022 18:52:56</t>
  </si>
  <si>
    <t>KAHRAMAN ERDOGDU VE ARK.SULAMA TR 45-71-M00873_45-71-M00873_2370159</t>
  </si>
  <si>
    <t>13.12.2022 12:15:41</t>
  </si>
  <si>
    <t>13.12.2022 16:20:27</t>
  </si>
  <si>
    <t>ÖMÜR BELDESİ DM 35-14-M00120_M-42 M01_80640533</t>
  </si>
  <si>
    <t>13.12.2022 16:15:33</t>
  </si>
  <si>
    <t>13.12.2022 19:55:00</t>
  </si>
  <si>
    <t>13.12.2022 11:14:21</t>
  </si>
  <si>
    <t>13.12.2022 12:49:57</t>
  </si>
  <si>
    <t>DURHASAN KÖK 45-74-M00373_ÇATALOLUK DM M04_83945205</t>
  </si>
  <si>
    <t>13.12.2022 09:59:11</t>
  </si>
  <si>
    <t>13.12.2022 10:08:57</t>
  </si>
  <si>
    <t>13.12.2022 11:07:11</t>
  </si>
  <si>
    <t>13.12.2022 11:07:21</t>
  </si>
  <si>
    <t>13.12.2022 22:45:37</t>
  </si>
  <si>
    <t>14.12.2022 00:02:02</t>
  </si>
  <si>
    <t>13.12.2022 13:19:20</t>
  </si>
  <si>
    <t>13.12.2022 14:17:41</t>
  </si>
  <si>
    <t>13.12.2022 15:41:17</t>
  </si>
  <si>
    <t>13.12.2022 17:34:39</t>
  </si>
  <si>
    <t>DM-2/14 (MURADİYE CAMİİ) 45-71-M00075_953203123_953203123</t>
  </si>
  <si>
    <t>13.12.2022 18:00:30</t>
  </si>
  <si>
    <t>13.12.2022 18:41:55</t>
  </si>
  <si>
    <t>K-610 35-02-K00610_99804250_99804250</t>
  </si>
  <si>
    <t>13.12.2022 11:48:30</t>
  </si>
  <si>
    <t>13.12.2022 12:45:27</t>
  </si>
  <si>
    <t>13.12.2022 08:28:11</t>
  </si>
  <si>
    <t>13.12.2022 09:12:58</t>
  </si>
  <si>
    <t>TR-24 35-30-L00024_955316910_955316910</t>
  </si>
  <si>
    <t>13.12.2022 08:58:03</t>
  </si>
  <si>
    <t>13.12.2022 10:44:16</t>
  </si>
  <si>
    <t>TR-38 35-17-M00038_950301832_950301832</t>
  </si>
  <si>
    <t>13.12.2022 09:13:25</t>
  </si>
  <si>
    <t>13.12.2022 10:11:48</t>
  </si>
  <si>
    <t>K-4627 35-04-K04627_913654873_913654873</t>
  </si>
  <si>
    <t>13.12.2022 12:22:13</t>
  </si>
  <si>
    <t>TR-140 35-26-M00140_7961959 TR140C11B_5827266</t>
  </si>
  <si>
    <t>13.12.2022 14:25:22</t>
  </si>
  <si>
    <t>13.12.2022 15:19:53</t>
  </si>
  <si>
    <t>İSKELE KÖK 35-17-M00705_YENİ ŞAKRAN M05_85143067</t>
  </si>
  <si>
    <t>13.12.2022 11:28:00</t>
  </si>
  <si>
    <t>13.12.2022 15:30:00</t>
  </si>
  <si>
    <t>KARAKUYU TR-3 35-26-M00440_956604644_956604644</t>
  </si>
  <si>
    <t>13.12.2022 11:25:30</t>
  </si>
  <si>
    <t>13.12.2022 12:13:00</t>
  </si>
  <si>
    <t>SAİP KÖYÜ TR-1 35-21-L00102_953357976_953357976</t>
  </si>
  <si>
    <t>13.12.2022 21:44:36</t>
  </si>
  <si>
    <t>13.12.2022 22:46:18</t>
  </si>
  <si>
    <t>TR-104 45-78-L00104_TR-105 L03_61218440</t>
  </si>
  <si>
    <t>13.12.2022 09:47:18</t>
  </si>
  <si>
    <t>13.12.2022 11:20:26</t>
  </si>
  <si>
    <t>13.12.2022 18:34:28</t>
  </si>
  <si>
    <t>13.12.2022 19:22:10</t>
  </si>
  <si>
    <t>AKHİSAR İM 45-72-A00001_CAMÖNÜ L03_2058311</t>
  </si>
  <si>
    <t>13.12.2022 00:13:52</t>
  </si>
  <si>
    <t>13.12.2022 00:43:43</t>
  </si>
  <si>
    <t>13.12.2022 18:44:43</t>
  </si>
  <si>
    <t>13.12.2022 19:37:02</t>
  </si>
  <si>
    <t>KAYMAKÇI TR-37 35-15-L00231_C_56406847_56406847</t>
  </si>
  <si>
    <t>13.12.2022 13:50:02</t>
  </si>
  <si>
    <t>13.12.2022 20:07:06</t>
  </si>
  <si>
    <t>KINIK ORGANİZE DM 35-24-M00208_SOMA KÖYLER M15_83158735</t>
  </si>
  <si>
    <t>13.12.2022 13:39:51</t>
  </si>
  <si>
    <t>13.12.2022 15:29:42</t>
  </si>
  <si>
    <t>M-1206 35-10-M01206_TRF-1 M02_48158719</t>
  </si>
  <si>
    <t>13.12.2022 09:30:43</t>
  </si>
  <si>
    <t>13.12.2022 12:41:25</t>
  </si>
  <si>
    <t>YENİKÖY TR-1 35-22-M00276_35-22-M00276_2374490</t>
  </si>
  <si>
    <t>13.12.2022 16:04:02</t>
  </si>
  <si>
    <t>13.12.2022 18:03:20</t>
  </si>
  <si>
    <t>K-1317 35-07-K01317_912434685_912434685</t>
  </si>
  <si>
    <t>13.12.2022 12:47:15</t>
  </si>
  <si>
    <t>13.12.2022 13:58:39</t>
  </si>
  <si>
    <t>M-2760 35-10-M02760__81571201_81571201</t>
  </si>
  <si>
    <t>13.12.2022 09:30:00</t>
  </si>
  <si>
    <t>13.12.2022 10:40:00</t>
  </si>
  <si>
    <t>K-234 35-01-K00234_K-925 K03_2118168</t>
  </si>
  <si>
    <t>13.12.2022 01:45:15</t>
  </si>
  <si>
    <t>13.12.2022 02:20:52</t>
  </si>
  <si>
    <t>K-2450 35-01-K02450_913805596_913805596</t>
  </si>
  <si>
    <t>13.12.2022 16:45:16</t>
  </si>
  <si>
    <t>13.12.2022 18:24:12</t>
  </si>
  <si>
    <t>ALAŞEHİR TR-58 45-73-M00058_45-73-M00058_2354354</t>
  </si>
  <si>
    <t>13.12.2022 20:16:47</t>
  </si>
  <si>
    <t>13.12.2022 22:19:10</t>
  </si>
  <si>
    <t>13.12.2022 13:54:59</t>
  </si>
  <si>
    <t>13.12.2022 19:07:48</t>
  </si>
  <si>
    <t>OVAKENT TR-11 35-15-L00633_950387148_950387148</t>
  </si>
  <si>
    <t>13.12.2022 08:27:36</t>
  </si>
  <si>
    <t>13.12.2022 09:52:13</t>
  </si>
  <si>
    <t>TR-140 35-26-M00140_11827934 B1B_5901387</t>
  </si>
  <si>
    <t>13.12.2022 19:49:03</t>
  </si>
  <si>
    <t>13.12.2022 21:30:26</t>
  </si>
  <si>
    <t>M-30 35-02-M00030_C_56371946_56371946</t>
  </si>
  <si>
    <t>13.12.2022 17:37:17</t>
  </si>
  <si>
    <t>13.12.2022 18:04:36</t>
  </si>
  <si>
    <t>M-531 KAVAKLIDERE KÖK 35-02-M00531_M-530 / M529 M11_72200151</t>
  </si>
  <si>
    <t>13.12.2022 15:38:36</t>
  </si>
  <si>
    <t>13.12.2022 18:17:04</t>
  </si>
  <si>
    <t>K-2450 35-01-K02450_35-01-K02450_2374509</t>
  </si>
  <si>
    <t>13.12.2022 21:55:46</t>
  </si>
  <si>
    <t>14.12.2022 01:09:20</t>
  </si>
  <si>
    <t>13.12.2022 09:15:21</t>
  </si>
  <si>
    <t>13.12.2022 10:52:32</t>
  </si>
  <si>
    <t>PAYAMLI M-27 (SAKIZAĞACI KÖK) 35-25-M00188_HatBaşıAyırıcı_53133046 M02_53133046</t>
  </si>
  <si>
    <t>13.12.2022 14:38:37</t>
  </si>
  <si>
    <t>13.12.2022 17:46:33</t>
  </si>
  <si>
    <t>13.12.2022 09:50:02</t>
  </si>
  <si>
    <t>13.12.2022 10:59:53</t>
  </si>
  <si>
    <t>DM-2/25 35-29-M00096_950315603_950315603</t>
  </si>
  <si>
    <t>13.12.2022 07:03:39</t>
  </si>
  <si>
    <t>13.12.2022 09:22:58</t>
  </si>
  <si>
    <t>K-4333 35-07-K04333_953697791_953697791</t>
  </si>
  <si>
    <t>13.12.2022 18:43:23</t>
  </si>
  <si>
    <t>13.12.2022 23:09:58</t>
  </si>
  <si>
    <t>CANPAŞA KÖK 45-71-M00140_HatBaşıAyırıcı_53134565 M06_53134565</t>
  </si>
  <si>
    <t>13.12.2022 18:10:07</t>
  </si>
  <si>
    <t>13.12.2022 20:20:17</t>
  </si>
  <si>
    <t>K-823 35-03-K00823_A_56377648_56377648</t>
  </si>
  <si>
    <t>13.12.2022 17:28:43</t>
  </si>
  <si>
    <t>13.12.2022 19:56:02</t>
  </si>
  <si>
    <t>KORDON KÖK 45-78-M00730_HatBaşıAyırıcı_53139474 M02_53139474</t>
  </si>
  <si>
    <t>13.12.2022 16:09:12</t>
  </si>
  <si>
    <t>13.12.2022 18:52:45</t>
  </si>
  <si>
    <t>K-288 35-04-K00288_99210677_99210677</t>
  </si>
  <si>
    <t>13.12.2022 15:16:32</t>
  </si>
  <si>
    <t>13.12.2022 16:59:36</t>
  </si>
  <si>
    <t>13.12.2022 10:56:01</t>
  </si>
  <si>
    <t>13.12.2022 10:58:11</t>
  </si>
  <si>
    <t>TR-57 35-30-L00057_A_56405254_56405254</t>
  </si>
  <si>
    <t>13.12.2022 19:12:50</t>
  </si>
  <si>
    <t>13.12.2022 20:53:18</t>
  </si>
  <si>
    <t>GÜNLÜCE KÖYÜ TR-3 35-15-L00838_950384354_950384354</t>
  </si>
  <si>
    <t>13.12.2022 08:38:25</t>
  </si>
  <si>
    <t>13.12.2022 12:57:58</t>
  </si>
  <si>
    <t>SAİP KÖYÜ TR-1 35-21-L00102_953357986_953357986</t>
  </si>
  <si>
    <t>13.12.2022 16:44:01</t>
  </si>
  <si>
    <t>13.12.2022 18:20:12</t>
  </si>
  <si>
    <t>L-376 PAZARYERİ 35-18-L00376_950448117_950448117</t>
  </si>
  <si>
    <t>13.12.2022 17:10:00</t>
  </si>
  <si>
    <t>13.12.2022 20:06:17</t>
  </si>
  <si>
    <t>L-57 KERVANSARAY SİTESİ 35-14-L00057_956652632_956652632</t>
  </si>
  <si>
    <t>13.12.2022 23:18:27</t>
  </si>
  <si>
    <t>13.12.2022 23:44:17</t>
  </si>
  <si>
    <t>13.12.2022 09:21:38</t>
  </si>
  <si>
    <t>13.12.2022 12:17:41</t>
  </si>
  <si>
    <t>13.12.2022 02:04:39</t>
  </si>
  <si>
    <t>13.12.2022 06:02:59</t>
  </si>
  <si>
    <t>SELENDİ TR-12 45-81-M00012_TR-11 M02_2321242</t>
  </si>
  <si>
    <t>13.12.2022 12:38:00</t>
  </si>
  <si>
    <t>13.12.2022 13:38:00</t>
  </si>
  <si>
    <t>DM-2/2 ESKİ KUYUYANI 35-18-L00583_950454386_950454386</t>
  </si>
  <si>
    <t>13.12.2022 17:35:50</t>
  </si>
  <si>
    <t>13.12.2022 21:12:00</t>
  </si>
  <si>
    <t>L-236 35-18-L00236_95001390617_95001390617</t>
  </si>
  <si>
    <t>13.12.2022 12:07:31</t>
  </si>
  <si>
    <t>13.12.2022 13:40:42</t>
  </si>
  <si>
    <t>TAHTALI TM 35-22-A00001_GÜMÜLDÜR-3 M08_2307935</t>
  </si>
  <si>
    <t>13.12.2022 11:16:00</t>
  </si>
  <si>
    <t>13.12.2022 11:34:00</t>
  </si>
  <si>
    <t>13.12.2022 16:05:45</t>
  </si>
  <si>
    <t>13.12.2022 19:40:20</t>
  </si>
  <si>
    <t>ÜÇYOL KÖK 45-82-M00128_KARAÇAM GES M05_2329338</t>
  </si>
  <si>
    <t>13.12.2022 13:19:50</t>
  </si>
  <si>
    <t>13.12.2022 13:50:41</t>
  </si>
  <si>
    <t>DM-1/TR-26 35-14-M00302_956643573_956643573</t>
  </si>
  <si>
    <t>13.12.2022 16:27:17</t>
  </si>
  <si>
    <t>13.12.2022 17:10:56</t>
  </si>
  <si>
    <t>13.12.2022 03:05:27</t>
  </si>
  <si>
    <t>13.12.2022 07:06:13</t>
  </si>
  <si>
    <t>ORTA MAHALLE M-62 35-25-M00366_955286785_955286785</t>
  </si>
  <si>
    <t>13.12.2022 19:26:58</t>
  </si>
  <si>
    <t>13.12.2022 22:02:54</t>
  </si>
  <si>
    <t>TR-276 GÜLBAHÇE 35-19-L00276__84888816_84888816</t>
  </si>
  <si>
    <t>13.12.2022 00:33:37</t>
  </si>
  <si>
    <t>13.12.2022 01:08:26</t>
  </si>
  <si>
    <t>K-4534 35-01-K04534_911298840_911298840</t>
  </si>
  <si>
    <t>13.12.2022 10:06:08</t>
  </si>
  <si>
    <t>13.12.2022 15:10:25</t>
  </si>
  <si>
    <t>13.12.2022 10:56:47</t>
  </si>
  <si>
    <t>13.12.2022 10:58:37</t>
  </si>
  <si>
    <t>K-3711 35-03-K03711_35-03-K03711_41951464</t>
  </si>
  <si>
    <t>13.12.2022 15:23:15</t>
  </si>
  <si>
    <t>13.12.2022 16:34:48</t>
  </si>
  <si>
    <t>13.12.2022 12:57:49</t>
  </si>
  <si>
    <t>13.12.2022 13:15:02</t>
  </si>
  <si>
    <t>BEYDERE KÖK 45-71-M00128_ÜÇPINAR M03_50217157</t>
  </si>
  <si>
    <t>13.12.2022 08:42:38</t>
  </si>
  <si>
    <t>13.12.2022 09:17:01</t>
  </si>
  <si>
    <t>K-1921 35-10-K01921_35-10-K01921_80114777</t>
  </si>
  <si>
    <t>13.12.2022 15:25:42</t>
  </si>
  <si>
    <t>13.12.2022 17:01:19</t>
  </si>
  <si>
    <t>İBRAHİM VİDİNLİ SULAMA GRUBU TR 35-27-M00218_DIREK TIPI TRAFO HUCRESI H01_2054800</t>
  </si>
  <si>
    <t>13.12.2022 09:24:29</t>
  </si>
  <si>
    <t>13.12.2022 11:07:41</t>
  </si>
  <si>
    <t>13.12.2022 15:04:04</t>
  </si>
  <si>
    <t>13.12.2022 17:55:13</t>
  </si>
  <si>
    <t>13.12.2022 09:10:58</t>
  </si>
  <si>
    <t>13.12.2022 11:21:01</t>
  </si>
  <si>
    <t>SARUHANLI TR-6/B 45-80-M03001_TR-9 M02_84268443</t>
  </si>
  <si>
    <t>13.12.2022 12:29:16</t>
  </si>
  <si>
    <t>13.12.2022 14:35:15</t>
  </si>
  <si>
    <t>KARAALİ DM 45-71-M02127_BAĞYOLU ÇIKIŞ M02_54860628</t>
  </si>
  <si>
    <t>13.12.2022 11:31:32</t>
  </si>
  <si>
    <t>13.12.2022 12:58:53</t>
  </si>
  <si>
    <t>K-4370 35-03-K04370_910484410_910484410</t>
  </si>
  <si>
    <t>13.12.2022 18:17:22</t>
  </si>
  <si>
    <t>13.12.2022 20:25:28</t>
  </si>
  <si>
    <t>KÜNER TR-11 35-22-M00293_35-22-M00293_2375554</t>
  </si>
  <si>
    <t>13.12.2022 18:59:51</t>
  </si>
  <si>
    <t>13.12.2022 19:26:48</t>
  </si>
  <si>
    <t>DM-3 (TR-16) 35-15-M00016_TR-48 SANAYİ M03_67054181</t>
  </si>
  <si>
    <t>13.12.2022 09:50:37</t>
  </si>
  <si>
    <t>13.12.2022 10:26:00</t>
  </si>
  <si>
    <t>ÇATALOLUK DM 45-74-M00227_HatBaşıAyırıcı_53134463 M05_53134463</t>
  </si>
  <si>
    <t>13.12.2022 23:50:34</t>
  </si>
  <si>
    <t>14.12.2022 01:03:40</t>
  </si>
  <si>
    <t>TR-16 45-77-L00016_A_56359840_56359840</t>
  </si>
  <si>
    <t>13.12.2022 04:33:29</t>
  </si>
  <si>
    <t>13.12.2022 05:15:46</t>
  </si>
  <si>
    <t>M-3243 35-02-M03243_95001394343_95001394343</t>
  </si>
  <si>
    <t>13.12.2022 16:50:11</t>
  </si>
  <si>
    <t>13.12.2022 18:05:05</t>
  </si>
  <si>
    <t>13.12.2022 13:15:58</t>
  </si>
  <si>
    <t>13.12.2022 14:35:59</t>
  </si>
  <si>
    <t>13.12.2022 10:59:29</t>
  </si>
  <si>
    <t>13.12.2022 11:05:40</t>
  </si>
  <si>
    <t>K-1027 35-01-K01027_910747849_910747849</t>
  </si>
  <si>
    <t>13.12.2022 19:21:30</t>
  </si>
  <si>
    <t>13.12.2022 20:22:36</t>
  </si>
  <si>
    <t>13.12.2022 17:02:43</t>
  </si>
  <si>
    <t>13.12.2022 18:37:19</t>
  </si>
  <si>
    <t>13.12.2022 13:40:50</t>
  </si>
  <si>
    <t>13.12.2022 16:19:02</t>
  </si>
  <si>
    <t>SARIGÖL TR-37 45-79-M00037_T g1b_42280700</t>
  </si>
  <si>
    <t>13.12.2022 16:28:27</t>
  </si>
  <si>
    <t>13.12.2022 04:02:32</t>
  </si>
  <si>
    <t>13.12.2022 04:14:16</t>
  </si>
  <si>
    <t>M-1799 35-02-M01799_35-02-M01799_2350893</t>
  </si>
  <si>
    <t>13.12.2022 16:06:39</t>
  </si>
  <si>
    <t>13.12.2022 21:15:58</t>
  </si>
  <si>
    <t>M-2031 GEÇİT 35-02-M02031_M-2034 M10_66686898</t>
  </si>
  <si>
    <t>13.12.2022 14:50:31</t>
  </si>
  <si>
    <t>13.12.2022 15:10:23</t>
  </si>
  <si>
    <t>M-2959(YATIRIM REZERVE) 35-04-M02959_F_56359148_56359148</t>
  </si>
  <si>
    <t>13.12.2022 19:38:08</t>
  </si>
  <si>
    <t>13.12.2022 20:37:02</t>
  </si>
  <si>
    <t>K-524 35-01-K00524_C_56366004_56366004</t>
  </si>
  <si>
    <t>13.12.2022 10:04:38</t>
  </si>
  <si>
    <t>13.12.2022 12:04:46</t>
  </si>
  <si>
    <t>SALİHLİ TR-54 45-78-L00765_F F01b_81898047</t>
  </si>
  <si>
    <t>13.12.2022 11:38:45</t>
  </si>
  <si>
    <t>13.12.2022 12:04:04</t>
  </si>
  <si>
    <t>BİMEYKO TR-4 35-30-M00051_B_56353167_56353167</t>
  </si>
  <si>
    <t>13.12.2022 18:07:14</t>
  </si>
  <si>
    <t>13.12.2022 19:03:49</t>
  </si>
  <si>
    <t>13.12.2022 13:45:16</t>
  </si>
  <si>
    <t>13.12.2022 15:04:22</t>
  </si>
  <si>
    <t>TR-1-3/4 PARK YANI KABİN 35-20-L00020_955192391_955192391</t>
  </si>
  <si>
    <t>13.12.2022 16:32:25</t>
  </si>
  <si>
    <t>13.12.2022 18:58:04</t>
  </si>
  <si>
    <t>13.12.2022 08:16:29</t>
  </si>
  <si>
    <t>13.12.2022 08:31:51</t>
  </si>
  <si>
    <t>K-339 35-02-K00339_99055861_99055861</t>
  </si>
  <si>
    <t>13.12.2022 19:44:06</t>
  </si>
  <si>
    <t>13.12.2022 20:48:53</t>
  </si>
  <si>
    <t>L-357 EGEM SAHİL SİT. 35-18-L00357_950441750_950441750</t>
  </si>
  <si>
    <t>13.12.2022 13:34:28</t>
  </si>
  <si>
    <t>13.12.2022 18:22:08</t>
  </si>
  <si>
    <t>PAZARKÖY ARNAVUT MAH TR-3 45-78-L00654_45-78-L00654_2351082</t>
  </si>
  <si>
    <t>13.12.2022 20:52:41</t>
  </si>
  <si>
    <t>13.12.2022 21:11:44</t>
  </si>
  <si>
    <t>YENMİŞ KÖK 35-27-M00366_GÜVENİKSAN-ÇAMBEL 2 M01_72163649</t>
  </si>
  <si>
    <t>13.12.2022 13:04:11</t>
  </si>
  <si>
    <t>13.12.2022 13:37:32</t>
  </si>
  <si>
    <t>KARABURUN İM 35-21-A00001_YENİ LİMAN L03_2062913</t>
  </si>
  <si>
    <t>13.12.2022 08:59:31</t>
  </si>
  <si>
    <t>13.12.2022 09:26:56</t>
  </si>
  <si>
    <t>13.12.2022 11:31:11</t>
  </si>
  <si>
    <t>13.12.2022 11:59:07</t>
  </si>
  <si>
    <t>TR-104 45-78-L00104_TR-173 L02_61218439</t>
  </si>
  <si>
    <t>13.12.2022 09:41:03</t>
  </si>
  <si>
    <t>13.12.2022 13:24:05</t>
  </si>
  <si>
    <t>K-2316 35-04-K02316_99280686_99280686</t>
  </si>
  <si>
    <t>13.12.2022 12:19:10</t>
  </si>
  <si>
    <t>13.12.2022 14:34:58</t>
  </si>
  <si>
    <t>13.12.2022 22:58:30</t>
  </si>
  <si>
    <t>13.12.2022 23:32:50</t>
  </si>
  <si>
    <t>TR-27 35-17-M00027__56353325_56353325</t>
  </si>
  <si>
    <t>13.12.2022 12:45:19</t>
  </si>
  <si>
    <t>13.12.2022 13:05:52</t>
  </si>
  <si>
    <t>SİYEKLİ TR-2 45-71-M01974_953201992_953201992</t>
  </si>
  <si>
    <t>13.12.2022 14:52:28</t>
  </si>
  <si>
    <t>13.12.2022 18:38:26</t>
  </si>
  <si>
    <t>M-2916 35-01-M02916_KARABAĞLAR TM M01_73816354</t>
  </si>
  <si>
    <t>13.12.2022 14:55:07</t>
  </si>
  <si>
    <t>13.12.2022 18:06:54</t>
  </si>
  <si>
    <t>DM-13/22 (ÇİMENLİ SOKAK) 45-71-M00059_953245976_953245976</t>
  </si>
  <si>
    <t>13.12.2022 20:49:10</t>
  </si>
  <si>
    <t>13.12.2022 22:49:12</t>
  </si>
  <si>
    <t>TR-38 35-17-M00038_7196005_56392820_56392820</t>
  </si>
  <si>
    <t>13.12.2022 01:17:29</t>
  </si>
  <si>
    <t>13.12.2022 02:01:35</t>
  </si>
  <si>
    <t>K-869 35-04-K00869_99760923_99760923</t>
  </si>
  <si>
    <t>13.12.2022 18:26:35</t>
  </si>
  <si>
    <t>13.12.2022 20:32:00</t>
  </si>
  <si>
    <t>13.12.2022 12:55:59</t>
  </si>
  <si>
    <t>13.12.2022 15:45:50</t>
  </si>
  <si>
    <t>K-144 35-02-K00144_99954335_99954335</t>
  </si>
  <si>
    <t>13.12.2022 18:54:22</t>
  </si>
  <si>
    <t>13.12.2022 22:50:44</t>
  </si>
  <si>
    <t>HACIRAHMANLI TR-1 KÖK 45-80-M00070_SARUHANLI DM M02_72197623</t>
  </si>
  <si>
    <t>13.12.2022 12:53:18</t>
  </si>
  <si>
    <t>13.12.2022 13:29:37</t>
  </si>
  <si>
    <t>CABBAR DM 45-73-M00100_EMRE PLASTİK M01_2057593</t>
  </si>
  <si>
    <t>13.12.2022 10:47:02</t>
  </si>
  <si>
    <t>13.12.2022 11:41:03</t>
  </si>
  <si>
    <t>ÖDEMİŞ İM 35-15-A00001_STAD M18_2309745</t>
  </si>
  <si>
    <t>13.12.2022 09:33:13</t>
  </si>
  <si>
    <t>13.12.2022 11:29:03</t>
  </si>
  <si>
    <t>13.12.2022 08:05:41</t>
  </si>
  <si>
    <t>13.12.2022 09:21:24</t>
  </si>
  <si>
    <t>13.12.2022 18:54:48</t>
  </si>
  <si>
    <t>14.12.2022 04:50:01</t>
  </si>
  <si>
    <t>13.12.2022 09:11:52</t>
  </si>
  <si>
    <t>13.12.2022 16:18:07</t>
  </si>
  <si>
    <t>KARAPINAR İM 45-78-A00002_KARAPINAR KÖYÜ M10_66243744</t>
  </si>
  <si>
    <t>13.12.2022 16:58:46</t>
  </si>
  <si>
    <t>13.12.2022 18:13:43</t>
  </si>
  <si>
    <t>YAŞAR ÖZLÜ 35-26-L00078_DIREK TIPI TRAFO HUCRESI H01_2041212</t>
  </si>
  <si>
    <t>13.12.2022 21:49:52</t>
  </si>
  <si>
    <t>13.12.2022 23:14:36</t>
  </si>
  <si>
    <t>YENMİŞ KÖK 35-27-M00366_KEMALPAŞA T.M. M02_72163650</t>
  </si>
  <si>
    <t>13.12.2022 15:34:47</t>
  </si>
  <si>
    <t>13.12.2022 16:52:00</t>
  </si>
  <si>
    <t>13.12.2022 11:34:12</t>
  </si>
  <si>
    <t>13.12.2022 12:33:52</t>
  </si>
  <si>
    <t>AKÇAKİLİSE TR-2 35-21-L00045_967152892_967152892</t>
  </si>
  <si>
    <t>13.12.2022 17:40:40</t>
  </si>
  <si>
    <t>13.12.2022 18:38:27</t>
  </si>
  <si>
    <t>13.12.2022 00:06:42</t>
  </si>
  <si>
    <t>13.12.2022 01:59:26</t>
  </si>
  <si>
    <t>TURGUTALP TR-4 45-82-M00054_945530761_945530761</t>
  </si>
  <si>
    <t>13.12.2022 18:39:17</t>
  </si>
  <si>
    <t>13.12.2022 21:03:01</t>
  </si>
  <si>
    <t>TAHTALI TM 35-22-A00001_GÜMÜLDÜR-1 M05_2307932</t>
  </si>
  <si>
    <t>13.12.2022 11:09:03</t>
  </si>
  <si>
    <t>13.12.2022 12:29:47</t>
  </si>
  <si>
    <t>GÜZELKÖY KÖK 45-71-M00123_HatBaşıAyırıcı_53135146 M03_53135146</t>
  </si>
  <si>
    <t>13.12.2022 09:28:44</t>
  </si>
  <si>
    <t>13.12.2022 15:06:35</t>
  </si>
  <si>
    <t>DM-5/TR-10 (ESKİ TR-41) 35-26-M01361_956620580_956620580</t>
  </si>
  <si>
    <t>13.12.2022 21:36:42</t>
  </si>
  <si>
    <t>13.12.2022 22:34:20</t>
  </si>
  <si>
    <t>TR-56 CEPHANELİK 35-19-L00056_965845168_965845168</t>
  </si>
  <si>
    <t>13.12.2022 15:09:48</t>
  </si>
  <si>
    <t>13.12.2022 18:20:05</t>
  </si>
  <si>
    <t>13.12.2022 15:31:17</t>
  </si>
  <si>
    <t>13.12.2022 16:26:02</t>
  </si>
  <si>
    <t>M-2956 35-04-M02956_35-04-M02956_76337154</t>
  </si>
  <si>
    <t>13.12.2022 11:05:34</t>
  </si>
  <si>
    <t>SANDIÇAY TR-1 35-22-M00265_35-22-M00265_2374487</t>
  </si>
  <si>
    <t>13.12.2022 08:54:39</t>
  </si>
  <si>
    <t>13.12.2022 16:00:41</t>
  </si>
  <si>
    <t>13.12.2022 15:14:32</t>
  </si>
  <si>
    <t>13.12.2022 17:26:41</t>
  </si>
  <si>
    <t>TR-146 35-15-M00146_TR-115 - TR-33 M02_66585690</t>
  </si>
  <si>
    <t>13.12.2022 10:03:38</t>
  </si>
  <si>
    <t>13.12.2022 15:54:01</t>
  </si>
  <si>
    <t>K-1483 35-04-K01483_913425994_913425994</t>
  </si>
  <si>
    <t>13.12.2022 19:07:56</t>
  </si>
  <si>
    <t>14.12.2022 01:18:04</t>
  </si>
  <si>
    <t>PAZARKÖY ARNAVUT MAH TR-3 45-78-L00654_49253202_56391108_56391108</t>
  </si>
  <si>
    <t>13.12.2022 17:59:43</t>
  </si>
  <si>
    <t>13.12.2022 21:11:14</t>
  </si>
  <si>
    <t>13.12.2022 11:49:10</t>
  </si>
  <si>
    <t>13.12.2022 12:21:44</t>
  </si>
  <si>
    <t>TR-1/70 45-72-M00070_956505479_956505479</t>
  </si>
  <si>
    <t>13.12.2022 15:55:43</t>
  </si>
  <si>
    <t>13.12.2022 16:51:05</t>
  </si>
  <si>
    <t>13.12.2022 14:40:31</t>
  </si>
  <si>
    <t>13.12.2022 14:55:05</t>
  </si>
  <si>
    <t>14.12.2022 00:00:40</t>
  </si>
  <si>
    <t>14.12.2022 00:57:42</t>
  </si>
  <si>
    <t>14.12.2022 00:12:58</t>
  </si>
  <si>
    <t>14.12.2022 06:59:45</t>
  </si>
  <si>
    <t>14.12.2022 00:10:41</t>
  </si>
  <si>
    <t>14.12.2022 01:05:27</t>
  </si>
  <si>
    <t>14.12.2022 00:20:54</t>
  </si>
  <si>
    <t>14.12.2022 01:26:40</t>
  </si>
  <si>
    <t>14.12.2022 00:43:01</t>
  </si>
  <si>
    <t>14.12.2022 02:57:25</t>
  </si>
  <si>
    <t>DAĞDERE TR-1 35-29-L00320_B_56400195_56400195</t>
  </si>
  <si>
    <t>14.12.2022 00:46:14</t>
  </si>
  <si>
    <t>14.12.2022 01:32:27</t>
  </si>
  <si>
    <t>14.12.2022 00:55:51</t>
  </si>
  <si>
    <t>14.12.2022 01:10:14</t>
  </si>
  <si>
    <t>14.12.2022 00:56:13</t>
  </si>
  <si>
    <t>14.12.2022 01:20:43</t>
  </si>
  <si>
    <t>ÇATALOLUK DM 45-74-M00227_KÖPRÜBAŞI M09_2328581</t>
  </si>
  <si>
    <t>14.12.2022 00:52:52</t>
  </si>
  <si>
    <t>14.12.2022 01:40:47</t>
  </si>
  <si>
    <t>DM-3/TR-21 (ESKİ TR-29) 35-26-M01364_956620823_956620823</t>
  </si>
  <si>
    <t>14.12.2022 02:09:04</t>
  </si>
  <si>
    <t>14.12.2022 00:56:30</t>
  </si>
  <si>
    <t>14.12.2022 02:43:51</t>
  </si>
  <si>
    <t>K-3203 35-04-K03203_99283994_99283994</t>
  </si>
  <si>
    <t>14.12.2022 01:14:56</t>
  </si>
  <si>
    <t>14.12.2022 02:44:07</t>
  </si>
  <si>
    <t>NİLSAN KÖK 35-26-M00725_EGE YEM M02_65911196</t>
  </si>
  <si>
    <t>14.12.2022 01:18:42</t>
  </si>
  <si>
    <t>14.12.2022 01:44:15</t>
  </si>
  <si>
    <t>MERSİNLİ TR-3 45-78-M00937_49342988_56387747_56387747</t>
  </si>
  <si>
    <t>14.12.2022 01:19:19</t>
  </si>
  <si>
    <t>14.12.2022 01:56:52</t>
  </si>
  <si>
    <t>SANAYİ TR-4 35-14-M00307_A_56357570_56357570</t>
  </si>
  <si>
    <t>14.12.2022 01:23:40</t>
  </si>
  <si>
    <t>14.12.2022 02:40:40</t>
  </si>
  <si>
    <t>14.12.2022 01:52:25</t>
  </si>
  <si>
    <t>14.12.2022 03:08:20</t>
  </si>
  <si>
    <t>14.12.2022 02:04:22</t>
  </si>
  <si>
    <t>14.12.2022 04:10:48</t>
  </si>
  <si>
    <t>K-1214 35-01-K01214_K-636 K03_42782670</t>
  </si>
  <si>
    <t>14.12.2022 02:36:00</t>
  </si>
  <si>
    <t>14.12.2022 02:49:52</t>
  </si>
  <si>
    <t>K-1038 35-01-K01038_C 2C_5862581</t>
  </si>
  <si>
    <t>14.12.2022 03:02:03</t>
  </si>
  <si>
    <t>14.12.2022 05:01:34</t>
  </si>
  <si>
    <t>K-493 35-01-K00493_D 1D_5856250</t>
  </si>
  <si>
    <t>14.12.2022 03:58:02</t>
  </si>
  <si>
    <t>14.12.2022 09:58:07</t>
  </si>
  <si>
    <t>M-1233 35-01-M01233_35-01-M01233_41906472</t>
  </si>
  <si>
    <t>14.12.2022 03:44:51</t>
  </si>
  <si>
    <t>14.12.2022 04:21:09</t>
  </si>
  <si>
    <t>14.12.2022 03:57:44</t>
  </si>
  <si>
    <t>14.12.2022 04:48:15</t>
  </si>
  <si>
    <t>14.12.2022 05:19:06</t>
  </si>
  <si>
    <t>14.12.2022 05:44:34</t>
  </si>
  <si>
    <t>14.12.2022 05:53:35</t>
  </si>
  <si>
    <t>14.12.2022 06:56:01</t>
  </si>
  <si>
    <t>14.12.2022 06:03:34</t>
  </si>
  <si>
    <t>14.12.2022 07:35:54</t>
  </si>
  <si>
    <t>YUSUF KARABAĞLI ÖZEL TR 35-29-L00762Ö_ H_54691365</t>
  </si>
  <si>
    <t>14.12.2022 06:07:31</t>
  </si>
  <si>
    <t>14.12.2022 11:19:21</t>
  </si>
  <si>
    <t>14.12.2022 06:41:18</t>
  </si>
  <si>
    <t>14.12.2022 08:24:42</t>
  </si>
  <si>
    <t>14.12.2022 06:42:16</t>
  </si>
  <si>
    <t>14.12.2022 08:38:47</t>
  </si>
  <si>
    <t>K-2663 35-02-K02663_F F1B_5852826</t>
  </si>
  <si>
    <t>14.12.2022 06:49:20</t>
  </si>
  <si>
    <t>14.12.2022 10:57:38</t>
  </si>
  <si>
    <t>TR-95 35-15-M00095_48885728_56380918_56380918</t>
  </si>
  <si>
    <t>14.12.2022 07:05:25</t>
  </si>
  <si>
    <t>14.12.2022 10:52:56</t>
  </si>
  <si>
    <t>14.12.2022 07:15:48</t>
  </si>
  <si>
    <t>14.12.2022 08:06:14</t>
  </si>
  <si>
    <t>14.12.2022 07:27:58</t>
  </si>
  <si>
    <t>14.12.2022 09:11:52</t>
  </si>
  <si>
    <t>14.12.2022 07:44:52</t>
  </si>
  <si>
    <t>14.12.2022 11:14:20</t>
  </si>
  <si>
    <t>14.12.2022 07:50:44</t>
  </si>
  <si>
    <t>14.12.2022 10:01:34</t>
  </si>
  <si>
    <t>SANAYİ TR-4 35-14-M00307_B_56358243_56358243</t>
  </si>
  <si>
    <t>14.12.2022 08:04:26</t>
  </si>
  <si>
    <t>14.12.2022 10:19:17</t>
  </si>
  <si>
    <t>14.12.2022 08:04:29</t>
  </si>
  <si>
    <t>14.12.2022 11:11:27</t>
  </si>
  <si>
    <t>TR-55 35-30-L00055_B_60984958_60984958</t>
  </si>
  <si>
    <t>14.12.2022 08:30:42</t>
  </si>
  <si>
    <t>14.12.2022 09:00:52</t>
  </si>
  <si>
    <t>KISIK SANAYİ TR-17 35-22-M00117_M-1815 KISIK DM-2 M01_72109566</t>
  </si>
  <si>
    <t>14.12.2022 08:42:04</t>
  </si>
  <si>
    <t>14.12.2022 09:02:35</t>
  </si>
  <si>
    <t>14.12.2022 08:44:13</t>
  </si>
  <si>
    <t>14.12.2022 09:53:25</t>
  </si>
  <si>
    <t>M-408 35-02-M00408__72410621_72410621</t>
  </si>
  <si>
    <t>14.12.2022 08:46:46</t>
  </si>
  <si>
    <t>14.12.2022 09:47:53</t>
  </si>
  <si>
    <t>BEYLER KÖK 45-85-L00034_YENİKÖY L02_72102990</t>
  </si>
  <si>
    <t>14.12.2022 08:52:04</t>
  </si>
  <si>
    <t>14.12.2022 14:15:06</t>
  </si>
  <si>
    <t>14.12.2022 08:57:20</t>
  </si>
  <si>
    <t>14.12.2022 17:38:01</t>
  </si>
  <si>
    <t>14.12.2022 08:50:36</t>
  </si>
  <si>
    <t>14.12.2022 17:30:50</t>
  </si>
  <si>
    <t>YENİ ŞAKRAN M-469 35-17-M00469_9532831_56357151_56357151</t>
  </si>
  <si>
    <t>14.12.2022 08:58:23</t>
  </si>
  <si>
    <t>14.12.2022 09:48:13</t>
  </si>
  <si>
    <t>K-588 35-01-K00588_K-11 K03_2078260</t>
  </si>
  <si>
    <t>14.12.2022 09:00:57</t>
  </si>
  <si>
    <t>14.12.2022 12:49:47</t>
  </si>
  <si>
    <t>TR-38 45-74-M00038_45-74-M00038_72233898</t>
  </si>
  <si>
    <t>14.12.2022 09:01:34</t>
  </si>
  <si>
    <t>14.12.2022 10:02:13</t>
  </si>
  <si>
    <t>AKÇAŞEHİR AKKUYU TR-3 35-29-L00175__81571106_81571106</t>
  </si>
  <si>
    <t>14.12.2022 08:49:45</t>
  </si>
  <si>
    <t>14.12.2022 13:21:16</t>
  </si>
  <si>
    <t>TR-89 35-17-M00089__56355271_56355271</t>
  </si>
  <si>
    <t>14.12.2022 09:06:33</t>
  </si>
  <si>
    <t>14.12.2022 10:00:59</t>
  </si>
  <si>
    <t>14.12.2022 08:58:13</t>
  </si>
  <si>
    <t>14.12.2022 09:24:31</t>
  </si>
  <si>
    <t>AKÇAKÖY TR-1 35-22-M00288_35-22-M00288_2376972</t>
  </si>
  <si>
    <t>14.12.2022 09:06:04</t>
  </si>
  <si>
    <t>14.12.2022 18:37:52</t>
  </si>
  <si>
    <t>PANAZTEPE DM 35-28-M00732_HatBaşıAyırıcı_77856330 M07_77856330</t>
  </si>
  <si>
    <t>14.12.2022 09:06:22</t>
  </si>
  <si>
    <t>14.12.2022 12:05:03</t>
  </si>
  <si>
    <t>TR-1/14-B 45-72-M00099_956477999_956477999</t>
  </si>
  <si>
    <t>14.12.2022 09:05:24</t>
  </si>
  <si>
    <t>14.12.2022 10:48:25</t>
  </si>
  <si>
    <t>KISIKKÖY YENİ MAH. TR-1 35-22-M00137_35-22-M00137_2360819</t>
  </si>
  <si>
    <t>14.12.2022 09:02:39</t>
  </si>
  <si>
    <t>14.12.2022 09:56:46</t>
  </si>
  <si>
    <t>M-257 35-09-M00257_915134913_915134913</t>
  </si>
  <si>
    <t>14.12.2022 09:07:15</t>
  </si>
  <si>
    <t>14.12.2022 11:38:55</t>
  </si>
  <si>
    <t>14.12.2022 09:10:48</t>
  </si>
  <si>
    <t>14.12.2022 15:53:27</t>
  </si>
  <si>
    <t>K-4150 35-01-K04150_K-581 K02_2114339</t>
  </si>
  <si>
    <t>14.12.2022 09:06:20</t>
  </si>
  <si>
    <t>14.12.2022 12:55:14</t>
  </si>
  <si>
    <t>DEREKÖY TR-33 35-22-M00867_35-22-M00867_80027265</t>
  </si>
  <si>
    <t>14.12.2022 09:09:45</t>
  </si>
  <si>
    <t>14.12.2022 18:36:32</t>
  </si>
  <si>
    <t>MEDAR DM 45-72-L00079_AKHİSAR TM GİRİŞ L01_66588721</t>
  </si>
  <si>
    <t>14.12.2022 09:11:01</t>
  </si>
  <si>
    <t>14.12.2022 12:40:13</t>
  </si>
  <si>
    <t>14.12.2022 09:12:23</t>
  </si>
  <si>
    <t>14.12.2022 11:33:47</t>
  </si>
  <si>
    <t>TR-157 35-15-M00157_956421843_956421843</t>
  </si>
  <si>
    <t>14.12.2022 09:17:01</t>
  </si>
  <si>
    <t>14.12.2022 12:04:14</t>
  </si>
  <si>
    <t>14.12.2022 09:19:23</t>
  </si>
  <si>
    <t>14.12.2022 14:14:11</t>
  </si>
  <si>
    <t>BURUNCUK TR-1 35-28-M00331_D_65502170_65502170</t>
  </si>
  <si>
    <t>14.12.2022 09:21:35</t>
  </si>
  <si>
    <t>14.12.2022 09:53:28</t>
  </si>
  <si>
    <t>M-1535 35-01-M01535_910863071_910863071</t>
  </si>
  <si>
    <t>14.12.2022 09:18:49</t>
  </si>
  <si>
    <t>14.12.2022 14:00:30</t>
  </si>
  <si>
    <t>DİLEK TR-5 45-80-M02951_ H_84185864</t>
  </si>
  <si>
    <t>14.12.2022 09:23:48</t>
  </si>
  <si>
    <t>14.12.2022 10:18:08</t>
  </si>
  <si>
    <t>14.12.2022 09:22:56</t>
  </si>
  <si>
    <t>14.12.2022 17:27:28</t>
  </si>
  <si>
    <t>M-3251(YATIRIM REZERVE) 35-04-M03251_A_56371578_56371578</t>
  </si>
  <si>
    <t>14.12.2022 09:21:49</t>
  </si>
  <si>
    <t>14.12.2022 14:54:50</t>
  </si>
  <si>
    <t>PAZARKÖY KÖK 45-78-L00700_HatBaşıAyırıcı_53140408 L05_53140408</t>
  </si>
  <si>
    <t>14.12.2022 09:25:05</t>
  </si>
  <si>
    <t>14.12.2022 10:16:13</t>
  </si>
  <si>
    <t>M-2672 35-01-M02672__81571386_81571386</t>
  </si>
  <si>
    <t>14.12.2022 09:21:40</t>
  </si>
  <si>
    <t>14.12.2022 12:34:35</t>
  </si>
  <si>
    <t>GÜNLÜCE KÖYÜ TR-2 35-15-L00836_950383848_950383848</t>
  </si>
  <si>
    <t>14.12.2022 09:28:34</t>
  </si>
  <si>
    <t>14.12.2022 10:37:36</t>
  </si>
  <si>
    <t>K-2375 35-04-K02375_E_56364260_56364260</t>
  </si>
  <si>
    <t>05.12.2022 11:44:33</t>
  </si>
  <si>
    <t>05.12.2022 12:49:00</t>
  </si>
  <si>
    <t>M-251 35-09-M00251_TRAFO M04_47547386</t>
  </si>
  <si>
    <t>25.12.2022 15:45:04</t>
  </si>
  <si>
    <t>26.12.2022 01:25:02</t>
  </si>
  <si>
    <t>ALAŞEHİR TM 45-73-A00001_KULA-2 M22_2312687</t>
  </si>
  <si>
    <t>07.12.2022 09:34:00</t>
  </si>
  <si>
    <t>07.12.2022 12:07:06</t>
  </si>
  <si>
    <t>SÜLEYMANLI KÖK 35-28-M00606_PLATİN GES M03_66870927</t>
  </si>
  <si>
    <t>17.12.2022 12:23:01</t>
  </si>
  <si>
    <t>17.12.2022 13:05:46</t>
  </si>
  <si>
    <t>SÜLEYMANLI KÖK 35-28-M00606_PLATİN GES M03_66870997</t>
  </si>
  <si>
    <t>19.12.2022 18:40:50</t>
  </si>
  <si>
    <t>19.12.2022 19:09:51</t>
  </si>
  <si>
    <t>KORAY GES KÖK 35-27-M01188_KORAY GES M03_74140274</t>
  </si>
  <si>
    <t>29.12.2022 11:14:11</t>
  </si>
  <si>
    <t>29.12.2022 12:52:04</t>
  </si>
  <si>
    <t>ALAŞEHİR TM 45-73-A00001_KULA-2 M22_2058712</t>
  </si>
  <si>
    <t>31.12.2022 00:25:46</t>
  </si>
  <si>
    <t>31.12.2022 00:41:20</t>
  </si>
  <si>
    <t>POYRAZDAMLARI TR-11 45-78-M00576_KURTTUTAN GES M02_2328101</t>
  </si>
  <si>
    <t>25.12.2022 11:47:07</t>
  </si>
  <si>
    <t>25.12.2022 12:27:06</t>
  </si>
  <si>
    <t>SÜLEYMANLI KÖK 35-28-M00606_HatBaşıAyırıcı_72287891 M04_72287891</t>
  </si>
  <si>
    <t>26.12.2022 14:48:01</t>
  </si>
  <si>
    <t>26.12.2022 16:04:47</t>
  </si>
  <si>
    <t>12.12.2022 10:40:04</t>
  </si>
  <si>
    <t>12.12.2022 13:24:03</t>
  </si>
  <si>
    <t>EBSO TM 35-09-A00001_BİOENERJİ-1 M08_2311194</t>
  </si>
  <si>
    <t>04.12.2022 21:01:03</t>
  </si>
  <si>
    <t>04.12.2022 21:30:11</t>
  </si>
  <si>
    <t>SARAÇLAR KÖK 45-77-L00104_HatBaşıAyırıcı_53134142 L05_53134142</t>
  </si>
  <si>
    <t>24.12.2022 23:21:46</t>
  </si>
  <si>
    <t>25.12.2022 00:53:06</t>
  </si>
  <si>
    <t>GZM GES KÖK 45-77-M00142_GİRİŞ M05_2333548</t>
  </si>
  <si>
    <t>21.12.2022 16:36:22</t>
  </si>
  <si>
    <t>21.12.2022 17:16:08</t>
  </si>
  <si>
    <t>TR-34 45-78-L00034_45-78-L00034_65897205</t>
  </si>
  <si>
    <t>03.12.2022 10:06:27</t>
  </si>
  <si>
    <t>03.12.2022 10:48:11</t>
  </si>
  <si>
    <t>SAKARLI KÖK 45-76-M00046_GÖKÇUKUR GES-1 KÖK M06_72214988</t>
  </si>
  <si>
    <t>25.12.2022 13:14:05</t>
  </si>
  <si>
    <t>25.12.2022 18:01:45</t>
  </si>
  <si>
    <t>K-1644 35-01-K01644_HİLAL GİS T.M. K02_2068233</t>
  </si>
  <si>
    <t>19.12.2022 04:55:00</t>
  </si>
  <si>
    <t>19.12.2022 06:02:34</t>
  </si>
  <si>
    <t>28.12.2022 15:23:38</t>
  </si>
  <si>
    <t>28.12.2022 17:40:04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</si>
</sst>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7976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2425867</v>
      </c>
      <c r="B2">
        <v>1</v>
      </c>
      <c r="C2" t="s">
        <v>80</v>
      </c>
      <c r="D2" t="s">
        <v>82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0.97166666599999996</v>
      </c>
      <c r="O2">
        <v>0</v>
      </c>
      <c r="P2">
        <v>1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1.0408120929708029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1.0408120929708029</v>
      </c>
    </row>
    <row r="3" spans="1:31" x14ac:dyDescent="0.25">
      <c r="A3">
        <v>2425698</v>
      </c>
      <c r="B3">
        <v>1</v>
      </c>
      <c r="C3" t="s">
        <v>80</v>
      </c>
      <c r="D3" t="s">
        <v>96</v>
      </c>
      <c r="E3" t="s">
        <v>141</v>
      </c>
      <c r="F3" t="s">
        <v>142</v>
      </c>
      <c r="G3" t="s">
        <v>143</v>
      </c>
      <c r="H3" t="s">
        <v>144</v>
      </c>
      <c r="I3" t="s">
        <v>136</v>
      </c>
      <c r="J3" t="s">
        <v>137</v>
      </c>
      <c r="K3" t="s">
        <v>138</v>
      </c>
      <c r="L3" t="s">
        <v>145</v>
      </c>
      <c r="M3" t="s">
        <v>146</v>
      </c>
      <c r="N3">
        <v>1.7719444440000001</v>
      </c>
      <c r="O3">
        <v>0</v>
      </c>
      <c r="P3">
        <v>286</v>
      </c>
      <c r="Q3">
        <v>11</v>
      </c>
      <c r="R3">
        <v>30</v>
      </c>
      <c r="S3">
        <v>7</v>
      </c>
      <c r="T3">
        <v>53</v>
      </c>
      <c r="U3">
        <v>2</v>
      </c>
      <c r="V3">
        <v>0</v>
      </c>
      <c r="W3">
        <v>0</v>
      </c>
      <c r="X3">
        <v>182.53816027439271</v>
      </c>
      <c r="Y3">
        <v>5.4900350364042261</v>
      </c>
      <c r="Z3">
        <v>31.426349108661555</v>
      </c>
      <c r="AA3">
        <v>15.462023936996429</v>
      </c>
      <c r="AB3">
        <v>59.629310060085679</v>
      </c>
      <c r="AC3">
        <v>382.05828580810027</v>
      </c>
      <c r="AD3">
        <v>0</v>
      </c>
      <c r="AE3">
        <v>676.60416422464084</v>
      </c>
    </row>
    <row r="4" spans="1:31" x14ac:dyDescent="0.25">
      <c r="A4">
        <v>2426362</v>
      </c>
      <c r="B4">
        <v>1</v>
      </c>
      <c r="C4" t="s">
        <v>80</v>
      </c>
      <c r="D4" t="s">
        <v>100</v>
      </c>
      <c r="E4" t="s">
        <v>147</v>
      </c>
      <c r="F4" t="s">
        <v>148</v>
      </c>
      <c r="G4" t="s">
        <v>149</v>
      </c>
      <c r="H4" t="s">
        <v>135</v>
      </c>
      <c r="I4" t="s">
        <v>136</v>
      </c>
      <c r="J4" t="s">
        <v>137</v>
      </c>
      <c r="K4" t="s">
        <v>138</v>
      </c>
      <c r="L4" t="s">
        <v>150</v>
      </c>
      <c r="M4" t="s">
        <v>151</v>
      </c>
      <c r="N4">
        <v>1.3180555549999999</v>
      </c>
      <c r="O4">
        <v>0</v>
      </c>
      <c r="P4">
        <v>167</v>
      </c>
      <c r="Q4">
        <v>0</v>
      </c>
      <c r="R4">
        <v>2</v>
      </c>
      <c r="S4">
        <v>0</v>
      </c>
      <c r="T4">
        <v>11</v>
      </c>
      <c r="U4">
        <v>0</v>
      </c>
      <c r="V4">
        <v>0</v>
      </c>
      <c r="W4">
        <v>0</v>
      </c>
      <c r="X4">
        <v>71.117206020512853</v>
      </c>
      <c r="Y4">
        <v>0</v>
      </c>
      <c r="Z4">
        <v>0.81301083508748051</v>
      </c>
      <c r="AA4">
        <v>0</v>
      </c>
      <c r="AB4">
        <v>30.595088542068982</v>
      </c>
      <c r="AC4">
        <v>0</v>
      </c>
      <c r="AD4">
        <v>0</v>
      </c>
      <c r="AE4">
        <v>102.52530539766931</v>
      </c>
    </row>
    <row r="5" spans="1:31" x14ac:dyDescent="0.25">
      <c r="A5">
        <v>2426368</v>
      </c>
      <c r="B5">
        <v>1</v>
      </c>
      <c r="C5" t="s">
        <v>80</v>
      </c>
      <c r="D5" t="s">
        <v>88</v>
      </c>
      <c r="E5" t="s">
        <v>132</v>
      </c>
      <c r="F5" t="s">
        <v>152</v>
      </c>
      <c r="G5" t="s">
        <v>153</v>
      </c>
      <c r="H5" t="s">
        <v>135</v>
      </c>
      <c r="I5" t="s">
        <v>136</v>
      </c>
      <c r="J5" t="s">
        <v>137</v>
      </c>
      <c r="K5" t="s">
        <v>138</v>
      </c>
      <c r="L5" t="s">
        <v>154</v>
      </c>
      <c r="M5" t="s">
        <v>155</v>
      </c>
      <c r="N5">
        <v>0.97444444399999997</v>
      </c>
      <c r="O5">
        <v>0</v>
      </c>
      <c r="P5">
        <v>3</v>
      </c>
      <c r="Q5">
        <v>0</v>
      </c>
      <c r="R5">
        <v>0</v>
      </c>
      <c r="S5">
        <v>0</v>
      </c>
      <c r="T5">
        <v>1</v>
      </c>
      <c r="U5">
        <v>0</v>
      </c>
      <c r="V5">
        <v>0</v>
      </c>
      <c r="W5">
        <v>0</v>
      </c>
      <c r="X5">
        <v>0.69292453639130946</v>
      </c>
      <c r="Y5">
        <v>0</v>
      </c>
      <c r="Z5">
        <v>0</v>
      </c>
      <c r="AA5">
        <v>0</v>
      </c>
      <c r="AB5">
        <v>2.2570958073216664E-2</v>
      </c>
      <c r="AC5">
        <v>0</v>
      </c>
      <c r="AD5">
        <v>0</v>
      </c>
      <c r="AE5">
        <v>0.71549549446452609</v>
      </c>
    </row>
    <row r="6" spans="1:31" x14ac:dyDescent="0.25">
      <c r="A6">
        <v>2425675</v>
      </c>
      <c r="B6">
        <v>1</v>
      </c>
      <c r="C6" t="s">
        <v>80</v>
      </c>
      <c r="D6" t="s">
        <v>96</v>
      </c>
      <c r="E6" t="s">
        <v>156</v>
      </c>
      <c r="F6" t="s">
        <v>157</v>
      </c>
      <c r="G6" t="s">
        <v>158</v>
      </c>
      <c r="H6" t="s">
        <v>135</v>
      </c>
      <c r="I6" t="s">
        <v>136</v>
      </c>
      <c r="J6" t="s">
        <v>137</v>
      </c>
      <c r="K6" t="s">
        <v>138</v>
      </c>
      <c r="L6" t="s">
        <v>159</v>
      </c>
      <c r="M6" t="s">
        <v>160</v>
      </c>
      <c r="N6">
        <v>2.3875000000000002</v>
      </c>
      <c r="O6">
        <v>0</v>
      </c>
      <c r="P6">
        <v>194</v>
      </c>
      <c r="Q6">
        <v>0</v>
      </c>
      <c r="R6">
        <v>1</v>
      </c>
      <c r="S6">
        <v>0</v>
      </c>
      <c r="T6">
        <v>31</v>
      </c>
      <c r="U6">
        <v>0</v>
      </c>
      <c r="V6">
        <v>0</v>
      </c>
      <c r="W6">
        <v>0</v>
      </c>
      <c r="X6">
        <v>84.229422598351903</v>
      </c>
      <c r="Y6">
        <v>0</v>
      </c>
      <c r="Z6">
        <v>0</v>
      </c>
      <c r="AA6">
        <v>0</v>
      </c>
      <c r="AB6">
        <v>23.143056984603973</v>
      </c>
      <c r="AC6">
        <v>0</v>
      </c>
      <c r="AD6">
        <v>0</v>
      </c>
      <c r="AE6">
        <v>107.37247958295588</v>
      </c>
    </row>
    <row r="7" spans="1:31" x14ac:dyDescent="0.25">
      <c r="A7">
        <v>2426216</v>
      </c>
      <c r="B7">
        <v>1</v>
      </c>
      <c r="C7" t="s">
        <v>81</v>
      </c>
      <c r="D7" t="s">
        <v>121</v>
      </c>
      <c r="E7" t="s">
        <v>161</v>
      </c>
      <c r="F7" t="s">
        <v>162</v>
      </c>
      <c r="G7" t="s">
        <v>163</v>
      </c>
      <c r="H7" t="s">
        <v>144</v>
      </c>
      <c r="I7" t="s">
        <v>136</v>
      </c>
      <c r="J7" t="s">
        <v>137</v>
      </c>
      <c r="K7" t="s">
        <v>164</v>
      </c>
      <c r="L7" t="s">
        <v>165</v>
      </c>
      <c r="M7" t="s">
        <v>166</v>
      </c>
      <c r="N7">
        <v>0.16611111100000001</v>
      </c>
      <c r="O7">
        <v>0</v>
      </c>
      <c r="P7">
        <v>17</v>
      </c>
      <c r="Q7">
        <v>0</v>
      </c>
      <c r="R7">
        <v>4</v>
      </c>
      <c r="S7">
        <v>1</v>
      </c>
      <c r="T7">
        <v>0</v>
      </c>
      <c r="U7">
        <v>0</v>
      </c>
      <c r="V7">
        <v>0</v>
      </c>
      <c r="W7">
        <v>0</v>
      </c>
      <c r="X7">
        <v>4.0405236699099997E-2</v>
      </c>
      <c r="Y7">
        <v>0</v>
      </c>
      <c r="Z7">
        <v>0</v>
      </c>
      <c r="AA7">
        <v>1.0152199645189477</v>
      </c>
      <c r="AB7">
        <v>0</v>
      </c>
      <c r="AC7">
        <v>0</v>
      </c>
      <c r="AD7">
        <v>0</v>
      </c>
      <c r="AE7">
        <v>1.0556252012180476</v>
      </c>
    </row>
    <row r="8" spans="1:31" x14ac:dyDescent="0.25">
      <c r="A8">
        <v>2426345</v>
      </c>
      <c r="B8">
        <v>1</v>
      </c>
      <c r="C8" t="s">
        <v>81</v>
      </c>
      <c r="D8" t="s">
        <v>127</v>
      </c>
      <c r="E8" t="s">
        <v>161</v>
      </c>
      <c r="F8" t="s">
        <v>167</v>
      </c>
      <c r="G8" t="s">
        <v>143</v>
      </c>
      <c r="H8" t="s">
        <v>144</v>
      </c>
      <c r="I8" t="s">
        <v>136</v>
      </c>
      <c r="J8" t="s">
        <v>137</v>
      </c>
      <c r="K8" t="s">
        <v>138</v>
      </c>
      <c r="L8" t="s">
        <v>168</v>
      </c>
      <c r="M8" t="s">
        <v>169</v>
      </c>
      <c r="N8">
        <v>3.4841666660000001</v>
      </c>
      <c r="O8">
        <v>0</v>
      </c>
      <c r="P8">
        <v>474</v>
      </c>
      <c r="Q8">
        <v>0</v>
      </c>
      <c r="R8">
        <v>1</v>
      </c>
      <c r="S8">
        <v>0</v>
      </c>
      <c r="T8">
        <v>18</v>
      </c>
      <c r="U8">
        <v>0</v>
      </c>
      <c r="V8">
        <v>0</v>
      </c>
      <c r="W8">
        <v>0</v>
      </c>
      <c r="X8">
        <v>402.62444808789689</v>
      </c>
      <c r="Y8">
        <v>0</v>
      </c>
      <c r="Z8">
        <v>8.8860017444220007E-2</v>
      </c>
      <c r="AA8">
        <v>0</v>
      </c>
      <c r="AB8">
        <v>48.67511489371212</v>
      </c>
      <c r="AC8">
        <v>0</v>
      </c>
      <c r="AD8">
        <v>0</v>
      </c>
      <c r="AE8">
        <v>451.38842299905326</v>
      </c>
    </row>
    <row r="9" spans="1:31" x14ac:dyDescent="0.25">
      <c r="A9">
        <v>2426013</v>
      </c>
      <c r="B9">
        <v>1</v>
      </c>
      <c r="C9" t="s">
        <v>80</v>
      </c>
      <c r="D9" t="s">
        <v>101</v>
      </c>
      <c r="E9" t="s">
        <v>147</v>
      </c>
      <c r="F9" t="s">
        <v>170</v>
      </c>
      <c r="G9" t="s">
        <v>171</v>
      </c>
      <c r="H9" t="s">
        <v>135</v>
      </c>
      <c r="I9" t="s">
        <v>136</v>
      </c>
      <c r="J9" t="s">
        <v>137</v>
      </c>
      <c r="K9" t="s">
        <v>138</v>
      </c>
      <c r="L9" t="s">
        <v>172</v>
      </c>
      <c r="M9" t="s">
        <v>173</v>
      </c>
      <c r="N9">
        <v>2.6130555549999999</v>
      </c>
      <c r="O9">
        <v>0</v>
      </c>
      <c r="P9">
        <v>32</v>
      </c>
      <c r="Q9">
        <v>0</v>
      </c>
      <c r="R9">
        <v>1</v>
      </c>
      <c r="S9">
        <v>0</v>
      </c>
      <c r="T9">
        <v>3</v>
      </c>
      <c r="U9">
        <v>0</v>
      </c>
      <c r="V9">
        <v>0</v>
      </c>
      <c r="W9">
        <v>0</v>
      </c>
      <c r="X9">
        <v>34.678218141239455</v>
      </c>
      <c r="Y9">
        <v>0</v>
      </c>
      <c r="Z9">
        <v>0</v>
      </c>
      <c r="AA9">
        <v>0</v>
      </c>
      <c r="AB9">
        <v>22.037902194055643</v>
      </c>
      <c r="AC9">
        <v>0</v>
      </c>
      <c r="AD9">
        <v>0</v>
      </c>
      <c r="AE9">
        <v>56.716120335295102</v>
      </c>
    </row>
    <row r="10" spans="1:31" x14ac:dyDescent="0.25">
      <c r="A10">
        <v>2425658</v>
      </c>
      <c r="B10">
        <v>1</v>
      </c>
      <c r="C10" t="s">
        <v>80</v>
      </c>
      <c r="D10" t="s">
        <v>101</v>
      </c>
      <c r="E10" t="s">
        <v>147</v>
      </c>
      <c r="F10" t="s">
        <v>174</v>
      </c>
      <c r="G10" t="s">
        <v>175</v>
      </c>
      <c r="H10" t="s">
        <v>135</v>
      </c>
      <c r="I10" t="s">
        <v>136</v>
      </c>
      <c r="J10" t="s">
        <v>137</v>
      </c>
      <c r="K10" t="s">
        <v>138</v>
      </c>
      <c r="L10" t="s">
        <v>176</v>
      </c>
      <c r="M10" t="s">
        <v>177</v>
      </c>
      <c r="N10">
        <v>0.86777777700000003</v>
      </c>
      <c r="O10">
        <v>0</v>
      </c>
      <c r="P10">
        <v>77</v>
      </c>
      <c r="Q10">
        <v>0</v>
      </c>
      <c r="R10">
        <v>0</v>
      </c>
      <c r="S10">
        <v>0</v>
      </c>
      <c r="T10">
        <v>2</v>
      </c>
      <c r="U10">
        <v>0</v>
      </c>
      <c r="V10">
        <v>0</v>
      </c>
      <c r="W10">
        <v>0</v>
      </c>
      <c r="X10">
        <v>16.987576239294832</v>
      </c>
      <c r="Y10">
        <v>0</v>
      </c>
      <c r="Z10">
        <v>0</v>
      </c>
      <c r="AA10">
        <v>0</v>
      </c>
      <c r="AB10">
        <v>2.22416785075694</v>
      </c>
      <c r="AC10">
        <v>0</v>
      </c>
      <c r="AD10">
        <v>0</v>
      </c>
      <c r="AE10">
        <v>19.211744090051774</v>
      </c>
    </row>
    <row r="11" spans="1:31" x14ac:dyDescent="0.25">
      <c r="A11">
        <v>2426053</v>
      </c>
      <c r="B11">
        <v>1</v>
      </c>
      <c r="C11" t="s">
        <v>81</v>
      </c>
      <c r="D11" t="s">
        <v>122</v>
      </c>
      <c r="E11" t="s">
        <v>178</v>
      </c>
      <c r="F11" t="s">
        <v>179</v>
      </c>
      <c r="G11" t="s">
        <v>143</v>
      </c>
      <c r="H11" t="s">
        <v>144</v>
      </c>
      <c r="I11" t="s">
        <v>136</v>
      </c>
      <c r="J11" t="s">
        <v>137</v>
      </c>
      <c r="K11" t="s">
        <v>138</v>
      </c>
      <c r="L11" t="s">
        <v>180</v>
      </c>
      <c r="M11" t="s">
        <v>181</v>
      </c>
      <c r="N11">
        <v>0.238055555</v>
      </c>
      <c r="O11">
        <v>15</v>
      </c>
      <c r="P11">
        <v>870</v>
      </c>
      <c r="Q11">
        <v>70</v>
      </c>
      <c r="R11">
        <v>40</v>
      </c>
      <c r="S11">
        <v>17</v>
      </c>
      <c r="T11">
        <v>49</v>
      </c>
      <c r="U11">
        <v>0</v>
      </c>
      <c r="V11">
        <v>1</v>
      </c>
      <c r="W11">
        <v>0.62411883075963503</v>
      </c>
      <c r="X11">
        <v>28.048364543022913</v>
      </c>
      <c r="Y11">
        <v>14.720710952224495</v>
      </c>
      <c r="Z11">
        <v>1.9746238316951505</v>
      </c>
      <c r="AA11">
        <v>18.123543036293043</v>
      </c>
      <c r="AB11">
        <v>16.415135414121131</v>
      </c>
      <c r="AC11">
        <v>0</v>
      </c>
      <c r="AD11">
        <v>0.15079973233122221</v>
      </c>
      <c r="AE11">
        <v>80.057296340447579</v>
      </c>
    </row>
    <row r="12" spans="1:31" x14ac:dyDescent="0.25">
      <c r="A12">
        <v>2426471</v>
      </c>
      <c r="B12">
        <v>1</v>
      </c>
      <c r="C12" t="s">
        <v>80</v>
      </c>
      <c r="D12" t="s">
        <v>96</v>
      </c>
      <c r="E12" t="s">
        <v>161</v>
      </c>
      <c r="F12" t="s">
        <v>182</v>
      </c>
      <c r="G12" t="s">
        <v>183</v>
      </c>
      <c r="H12" t="s">
        <v>144</v>
      </c>
      <c r="I12" t="s">
        <v>136</v>
      </c>
      <c r="J12" t="s">
        <v>137</v>
      </c>
      <c r="K12" t="s">
        <v>138</v>
      </c>
      <c r="L12" t="s">
        <v>184</v>
      </c>
      <c r="M12" t="s">
        <v>185</v>
      </c>
      <c r="N12">
        <v>2.4019444440000002</v>
      </c>
      <c r="O12">
        <v>0</v>
      </c>
      <c r="P12">
        <v>253</v>
      </c>
      <c r="Q12">
        <v>0</v>
      </c>
      <c r="R12">
        <v>0</v>
      </c>
      <c r="S12">
        <v>0</v>
      </c>
      <c r="T12">
        <v>228</v>
      </c>
      <c r="U12">
        <v>0</v>
      </c>
      <c r="V12">
        <v>0</v>
      </c>
      <c r="W12">
        <v>0</v>
      </c>
      <c r="X12">
        <v>194.19263308025026</v>
      </c>
      <c r="Y12">
        <v>0</v>
      </c>
      <c r="Z12">
        <v>0</v>
      </c>
      <c r="AA12">
        <v>0</v>
      </c>
      <c r="AB12">
        <v>1063.4400577985459</v>
      </c>
      <c r="AC12">
        <v>0</v>
      </c>
      <c r="AD12">
        <v>0</v>
      </c>
      <c r="AE12">
        <v>1257.6326908787962</v>
      </c>
    </row>
    <row r="13" spans="1:31" x14ac:dyDescent="0.25">
      <c r="A13">
        <v>2425807</v>
      </c>
      <c r="B13">
        <v>1</v>
      </c>
      <c r="C13" t="s">
        <v>80</v>
      </c>
      <c r="D13" t="s">
        <v>96</v>
      </c>
      <c r="E13" t="s">
        <v>178</v>
      </c>
      <c r="F13" t="s">
        <v>186</v>
      </c>
      <c r="G13" t="s">
        <v>187</v>
      </c>
      <c r="H13" t="s">
        <v>144</v>
      </c>
      <c r="I13" t="s">
        <v>136</v>
      </c>
      <c r="J13" t="s">
        <v>137</v>
      </c>
      <c r="K13" t="s">
        <v>164</v>
      </c>
      <c r="L13" t="s">
        <v>188</v>
      </c>
      <c r="M13" t="s">
        <v>189</v>
      </c>
      <c r="N13">
        <v>6.4613888880000001</v>
      </c>
      <c r="O13">
        <v>0</v>
      </c>
      <c r="P13">
        <v>1818</v>
      </c>
      <c r="Q13">
        <v>0</v>
      </c>
      <c r="R13">
        <v>0</v>
      </c>
      <c r="S13">
        <v>3</v>
      </c>
      <c r="T13">
        <v>348</v>
      </c>
      <c r="U13">
        <v>0</v>
      </c>
      <c r="V13">
        <v>0</v>
      </c>
      <c r="W13">
        <v>0</v>
      </c>
      <c r="X13">
        <v>2479.9648698278211</v>
      </c>
      <c r="Y13">
        <v>0</v>
      </c>
      <c r="Z13">
        <v>0</v>
      </c>
      <c r="AA13">
        <v>133.89989188854346</v>
      </c>
      <c r="AB13">
        <v>5327.7569729475235</v>
      </c>
      <c r="AC13">
        <v>0</v>
      </c>
      <c r="AD13">
        <v>0</v>
      </c>
      <c r="AE13">
        <v>7941.6217346638878</v>
      </c>
    </row>
    <row r="14" spans="1:31" x14ac:dyDescent="0.25">
      <c r="A14">
        <v>2426448</v>
      </c>
      <c r="B14">
        <v>1</v>
      </c>
      <c r="C14" t="s">
        <v>80</v>
      </c>
      <c r="D14" t="s">
        <v>105</v>
      </c>
      <c r="E14" t="s">
        <v>147</v>
      </c>
      <c r="F14" t="s">
        <v>190</v>
      </c>
      <c r="G14" t="s">
        <v>191</v>
      </c>
      <c r="H14" t="s">
        <v>135</v>
      </c>
      <c r="I14" t="s">
        <v>136</v>
      </c>
      <c r="J14" t="s">
        <v>137</v>
      </c>
      <c r="K14" t="s">
        <v>138</v>
      </c>
      <c r="L14" t="s">
        <v>192</v>
      </c>
      <c r="M14" t="s">
        <v>193</v>
      </c>
      <c r="N14">
        <v>5.8038888880000004</v>
      </c>
      <c r="O14">
        <v>0</v>
      </c>
      <c r="P14">
        <v>91</v>
      </c>
      <c r="Q14">
        <v>0</v>
      </c>
      <c r="R14">
        <v>0</v>
      </c>
      <c r="S14">
        <v>0</v>
      </c>
      <c r="T14">
        <v>5</v>
      </c>
      <c r="U14">
        <v>0</v>
      </c>
      <c r="V14">
        <v>0</v>
      </c>
      <c r="W14">
        <v>0</v>
      </c>
      <c r="X14">
        <v>152.23963218204264</v>
      </c>
      <c r="Y14">
        <v>0</v>
      </c>
      <c r="Z14">
        <v>0</v>
      </c>
      <c r="AA14">
        <v>0</v>
      </c>
      <c r="AB14">
        <v>24.803556853888463</v>
      </c>
      <c r="AC14">
        <v>0</v>
      </c>
      <c r="AD14">
        <v>0</v>
      </c>
      <c r="AE14">
        <v>177.04318903593111</v>
      </c>
    </row>
    <row r="15" spans="1:31" x14ac:dyDescent="0.25">
      <c r="A15">
        <v>2426116</v>
      </c>
      <c r="B15">
        <v>1</v>
      </c>
      <c r="C15" t="s">
        <v>80</v>
      </c>
      <c r="D15" t="s">
        <v>106</v>
      </c>
      <c r="E15" t="s">
        <v>132</v>
      </c>
      <c r="F15" t="s">
        <v>194</v>
      </c>
      <c r="G15" t="s">
        <v>153</v>
      </c>
      <c r="H15" t="s">
        <v>135</v>
      </c>
      <c r="I15" t="s">
        <v>136</v>
      </c>
      <c r="J15" t="s">
        <v>137</v>
      </c>
      <c r="K15" t="s">
        <v>138</v>
      </c>
      <c r="L15" t="s">
        <v>195</v>
      </c>
      <c r="M15" t="s">
        <v>196</v>
      </c>
      <c r="N15">
        <v>1.9316666659999999</v>
      </c>
      <c r="O15">
        <v>0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0.33985692315540006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0.33985692315540006</v>
      </c>
    </row>
    <row r="16" spans="1:31" x14ac:dyDescent="0.25">
      <c r="A16">
        <v>2425758</v>
      </c>
      <c r="B16">
        <v>1</v>
      </c>
      <c r="C16" t="s">
        <v>80</v>
      </c>
      <c r="D16" t="s">
        <v>90</v>
      </c>
      <c r="E16" t="s">
        <v>132</v>
      </c>
      <c r="F16" t="s">
        <v>197</v>
      </c>
      <c r="G16" t="s">
        <v>198</v>
      </c>
      <c r="H16" t="s">
        <v>135</v>
      </c>
      <c r="I16" t="s">
        <v>136</v>
      </c>
      <c r="J16" t="s">
        <v>137</v>
      </c>
      <c r="K16" t="s">
        <v>138</v>
      </c>
      <c r="L16" t="s">
        <v>199</v>
      </c>
      <c r="M16" t="s">
        <v>200</v>
      </c>
      <c r="N16">
        <v>9.0405555549999992</v>
      </c>
      <c r="O16">
        <v>0</v>
      </c>
      <c r="P16">
        <v>8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17.52598846546681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17.52598846546681</v>
      </c>
    </row>
    <row r="17" spans="1:31" x14ac:dyDescent="0.25">
      <c r="A17">
        <v>2426491</v>
      </c>
      <c r="B17">
        <v>1</v>
      </c>
      <c r="C17" t="s">
        <v>80</v>
      </c>
      <c r="D17" t="s">
        <v>85</v>
      </c>
      <c r="E17" t="s">
        <v>132</v>
      </c>
      <c r="F17" t="s">
        <v>201</v>
      </c>
      <c r="G17" t="s">
        <v>134</v>
      </c>
      <c r="H17" t="s">
        <v>135</v>
      </c>
      <c r="I17" t="s">
        <v>136</v>
      </c>
      <c r="J17" t="s">
        <v>137</v>
      </c>
      <c r="K17" t="s">
        <v>138</v>
      </c>
      <c r="L17" t="s">
        <v>202</v>
      </c>
      <c r="M17" t="s">
        <v>203</v>
      </c>
      <c r="N17">
        <v>6.6561111110000004</v>
      </c>
      <c r="O17">
        <v>0</v>
      </c>
      <c r="P17">
        <v>5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10.510929216090343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10.510929216090343</v>
      </c>
    </row>
    <row r="18" spans="1:31" x14ac:dyDescent="0.25">
      <c r="A18">
        <v>2425744</v>
      </c>
      <c r="B18">
        <v>1</v>
      </c>
      <c r="C18" t="s">
        <v>81</v>
      </c>
      <c r="D18" t="s">
        <v>128</v>
      </c>
      <c r="E18" t="s">
        <v>132</v>
      </c>
      <c r="F18" t="s">
        <v>204</v>
      </c>
      <c r="G18" t="s">
        <v>153</v>
      </c>
      <c r="H18" t="s">
        <v>135</v>
      </c>
      <c r="I18" t="s">
        <v>136</v>
      </c>
      <c r="J18" t="s">
        <v>137</v>
      </c>
      <c r="K18" t="s">
        <v>138</v>
      </c>
      <c r="L18" t="s">
        <v>205</v>
      </c>
      <c r="M18" t="s">
        <v>206</v>
      </c>
      <c r="N18">
        <v>0.55555555499999998</v>
      </c>
      <c r="O18">
        <v>0</v>
      </c>
      <c r="P18">
        <v>2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0.25772856449038001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0.25772856449038001</v>
      </c>
    </row>
    <row r="19" spans="1:31" x14ac:dyDescent="0.25">
      <c r="A19">
        <v>2425887</v>
      </c>
      <c r="B19">
        <v>1</v>
      </c>
      <c r="C19" t="s">
        <v>81</v>
      </c>
      <c r="D19" t="s">
        <v>121</v>
      </c>
      <c r="E19" t="s">
        <v>161</v>
      </c>
      <c r="F19" t="s">
        <v>207</v>
      </c>
      <c r="G19" t="s">
        <v>163</v>
      </c>
      <c r="H19" t="s">
        <v>144</v>
      </c>
      <c r="I19" t="s">
        <v>136</v>
      </c>
      <c r="J19" t="s">
        <v>137</v>
      </c>
      <c r="K19" t="s">
        <v>164</v>
      </c>
      <c r="L19" t="s">
        <v>208</v>
      </c>
      <c r="M19" t="s">
        <v>209</v>
      </c>
      <c r="N19">
        <v>0.274166666</v>
      </c>
      <c r="O19">
        <v>0</v>
      </c>
      <c r="P19">
        <v>30</v>
      </c>
      <c r="Q19">
        <v>0</v>
      </c>
      <c r="R19">
        <v>1</v>
      </c>
      <c r="S19">
        <v>0</v>
      </c>
      <c r="T19">
        <v>1</v>
      </c>
      <c r="U19">
        <v>0</v>
      </c>
      <c r="V19">
        <v>0</v>
      </c>
      <c r="W19">
        <v>0</v>
      </c>
      <c r="X19">
        <v>0.75611097738255151</v>
      </c>
      <c r="Y19">
        <v>0</v>
      </c>
      <c r="Z19">
        <v>9.2342198043549994E-3</v>
      </c>
      <c r="AA19">
        <v>0</v>
      </c>
      <c r="AB19">
        <v>1.7825310033428333E-2</v>
      </c>
      <c r="AC19">
        <v>0</v>
      </c>
      <c r="AD19">
        <v>0</v>
      </c>
      <c r="AE19">
        <v>0.78317050722033488</v>
      </c>
    </row>
    <row r="20" spans="1:31" x14ac:dyDescent="0.25">
      <c r="A20">
        <v>2426428</v>
      </c>
      <c r="B20">
        <v>1</v>
      </c>
      <c r="C20" t="s">
        <v>80</v>
      </c>
      <c r="D20" t="s">
        <v>103</v>
      </c>
      <c r="E20" t="s">
        <v>141</v>
      </c>
      <c r="F20" t="s">
        <v>210</v>
      </c>
      <c r="G20" t="s">
        <v>143</v>
      </c>
      <c r="H20" t="s">
        <v>144</v>
      </c>
      <c r="I20" t="s">
        <v>136</v>
      </c>
      <c r="J20" t="s">
        <v>137</v>
      </c>
      <c r="K20" t="s">
        <v>138</v>
      </c>
      <c r="L20" t="s">
        <v>211</v>
      </c>
      <c r="M20" t="s">
        <v>212</v>
      </c>
      <c r="N20">
        <v>1.3619444439999999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1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220.88558739183466</v>
      </c>
      <c r="AD20">
        <v>0</v>
      </c>
      <c r="AE20">
        <v>220.88558739183466</v>
      </c>
    </row>
    <row r="21" spans="1:31" x14ac:dyDescent="0.25">
      <c r="A21">
        <v>2426179</v>
      </c>
      <c r="B21">
        <v>1</v>
      </c>
      <c r="C21" t="s">
        <v>80</v>
      </c>
      <c r="D21" t="s">
        <v>96</v>
      </c>
      <c r="E21" t="s">
        <v>132</v>
      </c>
      <c r="F21" t="s">
        <v>213</v>
      </c>
      <c r="G21" t="s">
        <v>214</v>
      </c>
      <c r="H21" t="s">
        <v>135</v>
      </c>
      <c r="I21" t="s">
        <v>136</v>
      </c>
      <c r="J21" t="s">
        <v>3</v>
      </c>
      <c r="K21" t="s">
        <v>138</v>
      </c>
      <c r="L21" t="s">
        <v>215</v>
      </c>
      <c r="M21" t="s">
        <v>216</v>
      </c>
      <c r="N21">
        <v>3.2016666659999999</v>
      </c>
      <c r="O21">
        <v>0</v>
      </c>
      <c r="P21">
        <v>0</v>
      </c>
      <c r="Q21">
        <v>0</v>
      </c>
      <c r="R21">
        <v>0</v>
      </c>
      <c r="S21">
        <v>0</v>
      </c>
      <c r="T21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0.23089059496505004</v>
      </c>
      <c r="AC21">
        <v>0</v>
      </c>
      <c r="AD21">
        <v>0</v>
      </c>
      <c r="AE21">
        <v>0.23089059496505004</v>
      </c>
    </row>
    <row r="22" spans="1:31" x14ac:dyDescent="0.25">
      <c r="A22">
        <v>2425738</v>
      </c>
      <c r="B22">
        <v>1</v>
      </c>
      <c r="C22" t="s">
        <v>81</v>
      </c>
      <c r="D22" t="s">
        <v>117</v>
      </c>
      <c r="E22" t="s">
        <v>147</v>
      </c>
      <c r="F22" t="s">
        <v>217</v>
      </c>
      <c r="G22" t="s">
        <v>171</v>
      </c>
      <c r="H22" t="s">
        <v>135</v>
      </c>
      <c r="I22" t="s">
        <v>136</v>
      </c>
      <c r="J22" t="s">
        <v>137</v>
      </c>
      <c r="K22" t="s">
        <v>138</v>
      </c>
      <c r="L22" t="s">
        <v>218</v>
      </c>
      <c r="M22" t="s">
        <v>219</v>
      </c>
      <c r="N22">
        <v>0.97277777700000001</v>
      </c>
      <c r="O22">
        <v>0</v>
      </c>
      <c r="P22">
        <v>2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3.4746668847916674E-4</v>
      </c>
      <c r="AA22">
        <v>0</v>
      </c>
      <c r="AB22">
        <v>0</v>
      </c>
      <c r="AC22">
        <v>0</v>
      </c>
      <c r="AD22">
        <v>0</v>
      </c>
      <c r="AE22">
        <v>3.4746668847916674E-4</v>
      </c>
    </row>
    <row r="23" spans="1:31" x14ac:dyDescent="0.25">
      <c r="A23">
        <v>2426271</v>
      </c>
      <c r="B23">
        <v>1</v>
      </c>
      <c r="C23" t="s">
        <v>80</v>
      </c>
      <c r="D23" t="s">
        <v>93</v>
      </c>
      <c r="E23" t="s">
        <v>147</v>
      </c>
      <c r="F23" t="s">
        <v>220</v>
      </c>
      <c r="G23" t="s">
        <v>171</v>
      </c>
      <c r="H23" t="s">
        <v>135</v>
      </c>
      <c r="I23" t="s">
        <v>136</v>
      </c>
      <c r="J23" t="s">
        <v>137</v>
      </c>
      <c r="K23" t="s">
        <v>138</v>
      </c>
      <c r="L23" t="s">
        <v>221</v>
      </c>
      <c r="M23" t="s">
        <v>222</v>
      </c>
      <c r="N23">
        <v>1.919444444</v>
      </c>
      <c r="O23">
        <v>0</v>
      </c>
      <c r="P23">
        <v>4</v>
      </c>
      <c r="Q23">
        <v>0</v>
      </c>
      <c r="R23">
        <v>7</v>
      </c>
      <c r="S23">
        <v>0</v>
      </c>
      <c r="T23">
        <v>2</v>
      </c>
      <c r="U23">
        <v>0</v>
      </c>
      <c r="V23">
        <v>0</v>
      </c>
      <c r="W23">
        <v>0</v>
      </c>
      <c r="X23">
        <v>3.406580840276447</v>
      </c>
      <c r="Y23">
        <v>0</v>
      </c>
      <c r="Z23">
        <v>6.6526675174283136</v>
      </c>
      <c r="AA23">
        <v>0</v>
      </c>
      <c r="AB23">
        <v>0.25474898751130837</v>
      </c>
      <c r="AC23">
        <v>0</v>
      </c>
      <c r="AD23">
        <v>0</v>
      </c>
      <c r="AE23">
        <v>10.313997345216068</v>
      </c>
    </row>
    <row r="24" spans="1:31" x14ac:dyDescent="0.25">
      <c r="A24">
        <v>2425770</v>
      </c>
      <c r="B24">
        <v>1</v>
      </c>
      <c r="C24" t="s">
        <v>81</v>
      </c>
      <c r="D24" t="s">
        <v>118</v>
      </c>
      <c r="E24" t="s">
        <v>141</v>
      </c>
      <c r="F24" t="s">
        <v>223</v>
      </c>
      <c r="G24" t="s">
        <v>187</v>
      </c>
      <c r="H24" t="s">
        <v>144</v>
      </c>
      <c r="I24" t="s">
        <v>136</v>
      </c>
      <c r="J24" t="s">
        <v>137</v>
      </c>
      <c r="K24" t="s">
        <v>164</v>
      </c>
      <c r="L24" t="s">
        <v>224</v>
      </c>
      <c r="M24" t="s">
        <v>225</v>
      </c>
      <c r="N24">
        <v>6.6672222220000004</v>
      </c>
      <c r="O24">
        <v>0</v>
      </c>
      <c r="P24">
        <v>0</v>
      </c>
      <c r="Q24">
        <v>2</v>
      </c>
      <c r="R24">
        <v>60</v>
      </c>
      <c r="S24">
        <v>1</v>
      </c>
      <c r="T24">
        <v>4</v>
      </c>
      <c r="U24">
        <v>0</v>
      </c>
      <c r="V24">
        <v>0</v>
      </c>
      <c r="W24">
        <v>0</v>
      </c>
      <c r="X24">
        <v>0</v>
      </c>
      <c r="Y24">
        <v>3.5757825051707712</v>
      </c>
      <c r="Z24">
        <v>36.922376930813279</v>
      </c>
      <c r="AA24">
        <v>12.283318890081144</v>
      </c>
      <c r="AB24">
        <v>14.279503646725832</v>
      </c>
      <c r="AC24">
        <v>0</v>
      </c>
      <c r="AD24">
        <v>0</v>
      </c>
      <c r="AE24">
        <v>67.060981972791026</v>
      </c>
    </row>
    <row r="25" spans="1:31" x14ac:dyDescent="0.25">
      <c r="A25">
        <v>2425939</v>
      </c>
      <c r="B25">
        <v>1</v>
      </c>
      <c r="C25" t="s">
        <v>80</v>
      </c>
      <c r="D25" t="s">
        <v>92</v>
      </c>
      <c r="E25" t="s">
        <v>132</v>
      </c>
      <c r="F25" t="s">
        <v>226</v>
      </c>
      <c r="G25" t="s">
        <v>198</v>
      </c>
      <c r="H25" t="s">
        <v>135</v>
      </c>
      <c r="I25" t="s">
        <v>136</v>
      </c>
      <c r="J25" t="s">
        <v>137</v>
      </c>
      <c r="K25" t="s">
        <v>138</v>
      </c>
      <c r="L25" t="s">
        <v>227</v>
      </c>
      <c r="M25" t="s">
        <v>228</v>
      </c>
      <c r="N25">
        <v>3.5558333329999998</v>
      </c>
      <c r="O25">
        <v>0</v>
      </c>
      <c r="P25">
        <v>9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9.09671623629038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9.09671623629038</v>
      </c>
    </row>
    <row r="26" spans="1:31" x14ac:dyDescent="0.25">
      <c r="A26">
        <v>2425793</v>
      </c>
      <c r="B26">
        <v>1</v>
      </c>
      <c r="C26" t="s">
        <v>81</v>
      </c>
      <c r="D26" t="s">
        <v>127</v>
      </c>
      <c r="E26" t="s">
        <v>229</v>
      </c>
      <c r="F26" t="s">
        <v>230</v>
      </c>
      <c r="G26" t="s">
        <v>143</v>
      </c>
      <c r="H26" t="s">
        <v>144</v>
      </c>
      <c r="I26" t="s">
        <v>136</v>
      </c>
      <c r="J26" t="s">
        <v>137</v>
      </c>
      <c r="K26" t="s">
        <v>138</v>
      </c>
      <c r="L26" t="s">
        <v>231</v>
      </c>
      <c r="M26" t="s">
        <v>232</v>
      </c>
      <c r="N26">
        <v>0.71750000000000003</v>
      </c>
      <c r="O26">
        <v>8</v>
      </c>
      <c r="P26">
        <v>149</v>
      </c>
      <c r="Q26">
        <v>203</v>
      </c>
      <c r="R26">
        <v>209</v>
      </c>
      <c r="S26">
        <v>13</v>
      </c>
      <c r="T26">
        <v>28</v>
      </c>
      <c r="U26">
        <v>0</v>
      </c>
      <c r="V26">
        <v>0</v>
      </c>
      <c r="W26">
        <v>1.0744976139025624</v>
      </c>
      <c r="X26">
        <v>17.706284918245601</v>
      </c>
      <c r="Y26">
        <v>3.9134384768936195</v>
      </c>
      <c r="Z26">
        <v>23.667675852921743</v>
      </c>
      <c r="AA26">
        <v>6.2363807439239833</v>
      </c>
      <c r="AB26">
        <v>20.214243782754547</v>
      </c>
      <c r="AC26">
        <v>0</v>
      </c>
      <c r="AD26">
        <v>0</v>
      </c>
      <c r="AE26">
        <v>72.812521388642054</v>
      </c>
    </row>
    <row r="27" spans="1:31" x14ac:dyDescent="0.25">
      <c r="A27">
        <v>2426125</v>
      </c>
      <c r="B27">
        <v>1</v>
      </c>
      <c r="C27" t="s">
        <v>80</v>
      </c>
      <c r="D27" t="s">
        <v>100</v>
      </c>
      <c r="E27" t="s">
        <v>132</v>
      </c>
      <c r="F27" t="s">
        <v>233</v>
      </c>
      <c r="G27" t="s">
        <v>134</v>
      </c>
      <c r="H27" t="s">
        <v>135</v>
      </c>
      <c r="I27" t="s">
        <v>136</v>
      </c>
      <c r="J27" t="s">
        <v>137</v>
      </c>
      <c r="K27" t="s">
        <v>138</v>
      </c>
      <c r="L27" t="s">
        <v>234</v>
      </c>
      <c r="M27" t="s">
        <v>235</v>
      </c>
      <c r="N27">
        <v>3.4652777769999998</v>
      </c>
      <c r="O27">
        <v>0</v>
      </c>
      <c r="P27">
        <v>1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0.97033446903282639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0.97033446903282639</v>
      </c>
    </row>
    <row r="28" spans="1:31" x14ac:dyDescent="0.25">
      <c r="A28">
        <v>2425870</v>
      </c>
      <c r="B28">
        <v>1</v>
      </c>
      <c r="C28" t="s">
        <v>81</v>
      </c>
      <c r="D28" t="s">
        <v>112</v>
      </c>
      <c r="E28" t="s">
        <v>161</v>
      </c>
      <c r="F28" t="s">
        <v>236</v>
      </c>
      <c r="G28" t="s">
        <v>187</v>
      </c>
      <c r="H28" t="s">
        <v>144</v>
      </c>
      <c r="I28" t="s">
        <v>136</v>
      </c>
      <c r="J28" t="s">
        <v>137</v>
      </c>
      <c r="K28" t="s">
        <v>164</v>
      </c>
      <c r="L28" t="s">
        <v>237</v>
      </c>
      <c r="M28" t="s">
        <v>238</v>
      </c>
      <c r="N28">
        <v>7.5319444439999996</v>
      </c>
      <c r="O28">
        <v>0</v>
      </c>
      <c r="P28">
        <v>382</v>
      </c>
      <c r="Q28">
        <v>0</v>
      </c>
      <c r="R28">
        <v>0</v>
      </c>
      <c r="S28">
        <v>0</v>
      </c>
      <c r="T28">
        <v>154</v>
      </c>
      <c r="U28">
        <v>0</v>
      </c>
      <c r="V28">
        <v>0</v>
      </c>
      <c r="W28">
        <v>0</v>
      </c>
      <c r="X28">
        <v>545.00684153659984</v>
      </c>
      <c r="Y28">
        <v>0</v>
      </c>
      <c r="Z28">
        <v>0</v>
      </c>
      <c r="AA28">
        <v>0</v>
      </c>
      <c r="AB28">
        <v>2053.240298052086</v>
      </c>
      <c r="AC28">
        <v>0</v>
      </c>
      <c r="AD28">
        <v>0</v>
      </c>
      <c r="AE28">
        <v>2598.247139588686</v>
      </c>
    </row>
    <row r="29" spans="1:31" x14ac:dyDescent="0.25">
      <c r="A29">
        <v>2426394</v>
      </c>
      <c r="B29">
        <v>1</v>
      </c>
      <c r="C29" t="s">
        <v>80</v>
      </c>
      <c r="D29" t="s">
        <v>96</v>
      </c>
      <c r="E29" t="s">
        <v>132</v>
      </c>
      <c r="F29" t="s">
        <v>239</v>
      </c>
      <c r="G29" t="s">
        <v>198</v>
      </c>
      <c r="H29" t="s">
        <v>135</v>
      </c>
      <c r="I29" t="s">
        <v>136</v>
      </c>
      <c r="J29" t="s">
        <v>137</v>
      </c>
      <c r="K29" t="s">
        <v>138</v>
      </c>
      <c r="L29" t="s">
        <v>240</v>
      </c>
      <c r="M29" t="s">
        <v>241</v>
      </c>
      <c r="N29">
        <v>4.5808333330000002</v>
      </c>
      <c r="O29">
        <v>0</v>
      </c>
      <c r="P29">
        <v>2</v>
      </c>
      <c r="Q29">
        <v>0</v>
      </c>
      <c r="R29">
        <v>0</v>
      </c>
      <c r="S29">
        <v>0</v>
      </c>
      <c r="T29">
        <v>1</v>
      </c>
      <c r="U29">
        <v>0</v>
      </c>
      <c r="V29">
        <v>0</v>
      </c>
      <c r="W29">
        <v>0</v>
      </c>
      <c r="X29">
        <v>6.1759871469659879</v>
      </c>
      <c r="Y29">
        <v>0</v>
      </c>
      <c r="Z29">
        <v>0</v>
      </c>
      <c r="AA29">
        <v>0</v>
      </c>
      <c r="AB29">
        <v>2.4641594738949335</v>
      </c>
      <c r="AC29">
        <v>0</v>
      </c>
      <c r="AD29">
        <v>0</v>
      </c>
      <c r="AE29">
        <v>8.6401466208609214</v>
      </c>
    </row>
    <row r="30" spans="1:31" x14ac:dyDescent="0.25">
      <c r="A30">
        <v>2425956</v>
      </c>
      <c r="B30">
        <v>1</v>
      </c>
      <c r="C30" t="s">
        <v>81</v>
      </c>
      <c r="D30" t="s">
        <v>112</v>
      </c>
      <c r="E30" t="s">
        <v>178</v>
      </c>
      <c r="F30" t="s">
        <v>242</v>
      </c>
      <c r="G30" t="s">
        <v>143</v>
      </c>
      <c r="H30" t="s">
        <v>144</v>
      </c>
      <c r="I30" t="s">
        <v>136</v>
      </c>
      <c r="J30" t="s">
        <v>137</v>
      </c>
      <c r="K30" t="s">
        <v>138</v>
      </c>
      <c r="L30" t="s">
        <v>243</v>
      </c>
      <c r="M30" t="s">
        <v>244</v>
      </c>
      <c r="N30">
        <v>3.0605555550000001</v>
      </c>
      <c r="O30">
        <v>0</v>
      </c>
      <c r="P30">
        <v>717</v>
      </c>
      <c r="Q30">
        <v>0</v>
      </c>
      <c r="R30">
        <v>74</v>
      </c>
      <c r="S30">
        <v>1</v>
      </c>
      <c r="T30">
        <v>120</v>
      </c>
      <c r="U30">
        <v>0</v>
      </c>
      <c r="V30">
        <v>0</v>
      </c>
      <c r="W30">
        <v>0</v>
      </c>
      <c r="X30">
        <v>389.60785804422483</v>
      </c>
      <c r="Y30">
        <v>0</v>
      </c>
      <c r="Z30">
        <v>7.7959325950526219</v>
      </c>
      <c r="AA30">
        <v>181.81417170133793</v>
      </c>
      <c r="AB30">
        <v>367.92331562232658</v>
      </c>
      <c r="AC30">
        <v>0</v>
      </c>
      <c r="AD30">
        <v>0</v>
      </c>
      <c r="AE30">
        <v>947.14127796294201</v>
      </c>
    </row>
    <row r="31" spans="1:31" x14ac:dyDescent="0.25">
      <c r="A31">
        <v>2426208</v>
      </c>
      <c r="B31">
        <v>1</v>
      </c>
      <c r="C31" t="s">
        <v>80</v>
      </c>
      <c r="D31" t="s">
        <v>97</v>
      </c>
      <c r="E31" t="s">
        <v>132</v>
      </c>
      <c r="F31" t="s">
        <v>245</v>
      </c>
      <c r="G31" t="s">
        <v>198</v>
      </c>
      <c r="H31" t="s">
        <v>135</v>
      </c>
      <c r="I31" t="s">
        <v>136</v>
      </c>
      <c r="J31" t="s">
        <v>137</v>
      </c>
      <c r="K31" t="s">
        <v>138</v>
      </c>
      <c r="L31" t="s">
        <v>246</v>
      </c>
      <c r="M31" t="s">
        <v>247</v>
      </c>
      <c r="N31">
        <v>6.1297222219999998</v>
      </c>
      <c r="O31">
        <v>0</v>
      </c>
      <c r="P31">
        <v>0</v>
      </c>
      <c r="Q31">
        <v>0</v>
      </c>
      <c r="R31">
        <v>0</v>
      </c>
      <c r="S31">
        <v>0</v>
      </c>
      <c r="T31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1:31" x14ac:dyDescent="0.25">
      <c r="A32">
        <v>2426188</v>
      </c>
      <c r="B32">
        <v>1</v>
      </c>
      <c r="C32" t="s">
        <v>80</v>
      </c>
      <c r="D32" t="s">
        <v>96</v>
      </c>
      <c r="E32" t="s">
        <v>132</v>
      </c>
      <c r="F32" t="s">
        <v>248</v>
      </c>
      <c r="G32" t="s">
        <v>249</v>
      </c>
      <c r="H32" t="s">
        <v>135</v>
      </c>
      <c r="I32" t="s">
        <v>136</v>
      </c>
      <c r="J32" t="s">
        <v>137</v>
      </c>
      <c r="K32" t="s">
        <v>138</v>
      </c>
      <c r="L32" t="s">
        <v>250</v>
      </c>
      <c r="M32" t="s">
        <v>251</v>
      </c>
      <c r="N32">
        <v>3.701944444</v>
      </c>
      <c r="O32">
        <v>0</v>
      </c>
      <c r="P32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2.9402588032805408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2.9402588032805408</v>
      </c>
    </row>
    <row r="33" spans="1:31" x14ac:dyDescent="0.25">
      <c r="A33">
        <v>2425853</v>
      </c>
      <c r="B33">
        <v>1</v>
      </c>
      <c r="C33" t="s">
        <v>80</v>
      </c>
      <c r="D33" t="s">
        <v>103</v>
      </c>
      <c r="E33" t="s">
        <v>229</v>
      </c>
      <c r="F33" t="s">
        <v>252</v>
      </c>
      <c r="G33" t="s">
        <v>143</v>
      </c>
      <c r="H33" t="s">
        <v>144</v>
      </c>
      <c r="I33" t="s">
        <v>136</v>
      </c>
      <c r="J33" t="s">
        <v>137</v>
      </c>
      <c r="K33" t="s">
        <v>138</v>
      </c>
      <c r="L33" t="s">
        <v>253</v>
      </c>
      <c r="M33" t="s">
        <v>254</v>
      </c>
      <c r="N33">
        <v>0.13045000000000001</v>
      </c>
      <c r="O33">
        <v>0</v>
      </c>
      <c r="P33">
        <v>0</v>
      </c>
      <c r="Q33">
        <v>8</v>
      </c>
      <c r="R33">
        <v>1</v>
      </c>
      <c r="S33">
        <v>7</v>
      </c>
      <c r="T33">
        <v>39</v>
      </c>
      <c r="U33">
        <v>10</v>
      </c>
      <c r="V33">
        <v>5</v>
      </c>
      <c r="W33">
        <v>0</v>
      </c>
      <c r="X33">
        <v>0</v>
      </c>
      <c r="Y33">
        <v>3.0630202634961181</v>
      </c>
      <c r="Z33">
        <v>0</v>
      </c>
      <c r="AA33">
        <v>27.844483439760928</v>
      </c>
      <c r="AB33">
        <v>13.613112378494856</v>
      </c>
      <c r="AC33">
        <v>887.45027589669985</v>
      </c>
      <c r="AD33">
        <v>29.030987545010142</v>
      </c>
      <c r="AE33">
        <v>961.00187952346187</v>
      </c>
    </row>
    <row r="34" spans="1:31" x14ac:dyDescent="0.25">
      <c r="A34">
        <v>2426162</v>
      </c>
      <c r="B34">
        <v>1</v>
      </c>
      <c r="C34" t="s">
        <v>81</v>
      </c>
      <c r="D34" t="s">
        <v>118</v>
      </c>
      <c r="E34" t="s">
        <v>161</v>
      </c>
      <c r="F34" t="s">
        <v>255</v>
      </c>
      <c r="G34" t="s">
        <v>256</v>
      </c>
      <c r="H34" t="s">
        <v>144</v>
      </c>
      <c r="I34" t="s">
        <v>136</v>
      </c>
      <c r="J34" t="s">
        <v>137</v>
      </c>
      <c r="K34" t="s">
        <v>138</v>
      </c>
      <c r="L34" t="s">
        <v>257</v>
      </c>
      <c r="M34" t="s">
        <v>258</v>
      </c>
      <c r="N34">
        <v>3.4211111110000001</v>
      </c>
      <c r="O34">
        <v>2</v>
      </c>
      <c r="P34">
        <v>0</v>
      </c>
      <c r="Q34">
        <v>2</v>
      </c>
      <c r="R34">
        <v>0</v>
      </c>
      <c r="S34">
        <v>0</v>
      </c>
      <c r="T34">
        <v>0</v>
      </c>
      <c r="U34">
        <v>0</v>
      </c>
      <c r="V34">
        <v>0</v>
      </c>
      <c r="W34">
        <v>9.4927937726954177</v>
      </c>
      <c r="X34">
        <v>0</v>
      </c>
      <c r="Y34">
        <v>4.266731250068287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13.759525022763704</v>
      </c>
    </row>
    <row r="35" spans="1:31" x14ac:dyDescent="0.25">
      <c r="A35">
        <v>2426494</v>
      </c>
      <c r="B35">
        <v>1</v>
      </c>
      <c r="C35" t="s">
        <v>80</v>
      </c>
      <c r="D35" t="s">
        <v>98</v>
      </c>
      <c r="E35" t="s">
        <v>147</v>
      </c>
      <c r="F35" t="s">
        <v>259</v>
      </c>
      <c r="G35" t="s">
        <v>175</v>
      </c>
      <c r="H35" t="s">
        <v>135</v>
      </c>
      <c r="I35" t="s">
        <v>136</v>
      </c>
      <c r="J35" t="s">
        <v>137</v>
      </c>
      <c r="K35" t="s">
        <v>138</v>
      </c>
      <c r="L35" t="s">
        <v>260</v>
      </c>
      <c r="M35" t="s">
        <v>261</v>
      </c>
      <c r="N35">
        <v>0.50083333299999999</v>
      </c>
      <c r="O35">
        <v>0</v>
      </c>
      <c r="P35">
        <v>28</v>
      </c>
      <c r="Q35">
        <v>0</v>
      </c>
      <c r="R35">
        <v>5</v>
      </c>
      <c r="S35">
        <v>0</v>
      </c>
      <c r="T35">
        <v>7</v>
      </c>
      <c r="U35">
        <v>0</v>
      </c>
      <c r="V35">
        <v>0</v>
      </c>
      <c r="W35">
        <v>0</v>
      </c>
      <c r="X35">
        <v>3.9972211147175734</v>
      </c>
      <c r="Y35">
        <v>0</v>
      </c>
      <c r="Z35">
        <v>0</v>
      </c>
      <c r="AA35">
        <v>0</v>
      </c>
      <c r="AB35">
        <v>2.5627499057380003</v>
      </c>
      <c r="AC35">
        <v>0</v>
      </c>
      <c r="AD35">
        <v>0</v>
      </c>
      <c r="AE35">
        <v>6.5599710204555741</v>
      </c>
    </row>
    <row r="36" spans="1:31" x14ac:dyDescent="0.25">
      <c r="A36">
        <v>2425976</v>
      </c>
      <c r="B36">
        <v>1</v>
      </c>
      <c r="C36" t="s">
        <v>80</v>
      </c>
      <c r="D36" t="s">
        <v>83</v>
      </c>
      <c r="E36" t="s">
        <v>161</v>
      </c>
      <c r="F36" t="s">
        <v>262</v>
      </c>
      <c r="G36" t="s">
        <v>256</v>
      </c>
      <c r="H36" t="s">
        <v>144</v>
      </c>
      <c r="I36" t="s">
        <v>136</v>
      </c>
      <c r="J36" t="s">
        <v>137</v>
      </c>
      <c r="K36" t="s">
        <v>138</v>
      </c>
      <c r="L36" t="s">
        <v>263</v>
      </c>
      <c r="M36" t="s">
        <v>264</v>
      </c>
      <c r="N36">
        <v>1.278611111</v>
      </c>
      <c r="O36">
        <v>0</v>
      </c>
      <c r="P36">
        <v>4</v>
      </c>
      <c r="Q36">
        <v>0</v>
      </c>
      <c r="R36">
        <v>1</v>
      </c>
      <c r="S36">
        <v>7</v>
      </c>
      <c r="T36">
        <v>1173</v>
      </c>
      <c r="U36">
        <v>5</v>
      </c>
      <c r="V36">
        <v>52</v>
      </c>
      <c r="W36">
        <v>0</v>
      </c>
      <c r="X36">
        <v>1.5920396158673147</v>
      </c>
      <c r="Y36">
        <v>0</v>
      </c>
      <c r="Z36">
        <v>0.17661637991259224</v>
      </c>
      <c r="AA36">
        <v>97.103958467054426</v>
      </c>
      <c r="AB36">
        <v>2353.1264217472421</v>
      </c>
      <c r="AC36">
        <v>363.1976093520957</v>
      </c>
      <c r="AD36">
        <v>2672.3601329534176</v>
      </c>
      <c r="AE36">
        <v>5487.5567785155899</v>
      </c>
    </row>
    <row r="37" spans="1:31" x14ac:dyDescent="0.25">
      <c r="A37">
        <v>2425876</v>
      </c>
      <c r="B37">
        <v>1</v>
      </c>
      <c r="C37" t="s">
        <v>80</v>
      </c>
      <c r="D37" t="s">
        <v>107</v>
      </c>
      <c r="E37" t="s">
        <v>141</v>
      </c>
      <c r="F37" t="s">
        <v>265</v>
      </c>
      <c r="G37" t="s">
        <v>143</v>
      </c>
      <c r="H37" t="s">
        <v>144</v>
      </c>
      <c r="I37" t="s">
        <v>136</v>
      </c>
      <c r="J37" t="s">
        <v>137</v>
      </c>
      <c r="K37" t="s">
        <v>138</v>
      </c>
      <c r="L37" t="s">
        <v>266</v>
      </c>
      <c r="M37" t="s">
        <v>267</v>
      </c>
      <c r="N37">
        <v>0.88500000000000001</v>
      </c>
      <c r="O37">
        <v>1</v>
      </c>
      <c r="P37">
        <v>490</v>
      </c>
      <c r="Q37">
        <v>19</v>
      </c>
      <c r="R37">
        <v>47</v>
      </c>
      <c r="S37">
        <v>8</v>
      </c>
      <c r="T37">
        <v>32</v>
      </c>
      <c r="U37">
        <v>0</v>
      </c>
      <c r="V37">
        <v>0</v>
      </c>
      <c r="W37">
        <v>0.21176697008121667</v>
      </c>
      <c r="X37">
        <v>111.96867403352131</v>
      </c>
      <c r="Y37">
        <v>105.28045031719333</v>
      </c>
      <c r="Z37">
        <v>1.3651536393875958</v>
      </c>
      <c r="AA37">
        <v>21.628165635627653</v>
      </c>
      <c r="AB37">
        <v>45.049030300223976</v>
      </c>
      <c r="AC37">
        <v>0</v>
      </c>
      <c r="AD37">
        <v>0</v>
      </c>
      <c r="AE37">
        <v>285.50324089603504</v>
      </c>
    </row>
    <row r="38" spans="1:31" x14ac:dyDescent="0.25">
      <c r="A38">
        <v>2426019</v>
      </c>
      <c r="B38">
        <v>1</v>
      </c>
      <c r="C38" t="s">
        <v>81</v>
      </c>
      <c r="D38" t="s">
        <v>122</v>
      </c>
      <c r="E38" t="s">
        <v>161</v>
      </c>
      <c r="F38" t="s">
        <v>268</v>
      </c>
      <c r="G38" t="s">
        <v>187</v>
      </c>
      <c r="H38" t="s">
        <v>144</v>
      </c>
      <c r="I38" t="s">
        <v>136</v>
      </c>
      <c r="J38" t="s">
        <v>137</v>
      </c>
      <c r="K38" t="s">
        <v>164</v>
      </c>
      <c r="L38" t="s">
        <v>269</v>
      </c>
      <c r="M38" t="s">
        <v>270</v>
      </c>
      <c r="N38">
        <v>0.51388888799999999</v>
      </c>
      <c r="O38">
        <v>0</v>
      </c>
      <c r="P38">
        <v>141</v>
      </c>
      <c r="Q38">
        <v>0</v>
      </c>
      <c r="R38">
        <v>0</v>
      </c>
      <c r="S38">
        <v>0</v>
      </c>
      <c r="T38">
        <v>12</v>
      </c>
      <c r="U38">
        <v>0</v>
      </c>
      <c r="V38">
        <v>0</v>
      </c>
      <c r="W38">
        <v>0</v>
      </c>
      <c r="X38">
        <v>11.736514247995663</v>
      </c>
      <c r="Y38">
        <v>0</v>
      </c>
      <c r="Z38">
        <v>0</v>
      </c>
      <c r="AA38">
        <v>0</v>
      </c>
      <c r="AB38">
        <v>3.072454143104999</v>
      </c>
      <c r="AC38">
        <v>0</v>
      </c>
      <c r="AD38">
        <v>0</v>
      </c>
      <c r="AE38">
        <v>14.808968391100661</v>
      </c>
    </row>
    <row r="39" spans="1:31" x14ac:dyDescent="0.25">
      <c r="A39">
        <v>2426537</v>
      </c>
      <c r="B39">
        <v>1</v>
      </c>
      <c r="C39" t="s">
        <v>81</v>
      </c>
      <c r="D39" t="s">
        <v>122</v>
      </c>
      <c r="E39" t="s">
        <v>156</v>
      </c>
      <c r="F39" t="s">
        <v>271</v>
      </c>
      <c r="G39" t="s">
        <v>272</v>
      </c>
      <c r="H39" t="s">
        <v>135</v>
      </c>
      <c r="I39" t="s">
        <v>136</v>
      </c>
      <c r="J39" t="s">
        <v>137</v>
      </c>
      <c r="K39" t="s">
        <v>138</v>
      </c>
      <c r="L39" t="s">
        <v>273</v>
      </c>
      <c r="M39" t="s">
        <v>274</v>
      </c>
      <c r="N39">
        <v>3.457222222</v>
      </c>
      <c r="O39">
        <v>0</v>
      </c>
      <c r="P39">
        <v>113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41.291069455377972</v>
      </c>
      <c r="Y39">
        <v>0</v>
      </c>
      <c r="Z39">
        <v>0</v>
      </c>
      <c r="AA39">
        <v>0</v>
      </c>
      <c r="AB39">
        <v>4.3463942944646057</v>
      </c>
      <c r="AC39">
        <v>0</v>
      </c>
      <c r="AD39">
        <v>0</v>
      </c>
      <c r="AE39">
        <v>45.637463749842581</v>
      </c>
    </row>
    <row r="40" spans="1:31" x14ac:dyDescent="0.25">
      <c r="A40">
        <v>2425790</v>
      </c>
      <c r="B40">
        <v>1</v>
      </c>
      <c r="C40" t="s">
        <v>80</v>
      </c>
      <c r="D40" t="s">
        <v>108</v>
      </c>
      <c r="E40" t="s">
        <v>147</v>
      </c>
      <c r="F40" t="s">
        <v>275</v>
      </c>
      <c r="G40" t="s">
        <v>187</v>
      </c>
      <c r="H40" t="s">
        <v>135</v>
      </c>
      <c r="I40" t="s">
        <v>136</v>
      </c>
      <c r="J40" t="s">
        <v>137</v>
      </c>
      <c r="K40" t="s">
        <v>164</v>
      </c>
      <c r="L40" t="s">
        <v>276</v>
      </c>
      <c r="M40" t="s">
        <v>277</v>
      </c>
      <c r="N40">
        <v>7.7877777769999996</v>
      </c>
      <c r="O40">
        <v>0</v>
      </c>
      <c r="P40">
        <v>6</v>
      </c>
      <c r="Q40">
        <v>0</v>
      </c>
      <c r="R40">
        <v>3</v>
      </c>
      <c r="S40">
        <v>0</v>
      </c>
      <c r="T40">
        <v>5</v>
      </c>
      <c r="U40">
        <v>0</v>
      </c>
      <c r="V40">
        <v>0</v>
      </c>
      <c r="W40">
        <v>0</v>
      </c>
      <c r="X40">
        <v>4.778454831247525</v>
      </c>
      <c r="Y40">
        <v>0</v>
      </c>
      <c r="Z40">
        <v>0</v>
      </c>
      <c r="AA40">
        <v>0</v>
      </c>
      <c r="AB40">
        <v>4.2925758845735205</v>
      </c>
      <c r="AC40">
        <v>0</v>
      </c>
      <c r="AD40">
        <v>0</v>
      </c>
      <c r="AE40">
        <v>9.0710307158210455</v>
      </c>
    </row>
    <row r="41" spans="1:31" x14ac:dyDescent="0.25">
      <c r="A41">
        <v>2426288</v>
      </c>
      <c r="B41">
        <v>1</v>
      </c>
      <c r="C41" t="s">
        <v>81</v>
      </c>
      <c r="D41" t="s">
        <v>121</v>
      </c>
      <c r="E41" t="s">
        <v>147</v>
      </c>
      <c r="F41" t="s">
        <v>278</v>
      </c>
      <c r="G41" t="s">
        <v>187</v>
      </c>
      <c r="H41" t="s">
        <v>135</v>
      </c>
      <c r="I41" t="s">
        <v>136</v>
      </c>
      <c r="J41" t="s">
        <v>137</v>
      </c>
      <c r="K41" t="s">
        <v>164</v>
      </c>
      <c r="L41" t="s">
        <v>279</v>
      </c>
      <c r="M41" t="s">
        <v>280</v>
      </c>
      <c r="N41">
        <v>0.59833333300000002</v>
      </c>
      <c r="O41">
        <v>0</v>
      </c>
      <c r="P41">
        <v>2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0.3158720117721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0.3158720117721</v>
      </c>
    </row>
    <row r="42" spans="1:31" x14ac:dyDescent="0.25">
      <c r="A42">
        <v>2426666</v>
      </c>
      <c r="B42">
        <v>1</v>
      </c>
      <c r="C42" t="s">
        <v>80</v>
      </c>
      <c r="D42" t="s">
        <v>90</v>
      </c>
      <c r="E42" t="s">
        <v>132</v>
      </c>
      <c r="F42" t="s">
        <v>281</v>
      </c>
      <c r="G42" t="s">
        <v>134</v>
      </c>
      <c r="H42" t="s">
        <v>135</v>
      </c>
      <c r="I42" t="s">
        <v>136</v>
      </c>
      <c r="J42" t="s">
        <v>137</v>
      </c>
      <c r="K42" t="s">
        <v>138</v>
      </c>
      <c r="L42" t="s">
        <v>282</v>
      </c>
      <c r="M42" t="s">
        <v>283</v>
      </c>
      <c r="N42">
        <v>1.870833333</v>
      </c>
      <c r="O42">
        <v>0</v>
      </c>
      <c r="P42">
        <v>1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0.92983559903449842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0.92983559903449842</v>
      </c>
    </row>
    <row r="43" spans="1:31" x14ac:dyDescent="0.25">
      <c r="A43">
        <v>2426231</v>
      </c>
      <c r="B43">
        <v>1</v>
      </c>
      <c r="C43" t="s">
        <v>81</v>
      </c>
      <c r="D43" t="s">
        <v>123</v>
      </c>
      <c r="E43" t="s">
        <v>147</v>
      </c>
      <c r="F43" t="s">
        <v>284</v>
      </c>
      <c r="G43" t="s">
        <v>171</v>
      </c>
      <c r="H43" t="s">
        <v>135</v>
      </c>
      <c r="I43" t="s">
        <v>136</v>
      </c>
      <c r="J43" t="s">
        <v>137</v>
      </c>
      <c r="K43" t="s">
        <v>138</v>
      </c>
      <c r="L43" t="s">
        <v>285</v>
      </c>
      <c r="M43" t="s">
        <v>286</v>
      </c>
      <c r="N43">
        <v>4.7091666659999998</v>
      </c>
      <c r="O43">
        <v>0</v>
      </c>
      <c r="P43">
        <v>43</v>
      </c>
      <c r="Q43">
        <v>0</v>
      </c>
      <c r="R43">
        <v>2</v>
      </c>
      <c r="S43">
        <v>0</v>
      </c>
      <c r="T43">
        <v>3</v>
      </c>
      <c r="U43">
        <v>0</v>
      </c>
      <c r="V43">
        <v>0</v>
      </c>
      <c r="W43">
        <v>0</v>
      </c>
      <c r="X43">
        <v>37.724674794545429</v>
      </c>
      <c r="Y43">
        <v>0</v>
      </c>
      <c r="Z43">
        <v>1.745257061432675</v>
      </c>
      <c r="AA43">
        <v>0</v>
      </c>
      <c r="AB43">
        <v>3.1041949115039338</v>
      </c>
      <c r="AC43">
        <v>0</v>
      </c>
      <c r="AD43">
        <v>0</v>
      </c>
      <c r="AE43">
        <v>42.574126767482035</v>
      </c>
    </row>
    <row r="44" spans="1:31" x14ac:dyDescent="0.25">
      <c r="A44">
        <v>2426374</v>
      </c>
      <c r="B44">
        <v>1</v>
      </c>
      <c r="C44" t="s">
        <v>81</v>
      </c>
      <c r="D44" t="s">
        <v>123</v>
      </c>
      <c r="E44" t="s">
        <v>156</v>
      </c>
      <c r="F44" t="s">
        <v>287</v>
      </c>
      <c r="G44" t="s">
        <v>171</v>
      </c>
      <c r="H44" t="s">
        <v>135</v>
      </c>
      <c r="I44" t="s">
        <v>136</v>
      </c>
      <c r="J44" t="s">
        <v>137</v>
      </c>
      <c r="K44" t="s">
        <v>138</v>
      </c>
      <c r="L44" t="s">
        <v>288</v>
      </c>
      <c r="M44" t="s">
        <v>289</v>
      </c>
      <c r="N44">
        <v>1.5013888879999999</v>
      </c>
      <c r="O44">
        <v>0</v>
      </c>
      <c r="P44">
        <v>0</v>
      </c>
      <c r="Q44">
        <v>0</v>
      </c>
      <c r="R44">
        <v>18</v>
      </c>
      <c r="S44">
        <v>0</v>
      </c>
      <c r="T44">
        <v>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</row>
    <row r="45" spans="1:31" x14ac:dyDescent="0.25">
      <c r="A45">
        <v>2425933</v>
      </c>
      <c r="B45">
        <v>1</v>
      </c>
      <c r="C45" t="s">
        <v>80</v>
      </c>
      <c r="D45" t="s">
        <v>107</v>
      </c>
      <c r="E45" t="s">
        <v>290</v>
      </c>
      <c r="F45" t="s">
        <v>291</v>
      </c>
      <c r="G45" t="s">
        <v>171</v>
      </c>
      <c r="H45" t="s">
        <v>135</v>
      </c>
      <c r="I45" t="s">
        <v>136</v>
      </c>
      <c r="J45" t="s">
        <v>137</v>
      </c>
      <c r="K45" t="s">
        <v>138</v>
      </c>
      <c r="L45" t="s">
        <v>292</v>
      </c>
      <c r="M45" t="s">
        <v>293</v>
      </c>
      <c r="N45">
        <v>1.240555555</v>
      </c>
      <c r="O45">
        <v>0</v>
      </c>
      <c r="P45">
        <v>46</v>
      </c>
      <c r="Q45">
        <v>0</v>
      </c>
      <c r="R45">
        <v>0</v>
      </c>
      <c r="S45">
        <v>0</v>
      </c>
      <c r="T45">
        <v>34</v>
      </c>
      <c r="U45">
        <v>0</v>
      </c>
      <c r="V45">
        <v>0</v>
      </c>
      <c r="W45">
        <v>0</v>
      </c>
      <c r="X45">
        <v>16.620689086548989</v>
      </c>
      <c r="Y45">
        <v>0</v>
      </c>
      <c r="Z45">
        <v>0</v>
      </c>
      <c r="AA45">
        <v>0</v>
      </c>
      <c r="AB45">
        <v>37.750027705544952</v>
      </c>
      <c r="AC45">
        <v>0</v>
      </c>
      <c r="AD45">
        <v>0</v>
      </c>
      <c r="AE45">
        <v>54.370716792093944</v>
      </c>
    </row>
    <row r="46" spans="1:31" x14ac:dyDescent="0.25">
      <c r="A46">
        <v>2426245</v>
      </c>
      <c r="B46">
        <v>1</v>
      </c>
      <c r="C46" t="s">
        <v>81</v>
      </c>
      <c r="D46" t="s">
        <v>128</v>
      </c>
      <c r="E46" t="s">
        <v>147</v>
      </c>
      <c r="F46" t="s">
        <v>294</v>
      </c>
      <c r="G46" t="s">
        <v>171</v>
      </c>
      <c r="H46" t="s">
        <v>135</v>
      </c>
      <c r="I46" t="s">
        <v>136</v>
      </c>
      <c r="J46" t="s">
        <v>137</v>
      </c>
      <c r="K46" t="s">
        <v>138</v>
      </c>
      <c r="L46" t="s">
        <v>295</v>
      </c>
      <c r="M46" t="s">
        <v>296</v>
      </c>
      <c r="N46">
        <v>4.1936111110000001</v>
      </c>
      <c r="O46">
        <v>0</v>
      </c>
      <c r="P46">
        <v>29</v>
      </c>
      <c r="Q46">
        <v>0</v>
      </c>
      <c r="R46">
        <v>0</v>
      </c>
      <c r="S46">
        <v>0</v>
      </c>
      <c r="T46">
        <v>4</v>
      </c>
      <c r="U46">
        <v>0</v>
      </c>
      <c r="V46">
        <v>0</v>
      </c>
      <c r="W46">
        <v>0</v>
      </c>
      <c r="X46">
        <v>23.772576000621218</v>
      </c>
      <c r="Y46">
        <v>0</v>
      </c>
      <c r="Z46">
        <v>0</v>
      </c>
      <c r="AA46">
        <v>0</v>
      </c>
      <c r="AB46">
        <v>8.2660297406434147</v>
      </c>
      <c r="AC46">
        <v>0</v>
      </c>
      <c r="AD46">
        <v>0</v>
      </c>
      <c r="AE46">
        <v>32.038605741264632</v>
      </c>
    </row>
    <row r="47" spans="1:31" x14ac:dyDescent="0.25">
      <c r="A47">
        <v>2425913</v>
      </c>
      <c r="B47">
        <v>1</v>
      </c>
      <c r="C47" t="s">
        <v>80</v>
      </c>
      <c r="D47" t="s">
        <v>99</v>
      </c>
      <c r="E47" t="s">
        <v>132</v>
      </c>
      <c r="F47" t="s">
        <v>297</v>
      </c>
      <c r="G47" t="s">
        <v>134</v>
      </c>
      <c r="H47" t="s">
        <v>135</v>
      </c>
      <c r="I47" t="s">
        <v>136</v>
      </c>
      <c r="J47" t="s">
        <v>137</v>
      </c>
      <c r="K47" t="s">
        <v>138</v>
      </c>
      <c r="L47" t="s">
        <v>298</v>
      </c>
      <c r="M47" t="s">
        <v>299</v>
      </c>
      <c r="N47">
        <v>4.9163888880000002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</row>
    <row r="48" spans="1:31" x14ac:dyDescent="0.25">
      <c r="A48">
        <v>2426391</v>
      </c>
      <c r="B48">
        <v>1</v>
      </c>
      <c r="C48" t="s">
        <v>81</v>
      </c>
      <c r="D48" t="s">
        <v>123</v>
      </c>
      <c r="E48" t="s">
        <v>161</v>
      </c>
      <c r="F48" t="s">
        <v>300</v>
      </c>
      <c r="G48" t="s">
        <v>301</v>
      </c>
      <c r="H48" t="s">
        <v>144</v>
      </c>
      <c r="I48" t="s">
        <v>136</v>
      </c>
      <c r="J48" t="s">
        <v>137</v>
      </c>
      <c r="K48" t="s">
        <v>138</v>
      </c>
      <c r="L48" t="s">
        <v>302</v>
      </c>
      <c r="M48" t="s">
        <v>303</v>
      </c>
      <c r="N48">
        <v>4.4580555549999996</v>
      </c>
      <c r="O48">
        <v>0</v>
      </c>
      <c r="P48">
        <v>101</v>
      </c>
      <c r="Q48">
        <v>0</v>
      </c>
      <c r="R48">
        <v>7</v>
      </c>
      <c r="S48">
        <v>0</v>
      </c>
      <c r="T48">
        <v>9</v>
      </c>
      <c r="U48">
        <v>0</v>
      </c>
      <c r="V48">
        <v>0</v>
      </c>
      <c r="W48">
        <v>0</v>
      </c>
      <c r="X48">
        <v>3.6416808562730743</v>
      </c>
      <c r="Y48">
        <v>0</v>
      </c>
      <c r="Z48">
        <v>38.708427560626482</v>
      </c>
      <c r="AA48">
        <v>0</v>
      </c>
      <c r="AB48">
        <v>6.0645143937411552</v>
      </c>
      <c r="AC48">
        <v>0</v>
      </c>
      <c r="AD48">
        <v>0</v>
      </c>
      <c r="AE48">
        <v>48.414622810640715</v>
      </c>
    </row>
    <row r="49" spans="1:31" x14ac:dyDescent="0.25">
      <c r="A49">
        <v>2425727</v>
      </c>
      <c r="B49">
        <v>1</v>
      </c>
      <c r="C49" t="s">
        <v>81</v>
      </c>
      <c r="D49" t="s">
        <v>113</v>
      </c>
      <c r="E49" t="s">
        <v>147</v>
      </c>
      <c r="F49" t="s">
        <v>304</v>
      </c>
      <c r="G49" t="s">
        <v>171</v>
      </c>
      <c r="H49" t="s">
        <v>135</v>
      </c>
      <c r="I49" t="s">
        <v>136</v>
      </c>
      <c r="J49" t="s">
        <v>137</v>
      </c>
      <c r="K49" t="s">
        <v>138</v>
      </c>
      <c r="L49" t="s">
        <v>305</v>
      </c>
      <c r="M49" t="s">
        <v>306</v>
      </c>
      <c r="N49">
        <v>1.2669444439999999</v>
      </c>
      <c r="O49">
        <v>0</v>
      </c>
      <c r="P49">
        <v>35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5.8364627956406929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5.8364627956406929</v>
      </c>
    </row>
    <row r="50" spans="1:31" x14ac:dyDescent="0.25">
      <c r="A50">
        <v>2425704</v>
      </c>
      <c r="B50">
        <v>1</v>
      </c>
      <c r="C50" t="s">
        <v>80</v>
      </c>
      <c r="D50" t="s">
        <v>89</v>
      </c>
      <c r="E50" t="s">
        <v>290</v>
      </c>
      <c r="F50" t="s">
        <v>307</v>
      </c>
      <c r="G50" t="s">
        <v>308</v>
      </c>
      <c r="H50" t="s">
        <v>135</v>
      </c>
      <c r="I50" t="s">
        <v>136</v>
      </c>
      <c r="J50" t="s">
        <v>137</v>
      </c>
      <c r="K50" t="s">
        <v>138</v>
      </c>
      <c r="L50" t="s">
        <v>309</v>
      </c>
      <c r="M50" t="s">
        <v>310</v>
      </c>
      <c r="N50">
        <v>2.2113888880000001</v>
      </c>
      <c r="O50">
        <v>0</v>
      </c>
      <c r="P50">
        <v>30</v>
      </c>
      <c r="Q50">
        <v>0</v>
      </c>
      <c r="R50">
        <v>0</v>
      </c>
      <c r="S50">
        <v>0</v>
      </c>
      <c r="T50">
        <v>2</v>
      </c>
      <c r="U50">
        <v>0</v>
      </c>
      <c r="V50">
        <v>0</v>
      </c>
      <c r="W50">
        <v>0</v>
      </c>
      <c r="X50">
        <v>14.348846902747358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14.348846902747358</v>
      </c>
    </row>
    <row r="51" spans="1:31" x14ac:dyDescent="0.25">
      <c r="A51">
        <v>2425773</v>
      </c>
      <c r="B51">
        <v>1</v>
      </c>
      <c r="C51" t="s">
        <v>81</v>
      </c>
      <c r="D51" t="s">
        <v>118</v>
      </c>
      <c r="E51" t="s">
        <v>141</v>
      </c>
      <c r="F51" t="s">
        <v>311</v>
      </c>
      <c r="G51" t="s">
        <v>187</v>
      </c>
      <c r="H51" t="s">
        <v>144</v>
      </c>
      <c r="I51" t="s">
        <v>136</v>
      </c>
      <c r="J51" t="s">
        <v>137</v>
      </c>
      <c r="K51" t="s">
        <v>164</v>
      </c>
      <c r="L51" t="s">
        <v>312</v>
      </c>
      <c r="M51" t="s">
        <v>313</v>
      </c>
      <c r="N51">
        <v>6.6966666659999996</v>
      </c>
      <c r="O51">
        <v>0</v>
      </c>
      <c r="P51">
        <v>1</v>
      </c>
      <c r="Q51">
        <v>13</v>
      </c>
      <c r="R51">
        <v>21</v>
      </c>
      <c r="S51">
        <v>1</v>
      </c>
      <c r="T51">
        <v>2</v>
      </c>
      <c r="U51">
        <v>0</v>
      </c>
      <c r="V51">
        <v>0</v>
      </c>
      <c r="W51">
        <v>0</v>
      </c>
      <c r="X51">
        <v>18.326435043719705</v>
      </c>
      <c r="Y51">
        <v>68.028322311111765</v>
      </c>
      <c r="Z51">
        <v>8.0876248365953085</v>
      </c>
      <c r="AA51">
        <v>15.488274274977545</v>
      </c>
      <c r="AB51">
        <v>0.46483034887945823</v>
      </c>
      <c r="AC51">
        <v>0</v>
      </c>
      <c r="AD51">
        <v>0</v>
      </c>
      <c r="AE51">
        <v>110.39548681528377</v>
      </c>
    </row>
    <row r="52" spans="1:31" x14ac:dyDescent="0.25">
      <c r="A52">
        <v>2425813</v>
      </c>
      <c r="B52">
        <v>1</v>
      </c>
      <c r="C52" t="s">
        <v>81</v>
      </c>
      <c r="D52" t="s">
        <v>128</v>
      </c>
      <c r="E52" t="s">
        <v>178</v>
      </c>
      <c r="F52" t="s">
        <v>314</v>
      </c>
      <c r="G52" t="s">
        <v>143</v>
      </c>
      <c r="H52" t="s">
        <v>144</v>
      </c>
      <c r="I52" t="s">
        <v>136</v>
      </c>
      <c r="J52" t="s">
        <v>137</v>
      </c>
      <c r="K52" t="s">
        <v>138</v>
      </c>
      <c r="L52" t="s">
        <v>315</v>
      </c>
      <c r="M52" t="s">
        <v>316</v>
      </c>
      <c r="N52">
        <v>0.34111111100000002</v>
      </c>
      <c r="O52">
        <v>12</v>
      </c>
      <c r="P52">
        <v>94</v>
      </c>
      <c r="Q52">
        <v>35</v>
      </c>
      <c r="R52">
        <v>15</v>
      </c>
      <c r="S52">
        <v>3</v>
      </c>
      <c r="T52">
        <v>9</v>
      </c>
      <c r="U52">
        <v>0</v>
      </c>
      <c r="V52">
        <v>0</v>
      </c>
      <c r="W52">
        <v>0.58549876540758883</v>
      </c>
      <c r="X52">
        <v>1.4861252418496644</v>
      </c>
      <c r="Y52">
        <v>2.9657032091033209</v>
      </c>
      <c r="Z52">
        <v>0.38023896161427245</v>
      </c>
      <c r="AA52">
        <v>1.9383442875443986</v>
      </c>
      <c r="AB52">
        <v>0.77154386655147766</v>
      </c>
      <c r="AC52">
        <v>0</v>
      </c>
      <c r="AD52">
        <v>0</v>
      </c>
      <c r="AE52">
        <v>8.1274543320707231</v>
      </c>
    </row>
    <row r="53" spans="1:31" x14ac:dyDescent="0.25">
      <c r="A53">
        <v>2425919</v>
      </c>
      <c r="B53">
        <v>1</v>
      </c>
      <c r="C53" t="s">
        <v>80</v>
      </c>
      <c r="D53" t="s">
        <v>84</v>
      </c>
      <c r="E53" t="s">
        <v>132</v>
      </c>
      <c r="F53" t="s">
        <v>317</v>
      </c>
      <c r="G53" t="s">
        <v>214</v>
      </c>
      <c r="H53" t="s">
        <v>135</v>
      </c>
      <c r="I53" t="s">
        <v>136</v>
      </c>
      <c r="J53" t="s">
        <v>3</v>
      </c>
      <c r="K53" t="s">
        <v>138</v>
      </c>
      <c r="L53" t="s">
        <v>318</v>
      </c>
      <c r="M53" t="s">
        <v>319</v>
      </c>
      <c r="N53">
        <v>5.8369444440000002</v>
      </c>
      <c r="O53">
        <v>0</v>
      </c>
      <c r="P53">
        <v>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13.674581504703893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13.674581504703893</v>
      </c>
    </row>
    <row r="54" spans="1:31" x14ac:dyDescent="0.25">
      <c r="A54">
        <v>2426251</v>
      </c>
      <c r="B54">
        <v>1</v>
      </c>
      <c r="C54" t="s">
        <v>81</v>
      </c>
      <c r="D54" t="s">
        <v>126</v>
      </c>
      <c r="E54" t="s">
        <v>147</v>
      </c>
      <c r="F54" t="s">
        <v>320</v>
      </c>
      <c r="G54" t="s">
        <v>171</v>
      </c>
      <c r="H54" t="s">
        <v>135</v>
      </c>
      <c r="I54" t="s">
        <v>136</v>
      </c>
      <c r="J54" t="s">
        <v>137</v>
      </c>
      <c r="K54" t="s">
        <v>138</v>
      </c>
      <c r="L54" t="s">
        <v>321</v>
      </c>
      <c r="M54" t="s">
        <v>322</v>
      </c>
      <c r="N54">
        <v>2.4049999999999998</v>
      </c>
      <c r="O54">
        <v>0</v>
      </c>
      <c r="P54">
        <v>16</v>
      </c>
      <c r="Q54">
        <v>0</v>
      </c>
      <c r="R54">
        <v>1</v>
      </c>
      <c r="S54">
        <v>0</v>
      </c>
      <c r="T54">
        <v>4</v>
      </c>
      <c r="U54">
        <v>0</v>
      </c>
      <c r="V54">
        <v>0</v>
      </c>
      <c r="W54">
        <v>0</v>
      </c>
      <c r="X54">
        <v>2.9771904670525875</v>
      </c>
      <c r="Y54">
        <v>0</v>
      </c>
      <c r="Z54">
        <v>0.93939984654025832</v>
      </c>
      <c r="AA54">
        <v>0</v>
      </c>
      <c r="AB54">
        <v>4.1771643424650335</v>
      </c>
      <c r="AC54">
        <v>0</v>
      </c>
      <c r="AD54">
        <v>0</v>
      </c>
      <c r="AE54">
        <v>8.0937546560578788</v>
      </c>
    </row>
    <row r="55" spans="1:31" x14ac:dyDescent="0.25">
      <c r="A55">
        <v>2425953</v>
      </c>
      <c r="B55">
        <v>1</v>
      </c>
      <c r="C55" t="s">
        <v>80</v>
      </c>
      <c r="D55" t="s">
        <v>86</v>
      </c>
      <c r="E55" t="s">
        <v>161</v>
      </c>
      <c r="F55" t="s">
        <v>323</v>
      </c>
      <c r="G55" t="s">
        <v>187</v>
      </c>
      <c r="H55" t="s">
        <v>144</v>
      </c>
      <c r="I55" t="s">
        <v>136</v>
      </c>
      <c r="J55" t="s">
        <v>137</v>
      </c>
      <c r="K55" t="s">
        <v>164</v>
      </c>
      <c r="L55" t="s">
        <v>324</v>
      </c>
      <c r="M55" t="s">
        <v>325</v>
      </c>
      <c r="N55">
        <v>2.5080555549999999</v>
      </c>
      <c r="O55">
        <v>0</v>
      </c>
      <c r="P55">
        <v>668</v>
      </c>
      <c r="Q55">
        <v>0</v>
      </c>
      <c r="R55">
        <v>0</v>
      </c>
      <c r="S55">
        <v>1</v>
      </c>
      <c r="T55">
        <v>225</v>
      </c>
      <c r="U55">
        <v>0</v>
      </c>
      <c r="V55">
        <v>1</v>
      </c>
      <c r="W55">
        <v>0</v>
      </c>
      <c r="X55">
        <v>410.89085460055679</v>
      </c>
      <c r="Y55">
        <v>0</v>
      </c>
      <c r="Z55">
        <v>0</v>
      </c>
      <c r="AA55">
        <v>4.6093044508494883</v>
      </c>
      <c r="AB55">
        <v>1089.1052907496187</v>
      </c>
      <c r="AC55">
        <v>0</v>
      </c>
      <c r="AD55">
        <v>45.357077281858629</v>
      </c>
      <c r="AE55">
        <v>1549.9625270828835</v>
      </c>
    </row>
    <row r="56" spans="1:31" x14ac:dyDescent="0.25">
      <c r="A56">
        <v>2426646</v>
      </c>
      <c r="B56">
        <v>1</v>
      </c>
      <c r="C56" t="s">
        <v>80</v>
      </c>
      <c r="D56" t="s">
        <v>97</v>
      </c>
      <c r="E56" t="s">
        <v>161</v>
      </c>
      <c r="F56" t="s">
        <v>326</v>
      </c>
      <c r="G56" t="s">
        <v>175</v>
      </c>
      <c r="H56" t="s">
        <v>144</v>
      </c>
      <c r="I56" t="s">
        <v>136</v>
      </c>
      <c r="J56" t="s">
        <v>137</v>
      </c>
      <c r="K56" t="s">
        <v>138</v>
      </c>
      <c r="L56" t="s">
        <v>327</v>
      </c>
      <c r="M56" t="s">
        <v>328</v>
      </c>
      <c r="N56">
        <v>0.68805555500000004</v>
      </c>
      <c r="O56">
        <v>0</v>
      </c>
      <c r="P56">
        <v>475</v>
      </c>
      <c r="Q56">
        <v>2</v>
      </c>
      <c r="R56">
        <v>86</v>
      </c>
      <c r="S56">
        <v>15</v>
      </c>
      <c r="T56">
        <v>358</v>
      </c>
      <c r="U56">
        <v>5</v>
      </c>
      <c r="V56">
        <v>1</v>
      </c>
      <c r="W56">
        <v>0</v>
      </c>
      <c r="X56">
        <v>137.68244481008944</v>
      </c>
      <c r="Y56">
        <v>7.0160458665879624</v>
      </c>
      <c r="Z56">
        <v>7.829484640223539</v>
      </c>
      <c r="AA56">
        <v>88.96051114415512</v>
      </c>
      <c r="AB56">
        <v>142.60637749164954</v>
      </c>
      <c r="AC56">
        <v>70.997411323169715</v>
      </c>
      <c r="AD56">
        <v>1.2561931035435494</v>
      </c>
      <c r="AE56">
        <v>456.34846837941888</v>
      </c>
    </row>
    <row r="57" spans="1:31" x14ac:dyDescent="0.25">
      <c r="A57">
        <v>2425667</v>
      </c>
      <c r="B57">
        <v>1</v>
      </c>
      <c r="C57" t="s">
        <v>81</v>
      </c>
      <c r="D57" t="s">
        <v>121</v>
      </c>
      <c r="E57" t="s">
        <v>178</v>
      </c>
      <c r="F57" t="s">
        <v>329</v>
      </c>
      <c r="G57" t="s">
        <v>143</v>
      </c>
      <c r="H57" t="s">
        <v>144</v>
      </c>
      <c r="I57" t="s">
        <v>330</v>
      </c>
      <c r="J57" t="s">
        <v>137</v>
      </c>
      <c r="K57" t="s">
        <v>138</v>
      </c>
      <c r="L57" t="s">
        <v>331</v>
      </c>
      <c r="M57" t="s">
        <v>332</v>
      </c>
      <c r="N57">
        <v>5.5555550000000002E-3</v>
      </c>
      <c r="O57">
        <v>8</v>
      </c>
      <c r="P57">
        <v>1309</v>
      </c>
      <c r="Q57">
        <v>4</v>
      </c>
      <c r="R57">
        <v>121</v>
      </c>
      <c r="S57">
        <v>6</v>
      </c>
      <c r="T57">
        <v>93</v>
      </c>
      <c r="U57">
        <v>0</v>
      </c>
      <c r="V57">
        <v>0</v>
      </c>
      <c r="W57">
        <v>7.9917596733333329E-3</v>
      </c>
      <c r="X57">
        <v>0.37092053508222772</v>
      </c>
      <c r="Y57">
        <v>1.2517653125444445E-2</v>
      </c>
      <c r="Z57">
        <v>3.4438996079000007E-2</v>
      </c>
      <c r="AA57">
        <v>0.10939748811622223</v>
      </c>
      <c r="AB57">
        <v>0.11279909949000003</v>
      </c>
      <c r="AC57">
        <v>0</v>
      </c>
      <c r="AD57">
        <v>0</v>
      </c>
      <c r="AE57">
        <v>0.6480655315662277</v>
      </c>
    </row>
    <row r="58" spans="1:31" x14ac:dyDescent="0.25">
      <c r="A58">
        <v>2426600</v>
      </c>
      <c r="B58">
        <v>1</v>
      </c>
      <c r="C58" t="s">
        <v>81</v>
      </c>
      <c r="D58" t="s">
        <v>127</v>
      </c>
      <c r="E58" t="s">
        <v>161</v>
      </c>
      <c r="F58" t="s">
        <v>333</v>
      </c>
      <c r="G58" t="s">
        <v>143</v>
      </c>
      <c r="H58" t="s">
        <v>144</v>
      </c>
      <c r="I58" t="s">
        <v>136</v>
      </c>
      <c r="J58" t="s">
        <v>137</v>
      </c>
      <c r="K58" t="s">
        <v>138</v>
      </c>
      <c r="L58" t="s">
        <v>334</v>
      </c>
      <c r="M58" t="s">
        <v>335</v>
      </c>
      <c r="N58">
        <v>1.8858333329999999</v>
      </c>
      <c r="O58">
        <v>0</v>
      </c>
      <c r="P58">
        <v>5</v>
      </c>
      <c r="Q58">
        <v>0</v>
      </c>
      <c r="R58">
        <v>6</v>
      </c>
      <c r="S58">
        <v>0</v>
      </c>
      <c r="T58">
        <v>5</v>
      </c>
      <c r="U58">
        <v>0</v>
      </c>
      <c r="V58">
        <v>0</v>
      </c>
      <c r="W58">
        <v>0</v>
      </c>
      <c r="X58">
        <v>1.1553972145875027</v>
      </c>
      <c r="Y58">
        <v>0</v>
      </c>
      <c r="Z58">
        <v>16.537631015675256</v>
      </c>
      <c r="AA58">
        <v>0</v>
      </c>
      <c r="AB58">
        <v>57.541911290428423</v>
      </c>
      <c r="AC58">
        <v>0</v>
      </c>
      <c r="AD58">
        <v>0</v>
      </c>
      <c r="AE58">
        <v>75.234939520691185</v>
      </c>
    </row>
    <row r="59" spans="1:31" x14ac:dyDescent="0.25">
      <c r="A59">
        <v>2425959</v>
      </c>
      <c r="B59">
        <v>1</v>
      </c>
      <c r="C59" t="s">
        <v>81</v>
      </c>
      <c r="D59" t="s">
        <v>120</v>
      </c>
      <c r="E59" t="s">
        <v>161</v>
      </c>
      <c r="F59" t="s">
        <v>336</v>
      </c>
      <c r="G59" t="s">
        <v>143</v>
      </c>
      <c r="H59" t="s">
        <v>144</v>
      </c>
      <c r="I59" t="s">
        <v>136</v>
      </c>
      <c r="J59" t="s">
        <v>137</v>
      </c>
      <c r="K59" t="s">
        <v>138</v>
      </c>
      <c r="L59" t="s">
        <v>337</v>
      </c>
      <c r="M59" t="s">
        <v>338</v>
      </c>
      <c r="N59">
        <v>0.254722222</v>
      </c>
      <c r="O59">
        <v>0</v>
      </c>
      <c r="P59">
        <v>272</v>
      </c>
      <c r="Q59">
        <v>0</v>
      </c>
      <c r="R59">
        <v>1</v>
      </c>
      <c r="S59">
        <v>0</v>
      </c>
      <c r="T59">
        <v>16</v>
      </c>
      <c r="U59">
        <v>0</v>
      </c>
      <c r="V59">
        <v>0</v>
      </c>
      <c r="W59">
        <v>0</v>
      </c>
      <c r="X59">
        <v>16.872319346251256</v>
      </c>
      <c r="Y59">
        <v>0</v>
      </c>
      <c r="Z59">
        <v>0</v>
      </c>
      <c r="AA59">
        <v>0</v>
      </c>
      <c r="AB59">
        <v>2.6147338467573213</v>
      </c>
      <c r="AC59">
        <v>0</v>
      </c>
      <c r="AD59">
        <v>0</v>
      </c>
      <c r="AE59">
        <v>19.487053193008578</v>
      </c>
    </row>
    <row r="60" spans="1:31" x14ac:dyDescent="0.25">
      <c r="A60">
        <v>2426205</v>
      </c>
      <c r="B60">
        <v>1</v>
      </c>
      <c r="C60" t="s">
        <v>81</v>
      </c>
      <c r="D60" t="s">
        <v>118</v>
      </c>
      <c r="E60" t="s">
        <v>161</v>
      </c>
      <c r="F60" t="s">
        <v>339</v>
      </c>
      <c r="G60" t="s">
        <v>256</v>
      </c>
      <c r="H60" t="s">
        <v>144</v>
      </c>
      <c r="I60" t="s">
        <v>136</v>
      </c>
      <c r="J60" t="s">
        <v>137</v>
      </c>
      <c r="K60" t="s">
        <v>138</v>
      </c>
      <c r="L60" t="s">
        <v>340</v>
      </c>
      <c r="M60" t="s">
        <v>341</v>
      </c>
      <c r="N60">
        <v>1.940833333</v>
      </c>
      <c r="O60">
        <v>0</v>
      </c>
      <c r="P60">
        <v>248</v>
      </c>
      <c r="Q60">
        <v>0</v>
      </c>
      <c r="R60">
        <v>1</v>
      </c>
      <c r="S60">
        <v>0</v>
      </c>
      <c r="T60">
        <v>15</v>
      </c>
      <c r="U60">
        <v>0</v>
      </c>
      <c r="V60">
        <v>0</v>
      </c>
      <c r="W60">
        <v>0</v>
      </c>
      <c r="X60">
        <v>13.575340773459169</v>
      </c>
      <c r="Y60">
        <v>0</v>
      </c>
      <c r="Z60">
        <v>0</v>
      </c>
      <c r="AA60">
        <v>0</v>
      </c>
      <c r="AB60">
        <v>3.6194972961530598</v>
      </c>
      <c r="AC60">
        <v>0</v>
      </c>
      <c r="AD60">
        <v>0</v>
      </c>
      <c r="AE60">
        <v>17.194838069612228</v>
      </c>
    </row>
    <row r="61" spans="1:31" x14ac:dyDescent="0.25">
      <c r="A61">
        <v>2425664</v>
      </c>
      <c r="B61">
        <v>1</v>
      </c>
      <c r="C61" t="s">
        <v>80</v>
      </c>
      <c r="D61" t="s">
        <v>85</v>
      </c>
      <c r="E61" t="s">
        <v>132</v>
      </c>
      <c r="F61" t="s">
        <v>342</v>
      </c>
      <c r="G61" t="s">
        <v>198</v>
      </c>
      <c r="H61" t="s">
        <v>135</v>
      </c>
      <c r="I61" t="s">
        <v>136</v>
      </c>
      <c r="J61" t="s">
        <v>137</v>
      </c>
      <c r="K61" t="s">
        <v>138</v>
      </c>
      <c r="L61" t="s">
        <v>343</v>
      </c>
      <c r="M61" t="s">
        <v>344</v>
      </c>
      <c r="N61">
        <v>0.59777777700000001</v>
      </c>
      <c r="O61">
        <v>0</v>
      </c>
      <c r="P61">
        <v>10</v>
      </c>
      <c r="Q61">
        <v>0</v>
      </c>
      <c r="R61">
        <v>0</v>
      </c>
      <c r="S61">
        <v>0</v>
      </c>
      <c r="T61">
        <v>1</v>
      </c>
      <c r="U61">
        <v>0</v>
      </c>
      <c r="V61">
        <v>0</v>
      </c>
      <c r="W61">
        <v>0</v>
      </c>
      <c r="X61">
        <v>1.7187977475416096</v>
      </c>
      <c r="Y61">
        <v>0</v>
      </c>
      <c r="Z61">
        <v>0</v>
      </c>
      <c r="AA61">
        <v>0</v>
      </c>
      <c r="AB61">
        <v>0.18546419805922668</v>
      </c>
      <c r="AC61">
        <v>0</v>
      </c>
      <c r="AD61">
        <v>0</v>
      </c>
      <c r="AE61">
        <v>1.9042619456008363</v>
      </c>
    </row>
    <row r="62" spans="1:31" x14ac:dyDescent="0.25">
      <c r="A62">
        <v>2425856</v>
      </c>
      <c r="B62">
        <v>1</v>
      </c>
      <c r="C62" t="s">
        <v>80</v>
      </c>
      <c r="D62" t="s">
        <v>97</v>
      </c>
      <c r="E62" t="s">
        <v>132</v>
      </c>
      <c r="F62" t="s">
        <v>345</v>
      </c>
      <c r="G62" t="s">
        <v>175</v>
      </c>
      <c r="H62" t="s">
        <v>135</v>
      </c>
      <c r="I62" t="s">
        <v>136</v>
      </c>
      <c r="J62" t="s">
        <v>137</v>
      </c>
      <c r="K62" t="s">
        <v>138</v>
      </c>
      <c r="L62" t="s">
        <v>346</v>
      </c>
      <c r="M62" t="s">
        <v>347</v>
      </c>
      <c r="N62">
        <v>0.31888888799999998</v>
      </c>
      <c r="O62">
        <v>0</v>
      </c>
      <c r="P62">
        <v>0</v>
      </c>
      <c r="Q62">
        <v>0</v>
      </c>
      <c r="R62">
        <v>0</v>
      </c>
      <c r="S62">
        <v>0</v>
      </c>
      <c r="T62">
        <v>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3.5126084328191108E-2</v>
      </c>
      <c r="AC62">
        <v>0</v>
      </c>
      <c r="AD62">
        <v>0</v>
      </c>
      <c r="AE62">
        <v>3.5126084328191108E-2</v>
      </c>
    </row>
    <row r="63" spans="1:31" x14ac:dyDescent="0.25">
      <c r="A63">
        <v>2426142</v>
      </c>
      <c r="B63">
        <v>1</v>
      </c>
      <c r="C63" t="s">
        <v>81</v>
      </c>
      <c r="D63" t="s">
        <v>117</v>
      </c>
      <c r="E63" t="s">
        <v>161</v>
      </c>
      <c r="F63" t="s">
        <v>348</v>
      </c>
      <c r="G63" t="s">
        <v>163</v>
      </c>
      <c r="H63" t="s">
        <v>144</v>
      </c>
      <c r="I63" t="s">
        <v>136</v>
      </c>
      <c r="J63" t="s">
        <v>137</v>
      </c>
      <c r="K63" t="s">
        <v>164</v>
      </c>
      <c r="L63" t="s">
        <v>349</v>
      </c>
      <c r="M63" t="s">
        <v>350</v>
      </c>
      <c r="N63">
        <v>0.11083333300000001</v>
      </c>
      <c r="O63">
        <v>0</v>
      </c>
      <c r="P63">
        <v>519</v>
      </c>
      <c r="Q63">
        <v>0</v>
      </c>
      <c r="R63">
        <v>0</v>
      </c>
      <c r="S63">
        <v>0</v>
      </c>
      <c r="T63">
        <v>11</v>
      </c>
      <c r="U63">
        <v>0</v>
      </c>
      <c r="V63">
        <v>0</v>
      </c>
      <c r="W63">
        <v>0</v>
      </c>
      <c r="X63">
        <v>8.2404144869935774</v>
      </c>
      <c r="Y63">
        <v>0</v>
      </c>
      <c r="Z63">
        <v>0</v>
      </c>
      <c r="AA63">
        <v>0</v>
      </c>
      <c r="AB63">
        <v>0.55763004370471414</v>
      </c>
      <c r="AC63">
        <v>0</v>
      </c>
      <c r="AD63">
        <v>0</v>
      </c>
      <c r="AE63">
        <v>8.7980445306982915</v>
      </c>
    </row>
    <row r="64" spans="1:31" x14ac:dyDescent="0.25">
      <c r="A64">
        <v>2426042</v>
      </c>
      <c r="B64">
        <v>1</v>
      </c>
      <c r="C64" t="s">
        <v>81</v>
      </c>
      <c r="D64" t="s">
        <v>121</v>
      </c>
      <c r="E64" t="s">
        <v>161</v>
      </c>
      <c r="F64" t="s">
        <v>351</v>
      </c>
      <c r="G64" t="s">
        <v>187</v>
      </c>
      <c r="H64" t="s">
        <v>144</v>
      </c>
      <c r="I64" t="s">
        <v>136</v>
      </c>
      <c r="J64" t="s">
        <v>137</v>
      </c>
      <c r="K64" t="s">
        <v>164</v>
      </c>
      <c r="L64" t="s">
        <v>352</v>
      </c>
      <c r="M64" t="s">
        <v>353</v>
      </c>
      <c r="N64">
        <v>1.506388888</v>
      </c>
      <c r="O64">
        <v>0</v>
      </c>
      <c r="P64">
        <v>7</v>
      </c>
      <c r="Q64">
        <v>0</v>
      </c>
      <c r="R64">
        <v>22</v>
      </c>
      <c r="S64">
        <v>0</v>
      </c>
      <c r="T64">
        <v>1</v>
      </c>
      <c r="U64">
        <v>0</v>
      </c>
      <c r="V64">
        <v>0</v>
      </c>
      <c r="W64">
        <v>0</v>
      </c>
      <c r="X64">
        <v>0.61367450299333748</v>
      </c>
      <c r="Y64">
        <v>0</v>
      </c>
      <c r="Z64">
        <v>1.496662463075459</v>
      </c>
      <c r="AA64">
        <v>0</v>
      </c>
      <c r="AB64">
        <v>0</v>
      </c>
      <c r="AC64">
        <v>0</v>
      </c>
      <c r="AD64">
        <v>0</v>
      </c>
      <c r="AE64">
        <v>2.1103369660687967</v>
      </c>
    </row>
    <row r="65" spans="1:31" x14ac:dyDescent="0.25">
      <c r="A65">
        <v>2425850</v>
      </c>
      <c r="B65">
        <v>1</v>
      </c>
      <c r="C65" t="s">
        <v>80</v>
      </c>
      <c r="D65" t="s">
        <v>104</v>
      </c>
      <c r="E65" t="s">
        <v>161</v>
      </c>
      <c r="F65" t="s">
        <v>354</v>
      </c>
      <c r="G65" t="s">
        <v>355</v>
      </c>
      <c r="H65" t="s">
        <v>144</v>
      </c>
      <c r="I65" t="s">
        <v>136</v>
      </c>
      <c r="J65" t="s">
        <v>137</v>
      </c>
      <c r="K65" t="s">
        <v>164</v>
      </c>
      <c r="L65" t="s">
        <v>356</v>
      </c>
      <c r="M65" t="s">
        <v>357</v>
      </c>
      <c r="N65">
        <v>8.4261111110000009</v>
      </c>
      <c r="O65">
        <v>0</v>
      </c>
      <c r="P65">
        <v>198</v>
      </c>
      <c r="Q65">
        <v>0</v>
      </c>
      <c r="R65">
        <v>2</v>
      </c>
      <c r="S65">
        <v>0</v>
      </c>
      <c r="T65">
        <v>23</v>
      </c>
      <c r="U65">
        <v>0</v>
      </c>
      <c r="V65">
        <v>0</v>
      </c>
      <c r="W65">
        <v>0</v>
      </c>
      <c r="X65">
        <v>615.17599848627947</v>
      </c>
      <c r="Y65">
        <v>0</v>
      </c>
      <c r="Z65">
        <v>0</v>
      </c>
      <c r="AA65">
        <v>0</v>
      </c>
      <c r="AB65">
        <v>77.275849781341236</v>
      </c>
      <c r="AC65">
        <v>0</v>
      </c>
      <c r="AD65">
        <v>0</v>
      </c>
      <c r="AE65">
        <v>692.45184826762068</v>
      </c>
    </row>
    <row r="66" spans="1:31" x14ac:dyDescent="0.25">
      <c r="A66">
        <v>2425730</v>
      </c>
      <c r="B66">
        <v>1</v>
      </c>
      <c r="C66" t="s">
        <v>80</v>
      </c>
      <c r="D66" t="s">
        <v>84</v>
      </c>
      <c r="E66" t="s">
        <v>147</v>
      </c>
      <c r="F66" t="s">
        <v>358</v>
      </c>
      <c r="G66" t="s">
        <v>171</v>
      </c>
      <c r="H66" t="s">
        <v>135</v>
      </c>
      <c r="I66" t="s">
        <v>136</v>
      </c>
      <c r="J66" t="s">
        <v>137</v>
      </c>
      <c r="K66" t="s">
        <v>138</v>
      </c>
      <c r="L66" t="s">
        <v>359</v>
      </c>
      <c r="M66" t="s">
        <v>360</v>
      </c>
      <c r="N66">
        <v>1.7708333329999999</v>
      </c>
      <c r="O66">
        <v>0</v>
      </c>
      <c r="P66">
        <v>5</v>
      </c>
      <c r="Q66">
        <v>0</v>
      </c>
      <c r="R66">
        <v>0</v>
      </c>
      <c r="S66">
        <v>0</v>
      </c>
      <c r="T66">
        <v>33</v>
      </c>
      <c r="U66">
        <v>0</v>
      </c>
      <c r="V66">
        <v>4</v>
      </c>
      <c r="W66">
        <v>0</v>
      </c>
      <c r="X66">
        <v>2.8556007596279005</v>
      </c>
      <c r="Y66">
        <v>0</v>
      </c>
      <c r="Z66">
        <v>0</v>
      </c>
      <c r="AA66">
        <v>0</v>
      </c>
      <c r="AB66">
        <v>71.942278594177054</v>
      </c>
      <c r="AC66">
        <v>0</v>
      </c>
      <c r="AD66">
        <v>162.08247227324236</v>
      </c>
      <c r="AE66">
        <v>236.88035162704733</v>
      </c>
    </row>
    <row r="67" spans="1:31" x14ac:dyDescent="0.25">
      <c r="A67">
        <v>2426228</v>
      </c>
      <c r="B67">
        <v>1</v>
      </c>
      <c r="C67" t="s">
        <v>80</v>
      </c>
      <c r="D67" t="s">
        <v>100</v>
      </c>
      <c r="E67" t="s">
        <v>147</v>
      </c>
      <c r="F67" t="s">
        <v>361</v>
      </c>
      <c r="G67" t="s">
        <v>171</v>
      </c>
      <c r="H67" t="s">
        <v>135</v>
      </c>
      <c r="I67" t="s">
        <v>136</v>
      </c>
      <c r="J67" t="s">
        <v>137</v>
      </c>
      <c r="K67" t="s">
        <v>138</v>
      </c>
      <c r="L67" t="s">
        <v>362</v>
      </c>
      <c r="M67" t="s">
        <v>363</v>
      </c>
      <c r="N67">
        <v>2.1116666660000001</v>
      </c>
      <c r="O67">
        <v>0</v>
      </c>
      <c r="P67">
        <v>18</v>
      </c>
      <c r="Q67">
        <v>0</v>
      </c>
      <c r="R67">
        <v>0</v>
      </c>
      <c r="S67">
        <v>0</v>
      </c>
      <c r="T67">
        <v>2</v>
      </c>
      <c r="U67">
        <v>0</v>
      </c>
      <c r="V67">
        <v>0</v>
      </c>
      <c r="W67">
        <v>0</v>
      </c>
      <c r="X67">
        <v>7.8677533300867113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7.8677533300867113</v>
      </c>
    </row>
    <row r="68" spans="1:31" x14ac:dyDescent="0.25">
      <c r="A68">
        <v>2425979</v>
      </c>
      <c r="B68">
        <v>1</v>
      </c>
      <c r="C68" t="s">
        <v>80</v>
      </c>
      <c r="D68" t="s">
        <v>84</v>
      </c>
      <c r="E68" t="s">
        <v>132</v>
      </c>
      <c r="F68" t="s">
        <v>364</v>
      </c>
      <c r="G68" t="s">
        <v>198</v>
      </c>
      <c r="H68" t="s">
        <v>135</v>
      </c>
      <c r="I68" t="s">
        <v>136</v>
      </c>
      <c r="J68" t="s">
        <v>137</v>
      </c>
      <c r="K68" t="s">
        <v>138</v>
      </c>
      <c r="L68" t="s">
        <v>365</v>
      </c>
      <c r="M68" t="s">
        <v>366</v>
      </c>
      <c r="N68">
        <v>1.9086111109999999</v>
      </c>
      <c r="O68">
        <v>0</v>
      </c>
      <c r="P68">
        <v>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1.2961624153150744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1.2961624153150744</v>
      </c>
    </row>
    <row r="69" spans="1:31" x14ac:dyDescent="0.25">
      <c r="A69">
        <v>2426583</v>
      </c>
      <c r="B69">
        <v>1</v>
      </c>
      <c r="C69" t="s">
        <v>80</v>
      </c>
      <c r="D69" t="s">
        <v>97</v>
      </c>
      <c r="E69" t="s">
        <v>147</v>
      </c>
      <c r="F69" t="s">
        <v>367</v>
      </c>
      <c r="G69" t="s">
        <v>175</v>
      </c>
      <c r="H69" t="s">
        <v>135</v>
      </c>
      <c r="I69" t="s">
        <v>136</v>
      </c>
      <c r="J69" t="s">
        <v>137</v>
      </c>
      <c r="K69" t="s">
        <v>138</v>
      </c>
      <c r="L69" t="s">
        <v>368</v>
      </c>
      <c r="M69" t="s">
        <v>369</v>
      </c>
      <c r="N69">
        <v>0.37833333299999999</v>
      </c>
      <c r="O69">
        <v>0</v>
      </c>
      <c r="P69">
        <v>96</v>
      </c>
      <c r="Q69">
        <v>0</v>
      </c>
      <c r="R69">
        <v>0</v>
      </c>
      <c r="S69">
        <v>0</v>
      </c>
      <c r="T69">
        <v>19</v>
      </c>
      <c r="U69">
        <v>0</v>
      </c>
      <c r="V69">
        <v>0</v>
      </c>
      <c r="W69">
        <v>0</v>
      </c>
      <c r="X69">
        <v>17.379073351257865</v>
      </c>
      <c r="Y69">
        <v>0</v>
      </c>
      <c r="Z69">
        <v>0</v>
      </c>
      <c r="AA69">
        <v>0</v>
      </c>
      <c r="AB69">
        <v>2.849345083472798</v>
      </c>
      <c r="AC69">
        <v>0</v>
      </c>
      <c r="AD69">
        <v>0</v>
      </c>
      <c r="AE69">
        <v>20.228418434730663</v>
      </c>
    </row>
    <row r="70" spans="1:31" x14ac:dyDescent="0.25">
      <c r="A70">
        <v>2426122</v>
      </c>
      <c r="B70">
        <v>1</v>
      </c>
      <c r="C70" t="s">
        <v>80</v>
      </c>
      <c r="D70" t="s">
        <v>82</v>
      </c>
      <c r="E70" t="s">
        <v>132</v>
      </c>
      <c r="F70" t="s">
        <v>370</v>
      </c>
      <c r="G70" t="s">
        <v>153</v>
      </c>
      <c r="H70" t="s">
        <v>135</v>
      </c>
      <c r="I70" t="s">
        <v>136</v>
      </c>
      <c r="J70" t="s">
        <v>137</v>
      </c>
      <c r="K70" t="s">
        <v>138</v>
      </c>
      <c r="L70" t="s">
        <v>371</v>
      </c>
      <c r="M70" t="s">
        <v>372</v>
      </c>
      <c r="N70">
        <v>2.4505555550000002</v>
      </c>
      <c r="O70">
        <v>0</v>
      </c>
      <c r="P70">
        <v>11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6.5845646373147657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6.5845646373147657</v>
      </c>
    </row>
    <row r="71" spans="1:31" x14ac:dyDescent="0.25">
      <c r="A71">
        <v>2425936</v>
      </c>
      <c r="B71">
        <v>1</v>
      </c>
      <c r="C71" t="s">
        <v>81</v>
      </c>
      <c r="D71" t="s">
        <v>112</v>
      </c>
      <c r="E71" t="s">
        <v>161</v>
      </c>
      <c r="F71" t="s">
        <v>373</v>
      </c>
      <c r="G71" t="s">
        <v>187</v>
      </c>
      <c r="H71" t="s">
        <v>144</v>
      </c>
      <c r="I71" t="s">
        <v>136</v>
      </c>
      <c r="J71" t="s">
        <v>137</v>
      </c>
      <c r="K71" t="s">
        <v>164</v>
      </c>
      <c r="L71" t="s">
        <v>374</v>
      </c>
      <c r="M71" t="s">
        <v>375</v>
      </c>
      <c r="N71">
        <v>6.3044444439999996</v>
      </c>
      <c r="O71">
        <v>0</v>
      </c>
      <c r="P71">
        <v>458</v>
      </c>
      <c r="Q71">
        <v>0</v>
      </c>
      <c r="R71">
        <v>0</v>
      </c>
      <c r="S71">
        <v>0</v>
      </c>
      <c r="T71">
        <v>59</v>
      </c>
      <c r="U71">
        <v>0</v>
      </c>
      <c r="V71">
        <v>0</v>
      </c>
      <c r="W71">
        <v>0</v>
      </c>
      <c r="X71">
        <v>588.76976083685213</v>
      </c>
      <c r="Y71">
        <v>0</v>
      </c>
      <c r="Z71">
        <v>0</v>
      </c>
      <c r="AA71">
        <v>0</v>
      </c>
      <c r="AB71">
        <v>354.21415598679903</v>
      </c>
      <c r="AC71">
        <v>0</v>
      </c>
      <c r="AD71">
        <v>0</v>
      </c>
      <c r="AE71">
        <v>942.98391682365116</v>
      </c>
    </row>
    <row r="72" spans="1:31" x14ac:dyDescent="0.25">
      <c r="A72">
        <v>2426317</v>
      </c>
      <c r="B72">
        <v>1</v>
      </c>
      <c r="C72" t="s">
        <v>80</v>
      </c>
      <c r="D72" t="s">
        <v>93</v>
      </c>
      <c r="E72" t="s">
        <v>132</v>
      </c>
      <c r="F72" t="s">
        <v>376</v>
      </c>
      <c r="G72" t="s">
        <v>134</v>
      </c>
      <c r="H72" t="s">
        <v>135</v>
      </c>
      <c r="I72" t="s">
        <v>136</v>
      </c>
      <c r="J72" t="s">
        <v>137</v>
      </c>
      <c r="K72" t="s">
        <v>138</v>
      </c>
      <c r="L72" t="s">
        <v>377</v>
      </c>
      <c r="M72" t="s">
        <v>378</v>
      </c>
      <c r="N72">
        <v>4.0716666659999996</v>
      </c>
      <c r="O72">
        <v>0</v>
      </c>
      <c r="P72">
        <v>4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0.84125676756680001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0.84125676756680001</v>
      </c>
    </row>
    <row r="73" spans="1:31" x14ac:dyDescent="0.25">
      <c r="A73">
        <v>2426649</v>
      </c>
      <c r="B73">
        <v>1</v>
      </c>
      <c r="C73" t="s">
        <v>81</v>
      </c>
      <c r="D73" t="s">
        <v>127</v>
      </c>
      <c r="E73" t="s">
        <v>147</v>
      </c>
      <c r="F73" t="s">
        <v>379</v>
      </c>
      <c r="G73" t="s">
        <v>175</v>
      </c>
      <c r="H73" t="s">
        <v>135</v>
      </c>
      <c r="I73" t="s">
        <v>136</v>
      </c>
      <c r="J73" t="s">
        <v>137</v>
      </c>
      <c r="K73" t="s">
        <v>138</v>
      </c>
      <c r="L73" t="s">
        <v>380</v>
      </c>
      <c r="M73" t="s">
        <v>381</v>
      </c>
      <c r="N73">
        <v>0.56777777699999998</v>
      </c>
      <c r="O73">
        <v>0</v>
      </c>
      <c r="P73">
        <v>36</v>
      </c>
      <c r="Q73">
        <v>0</v>
      </c>
      <c r="R73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5.7151827863874303</v>
      </c>
      <c r="Y73">
        <v>0</v>
      </c>
      <c r="Z73">
        <v>1.0365590469444445E-3</v>
      </c>
      <c r="AA73">
        <v>0</v>
      </c>
      <c r="AB73">
        <v>0</v>
      </c>
      <c r="AC73">
        <v>0</v>
      </c>
      <c r="AD73">
        <v>0</v>
      </c>
      <c r="AE73">
        <v>5.716219345434375</v>
      </c>
    </row>
    <row r="74" spans="1:31" x14ac:dyDescent="0.25">
      <c r="A74">
        <v>2425962</v>
      </c>
      <c r="B74">
        <v>1</v>
      </c>
      <c r="C74" t="s">
        <v>81</v>
      </c>
      <c r="D74" t="s">
        <v>112</v>
      </c>
      <c r="E74" t="s">
        <v>161</v>
      </c>
      <c r="F74" t="s">
        <v>382</v>
      </c>
      <c r="G74" t="s">
        <v>187</v>
      </c>
      <c r="H74" t="s">
        <v>144</v>
      </c>
      <c r="I74" t="s">
        <v>136</v>
      </c>
      <c r="J74" t="s">
        <v>137</v>
      </c>
      <c r="K74" t="s">
        <v>164</v>
      </c>
      <c r="L74" t="s">
        <v>383</v>
      </c>
      <c r="M74" t="s">
        <v>384</v>
      </c>
      <c r="N74">
        <v>6.2238888880000003</v>
      </c>
      <c r="O74">
        <v>0</v>
      </c>
      <c r="P74">
        <v>264</v>
      </c>
      <c r="Q74">
        <v>0</v>
      </c>
      <c r="R74">
        <v>0</v>
      </c>
      <c r="S74">
        <v>0</v>
      </c>
      <c r="T74">
        <v>104</v>
      </c>
      <c r="U74">
        <v>0</v>
      </c>
      <c r="V74">
        <v>0</v>
      </c>
      <c r="W74">
        <v>0</v>
      </c>
      <c r="X74">
        <v>349.11878153910635</v>
      </c>
      <c r="Y74">
        <v>0</v>
      </c>
      <c r="Z74">
        <v>0</v>
      </c>
      <c r="AA74">
        <v>0</v>
      </c>
      <c r="AB74">
        <v>465.52770528430597</v>
      </c>
      <c r="AC74">
        <v>0</v>
      </c>
      <c r="AD74">
        <v>0</v>
      </c>
      <c r="AE74">
        <v>814.64648682341226</v>
      </c>
    </row>
    <row r="75" spans="1:31" x14ac:dyDescent="0.25">
      <c r="A75">
        <v>2426294</v>
      </c>
      <c r="B75">
        <v>1</v>
      </c>
      <c r="C75" t="s">
        <v>81</v>
      </c>
      <c r="D75" t="s">
        <v>112</v>
      </c>
      <c r="E75" t="s">
        <v>132</v>
      </c>
      <c r="F75" t="s">
        <v>385</v>
      </c>
      <c r="G75" t="s">
        <v>134</v>
      </c>
      <c r="H75" t="s">
        <v>135</v>
      </c>
      <c r="I75" t="s">
        <v>136</v>
      </c>
      <c r="J75" t="s">
        <v>137</v>
      </c>
      <c r="K75" t="s">
        <v>138</v>
      </c>
      <c r="L75" t="s">
        <v>386</v>
      </c>
      <c r="M75" t="s">
        <v>387</v>
      </c>
      <c r="N75">
        <v>2.994444444</v>
      </c>
      <c r="O75">
        <v>0</v>
      </c>
      <c r="P75">
        <v>2</v>
      </c>
      <c r="Q75">
        <v>0</v>
      </c>
      <c r="R75">
        <v>0</v>
      </c>
      <c r="S75">
        <v>0</v>
      </c>
      <c r="T75">
        <v>1</v>
      </c>
      <c r="U75">
        <v>0</v>
      </c>
      <c r="V75">
        <v>0</v>
      </c>
      <c r="W75">
        <v>0</v>
      </c>
      <c r="X75">
        <v>2.5759249491085501</v>
      </c>
      <c r="Y75">
        <v>0</v>
      </c>
      <c r="Z75">
        <v>0</v>
      </c>
      <c r="AA75">
        <v>0</v>
      </c>
      <c r="AB75">
        <v>0.13938973404325333</v>
      </c>
      <c r="AC75">
        <v>0</v>
      </c>
      <c r="AD75">
        <v>0</v>
      </c>
      <c r="AE75">
        <v>2.7153146831518034</v>
      </c>
    </row>
    <row r="76" spans="1:31" x14ac:dyDescent="0.25">
      <c r="A76">
        <v>2425822</v>
      </c>
      <c r="B76">
        <v>1</v>
      </c>
      <c r="C76" t="s">
        <v>80</v>
      </c>
      <c r="D76" t="s">
        <v>100</v>
      </c>
      <c r="E76" t="s">
        <v>229</v>
      </c>
      <c r="F76" t="s">
        <v>388</v>
      </c>
      <c r="G76" t="s">
        <v>143</v>
      </c>
      <c r="H76" t="s">
        <v>144</v>
      </c>
      <c r="I76" t="s">
        <v>136</v>
      </c>
      <c r="J76" t="s">
        <v>137</v>
      </c>
      <c r="K76" t="s">
        <v>138</v>
      </c>
      <c r="L76" t="s">
        <v>389</v>
      </c>
      <c r="M76" t="s">
        <v>390</v>
      </c>
      <c r="N76">
        <v>1.189444444</v>
      </c>
      <c r="O76">
        <v>15</v>
      </c>
      <c r="P76">
        <v>4456</v>
      </c>
      <c r="Q76">
        <v>296</v>
      </c>
      <c r="R76">
        <v>876</v>
      </c>
      <c r="S76">
        <v>51</v>
      </c>
      <c r="T76">
        <v>722</v>
      </c>
      <c r="U76">
        <v>2</v>
      </c>
      <c r="V76">
        <v>0</v>
      </c>
      <c r="W76">
        <v>30.158533194368037</v>
      </c>
      <c r="X76">
        <v>1433.136432476482</v>
      </c>
      <c r="Y76">
        <v>232.9192702491913</v>
      </c>
      <c r="Z76">
        <v>258.72186120233044</v>
      </c>
      <c r="AA76">
        <v>257.15372467783919</v>
      </c>
      <c r="AB76">
        <v>824.43955414505217</v>
      </c>
      <c r="AC76">
        <v>343.88069219572958</v>
      </c>
      <c r="AD76">
        <v>0</v>
      </c>
      <c r="AE76">
        <v>3380.4100681409927</v>
      </c>
    </row>
    <row r="77" spans="1:31" x14ac:dyDescent="0.25">
      <c r="A77">
        <v>2426148</v>
      </c>
      <c r="B77">
        <v>1</v>
      </c>
      <c r="C77" t="s">
        <v>81</v>
      </c>
      <c r="D77" t="s">
        <v>122</v>
      </c>
      <c r="E77" t="s">
        <v>141</v>
      </c>
      <c r="F77" t="s">
        <v>391</v>
      </c>
      <c r="G77" t="s">
        <v>187</v>
      </c>
      <c r="H77" t="s">
        <v>144</v>
      </c>
      <c r="I77" t="s">
        <v>136</v>
      </c>
      <c r="J77" t="s">
        <v>137</v>
      </c>
      <c r="K77" t="s">
        <v>164</v>
      </c>
      <c r="L77" t="s">
        <v>392</v>
      </c>
      <c r="M77" t="s">
        <v>393</v>
      </c>
      <c r="N77">
        <v>2.1941666660000001</v>
      </c>
      <c r="O77">
        <v>0</v>
      </c>
      <c r="P77">
        <v>135</v>
      </c>
      <c r="Q77">
        <v>0</v>
      </c>
      <c r="R77">
        <v>0</v>
      </c>
      <c r="S77">
        <v>3</v>
      </c>
      <c r="T77">
        <v>14</v>
      </c>
      <c r="U77">
        <v>0</v>
      </c>
      <c r="V77">
        <v>0</v>
      </c>
      <c r="W77">
        <v>0</v>
      </c>
      <c r="X77">
        <v>34.400107369228472</v>
      </c>
      <c r="Y77">
        <v>0</v>
      </c>
      <c r="Z77">
        <v>0</v>
      </c>
      <c r="AA77">
        <v>11.115596750844533</v>
      </c>
      <c r="AB77">
        <v>17.808044984289658</v>
      </c>
      <c r="AC77">
        <v>0</v>
      </c>
      <c r="AD77">
        <v>0</v>
      </c>
      <c r="AE77">
        <v>63.323749104362662</v>
      </c>
    </row>
    <row r="78" spans="1:31" x14ac:dyDescent="0.25">
      <c r="A78">
        <v>2426486</v>
      </c>
      <c r="B78">
        <v>1</v>
      </c>
      <c r="C78" t="s">
        <v>81</v>
      </c>
      <c r="D78" t="s">
        <v>121</v>
      </c>
      <c r="E78" t="s">
        <v>147</v>
      </c>
      <c r="F78" t="s">
        <v>394</v>
      </c>
      <c r="G78" t="s">
        <v>171</v>
      </c>
      <c r="H78" t="s">
        <v>135</v>
      </c>
      <c r="I78" t="s">
        <v>136</v>
      </c>
      <c r="J78" t="s">
        <v>137</v>
      </c>
      <c r="K78" t="s">
        <v>138</v>
      </c>
      <c r="L78" t="s">
        <v>395</v>
      </c>
      <c r="M78" t="s">
        <v>396</v>
      </c>
      <c r="N78">
        <v>0.87777777700000004</v>
      </c>
      <c r="O78">
        <v>0</v>
      </c>
      <c r="P78">
        <v>17</v>
      </c>
      <c r="Q78">
        <v>0</v>
      </c>
      <c r="R78">
        <v>0</v>
      </c>
      <c r="S78">
        <v>0</v>
      </c>
      <c r="T78">
        <v>2</v>
      </c>
      <c r="U78">
        <v>0</v>
      </c>
      <c r="V78">
        <v>0</v>
      </c>
      <c r="W78">
        <v>0</v>
      </c>
      <c r="X78">
        <v>2.1978169969024219</v>
      </c>
      <c r="Y78">
        <v>0</v>
      </c>
      <c r="Z78">
        <v>0</v>
      </c>
      <c r="AA78">
        <v>0</v>
      </c>
      <c r="AB78">
        <v>0.11471369525577778</v>
      </c>
      <c r="AC78">
        <v>0</v>
      </c>
      <c r="AD78">
        <v>0</v>
      </c>
      <c r="AE78">
        <v>2.3125306921581998</v>
      </c>
    </row>
    <row r="79" spans="1:31" x14ac:dyDescent="0.25">
      <c r="A79">
        <v>2425776</v>
      </c>
      <c r="B79">
        <v>1</v>
      </c>
      <c r="C79" t="s">
        <v>81</v>
      </c>
      <c r="D79" t="s">
        <v>118</v>
      </c>
      <c r="E79" t="s">
        <v>141</v>
      </c>
      <c r="F79" t="s">
        <v>397</v>
      </c>
      <c r="G79" t="s">
        <v>187</v>
      </c>
      <c r="H79" t="s">
        <v>144</v>
      </c>
      <c r="I79" t="s">
        <v>136</v>
      </c>
      <c r="J79" t="s">
        <v>137</v>
      </c>
      <c r="K79" t="s">
        <v>164</v>
      </c>
      <c r="L79" t="s">
        <v>398</v>
      </c>
      <c r="M79" t="s">
        <v>399</v>
      </c>
      <c r="N79">
        <v>6.6341666659999996</v>
      </c>
      <c r="O79">
        <v>0</v>
      </c>
      <c r="P79">
        <v>1</v>
      </c>
      <c r="Q79">
        <v>0</v>
      </c>
      <c r="R79">
        <v>67</v>
      </c>
      <c r="S79">
        <v>0</v>
      </c>
      <c r="T79">
        <v>4</v>
      </c>
      <c r="U79">
        <v>0</v>
      </c>
      <c r="V79">
        <v>0</v>
      </c>
      <c r="W79">
        <v>0</v>
      </c>
      <c r="X79">
        <v>0.51649076630027424</v>
      </c>
      <c r="Y79">
        <v>0</v>
      </c>
      <c r="Z79">
        <v>125.4719635074201</v>
      </c>
      <c r="AA79">
        <v>0</v>
      </c>
      <c r="AB79">
        <v>6.2594564848672505</v>
      </c>
      <c r="AC79">
        <v>0</v>
      </c>
      <c r="AD79">
        <v>0</v>
      </c>
      <c r="AE79">
        <v>132.24791075858764</v>
      </c>
    </row>
    <row r="80" spans="1:31" x14ac:dyDescent="0.25">
      <c r="A80">
        <v>2426440</v>
      </c>
      <c r="B80">
        <v>1</v>
      </c>
      <c r="C80" t="s">
        <v>81</v>
      </c>
      <c r="D80" t="s">
        <v>127</v>
      </c>
      <c r="E80" t="s">
        <v>132</v>
      </c>
      <c r="F80" t="s">
        <v>400</v>
      </c>
      <c r="G80" t="s">
        <v>134</v>
      </c>
      <c r="H80" t="s">
        <v>135</v>
      </c>
      <c r="I80" t="s">
        <v>136</v>
      </c>
      <c r="J80" t="s">
        <v>137</v>
      </c>
      <c r="K80" t="s">
        <v>138</v>
      </c>
      <c r="L80" t="s">
        <v>401</v>
      </c>
      <c r="M80" t="s">
        <v>402</v>
      </c>
      <c r="N80">
        <v>3.6727777769999999</v>
      </c>
      <c r="O80">
        <v>0</v>
      </c>
      <c r="P80">
        <v>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0.81475622899922517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0.81475622899922517</v>
      </c>
    </row>
    <row r="81" spans="1:31" x14ac:dyDescent="0.25">
      <c r="A81">
        <v>2426363</v>
      </c>
      <c r="B81">
        <v>1</v>
      </c>
      <c r="C81" t="s">
        <v>80</v>
      </c>
      <c r="D81" t="s">
        <v>83</v>
      </c>
      <c r="E81" t="s">
        <v>132</v>
      </c>
      <c r="F81" t="s">
        <v>403</v>
      </c>
      <c r="G81" t="s">
        <v>134</v>
      </c>
      <c r="H81" t="s">
        <v>135</v>
      </c>
      <c r="I81" t="s">
        <v>136</v>
      </c>
      <c r="J81" t="s">
        <v>137</v>
      </c>
      <c r="K81" t="s">
        <v>138</v>
      </c>
      <c r="L81" t="s">
        <v>404</v>
      </c>
      <c r="M81" t="s">
        <v>405</v>
      </c>
      <c r="N81">
        <v>4.1430555550000001</v>
      </c>
      <c r="O81">
        <v>0</v>
      </c>
      <c r="P81">
        <v>3</v>
      </c>
      <c r="Q81">
        <v>0</v>
      </c>
      <c r="R81">
        <v>0</v>
      </c>
      <c r="S81">
        <v>0</v>
      </c>
      <c r="T81">
        <v>1</v>
      </c>
      <c r="U81">
        <v>0</v>
      </c>
      <c r="V81">
        <v>0</v>
      </c>
      <c r="W81">
        <v>0</v>
      </c>
      <c r="X81">
        <v>12.311506568567602</v>
      </c>
      <c r="Y81">
        <v>0</v>
      </c>
      <c r="Z81">
        <v>0</v>
      </c>
      <c r="AA81">
        <v>0</v>
      </c>
      <c r="AB81">
        <v>1.7673360198311419</v>
      </c>
      <c r="AC81">
        <v>0</v>
      </c>
      <c r="AD81">
        <v>0</v>
      </c>
      <c r="AE81">
        <v>14.078842588398743</v>
      </c>
    </row>
    <row r="82" spans="1:31" x14ac:dyDescent="0.25">
      <c r="A82">
        <v>2425676</v>
      </c>
      <c r="B82">
        <v>1</v>
      </c>
      <c r="C82" t="s">
        <v>80</v>
      </c>
      <c r="D82" t="s">
        <v>92</v>
      </c>
      <c r="E82" t="s">
        <v>156</v>
      </c>
      <c r="F82" t="s">
        <v>406</v>
      </c>
      <c r="G82" t="s">
        <v>158</v>
      </c>
      <c r="H82" t="s">
        <v>135</v>
      </c>
      <c r="I82" t="s">
        <v>136</v>
      </c>
      <c r="J82" t="s">
        <v>137</v>
      </c>
      <c r="K82" t="s">
        <v>138</v>
      </c>
      <c r="L82" t="s">
        <v>407</v>
      </c>
      <c r="M82" t="s">
        <v>408</v>
      </c>
      <c r="N82">
        <v>1.3274999999999999</v>
      </c>
      <c r="O82">
        <v>0</v>
      </c>
      <c r="P82">
        <v>495</v>
      </c>
      <c r="Q82">
        <v>0</v>
      </c>
      <c r="R82">
        <v>3</v>
      </c>
      <c r="S82">
        <v>0</v>
      </c>
      <c r="T82">
        <v>13</v>
      </c>
      <c r="U82">
        <v>0</v>
      </c>
      <c r="V82">
        <v>0</v>
      </c>
      <c r="W82">
        <v>0</v>
      </c>
      <c r="X82">
        <v>116.16161707124992</v>
      </c>
      <c r="Y82">
        <v>0</v>
      </c>
      <c r="Z82">
        <v>7.6719710870752508E-2</v>
      </c>
      <c r="AA82">
        <v>0</v>
      </c>
      <c r="AB82">
        <v>8.822340019955492</v>
      </c>
      <c r="AC82">
        <v>0</v>
      </c>
      <c r="AD82">
        <v>0</v>
      </c>
      <c r="AE82">
        <v>125.06067680207616</v>
      </c>
    </row>
    <row r="83" spans="1:31" x14ac:dyDescent="0.25">
      <c r="A83">
        <v>2426357</v>
      </c>
      <c r="B83">
        <v>1</v>
      </c>
      <c r="C83" t="s">
        <v>80</v>
      </c>
      <c r="D83" t="s">
        <v>83</v>
      </c>
      <c r="E83" t="s">
        <v>132</v>
      </c>
      <c r="F83" t="s">
        <v>409</v>
      </c>
      <c r="G83" t="s">
        <v>134</v>
      </c>
      <c r="H83" t="s">
        <v>135</v>
      </c>
      <c r="I83" t="s">
        <v>136</v>
      </c>
      <c r="J83" t="s">
        <v>137</v>
      </c>
      <c r="K83" t="s">
        <v>138</v>
      </c>
      <c r="L83" t="s">
        <v>410</v>
      </c>
      <c r="M83" t="s">
        <v>411</v>
      </c>
      <c r="N83">
        <v>1.484444444</v>
      </c>
      <c r="O83">
        <v>0</v>
      </c>
      <c r="P83">
        <v>2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2.2947825243449724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2.2947825243449724</v>
      </c>
    </row>
    <row r="84" spans="1:31" x14ac:dyDescent="0.25">
      <c r="A84">
        <v>2425816</v>
      </c>
      <c r="B84">
        <v>1</v>
      </c>
      <c r="C84" t="s">
        <v>81</v>
      </c>
      <c r="D84" t="s">
        <v>114</v>
      </c>
      <c r="E84" t="s">
        <v>178</v>
      </c>
      <c r="F84" t="s">
        <v>412</v>
      </c>
      <c r="G84" t="s">
        <v>143</v>
      </c>
      <c r="H84" t="s">
        <v>144</v>
      </c>
      <c r="I84" t="s">
        <v>136</v>
      </c>
      <c r="J84" t="s">
        <v>137</v>
      </c>
      <c r="K84" t="s">
        <v>138</v>
      </c>
      <c r="L84" t="s">
        <v>413</v>
      </c>
      <c r="M84" t="s">
        <v>414</v>
      </c>
      <c r="N84">
        <v>0.31555555499999999</v>
      </c>
      <c r="O84">
        <v>5</v>
      </c>
      <c r="P84">
        <v>1849</v>
      </c>
      <c r="Q84">
        <v>0</v>
      </c>
      <c r="R84">
        <v>47</v>
      </c>
      <c r="S84">
        <v>4</v>
      </c>
      <c r="T84">
        <v>166</v>
      </c>
      <c r="U84">
        <v>0</v>
      </c>
      <c r="V84">
        <v>0</v>
      </c>
      <c r="W84">
        <v>0.4002174080030001</v>
      </c>
      <c r="X84">
        <v>27.675207984162327</v>
      </c>
      <c r="Y84">
        <v>0</v>
      </c>
      <c r="Z84">
        <v>0.23421180822284002</v>
      </c>
      <c r="AA84">
        <v>1.2437685104739109</v>
      </c>
      <c r="AB84">
        <v>22.085584456701639</v>
      </c>
      <c r="AC84">
        <v>0</v>
      </c>
      <c r="AD84">
        <v>0</v>
      </c>
      <c r="AE84">
        <v>51.638990167563719</v>
      </c>
    </row>
    <row r="85" spans="1:31" x14ac:dyDescent="0.25">
      <c r="A85">
        <v>2426403</v>
      </c>
      <c r="B85">
        <v>1</v>
      </c>
      <c r="C85" t="s">
        <v>80</v>
      </c>
      <c r="D85" t="s">
        <v>101</v>
      </c>
      <c r="E85" t="s">
        <v>141</v>
      </c>
      <c r="F85" t="s">
        <v>415</v>
      </c>
      <c r="G85" t="s">
        <v>175</v>
      </c>
      <c r="H85" t="s">
        <v>144</v>
      </c>
      <c r="I85" t="s">
        <v>136</v>
      </c>
      <c r="J85" t="s">
        <v>137</v>
      </c>
      <c r="K85" t="s">
        <v>138</v>
      </c>
      <c r="L85" t="s">
        <v>416</v>
      </c>
      <c r="M85" t="s">
        <v>417</v>
      </c>
      <c r="N85">
        <v>0.54277777699999996</v>
      </c>
      <c r="O85">
        <v>19</v>
      </c>
      <c r="P85">
        <v>21</v>
      </c>
      <c r="Q85">
        <v>20</v>
      </c>
      <c r="R85">
        <v>2</v>
      </c>
      <c r="S85">
        <v>18</v>
      </c>
      <c r="T85">
        <v>4</v>
      </c>
      <c r="U85">
        <v>0</v>
      </c>
      <c r="V85">
        <v>0</v>
      </c>
      <c r="W85">
        <v>5.8629461202443309</v>
      </c>
      <c r="X85">
        <v>5.041414000740934</v>
      </c>
      <c r="Y85">
        <v>4.3389710841982705</v>
      </c>
      <c r="Z85">
        <v>2.6700050352522226E-3</v>
      </c>
      <c r="AA85">
        <v>183.36749390584808</v>
      </c>
      <c r="AB85">
        <v>3.4556044698250403</v>
      </c>
      <c r="AC85">
        <v>0</v>
      </c>
      <c r="AD85">
        <v>0</v>
      </c>
      <c r="AE85">
        <v>202.06909958589191</v>
      </c>
    </row>
    <row r="86" spans="1:31" x14ac:dyDescent="0.25">
      <c r="A86">
        <v>2426566</v>
      </c>
      <c r="B86">
        <v>1</v>
      </c>
      <c r="C86" t="s">
        <v>81</v>
      </c>
      <c r="D86" t="s">
        <v>114</v>
      </c>
      <c r="E86" t="s">
        <v>156</v>
      </c>
      <c r="F86" t="s">
        <v>418</v>
      </c>
      <c r="G86" t="s">
        <v>158</v>
      </c>
      <c r="H86" t="s">
        <v>135</v>
      </c>
      <c r="I86" t="s">
        <v>136</v>
      </c>
      <c r="J86" t="s">
        <v>137</v>
      </c>
      <c r="K86" t="s">
        <v>138</v>
      </c>
      <c r="L86" t="s">
        <v>419</v>
      </c>
      <c r="M86" t="s">
        <v>420</v>
      </c>
      <c r="N86">
        <v>1.293055555</v>
      </c>
      <c r="O86">
        <v>0</v>
      </c>
      <c r="P86">
        <v>143</v>
      </c>
      <c r="Q86">
        <v>0</v>
      </c>
      <c r="R86">
        <v>0</v>
      </c>
      <c r="S86">
        <v>0</v>
      </c>
      <c r="T86">
        <v>11</v>
      </c>
      <c r="U86">
        <v>0</v>
      </c>
      <c r="V86">
        <v>0</v>
      </c>
      <c r="W86">
        <v>0</v>
      </c>
      <c r="X86">
        <v>19.010683636372903</v>
      </c>
      <c r="Y86">
        <v>0</v>
      </c>
      <c r="Z86">
        <v>0</v>
      </c>
      <c r="AA86">
        <v>0</v>
      </c>
      <c r="AB86">
        <v>1.2783958568092293</v>
      </c>
      <c r="AC86">
        <v>0</v>
      </c>
      <c r="AD86">
        <v>0</v>
      </c>
      <c r="AE86">
        <v>20.289079493182133</v>
      </c>
    </row>
    <row r="87" spans="1:31" x14ac:dyDescent="0.25">
      <c r="A87">
        <v>2425902</v>
      </c>
      <c r="B87">
        <v>1</v>
      </c>
      <c r="C87" t="s">
        <v>80</v>
      </c>
      <c r="D87" t="s">
        <v>104</v>
      </c>
      <c r="E87" t="s">
        <v>161</v>
      </c>
      <c r="F87" t="s">
        <v>421</v>
      </c>
      <c r="G87" t="s">
        <v>422</v>
      </c>
      <c r="H87" t="s">
        <v>144</v>
      </c>
      <c r="I87" t="s">
        <v>136</v>
      </c>
      <c r="J87" t="s">
        <v>137</v>
      </c>
      <c r="K87" t="s">
        <v>138</v>
      </c>
      <c r="L87" t="s">
        <v>423</v>
      </c>
      <c r="M87" t="s">
        <v>424</v>
      </c>
      <c r="N87">
        <v>1.1427777770000001</v>
      </c>
      <c r="O87">
        <v>3</v>
      </c>
      <c r="P87">
        <v>0</v>
      </c>
      <c r="Q87">
        <v>17</v>
      </c>
      <c r="R87">
        <v>0</v>
      </c>
      <c r="S87">
        <v>15</v>
      </c>
      <c r="T87">
        <v>0</v>
      </c>
      <c r="U87">
        <v>1</v>
      </c>
      <c r="V87">
        <v>0</v>
      </c>
      <c r="W87">
        <v>2.1717586979767742</v>
      </c>
      <c r="X87">
        <v>0</v>
      </c>
      <c r="Y87">
        <v>12.05684307669504</v>
      </c>
      <c r="Z87">
        <v>0</v>
      </c>
      <c r="AA87">
        <v>143.52180687861713</v>
      </c>
      <c r="AB87">
        <v>0</v>
      </c>
      <c r="AC87">
        <v>29.25713563976867</v>
      </c>
      <c r="AD87">
        <v>0</v>
      </c>
      <c r="AE87">
        <v>187.00754429305761</v>
      </c>
    </row>
    <row r="88" spans="1:31" x14ac:dyDescent="0.25">
      <c r="A88">
        <v>2426592</v>
      </c>
      <c r="B88">
        <v>1</v>
      </c>
      <c r="C88" t="s">
        <v>81</v>
      </c>
      <c r="D88" t="s">
        <v>122</v>
      </c>
      <c r="E88" t="s">
        <v>147</v>
      </c>
      <c r="F88" t="s">
        <v>425</v>
      </c>
      <c r="G88" t="s">
        <v>171</v>
      </c>
      <c r="H88" t="s">
        <v>135</v>
      </c>
      <c r="I88" t="s">
        <v>136</v>
      </c>
      <c r="J88" t="s">
        <v>137</v>
      </c>
      <c r="K88" t="s">
        <v>138</v>
      </c>
      <c r="L88" t="s">
        <v>426</v>
      </c>
      <c r="M88" t="s">
        <v>427</v>
      </c>
      <c r="N88">
        <v>1.3519444439999999</v>
      </c>
      <c r="O88">
        <v>0</v>
      </c>
      <c r="P88">
        <v>52</v>
      </c>
      <c r="Q88">
        <v>0</v>
      </c>
      <c r="R88">
        <v>1</v>
      </c>
      <c r="S88">
        <v>0</v>
      </c>
      <c r="T88">
        <v>0</v>
      </c>
      <c r="U88">
        <v>0</v>
      </c>
      <c r="V88">
        <v>0</v>
      </c>
      <c r="W88">
        <v>0</v>
      </c>
      <c r="X88">
        <v>20.2989405608349</v>
      </c>
      <c r="Y88">
        <v>0</v>
      </c>
      <c r="Z88">
        <v>1.0088882686267269</v>
      </c>
      <c r="AA88">
        <v>0</v>
      </c>
      <c r="AB88">
        <v>0</v>
      </c>
      <c r="AC88">
        <v>0</v>
      </c>
      <c r="AD88">
        <v>0</v>
      </c>
      <c r="AE88">
        <v>21.307828829461627</v>
      </c>
    </row>
    <row r="89" spans="1:31" x14ac:dyDescent="0.25">
      <c r="A89">
        <v>2426609</v>
      </c>
      <c r="B89">
        <v>1</v>
      </c>
      <c r="C89" t="s">
        <v>80</v>
      </c>
      <c r="D89" t="s">
        <v>90</v>
      </c>
      <c r="E89" t="s">
        <v>161</v>
      </c>
      <c r="F89" t="s">
        <v>428</v>
      </c>
      <c r="G89" t="s">
        <v>429</v>
      </c>
      <c r="H89" t="s">
        <v>144</v>
      </c>
      <c r="I89" t="s">
        <v>136</v>
      </c>
      <c r="J89" t="s">
        <v>137</v>
      </c>
      <c r="K89" t="s">
        <v>138</v>
      </c>
      <c r="L89" t="s">
        <v>430</v>
      </c>
      <c r="M89" t="s">
        <v>431</v>
      </c>
      <c r="N89">
        <v>1.413611111</v>
      </c>
      <c r="O89">
        <v>0</v>
      </c>
      <c r="P89">
        <v>384</v>
      </c>
      <c r="Q89">
        <v>0</v>
      </c>
      <c r="R89">
        <v>0</v>
      </c>
      <c r="S89">
        <v>0</v>
      </c>
      <c r="T89">
        <v>27</v>
      </c>
      <c r="U89">
        <v>0</v>
      </c>
      <c r="V89">
        <v>0</v>
      </c>
      <c r="W89">
        <v>0</v>
      </c>
      <c r="X89">
        <v>173.18488269378634</v>
      </c>
      <c r="Y89">
        <v>0</v>
      </c>
      <c r="Z89">
        <v>0</v>
      </c>
      <c r="AA89">
        <v>0</v>
      </c>
      <c r="AB89">
        <v>11.77858810113189</v>
      </c>
      <c r="AC89">
        <v>0</v>
      </c>
      <c r="AD89">
        <v>0</v>
      </c>
      <c r="AE89">
        <v>184.96347079491824</v>
      </c>
    </row>
    <row r="90" spans="1:31" x14ac:dyDescent="0.25">
      <c r="A90">
        <v>2426274</v>
      </c>
      <c r="B90">
        <v>1</v>
      </c>
      <c r="C90" t="s">
        <v>80</v>
      </c>
      <c r="D90" t="s">
        <v>83</v>
      </c>
      <c r="E90" t="s">
        <v>132</v>
      </c>
      <c r="F90" t="s">
        <v>432</v>
      </c>
      <c r="G90" t="s">
        <v>198</v>
      </c>
      <c r="H90" t="s">
        <v>135</v>
      </c>
      <c r="I90" t="s">
        <v>136</v>
      </c>
      <c r="J90" t="s">
        <v>137</v>
      </c>
      <c r="K90" t="s">
        <v>138</v>
      </c>
      <c r="L90" t="s">
        <v>433</v>
      </c>
      <c r="M90" t="s">
        <v>434</v>
      </c>
      <c r="N90">
        <v>1.514444444</v>
      </c>
      <c r="O90">
        <v>0</v>
      </c>
      <c r="P90">
        <v>0</v>
      </c>
      <c r="Q90">
        <v>0</v>
      </c>
      <c r="R90">
        <v>0</v>
      </c>
      <c r="S90">
        <v>0</v>
      </c>
      <c r="T90">
        <v>7</v>
      </c>
      <c r="U90">
        <v>0</v>
      </c>
      <c r="V90">
        <v>2</v>
      </c>
      <c r="W90">
        <v>0</v>
      </c>
      <c r="X90">
        <v>0</v>
      </c>
      <c r="Y90">
        <v>0</v>
      </c>
      <c r="Z90">
        <v>0</v>
      </c>
      <c r="AA90">
        <v>0</v>
      </c>
      <c r="AB90">
        <v>27.215293404537992</v>
      </c>
      <c r="AC90">
        <v>0</v>
      </c>
      <c r="AD90">
        <v>201.75632770486862</v>
      </c>
      <c r="AE90">
        <v>228.97162110940661</v>
      </c>
    </row>
    <row r="91" spans="1:31" x14ac:dyDescent="0.25">
      <c r="A91">
        <v>2425696</v>
      </c>
      <c r="B91">
        <v>1</v>
      </c>
      <c r="C91" t="s">
        <v>80</v>
      </c>
      <c r="D91" t="s">
        <v>82</v>
      </c>
      <c r="E91" t="s">
        <v>132</v>
      </c>
      <c r="F91" t="s">
        <v>435</v>
      </c>
      <c r="G91" t="s">
        <v>198</v>
      </c>
      <c r="H91" t="s">
        <v>135</v>
      </c>
      <c r="I91" t="s">
        <v>136</v>
      </c>
      <c r="J91" t="s">
        <v>137</v>
      </c>
      <c r="K91" t="s">
        <v>138</v>
      </c>
      <c r="L91" t="s">
        <v>436</v>
      </c>
      <c r="M91" t="s">
        <v>437</v>
      </c>
      <c r="N91">
        <v>9.3769444439999994</v>
      </c>
      <c r="O91">
        <v>0</v>
      </c>
      <c r="P91">
        <v>0</v>
      </c>
      <c r="Q91">
        <v>0</v>
      </c>
      <c r="R91">
        <v>0</v>
      </c>
      <c r="S91">
        <v>0</v>
      </c>
      <c r="T91">
        <v>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2.690805969236663</v>
      </c>
      <c r="AC91">
        <v>0</v>
      </c>
      <c r="AD91">
        <v>0</v>
      </c>
      <c r="AE91">
        <v>2.690805969236663</v>
      </c>
    </row>
    <row r="92" spans="1:31" x14ac:dyDescent="0.25">
      <c r="A92">
        <v>2426629</v>
      </c>
      <c r="B92">
        <v>1</v>
      </c>
      <c r="C92" t="s">
        <v>80</v>
      </c>
      <c r="D92" t="s">
        <v>99</v>
      </c>
      <c r="E92" t="s">
        <v>161</v>
      </c>
      <c r="F92" t="s">
        <v>438</v>
      </c>
      <c r="G92" t="s">
        <v>439</v>
      </c>
      <c r="H92" t="s">
        <v>144</v>
      </c>
      <c r="I92" t="s">
        <v>136</v>
      </c>
      <c r="J92" t="s">
        <v>137</v>
      </c>
      <c r="K92" t="s">
        <v>138</v>
      </c>
      <c r="L92" t="s">
        <v>440</v>
      </c>
      <c r="M92" t="s">
        <v>441</v>
      </c>
      <c r="N92">
        <v>3.8008333329999999</v>
      </c>
      <c r="O92">
        <v>2</v>
      </c>
      <c r="P92">
        <v>376</v>
      </c>
      <c r="Q92">
        <v>0</v>
      </c>
      <c r="R92">
        <v>34</v>
      </c>
      <c r="S92">
        <v>1</v>
      </c>
      <c r="T92">
        <v>41</v>
      </c>
      <c r="U92">
        <v>0</v>
      </c>
      <c r="V92">
        <v>0</v>
      </c>
      <c r="W92">
        <v>25.802954658522314</v>
      </c>
      <c r="X92">
        <v>245.64476113061562</v>
      </c>
      <c r="Y92">
        <v>0</v>
      </c>
      <c r="Z92">
        <v>18.099397426844327</v>
      </c>
      <c r="AA92">
        <v>5.0585798803443884</v>
      </c>
      <c r="AB92">
        <v>83.234572038876124</v>
      </c>
      <c r="AC92">
        <v>0</v>
      </c>
      <c r="AD92">
        <v>0</v>
      </c>
      <c r="AE92">
        <v>377.8402651352028</v>
      </c>
    </row>
    <row r="93" spans="1:31" x14ac:dyDescent="0.25">
      <c r="A93">
        <v>2425982</v>
      </c>
      <c r="B93">
        <v>1</v>
      </c>
      <c r="C93" t="s">
        <v>80</v>
      </c>
      <c r="D93" t="s">
        <v>91</v>
      </c>
      <c r="E93" t="s">
        <v>161</v>
      </c>
      <c r="F93" t="s">
        <v>442</v>
      </c>
      <c r="G93" t="s">
        <v>175</v>
      </c>
      <c r="H93" t="s">
        <v>144</v>
      </c>
      <c r="I93" t="s">
        <v>136</v>
      </c>
      <c r="J93" t="s">
        <v>137</v>
      </c>
      <c r="K93" t="s">
        <v>138</v>
      </c>
      <c r="L93" t="s">
        <v>443</v>
      </c>
      <c r="M93" t="s">
        <v>444</v>
      </c>
      <c r="N93">
        <v>0.277777777</v>
      </c>
      <c r="O93">
        <v>0</v>
      </c>
      <c r="P93">
        <v>0</v>
      </c>
      <c r="Q93">
        <v>2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9.035167744E-2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9.035167744E-2</v>
      </c>
    </row>
    <row r="94" spans="1:31" x14ac:dyDescent="0.25">
      <c r="A94">
        <v>2425988</v>
      </c>
      <c r="B94">
        <v>1</v>
      </c>
      <c r="C94" t="s">
        <v>81</v>
      </c>
      <c r="D94" t="s">
        <v>112</v>
      </c>
      <c r="E94" t="s">
        <v>161</v>
      </c>
      <c r="F94" t="s">
        <v>445</v>
      </c>
      <c r="G94" t="s">
        <v>187</v>
      </c>
      <c r="H94" t="s">
        <v>144</v>
      </c>
      <c r="I94" t="s">
        <v>136</v>
      </c>
      <c r="J94" t="s">
        <v>137</v>
      </c>
      <c r="K94" t="s">
        <v>164</v>
      </c>
      <c r="L94" t="s">
        <v>446</v>
      </c>
      <c r="M94" t="s">
        <v>447</v>
      </c>
      <c r="N94">
        <v>5.7483333329999997</v>
      </c>
      <c r="O94">
        <v>0</v>
      </c>
      <c r="P94">
        <v>1010</v>
      </c>
      <c r="Q94">
        <v>0</v>
      </c>
      <c r="R94">
        <v>0</v>
      </c>
      <c r="S94">
        <v>1</v>
      </c>
      <c r="T94">
        <v>379</v>
      </c>
      <c r="U94">
        <v>0</v>
      </c>
      <c r="V94">
        <v>0</v>
      </c>
      <c r="W94">
        <v>0</v>
      </c>
      <c r="X94">
        <v>1163.5039166449897</v>
      </c>
      <c r="Y94">
        <v>0</v>
      </c>
      <c r="Z94">
        <v>0</v>
      </c>
      <c r="AA94">
        <v>502.0425179451085</v>
      </c>
      <c r="AB94">
        <v>2607.2281762975608</v>
      </c>
      <c r="AC94">
        <v>0</v>
      </c>
      <c r="AD94">
        <v>0</v>
      </c>
      <c r="AE94">
        <v>4272.774610887659</v>
      </c>
    </row>
    <row r="95" spans="1:31" x14ac:dyDescent="0.25">
      <c r="A95">
        <v>2425739</v>
      </c>
      <c r="B95">
        <v>1</v>
      </c>
      <c r="C95" t="s">
        <v>80</v>
      </c>
      <c r="D95" t="s">
        <v>99</v>
      </c>
      <c r="E95" t="s">
        <v>290</v>
      </c>
      <c r="F95" t="s">
        <v>448</v>
      </c>
      <c r="G95" t="s">
        <v>171</v>
      </c>
      <c r="H95" t="s">
        <v>135</v>
      </c>
      <c r="I95" t="s">
        <v>136</v>
      </c>
      <c r="J95" t="s">
        <v>137</v>
      </c>
      <c r="K95" t="s">
        <v>138</v>
      </c>
      <c r="L95" t="s">
        <v>449</v>
      </c>
      <c r="M95" t="s">
        <v>450</v>
      </c>
      <c r="N95">
        <v>1.542777777</v>
      </c>
      <c r="O95">
        <v>0</v>
      </c>
      <c r="P95">
        <v>11</v>
      </c>
      <c r="Q95">
        <v>0</v>
      </c>
      <c r="R95">
        <v>0</v>
      </c>
      <c r="S95">
        <v>0</v>
      </c>
      <c r="T95">
        <v>1</v>
      </c>
      <c r="U95">
        <v>0</v>
      </c>
      <c r="V95">
        <v>0</v>
      </c>
      <c r="W95">
        <v>0</v>
      </c>
      <c r="X95">
        <v>7.3990791449454996</v>
      </c>
      <c r="Y95">
        <v>0</v>
      </c>
      <c r="Z95">
        <v>0</v>
      </c>
      <c r="AA95">
        <v>0</v>
      </c>
      <c r="AB95">
        <v>3.4466948059990439</v>
      </c>
      <c r="AC95">
        <v>0</v>
      </c>
      <c r="AD95">
        <v>0</v>
      </c>
      <c r="AE95">
        <v>10.845773950944544</v>
      </c>
    </row>
    <row r="96" spans="1:31" x14ac:dyDescent="0.25">
      <c r="A96">
        <v>2425839</v>
      </c>
      <c r="B96">
        <v>1</v>
      </c>
      <c r="C96" t="s">
        <v>80</v>
      </c>
      <c r="D96" t="s">
        <v>105</v>
      </c>
      <c r="E96" t="s">
        <v>132</v>
      </c>
      <c r="F96" t="s">
        <v>451</v>
      </c>
      <c r="G96" t="s">
        <v>134</v>
      </c>
      <c r="H96" t="s">
        <v>135</v>
      </c>
      <c r="I96" t="s">
        <v>136</v>
      </c>
      <c r="J96" t="s">
        <v>137</v>
      </c>
      <c r="K96" t="s">
        <v>138</v>
      </c>
      <c r="L96" t="s">
        <v>452</v>
      </c>
      <c r="M96" t="s">
        <v>453</v>
      </c>
      <c r="N96">
        <v>1.0263888880000001</v>
      </c>
      <c r="O96">
        <v>0</v>
      </c>
      <c r="P96">
        <v>1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0.22745221835973506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0.22745221835973506</v>
      </c>
    </row>
    <row r="97" spans="1:31" x14ac:dyDescent="0.25">
      <c r="A97">
        <v>2426151</v>
      </c>
      <c r="B97">
        <v>1</v>
      </c>
      <c r="C97" t="s">
        <v>80</v>
      </c>
      <c r="D97" t="s">
        <v>105</v>
      </c>
      <c r="E97" t="s">
        <v>132</v>
      </c>
      <c r="F97" t="s">
        <v>454</v>
      </c>
      <c r="G97" t="s">
        <v>134</v>
      </c>
      <c r="H97" t="s">
        <v>135</v>
      </c>
      <c r="I97" t="s">
        <v>136</v>
      </c>
      <c r="J97" t="s">
        <v>137</v>
      </c>
      <c r="K97" t="s">
        <v>138</v>
      </c>
      <c r="L97" t="s">
        <v>455</v>
      </c>
      <c r="M97" t="s">
        <v>456</v>
      </c>
      <c r="N97">
        <v>3.9913888879999999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1.0464988940609581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1.0464988940609581</v>
      </c>
    </row>
    <row r="98" spans="1:31" x14ac:dyDescent="0.25">
      <c r="A98">
        <v>2426128</v>
      </c>
      <c r="B98">
        <v>1</v>
      </c>
      <c r="C98" t="s">
        <v>81</v>
      </c>
      <c r="D98" t="s">
        <v>120</v>
      </c>
      <c r="E98" t="s">
        <v>132</v>
      </c>
      <c r="F98" t="s">
        <v>457</v>
      </c>
      <c r="G98" t="s">
        <v>134</v>
      </c>
      <c r="H98" t="s">
        <v>135</v>
      </c>
      <c r="I98" t="s">
        <v>136</v>
      </c>
      <c r="J98" t="s">
        <v>137</v>
      </c>
      <c r="K98" t="s">
        <v>138</v>
      </c>
      <c r="L98" t="s">
        <v>458</v>
      </c>
      <c r="M98" t="s">
        <v>459</v>
      </c>
      <c r="N98">
        <v>4.76</v>
      </c>
      <c r="O98">
        <v>0</v>
      </c>
      <c r="P98">
        <v>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0.85873003936580006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0.85873003936580006</v>
      </c>
    </row>
    <row r="99" spans="1:31" x14ac:dyDescent="0.25">
      <c r="A99">
        <v>2426529</v>
      </c>
      <c r="B99">
        <v>1</v>
      </c>
      <c r="C99" t="s">
        <v>80</v>
      </c>
      <c r="D99" t="s">
        <v>99</v>
      </c>
      <c r="E99" t="s">
        <v>161</v>
      </c>
      <c r="F99" t="s">
        <v>460</v>
      </c>
      <c r="G99" t="s">
        <v>256</v>
      </c>
      <c r="H99" t="s">
        <v>144</v>
      </c>
      <c r="I99" t="s">
        <v>136</v>
      </c>
      <c r="J99" t="s">
        <v>137</v>
      </c>
      <c r="K99" t="s">
        <v>138</v>
      </c>
      <c r="L99" t="s">
        <v>461</v>
      </c>
      <c r="M99" t="s">
        <v>462</v>
      </c>
      <c r="N99">
        <v>6.1927777769999999</v>
      </c>
      <c r="O99">
        <v>1</v>
      </c>
      <c r="P99">
        <v>269</v>
      </c>
      <c r="Q99">
        <v>0</v>
      </c>
      <c r="R99">
        <v>29</v>
      </c>
      <c r="S99">
        <v>1</v>
      </c>
      <c r="T99">
        <v>35</v>
      </c>
      <c r="U99">
        <v>0</v>
      </c>
      <c r="V99">
        <v>0</v>
      </c>
      <c r="W99">
        <v>13.872045548295548</v>
      </c>
      <c r="X99">
        <v>356.21653292186841</v>
      </c>
      <c r="Y99">
        <v>0</v>
      </c>
      <c r="Z99">
        <v>29.28717975578413</v>
      </c>
      <c r="AA99">
        <v>8.4404779502623324</v>
      </c>
      <c r="AB99">
        <v>118.08344167421465</v>
      </c>
      <c r="AC99">
        <v>0</v>
      </c>
      <c r="AD99">
        <v>0</v>
      </c>
      <c r="AE99">
        <v>525.89967785042506</v>
      </c>
    </row>
    <row r="100" spans="1:31" x14ac:dyDescent="0.25">
      <c r="A100">
        <v>2425842</v>
      </c>
      <c r="B100">
        <v>1</v>
      </c>
      <c r="C100" t="s">
        <v>80</v>
      </c>
      <c r="D100" t="s">
        <v>101</v>
      </c>
      <c r="E100" t="s">
        <v>132</v>
      </c>
      <c r="F100" t="s">
        <v>463</v>
      </c>
      <c r="G100" t="s">
        <v>134</v>
      </c>
      <c r="H100" t="s">
        <v>135</v>
      </c>
      <c r="I100" t="s">
        <v>136</v>
      </c>
      <c r="J100" t="s">
        <v>137</v>
      </c>
      <c r="K100" t="s">
        <v>138</v>
      </c>
      <c r="L100" t="s">
        <v>464</v>
      </c>
      <c r="M100" t="s">
        <v>465</v>
      </c>
      <c r="N100">
        <v>0.55638888799999997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1</v>
      </c>
      <c r="U100">
        <v>0</v>
      </c>
      <c r="V100">
        <v>0</v>
      </c>
      <c r="W100">
        <v>0</v>
      </c>
      <c r="X100">
        <v>5.2657354291509174E-2</v>
      </c>
      <c r="Y100">
        <v>0</v>
      </c>
      <c r="Z100">
        <v>0</v>
      </c>
      <c r="AA100">
        <v>0</v>
      </c>
      <c r="AB100">
        <v>0.10718841379075195</v>
      </c>
      <c r="AC100">
        <v>0</v>
      </c>
      <c r="AD100">
        <v>0</v>
      </c>
      <c r="AE100">
        <v>0.15984576808226111</v>
      </c>
    </row>
    <row r="101" spans="1:31" x14ac:dyDescent="0.25">
      <c r="A101">
        <v>2426337</v>
      </c>
      <c r="B101">
        <v>1</v>
      </c>
      <c r="C101" t="s">
        <v>80</v>
      </c>
      <c r="D101" t="s">
        <v>110</v>
      </c>
      <c r="E101" t="s">
        <v>156</v>
      </c>
      <c r="F101" t="s">
        <v>466</v>
      </c>
      <c r="G101" t="s">
        <v>187</v>
      </c>
      <c r="H101" t="s">
        <v>135</v>
      </c>
      <c r="I101" t="s">
        <v>136</v>
      </c>
      <c r="J101" t="s">
        <v>137</v>
      </c>
      <c r="K101" t="s">
        <v>164</v>
      </c>
      <c r="L101" t="s">
        <v>467</v>
      </c>
      <c r="M101" t="s">
        <v>468</v>
      </c>
      <c r="N101">
        <v>7.2461111110000003</v>
      </c>
      <c r="O101">
        <v>0</v>
      </c>
      <c r="P101">
        <v>406</v>
      </c>
      <c r="Q101">
        <v>0</v>
      </c>
      <c r="R101">
        <v>0</v>
      </c>
      <c r="S101">
        <v>0</v>
      </c>
      <c r="T101">
        <v>37</v>
      </c>
      <c r="U101">
        <v>0</v>
      </c>
      <c r="V101">
        <v>0</v>
      </c>
      <c r="W101">
        <v>0</v>
      </c>
      <c r="X101">
        <v>866.09103544665493</v>
      </c>
      <c r="Y101">
        <v>0</v>
      </c>
      <c r="Z101">
        <v>0</v>
      </c>
      <c r="AA101">
        <v>0</v>
      </c>
      <c r="AB101">
        <v>306.76712734772235</v>
      </c>
      <c r="AC101">
        <v>0</v>
      </c>
      <c r="AD101">
        <v>0</v>
      </c>
      <c r="AE101">
        <v>1172.8581627943772</v>
      </c>
    </row>
    <row r="102" spans="1:31" x14ac:dyDescent="0.25">
      <c r="A102">
        <v>2426606</v>
      </c>
      <c r="B102">
        <v>1</v>
      </c>
      <c r="C102" t="s">
        <v>80</v>
      </c>
      <c r="D102" t="s">
        <v>103</v>
      </c>
      <c r="E102" t="s">
        <v>178</v>
      </c>
      <c r="F102" t="s">
        <v>469</v>
      </c>
      <c r="G102" t="s">
        <v>429</v>
      </c>
      <c r="H102" t="s">
        <v>144</v>
      </c>
      <c r="I102" t="s">
        <v>136</v>
      </c>
      <c r="J102" t="s">
        <v>137</v>
      </c>
      <c r="K102" t="s">
        <v>138</v>
      </c>
      <c r="L102" t="s">
        <v>470</v>
      </c>
      <c r="M102" t="s">
        <v>471</v>
      </c>
      <c r="N102">
        <v>6.8283333329999998</v>
      </c>
      <c r="O102">
        <v>0</v>
      </c>
      <c r="P102">
        <v>811</v>
      </c>
      <c r="Q102">
        <v>0</v>
      </c>
      <c r="R102">
        <v>1</v>
      </c>
      <c r="S102">
        <v>17</v>
      </c>
      <c r="T102">
        <v>39</v>
      </c>
      <c r="U102">
        <v>9</v>
      </c>
      <c r="V102">
        <v>0</v>
      </c>
      <c r="W102">
        <v>0</v>
      </c>
      <c r="X102">
        <v>1263.4853972480639</v>
      </c>
      <c r="Y102">
        <v>0</v>
      </c>
      <c r="Z102">
        <v>5.7021005327065009</v>
      </c>
      <c r="AA102">
        <v>1524.7499159121903</v>
      </c>
      <c r="AB102">
        <v>192.06231705962153</v>
      </c>
      <c r="AC102">
        <v>2999.6510457743539</v>
      </c>
      <c r="AD102">
        <v>0</v>
      </c>
      <c r="AE102">
        <v>5985.6507765269362</v>
      </c>
    </row>
    <row r="103" spans="1:31" x14ac:dyDescent="0.25">
      <c r="A103">
        <v>2426360</v>
      </c>
      <c r="B103">
        <v>1</v>
      </c>
      <c r="C103" t="s">
        <v>80</v>
      </c>
      <c r="D103" t="s">
        <v>107</v>
      </c>
      <c r="E103" t="s">
        <v>132</v>
      </c>
      <c r="F103" t="s">
        <v>472</v>
      </c>
      <c r="G103" t="s">
        <v>198</v>
      </c>
      <c r="H103" t="s">
        <v>135</v>
      </c>
      <c r="I103" t="s">
        <v>136</v>
      </c>
      <c r="J103" t="s">
        <v>137</v>
      </c>
      <c r="K103" t="s">
        <v>138</v>
      </c>
      <c r="L103" t="s">
        <v>473</v>
      </c>
      <c r="M103" t="s">
        <v>474</v>
      </c>
      <c r="N103">
        <v>1.372777777</v>
      </c>
      <c r="O103">
        <v>0</v>
      </c>
      <c r="P103">
        <v>24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3.4755530294621679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3.4755530294621679</v>
      </c>
    </row>
    <row r="104" spans="1:31" x14ac:dyDescent="0.25">
      <c r="A104">
        <v>2426443</v>
      </c>
      <c r="B104">
        <v>1</v>
      </c>
      <c r="C104" t="s">
        <v>80</v>
      </c>
      <c r="D104" t="s">
        <v>96</v>
      </c>
      <c r="E104" t="s">
        <v>132</v>
      </c>
      <c r="F104" t="s">
        <v>475</v>
      </c>
      <c r="G104" t="s">
        <v>134</v>
      </c>
      <c r="H104" t="s">
        <v>135</v>
      </c>
      <c r="I104" t="s">
        <v>136</v>
      </c>
      <c r="J104" t="s">
        <v>137</v>
      </c>
      <c r="K104" t="s">
        <v>138</v>
      </c>
      <c r="L104" t="s">
        <v>476</v>
      </c>
      <c r="M104" t="s">
        <v>477</v>
      </c>
      <c r="N104">
        <v>7.227777777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7.098501830933273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7.098501830933273</v>
      </c>
    </row>
    <row r="105" spans="1:31" x14ac:dyDescent="0.25">
      <c r="A105">
        <v>2426051</v>
      </c>
      <c r="B105">
        <v>1</v>
      </c>
      <c r="C105" t="s">
        <v>80</v>
      </c>
      <c r="D105" t="s">
        <v>100</v>
      </c>
      <c r="E105" t="s">
        <v>147</v>
      </c>
      <c r="F105" t="s">
        <v>478</v>
      </c>
      <c r="G105" t="s">
        <v>479</v>
      </c>
      <c r="H105" t="s">
        <v>135</v>
      </c>
      <c r="I105" t="s">
        <v>136</v>
      </c>
      <c r="J105" t="s">
        <v>137</v>
      </c>
      <c r="K105" t="s">
        <v>138</v>
      </c>
      <c r="L105" t="s">
        <v>480</v>
      </c>
      <c r="M105" t="s">
        <v>481</v>
      </c>
      <c r="N105">
        <v>5.2136111109999996</v>
      </c>
      <c r="O105">
        <v>0</v>
      </c>
      <c r="P105">
        <v>14</v>
      </c>
      <c r="Q105">
        <v>0</v>
      </c>
      <c r="R105">
        <v>5</v>
      </c>
      <c r="S105">
        <v>0</v>
      </c>
      <c r="T105">
        <v>7</v>
      </c>
      <c r="U105">
        <v>0</v>
      </c>
      <c r="V105">
        <v>0</v>
      </c>
      <c r="W105">
        <v>0</v>
      </c>
      <c r="X105">
        <v>24.997378309357021</v>
      </c>
      <c r="Y105">
        <v>0</v>
      </c>
      <c r="Z105">
        <v>0.2315854988568061</v>
      </c>
      <c r="AA105">
        <v>0</v>
      </c>
      <c r="AB105">
        <v>10.733320841653512</v>
      </c>
      <c r="AC105">
        <v>0</v>
      </c>
      <c r="AD105">
        <v>0</v>
      </c>
      <c r="AE105">
        <v>35.962284649867343</v>
      </c>
    </row>
    <row r="106" spans="1:31" x14ac:dyDescent="0.25">
      <c r="A106">
        <v>2425736</v>
      </c>
      <c r="B106">
        <v>1</v>
      </c>
      <c r="C106" t="s">
        <v>81</v>
      </c>
      <c r="D106" t="s">
        <v>112</v>
      </c>
      <c r="E106" t="s">
        <v>178</v>
      </c>
      <c r="F106" t="s">
        <v>482</v>
      </c>
      <c r="G106" t="s">
        <v>187</v>
      </c>
      <c r="H106" t="s">
        <v>144</v>
      </c>
      <c r="I106" t="s">
        <v>136</v>
      </c>
      <c r="J106" t="s">
        <v>137</v>
      </c>
      <c r="K106" t="s">
        <v>164</v>
      </c>
      <c r="L106" t="s">
        <v>483</v>
      </c>
      <c r="M106" t="s">
        <v>484</v>
      </c>
      <c r="N106">
        <v>1.0819444439999999</v>
      </c>
      <c r="O106">
        <v>0</v>
      </c>
      <c r="P106">
        <v>17698</v>
      </c>
      <c r="Q106">
        <v>1</v>
      </c>
      <c r="R106">
        <v>213</v>
      </c>
      <c r="S106">
        <v>73</v>
      </c>
      <c r="T106">
        <v>2578</v>
      </c>
      <c r="U106">
        <v>10</v>
      </c>
      <c r="V106">
        <v>12</v>
      </c>
      <c r="W106">
        <v>0</v>
      </c>
      <c r="X106">
        <v>4122.5779127862634</v>
      </c>
      <c r="Y106">
        <v>1.6183290748040569</v>
      </c>
      <c r="Z106">
        <v>12.908557470900108</v>
      </c>
      <c r="AA106">
        <v>753.49470339400966</v>
      </c>
      <c r="AB106">
        <v>3330.8023641329905</v>
      </c>
      <c r="AC106">
        <v>817.2679735409846</v>
      </c>
      <c r="AD106">
        <v>186.31757509790222</v>
      </c>
      <c r="AE106">
        <v>9224.9874154978534</v>
      </c>
    </row>
    <row r="107" spans="1:31" x14ac:dyDescent="0.25">
      <c r="A107">
        <v>2426589</v>
      </c>
      <c r="B107">
        <v>1</v>
      </c>
      <c r="C107" t="s">
        <v>80</v>
      </c>
      <c r="D107" t="s">
        <v>99</v>
      </c>
      <c r="E107" t="s">
        <v>161</v>
      </c>
      <c r="F107" t="s">
        <v>485</v>
      </c>
      <c r="G107" t="s">
        <v>256</v>
      </c>
      <c r="H107" t="s">
        <v>144</v>
      </c>
      <c r="I107" t="s">
        <v>136</v>
      </c>
      <c r="J107" t="s">
        <v>137</v>
      </c>
      <c r="K107" t="s">
        <v>138</v>
      </c>
      <c r="L107" t="s">
        <v>486</v>
      </c>
      <c r="M107" t="s">
        <v>487</v>
      </c>
      <c r="N107">
        <v>3.3886111109999999</v>
      </c>
      <c r="O107">
        <v>0</v>
      </c>
      <c r="P107">
        <v>23</v>
      </c>
      <c r="Q107">
        <v>0</v>
      </c>
      <c r="R107">
        <v>6</v>
      </c>
      <c r="S107">
        <v>0</v>
      </c>
      <c r="T107">
        <v>9</v>
      </c>
      <c r="U107">
        <v>0</v>
      </c>
      <c r="V107">
        <v>0</v>
      </c>
      <c r="W107">
        <v>0</v>
      </c>
      <c r="X107">
        <v>27.448004791364632</v>
      </c>
      <c r="Y107">
        <v>0</v>
      </c>
      <c r="Z107">
        <v>5.5512697139383045</v>
      </c>
      <c r="AA107">
        <v>0</v>
      </c>
      <c r="AB107">
        <v>11.415755904271601</v>
      </c>
      <c r="AC107">
        <v>0</v>
      </c>
      <c r="AD107">
        <v>0</v>
      </c>
      <c r="AE107">
        <v>44.415030409574534</v>
      </c>
    </row>
    <row r="108" spans="1:31" x14ac:dyDescent="0.25">
      <c r="A108">
        <v>2426446</v>
      </c>
      <c r="B108">
        <v>1</v>
      </c>
      <c r="C108" t="s">
        <v>81</v>
      </c>
      <c r="D108" t="s">
        <v>115</v>
      </c>
      <c r="E108" t="s">
        <v>161</v>
      </c>
      <c r="F108" t="s">
        <v>488</v>
      </c>
      <c r="G108" t="s">
        <v>256</v>
      </c>
      <c r="H108" t="s">
        <v>144</v>
      </c>
      <c r="I108" t="s">
        <v>136</v>
      </c>
      <c r="J108" t="s">
        <v>137</v>
      </c>
      <c r="K108" t="s">
        <v>138</v>
      </c>
      <c r="L108" t="s">
        <v>489</v>
      </c>
      <c r="M108" t="s">
        <v>490</v>
      </c>
      <c r="N108">
        <v>1.380833333</v>
      </c>
      <c r="O108">
        <v>0</v>
      </c>
      <c r="P108">
        <v>19</v>
      </c>
      <c r="Q108">
        <v>1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1.578494690019103</v>
      </c>
      <c r="Y108">
        <v>0.328838239526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1.9073329295451029</v>
      </c>
    </row>
    <row r="109" spans="1:31" x14ac:dyDescent="0.25">
      <c r="A109">
        <v>2425879</v>
      </c>
      <c r="B109">
        <v>1</v>
      </c>
      <c r="C109" t="s">
        <v>81</v>
      </c>
      <c r="D109" t="s">
        <v>118</v>
      </c>
      <c r="E109" t="s">
        <v>132</v>
      </c>
      <c r="F109" t="s">
        <v>491</v>
      </c>
      <c r="G109" t="s">
        <v>134</v>
      </c>
      <c r="H109" t="s">
        <v>135</v>
      </c>
      <c r="I109" t="s">
        <v>136</v>
      </c>
      <c r="J109" t="s">
        <v>137</v>
      </c>
      <c r="K109" t="s">
        <v>138</v>
      </c>
      <c r="L109" t="s">
        <v>492</v>
      </c>
      <c r="M109" t="s">
        <v>493</v>
      </c>
      <c r="N109">
        <v>4.1563888880000004</v>
      </c>
      <c r="O109">
        <v>0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</row>
    <row r="110" spans="1:31" x14ac:dyDescent="0.25">
      <c r="A110">
        <v>2426071</v>
      </c>
      <c r="B110">
        <v>1</v>
      </c>
      <c r="C110" t="s">
        <v>80</v>
      </c>
      <c r="D110" t="s">
        <v>105</v>
      </c>
      <c r="E110" t="s">
        <v>178</v>
      </c>
      <c r="F110" t="s">
        <v>494</v>
      </c>
      <c r="G110" t="s">
        <v>422</v>
      </c>
      <c r="H110" t="s">
        <v>144</v>
      </c>
      <c r="I110" t="s">
        <v>136</v>
      </c>
      <c r="J110" t="s">
        <v>137</v>
      </c>
      <c r="K110" t="s">
        <v>138</v>
      </c>
      <c r="L110" t="s">
        <v>495</v>
      </c>
      <c r="M110" t="s">
        <v>496</v>
      </c>
      <c r="N110">
        <v>4.0075000000000003</v>
      </c>
      <c r="O110">
        <v>1</v>
      </c>
      <c r="P110">
        <v>1686</v>
      </c>
      <c r="Q110">
        <v>7</v>
      </c>
      <c r="R110">
        <v>106</v>
      </c>
      <c r="S110">
        <v>42</v>
      </c>
      <c r="T110">
        <v>176</v>
      </c>
      <c r="U110">
        <v>6</v>
      </c>
      <c r="V110">
        <v>0</v>
      </c>
      <c r="W110">
        <v>0.58312374902281505</v>
      </c>
      <c r="X110">
        <v>1864.7127850324016</v>
      </c>
      <c r="Y110">
        <v>81.670858679727445</v>
      </c>
      <c r="Z110">
        <v>151.72684353014097</v>
      </c>
      <c r="AA110">
        <v>8113.1656707466927</v>
      </c>
      <c r="AB110">
        <v>1641.8757649833551</v>
      </c>
      <c r="AC110">
        <v>4950.9336283548664</v>
      </c>
      <c r="AD110">
        <v>0</v>
      </c>
      <c r="AE110">
        <v>16804.668675076209</v>
      </c>
    </row>
    <row r="111" spans="1:31" x14ac:dyDescent="0.25">
      <c r="A111">
        <v>2425899</v>
      </c>
      <c r="B111">
        <v>1</v>
      </c>
      <c r="C111" t="s">
        <v>81</v>
      </c>
      <c r="D111" t="s">
        <v>116</v>
      </c>
      <c r="E111" t="s">
        <v>178</v>
      </c>
      <c r="F111" t="s">
        <v>497</v>
      </c>
      <c r="G111" t="s">
        <v>143</v>
      </c>
      <c r="H111" t="s">
        <v>144</v>
      </c>
      <c r="I111" t="s">
        <v>136</v>
      </c>
      <c r="J111" t="s">
        <v>137</v>
      </c>
      <c r="K111" t="s">
        <v>138</v>
      </c>
      <c r="L111" t="s">
        <v>498</v>
      </c>
      <c r="M111" t="s">
        <v>499</v>
      </c>
      <c r="N111">
        <v>0.520277777</v>
      </c>
      <c r="O111">
        <v>0</v>
      </c>
      <c r="P111">
        <v>3487</v>
      </c>
      <c r="Q111">
        <v>0</v>
      </c>
      <c r="R111">
        <v>47</v>
      </c>
      <c r="S111">
        <v>2</v>
      </c>
      <c r="T111">
        <v>197</v>
      </c>
      <c r="U111">
        <v>0</v>
      </c>
      <c r="V111">
        <v>0</v>
      </c>
      <c r="W111">
        <v>0</v>
      </c>
      <c r="X111">
        <v>422.42171476292702</v>
      </c>
      <c r="Y111">
        <v>0</v>
      </c>
      <c r="Z111">
        <v>4.6460909172958962</v>
      </c>
      <c r="AA111">
        <v>35.782147690702253</v>
      </c>
      <c r="AB111">
        <v>115.38978677551297</v>
      </c>
      <c r="AC111">
        <v>0</v>
      </c>
      <c r="AD111">
        <v>0</v>
      </c>
      <c r="AE111">
        <v>578.23974014643818</v>
      </c>
    </row>
    <row r="112" spans="1:31" x14ac:dyDescent="0.25">
      <c r="A112">
        <v>2426065</v>
      </c>
      <c r="B112">
        <v>1</v>
      </c>
      <c r="C112" t="s">
        <v>81</v>
      </c>
      <c r="D112" t="s">
        <v>120</v>
      </c>
      <c r="E112" t="s">
        <v>156</v>
      </c>
      <c r="F112" t="s">
        <v>500</v>
      </c>
      <c r="G112" t="s">
        <v>158</v>
      </c>
      <c r="H112" t="s">
        <v>135</v>
      </c>
      <c r="I112" t="s">
        <v>136</v>
      </c>
      <c r="J112" t="s">
        <v>137</v>
      </c>
      <c r="K112" t="s">
        <v>138</v>
      </c>
      <c r="L112" t="s">
        <v>501</v>
      </c>
      <c r="M112" t="s">
        <v>502</v>
      </c>
      <c r="N112">
        <v>1.625</v>
      </c>
      <c r="O112">
        <v>0</v>
      </c>
      <c r="P112">
        <v>10</v>
      </c>
      <c r="Q112">
        <v>0</v>
      </c>
      <c r="R112">
        <v>5</v>
      </c>
      <c r="S112">
        <v>0</v>
      </c>
      <c r="T112">
        <v>9</v>
      </c>
      <c r="U112">
        <v>0</v>
      </c>
      <c r="V112">
        <v>1</v>
      </c>
      <c r="W112">
        <v>0</v>
      </c>
      <c r="X112">
        <v>3.5988900224513096</v>
      </c>
      <c r="Y112">
        <v>0</v>
      </c>
      <c r="Z112">
        <v>0</v>
      </c>
      <c r="AA112">
        <v>0</v>
      </c>
      <c r="AB112">
        <v>17.929477155312529</v>
      </c>
      <c r="AC112">
        <v>0</v>
      </c>
      <c r="AD112">
        <v>22.948029952752449</v>
      </c>
      <c r="AE112">
        <v>44.47639713051629</v>
      </c>
    </row>
    <row r="113" spans="1:31" x14ac:dyDescent="0.25">
      <c r="A113">
        <v>2426214</v>
      </c>
      <c r="B113">
        <v>1</v>
      </c>
      <c r="C113" t="s">
        <v>80</v>
      </c>
      <c r="D113" t="s">
        <v>96</v>
      </c>
      <c r="E113" t="s">
        <v>161</v>
      </c>
      <c r="F113" t="s">
        <v>503</v>
      </c>
      <c r="G113" t="s">
        <v>256</v>
      </c>
      <c r="H113" t="s">
        <v>144</v>
      </c>
      <c r="I113" t="s">
        <v>136</v>
      </c>
      <c r="J113" t="s">
        <v>137</v>
      </c>
      <c r="K113" t="s">
        <v>138</v>
      </c>
      <c r="L113" t="s">
        <v>504</v>
      </c>
      <c r="M113" t="s">
        <v>505</v>
      </c>
      <c r="N113">
        <v>6.2569444440000002</v>
      </c>
      <c r="O113">
        <v>0</v>
      </c>
      <c r="P113">
        <v>104</v>
      </c>
      <c r="Q113">
        <v>0</v>
      </c>
      <c r="R113">
        <v>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93.817230606580168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93.817230606580168</v>
      </c>
    </row>
    <row r="114" spans="1:31" x14ac:dyDescent="0.25">
      <c r="A114">
        <v>2426048</v>
      </c>
      <c r="B114">
        <v>1</v>
      </c>
      <c r="C114" t="s">
        <v>80</v>
      </c>
      <c r="D114" t="s">
        <v>93</v>
      </c>
      <c r="E114" t="s">
        <v>132</v>
      </c>
      <c r="F114" t="s">
        <v>506</v>
      </c>
      <c r="G114" t="s">
        <v>134</v>
      </c>
      <c r="H114" t="s">
        <v>135</v>
      </c>
      <c r="I114" t="s">
        <v>136</v>
      </c>
      <c r="J114" t="s">
        <v>137</v>
      </c>
      <c r="K114" t="s">
        <v>138</v>
      </c>
      <c r="L114" t="s">
        <v>507</v>
      </c>
      <c r="M114" t="s">
        <v>508</v>
      </c>
      <c r="N114">
        <v>5.3119444439999999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4.1268002767764331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4.1268002767764331</v>
      </c>
    </row>
    <row r="115" spans="1:31" x14ac:dyDescent="0.25">
      <c r="A115">
        <v>2426612</v>
      </c>
      <c r="B115">
        <v>1</v>
      </c>
      <c r="C115" t="s">
        <v>80</v>
      </c>
      <c r="D115" t="s">
        <v>82</v>
      </c>
      <c r="E115" t="s">
        <v>132</v>
      </c>
      <c r="F115" t="s">
        <v>509</v>
      </c>
      <c r="G115" t="s">
        <v>153</v>
      </c>
      <c r="H115" t="s">
        <v>135</v>
      </c>
      <c r="I115" t="s">
        <v>136</v>
      </c>
      <c r="J115" t="s">
        <v>137</v>
      </c>
      <c r="K115" t="s">
        <v>138</v>
      </c>
      <c r="L115" t="s">
        <v>510</v>
      </c>
      <c r="M115" t="s">
        <v>511</v>
      </c>
      <c r="N115">
        <v>1.060277777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1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</row>
    <row r="116" spans="1:31" x14ac:dyDescent="0.25">
      <c r="A116">
        <v>2426134</v>
      </c>
      <c r="B116">
        <v>1</v>
      </c>
      <c r="C116" t="s">
        <v>80</v>
      </c>
      <c r="D116" t="s">
        <v>105</v>
      </c>
      <c r="E116" t="s">
        <v>178</v>
      </c>
      <c r="F116" t="s">
        <v>512</v>
      </c>
      <c r="G116" t="s">
        <v>422</v>
      </c>
      <c r="H116" t="s">
        <v>144</v>
      </c>
      <c r="I116" t="s">
        <v>136</v>
      </c>
      <c r="J116" t="s">
        <v>137</v>
      </c>
      <c r="K116" t="s">
        <v>138</v>
      </c>
      <c r="L116" t="s">
        <v>513</v>
      </c>
      <c r="M116" t="s">
        <v>514</v>
      </c>
      <c r="N116">
        <v>4.1783333330000003</v>
      </c>
      <c r="O116">
        <v>0</v>
      </c>
      <c r="P116">
        <v>460</v>
      </c>
      <c r="Q116">
        <v>1</v>
      </c>
      <c r="R116">
        <v>29</v>
      </c>
      <c r="S116">
        <v>10</v>
      </c>
      <c r="T116">
        <v>66</v>
      </c>
      <c r="U116">
        <v>7</v>
      </c>
      <c r="V116">
        <v>0</v>
      </c>
      <c r="W116">
        <v>0</v>
      </c>
      <c r="X116">
        <v>580.87691879148326</v>
      </c>
      <c r="Y116">
        <v>1.3909965158321722</v>
      </c>
      <c r="Z116">
        <v>33.928081096753068</v>
      </c>
      <c r="AA116">
        <v>334.91894736119326</v>
      </c>
      <c r="AB116">
        <v>677.84454016720417</v>
      </c>
      <c r="AC116">
        <v>1975.2932452391008</v>
      </c>
      <c r="AD116">
        <v>0</v>
      </c>
      <c r="AE116">
        <v>3604.2527291715669</v>
      </c>
    </row>
    <row r="117" spans="1:31" x14ac:dyDescent="0.25">
      <c r="A117">
        <v>2425693</v>
      </c>
      <c r="B117">
        <v>1</v>
      </c>
      <c r="C117" t="s">
        <v>81</v>
      </c>
      <c r="D117" t="s">
        <v>120</v>
      </c>
      <c r="E117" t="s">
        <v>132</v>
      </c>
      <c r="F117" t="s">
        <v>515</v>
      </c>
      <c r="G117" t="s">
        <v>153</v>
      </c>
      <c r="H117" t="s">
        <v>135</v>
      </c>
      <c r="I117" t="s">
        <v>136</v>
      </c>
      <c r="J117" t="s">
        <v>137</v>
      </c>
      <c r="K117" t="s">
        <v>138</v>
      </c>
      <c r="L117" t="s">
        <v>516</v>
      </c>
      <c r="M117" t="s">
        <v>517</v>
      </c>
      <c r="N117">
        <v>0.71472222200000002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0.31201086141863366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0.31201086141863366</v>
      </c>
    </row>
    <row r="118" spans="1:31" x14ac:dyDescent="0.25">
      <c r="A118">
        <v>2425942</v>
      </c>
      <c r="B118">
        <v>1</v>
      </c>
      <c r="C118" t="s">
        <v>81</v>
      </c>
      <c r="D118" t="s">
        <v>112</v>
      </c>
      <c r="E118" t="s">
        <v>161</v>
      </c>
      <c r="F118" t="s">
        <v>518</v>
      </c>
      <c r="G118" t="s">
        <v>187</v>
      </c>
      <c r="H118" t="s">
        <v>144</v>
      </c>
      <c r="I118" t="s">
        <v>136</v>
      </c>
      <c r="J118" t="s">
        <v>137</v>
      </c>
      <c r="K118" t="s">
        <v>164</v>
      </c>
      <c r="L118" t="s">
        <v>519</v>
      </c>
      <c r="M118" t="s">
        <v>520</v>
      </c>
      <c r="N118">
        <v>6.466111111</v>
      </c>
      <c r="O118">
        <v>0</v>
      </c>
      <c r="P118">
        <v>1083</v>
      </c>
      <c r="Q118">
        <v>0</v>
      </c>
      <c r="R118">
        <v>0</v>
      </c>
      <c r="S118">
        <v>0</v>
      </c>
      <c r="T118">
        <v>149</v>
      </c>
      <c r="U118">
        <v>0</v>
      </c>
      <c r="V118">
        <v>0</v>
      </c>
      <c r="W118">
        <v>0</v>
      </c>
      <c r="X118">
        <v>1444.4695250924724</v>
      </c>
      <c r="Y118">
        <v>0</v>
      </c>
      <c r="Z118">
        <v>0</v>
      </c>
      <c r="AA118">
        <v>0</v>
      </c>
      <c r="AB118">
        <v>898.65976832143213</v>
      </c>
      <c r="AC118">
        <v>0</v>
      </c>
      <c r="AD118">
        <v>0</v>
      </c>
      <c r="AE118">
        <v>2343.1292934139046</v>
      </c>
    </row>
    <row r="119" spans="1:31" x14ac:dyDescent="0.25">
      <c r="A119">
        <v>2426028</v>
      </c>
      <c r="B119">
        <v>1</v>
      </c>
      <c r="C119" t="s">
        <v>80</v>
      </c>
      <c r="D119" t="s">
        <v>106</v>
      </c>
      <c r="E119" t="s">
        <v>132</v>
      </c>
      <c r="F119" t="s">
        <v>521</v>
      </c>
      <c r="G119" t="s">
        <v>134</v>
      </c>
      <c r="H119" t="s">
        <v>135</v>
      </c>
      <c r="I119" t="s">
        <v>136</v>
      </c>
      <c r="J119" t="s">
        <v>137</v>
      </c>
      <c r="K119" t="s">
        <v>138</v>
      </c>
      <c r="L119" t="s">
        <v>522</v>
      </c>
      <c r="M119" t="s">
        <v>523</v>
      </c>
      <c r="N119">
        <v>1.527222222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0.10403190681817667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0.10403190681817667</v>
      </c>
    </row>
    <row r="120" spans="1:31" x14ac:dyDescent="0.25">
      <c r="A120">
        <v>2425779</v>
      </c>
      <c r="B120">
        <v>1</v>
      </c>
      <c r="C120" t="s">
        <v>80</v>
      </c>
      <c r="D120" t="s">
        <v>107</v>
      </c>
      <c r="E120" t="s">
        <v>147</v>
      </c>
      <c r="F120" t="s">
        <v>524</v>
      </c>
      <c r="G120" t="s">
        <v>525</v>
      </c>
      <c r="H120" t="s">
        <v>135</v>
      </c>
      <c r="I120" t="s">
        <v>136</v>
      </c>
      <c r="J120" t="s">
        <v>137</v>
      </c>
      <c r="K120" t="s">
        <v>138</v>
      </c>
      <c r="L120" t="s">
        <v>526</v>
      </c>
      <c r="M120" t="s">
        <v>527</v>
      </c>
      <c r="N120">
        <v>1.235833333</v>
      </c>
      <c r="O120">
        <v>0</v>
      </c>
      <c r="P120">
        <v>63</v>
      </c>
      <c r="Q120">
        <v>0</v>
      </c>
      <c r="R120">
        <v>0</v>
      </c>
      <c r="S120">
        <v>0</v>
      </c>
      <c r="T120">
        <v>16</v>
      </c>
      <c r="U120">
        <v>0</v>
      </c>
      <c r="V120">
        <v>0</v>
      </c>
      <c r="W120">
        <v>0</v>
      </c>
      <c r="X120">
        <v>6.0143873075386765</v>
      </c>
      <c r="Y120">
        <v>0</v>
      </c>
      <c r="Z120">
        <v>0</v>
      </c>
      <c r="AA120">
        <v>0</v>
      </c>
      <c r="AB120">
        <v>30.843095222702509</v>
      </c>
      <c r="AC120">
        <v>0</v>
      </c>
      <c r="AD120">
        <v>0</v>
      </c>
      <c r="AE120">
        <v>36.857482530241185</v>
      </c>
    </row>
    <row r="121" spans="1:31" x14ac:dyDescent="0.25">
      <c r="A121">
        <v>2426675</v>
      </c>
      <c r="B121">
        <v>1</v>
      </c>
      <c r="C121" t="s">
        <v>80</v>
      </c>
      <c r="D121" t="s">
        <v>84</v>
      </c>
      <c r="E121" t="s">
        <v>132</v>
      </c>
      <c r="F121" t="s">
        <v>528</v>
      </c>
      <c r="G121" t="s">
        <v>153</v>
      </c>
      <c r="H121" t="s">
        <v>135</v>
      </c>
      <c r="I121" t="s">
        <v>136</v>
      </c>
      <c r="J121" t="s">
        <v>137</v>
      </c>
      <c r="K121" t="s">
        <v>138</v>
      </c>
      <c r="L121" t="s">
        <v>529</v>
      </c>
      <c r="M121" t="s">
        <v>530</v>
      </c>
      <c r="N121">
        <v>2.3319444439999999</v>
      </c>
      <c r="O121">
        <v>0</v>
      </c>
      <c r="P121">
        <v>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0.59833267845490679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0.59833267845490679</v>
      </c>
    </row>
    <row r="122" spans="1:31" x14ac:dyDescent="0.25">
      <c r="A122">
        <v>2426277</v>
      </c>
      <c r="B122">
        <v>1</v>
      </c>
      <c r="C122" t="s">
        <v>81</v>
      </c>
      <c r="D122" t="s">
        <v>121</v>
      </c>
      <c r="E122" t="s">
        <v>161</v>
      </c>
      <c r="F122" t="s">
        <v>531</v>
      </c>
      <c r="G122" t="s">
        <v>187</v>
      </c>
      <c r="H122" t="s">
        <v>144</v>
      </c>
      <c r="I122" t="s">
        <v>136</v>
      </c>
      <c r="J122" t="s">
        <v>137</v>
      </c>
      <c r="K122" t="s">
        <v>164</v>
      </c>
      <c r="L122" t="s">
        <v>532</v>
      </c>
      <c r="M122" t="s">
        <v>533</v>
      </c>
      <c r="N122">
        <v>0.61694444400000004</v>
      </c>
      <c r="O122">
        <v>0</v>
      </c>
      <c r="P122">
        <v>109</v>
      </c>
      <c r="Q122">
        <v>0</v>
      </c>
      <c r="R122">
        <v>2</v>
      </c>
      <c r="S122">
        <v>0</v>
      </c>
      <c r="T122">
        <v>13</v>
      </c>
      <c r="U122">
        <v>0</v>
      </c>
      <c r="V122">
        <v>0</v>
      </c>
      <c r="W122">
        <v>0</v>
      </c>
      <c r="X122">
        <v>10.344486821650076</v>
      </c>
      <c r="Y122">
        <v>0</v>
      </c>
      <c r="Z122">
        <v>9.0406722568644442E-3</v>
      </c>
      <c r="AA122">
        <v>0</v>
      </c>
      <c r="AB122">
        <v>8.4205488525763652</v>
      </c>
      <c r="AC122">
        <v>0</v>
      </c>
      <c r="AD122">
        <v>0</v>
      </c>
      <c r="AE122">
        <v>18.774076346483305</v>
      </c>
    </row>
    <row r="123" spans="1:31" x14ac:dyDescent="0.25">
      <c r="A123">
        <v>2425836</v>
      </c>
      <c r="B123">
        <v>1</v>
      </c>
      <c r="C123" t="s">
        <v>80</v>
      </c>
      <c r="D123" t="s">
        <v>99</v>
      </c>
      <c r="E123" t="s">
        <v>132</v>
      </c>
      <c r="F123" t="s">
        <v>534</v>
      </c>
      <c r="G123" t="s">
        <v>134</v>
      </c>
      <c r="H123" t="s">
        <v>135</v>
      </c>
      <c r="I123" t="s">
        <v>136</v>
      </c>
      <c r="J123" t="s">
        <v>137</v>
      </c>
      <c r="K123" t="s">
        <v>138</v>
      </c>
      <c r="L123" t="s">
        <v>535</v>
      </c>
      <c r="M123" t="s">
        <v>536</v>
      </c>
      <c r="N123">
        <v>1.5988888880000001</v>
      </c>
      <c r="O12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0.76393492889761205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0.76393492889761205</v>
      </c>
    </row>
    <row r="124" spans="1:31" x14ac:dyDescent="0.25">
      <c r="A124">
        <v>2426426</v>
      </c>
      <c r="B124">
        <v>1</v>
      </c>
      <c r="C124" t="s">
        <v>81</v>
      </c>
      <c r="D124" t="s">
        <v>112</v>
      </c>
      <c r="E124" t="s">
        <v>141</v>
      </c>
      <c r="F124" t="s">
        <v>537</v>
      </c>
      <c r="G124" t="s">
        <v>143</v>
      </c>
      <c r="H124" t="s">
        <v>144</v>
      </c>
      <c r="I124" t="s">
        <v>136</v>
      </c>
      <c r="J124" t="s">
        <v>137</v>
      </c>
      <c r="K124" t="s">
        <v>138</v>
      </c>
      <c r="L124" t="s">
        <v>538</v>
      </c>
      <c r="M124" t="s">
        <v>539</v>
      </c>
      <c r="N124">
        <v>0.97250000000000003</v>
      </c>
      <c r="O124">
        <v>0</v>
      </c>
      <c r="P124">
        <v>15</v>
      </c>
      <c r="Q124">
        <v>0</v>
      </c>
      <c r="R124">
        <v>20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3.5625114376074012</v>
      </c>
      <c r="Y124">
        <v>0</v>
      </c>
      <c r="Z124">
        <v>0.21113701118351724</v>
      </c>
      <c r="AA124">
        <v>1.4859433435093334</v>
      </c>
      <c r="AB124">
        <v>0</v>
      </c>
      <c r="AC124">
        <v>0</v>
      </c>
      <c r="AD124">
        <v>0</v>
      </c>
      <c r="AE124">
        <v>5.2595917923002515</v>
      </c>
    </row>
    <row r="125" spans="1:31" x14ac:dyDescent="0.25">
      <c r="A125">
        <v>2425885</v>
      </c>
      <c r="B125">
        <v>1</v>
      </c>
      <c r="C125" t="s">
        <v>80</v>
      </c>
      <c r="D125" t="s">
        <v>91</v>
      </c>
      <c r="E125" t="s">
        <v>178</v>
      </c>
      <c r="F125" t="s">
        <v>540</v>
      </c>
      <c r="G125" t="s">
        <v>143</v>
      </c>
      <c r="H125" t="s">
        <v>144</v>
      </c>
      <c r="I125" t="s">
        <v>136</v>
      </c>
      <c r="J125" t="s">
        <v>137</v>
      </c>
      <c r="K125" t="s">
        <v>138</v>
      </c>
      <c r="L125" t="s">
        <v>541</v>
      </c>
      <c r="M125" t="s">
        <v>542</v>
      </c>
      <c r="N125">
        <v>0.79500000000000004</v>
      </c>
      <c r="O125">
        <v>2</v>
      </c>
      <c r="P125">
        <v>0</v>
      </c>
      <c r="Q125">
        <v>51</v>
      </c>
      <c r="R125">
        <v>17</v>
      </c>
      <c r="S125">
        <v>33</v>
      </c>
      <c r="T125">
        <v>10</v>
      </c>
      <c r="U125">
        <v>2</v>
      </c>
      <c r="V125">
        <v>0</v>
      </c>
      <c r="W125">
        <v>1.3134934151510747</v>
      </c>
      <c r="X125">
        <v>0</v>
      </c>
      <c r="Y125">
        <v>57.407050244126026</v>
      </c>
      <c r="Z125">
        <v>0</v>
      </c>
      <c r="AA125">
        <v>229.66162381882626</v>
      </c>
      <c r="AB125">
        <v>6.7514567153950313</v>
      </c>
      <c r="AC125">
        <v>4.8027158086858979</v>
      </c>
      <c r="AD125">
        <v>0</v>
      </c>
      <c r="AE125">
        <v>299.93634000218429</v>
      </c>
    </row>
    <row r="126" spans="1:31" x14ac:dyDescent="0.25">
      <c r="A126">
        <v>2426578</v>
      </c>
      <c r="B126">
        <v>1</v>
      </c>
      <c r="C126" t="s">
        <v>80</v>
      </c>
      <c r="D126" t="s">
        <v>86</v>
      </c>
      <c r="E126" t="s">
        <v>229</v>
      </c>
      <c r="F126" t="s">
        <v>543</v>
      </c>
      <c r="G126" t="s">
        <v>143</v>
      </c>
      <c r="H126" t="s">
        <v>144</v>
      </c>
      <c r="I126" t="s">
        <v>136</v>
      </c>
      <c r="J126" t="s">
        <v>137</v>
      </c>
      <c r="K126" t="s">
        <v>138</v>
      </c>
      <c r="L126" t="s">
        <v>544</v>
      </c>
      <c r="M126" t="s">
        <v>545</v>
      </c>
      <c r="N126">
        <v>0.17027777699999999</v>
      </c>
      <c r="O126">
        <v>1</v>
      </c>
      <c r="P126">
        <v>1463</v>
      </c>
      <c r="Q126">
        <v>0</v>
      </c>
      <c r="R126">
        <v>139</v>
      </c>
      <c r="S126">
        <v>1</v>
      </c>
      <c r="T126">
        <v>220</v>
      </c>
      <c r="U126">
        <v>0</v>
      </c>
      <c r="V126">
        <v>1</v>
      </c>
      <c r="W126">
        <v>3.4236586591496274</v>
      </c>
      <c r="X126">
        <v>195.38868615064908</v>
      </c>
      <c r="Y126">
        <v>0</v>
      </c>
      <c r="Z126">
        <v>9.2330013633820815</v>
      </c>
      <c r="AA126">
        <v>21.565705202374019</v>
      </c>
      <c r="AB126">
        <v>50.050889715673627</v>
      </c>
      <c r="AC126">
        <v>0</v>
      </c>
      <c r="AD126">
        <v>1.743025658005062</v>
      </c>
      <c r="AE126">
        <v>281.40496674923349</v>
      </c>
    </row>
    <row r="127" spans="1:31" x14ac:dyDescent="0.25">
      <c r="A127">
        <v>2426246</v>
      </c>
      <c r="B127">
        <v>1</v>
      </c>
      <c r="C127" t="s">
        <v>80</v>
      </c>
      <c r="D127" t="s">
        <v>96</v>
      </c>
      <c r="E127" t="s">
        <v>132</v>
      </c>
      <c r="F127" t="s">
        <v>546</v>
      </c>
      <c r="G127" t="s">
        <v>198</v>
      </c>
      <c r="H127" t="s">
        <v>135</v>
      </c>
      <c r="I127" t="s">
        <v>136</v>
      </c>
      <c r="J127" t="s">
        <v>137</v>
      </c>
      <c r="K127" t="s">
        <v>138</v>
      </c>
      <c r="L127" t="s">
        <v>547</v>
      </c>
      <c r="M127" t="s">
        <v>548</v>
      </c>
      <c r="N127">
        <v>6.2461111110000003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5.9906489606768289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5.9906489606768289</v>
      </c>
    </row>
    <row r="128" spans="1:31" x14ac:dyDescent="0.25">
      <c r="A128">
        <v>2426200</v>
      </c>
      <c r="B128">
        <v>1</v>
      </c>
      <c r="C128" t="s">
        <v>80</v>
      </c>
      <c r="D128" t="s">
        <v>96</v>
      </c>
      <c r="E128" t="s">
        <v>178</v>
      </c>
      <c r="F128" t="s">
        <v>549</v>
      </c>
      <c r="G128" t="s">
        <v>439</v>
      </c>
      <c r="H128" t="s">
        <v>144</v>
      </c>
      <c r="I128" t="s">
        <v>136</v>
      </c>
      <c r="J128" t="s">
        <v>137</v>
      </c>
      <c r="K128" t="s">
        <v>138</v>
      </c>
      <c r="L128" t="s">
        <v>550</v>
      </c>
      <c r="M128" t="s">
        <v>551</v>
      </c>
      <c r="N128">
        <v>2.5719444440000001</v>
      </c>
      <c r="O128">
        <v>0</v>
      </c>
      <c r="P128">
        <v>240</v>
      </c>
      <c r="Q128">
        <v>0</v>
      </c>
      <c r="R128">
        <v>0</v>
      </c>
      <c r="S128">
        <v>3</v>
      </c>
      <c r="T128">
        <v>1</v>
      </c>
      <c r="U128">
        <v>0</v>
      </c>
      <c r="V128">
        <v>0</v>
      </c>
      <c r="W128">
        <v>0</v>
      </c>
      <c r="X128">
        <v>92.148576736846152</v>
      </c>
      <c r="Y128">
        <v>0</v>
      </c>
      <c r="Z128">
        <v>0</v>
      </c>
      <c r="AA128">
        <v>18.202296892896001</v>
      </c>
      <c r="AB128">
        <v>0</v>
      </c>
      <c r="AC128">
        <v>0</v>
      </c>
      <c r="AD128">
        <v>0</v>
      </c>
      <c r="AE128">
        <v>110.35087362974215</v>
      </c>
    </row>
    <row r="129" spans="1:31" x14ac:dyDescent="0.25">
      <c r="A129">
        <v>2425868</v>
      </c>
      <c r="B129">
        <v>1</v>
      </c>
      <c r="C129" t="s">
        <v>80</v>
      </c>
      <c r="D129" t="s">
        <v>100</v>
      </c>
      <c r="E129" t="s">
        <v>132</v>
      </c>
      <c r="F129" t="s">
        <v>552</v>
      </c>
      <c r="G129" t="s">
        <v>134</v>
      </c>
      <c r="H129" t="s">
        <v>135</v>
      </c>
      <c r="I129" t="s">
        <v>136</v>
      </c>
      <c r="J129" t="s">
        <v>137</v>
      </c>
      <c r="K129" t="s">
        <v>138</v>
      </c>
      <c r="L129" t="s">
        <v>553</v>
      </c>
      <c r="M129" t="s">
        <v>554</v>
      </c>
      <c r="N129">
        <v>0.74694444400000004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1.6894694074969887</v>
      </c>
      <c r="AC129">
        <v>0</v>
      </c>
      <c r="AD129">
        <v>0</v>
      </c>
      <c r="AE129">
        <v>1.6894694074969887</v>
      </c>
    </row>
    <row r="130" spans="1:31" x14ac:dyDescent="0.25">
      <c r="A130">
        <v>2426555</v>
      </c>
      <c r="B130">
        <v>1</v>
      </c>
      <c r="C130" t="s">
        <v>80</v>
      </c>
      <c r="D130" t="s">
        <v>100</v>
      </c>
      <c r="E130" t="s">
        <v>132</v>
      </c>
      <c r="F130" t="s">
        <v>555</v>
      </c>
      <c r="G130" t="s">
        <v>198</v>
      </c>
      <c r="H130" t="s">
        <v>135</v>
      </c>
      <c r="I130" t="s">
        <v>136</v>
      </c>
      <c r="J130" t="s">
        <v>137</v>
      </c>
      <c r="K130" t="s">
        <v>138</v>
      </c>
      <c r="L130" t="s">
        <v>556</v>
      </c>
      <c r="M130" t="s">
        <v>557</v>
      </c>
      <c r="N130">
        <v>4.2066666660000003</v>
      </c>
      <c r="O130">
        <v>0</v>
      </c>
      <c r="P130">
        <v>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0.44607245896454673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0.44607245896454673</v>
      </c>
    </row>
    <row r="131" spans="1:31" x14ac:dyDescent="0.25">
      <c r="A131">
        <v>2425891</v>
      </c>
      <c r="B131">
        <v>1</v>
      </c>
      <c r="C131" t="s">
        <v>80</v>
      </c>
      <c r="D131" t="s">
        <v>106</v>
      </c>
      <c r="E131" t="s">
        <v>132</v>
      </c>
      <c r="F131" t="s">
        <v>558</v>
      </c>
      <c r="G131" t="s">
        <v>134</v>
      </c>
      <c r="H131" t="s">
        <v>135</v>
      </c>
      <c r="I131" t="s">
        <v>136</v>
      </c>
      <c r="J131" t="s">
        <v>137</v>
      </c>
      <c r="K131" t="s">
        <v>138</v>
      </c>
      <c r="L131" t="s">
        <v>559</v>
      </c>
      <c r="M131" t="s">
        <v>560</v>
      </c>
      <c r="N131">
        <v>2.5444444439999998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1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6.6327095739767561</v>
      </c>
      <c r="AC131">
        <v>0</v>
      </c>
      <c r="AD131">
        <v>0</v>
      </c>
      <c r="AE131">
        <v>6.6327095739767561</v>
      </c>
    </row>
    <row r="132" spans="1:31" x14ac:dyDescent="0.25">
      <c r="A132">
        <v>2425722</v>
      </c>
      <c r="B132">
        <v>1</v>
      </c>
      <c r="C132" t="s">
        <v>80</v>
      </c>
      <c r="D132" t="s">
        <v>100</v>
      </c>
      <c r="E132" t="s">
        <v>178</v>
      </c>
      <c r="F132" t="s">
        <v>561</v>
      </c>
      <c r="G132" t="s">
        <v>143</v>
      </c>
      <c r="H132" t="s">
        <v>144</v>
      </c>
      <c r="I132" t="s">
        <v>136</v>
      </c>
      <c r="J132" t="s">
        <v>137</v>
      </c>
      <c r="K132" t="s">
        <v>138</v>
      </c>
      <c r="L132" t="s">
        <v>562</v>
      </c>
      <c r="M132" t="s">
        <v>563</v>
      </c>
      <c r="N132">
        <v>1.0349999999999999</v>
      </c>
      <c r="O132">
        <v>1</v>
      </c>
      <c r="P132">
        <v>377</v>
      </c>
      <c r="Q132">
        <v>176</v>
      </c>
      <c r="R132">
        <v>206</v>
      </c>
      <c r="S132">
        <v>12</v>
      </c>
      <c r="T132">
        <v>47</v>
      </c>
      <c r="U132">
        <v>2</v>
      </c>
      <c r="V132">
        <v>0</v>
      </c>
      <c r="W132">
        <v>0.78537046501214047</v>
      </c>
      <c r="X132">
        <v>147.51743186383024</v>
      </c>
      <c r="Y132">
        <v>68.404082609433203</v>
      </c>
      <c r="Z132">
        <v>13.350451503044773</v>
      </c>
      <c r="AA132">
        <v>17.348801236634404</v>
      </c>
      <c r="AB132">
        <v>46.497565018592773</v>
      </c>
      <c r="AC132">
        <v>295.40165598368361</v>
      </c>
      <c r="AD132">
        <v>0</v>
      </c>
      <c r="AE132">
        <v>589.30535868023117</v>
      </c>
    </row>
    <row r="133" spans="1:31" x14ac:dyDescent="0.25">
      <c r="A133">
        <v>2426392</v>
      </c>
      <c r="B133">
        <v>1</v>
      </c>
      <c r="C133" t="s">
        <v>80</v>
      </c>
      <c r="D133" t="s">
        <v>99</v>
      </c>
      <c r="E133" t="s">
        <v>161</v>
      </c>
      <c r="F133" t="s">
        <v>564</v>
      </c>
      <c r="G133" t="s">
        <v>256</v>
      </c>
      <c r="H133" t="s">
        <v>144</v>
      </c>
      <c r="I133" t="s">
        <v>136</v>
      </c>
      <c r="J133" t="s">
        <v>137</v>
      </c>
      <c r="K133" t="s">
        <v>138</v>
      </c>
      <c r="L133" t="s">
        <v>565</v>
      </c>
      <c r="M133" t="s">
        <v>566</v>
      </c>
      <c r="N133">
        <v>3.2944444439999998</v>
      </c>
      <c r="O133">
        <v>0</v>
      </c>
      <c r="P133">
        <v>297</v>
      </c>
      <c r="Q133">
        <v>0</v>
      </c>
      <c r="R133">
        <v>1</v>
      </c>
      <c r="S133">
        <v>0</v>
      </c>
      <c r="T133">
        <v>30</v>
      </c>
      <c r="U133">
        <v>0</v>
      </c>
      <c r="V133">
        <v>1</v>
      </c>
      <c r="W133">
        <v>0</v>
      </c>
      <c r="X133">
        <v>137.28927994752118</v>
      </c>
      <c r="Y133">
        <v>0</v>
      </c>
      <c r="Z133">
        <v>0</v>
      </c>
      <c r="AA133">
        <v>0</v>
      </c>
      <c r="AB133">
        <v>93.084287154955518</v>
      </c>
      <c r="AC133">
        <v>0</v>
      </c>
      <c r="AD133">
        <v>9.06308816800831</v>
      </c>
      <c r="AE133">
        <v>239.43665527048501</v>
      </c>
    </row>
    <row r="134" spans="1:31" x14ac:dyDescent="0.25">
      <c r="A134">
        <v>2425659</v>
      </c>
      <c r="B134">
        <v>1</v>
      </c>
      <c r="C134" t="s">
        <v>80</v>
      </c>
      <c r="D134" t="s">
        <v>96</v>
      </c>
      <c r="E134" t="s">
        <v>229</v>
      </c>
      <c r="F134" t="s">
        <v>567</v>
      </c>
      <c r="G134" t="s">
        <v>143</v>
      </c>
      <c r="H134" t="s">
        <v>144</v>
      </c>
      <c r="I134" t="s">
        <v>136</v>
      </c>
      <c r="J134" t="s">
        <v>137</v>
      </c>
      <c r="K134" t="s">
        <v>138</v>
      </c>
      <c r="L134" t="s">
        <v>568</v>
      </c>
      <c r="M134" t="s">
        <v>569</v>
      </c>
      <c r="N134">
        <v>0.13357944399999999</v>
      </c>
      <c r="O134">
        <v>0</v>
      </c>
      <c r="P134">
        <v>286</v>
      </c>
      <c r="Q134">
        <v>14</v>
      </c>
      <c r="R134">
        <v>30</v>
      </c>
      <c r="S134">
        <v>20</v>
      </c>
      <c r="T134">
        <v>53</v>
      </c>
      <c r="U134">
        <v>5</v>
      </c>
      <c r="V134">
        <v>0</v>
      </c>
      <c r="W134">
        <v>0</v>
      </c>
      <c r="X134">
        <v>12.876635077231203</v>
      </c>
      <c r="Y134">
        <v>2.3697597328750666</v>
      </c>
      <c r="Z134">
        <v>1.6004654184453333</v>
      </c>
      <c r="AA134">
        <v>14.081365371567605</v>
      </c>
      <c r="AB134">
        <v>3.9365611300592014</v>
      </c>
      <c r="AC134">
        <v>43.887355792867865</v>
      </c>
      <c r="AD134">
        <v>0</v>
      </c>
      <c r="AE134">
        <v>78.752142523046274</v>
      </c>
    </row>
    <row r="135" spans="1:31" x14ac:dyDescent="0.25">
      <c r="A135">
        <v>2426263</v>
      </c>
      <c r="B135">
        <v>1</v>
      </c>
      <c r="C135" t="s">
        <v>80</v>
      </c>
      <c r="D135" t="s">
        <v>84</v>
      </c>
      <c r="E135" t="s">
        <v>290</v>
      </c>
      <c r="F135" t="s">
        <v>570</v>
      </c>
      <c r="G135" t="s">
        <v>308</v>
      </c>
      <c r="H135" t="s">
        <v>135</v>
      </c>
      <c r="I135" t="s">
        <v>136</v>
      </c>
      <c r="J135" t="s">
        <v>137</v>
      </c>
      <c r="K135" t="s">
        <v>138</v>
      </c>
      <c r="L135" t="s">
        <v>571</v>
      </c>
      <c r="M135" t="s">
        <v>572</v>
      </c>
      <c r="N135">
        <v>4.3244444440000001</v>
      </c>
      <c r="O135">
        <v>0</v>
      </c>
      <c r="P135">
        <v>18</v>
      </c>
      <c r="Q135">
        <v>0</v>
      </c>
      <c r="R135">
        <v>0</v>
      </c>
      <c r="S135">
        <v>0</v>
      </c>
      <c r="T135">
        <v>23</v>
      </c>
      <c r="U135">
        <v>0</v>
      </c>
      <c r="V135">
        <v>0</v>
      </c>
      <c r="W135">
        <v>0</v>
      </c>
      <c r="X135">
        <v>21.541837389800161</v>
      </c>
      <c r="Y135">
        <v>0</v>
      </c>
      <c r="Z135">
        <v>0</v>
      </c>
      <c r="AA135">
        <v>0</v>
      </c>
      <c r="AB135">
        <v>39.773679229366003</v>
      </c>
      <c r="AC135">
        <v>0</v>
      </c>
      <c r="AD135">
        <v>0</v>
      </c>
      <c r="AE135">
        <v>61.315516619166161</v>
      </c>
    </row>
    <row r="136" spans="1:31" x14ac:dyDescent="0.25">
      <c r="A136">
        <v>2425705</v>
      </c>
      <c r="B136">
        <v>1</v>
      </c>
      <c r="C136" t="s">
        <v>80</v>
      </c>
      <c r="D136" t="s">
        <v>84</v>
      </c>
      <c r="E136" t="s">
        <v>290</v>
      </c>
      <c r="F136" t="s">
        <v>573</v>
      </c>
      <c r="G136" t="s">
        <v>171</v>
      </c>
      <c r="H136" t="s">
        <v>135</v>
      </c>
      <c r="I136" t="s">
        <v>136</v>
      </c>
      <c r="J136" t="s">
        <v>137</v>
      </c>
      <c r="K136" t="s">
        <v>138</v>
      </c>
      <c r="L136" t="s">
        <v>574</v>
      </c>
      <c r="M136" t="s">
        <v>575</v>
      </c>
      <c r="N136">
        <v>2.9483333329999999</v>
      </c>
      <c r="O136">
        <v>0</v>
      </c>
      <c r="P136">
        <v>101</v>
      </c>
      <c r="Q136">
        <v>0</v>
      </c>
      <c r="R136">
        <v>0</v>
      </c>
      <c r="S136">
        <v>0</v>
      </c>
      <c r="T136">
        <v>8</v>
      </c>
      <c r="U136">
        <v>0</v>
      </c>
      <c r="V136">
        <v>0</v>
      </c>
      <c r="W136">
        <v>0</v>
      </c>
      <c r="X136">
        <v>83.126932715581873</v>
      </c>
      <c r="Y136">
        <v>0</v>
      </c>
      <c r="Z136">
        <v>0</v>
      </c>
      <c r="AA136">
        <v>0</v>
      </c>
      <c r="AB136">
        <v>81.401271777005306</v>
      </c>
      <c r="AC136">
        <v>0</v>
      </c>
      <c r="AD136">
        <v>0</v>
      </c>
      <c r="AE136">
        <v>164.52820449258718</v>
      </c>
    </row>
    <row r="137" spans="1:31" x14ac:dyDescent="0.25">
      <c r="A137">
        <v>2426100</v>
      </c>
      <c r="B137">
        <v>1</v>
      </c>
      <c r="C137" t="s">
        <v>80</v>
      </c>
      <c r="D137" t="s">
        <v>100</v>
      </c>
      <c r="E137" t="s">
        <v>178</v>
      </c>
      <c r="F137" t="s">
        <v>576</v>
      </c>
      <c r="G137" t="s">
        <v>143</v>
      </c>
      <c r="H137" t="s">
        <v>144</v>
      </c>
      <c r="I137" t="s">
        <v>136</v>
      </c>
      <c r="J137" t="s">
        <v>137</v>
      </c>
      <c r="K137" t="s">
        <v>138</v>
      </c>
      <c r="L137" t="s">
        <v>577</v>
      </c>
      <c r="M137" t="s">
        <v>578</v>
      </c>
      <c r="N137">
        <v>0.449722222</v>
      </c>
      <c r="O137">
        <v>1</v>
      </c>
      <c r="P137">
        <v>377</v>
      </c>
      <c r="Q137">
        <v>176</v>
      </c>
      <c r="R137">
        <v>206</v>
      </c>
      <c r="S137">
        <v>12</v>
      </c>
      <c r="T137">
        <v>47</v>
      </c>
      <c r="U137">
        <v>2</v>
      </c>
      <c r="V137">
        <v>0</v>
      </c>
      <c r="W137">
        <v>0.3133214035359983</v>
      </c>
      <c r="X137">
        <v>61.593576141289759</v>
      </c>
      <c r="Y137">
        <v>25.724599842901402</v>
      </c>
      <c r="Z137">
        <v>4.9729303392129127</v>
      </c>
      <c r="AA137">
        <v>7.3517028194957383</v>
      </c>
      <c r="AB137">
        <v>21.467974004787362</v>
      </c>
      <c r="AC137">
        <v>122.6165559424262</v>
      </c>
      <c r="AD137">
        <v>0</v>
      </c>
      <c r="AE137">
        <v>244.0406604936494</v>
      </c>
    </row>
    <row r="138" spans="1:31" x14ac:dyDescent="0.25">
      <c r="A138">
        <v>2426449</v>
      </c>
      <c r="B138">
        <v>1</v>
      </c>
      <c r="C138" t="s">
        <v>80</v>
      </c>
      <c r="D138" t="s">
        <v>82</v>
      </c>
      <c r="E138" t="s">
        <v>132</v>
      </c>
      <c r="F138" t="s">
        <v>579</v>
      </c>
      <c r="G138" t="s">
        <v>198</v>
      </c>
      <c r="H138" t="s">
        <v>135</v>
      </c>
      <c r="I138" t="s">
        <v>136</v>
      </c>
      <c r="J138" t="s">
        <v>137</v>
      </c>
      <c r="K138" t="s">
        <v>138</v>
      </c>
      <c r="L138" t="s">
        <v>580</v>
      </c>
      <c r="M138" t="s">
        <v>581</v>
      </c>
      <c r="N138">
        <v>3.2466666659999999</v>
      </c>
      <c r="O138">
        <v>0</v>
      </c>
      <c r="P138">
        <v>12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16.019754065400338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16.019754065400338</v>
      </c>
    </row>
    <row r="139" spans="1:31" x14ac:dyDescent="0.25">
      <c r="A139">
        <v>2425951</v>
      </c>
      <c r="B139">
        <v>1</v>
      </c>
      <c r="C139" t="s">
        <v>80</v>
      </c>
      <c r="D139" t="s">
        <v>87</v>
      </c>
      <c r="E139" t="s">
        <v>156</v>
      </c>
      <c r="F139" t="s">
        <v>582</v>
      </c>
      <c r="G139" t="s">
        <v>355</v>
      </c>
      <c r="H139" t="s">
        <v>135</v>
      </c>
      <c r="I139" t="s">
        <v>136</v>
      </c>
      <c r="J139" t="s">
        <v>137</v>
      </c>
      <c r="K139" t="s">
        <v>164</v>
      </c>
      <c r="L139" t="s">
        <v>583</v>
      </c>
      <c r="M139" t="s">
        <v>584</v>
      </c>
      <c r="N139">
        <v>1.6625000000000001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9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37.490749087850574</v>
      </c>
      <c r="AC139">
        <v>0</v>
      </c>
      <c r="AD139">
        <v>0</v>
      </c>
      <c r="AE139">
        <v>37.490749087850574</v>
      </c>
    </row>
    <row r="140" spans="1:31" x14ac:dyDescent="0.25">
      <c r="A140">
        <v>2426137</v>
      </c>
      <c r="B140">
        <v>1</v>
      </c>
      <c r="C140" t="s">
        <v>80</v>
      </c>
      <c r="D140" t="s">
        <v>96</v>
      </c>
      <c r="E140" t="s">
        <v>161</v>
      </c>
      <c r="F140" t="s">
        <v>585</v>
      </c>
      <c r="G140" t="s">
        <v>143</v>
      </c>
      <c r="H140" t="s">
        <v>144</v>
      </c>
      <c r="I140" t="s">
        <v>136</v>
      </c>
      <c r="J140" t="s">
        <v>137</v>
      </c>
      <c r="K140" t="s">
        <v>138</v>
      </c>
      <c r="L140" t="s">
        <v>586</v>
      </c>
      <c r="M140" t="s">
        <v>587</v>
      </c>
      <c r="N140">
        <v>0.873611111</v>
      </c>
      <c r="O140">
        <v>0</v>
      </c>
      <c r="P140">
        <v>509</v>
      </c>
      <c r="Q140">
        <v>0</v>
      </c>
      <c r="R140">
        <v>7</v>
      </c>
      <c r="S140">
        <v>0</v>
      </c>
      <c r="T140">
        <v>112</v>
      </c>
      <c r="U140">
        <v>0</v>
      </c>
      <c r="V140">
        <v>0</v>
      </c>
      <c r="W140">
        <v>0</v>
      </c>
      <c r="X140">
        <v>142.48736498802648</v>
      </c>
      <c r="Y140">
        <v>0</v>
      </c>
      <c r="Z140">
        <v>1.6346450802888819</v>
      </c>
      <c r="AA140">
        <v>0</v>
      </c>
      <c r="AB140">
        <v>270.50286484593801</v>
      </c>
      <c r="AC140">
        <v>0</v>
      </c>
      <c r="AD140">
        <v>0</v>
      </c>
      <c r="AE140">
        <v>414.62487491425338</v>
      </c>
    </row>
    <row r="141" spans="1:31" x14ac:dyDescent="0.25">
      <c r="A141">
        <v>2425994</v>
      </c>
      <c r="B141">
        <v>1</v>
      </c>
      <c r="C141" t="s">
        <v>81</v>
      </c>
      <c r="D141" t="s">
        <v>122</v>
      </c>
      <c r="E141" t="s">
        <v>161</v>
      </c>
      <c r="F141" t="s">
        <v>588</v>
      </c>
      <c r="G141" t="s">
        <v>187</v>
      </c>
      <c r="H141" t="s">
        <v>144</v>
      </c>
      <c r="I141" t="s">
        <v>136</v>
      </c>
      <c r="J141" t="s">
        <v>137</v>
      </c>
      <c r="K141" t="s">
        <v>164</v>
      </c>
      <c r="L141" t="s">
        <v>589</v>
      </c>
      <c r="M141" t="s">
        <v>590</v>
      </c>
      <c r="N141">
        <v>1.7813888879999999</v>
      </c>
      <c r="O141">
        <v>0</v>
      </c>
      <c r="P141">
        <v>1816</v>
      </c>
      <c r="Q141">
        <v>0</v>
      </c>
      <c r="R141">
        <v>0</v>
      </c>
      <c r="S141">
        <v>0</v>
      </c>
      <c r="T141">
        <v>106</v>
      </c>
      <c r="U141">
        <v>0</v>
      </c>
      <c r="V141">
        <v>0</v>
      </c>
      <c r="W141">
        <v>0</v>
      </c>
      <c r="X141">
        <v>725.53971505541278</v>
      </c>
      <c r="Y141">
        <v>0</v>
      </c>
      <c r="Z141">
        <v>0</v>
      </c>
      <c r="AA141">
        <v>0</v>
      </c>
      <c r="AB141">
        <v>240.83296616207744</v>
      </c>
      <c r="AC141">
        <v>0</v>
      </c>
      <c r="AD141">
        <v>0</v>
      </c>
      <c r="AE141">
        <v>966.37268121749025</v>
      </c>
    </row>
    <row r="142" spans="1:31" x14ac:dyDescent="0.25">
      <c r="A142">
        <v>2426515</v>
      </c>
      <c r="B142">
        <v>1</v>
      </c>
      <c r="C142" t="s">
        <v>80</v>
      </c>
      <c r="D142" t="s">
        <v>105</v>
      </c>
      <c r="E142" t="s">
        <v>156</v>
      </c>
      <c r="F142" t="s">
        <v>591</v>
      </c>
      <c r="G142" t="s">
        <v>175</v>
      </c>
      <c r="H142" t="s">
        <v>135</v>
      </c>
      <c r="I142" t="s">
        <v>136</v>
      </c>
      <c r="J142" t="s">
        <v>137</v>
      </c>
      <c r="K142" t="s">
        <v>138</v>
      </c>
      <c r="L142" t="s">
        <v>592</v>
      </c>
      <c r="M142" t="s">
        <v>593</v>
      </c>
      <c r="N142">
        <v>0.257222222</v>
      </c>
      <c r="O142">
        <v>0</v>
      </c>
      <c r="P142">
        <v>47</v>
      </c>
      <c r="Q142">
        <v>0</v>
      </c>
      <c r="R142">
        <v>14</v>
      </c>
      <c r="S142">
        <v>0</v>
      </c>
      <c r="T142">
        <v>9</v>
      </c>
      <c r="U142">
        <v>0</v>
      </c>
      <c r="V142">
        <v>0</v>
      </c>
      <c r="W142">
        <v>0</v>
      </c>
      <c r="X142">
        <v>3.1420714145278392</v>
      </c>
      <c r="Y142">
        <v>0</v>
      </c>
      <c r="Z142">
        <v>0.93009762200576018</v>
      </c>
      <c r="AA142">
        <v>0</v>
      </c>
      <c r="AB142">
        <v>1.4476561533658714</v>
      </c>
      <c r="AC142">
        <v>0</v>
      </c>
      <c r="AD142">
        <v>0</v>
      </c>
      <c r="AE142">
        <v>5.5198251898994712</v>
      </c>
    </row>
    <row r="143" spans="1:31" x14ac:dyDescent="0.25">
      <c r="A143">
        <v>2425851</v>
      </c>
      <c r="B143">
        <v>1</v>
      </c>
      <c r="C143" t="s">
        <v>80</v>
      </c>
      <c r="D143" t="s">
        <v>93</v>
      </c>
      <c r="E143" t="s">
        <v>290</v>
      </c>
      <c r="F143" t="s">
        <v>594</v>
      </c>
      <c r="G143" t="s">
        <v>595</v>
      </c>
      <c r="H143" t="s">
        <v>135</v>
      </c>
      <c r="I143" t="s">
        <v>136</v>
      </c>
      <c r="J143" t="s">
        <v>137</v>
      </c>
      <c r="K143" t="s">
        <v>138</v>
      </c>
      <c r="L143" t="s">
        <v>596</v>
      </c>
      <c r="M143" t="s">
        <v>597</v>
      </c>
      <c r="N143">
        <v>2.6122222220000002</v>
      </c>
      <c r="O143">
        <v>0</v>
      </c>
      <c r="P143">
        <v>18</v>
      </c>
      <c r="Q143">
        <v>0</v>
      </c>
      <c r="R143">
        <v>0</v>
      </c>
      <c r="S143">
        <v>0</v>
      </c>
      <c r="T143">
        <v>8</v>
      </c>
      <c r="U143">
        <v>0</v>
      </c>
      <c r="V143">
        <v>0</v>
      </c>
      <c r="W143">
        <v>0</v>
      </c>
      <c r="X143">
        <v>19.51932861795428</v>
      </c>
      <c r="Y143">
        <v>0</v>
      </c>
      <c r="Z143">
        <v>0</v>
      </c>
      <c r="AA143">
        <v>0</v>
      </c>
      <c r="AB143">
        <v>11.569937408391157</v>
      </c>
      <c r="AC143">
        <v>0</v>
      </c>
      <c r="AD143">
        <v>0</v>
      </c>
      <c r="AE143">
        <v>31.089266026345435</v>
      </c>
    </row>
    <row r="144" spans="1:31" x14ac:dyDescent="0.25">
      <c r="A144">
        <v>2426117</v>
      </c>
      <c r="B144">
        <v>1</v>
      </c>
      <c r="C144" t="s">
        <v>80</v>
      </c>
      <c r="D144" t="s">
        <v>83</v>
      </c>
      <c r="E144" t="s">
        <v>161</v>
      </c>
      <c r="F144" t="s">
        <v>598</v>
      </c>
      <c r="G144" t="s">
        <v>143</v>
      </c>
      <c r="H144" t="s">
        <v>144</v>
      </c>
      <c r="I144" t="s">
        <v>136</v>
      </c>
      <c r="J144" t="s">
        <v>137</v>
      </c>
      <c r="K144" t="s">
        <v>138</v>
      </c>
      <c r="L144" t="s">
        <v>599</v>
      </c>
      <c r="M144" t="s">
        <v>600</v>
      </c>
      <c r="N144">
        <v>0.52777777699999995</v>
      </c>
      <c r="O144">
        <v>0</v>
      </c>
      <c r="P144">
        <v>0</v>
      </c>
      <c r="Q144">
        <v>0</v>
      </c>
      <c r="R144">
        <v>0</v>
      </c>
      <c r="S144">
        <v>3</v>
      </c>
      <c r="T144">
        <v>21</v>
      </c>
      <c r="U144">
        <v>1</v>
      </c>
      <c r="V144">
        <v>3</v>
      </c>
      <c r="W144">
        <v>0</v>
      </c>
      <c r="X144">
        <v>0</v>
      </c>
      <c r="Y144">
        <v>0</v>
      </c>
      <c r="Z144">
        <v>0</v>
      </c>
      <c r="AA144">
        <v>63.850774813333331</v>
      </c>
      <c r="AB144">
        <v>23.119377536085739</v>
      </c>
      <c r="AC144">
        <v>270.60418307025031</v>
      </c>
      <c r="AD144">
        <v>24.962261639585805</v>
      </c>
      <c r="AE144">
        <v>382.5365970592552</v>
      </c>
    </row>
    <row r="145" spans="1:31" x14ac:dyDescent="0.25">
      <c r="A145">
        <v>2426635</v>
      </c>
      <c r="B145">
        <v>1</v>
      </c>
      <c r="C145" t="s">
        <v>80</v>
      </c>
      <c r="D145" t="s">
        <v>96</v>
      </c>
      <c r="E145" t="s">
        <v>132</v>
      </c>
      <c r="F145" t="s">
        <v>601</v>
      </c>
      <c r="G145" t="s">
        <v>134</v>
      </c>
      <c r="H145" t="s">
        <v>135</v>
      </c>
      <c r="I145" t="s">
        <v>136</v>
      </c>
      <c r="J145" t="s">
        <v>137</v>
      </c>
      <c r="K145" t="s">
        <v>138</v>
      </c>
      <c r="L145" t="s">
        <v>602</v>
      </c>
      <c r="M145" t="s">
        <v>603</v>
      </c>
      <c r="N145">
        <v>2.0955555549999998</v>
      </c>
      <c r="O145">
        <v>0</v>
      </c>
      <c r="P145">
        <v>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0.62591297847720007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0.62591297847720007</v>
      </c>
    </row>
    <row r="146" spans="1:31" x14ac:dyDescent="0.25">
      <c r="A146">
        <v>2425825</v>
      </c>
      <c r="B146">
        <v>1</v>
      </c>
      <c r="C146" t="s">
        <v>80</v>
      </c>
      <c r="D146" t="s">
        <v>96</v>
      </c>
      <c r="E146" t="s">
        <v>141</v>
      </c>
      <c r="F146" t="s">
        <v>142</v>
      </c>
      <c r="G146" t="s">
        <v>422</v>
      </c>
      <c r="H146" t="s">
        <v>144</v>
      </c>
      <c r="I146" t="s">
        <v>136</v>
      </c>
      <c r="J146" t="s">
        <v>137</v>
      </c>
      <c r="K146" t="s">
        <v>138</v>
      </c>
      <c r="L146" t="s">
        <v>604</v>
      </c>
      <c r="M146" t="s">
        <v>605</v>
      </c>
      <c r="N146">
        <v>5.5505555549999999</v>
      </c>
      <c r="O146">
        <v>0</v>
      </c>
      <c r="P146">
        <v>286</v>
      </c>
      <c r="Q146">
        <v>11</v>
      </c>
      <c r="R146">
        <v>30</v>
      </c>
      <c r="S146">
        <v>7</v>
      </c>
      <c r="T146">
        <v>53</v>
      </c>
      <c r="U146">
        <v>2</v>
      </c>
      <c r="V146">
        <v>0</v>
      </c>
      <c r="W146">
        <v>0</v>
      </c>
      <c r="X146">
        <v>659.32700420586275</v>
      </c>
      <c r="Y146">
        <v>18.895292374012559</v>
      </c>
      <c r="Z146">
        <v>89.914732854392341</v>
      </c>
      <c r="AA146">
        <v>67.263483152298562</v>
      </c>
      <c r="AB146">
        <v>317.52081883009464</v>
      </c>
      <c r="AC146">
        <v>2343.7737752530197</v>
      </c>
      <c r="AD146">
        <v>0</v>
      </c>
      <c r="AE146">
        <v>3496.6951066696806</v>
      </c>
    </row>
    <row r="147" spans="1:31" x14ac:dyDescent="0.25">
      <c r="A147">
        <v>2426429</v>
      </c>
      <c r="B147">
        <v>1</v>
      </c>
      <c r="C147" t="s">
        <v>81</v>
      </c>
      <c r="D147" t="s">
        <v>113</v>
      </c>
      <c r="E147" t="s">
        <v>132</v>
      </c>
      <c r="F147" t="s">
        <v>606</v>
      </c>
      <c r="G147" t="s">
        <v>134</v>
      </c>
      <c r="H147" t="s">
        <v>135</v>
      </c>
      <c r="I147" t="s">
        <v>136</v>
      </c>
      <c r="J147" t="s">
        <v>137</v>
      </c>
      <c r="K147" t="s">
        <v>138</v>
      </c>
      <c r="L147" t="s">
        <v>607</v>
      </c>
      <c r="M147" t="s">
        <v>608</v>
      </c>
      <c r="N147">
        <v>1.8519444439999999</v>
      </c>
      <c r="O147">
        <v>0</v>
      </c>
      <c r="P147">
        <v>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0.73292023947661344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0.73292023947661344</v>
      </c>
    </row>
    <row r="148" spans="1:31" x14ac:dyDescent="0.25">
      <c r="A148">
        <v>2425682</v>
      </c>
      <c r="B148">
        <v>1</v>
      </c>
      <c r="C148" t="s">
        <v>80</v>
      </c>
      <c r="D148" t="s">
        <v>96</v>
      </c>
      <c r="E148" t="s">
        <v>178</v>
      </c>
      <c r="F148" t="s">
        <v>609</v>
      </c>
      <c r="G148" t="s">
        <v>143</v>
      </c>
      <c r="H148" t="s">
        <v>144</v>
      </c>
      <c r="I148" t="s">
        <v>136</v>
      </c>
      <c r="J148" t="s">
        <v>137</v>
      </c>
      <c r="K148" t="s">
        <v>138</v>
      </c>
      <c r="L148" t="s">
        <v>610</v>
      </c>
      <c r="M148" t="s">
        <v>611</v>
      </c>
      <c r="N148">
        <v>0.77055555499999995</v>
      </c>
      <c r="O148">
        <v>2</v>
      </c>
      <c r="P148">
        <v>11195</v>
      </c>
      <c r="Q148">
        <v>2</v>
      </c>
      <c r="R148">
        <v>32</v>
      </c>
      <c r="S148">
        <v>33</v>
      </c>
      <c r="T148">
        <v>1562</v>
      </c>
      <c r="U148">
        <v>0</v>
      </c>
      <c r="V148">
        <v>1</v>
      </c>
      <c r="W148">
        <v>10.387556165750803</v>
      </c>
      <c r="X148">
        <v>1926.6260724836457</v>
      </c>
      <c r="Y148">
        <v>4.5015426070403617</v>
      </c>
      <c r="Z148">
        <v>1.9988192565226202</v>
      </c>
      <c r="AA148">
        <v>614.05099881590991</v>
      </c>
      <c r="AB148">
        <v>1297.0025252214002</v>
      </c>
      <c r="AC148">
        <v>0</v>
      </c>
      <c r="AD148">
        <v>3.6442936957005641</v>
      </c>
      <c r="AE148">
        <v>3858.2118082459697</v>
      </c>
    </row>
    <row r="149" spans="1:31" x14ac:dyDescent="0.25">
      <c r="A149">
        <v>2426031</v>
      </c>
      <c r="B149">
        <v>1</v>
      </c>
      <c r="C149" t="s">
        <v>80</v>
      </c>
      <c r="D149" t="s">
        <v>83</v>
      </c>
      <c r="E149" t="s">
        <v>132</v>
      </c>
      <c r="F149" t="s">
        <v>612</v>
      </c>
      <c r="G149" t="s">
        <v>134</v>
      </c>
      <c r="H149" t="s">
        <v>135</v>
      </c>
      <c r="I149" t="s">
        <v>136</v>
      </c>
      <c r="J149" t="s">
        <v>137</v>
      </c>
      <c r="K149" t="s">
        <v>138</v>
      </c>
      <c r="L149" t="s">
        <v>613</v>
      </c>
      <c r="M149" t="s">
        <v>614</v>
      </c>
      <c r="N149">
        <v>2.8055555550000002</v>
      </c>
      <c r="O149">
        <v>0</v>
      </c>
      <c r="P149">
        <v>2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0.93621054157886452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0.93621054157886452</v>
      </c>
    </row>
    <row r="150" spans="1:31" x14ac:dyDescent="0.25">
      <c r="A150">
        <v>2426412</v>
      </c>
      <c r="B150">
        <v>1</v>
      </c>
      <c r="C150" t="s">
        <v>81</v>
      </c>
      <c r="D150" t="s">
        <v>128</v>
      </c>
      <c r="E150" t="s">
        <v>132</v>
      </c>
      <c r="F150" t="s">
        <v>615</v>
      </c>
      <c r="G150" t="s">
        <v>198</v>
      </c>
      <c r="H150" t="s">
        <v>135</v>
      </c>
      <c r="I150" t="s">
        <v>136</v>
      </c>
      <c r="J150" t="s">
        <v>137</v>
      </c>
      <c r="K150" t="s">
        <v>138</v>
      </c>
      <c r="L150" t="s">
        <v>616</v>
      </c>
      <c r="M150" t="s">
        <v>617</v>
      </c>
      <c r="N150">
        <v>7.3838888880000004</v>
      </c>
      <c r="O150">
        <v>0</v>
      </c>
      <c r="P150">
        <v>6</v>
      </c>
      <c r="Q150">
        <v>0</v>
      </c>
      <c r="R150">
        <v>0</v>
      </c>
      <c r="S150">
        <v>0</v>
      </c>
      <c r="T150">
        <v>2</v>
      </c>
      <c r="U150">
        <v>0</v>
      </c>
      <c r="V150">
        <v>0</v>
      </c>
      <c r="W150">
        <v>0</v>
      </c>
      <c r="X150">
        <v>13.276146976926363</v>
      </c>
      <c r="Y150">
        <v>0</v>
      </c>
      <c r="Z150">
        <v>0</v>
      </c>
      <c r="AA150">
        <v>0</v>
      </c>
      <c r="AB150">
        <v>15.664588054937333</v>
      </c>
      <c r="AC150">
        <v>0</v>
      </c>
      <c r="AD150">
        <v>0</v>
      </c>
      <c r="AE150">
        <v>28.940735031863696</v>
      </c>
    </row>
    <row r="151" spans="1:31" x14ac:dyDescent="0.25">
      <c r="A151">
        <v>2426080</v>
      </c>
      <c r="B151">
        <v>1</v>
      </c>
      <c r="C151" t="s">
        <v>80</v>
      </c>
      <c r="D151" t="s">
        <v>96</v>
      </c>
      <c r="E151" t="s">
        <v>132</v>
      </c>
      <c r="F151" t="s">
        <v>618</v>
      </c>
      <c r="G151" t="s">
        <v>198</v>
      </c>
      <c r="H151" t="s">
        <v>135</v>
      </c>
      <c r="I151" t="s">
        <v>136</v>
      </c>
      <c r="J151" t="s">
        <v>137</v>
      </c>
      <c r="K151" t="s">
        <v>138</v>
      </c>
      <c r="L151" t="s">
        <v>619</v>
      </c>
      <c r="M151" t="s">
        <v>620</v>
      </c>
      <c r="N151">
        <v>6.5091666659999996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4</v>
      </c>
      <c r="U151">
        <v>0</v>
      </c>
      <c r="V151">
        <v>0</v>
      </c>
      <c r="W151">
        <v>0</v>
      </c>
      <c r="X151">
        <v>2.4984631310770533</v>
      </c>
      <c r="Y151">
        <v>0</v>
      </c>
      <c r="Z151">
        <v>0</v>
      </c>
      <c r="AA151">
        <v>0</v>
      </c>
      <c r="AB151">
        <v>5.6424075655490258</v>
      </c>
      <c r="AC151">
        <v>0</v>
      </c>
      <c r="AD151">
        <v>0</v>
      </c>
      <c r="AE151">
        <v>8.1408706966260791</v>
      </c>
    </row>
    <row r="152" spans="1:31" x14ac:dyDescent="0.25">
      <c r="A152">
        <v>2425865</v>
      </c>
      <c r="B152">
        <v>1</v>
      </c>
      <c r="C152" t="s">
        <v>81</v>
      </c>
      <c r="D152" t="s">
        <v>123</v>
      </c>
      <c r="E152" t="s">
        <v>141</v>
      </c>
      <c r="F152" t="s">
        <v>621</v>
      </c>
      <c r="G152" t="s">
        <v>143</v>
      </c>
      <c r="H152" t="s">
        <v>144</v>
      </c>
      <c r="I152" t="s">
        <v>136</v>
      </c>
      <c r="J152" t="s">
        <v>137</v>
      </c>
      <c r="K152" t="s">
        <v>138</v>
      </c>
      <c r="L152" t="s">
        <v>622</v>
      </c>
      <c r="M152" t="s">
        <v>623</v>
      </c>
      <c r="N152">
        <v>0.44277777699999998</v>
      </c>
      <c r="O152">
        <v>3</v>
      </c>
      <c r="P152">
        <v>39</v>
      </c>
      <c r="Q152">
        <v>124</v>
      </c>
      <c r="R152">
        <v>295</v>
      </c>
      <c r="S152">
        <v>19</v>
      </c>
      <c r="T152">
        <v>73</v>
      </c>
      <c r="U152">
        <v>0</v>
      </c>
      <c r="V152">
        <v>0</v>
      </c>
      <c r="W152">
        <v>0</v>
      </c>
      <c r="X152">
        <v>0.7531613416504499</v>
      </c>
      <c r="Y152">
        <v>5.771644807517629</v>
      </c>
      <c r="Z152">
        <v>5.7552563797315761</v>
      </c>
      <c r="AA152">
        <v>3.6662373615428399</v>
      </c>
      <c r="AB152">
        <v>10.815309204113943</v>
      </c>
      <c r="AC152">
        <v>0</v>
      </c>
      <c r="AD152">
        <v>0</v>
      </c>
      <c r="AE152">
        <v>26.761609094556441</v>
      </c>
    </row>
    <row r="153" spans="1:31" x14ac:dyDescent="0.25">
      <c r="A153">
        <v>2426243</v>
      </c>
      <c r="B153">
        <v>1</v>
      </c>
      <c r="C153" t="s">
        <v>80</v>
      </c>
      <c r="D153" t="s">
        <v>105</v>
      </c>
      <c r="E153" t="s">
        <v>132</v>
      </c>
      <c r="F153" t="s">
        <v>624</v>
      </c>
      <c r="G153" t="s">
        <v>198</v>
      </c>
      <c r="H153" t="s">
        <v>135</v>
      </c>
      <c r="I153" t="s">
        <v>136</v>
      </c>
      <c r="J153" t="s">
        <v>137</v>
      </c>
      <c r="K153" t="s">
        <v>138</v>
      </c>
      <c r="L153" t="s">
        <v>625</v>
      </c>
      <c r="M153" t="s">
        <v>626</v>
      </c>
      <c r="N153">
        <v>8.8408333330000008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2.6833107327945585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2.6833107327945585</v>
      </c>
    </row>
    <row r="154" spans="1:31" x14ac:dyDescent="0.25">
      <c r="A154">
        <v>2425679</v>
      </c>
      <c r="B154">
        <v>1</v>
      </c>
      <c r="C154" t="s">
        <v>80</v>
      </c>
      <c r="D154" t="s">
        <v>96</v>
      </c>
      <c r="E154" t="s">
        <v>161</v>
      </c>
      <c r="F154" t="s">
        <v>627</v>
      </c>
      <c r="G154" t="s">
        <v>143</v>
      </c>
      <c r="H154" t="s">
        <v>144</v>
      </c>
      <c r="I154" t="s">
        <v>136</v>
      </c>
      <c r="J154" t="s">
        <v>137</v>
      </c>
      <c r="K154" t="s">
        <v>138</v>
      </c>
      <c r="L154" t="s">
        <v>628</v>
      </c>
      <c r="M154" t="s">
        <v>629</v>
      </c>
      <c r="N154">
        <v>1.372777777</v>
      </c>
      <c r="O154">
        <v>0</v>
      </c>
      <c r="P154">
        <v>228</v>
      </c>
      <c r="Q154">
        <v>0</v>
      </c>
      <c r="R154">
        <v>0</v>
      </c>
      <c r="S154">
        <v>2</v>
      </c>
      <c r="T154">
        <v>13</v>
      </c>
      <c r="U154">
        <v>0</v>
      </c>
      <c r="V154">
        <v>0</v>
      </c>
      <c r="W154">
        <v>0</v>
      </c>
      <c r="X154">
        <v>79.608590114987265</v>
      </c>
      <c r="Y154">
        <v>0</v>
      </c>
      <c r="Z154">
        <v>0</v>
      </c>
      <c r="AA154">
        <v>33.255279772453044</v>
      </c>
      <c r="AB154">
        <v>18.052923696774364</v>
      </c>
      <c r="AC154">
        <v>0</v>
      </c>
      <c r="AD154">
        <v>0</v>
      </c>
      <c r="AE154">
        <v>130.91679358421467</v>
      </c>
    </row>
    <row r="155" spans="1:31" x14ac:dyDescent="0.25">
      <c r="A155">
        <v>2425702</v>
      </c>
      <c r="B155">
        <v>1</v>
      </c>
      <c r="C155" t="s">
        <v>80</v>
      </c>
      <c r="D155" t="s">
        <v>85</v>
      </c>
      <c r="E155" t="s">
        <v>132</v>
      </c>
      <c r="F155" t="s">
        <v>630</v>
      </c>
      <c r="G155" t="s">
        <v>198</v>
      </c>
      <c r="H155" t="s">
        <v>135</v>
      </c>
      <c r="I155" t="s">
        <v>136</v>
      </c>
      <c r="J155" t="s">
        <v>137</v>
      </c>
      <c r="K155" t="s">
        <v>138</v>
      </c>
      <c r="L155" t="s">
        <v>631</v>
      </c>
      <c r="M155" t="s">
        <v>632</v>
      </c>
      <c r="N155">
        <v>4.7438888879999999</v>
      </c>
      <c r="O155">
        <v>0</v>
      </c>
      <c r="P155">
        <v>17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20.940227063035866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20.940227063035866</v>
      </c>
    </row>
    <row r="156" spans="1:31" x14ac:dyDescent="0.25">
      <c r="A156">
        <v>2425725</v>
      </c>
      <c r="B156">
        <v>1</v>
      </c>
      <c r="C156" t="s">
        <v>80</v>
      </c>
      <c r="D156" t="s">
        <v>96</v>
      </c>
      <c r="E156" t="s">
        <v>161</v>
      </c>
      <c r="F156" t="s">
        <v>585</v>
      </c>
      <c r="G156" t="s">
        <v>439</v>
      </c>
      <c r="H156" t="s">
        <v>144</v>
      </c>
      <c r="I156" t="s">
        <v>136</v>
      </c>
      <c r="J156" t="s">
        <v>137</v>
      </c>
      <c r="K156" t="s">
        <v>138</v>
      </c>
      <c r="L156" t="s">
        <v>633</v>
      </c>
      <c r="M156" t="s">
        <v>634</v>
      </c>
      <c r="N156">
        <v>1.551111111</v>
      </c>
      <c r="O156">
        <v>0</v>
      </c>
      <c r="P156">
        <v>727</v>
      </c>
      <c r="Q156">
        <v>0</v>
      </c>
      <c r="R156">
        <v>7</v>
      </c>
      <c r="S156">
        <v>0</v>
      </c>
      <c r="T156">
        <v>147</v>
      </c>
      <c r="U156">
        <v>0</v>
      </c>
      <c r="V156">
        <v>0</v>
      </c>
      <c r="W156">
        <v>0</v>
      </c>
      <c r="X156">
        <v>334.22867566363522</v>
      </c>
      <c r="Y156">
        <v>0</v>
      </c>
      <c r="Z156">
        <v>3.3651776052150946</v>
      </c>
      <c r="AA156">
        <v>0</v>
      </c>
      <c r="AB156">
        <v>600.9282046085749</v>
      </c>
      <c r="AC156">
        <v>0</v>
      </c>
      <c r="AD156">
        <v>0</v>
      </c>
      <c r="AE156">
        <v>938.52205787742514</v>
      </c>
    </row>
    <row r="157" spans="1:31" x14ac:dyDescent="0.25">
      <c r="A157">
        <v>2426512</v>
      </c>
      <c r="B157">
        <v>1</v>
      </c>
      <c r="C157" t="s">
        <v>80</v>
      </c>
      <c r="D157" t="s">
        <v>96</v>
      </c>
      <c r="E157" t="s">
        <v>132</v>
      </c>
      <c r="F157" t="s">
        <v>635</v>
      </c>
      <c r="G157" t="s">
        <v>134</v>
      </c>
      <c r="H157" t="s">
        <v>135</v>
      </c>
      <c r="I157" t="s">
        <v>136</v>
      </c>
      <c r="J157" t="s">
        <v>137</v>
      </c>
      <c r="K157" t="s">
        <v>138</v>
      </c>
      <c r="L157" t="s">
        <v>636</v>
      </c>
      <c r="M157" t="s">
        <v>637</v>
      </c>
      <c r="N157">
        <v>2.0666666660000002</v>
      </c>
      <c r="O157">
        <v>0</v>
      </c>
      <c r="P157">
        <v>2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1.8621712822898813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1.8621712822898813</v>
      </c>
    </row>
    <row r="158" spans="1:31" x14ac:dyDescent="0.25">
      <c r="A158">
        <v>2426389</v>
      </c>
      <c r="B158">
        <v>1</v>
      </c>
      <c r="C158" t="s">
        <v>80</v>
      </c>
      <c r="D158" t="s">
        <v>97</v>
      </c>
      <c r="E158" t="s">
        <v>132</v>
      </c>
      <c r="F158" t="s">
        <v>638</v>
      </c>
      <c r="G158" t="s">
        <v>134</v>
      </c>
      <c r="H158" t="s">
        <v>135</v>
      </c>
      <c r="I158" t="s">
        <v>136</v>
      </c>
      <c r="J158" t="s">
        <v>137</v>
      </c>
      <c r="K158" t="s">
        <v>138</v>
      </c>
      <c r="L158" t="s">
        <v>639</v>
      </c>
      <c r="M158" t="s">
        <v>640</v>
      </c>
      <c r="N158">
        <v>2.6811111109999999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1.2887956340519362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1.2887956340519362</v>
      </c>
    </row>
    <row r="159" spans="1:31" x14ac:dyDescent="0.25">
      <c r="A159">
        <v>2426157</v>
      </c>
      <c r="B159">
        <v>1</v>
      </c>
      <c r="C159" t="s">
        <v>80</v>
      </c>
      <c r="D159" t="s">
        <v>99</v>
      </c>
      <c r="E159" t="s">
        <v>132</v>
      </c>
      <c r="F159" t="s">
        <v>641</v>
      </c>
      <c r="G159" t="s">
        <v>134</v>
      </c>
      <c r="H159" t="s">
        <v>135</v>
      </c>
      <c r="I159" t="s">
        <v>136</v>
      </c>
      <c r="J159" t="s">
        <v>137</v>
      </c>
      <c r="K159" t="s">
        <v>138</v>
      </c>
      <c r="L159" t="s">
        <v>642</v>
      </c>
      <c r="M159" t="s">
        <v>643</v>
      </c>
      <c r="N159">
        <v>7.1205555550000001</v>
      </c>
      <c r="O159">
        <v>0</v>
      </c>
      <c r="P159">
        <v>3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9.6358114478152803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9.6358114478152803</v>
      </c>
    </row>
    <row r="160" spans="1:31" x14ac:dyDescent="0.25">
      <c r="A160">
        <v>2425802</v>
      </c>
      <c r="B160">
        <v>1</v>
      </c>
      <c r="C160" t="s">
        <v>81</v>
      </c>
      <c r="D160" t="s">
        <v>122</v>
      </c>
      <c r="E160" t="s">
        <v>161</v>
      </c>
      <c r="F160" t="s">
        <v>644</v>
      </c>
      <c r="G160" t="s">
        <v>187</v>
      </c>
      <c r="H160" t="s">
        <v>144</v>
      </c>
      <c r="I160" t="s">
        <v>136</v>
      </c>
      <c r="J160" t="s">
        <v>137</v>
      </c>
      <c r="K160" t="s">
        <v>164</v>
      </c>
      <c r="L160" t="s">
        <v>645</v>
      </c>
      <c r="M160" t="s">
        <v>646</v>
      </c>
      <c r="N160">
        <v>1.665277777</v>
      </c>
      <c r="O160">
        <v>0</v>
      </c>
      <c r="P160">
        <v>1410</v>
      </c>
      <c r="Q160">
        <v>0</v>
      </c>
      <c r="R160">
        <v>0</v>
      </c>
      <c r="S160">
        <v>3</v>
      </c>
      <c r="T160">
        <v>87</v>
      </c>
      <c r="U160">
        <v>0</v>
      </c>
      <c r="V160">
        <v>0</v>
      </c>
      <c r="W160">
        <v>0</v>
      </c>
      <c r="X160">
        <v>528.08899630688347</v>
      </c>
      <c r="Y160">
        <v>0</v>
      </c>
      <c r="Z160">
        <v>0</v>
      </c>
      <c r="AA160">
        <v>14.358929022624119</v>
      </c>
      <c r="AB160">
        <v>174.72445815486486</v>
      </c>
      <c r="AC160">
        <v>0</v>
      </c>
      <c r="AD160">
        <v>0</v>
      </c>
      <c r="AE160">
        <v>717.1723834843724</v>
      </c>
    </row>
    <row r="161" spans="1:31" x14ac:dyDescent="0.25">
      <c r="A161">
        <v>2425765</v>
      </c>
      <c r="B161">
        <v>1</v>
      </c>
      <c r="C161" t="s">
        <v>80</v>
      </c>
      <c r="D161" t="s">
        <v>100</v>
      </c>
      <c r="E161" t="s">
        <v>178</v>
      </c>
      <c r="F161" t="s">
        <v>647</v>
      </c>
      <c r="G161" t="s">
        <v>355</v>
      </c>
      <c r="H161" t="s">
        <v>144</v>
      </c>
      <c r="I161" t="s">
        <v>136</v>
      </c>
      <c r="J161" t="s">
        <v>137</v>
      </c>
      <c r="K161" t="s">
        <v>164</v>
      </c>
      <c r="L161" t="s">
        <v>648</v>
      </c>
      <c r="M161" t="s">
        <v>649</v>
      </c>
      <c r="N161">
        <v>0.71166666599999995</v>
      </c>
      <c r="O161">
        <v>9</v>
      </c>
      <c r="P161">
        <v>25</v>
      </c>
      <c r="Q161">
        <v>68</v>
      </c>
      <c r="R161">
        <v>87</v>
      </c>
      <c r="S161">
        <v>16</v>
      </c>
      <c r="T161">
        <v>36</v>
      </c>
      <c r="U161">
        <v>0</v>
      </c>
      <c r="V161">
        <v>0</v>
      </c>
      <c r="W161">
        <v>2.5458195975124043</v>
      </c>
      <c r="X161">
        <v>2.0997353300962152</v>
      </c>
      <c r="Y161">
        <v>14.743417883866348</v>
      </c>
      <c r="Z161">
        <v>8.3362526373747254</v>
      </c>
      <c r="AA161">
        <v>58.412750824038909</v>
      </c>
      <c r="AB161">
        <v>28.744772998096234</v>
      </c>
      <c r="AC161">
        <v>0</v>
      </c>
      <c r="AD161">
        <v>0</v>
      </c>
      <c r="AE161">
        <v>114.88274927098485</v>
      </c>
    </row>
    <row r="162" spans="1:31" x14ac:dyDescent="0.25">
      <c r="A162">
        <v>2426097</v>
      </c>
      <c r="B162">
        <v>1</v>
      </c>
      <c r="C162" t="s">
        <v>81</v>
      </c>
      <c r="D162" t="s">
        <v>122</v>
      </c>
      <c r="E162" t="s">
        <v>178</v>
      </c>
      <c r="F162" t="s">
        <v>650</v>
      </c>
      <c r="G162" t="s">
        <v>143</v>
      </c>
      <c r="H162" t="s">
        <v>144</v>
      </c>
      <c r="I162" t="s">
        <v>136</v>
      </c>
      <c r="J162" t="s">
        <v>137</v>
      </c>
      <c r="K162" t="s">
        <v>138</v>
      </c>
      <c r="L162" t="s">
        <v>651</v>
      </c>
      <c r="M162" t="s">
        <v>652</v>
      </c>
      <c r="N162">
        <v>3.3386111110000001</v>
      </c>
      <c r="O162">
        <v>3</v>
      </c>
      <c r="P162">
        <v>113</v>
      </c>
      <c r="Q162">
        <v>13</v>
      </c>
      <c r="R162">
        <v>0</v>
      </c>
      <c r="S162">
        <v>8</v>
      </c>
      <c r="T162">
        <v>4</v>
      </c>
      <c r="U162">
        <v>2</v>
      </c>
      <c r="V162">
        <v>0</v>
      </c>
      <c r="W162">
        <v>3.6476256346308622</v>
      </c>
      <c r="X162">
        <v>37.31569045899716</v>
      </c>
      <c r="Y162">
        <v>38.749698199797265</v>
      </c>
      <c r="Z162">
        <v>0</v>
      </c>
      <c r="AA162">
        <v>84.993478745901626</v>
      </c>
      <c r="AB162">
        <v>6.6939767502194645</v>
      </c>
      <c r="AC162">
        <v>493.87529135096838</v>
      </c>
      <c r="AD162">
        <v>0</v>
      </c>
      <c r="AE162">
        <v>665.27576114051476</v>
      </c>
    </row>
    <row r="163" spans="1:31" x14ac:dyDescent="0.25">
      <c r="A163">
        <v>2425911</v>
      </c>
      <c r="B163">
        <v>1</v>
      </c>
      <c r="C163" t="s">
        <v>81</v>
      </c>
      <c r="D163" t="s">
        <v>124</v>
      </c>
      <c r="E163" t="s">
        <v>132</v>
      </c>
      <c r="F163" t="s">
        <v>653</v>
      </c>
      <c r="G163" t="s">
        <v>134</v>
      </c>
      <c r="H163" t="s">
        <v>135</v>
      </c>
      <c r="I163" t="s">
        <v>136</v>
      </c>
      <c r="J163" t="s">
        <v>137</v>
      </c>
      <c r="K163" t="s">
        <v>138</v>
      </c>
      <c r="L163" t="s">
        <v>654</v>
      </c>
      <c r="M163" t="s">
        <v>655</v>
      </c>
      <c r="N163">
        <v>1.6950000000000001</v>
      </c>
      <c r="O163">
        <v>0</v>
      </c>
      <c r="P163">
        <v>3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1.4409450885177721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1.4409450885177721</v>
      </c>
    </row>
    <row r="164" spans="1:31" x14ac:dyDescent="0.25">
      <c r="A164">
        <v>2425662</v>
      </c>
      <c r="B164">
        <v>1</v>
      </c>
      <c r="C164" t="s">
        <v>80</v>
      </c>
      <c r="D164" t="s">
        <v>82</v>
      </c>
      <c r="E164" t="s">
        <v>290</v>
      </c>
      <c r="F164" t="s">
        <v>656</v>
      </c>
      <c r="G164" t="s">
        <v>171</v>
      </c>
      <c r="H164" t="s">
        <v>135</v>
      </c>
      <c r="I164" t="s">
        <v>136</v>
      </c>
      <c r="J164" t="s">
        <v>137</v>
      </c>
      <c r="K164" t="s">
        <v>138</v>
      </c>
      <c r="L164" t="s">
        <v>657</v>
      </c>
      <c r="M164" t="s">
        <v>658</v>
      </c>
      <c r="N164">
        <v>1.049722222</v>
      </c>
      <c r="O164">
        <v>0</v>
      </c>
      <c r="P164">
        <v>67</v>
      </c>
      <c r="Q164">
        <v>0</v>
      </c>
      <c r="R164">
        <v>0</v>
      </c>
      <c r="S164">
        <v>0</v>
      </c>
      <c r="T164">
        <v>33</v>
      </c>
      <c r="U164">
        <v>0</v>
      </c>
      <c r="V164">
        <v>0</v>
      </c>
      <c r="W164">
        <v>0</v>
      </c>
      <c r="X164">
        <v>16.110620442401384</v>
      </c>
      <c r="Y164">
        <v>0</v>
      </c>
      <c r="Z164">
        <v>0</v>
      </c>
      <c r="AA164">
        <v>0</v>
      </c>
      <c r="AB164">
        <v>42.214104901140395</v>
      </c>
      <c r="AC164">
        <v>0</v>
      </c>
      <c r="AD164">
        <v>0</v>
      </c>
      <c r="AE164">
        <v>58.324725343541779</v>
      </c>
    </row>
    <row r="165" spans="1:31" x14ac:dyDescent="0.25">
      <c r="A165">
        <v>2426011</v>
      </c>
      <c r="B165">
        <v>1</v>
      </c>
      <c r="C165" t="s">
        <v>80</v>
      </c>
      <c r="D165" t="s">
        <v>84</v>
      </c>
      <c r="E165" t="s">
        <v>132</v>
      </c>
      <c r="F165" t="s">
        <v>659</v>
      </c>
      <c r="G165" t="s">
        <v>153</v>
      </c>
      <c r="H165" t="s">
        <v>135</v>
      </c>
      <c r="I165" t="s">
        <v>136</v>
      </c>
      <c r="J165" t="s">
        <v>137</v>
      </c>
      <c r="K165" t="s">
        <v>138</v>
      </c>
      <c r="L165" t="s">
        <v>660</v>
      </c>
      <c r="M165" t="s">
        <v>661</v>
      </c>
      <c r="N165">
        <v>4.01</v>
      </c>
      <c r="O165">
        <v>0</v>
      </c>
      <c r="P165">
        <v>1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</row>
    <row r="166" spans="1:31" x14ac:dyDescent="0.25">
      <c r="A166">
        <v>2426552</v>
      </c>
      <c r="B166">
        <v>1</v>
      </c>
      <c r="C166" t="s">
        <v>80</v>
      </c>
      <c r="D166" t="s">
        <v>88</v>
      </c>
      <c r="E166" t="s">
        <v>290</v>
      </c>
      <c r="F166" t="s">
        <v>662</v>
      </c>
      <c r="G166" t="s">
        <v>525</v>
      </c>
      <c r="H166" t="s">
        <v>135</v>
      </c>
      <c r="I166" t="s">
        <v>136</v>
      </c>
      <c r="J166" t="s">
        <v>137</v>
      </c>
      <c r="K166" t="s">
        <v>138</v>
      </c>
      <c r="L166" t="s">
        <v>663</v>
      </c>
      <c r="M166" t="s">
        <v>664</v>
      </c>
      <c r="N166">
        <v>7.5091666659999996</v>
      </c>
      <c r="O166">
        <v>0</v>
      </c>
      <c r="P166">
        <v>28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56.701758817475891</v>
      </c>
      <c r="Y166">
        <v>0</v>
      </c>
      <c r="Z166">
        <v>0</v>
      </c>
      <c r="AA166">
        <v>0</v>
      </c>
      <c r="AB166">
        <v>0.2326514947547389</v>
      </c>
      <c r="AC166">
        <v>0</v>
      </c>
      <c r="AD166">
        <v>0</v>
      </c>
      <c r="AE166">
        <v>56.934410312230632</v>
      </c>
    </row>
    <row r="167" spans="1:31" x14ac:dyDescent="0.25">
      <c r="A167">
        <v>2426452</v>
      </c>
      <c r="B167">
        <v>1</v>
      </c>
      <c r="C167" t="s">
        <v>80</v>
      </c>
      <c r="D167" t="s">
        <v>108</v>
      </c>
      <c r="E167" t="s">
        <v>132</v>
      </c>
      <c r="F167" t="s">
        <v>665</v>
      </c>
      <c r="G167" t="s">
        <v>134</v>
      </c>
      <c r="H167" t="s">
        <v>135</v>
      </c>
      <c r="I167" t="s">
        <v>136</v>
      </c>
      <c r="J167" t="s">
        <v>137</v>
      </c>
      <c r="K167" t="s">
        <v>138</v>
      </c>
      <c r="L167" t="s">
        <v>666</v>
      </c>
      <c r="M167" t="s">
        <v>667</v>
      </c>
      <c r="N167">
        <v>1.602222222</v>
      </c>
      <c r="O167">
        <v>0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</row>
    <row r="168" spans="1:31" x14ac:dyDescent="0.25">
      <c r="A168">
        <v>2426303</v>
      </c>
      <c r="B168">
        <v>1</v>
      </c>
      <c r="C168" t="s">
        <v>81</v>
      </c>
      <c r="D168" t="s">
        <v>128</v>
      </c>
      <c r="E168" t="s">
        <v>147</v>
      </c>
      <c r="F168" t="s">
        <v>668</v>
      </c>
      <c r="G168" t="s">
        <v>171</v>
      </c>
      <c r="H168" t="s">
        <v>135</v>
      </c>
      <c r="I168" t="s">
        <v>136</v>
      </c>
      <c r="J168" t="s">
        <v>137</v>
      </c>
      <c r="K168" t="s">
        <v>138</v>
      </c>
      <c r="L168" t="s">
        <v>669</v>
      </c>
      <c r="M168" t="s">
        <v>670</v>
      </c>
      <c r="N168">
        <v>6.9344444440000004</v>
      </c>
      <c r="O168">
        <v>0</v>
      </c>
      <c r="P168">
        <v>23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1.8434928237572001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1.8434928237572001</v>
      </c>
    </row>
    <row r="169" spans="1:31" x14ac:dyDescent="0.25">
      <c r="A169">
        <v>2426598</v>
      </c>
      <c r="B169">
        <v>1</v>
      </c>
      <c r="C169" t="s">
        <v>80</v>
      </c>
      <c r="D169" t="s">
        <v>85</v>
      </c>
      <c r="E169" t="s">
        <v>132</v>
      </c>
      <c r="F169" t="s">
        <v>671</v>
      </c>
      <c r="G169" t="s">
        <v>153</v>
      </c>
      <c r="H169" t="s">
        <v>135</v>
      </c>
      <c r="I169" t="s">
        <v>136</v>
      </c>
      <c r="J169" t="s">
        <v>137</v>
      </c>
      <c r="K169" t="s">
        <v>138</v>
      </c>
      <c r="L169" t="s">
        <v>672</v>
      </c>
      <c r="M169" t="s">
        <v>673</v>
      </c>
      <c r="N169">
        <v>2.966111111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0.89730446084750426</v>
      </c>
      <c r="AC169">
        <v>0</v>
      </c>
      <c r="AD169">
        <v>0</v>
      </c>
      <c r="AE169">
        <v>0.89730446084750426</v>
      </c>
    </row>
    <row r="170" spans="1:31" x14ac:dyDescent="0.25">
      <c r="A170">
        <v>2425997</v>
      </c>
      <c r="B170">
        <v>1</v>
      </c>
      <c r="C170" t="s">
        <v>80</v>
      </c>
      <c r="D170" t="s">
        <v>94</v>
      </c>
      <c r="E170" t="s">
        <v>178</v>
      </c>
      <c r="F170" t="s">
        <v>674</v>
      </c>
      <c r="G170" t="s">
        <v>143</v>
      </c>
      <c r="H170" t="s">
        <v>144</v>
      </c>
      <c r="I170" t="s">
        <v>136</v>
      </c>
      <c r="J170" t="s">
        <v>137</v>
      </c>
      <c r="K170" t="s">
        <v>138</v>
      </c>
      <c r="L170" t="s">
        <v>675</v>
      </c>
      <c r="M170" t="s">
        <v>676</v>
      </c>
      <c r="N170">
        <v>1.186666666</v>
      </c>
      <c r="O170">
        <v>0</v>
      </c>
      <c r="P170">
        <v>0</v>
      </c>
      <c r="Q170">
        <v>8</v>
      </c>
      <c r="R170">
        <v>34</v>
      </c>
      <c r="S170">
        <v>0</v>
      </c>
      <c r="T170">
        <v>1</v>
      </c>
      <c r="U170">
        <v>1</v>
      </c>
      <c r="V170">
        <v>0</v>
      </c>
      <c r="W170">
        <v>0</v>
      </c>
      <c r="X170">
        <v>0</v>
      </c>
      <c r="Y170">
        <v>1.9663228773029107</v>
      </c>
      <c r="Z170">
        <v>0</v>
      </c>
      <c r="AA170">
        <v>0</v>
      </c>
      <c r="AB170">
        <v>0</v>
      </c>
      <c r="AC170">
        <v>151.52267912509069</v>
      </c>
      <c r="AD170">
        <v>0</v>
      </c>
      <c r="AE170">
        <v>153.48900200239359</v>
      </c>
    </row>
    <row r="171" spans="1:31" x14ac:dyDescent="0.25">
      <c r="A171">
        <v>2426163</v>
      </c>
      <c r="B171">
        <v>1</v>
      </c>
      <c r="C171" t="s">
        <v>80</v>
      </c>
      <c r="D171" t="s">
        <v>96</v>
      </c>
      <c r="E171" t="s">
        <v>132</v>
      </c>
      <c r="F171" t="s">
        <v>677</v>
      </c>
      <c r="G171" t="s">
        <v>153</v>
      </c>
      <c r="H171" t="s">
        <v>135</v>
      </c>
      <c r="I171" t="s">
        <v>136</v>
      </c>
      <c r="J171" t="s">
        <v>137</v>
      </c>
      <c r="K171" t="s">
        <v>138</v>
      </c>
      <c r="L171" t="s">
        <v>678</v>
      </c>
      <c r="M171" t="s">
        <v>679</v>
      </c>
      <c r="N171">
        <v>7.8613888879999996</v>
      </c>
      <c r="O171">
        <v>0</v>
      </c>
      <c r="P171">
        <v>8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3.8645698127620633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3.8645698127620633</v>
      </c>
    </row>
    <row r="172" spans="1:31" x14ac:dyDescent="0.25">
      <c r="A172">
        <v>2426638</v>
      </c>
      <c r="B172">
        <v>1</v>
      </c>
      <c r="C172" t="s">
        <v>81</v>
      </c>
      <c r="D172" t="s">
        <v>128</v>
      </c>
      <c r="E172" t="s">
        <v>147</v>
      </c>
      <c r="F172" t="s">
        <v>294</v>
      </c>
      <c r="G172" t="s">
        <v>171</v>
      </c>
      <c r="H172" t="s">
        <v>135</v>
      </c>
      <c r="I172" t="s">
        <v>136</v>
      </c>
      <c r="J172" t="s">
        <v>137</v>
      </c>
      <c r="K172" t="s">
        <v>138</v>
      </c>
      <c r="L172" t="s">
        <v>680</v>
      </c>
      <c r="M172" t="s">
        <v>681</v>
      </c>
      <c r="N172">
        <v>1.485833333</v>
      </c>
      <c r="O172">
        <v>0</v>
      </c>
      <c r="P172">
        <v>29</v>
      </c>
      <c r="Q172">
        <v>0</v>
      </c>
      <c r="R172">
        <v>0</v>
      </c>
      <c r="S172">
        <v>0</v>
      </c>
      <c r="T172">
        <v>4</v>
      </c>
      <c r="U172">
        <v>0</v>
      </c>
      <c r="V172">
        <v>0</v>
      </c>
      <c r="W172">
        <v>0</v>
      </c>
      <c r="X172">
        <v>7.648141700027689</v>
      </c>
      <c r="Y172">
        <v>0</v>
      </c>
      <c r="Z172">
        <v>0</v>
      </c>
      <c r="AA172">
        <v>0</v>
      </c>
      <c r="AB172">
        <v>2.1800054971925658</v>
      </c>
      <c r="AC172">
        <v>0</v>
      </c>
      <c r="AD172">
        <v>0</v>
      </c>
      <c r="AE172">
        <v>9.8281471972202539</v>
      </c>
    </row>
    <row r="173" spans="1:31" x14ac:dyDescent="0.25">
      <c r="A173">
        <v>2425928</v>
      </c>
      <c r="B173">
        <v>1</v>
      </c>
      <c r="C173" t="s">
        <v>81</v>
      </c>
      <c r="D173" t="s">
        <v>112</v>
      </c>
      <c r="E173" t="s">
        <v>161</v>
      </c>
      <c r="F173" t="s">
        <v>682</v>
      </c>
      <c r="G173" t="s">
        <v>187</v>
      </c>
      <c r="H173" t="s">
        <v>144</v>
      </c>
      <c r="I173" t="s">
        <v>136</v>
      </c>
      <c r="J173" t="s">
        <v>137</v>
      </c>
      <c r="K173" t="s">
        <v>164</v>
      </c>
      <c r="L173" t="s">
        <v>683</v>
      </c>
      <c r="M173" t="s">
        <v>684</v>
      </c>
      <c r="N173">
        <v>6.4302777769999997</v>
      </c>
      <c r="O173">
        <v>0</v>
      </c>
      <c r="P173">
        <v>682</v>
      </c>
      <c r="Q173">
        <v>0</v>
      </c>
      <c r="R173">
        <v>2</v>
      </c>
      <c r="S173">
        <v>0</v>
      </c>
      <c r="T173">
        <v>43</v>
      </c>
      <c r="U173">
        <v>0</v>
      </c>
      <c r="V173">
        <v>0</v>
      </c>
      <c r="W173">
        <v>0</v>
      </c>
      <c r="X173">
        <v>800.21002599239898</v>
      </c>
      <c r="Y173">
        <v>0</v>
      </c>
      <c r="Z173">
        <v>1.9590408138863766</v>
      </c>
      <c r="AA173">
        <v>0</v>
      </c>
      <c r="AB173">
        <v>186.10957973368369</v>
      </c>
      <c r="AC173">
        <v>0</v>
      </c>
      <c r="AD173">
        <v>0</v>
      </c>
      <c r="AE173">
        <v>988.27864653996903</v>
      </c>
    </row>
    <row r="174" spans="1:31" x14ac:dyDescent="0.25">
      <c r="A174">
        <v>2426469</v>
      </c>
      <c r="B174">
        <v>1</v>
      </c>
      <c r="C174" t="s">
        <v>80</v>
      </c>
      <c r="D174" t="s">
        <v>94</v>
      </c>
      <c r="E174" t="s">
        <v>132</v>
      </c>
      <c r="F174" t="s">
        <v>685</v>
      </c>
      <c r="G174" t="s">
        <v>198</v>
      </c>
      <c r="H174" t="s">
        <v>135</v>
      </c>
      <c r="I174" t="s">
        <v>136</v>
      </c>
      <c r="J174" t="s">
        <v>137</v>
      </c>
      <c r="K174" t="s">
        <v>138</v>
      </c>
      <c r="L174" t="s">
        <v>686</v>
      </c>
      <c r="M174" t="s">
        <v>687</v>
      </c>
      <c r="N174">
        <v>2.9388888880000001</v>
      </c>
      <c r="O174">
        <v>0</v>
      </c>
      <c r="P174">
        <v>3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1.4388247037809667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1.4388247037809667</v>
      </c>
    </row>
    <row r="175" spans="1:31" x14ac:dyDescent="0.25">
      <c r="A175">
        <v>2425828</v>
      </c>
      <c r="B175">
        <v>1</v>
      </c>
      <c r="C175" t="s">
        <v>81</v>
      </c>
      <c r="D175" t="s">
        <v>112</v>
      </c>
      <c r="E175" t="s">
        <v>147</v>
      </c>
      <c r="F175" t="s">
        <v>688</v>
      </c>
      <c r="G175" t="s">
        <v>355</v>
      </c>
      <c r="H175" t="s">
        <v>135</v>
      </c>
      <c r="I175" t="s">
        <v>136</v>
      </c>
      <c r="J175" t="s">
        <v>137</v>
      </c>
      <c r="K175" t="s">
        <v>164</v>
      </c>
      <c r="L175" t="s">
        <v>689</v>
      </c>
      <c r="M175" t="s">
        <v>690</v>
      </c>
      <c r="N175">
        <v>5.3391666659999997</v>
      </c>
      <c r="O175">
        <v>0</v>
      </c>
      <c r="P175">
        <v>62</v>
      </c>
      <c r="Q175">
        <v>0</v>
      </c>
      <c r="R175">
        <v>4</v>
      </c>
      <c r="S175">
        <v>0</v>
      </c>
      <c r="T175">
        <v>1</v>
      </c>
      <c r="U175">
        <v>0</v>
      </c>
      <c r="V175">
        <v>0</v>
      </c>
      <c r="W175">
        <v>0</v>
      </c>
      <c r="X175">
        <v>67.534183563239992</v>
      </c>
      <c r="Y175">
        <v>0</v>
      </c>
      <c r="Z175">
        <v>0</v>
      </c>
      <c r="AA175">
        <v>0</v>
      </c>
      <c r="AB175">
        <v>2.6049468335855554E-2</v>
      </c>
      <c r="AC175">
        <v>0</v>
      </c>
      <c r="AD175">
        <v>0</v>
      </c>
      <c r="AE175">
        <v>67.560233031575848</v>
      </c>
    </row>
    <row r="176" spans="1:31" x14ac:dyDescent="0.25">
      <c r="A176">
        <v>2425991</v>
      </c>
      <c r="B176">
        <v>1</v>
      </c>
      <c r="C176" t="s">
        <v>80</v>
      </c>
      <c r="D176" t="s">
        <v>97</v>
      </c>
      <c r="E176" t="s">
        <v>178</v>
      </c>
      <c r="F176" t="s">
        <v>691</v>
      </c>
      <c r="G176" t="s">
        <v>187</v>
      </c>
      <c r="H176" t="s">
        <v>144</v>
      </c>
      <c r="I176" t="s">
        <v>136</v>
      </c>
      <c r="J176" t="s">
        <v>137</v>
      </c>
      <c r="K176" t="s">
        <v>164</v>
      </c>
      <c r="L176" t="s">
        <v>692</v>
      </c>
      <c r="M176" t="s">
        <v>693</v>
      </c>
      <c r="N176">
        <v>1.155277777</v>
      </c>
      <c r="O176">
        <v>0</v>
      </c>
      <c r="P176">
        <v>973</v>
      </c>
      <c r="Q176">
        <v>0</v>
      </c>
      <c r="R176">
        <v>0</v>
      </c>
      <c r="S176">
        <v>1</v>
      </c>
      <c r="T176">
        <v>69</v>
      </c>
      <c r="U176">
        <v>0</v>
      </c>
      <c r="V176">
        <v>0</v>
      </c>
      <c r="W176">
        <v>0</v>
      </c>
      <c r="X176">
        <v>517.06371600378736</v>
      </c>
      <c r="Y176">
        <v>0</v>
      </c>
      <c r="Z176">
        <v>0</v>
      </c>
      <c r="AA176">
        <v>48.214955129460947</v>
      </c>
      <c r="AB176">
        <v>138.5833316535813</v>
      </c>
      <c r="AC176">
        <v>0</v>
      </c>
      <c r="AD176">
        <v>0</v>
      </c>
      <c r="AE176">
        <v>703.86200278682963</v>
      </c>
    </row>
    <row r="177" spans="1:31" x14ac:dyDescent="0.25">
      <c r="A177">
        <v>2426240</v>
      </c>
      <c r="B177">
        <v>1</v>
      </c>
      <c r="C177" t="s">
        <v>80</v>
      </c>
      <c r="D177" t="s">
        <v>85</v>
      </c>
      <c r="E177" t="s">
        <v>132</v>
      </c>
      <c r="F177" t="s">
        <v>694</v>
      </c>
      <c r="G177" t="s">
        <v>153</v>
      </c>
      <c r="H177" t="s">
        <v>135</v>
      </c>
      <c r="I177" t="s">
        <v>136</v>
      </c>
      <c r="J177" t="s">
        <v>137</v>
      </c>
      <c r="K177" t="s">
        <v>138</v>
      </c>
      <c r="L177" t="s">
        <v>695</v>
      </c>
      <c r="M177" t="s">
        <v>696</v>
      </c>
      <c r="N177">
        <v>5.0755555550000002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0.54043550014885833</v>
      </c>
      <c r="AC177">
        <v>0</v>
      </c>
      <c r="AD177">
        <v>0</v>
      </c>
      <c r="AE177">
        <v>0.54043550014885833</v>
      </c>
    </row>
    <row r="178" spans="1:31" x14ac:dyDescent="0.25">
      <c r="A178">
        <v>2426369</v>
      </c>
      <c r="B178">
        <v>1</v>
      </c>
      <c r="C178" t="s">
        <v>80</v>
      </c>
      <c r="D178" t="s">
        <v>82</v>
      </c>
      <c r="E178" t="s">
        <v>132</v>
      </c>
      <c r="F178" t="s">
        <v>697</v>
      </c>
      <c r="G178" t="s">
        <v>153</v>
      </c>
      <c r="H178" t="s">
        <v>135</v>
      </c>
      <c r="I178" t="s">
        <v>136</v>
      </c>
      <c r="J178" t="s">
        <v>137</v>
      </c>
      <c r="K178" t="s">
        <v>138</v>
      </c>
      <c r="L178" t="s">
        <v>698</v>
      </c>
      <c r="M178" t="s">
        <v>699</v>
      </c>
      <c r="N178">
        <v>2.3561111110000001</v>
      </c>
      <c r="O178">
        <v>0</v>
      </c>
      <c r="P178">
        <v>8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3.3491032435145129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3.3491032435145129</v>
      </c>
    </row>
    <row r="179" spans="1:31" x14ac:dyDescent="0.25">
      <c r="A179">
        <v>2426618</v>
      </c>
      <c r="B179">
        <v>1</v>
      </c>
      <c r="C179" t="s">
        <v>80</v>
      </c>
      <c r="D179" t="s">
        <v>107</v>
      </c>
      <c r="E179" t="s">
        <v>132</v>
      </c>
      <c r="F179" t="s">
        <v>700</v>
      </c>
      <c r="G179" t="s">
        <v>198</v>
      </c>
      <c r="H179" t="s">
        <v>135</v>
      </c>
      <c r="I179" t="s">
        <v>136</v>
      </c>
      <c r="J179" t="s">
        <v>137</v>
      </c>
      <c r="K179" t="s">
        <v>138</v>
      </c>
      <c r="L179" t="s">
        <v>701</v>
      </c>
      <c r="M179" t="s">
        <v>702</v>
      </c>
      <c r="N179">
        <v>4.3463888879999999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9.6454205645738894E-2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9.6454205645738894E-2</v>
      </c>
    </row>
    <row r="180" spans="1:31" x14ac:dyDescent="0.25">
      <c r="A180">
        <v>2426432</v>
      </c>
      <c r="B180">
        <v>1</v>
      </c>
      <c r="C180" t="s">
        <v>81</v>
      </c>
      <c r="D180" t="s">
        <v>120</v>
      </c>
      <c r="E180" t="s">
        <v>141</v>
      </c>
      <c r="F180" t="s">
        <v>703</v>
      </c>
      <c r="G180" t="s">
        <v>429</v>
      </c>
      <c r="H180" t="s">
        <v>144</v>
      </c>
      <c r="I180" t="s">
        <v>136</v>
      </c>
      <c r="J180" t="s">
        <v>137</v>
      </c>
      <c r="K180" t="s">
        <v>138</v>
      </c>
      <c r="L180" t="s">
        <v>704</v>
      </c>
      <c r="M180" t="s">
        <v>705</v>
      </c>
      <c r="N180">
        <v>1.5336111109999999</v>
      </c>
      <c r="O180">
        <v>0</v>
      </c>
      <c r="P180">
        <v>10</v>
      </c>
      <c r="Q180">
        <v>0</v>
      </c>
      <c r="R180">
        <v>5</v>
      </c>
      <c r="S180">
        <v>0</v>
      </c>
      <c r="T180">
        <v>9</v>
      </c>
      <c r="U180">
        <v>0</v>
      </c>
      <c r="V180">
        <v>1</v>
      </c>
      <c r="W180">
        <v>0</v>
      </c>
      <c r="X180">
        <v>3.9257252678494194</v>
      </c>
      <c r="Y180">
        <v>0</v>
      </c>
      <c r="Z180">
        <v>0</v>
      </c>
      <c r="AA180">
        <v>0</v>
      </c>
      <c r="AB180">
        <v>11.796116337426547</v>
      </c>
      <c r="AC180">
        <v>0</v>
      </c>
      <c r="AD180">
        <v>9.5503535827775821</v>
      </c>
      <c r="AE180">
        <v>25.272195188053548</v>
      </c>
    </row>
    <row r="181" spans="1:31" x14ac:dyDescent="0.25">
      <c r="A181">
        <v>2427480</v>
      </c>
      <c r="B181">
        <v>1</v>
      </c>
      <c r="C181" t="s">
        <v>80</v>
      </c>
      <c r="D181" t="s">
        <v>86</v>
      </c>
      <c r="E181" t="s">
        <v>178</v>
      </c>
      <c r="F181" t="s">
        <v>706</v>
      </c>
      <c r="G181" t="s">
        <v>143</v>
      </c>
      <c r="H181" t="s">
        <v>144</v>
      </c>
      <c r="I181" t="s">
        <v>136</v>
      </c>
      <c r="J181" t="s">
        <v>137</v>
      </c>
      <c r="K181" t="s">
        <v>138</v>
      </c>
      <c r="L181" t="s">
        <v>707</v>
      </c>
      <c r="M181" t="s">
        <v>708</v>
      </c>
      <c r="N181">
        <v>0.57638888799999999</v>
      </c>
      <c r="O181">
        <v>0</v>
      </c>
      <c r="P181">
        <v>3114</v>
      </c>
      <c r="Q181">
        <v>0</v>
      </c>
      <c r="R181">
        <v>2</v>
      </c>
      <c r="S181">
        <v>1</v>
      </c>
      <c r="T181">
        <v>264</v>
      </c>
      <c r="U181">
        <v>0</v>
      </c>
      <c r="V181">
        <v>0</v>
      </c>
      <c r="W181">
        <v>0</v>
      </c>
      <c r="X181">
        <v>597.33866843162696</v>
      </c>
      <c r="Y181">
        <v>0</v>
      </c>
      <c r="Z181">
        <v>9.1028337168166676E-2</v>
      </c>
      <c r="AA181">
        <v>245.74541135610667</v>
      </c>
      <c r="AB181">
        <v>144.02802849765169</v>
      </c>
      <c r="AC181">
        <v>0</v>
      </c>
      <c r="AD181">
        <v>0</v>
      </c>
      <c r="AE181">
        <v>987.20313662255342</v>
      </c>
    </row>
    <row r="182" spans="1:31" x14ac:dyDescent="0.25">
      <c r="A182">
        <v>2427148</v>
      </c>
      <c r="B182">
        <v>1</v>
      </c>
      <c r="C182" t="s">
        <v>80</v>
      </c>
      <c r="D182" t="s">
        <v>94</v>
      </c>
      <c r="E182" t="s">
        <v>178</v>
      </c>
      <c r="F182" t="s">
        <v>709</v>
      </c>
      <c r="G182" t="s">
        <v>143</v>
      </c>
      <c r="H182" t="s">
        <v>144</v>
      </c>
      <c r="I182" t="s">
        <v>136</v>
      </c>
      <c r="J182" t="s">
        <v>137</v>
      </c>
      <c r="K182" t="s">
        <v>138</v>
      </c>
      <c r="L182" t="s">
        <v>710</v>
      </c>
      <c r="M182" t="s">
        <v>711</v>
      </c>
      <c r="N182">
        <v>0.48777777700000002</v>
      </c>
      <c r="O182">
        <v>0</v>
      </c>
      <c r="P182">
        <v>227</v>
      </c>
      <c r="Q182">
        <v>0</v>
      </c>
      <c r="R182">
        <v>37</v>
      </c>
      <c r="S182">
        <v>1</v>
      </c>
      <c r="T182">
        <v>39</v>
      </c>
      <c r="U182">
        <v>1</v>
      </c>
      <c r="V182">
        <v>0</v>
      </c>
      <c r="W182">
        <v>0</v>
      </c>
      <c r="X182">
        <v>30.38041434169962</v>
      </c>
      <c r="Y182">
        <v>0</v>
      </c>
      <c r="Z182">
        <v>2.3700042570254998</v>
      </c>
      <c r="AA182">
        <v>0.87349593289351102</v>
      </c>
      <c r="AB182">
        <v>23.770323340545957</v>
      </c>
      <c r="AC182">
        <v>1.907809380608168</v>
      </c>
      <c r="AD182">
        <v>0</v>
      </c>
      <c r="AE182">
        <v>59.302047252772759</v>
      </c>
    </row>
    <row r="183" spans="1:31" x14ac:dyDescent="0.25">
      <c r="A183">
        <v>2427002</v>
      </c>
      <c r="B183">
        <v>1</v>
      </c>
      <c r="C183" t="s">
        <v>80</v>
      </c>
      <c r="D183" t="s">
        <v>103</v>
      </c>
      <c r="E183" t="s">
        <v>141</v>
      </c>
      <c r="F183" t="s">
        <v>712</v>
      </c>
      <c r="G183" t="s">
        <v>301</v>
      </c>
      <c r="H183" t="s">
        <v>144</v>
      </c>
      <c r="I183" t="s">
        <v>136</v>
      </c>
      <c r="J183" t="s">
        <v>137</v>
      </c>
      <c r="K183" t="s">
        <v>138</v>
      </c>
      <c r="L183" t="s">
        <v>713</v>
      </c>
      <c r="M183" t="s">
        <v>714</v>
      </c>
      <c r="N183">
        <v>1.6375</v>
      </c>
      <c r="O183">
        <v>0</v>
      </c>
      <c r="P183">
        <v>0</v>
      </c>
      <c r="Q183">
        <v>6</v>
      </c>
      <c r="R183">
        <v>21</v>
      </c>
      <c r="S183">
        <v>11</v>
      </c>
      <c r="T183">
        <v>5</v>
      </c>
      <c r="U183">
        <v>5</v>
      </c>
      <c r="V183">
        <v>0</v>
      </c>
      <c r="W183">
        <v>0</v>
      </c>
      <c r="X183">
        <v>0</v>
      </c>
      <c r="Y183">
        <v>2.0955208559736946</v>
      </c>
      <c r="Z183">
        <v>1.0065176735357002</v>
      </c>
      <c r="AA183">
        <v>101.69067662439925</v>
      </c>
      <c r="AB183">
        <v>41.884398225154229</v>
      </c>
      <c r="AC183">
        <v>205.35063026908375</v>
      </c>
      <c r="AD183">
        <v>0</v>
      </c>
      <c r="AE183">
        <v>352.02774364814661</v>
      </c>
    </row>
    <row r="184" spans="1:31" x14ac:dyDescent="0.25">
      <c r="A184">
        <v>2426979</v>
      </c>
      <c r="B184">
        <v>1</v>
      </c>
      <c r="C184" t="s">
        <v>81</v>
      </c>
      <c r="D184" t="s">
        <v>116</v>
      </c>
      <c r="E184" t="s">
        <v>161</v>
      </c>
      <c r="F184" t="s">
        <v>715</v>
      </c>
      <c r="G184" t="s">
        <v>187</v>
      </c>
      <c r="H184" t="s">
        <v>144</v>
      </c>
      <c r="I184" t="s">
        <v>136</v>
      </c>
      <c r="J184" t="s">
        <v>137</v>
      </c>
      <c r="K184" t="s">
        <v>164</v>
      </c>
      <c r="L184" t="s">
        <v>716</v>
      </c>
      <c r="M184" t="s">
        <v>717</v>
      </c>
      <c r="N184">
        <v>1.582222222</v>
      </c>
      <c r="O184">
        <v>0</v>
      </c>
      <c r="P184">
        <v>739</v>
      </c>
      <c r="Q184">
        <v>0</v>
      </c>
      <c r="R184">
        <v>0</v>
      </c>
      <c r="S184">
        <v>0</v>
      </c>
      <c r="T184">
        <v>41</v>
      </c>
      <c r="U184">
        <v>0</v>
      </c>
      <c r="V184">
        <v>0</v>
      </c>
      <c r="W184">
        <v>0</v>
      </c>
      <c r="X184">
        <v>260.57162445508948</v>
      </c>
      <c r="Y184">
        <v>0</v>
      </c>
      <c r="Z184">
        <v>0</v>
      </c>
      <c r="AA184">
        <v>0</v>
      </c>
      <c r="AB184">
        <v>50.699207325600298</v>
      </c>
      <c r="AC184">
        <v>0</v>
      </c>
      <c r="AD184">
        <v>0</v>
      </c>
      <c r="AE184">
        <v>311.27083178068978</v>
      </c>
    </row>
    <row r="185" spans="1:31" x14ac:dyDescent="0.25">
      <c r="A185">
        <v>2426956</v>
      </c>
      <c r="B185">
        <v>1</v>
      </c>
      <c r="C185" t="s">
        <v>80</v>
      </c>
      <c r="D185" t="s">
        <v>82</v>
      </c>
      <c r="E185" t="s">
        <v>178</v>
      </c>
      <c r="F185" t="s">
        <v>718</v>
      </c>
      <c r="G185" t="s">
        <v>719</v>
      </c>
      <c r="H185" t="s">
        <v>144</v>
      </c>
      <c r="I185" t="s">
        <v>136</v>
      </c>
      <c r="J185" t="s">
        <v>137</v>
      </c>
      <c r="K185" t="s">
        <v>138</v>
      </c>
      <c r="L185" t="s">
        <v>720</v>
      </c>
      <c r="M185" t="s">
        <v>721</v>
      </c>
      <c r="N185">
        <v>0.94222222200000005</v>
      </c>
      <c r="O185">
        <v>0</v>
      </c>
      <c r="P185">
        <v>8095</v>
      </c>
      <c r="Q185">
        <v>0</v>
      </c>
      <c r="R185">
        <v>0</v>
      </c>
      <c r="S185">
        <v>2</v>
      </c>
      <c r="T185">
        <v>1609</v>
      </c>
      <c r="U185">
        <v>0</v>
      </c>
      <c r="V185">
        <v>3</v>
      </c>
      <c r="W185">
        <v>0</v>
      </c>
      <c r="X185">
        <v>2220.6372169149608</v>
      </c>
      <c r="Y185">
        <v>0</v>
      </c>
      <c r="Z185">
        <v>0</v>
      </c>
      <c r="AA185">
        <v>221.78131588527236</v>
      </c>
      <c r="AB185">
        <v>1778.8972347546867</v>
      </c>
      <c r="AC185">
        <v>0</v>
      </c>
      <c r="AD185">
        <v>24.824736416899441</v>
      </c>
      <c r="AE185">
        <v>4246.1405039718193</v>
      </c>
    </row>
    <row r="186" spans="1:31" x14ac:dyDescent="0.25">
      <c r="A186">
        <v>2427497</v>
      </c>
      <c r="B186">
        <v>1</v>
      </c>
      <c r="C186" t="s">
        <v>80</v>
      </c>
      <c r="D186" t="s">
        <v>96</v>
      </c>
      <c r="E186" t="s">
        <v>132</v>
      </c>
      <c r="F186" t="s">
        <v>722</v>
      </c>
      <c r="G186" t="s">
        <v>134</v>
      </c>
      <c r="H186" t="s">
        <v>135</v>
      </c>
      <c r="I186" t="s">
        <v>136</v>
      </c>
      <c r="J186" t="s">
        <v>137</v>
      </c>
      <c r="K186" t="s">
        <v>138</v>
      </c>
      <c r="L186" t="s">
        <v>723</v>
      </c>
      <c r="M186" t="s">
        <v>724</v>
      </c>
      <c r="N186">
        <v>0.81527777700000004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</row>
    <row r="187" spans="1:31" x14ac:dyDescent="0.25">
      <c r="A187">
        <v>2426833</v>
      </c>
      <c r="B187">
        <v>1</v>
      </c>
      <c r="C187" t="s">
        <v>80</v>
      </c>
      <c r="D187" t="s">
        <v>86</v>
      </c>
      <c r="E187" t="s">
        <v>132</v>
      </c>
      <c r="F187" t="s">
        <v>725</v>
      </c>
      <c r="G187" t="s">
        <v>153</v>
      </c>
      <c r="H187" t="s">
        <v>135</v>
      </c>
      <c r="I187" t="s">
        <v>136</v>
      </c>
      <c r="J187" t="s">
        <v>137</v>
      </c>
      <c r="K187" t="s">
        <v>138</v>
      </c>
      <c r="L187" t="s">
        <v>726</v>
      </c>
      <c r="M187" t="s">
        <v>727</v>
      </c>
      <c r="N187">
        <v>2.250555555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1</v>
      </c>
      <c r="U187">
        <v>0</v>
      </c>
      <c r="V187">
        <v>0</v>
      </c>
      <c r="W187">
        <v>0</v>
      </c>
      <c r="X187">
        <v>0.73955493425522667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0.73955493425522667</v>
      </c>
    </row>
    <row r="188" spans="1:31" x14ac:dyDescent="0.25">
      <c r="A188">
        <v>2426939</v>
      </c>
      <c r="B188">
        <v>1</v>
      </c>
      <c r="C188" t="s">
        <v>80</v>
      </c>
      <c r="D188" t="s">
        <v>88</v>
      </c>
      <c r="E188" t="s">
        <v>132</v>
      </c>
      <c r="F188" t="s">
        <v>728</v>
      </c>
      <c r="G188" t="s">
        <v>153</v>
      </c>
      <c r="H188" t="s">
        <v>135</v>
      </c>
      <c r="I188" t="s">
        <v>136</v>
      </c>
      <c r="J188" t="s">
        <v>137</v>
      </c>
      <c r="K188" t="s">
        <v>138</v>
      </c>
      <c r="L188" t="s">
        <v>729</v>
      </c>
      <c r="M188" t="s">
        <v>730</v>
      </c>
      <c r="N188">
        <v>2.2516666660000002</v>
      </c>
      <c r="O188">
        <v>0</v>
      </c>
      <c r="P188">
        <v>4</v>
      </c>
      <c r="Q188">
        <v>0</v>
      </c>
      <c r="R188">
        <v>0</v>
      </c>
      <c r="S188">
        <v>0</v>
      </c>
      <c r="T188">
        <v>1</v>
      </c>
      <c r="U188">
        <v>0</v>
      </c>
      <c r="V188">
        <v>0</v>
      </c>
      <c r="W188">
        <v>0</v>
      </c>
      <c r="X188">
        <v>2.3597254024200494</v>
      </c>
      <c r="Y188">
        <v>0</v>
      </c>
      <c r="Z188">
        <v>0</v>
      </c>
      <c r="AA188">
        <v>0</v>
      </c>
      <c r="AB188">
        <v>0.97806517151780004</v>
      </c>
      <c r="AC188">
        <v>0</v>
      </c>
      <c r="AD188">
        <v>0</v>
      </c>
      <c r="AE188">
        <v>3.3377905739378493</v>
      </c>
    </row>
    <row r="189" spans="1:31" x14ac:dyDescent="0.25">
      <c r="A189">
        <v>2427248</v>
      </c>
      <c r="B189">
        <v>1</v>
      </c>
      <c r="C189" t="s">
        <v>80</v>
      </c>
      <c r="D189" t="s">
        <v>85</v>
      </c>
      <c r="E189" t="s">
        <v>132</v>
      </c>
      <c r="F189" t="s">
        <v>731</v>
      </c>
      <c r="G189" t="s">
        <v>153</v>
      </c>
      <c r="H189" t="s">
        <v>135</v>
      </c>
      <c r="I189" t="s">
        <v>136</v>
      </c>
      <c r="J189" t="s">
        <v>137</v>
      </c>
      <c r="K189" t="s">
        <v>138</v>
      </c>
      <c r="L189" t="s">
        <v>732</v>
      </c>
      <c r="M189" t="s">
        <v>733</v>
      </c>
      <c r="N189">
        <v>4.181944444</v>
      </c>
      <c r="O189">
        <v>0</v>
      </c>
      <c r="P189">
        <v>6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5.5227688048035164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5.5227688048035164</v>
      </c>
    </row>
    <row r="190" spans="1:31" x14ac:dyDescent="0.25">
      <c r="A190">
        <v>2427580</v>
      </c>
      <c r="B190">
        <v>1</v>
      </c>
      <c r="C190" t="s">
        <v>81</v>
      </c>
      <c r="D190" t="s">
        <v>127</v>
      </c>
      <c r="E190" t="s">
        <v>132</v>
      </c>
      <c r="F190" t="s">
        <v>734</v>
      </c>
      <c r="G190" t="s">
        <v>134</v>
      </c>
      <c r="H190" t="s">
        <v>135</v>
      </c>
      <c r="I190" t="s">
        <v>136</v>
      </c>
      <c r="J190" t="s">
        <v>137</v>
      </c>
      <c r="K190" t="s">
        <v>138</v>
      </c>
      <c r="L190" t="s">
        <v>735</v>
      </c>
      <c r="M190" t="s">
        <v>736</v>
      </c>
      <c r="N190">
        <v>1.7466666660000001</v>
      </c>
      <c r="O190">
        <v>0</v>
      </c>
      <c r="P190">
        <v>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0.67028974461457658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0.67028974461457658</v>
      </c>
    </row>
    <row r="191" spans="1:31" x14ac:dyDescent="0.25">
      <c r="A191">
        <v>2427543</v>
      </c>
      <c r="B191">
        <v>1</v>
      </c>
      <c r="C191" t="s">
        <v>80</v>
      </c>
      <c r="D191" t="s">
        <v>85</v>
      </c>
      <c r="E191" t="s">
        <v>132</v>
      </c>
      <c r="F191" t="s">
        <v>737</v>
      </c>
      <c r="G191" t="s">
        <v>198</v>
      </c>
      <c r="H191" t="s">
        <v>135</v>
      </c>
      <c r="I191" t="s">
        <v>136</v>
      </c>
      <c r="J191" t="s">
        <v>137</v>
      </c>
      <c r="K191" t="s">
        <v>138</v>
      </c>
      <c r="L191" t="s">
        <v>738</v>
      </c>
      <c r="M191" t="s">
        <v>739</v>
      </c>
      <c r="N191">
        <v>1.6397222220000001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2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11.264851840597236</v>
      </c>
      <c r="AC191">
        <v>0</v>
      </c>
      <c r="AD191">
        <v>0</v>
      </c>
      <c r="AE191">
        <v>11.264851840597236</v>
      </c>
    </row>
    <row r="192" spans="1:31" x14ac:dyDescent="0.25">
      <c r="A192">
        <v>2427334</v>
      </c>
      <c r="B192">
        <v>1</v>
      </c>
      <c r="C192" t="s">
        <v>81</v>
      </c>
      <c r="D192" t="s">
        <v>118</v>
      </c>
      <c r="E192" t="s">
        <v>161</v>
      </c>
      <c r="F192" t="s">
        <v>740</v>
      </c>
      <c r="G192" t="s">
        <v>256</v>
      </c>
      <c r="H192" t="s">
        <v>144</v>
      </c>
      <c r="I192" t="s">
        <v>136</v>
      </c>
      <c r="J192" t="s">
        <v>137</v>
      </c>
      <c r="K192" t="s">
        <v>138</v>
      </c>
      <c r="L192" t="s">
        <v>741</v>
      </c>
      <c r="M192" t="s">
        <v>742</v>
      </c>
      <c r="N192">
        <v>1.003333333</v>
      </c>
      <c r="O192">
        <v>0</v>
      </c>
      <c r="P192">
        <v>26</v>
      </c>
      <c r="Q192">
        <v>0</v>
      </c>
      <c r="R192">
        <v>4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4.5786151915074873</v>
      </c>
      <c r="Y192">
        <v>0</v>
      </c>
      <c r="Z192">
        <v>0.38648095156439999</v>
      </c>
      <c r="AA192">
        <v>0</v>
      </c>
      <c r="AB192">
        <v>0</v>
      </c>
      <c r="AC192">
        <v>0</v>
      </c>
      <c r="AD192">
        <v>0</v>
      </c>
      <c r="AE192">
        <v>4.9650961430718876</v>
      </c>
    </row>
    <row r="193" spans="1:31" x14ac:dyDescent="0.25">
      <c r="A193">
        <v>2426793</v>
      </c>
      <c r="B193">
        <v>1</v>
      </c>
      <c r="C193" t="s">
        <v>80</v>
      </c>
      <c r="D193" t="s">
        <v>89</v>
      </c>
      <c r="E193" t="s">
        <v>290</v>
      </c>
      <c r="F193" t="s">
        <v>743</v>
      </c>
      <c r="G193" t="s">
        <v>171</v>
      </c>
      <c r="H193" t="s">
        <v>135</v>
      </c>
      <c r="I193" t="s">
        <v>136</v>
      </c>
      <c r="J193" t="s">
        <v>137</v>
      </c>
      <c r="K193" t="s">
        <v>138</v>
      </c>
      <c r="L193" t="s">
        <v>744</v>
      </c>
      <c r="M193" t="s">
        <v>745</v>
      </c>
      <c r="N193">
        <v>1.564166666</v>
      </c>
      <c r="O193">
        <v>0</v>
      </c>
      <c r="P193">
        <v>19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21.390608643077524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21.390608643077524</v>
      </c>
    </row>
    <row r="194" spans="1:31" x14ac:dyDescent="0.25">
      <c r="A194">
        <v>2426893</v>
      </c>
      <c r="B194">
        <v>1</v>
      </c>
      <c r="C194" t="s">
        <v>81</v>
      </c>
      <c r="D194" t="s">
        <v>112</v>
      </c>
      <c r="E194" t="s">
        <v>161</v>
      </c>
      <c r="F194" t="s">
        <v>746</v>
      </c>
      <c r="G194" t="s">
        <v>187</v>
      </c>
      <c r="H194" t="s">
        <v>144</v>
      </c>
      <c r="I194" t="s">
        <v>136</v>
      </c>
      <c r="J194" t="s">
        <v>137</v>
      </c>
      <c r="K194" t="s">
        <v>164</v>
      </c>
      <c r="L194" t="s">
        <v>747</v>
      </c>
      <c r="M194" t="s">
        <v>748</v>
      </c>
      <c r="N194">
        <v>4.863888888</v>
      </c>
      <c r="O194">
        <v>0</v>
      </c>
      <c r="P194">
        <v>1533</v>
      </c>
      <c r="Q194">
        <v>0</v>
      </c>
      <c r="R194">
        <v>2</v>
      </c>
      <c r="S194">
        <v>0</v>
      </c>
      <c r="T194">
        <v>33</v>
      </c>
      <c r="U194">
        <v>0</v>
      </c>
      <c r="V194">
        <v>0</v>
      </c>
      <c r="W194">
        <v>0</v>
      </c>
      <c r="X194">
        <v>1574.5431362095003</v>
      </c>
      <c r="Y194">
        <v>0</v>
      </c>
      <c r="Z194">
        <v>0</v>
      </c>
      <c r="AA194">
        <v>0</v>
      </c>
      <c r="AB194">
        <v>347.6594321044069</v>
      </c>
      <c r="AC194">
        <v>0</v>
      </c>
      <c r="AD194">
        <v>0</v>
      </c>
      <c r="AE194">
        <v>1922.2025683139072</v>
      </c>
    </row>
    <row r="195" spans="1:31" x14ac:dyDescent="0.25">
      <c r="A195">
        <v>2427288</v>
      </c>
      <c r="B195">
        <v>1</v>
      </c>
      <c r="C195" t="s">
        <v>80</v>
      </c>
      <c r="D195" t="s">
        <v>85</v>
      </c>
      <c r="E195" t="s">
        <v>290</v>
      </c>
      <c r="F195" t="s">
        <v>749</v>
      </c>
      <c r="G195" t="s">
        <v>308</v>
      </c>
      <c r="H195" t="s">
        <v>135</v>
      </c>
      <c r="I195" t="s">
        <v>136</v>
      </c>
      <c r="J195" t="s">
        <v>137</v>
      </c>
      <c r="K195" t="s">
        <v>138</v>
      </c>
      <c r="L195" t="s">
        <v>750</v>
      </c>
      <c r="M195" t="s">
        <v>751</v>
      </c>
      <c r="N195">
        <v>3.869444444</v>
      </c>
      <c r="O195">
        <v>0</v>
      </c>
      <c r="P195">
        <v>192</v>
      </c>
      <c r="Q195">
        <v>0</v>
      </c>
      <c r="R195">
        <v>0</v>
      </c>
      <c r="S195">
        <v>0</v>
      </c>
      <c r="T195">
        <v>15</v>
      </c>
      <c r="U195">
        <v>0</v>
      </c>
      <c r="V195">
        <v>0</v>
      </c>
      <c r="W195">
        <v>0</v>
      </c>
      <c r="X195">
        <v>180.62853158817589</v>
      </c>
      <c r="Y195">
        <v>0</v>
      </c>
      <c r="Z195">
        <v>0</v>
      </c>
      <c r="AA195">
        <v>0</v>
      </c>
      <c r="AB195">
        <v>22.37932910156578</v>
      </c>
      <c r="AC195">
        <v>0</v>
      </c>
      <c r="AD195">
        <v>0</v>
      </c>
      <c r="AE195">
        <v>203.00786068974168</v>
      </c>
    </row>
    <row r="196" spans="1:31" x14ac:dyDescent="0.25">
      <c r="A196">
        <v>2427042</v>
      </c>
      <c r="B196">
        <v>1</v>
      </c>
      <c r="C196" t="s">
        <v>80</v>
      </c>
      <c r="D196" t="s">
        <v>107</v>
      </c>
      <c r="E196" t="s">
        <v>132</v>
      </c>
      <c r="F196" t="s">
        <v>752</v>
      </c>
      <c r="G196" t="s">
        <v>198</v>
      </c>
      <c r="H196" t="s">
        <v>135</v>
      </c>
      <c r="I196" t="s">
        <v>136</v>
      </c>
      <c r="J196" t="s">
        <v>137</v>
      </c>
      <c r="K196" t="s">
        <v>138</v>
      </c>
      <c r="L196" t="s">
        <v>753</v>
      </c>
      <c r="M196" t="s">
        <v>754</v>
      </c>
      <c r="N196">
        <v>3.9791666659999998</v>
      </c>
      <c r="O196">
        <v>0</v>
      </c>
      <c r="P196">
        <v>2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0.98161255201484987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0.98161255201484987</v>
      </c>
    </row>
    <row r="197" spans="1:31" x14ac:dyDescent="0.25">
      <c r="A197">
        <v>2426707</v>
      </c>
      <c r="B197">
        <v>1</v>
      </c>
      <c r="C197" t="s">
        <v>80</v>
      </c>
      <c r="D197" t="s">
        <v>90</v>
      </c>
      <c r="E197" t="s">
        <v>178</v>
      </c>
      <c r="F197" t="s">
        <v>755</v>
      </c>
      <c r="G197" t="s">
        <v>175</v>
      </c>
      <c r="H197" t="s">
        <v>144</v>
      </c>
      <c r="I197" t="s">
        <v>136</v>
      </c>
      <c r="J197" t="s">
        <v>137</v>
      </c>
      <c r="K197" t="s">
        <v>138</v>
      </c>
      <c r="L197" t="s">
        <v>756</v>
      </c>
      <c r="M197" t="s">
        <v>757</v>
      </c>
      <c r="N197">
        <v>0.226111111</v>
      </c>
      <c r="O197">
        <v>0</v>
      </c>
      <c r="P197">
        <v>242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15.797143983651781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15.797143983651781</v>
      </c>
    </row>
    <row r="198" spans="1:31" x14ac:dyDescent="0.25">
      <c r="A198">
        <v>2426899</v>
      </c>
      <c r="B198">
        <v>1</v>
      </c>
      <c r="C198" t="s">
        <v>81</v>
      </c>
      <c r="D198" t="s">
        <v>128</v>
      </c>
      <c r="E198" t="s">
        <v>132</v>
      </c>
      <c r="F198" t="s">
        <v>758</v>
      </c>
      <c r="G198" t="s">
        <v>153</v>
      </c>
      <c r="H198" t="s">
        <v>135</v>
      </c>
      <c r="I198" t="s">
        <v>136</v>
      </c>
      <c r="J198" t="s">
        <v>137</v>
      </c>
      <c r="K198" t="s">
        <v>138</v>
      </c>
      <c r="L198" t="s">
        <v>759</v>
      </c>
      <c r="M198" t="s">
        <v>760</v>
      </c>
      <c r="N198">
        <v>2.5686111110000001</v>
      </c>
      <c r="O198">
        <v>0</v>
      </c>
      <c r="P198">
        <v>5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3.4927906676325411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3.4927906676325411</v>
      </c>
    </row>
    <row r="199" spans="1:31" x14ac:dyDescent="0.25">
      <c r="A199">
        <v>2427231</v>
      </c>
      <c r="B199">
        <v>1</v>
      </c>
      <c r="C199" t="s">
        <v>80</v>
      </c>
      <c r="D199" t="s">
        <v>83</v>
      </c>
      <c r="E199" t="s">
        <v>132</v>
      </c>
      <c r="F199" t="s">
        <v>761</v>
      </c>
      <c r="G199" t="s">
        <v>134</v>
      </c>
      <c r="H199" t="s">
        <v>135</v>
      </c>
      <c r="I199" t="s">
        <v>136</v>
      </c>
      <c r="J199" t="s">
        <v>137</v>
      </c>
      <c r="K199" t="s">
        <v>138</v>
      </c>
      <c r="L199" t="s">
        <v>762</v>
      </c>
      <c r="M199" t="s">
        <v>763</v>
      </c>
      <c r="N199">
        <v>4.4000000000000004</v>
      </c>
      <c r="O199">
        <v>0</v>
      </c>
      <c r="P199">
        <v>2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3.5791890236581869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3.5791890236581869</v>
      </c>
    </row>
    <row r="200" spans="1:31" x14ac:dyDescent="0.25">
      <c r="A200">
        <v>2427540</v>
      </c>
      <c r="B200">
        <v>1</v>
      </c>
      <c r="C200" t="s">
        <v>81</v>
      </c>
      <c r="D200" t="s">
        <v>128</v>
      </c>
      <c r="E200" t="s">
        <v>147</v>
      </c>
      <c r="F200" t="s">
        <v>764</v>
      </c>
      <c r="G200" t="s">
        <v>525</v>
      </c>
      <c r="H200" t="s">
        <v>135</v>
      </c>
      <c r="I200" t="s">
        <v>136</v>
      </c>
      <c r="J200" t="s">
        <v>137</v>
      </c>
      <c r="K200" t="s">
        <v>138</v>
      </c>
      <c r="L200" t="s">
        <v>765</v>
      </c>
      <c r="M200" t="s">
        <v>766</v>
      </c>
      <c r="N200">
        <v>1.8416666660000001</v>
      </c>
      <c r="O200">
        <v>0</v>
      </c>
      <c r="P200">
        <v>122</v>
      </c>
      <c r="Q200">
        <v>0</v>
      </c>
      <c r="R200">
        <v>0</v>
      </c>
      <c r="S200">
        <v>0</v>
      </c>
      <c r="T200">
        <v>9</v>
      </c>
      <c r="U200">
        <v>0</v>
      </c>
      <c r="V200">
        <v>0</v>
      </c>
      <c r="W200">
        <v>0</v>
      </c>
      <c r="X200">
        <v>47.219633875717783</v>
      </c>
      <c r="Y200">
        <v>0</v>
      </c>
      <c r="Z200">
        <v>0</v>
      </c>
      <c r="AA200">
        <v>0</v>
      </c>
      <c r="AB200">
        <v>4.3550800691483795</v>
      </c>
      <c r="AC200">
        <v>0</v>
      </c>
      <c r="AD200">
        <v>0</v>
      </c>
      <c r="AE200">
        <v>51.574713944866161</v>
      </c>
    </row>
    <row r="201" spans="1:31" x14ac:dyDescent="0.25">
      <c r="A201">
        <v>2427517</v>
      </c>
      <c r="B201">
        <v>1</v>
      </c>
      <c r="C201" t="s">
        <v>80</v>
      </c>
      <c r="D201" t="s">
        <v>93</v>
      </c>
      <c r="E201" t="s">
        <v>147</v>
      </c>
      <c r="F201" t="s">
        <v>767</v>
      </c>
      <c r="G201" t="s">
        <v>308</v>
      </c>
      <c r="H201" t="s">
        <v>135</v>
      </c>
      <c r="I201" t="s">
        <v>136</v>
      </c>
      <c r="J201" t="s">
        <v>137</v>
      </c>
      <c r="K201" t="s">
        <v>138</v>
      </c>
      <c r="L201" t="s">
        <v>768</v>
      </c>
      <c r="M201" t="s">
        <v>769</v>
      </c>
      <c r="N201">
        <v>1.0772222220000001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7</v>
      </c>
      <c r="U201">
        <v>0</v>
      </c>
      <c r="V201">
        <v>1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15.966910160104732</v>
      </c>
      <c r="AC201">
        <v>0</v>
      </c>
      <c r="AD201">
        <v>11.512292902418574</v>
      </c>
      <c r="AE201">
        <v>27.479203062523304</v>
      </c>
    </row>
    <row r="202" spans="1:31" x14ac:dyDescent="0.25">
      <c r="A202">
        <v>2427374</v>
      </c>
      <c r="B202">
        <v>1</v>
      </c>
      <c r="C202" t="s">
        <v>80</v>
      </c>
      <c r="D202" t="s">
        <v>92</v>
      </c>
      <c r="E202" t="s">
        <v>132</v>
      </c>
      <c r="F202" t="s">
        <v>770</v>
      </c>
      <c r="G202" t="s">
        <v>198</v>
      </c>
      <c r="H202" t="s">
        <v>135</v>
      </c>
      <c r="I202" t="s">
        <v>136</v>
      </c>
      <c r="J202" t="s">
        <v>137</v>
      </c>
      <c r="K202" t="s">
        <v>138</v>
      </c>
      <c r="L202" t="s">
        <v>771</v>
      </c>
      <c r="M202" t="s">
        <v>772</v>
      </c>
      <c r="N202">
        <v>1.0744444440000001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0.68428919719910564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0.68428919719910564</v>
      </c>
    </row>
    <row r="203" spans="1:31" x14ac:dyDescent="0.25">
      <c r="A203">
        <v>2426976</v>
      </c>
      <c r="B203">
        <v>1</v>
      </c>
      <c r="C203" t="s">
        <v>80</v>
      </c>
      <c r="D203" t="s">
        <v>89</v>
      </c>
      <c r="E203" t="s">
        <v>132</v>
      </c>
      <c r="F203" t="s">
        <v>773</v>
      </c>
      <c r="G203" t="s">
        <v>198</v>
      </c>
      <c r="H203" t="s">
        <v>135</v>
      </c>
      <c r="I203" t="s">
        <v>136</v>
      </c>
      <c r="J203" t="s">
        <v>137</v>
      </c>
      <c r="K203" t="s">
        <v>138</v>
      </c>
      <c r="L203" t="s">
        <v>774</v>
      </c>
      <c r="M203" t="s">
        <v>775</v>
      </c>
      <c r="N203">
        <v>8.3725000000000005</v>
      </c>
      <c r="O203">
        <v>0</v>
      </c>
      <c r="P203">
        <v>2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</row>
    <row r="204" spans="1:31" x14ac:dyDescent="0.25">
      <c r="A204">
        <v>2426913</v>
      </c>
      <c r="B204">
        <v>1</v>
      </c>
      <c r="C204" t="s">
        <v>80</v>
      </c>
      <c r="D204" t="s">
        <v>100</v>
      </c>
      <c r="E204" t="s">
        <v>178</v>
      </c>
      <c r="F204" t="s">
        <v>576</v>
      </c>
      <c r="G204" t="s">
        <v>187</v>
      </c>
      <c r="H204" t="s">
        <v>144</v>
      </c>
      <c r="I204" t="s">
        <v>136</v>
      </c>
      <c r="J204" t="s">
        <v>137</v>
      </c>
      <c r="K204" t="s">
        <v>164</v>
      </c>
      <c r="L204" t="s">
        <v>776</v>
      </c>
      <c r="M204" t="s">
        <v>777</v>
      </c>
      <c r="N204">
        <v>5.2149999999999999</v>
      </c>
      <c r="O204">
        <v>1</v>
      </c>
      <c r="P204">
        <v>377</v>
      </c>
      <c r="Q204">
        <v>176</v>
      </c>
      <c r="R204">
        <v>206</v>
      </c>
      <c r="S204">
        <v>12</v>
      </c>
      <c r="T204">
        <v>47</v>
      </c>
      <c r="U204">
        <v>2</v>
      </c>
      <c r="V204">
        <v>0</v>
      </c>
      <c r="W204">
        <v>3.7784892488380679</v>
      </c>
      <c r="X204">
        <v>731.61006391388696</v>
      </c>
      <c r="Y204">
        <v>293.65123930423056</v>
      </c>
      <c r="Z204">
        <v>56.236934953915451</v>
      </c>
      <c r="AA204">
        <v>87.701316435625714</v>
      </c>
      <c r="AB204">
        <v>257.37253540267341</v>
      </c>
      <c r="AC204">
        <v>1447.4631659875488</v>
      </c>
      <c r="AD204">
        <v>0</v>
      </c>
      <c r="AE204">
        <v>2877.813745246719</v>
      </c>
    </row>
    <row r="205" spans="1:31" x14ac:dyDescent="0.25">
      <c r="A205">
        <v>2426770</v>
      </c>
      <c r="B205">
        <v>1</v>
      </c>
      <c r="C205" t="s">
        <v>80</v>
      </c>
      <c r="D205" t="s">
        <v>107</v>
      </c>
      <c r="E205" t="s">
        <v>161</v>
      </c>
      <c r="F205" t="s">
        <v>778</v>
      </c>
      <c r="G205" t="s">
        <v>143</v>
      </c>
      <c r="H205" t="s">
        <v>144</v>
      </c>
      <c r="I205" t="s">
        <v>136</v>
      </c>
      <c r="J205" t="s">
        <v>137</v>
      </c>
      <c r="K205" t="s">
        <v>138</v>
      </c>
      <c r="L205" t="s">
        <v>779</v>
      </c>
      <c r="M205" t="s">
        <v>780</v>
      </c>
      <c r="N205">
        <v>3.1711111110000001</v>
      </c>
      <c r="O205">
        <v>0</v>
      </c>
      <c r="P205">
        <v>287</v>
      </c>
      <c r="Q205">
        <v>0</v>
      </c>
      <c r="R205">
        <v>0</v>
      </c>
      <c r="S205">
        <v>0</v>
      </c>
      <c r="T205">
        <v>27</v>
      </c>
      <c r="U205">
        <v>0</v>
      </c>
      <c r="V205">
        <v>0</v>
      </c>
      <c r="W205">
        <v>0</v>
      </c>
      <c r="X205">
        <v>54.129776582662821</v>
      </c>
      <c r="Y205">
        <v>0</v>
      </c>
      <c r="Z205">
        <v>0</v>
      </c>
      <c r="AA205">
        <v>0</v>
      </c>
      <c r="AB205">
        <v>54.587782982284885</v>
      </c>
      <c r="AC205">
        <v>0</v>
      </c>
      <c r="AD205">
        <v>0</v>
      </c>
      <c r="AE205">
        <v>108.71755956494771</v>
      </c>
    </row>
    <row r="206" spans="1:31" x14ac:dyDescent="0.25">
      <c r="A206">
        <v>2427560</v>
      </c>
      <c r="B206">
        <v>1</v>
      </c>
      <c r="C206" t="s">
        <v>80</v>
      </c>
      <c r="D206" t="s">
        <v>85</v>
      </c>
      <c r="E206" t="s">
        <v>132</v>
      </c>
      <c r="F206" t="s">
        <v>781</v>
      </c>
      <c r="G206" t="s">
        <v>153</v>
      </c>
      <c r="H206" t="s">
        <v>135</v>
      </c>
      <c r="I206" t="s">
        <v>136</v>
      </c>
      <c r="J206" t="s">
        <v>137</v>
      </c>
      <c r="K206" t="s">
        <v>138</v>
      </c>
      <c r="L206" t="s">
        <v>782</v>
      </c>
      <c r="M206" t="s">
        <v>783</v>
      </c>
      <c r="N206">
        <v>0.56305555500000004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3.9695317377450003E-2</v>
      </c>
      <c r="AC206">
        <v>0</v>
      </c>
      <c r="AD206">
        <v>0</v>
      </c>
      <c r="AE206">
        <v>3.9695317377450003E-2</v>
      </c>
    </row>
    <row r="207" spans="1:31" x14ac:dyDescent="0.25">
      <c r="A207">
        <v>2426790</v>
      </c>
      <c r="B207">
        <v>1</v>
      </c>
      <c r="C207" t="s">
        <v>80</v>
      </c>
      <c r="D207" t="s">
        <v>95</v>
      </c>
      <c r="E207" t="s">
        <v>229</v>
      </c>
      <c r="F207" t="s">
        <v>784</v>
      </c>
      <c r="G207" t="s">
        <v>143</v>
      </c>
      <c r="H207" t="s">
        <v>144</v>
      </c>
      <c r="I207" t="s">
        <v>136</v>
      </c>
      <c r="J207" t="s">
        <v>137</v>
      </c>
      <c r="K207" t="s">
        <v>138</v>
      </c>
      <c r="L207" t="s">
        <v>785</v>
      </c>
      <c r="M207" t="s">
        <v>786</v>
      </c>
      <c r="N207">
        <v>0.42275166600000003</v>
      </c>
      <c r="O207">
        <v>5</v>
      </c>
      <c r="P207">
        <v>400</v>
      </c>
      <c r="Q207">
        <v>8</v>
      </c>
      <c r="R207">
        <v>2</v>
      </c>
      <c r="S207">
        <v>44</v>
      </c>
      <c r="T207">
        <v>18</v>
      </c>
      <c r="U207">
        <v>4</v>
      </c>
      <c r="V207">
        <v>0</v>
      </c>
      <c r="W207">
        <v>0.51376084886162121</v>
      </c>
      <c r="X207">
        <v>46.690885306208919</v>
      </c>
      <c r="Y207">
        <v>36.22381231710564</v>
      </c>
      <c r="Z207">
        <v>0</v>
      </c>
      <c r="AA207">
        <v>269.34797779091963</v>
      </c>
      <c r="AB207">
        <v>6.1610548745631171</v>
      </c>
      <c r="AC207">
        <v>269.99781529705081</v>
      </c>
      <c r="AD207">
        <v>0</v>
      </c>
      <c r="AE207">
        <v>628.93530643470967</v>
      </c>
    </row>
    <row r="208" spans="1:31" x14ac:dyDescent="0.25">
      <c r="A208">
        <v>2427122</v>
      </c>
      <c r="B208">
        <v>1</v>
      </c>
      <c r="C208" t="s">
        <v>80</v>
      </c>
      <c r="D208" t="s">
        <v>97</v>
      </c>
      <c r="E208" t="s">
        <v>132</v>
      </c>
      <c r="F208" t="s">
        <v>787</v>
      </c>
      <c r="G208" t="s">
        <v>198</v>
      </c>
      <c r="H208" t="s">
        <v>135</v>
      </c>
      <c r="I208" t="s">
        <v>136</v>
      </c>
      <c r="J208" t="s">
        <v>137</v>
      </c>
      <c r="K208" t="s">
        <v>138</v>
      </c>
      <c r="L208" t="s">
        <v>788</v>
      </c>
      <c r="M208" t="s">
        <v>789</v>
      </c>
      <c r="N208">
        <v>2.352777777</v>
      </c>
      <c r="O208">
        <v>0</v>
      </c>
      <c r="P208">
        <v>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0.5351082289951884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0.5351082289951884</v>
      </c>
    </row>
    <row r="209" spans="1:31" x14ac:dyDescent="0.25">
      <c r="A209">
        <v>2426936</v>
      </c>
      <c r="B209">
        <v>1</v>
      </c>
      <c r="C209" t="s">
        <v>80</v>
      </c>
      <c r="D209" t="s">
        <v>97</v>
      </c>
      <c r="E209" t="s">
        <v>132</v>
      </c>
      <c r="F209" t="s">
        <v>790</v>
      </c>
      <c r="G209" t="s">
        <v>198</v>
      </c>
      <c r="H209" t="s">
        <v>135</v>
      </c>
      <c r="I209" t="s">
        <v>136</v>
      </c>
      <c r="J209" t="s">
        <v>137</v>
      </c>
      <c r="K209" t="s">
        <v>138</v>
      </c>
      <c r="L209" t="s">
        <v>791</v>
      </c>
      <c r="M209" t="s">
        <v>792</v>
      </c>
      <c r="N209">
        <v>2.355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1.4685472611412802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1.4685472611412802</v>
      </c>
    </row>
    <row r="210" spans="1:31" x14ac:dyDescent="0.25">
      <c r="A210">
        <v>2426959</v>
      </c>
      <c r="B210">
        <v>1</v>
      </c>
      <c r="C210" t="s">
        <v>80</v>
      </c>
      <c r="D210" t="s">
        <v>107</v>
      </c>
      <c r="E210" t="s">
        <v>132</v>
      </c>
      <c r="F210" t="s">
        <v>793</v>
      </c>
      <c r="G210" t="s">
        <v>153</v>
      </c>
      <c r="H210" t="s">
        <v>135</v>
      </c>
      <c r="I210" t="s">
        <v>136</v>
      </c>
      <c r="J210" t="s">
        <v>137</v>
      </c>
      <c r="K210" t="s">
        <v>138</v>
      </c>
      <c r="L210" t="s">
        <v>794</v>
      </c>
      <c r="M210" t="s">
        <v>795</v>
      </c>
      <c r="N210">
        <v>6.1875</v>
      </c>
      <c r="O210">
        <v>0</v>
      </c>
      <c r="P210">
        <v>7</v>
      </c>
      <c r="Q210">
        <v>0</v>
      </c>
      <c r="R210">
        <v>0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9.8733085274447667</v>
      </c>
      <c r="Y210">
        <v>0</v>
      </c>
      <c r="Z210">
        <v>0</v>
      </c>
      <c r="AA210">
        <v>0</v>
      </c>
      <c r="AB210">
        <v>4.4588041865908333E-3</v>
      </c>
      <c r="AC210">
        <v>0</v>
      </c>
      <c r="AD210">
        <v>0</v>
      </c>
      <c r="AE210">
        <v>9.8777673316313575</v>
      </c>
    </row>
    <row r="211" spans="1:31" x14ac:dyDescent="0.25">
      <c r="A211">
        <v>2426750</v>
      </c>
      <c r="B211">
        <v>1</v>
      </c>
      <c r="C211" t="s">
        <v>81</v>
      </c>
      <c r="D211" t="s">
        <v>128</v>
      </c>
      <c r="E211" t="s">
        <v>132</v>
      </c>
      <c r="F211" t="s">
        <v>758</v>
      </c>
      <c r="G211" t="s">
        <v>153</v>
      </c>
      <c r="H211" t="s">
        <v>135</v>
      </c>
      <c r="I211" t="s">
        <v>136</v>
      </c>
      <c r="J211" t="s">
        <v>137</v>
      </c>
      <c r="K211" t="s">
        <v>138</v>
      </c>
      <c r="L211" t="s">
        <v>796</v>
      </c>
      <c r="M211" t="s">
        <v>797</v>
      </c>
      <c r="N211">
        <v>1.940555555</v>
      </c>
      <c r="O211">
        <v>0</v>
      </c>
      <c r="P211">
        <v>5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2.4287814115891679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2.4287814115891679</v>
      </c>
    </row>
    <row r="212" spans="1:31" x14ac:dyDescent="0.25">
      <c r="A212">
        <v>2427291</v>
      </c>
      <c r="B212">
        <v>1</v>
      </c>
      <c r="C212" t="s">
        <v>81</v>
      </c>
      <c r="D212" t="s">
        <v>122</v>
      </c>
      <c r="E212" t="s">
        <v>161</v>
      </c>
      <c r="F212" t="s">
        <v>798</v>
      </c>
      <c r="G212" t="s">
        <v>143</v>
      </c>
      <c r="H212" t="s">
        <v>144</v>
      </c>
      <c r="I212" t="s">
        <v>136</v>
      </c>
      <c r="J212" t="s">
        <v>137</v>
      </c>
      <c r="K212" t="s">
        <v>138</v>
      </c>
      <c r="L212" t="s">
        <v>799</v>
      </c>
      <c r="M212" t="s">
        <v>800</v>
      </c>
      <c r="N212">
        <v>1.7238888880000001</v>
      </c>
      <c r="O212">
        <v>1</v>
      </c>
      <c r="P212">
        <v>4602</v>
      </c>
      <c r="Q212">
        <v>0</v>
      </c>
      <c r="R212">
        <v>0</v>
      </c>
      <c r="S212">
        <v>2</v>
      </c>
      <c r="T212">
        <v>240</v>
      </c>
      <c r="U212">
        <v>0</v>
      </c>
      <c r="V212">
        <v>0</v>
      </c>
      <c r="W212">
        <v>0.52861770099950001</v>
      </c>
      <c r="X212">
        <v>1991.2611606220241</v>
      </c>
      <c r="Y212">
        <v>0</v>
      </c>
      <c r="Z212">
        <v>0</v>
      </c>
      <c r="AA212">
        <v>34.477607226410022</v>
      </c>
      <c r="AB212">
        <v>480.98377447486445</v>
      </c>
      <c r="AC212">
        <v>0</v>
      </c>
      <c r="AD212">
        <v>0</v>
      </c>
      <c r="AE212">
        <v>2507.2511600242983</v>
      </c>
    </row>
    <row r="213" spans="1:31" x14ac:dyDescent="0.25">
      <c r="A213">
        <v>2427586</v>
      </c>
      <c r="B213">
        <v>1</v>
      </c>
      <c r="C213" t="s">
        <v>80</v>
      </c>
      <c r="D213" t="s">
        <v>83</v>
      </c>
      <c r="E213" t="s">
        <v>132</v>
      </c>
      <c r="F213" t="s">
        <v>801</v>
      </c>
      <c r="G213" t="s">
        <v>153</v>
      </c>
      <c r="H213" t="s">
        <v>135</v>
      </c>
      <c r="I213" t="s">
        <v>136</v>
      </c>
      <c r="J213" t="s">
        <v>137</v>
      </c>
      <c r="K213" t="s">
        <v>138</v>
      </c>
      <c r="L213" t="s">
        <v>802</v>
      </c>
      <c r="M213" t="s">
        <v>803</v>
      </c>
      <c r="N213">
        <v>1.460555555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6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15.425961521449295</v>
      </c>
      <c r="AC213">
        <v>0</v>
      </c>
      <c r="AD213">
        <v>0</v>
      </c>
      <c r="AE213">
        <v>15.425961521449295</v>
      </c>
    </row>
    <row r="214" spans="1:31" x14ac:dyDescent="0.25">
      <c r="A214">
        <v>2426873</v>
      </c>
      <c r="B214">
        <v>1</v>
      </c>
      <c r="C214" t="s">
        <v>81</v>
      </c>
      <c r="D214" t="s">
        <v>119</v>
      </c>
      <c r="E214" t="s">
        <v>161</v>
      </c>
      <c r="F214" t="s">
        <v>804</v>
      </c>
      <c r="G214" t="s">
        <v>301</v>
      </c>
      <c r="H214" t="s">
        <v>144</v>
      </c>
      <c r="I214" t="s">
        <v>136</v>
      </c>
      <c r="J214" t="s">
        <v>137</v>
      </c>
      <c r="K214" t="s">
        <v>138</v>
      </c>
      <c r="L214" t="s">
        <v>805</v>
      </c>
      <c r="M214" t="s">
        <v>806</v>
      </c>
      <c r="N214">
        <v>0.883611111</v>
      </c>
      <c r="O214">
        <v>0</v>
      </c>
      <c r="P214">
        <v>625</v>
      </c>
      <c r="Q214">
        <v>0</v>
      </c>
      <c r="R214">
        <v>17</v>
      </c>
      <c r="S214">
        <v>0</v>
      </c>
      <c r="T214">
        <v>47</v>
      </c>
      <c r="U214">
        <v>0</v>
      </c>
      <c r="V214">
        <v>0</v>
      </c>
      <c r="W214">
        <v>0</v>
      </c>
      <c r="X214">
        <v>3.0509446547746806</v>
      </c>
      <c r="Y214">
        <v>0</v>
      </c>
      <c r="Z214">
        <v>0</v>
      </c>
      <c r="AA214">
        <v>0</v>
      </c>
      <c r="AB214">
        <v>10.461536610987729</v>
      </c>
      <c r="AC214">
        <v>0</v>
      </c>
      <c r="AD214">
        <v>0</v>
      </c>
      <c r="AE214">
        <v>13.512481265762409</v>
      </c>
    </row>
    <row r="215" spans="1:31" x14ac:dyDescent="0.25">
      <c r="A215">
        <v>2426730</v>
      </c>
      <c r="B215">
        <v>1</v>
      </c>
      <c r="C215" t="s">
        <v>80</v>
      </c>
      <c r="D215" t="s">
        <v>96</v>
      </c>
      <c r="E215" t="s">
        <v>147</v>
      </c>
      <c r="F215" t="s">
        <v>807</v>
      </c>
      <c r="G215" t="s">
        <v>808</v>
      </c>
      <c r="H215" t="s">
        <v>135</v>
      </c>
      <c r="I215" t="s">
        <v>136</v>
      </c>
      <c r="J215" t="s">
        <v>137</v>
      </c>
      <c r="K215" t="s">
        <v>138</v>
      </c>
      <c r="L215" t="s">
        <v>809</v>
      </c>
      <c r="M215" t="s">
        <v>810</v>
      </c>
      <c r="N215">
        <v>1.366944444</v>
      </c>
      <c r="O215">
        <v>0</v>
      </c>
      <c r="P215">
        <v>184</v>
      </c>
      <c r="Q215">
        <v>0</v>
      </c>
      <c r="R215">
        <v>0</v>
      </c>
      <c r="S215">
        <v>0</v>
      </c>
      <c r="T215">
        <v>23</v>
      </c>
      <c r="U215">
        <v>0</v>
      </c>
      <c r="V215">
        <v>0</v>
      </c>
      <c r="W215">
        <v>0</v>
      </c>
      <c r="X215">
        <v>91.007660199584933</v>
      </c>
      <c r="Y215">
        <v>0</v>
      </c>
      <c r="Z215">
        <v>0</v>
      </c>
      <c r="AA215">
        <v>0</v>
      </c>
      <c r="AB215">
        <v>15.683426419012994</v>
      </c>
      <c r="AC215">
        <v>0</v>
      </c>
      <c r="AD215">
        <v>0</v>
      </c>
      <c r="AE215">
        <v>106.69108661859792</v>
      </c>
    </row>
    <row r="216" spans="1:31" x14ac:dyDescent="0.25">
      <c r="A216">
        <v>2426753</v>
      </c>
      <c r="B216">
        <v>1</v>
      </c>
      <c r="C216" t="s">
        <v>80</v>
      </c>
      <c r="D216" t="s">
        <v>94</v>
      </c>
      <c r="E216" t="s">
        <v>178</v>
      </c>
      <c r="F216" t="s">
        <v>811</v>
      </c>
      <c r="G216" t="s">
        <v>143</v>
      </c>
      <c r="H216" t="s">
        <v>144</v>
      </c>
      <c r="I216" t="s">
        <v>136</v>
      </c>
      <c r="J216" t="s">
        <v>137</v>
      </c>
      <c r="K216" t="s">
        <v>138</v>
      </c>
      <c r="L216" t="s">
        <v>812</v>
      </c>
      <c r="M216" t="s">
        <v>813</v>
      </c>
      <c r="N216">
        <v>0.14972222199999999</v>
      </c>
      <c r="O216">
        <v>0</v>
      </c>
      <c r="P216">
        <v>137</v>
      </c>
      <c r="Q216">
        <v>1</v>
      </c>
      <c r="R216">
        <v>7</v>
      </c>
      <c r="S216">
        <v>13</v>
      </c>
      <c r="T216">
        <v>20</v>
      </c>
      <c r="U216">
        <v>4</v>
      </c>
      <c r="V216">
        <v>0</v>
      </c>
      <c r="W216">
        <v>0</v>
      </c>
      <c r="X216">
        <v>3.4504008934358654</v>
      </c>
      <c r="Y216">
        <v>5.1180727220486118E-2</v>
      </c>
      <c r="Z216">
        <v>0.9165706285962294</v>
      </c>
      <c r="AA216">
        <v>22.407958117653997</v>
      </c>
      <c r="AB216">
        <v>2.2349552693112944</v>
      </c>
      <c r="AC216">
        <v>139.40076116471147</v>
      </c>
      <c r="AD216">
        <v>0</v>
      </c>
      <c r="AE216">
        <v>168.46182680092934</v>
      </c>
    </row>
    <row r="217" spans="1:31" x14ac:dyDescent="0.25">
      <c r="A217">
        <v>2426687</v>
      </c>
      <c r="B217">
        <v>1</v>
      </c>
      <c r="C217" t="s">
        <v>80</v>
      </c>
      <c r="D217" t="s">
        <v>92</v>
      </c>
      <c r="E217" t="s">
        <v>178</v>
      </c>
      <c r="F217" t="s">
        <v>814</v>
      </c>
      <c r="G217" t="s">
        <v>187</v>
      </c>
      <c r="H217" t="s">
        <v>144</v>
      </c>
      <c r="I217" t="s">
        <v>136</v>
      </c>
      <c r="J217" t="s">
        <v>137</v>
      </c>
      <c r="K217" t="s">
        <v>164</v>
      </c>
      <c r="L217" t="s">
        <v>815</v>
      </c>
      <c r="M217" t="s">
        <v>816</v>
      </c>
      <c r="N217">
        <v>7.1891666660000002</v>
      </c>
      <c r="O217">
        <v>12</v>
      </c>
      <c r="P217">
        <v>7107</v>
      </c>
      <c r="Q217">
        <v>21</v>
      </c>
      <c r="R217">
        <v>483</v>
      </c>
      <c r="S217">
        <v>43</v>
      </c>
      <c r="T217">
        <v>559</v>
      </c>
      <c r="U217">
        <v>2</v>
      </c>
      <c r="V217">
        <v>3</v>
      </c>
      <c r="W217">
        <v>1891.1712988403901</v>
      </c>
      <c r="X217">
        <v>14943.395628993294</v>
      </c>
      <c r="Y217">
        <v>224.23334191757272</v>
      </c>
      <c r="Z217">
        <v>746.8091545506403</v>
      </c>
      <c r="AA217">
        <v>2331.105931303116</v>
      </c>
      <c r="AB217">
        <v>3491.8043893212434</v>
      </c>
      <c r="AC217">
        <v>577.45532780207066</v>
      </c>
      <c r="AD217">
        <v>282.28621054314846</v>
      </c>
      <c r="AE217">
        <v>24488.261283271477</v>
      </c>
    </row>
    <row r="218" spans="1:31" x14ac:dyDescent="0.25">
      <c r="A218">
        <v>2426830</v>
      </c>
      <c r="B218">
        <v>1</v>
      </c>
      <c r="C218" t="s">
        <v>80</v>
      </c>
      <c r="D218" t="s">
        <v>104</v>
      </c>
      <c r="E218" t="s">
        <v>141</v>
      </c>
      <c r="F218" t="s">
        <v>817</v>
      </c>
      <c r="G218" t="s">
        <v>143</v>
      </c>
      <c r="H218" t="s">
        <v>144</v>
      </c>
      <c r="I218" t="s">
        <v>136</v>
      </c>
      <c r="J218" t="s">
        <v>137</v>
      </c>
      <c r="K218" t="s">
        <v>138</v>
      </c>
      <c r="L218" t="s">
        <v>818</v>
      </c>
      <c r="M218" t="s">
        <v>819</v>
      </c>
      <c r="N218">
        <v>1.7408333330000001</v>
      </c>
      <c r="O218">
        <v>4</v>
      </c>
      <c r="P218">
        <v>0</v>
      </c>
      <c r="Q218">
        <v>4</v>
      </c>
      <c r="R218">
        <v>0</v>
      </c>
      <c r="S218">
        <v>8</v>
      </c>
      <c r="T218">
        <v>0</v>
      </c>
      <c r="U218">
        <v>0</v>
      </c>
      <c r="V218">
        <v>0</v>
      </c>
      <c r="W218">
        <v>2.5745220703664797</v>
      </c>
      <c r="X218">
        <v>0</v>
      </c>
      <c r="Y218">
        <v>1.5082820214605737</v>
      </c>
      <c r="Z218">
        <v>0</v>
      </c>
      <c r="AA218">
        <v>7.3006727130769642</v>
      </c>
      <c r="AB218">
        <v>0</v>
      </c>
      <c r="AC218">
        <v>0</v>
      </c>
      <c r="AD218">
        <v>0</v>
      </c>
      <c r="AE218">
        <v>11.383476804904017</v>
      </c>
    </row>
    <row r="219" spans="1:31" x14ac:dyDescent="0.25">
      <c r="A219">
        <v>2427271</v>
      </c>
      <c r="B219">
        <v>1</v>
      </c>
      <c r="C219" t="s">
        <v>80</v>
      </c>
      <c r="D219" t="s">
        <v>96</v>
      </c>
      <c r="E219" t="s">
        <v>132</v>
      </c>
      <c r="F219" t="s">
        <v>820</v>
      </c>
      <c r="G219" t="s">
        <v>198</v>
      </c>
      <c r="H219" t="s">
        <v>135</v>
      </c>
      <c r="I219" t="s">
        <v>136</v>
      </c>
      <c r="J219" t="s">
        <v>137</v>
      </c>
      <c r="K219" t="s">
        <v>138</v>
      </c>
      <c r="L219" t="s">
        <v>821</v>
      </c>
      <c r="M219" t="s">
        <v>822</v>
      </c>
      <c r="N219">
        <v>4.9769444439999999</v>
      </c>
      <c r="O219">
        <v>0</v>
      </c>
      <c r="P219">
        <v>3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7.1050600026036062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7.1050600026036062</v>
      </c>
    </row>
    <row r="220" spans="1:31" x14ac:dyDescent="0.25">
      <c r="A220">
        <v>2427059</v>
      </c>
      <c r="B220">
        <v>1</v>
      </c>
      <c r="C220" t="s">
        <v>80</v>
      </c>
      <c r="D220" t="s">
        <v>97</v>
      </c>
      <c r="E220" t="s">
        <v>178</v>
      </c>
      <c r="F220" t="s">
        <v>823</v>
      </c>
      <c r="G220" t="s">
        <v>824</v>
      </c>
      <c r="H220" t="s">
        <v>144</v>
      </c>
      <c r="I220" t="s">
        <v>136</v>
      </c>
      <c r="J220" t="s">
        <v>137</v>
      </c>
      <c r="K220" t="s">
        <v>138</v>
      </c>
      <c r="L220" t="s">
        <v>825</v>
      </c>
      <c r="M220" t="s">
        <v>826</v>
      </c>
      <c r="N220">
        <v>1.0852777769999999</v>
      </c>
      <c r="O220">
        <v>1</v>
      </c>
      <c r="P220">
        <v>3002</v>
      </c>
      <c r="Q220">
        <v>0</v>
      </c>
      <c r="R220">
        <v>44</v>
      </c>
      <c r="S220">
        <v>1</v>
      </c>
      <c r="T220">
        <v>295</v>
      </c>
      <c r="U220">
        <v>0</v>
      </c>
      <c r="V220">
        <v>0</v>
      </c>
      <c r="W220">
        <v>0.25651099336869998</v>
      </c>
      <c r="X220">
        <v>858.16618088448672</v>
      </c>
      <c r="Y220">
        <v>0</v>
      </c>
      <c r="Z220">
        <v>12.020425153519485</v>
      </c>
      <c r="AA220">
        <v>8.845956928615383</v>
      </c>
      <c r="AB220">
        <v>538.08750577868057</v>
      </c>
      <c r="AC220">
        <v>0</v>
      </c>
      <c r="AD220">
        <v>0</v>
      </c>
      <c r="AE220">
        <v>1417.3765797386709</v>
      </c>
    </row>
    <row r="221" spans="1:31" x14ac:dyDescent="0.25">
      <c r="A221">
        <v>2426862</v>
      </c>
      <c r="B221">
        <v>1</v>
      </c>
      <c r="C221" t="s">
        <v>81</v>
      </c>
      <c r="D221" t="s">
        <v>122</v>
      </c>
      <c r="E221" t="s">
        <v>161</v>
      </c>
      <c r="F221" t="s">
        <v>827</v>
      </c>
      <c r="G221" t="s">
        <v>187</v>
      </c>
      <c r="H221" t="s">
        <v>144</v>
      </c>
      <c r="I221" t="s">
        <v>136</v>
      </c>
      <c r="J221" t="s">
        <v>137</v>
      </c>
      <c r="K221" t="s">
        <v>164</v>
      </c>
      <c r="L221" t="s">
        <v>828</v>
      </c>
      <c r="M221" t="s">
        <v>829</v>
      </c>
      <c r="N221">
        <v>4.47</v>
      </c>
      <c r="O221">
        <v>2</v>
      </c>
      <c r="P221">
        <v>628</v>
      </c>
      <c r="Q221">
        <v>1</v>
      </c>
      <c r="R221">
        <v>14</v>
      </c>
      <c r="S221">
        <v>2</v>
      </c>
      <c r="T221">
        <v>44</v>
      </c>
      <c r="U221">
        <v>1</v>
      </c>
      <c r="V221">
        <v>0</v>
      </c>
      <c r="W221">
        <v>2.1782740697668999</v>
      </c>
      <c r="X221">
        <v>353.11027381239063</v>
      </c>
      <c r="Y221">
        <v>1.5144096333684252</v>
      </c>
      <c r="Z221">
        <v>2.5300353685225394</v>
      </c>
      <c r="AA221">
        <v>17.043731852543196</v>
      </c>
      <c r="AB221">
        <v>103.86831265137654</v>
      </c>
      <c r="AC221">
        <v>88.010813377582778</v>
      </c>
      <c r="AD221">
        <v>0</v>
      </c>
      <c r="AE221">
        <v>568.25585076555103</v>
      </c>
    </row>
    <row r="222" spans="1:31" x14ac:dyDescent="0.25">
      <c r="A222">
        <v>2427549</v>
      </c>
      <c r="B222">
        <v>1</v>
      </c>
      <c r="C222" t="s">
        <v>80</v>
      </c>
      <c r="D222" t="s">
        <v>97</v>
      </c>
      <c r="E222" t="s">
        <v>132</v>
      </c>
      <c r="F222" t="s">
        <v>830</v>
      </c>
      <c r="G222" t="s">
        <v>153</v>
      </c>
      <c r="H222" t="s">
        <v>135</v>
      </c>
      <c r="I222" t="s">
        <v>136</v>
      </c>
      <c r="J222" t="s">
        <v>137</v>
      </c>
      <c r="K222" t="s">
        <v>138</v>
      </c>
      <c r="L222" t="s">
        <v>831</v>
      </c>
      <c r="M222" t="s">
        <v>832</v>
      </c>
      <c r="N222">
        <v>0.67083333300000003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0.30529470371977502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0.30529470371977502</v>
      </c>
    </row>
    <row r="223" spans="1:31" x14ac:dyDescent="0.25">
      <c r="A223">
        <v>2426839</v>
      </c>
      <c r="B223">
        <v>1</v>
      </c>
      <c r="C223" t="s">
        <v>80</v>
      </c>
      <c r="D223" t="s">
        <v>84</v>
      </c>
      <c r="E223" t="s">
        <v>132</v>
      </c>
      <c r="F223" t="s">
        <v>833</v>
      </c>
      <c r="G223" t="s">
        <v>153</v>
      </c>
      <c r="H223" t="s">
        <v>135</v>
      </c>
      <c r="I223" t="s">
        <v>136</v>
      </c>
      <c r="J223" t="s">
        <v>137</v>
      </c>
      <c r="K223" t="s">
        <v>138</v>
      </c>
      <c r="L223" t="s">
        <v>834</v>
      </c>
      <c r="M223" t="s">
        <v>835</v>
      </c>
      <c r="N223">
        <v>1.2938888879999999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0.20943251464357249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0.20943251464357249</v>
      </c>
    </row>
    <row r="224" spans="1:31" x14ac:dyDescent="0.25">
      <c r="A224">
        <v>2427008</v>
      </c>
      <c r="B224">
        <v>1</v>
      </c>
      <c r="C224" t="s">
        <v>81</v>
      </c>
      <c r="D224" t="s">
        <v>121</v>
      </c>
      <c r="E224" t="s">
        <v>161</v>
      </c>
      <c r="F224" t="s">
        <v>836</v>
      </c>
      <c r="G224" t="s">
        <v>187</v>
      </c>
      <c r="H224" t="s">
        <v>144</v>
      </c>
      <c r="I224" t="s">
        <v>136</v>
      </c>
      <c r="J224" t="s">
        <v>137</v>
      </c>
      <c r="K224" t="s">
        <v>164</v>
      </c>
      <c r="L224" t="s">
        <v>837</v>
      </c>
      <c r="M224" t="s">
        <v>838</v>
      </c>
      <c r="N224">
        <v>0.90944444400000002</v>
      </c>
      <c r="O224">
        <v>0</v>
      </c>
      <c r="P224">
        <v>112</v>
      </c>
      <c r="Q224">
        <v>0</v>
      </c>
      <c r="R224">
        <v>3</v>
      </c>
      <c r="S224">
        <v>0</v>
      </c>
      <c r="T224">
        <v>14</v>
      </c>
      <c r="U224">
        <v>0</v>
      </c>
      <c r="V224">
        <v>0</v>
      </c>
      <c r="W224">
        <v>0</v>
      </c>
      <c r="X224">
        <v>11.110732016735257</v>
      </c>
      <c r="Y224">
        <v>0</v>
      </c>
      <c r="Z224">
        <v>0</v>
      </c>
      <c r="AA224">
        <v>0</v>
      </c>
      <c r="AB224">
        <v>3.2559608468630588</v>
      </c>
      <c r="AC224">
        <v>0</v>
      </c>
      <c r="AD224">
        <v>0</v>
      </c>
      <c r="AE224">
        <v>14.366692863598317</v>
      </c>
    </row>
    <row r="225" spans="1:31" x14ac:dyDescent="0.25">
      <c r="A225">
        <v>2427572</v>
      </c>
      <c r="B225">
        <v>1</v>
      </c>
      <c r="C225" t="s">
        <v>80</v>
      </c>
      <c r="D225" t="s">
        <v>85</v>
      </c>
      <c r="E225" t="s">
        <v>132</v>
      </c>
      <c r="F225" t="s">
        <v>839</v>
      </c>
      <c r="G225" t="s">
        <v>153</v>
      </c>
      <c r="H225" t="s">
        <v>135</v>
      </c>
      <c r="I225" t="s">
        <v>136</v>
      </c>
      <c r="J225" t="s">
        <v>137</v>
      </c>
      <c r="K225" t="s">
        <v>138</v>
      </c>
      <c r="L225" t="s">
        <v>840</v>
      </c>
      <c r="M225" t="s">
        <v>841</v>
      </c>
      <c r="N225">
        <v>5.0394444439999999</v>
      </c>
      <c r="O225">
        <v>0</v>
      </c>
      <c r="P225">
        <v>6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7.2185881741309501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7.2185881741309501</v>
      </c>
    </row>
    <row r="226" spans="1:31" x14ac:dyDescent="0.25">
      <c r="A226">
        <v>2427094</v>
      </c>
      <c r="B226">
        <v>1</v>
      </c>
      <c r="C226" t="s">
        <v>80</v>
      </c>
      <c r="D226" t="s">
        <v>96</v>
      </c>
      <c r="E226" t="s">
        <v>132</v>
      </c>
      <c r="F226" t="s">
        <v>842</v>
      </c>
      <c r="G226" t="s">
        <v>249</v>
      </c>
      <c r="H226" t="s">
        <v>135</v>
      </c>
      <c r="I226" t="s">
        <v>136</v>
      </c>
      <c r="J226" t="s">
        <v>137</v>
      </c>
      <c r="K226" t="s">
        <v>138</v>
      </c>
      <c r="L226" t="s">
        <v>843</v>
      </c>
      <c r="M226" t="s">
        <v>844</v>
      </c>
      <c r="N226">
        <v>3.8152777769999999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0.93559920849727496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0.93559920849727496</v>
      </c>
    </row>
    <row r="227" spans="1:31" x14ac:dyDescent="0.25">
      <c r="A227">
        <v>2427234</v>
      </c>
      <c r="B227">
        <v>1</v>
      </c>
      <c r="C227" t="s">
        <v>80</v>
      </c>
      <c r="D227" t="s">
        <v>85</v>
      </c>
      <c r="E227" t="s">
        <v>132</v>
      </c>
      <c r="F227" t="s">
        <v>845</v>
      </c>
      <c r="G227" t="s">
        <v>198</v>
      </c>
      <c r="H227" t="s">
        <v>135</v>
      </c>
      <c r="I227" t="s">
        <v>136</v>
      </c>
      <c r="J227" t="s">
        <v>137</v>
      </c>
      <c r="K227" t="s">
        <v>138</v>
      </c>
      <c r="L227" t="s">
        <v>846</v>
      </c>
      <c r="M227" t="s">
        <v>847</v>
      </c>
      <c r="N227">
        <v>6.0444444439999998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8.9399002105461545</v>
      </c>
      <c r="AC227">
        <v>0</v>
      </c>
      <c r="AD227">
        <v>0</v>
      </c>
      <c r="AE227">
        <v>8.9399002105461545</v>
      </c>
    </row>
    <row r="228" spans="1:31" x14ac:dyDescent="0.25">
      <c r="A228">
        <v>2426693</v>
      </c>
      <c r="B228">
        <v>1</v>
      </c>
      <c r="C228" t="s">
        <v>80</v>
      </c>
      <c r="D228" t="s">
        <v>100</v>
      </c>
      <c r="E228" t="s">
        <v>178</v>
      </c>
      <c r="F228" t="s">
        <v>848</v>
      </c>
      <c r="G228" t="s">
        <v>849</v>
      </c>
      <c r="H228" t="s">
        <v>144</v>
      </c>
      <c r="I228" t="s">
        <v>136</v>
      </c>
      <c r="J228" t="s">
        <v>137</v>
      </c>
      <c r="K228" t="s">
        <v>138</v>
      </c>
      <c r="L228" t="s">
        <v>850</v>
      </c>
      <c r="M228" t="s">
        <v>851</v>
      </c>
      <c r="N228">
        <v>3.2124999999999999</v>
      </c>
      <c r="O228">
        <v>0</v>
      </c>
      <c r="P228">
        <v>2102</v>
      </c>
      <c r="Q228">
        <v>0</v>
      </c>
      <c r="R228">
        <v>138</v>
      </c>
      <c r="S228">
        <v>3</v>
      </c>
      <c r="T228">
        <v>250</v>
      </c>
      <c r="U228">
        <v>0</v>
      </c>
      <c r="V228">
        <v>0</v>
      </c>
      <c r="W228">
        <v>0</v>
      </c>
      <c r="X228">
        <v>1577.1479776599808</v>
      </c>
      <c r="Y228">
        <v>0</v>
      </c>
      <c r="Z228">
        <v>94.076534603734459</v>
      </c>
      <c r="AA228">
        <v>205.87444770703101</v>
      </c>
      <c r="AB228">
        <v>733.38425649084309</v>
      </c>
      <c r="AC228">
        <v>0</v>
      </c>
      <c r="AD228">
        <v>0</v>
      </c>
      <c r="AE228">
        <v>2610.4832164615896</v>
      </c>
    </row>
    <row r="229" spans="1:31" x14ac:dyDescent="0.25">
      <c r="A229">
        <v>2426699</v>
      </c>
      <c r="B229">
        <v>1</v>
      </c>
      <c r="C229" t="s">
        <v>80</v>
      </c>
      <c r="D229" t="s">
        <v>99</v>
      </c>
      <c r="E229" t="s">
        <v>178</v>
      </c>
      <c r="F229" t="s">
        <v>852</v>
      </c>
      <c r="G229" t="s">
        <v>175</v>
      </c>
      <c r="H229" t="s">
        <v>144</v>
      </c>
      <c r="I229" t="s">
        <v>136</v>
      </c>
      <c r="J229" t="s">
        <v>137</v>
      </c>
      <c r="K229" t="s">
        <v>138</v>
      </c>
      <c r="L229" t="s">
        <v>853</v>
      </c>
      <c r="M229" t="s">
        <v>854</v>
      </c>
      <c r="N229">
        <v>0.169444444</v>
      </c>
      <c r="O229">
        <v>4</v>
      </c>
      <c r="P229">
        <v>908</v>
      </c>
      <c r="Q229">
        <v>13</v>
      </c>
      <c r="R229">
        <v>130</v>
      </c>
      <c r="S229">
        <v>20</v>
      </c>
      <c r="T229">
        <v>79</v>
      </c>
      <c r="U229">
        <v>0</v>
      </c>
      <c r="V229">
        <v>4</v>
      </c>
      <c r="W229">
        <v>2.3831557464772635</v>
      </c>
      <c r="X229">
        <v>19.716759252347671</v>
      </c>
      <c r="Y229">
        <v>2.3232915696433332</v>
      </c>
      <c r="Z229">
        <v>1.9843578055867919</v>
      </c>
      <c r="AA229">
        <v>8.589651810160662</v>
      </c>
      <c r="AB229">
        <v>3.8093861907841133</v>
      </c>
      <c r="AC229">
        <v>0</v>
      </c>
      <c r="AD229">
        <v>34.402969874283343</v>
      </c>
      <c r="AE229">
        <v>73.209572249283184</v>
      </c>
    </row>
    <row r="230" spans="1:31" x14ac:dyDescent="0.25">
      <c r="A230">
        <v>2427486</v>
      </c>
      <c r="B230">
        <v>1</v>
      </c>
      <c r="C230" t="s">
        <v>80</v>
      </c>
      <c r="D230" t="s">
        <v>99</v>
      </c>
      <c r="E230" t="s">
        <v>147</v>
      </c>
      <c r="F230" t="s">
        <v>855</v>
      </c>
      <c r="G230" t="s">
        <v>171</v>
      </c>
      <c r="H230" t="s">
        <v>135</v>
      </c>
      <c r="I230" t="s">
        <v>136</v>
      </c>
      <c r="J230" t="s">
        <v>137</v>
      </c>
      <c r="K230" t="s">
        <v>138</v>
      </c>
      <c r="L230" t="s">
        <v>856</v>
      </c>
      <c r="M230" t="s">
        <v>857</v>
      </c>
      <c r="N230">
        <v>1.733333333</v>
      </c>
      <c r="O230">
        <v>0</v>
      </c>
      <c r="P230">
        <v>8</v>
      </c>
      <c r="Q230">
        <v>0</v>
      </c>
      <c r="R230">
        <v>3</v>
      </c>
      <c r="S230">
        <v>0</v>
      </c>
      <c r="T230">
        <v>2</v>
      </c>
      <c r="U230">
        <v>0</v>
      </c>
      <c r="V230">
        <v>0</v>
      </c>
      <c r="W230">
        <v>0</v>
      </c>
      <c r="X230">
        <v>3.717089680330333</v>
      </c>
      <c r="Y230">
        <v>0</v>
      </c>
      <c r="Z230">
        <v>1.1807293868792401</v>
      </c>
      <c r="AA230">
        <v>0</v>
      </c>
      <c r="AB230">
        <v>2.9093142963803338E-2</v>
      </c>
      <c r="AC230">
        <v>0</v>
      </c>
      <c r="AD230">
        <v>0</v>
      </c>
      <c r="AE230">
        <v>4.9269122101733762</v>
      </c>
    </row>
    <row r="231" spans="1:31" x14ac:dyDescent="0.25">
      <c r="A231">
        <v>2427240</v>
      </c>
      <c r="B231">
        <v>1</v>
      </c>
      <c r="C231" t="s">
        <v>81</v>
      </c>
      <c r="D231" t="s">
        <v>116</v>
      </c>
      <c r="E231" t="s">
        <v>161</v>
      </c>
      <c r="F231" t="s">
        <v>858</v>
      </c>
      <c r="G231" t="s">
        <v>163</v>
      </c>
      <c r="H231" t="s">
        <v>144</v>
      </c>
      <c r="I231" t="s">
        <v>136</v>
      </c>
      <c r="J231" t="s">
        <v>137</v>
      </c>
      <c r="K231" t="s">
        <v>164</v>
      </c>
      <c r="L231" t="s">
        <v>859</v>
      </c>
      <c r="M231" t="s">
        <v>860</v>
      </c>
      <c r="N231">
        <v>0.16861111100000001</v>
      </c>
      <c r="O231">
        <v>0</v>
      </c>
      <c r="P231">
        <v>71</v>
      </c>
      <c r="Q231">
        <v>0</v>
      </c>
      <c r="R231">
        <v>1</v>
      </c>
      <c r="S231">
        <v>0</v>
      </c>
      <c r="T231">
        <v>4</v>
      </c>
      <c r="U231">
        <v>0</v>
      </c>
      <c r="V231">
        <v>0</v>
      </c>
      <c r="W231">
        <v>0</v>
      </c>
      <c r="X231">
        <v>1.6821566005936603</v>
      </c>
      <c r="Y231">
        <v>0</v>
      </c>
      <c r="Z231">
        <v>4.0408558955111118E-3</v>
      </c>
      <c r="AA231">
        <v>0</v>
      </c>
      <c r="AB231">
        <v>0.32274872050264997</v>
      </c>
      <c r="AC231">
        <v>0</v>
      </c>
      <c r="AD231">
        <v>0</v>
      </c>
      <c r="AE231">
        <v>2.0089461769918215</v>
      </c>
    </row>
    <row r="232" spans="1:31" x14ac:dyDescent="0.25">
      <c r="A232">
        <v>2426845</v>
      </c>
      <c r="B232">
        <v>1</v>
      </c>
      <c r="C232" t="s">
        <v>81</v>
      </c>
      <c r="D232" t="s">
        <v>116</v>
      </c>
      <c r="E232" t="s">
        <v>161</v>
      </c>
      <c r="F232" t="s">
        <v>861</v>
      </c>
      <c r="G232" t="s">
        <v>187</v>
      </c>
      <c r="H232" t="s">
        <v>144</v>
      </c>
      <c r="I232" t="s">
        <v>136</v>
      </c>
      <c r="J232" t="s">
        <v>137</v>
      </c>
      <c r="K232" t="s">
        <v>164</v>
      </c>
      <c r="L232" t="s">
        <v>862</v>
      </c>
      <c r="M232" t="s">
        <v>863</v>
      </c>
      <c r="N232">
        <v>1.6955555550000001</v>
      </c>
      <c r="O232">
        <v>0</v>
      </c>
      <c r="P232">
        <v>719</v>
      </c>
      <c r="Q232">
        <v>0</v>
      </c>
      <c r="R232">
        <v>0</v>
      </c>
      <c r="S232">
        <v>0</v>
      </c>
      <c r="T232">
        <v>210</v>
      </c>
      <c r="U232">
        <v>0</v>
      </c>
      <c r="V232">
        <v>0</v>
      </c>
      <c r="W232">
        <v>0</v>
      </c>
      <c r="X232">
        <v>343.97790717800461</v>
      </c>
      <c r="Y232">
        <v>0</v>
      </c>
      <c r="Z232">
        <v>0</v>
      </c>
      <c r="AA232">
        <v>0</v>
      </c>
      <c r="AB232">
        <v>201.17088678049149</v>
      </c>
      <c r="AC232">
        <v>0</v>
      </c>
      <c r="AD232">
        <v>0</v>
      </c>
      <c r="AE232">
        <v>545.14879395849607</v>
      </c>
    </row>
    <row r="233" spans="1:31" x14ac:dyDescent="0.25">
      <c r="A233">
        <v>2427088</v>
      </c>
      <c r="B233">
        <v>1</v>
      </c>
      <c r="C233" t="s">
        <v>81</v>
      </c>
      <c r="D233" t="s">
        <v>116</v>
      </c>
      <c r="E233" t="s">
        <v>141</v>
      </c>
      <c r="F233" t="s">
        <v>864</v>
      </c>
      <c r="G233" t="s">
        <v>187</v>
      </c>
      <c r="H233" t="s">
        <v>144</v>
      </c>
      <c r="I233" t="s">
        <v>136</v>
      </c>
      <c r="J233" t="s">
        <v>137</v>
      </c>
      <c r="K233" t="s">
        <v>164</v>
      </c>
      <c r="L233" t="s">
        <v>865</v>
      </c>
      <c r="M233" t="s">
        <v>866</v>
      </c>
      <c r="N233">
        <v>1.8205555550000001</v>
      </c>
      <c r="O233">
        <v>0</v>
      </c>
      <c r="P233">
        <v>765</v>
      </c>
      <c r="Q233">
        <v>4</v>
      </c>
      <c r="R233">
        <v>40</v>
      </c>
      <c r="S233">
        <v>0</v>
      </c>
      <c r="T233">
        <v>102</v>
      </c>
      <c r="U233">
        <v>1</v>
      </c>
      <c r="V233">
        <v>0</v>
      </c>
      <c r="W233">
        <v>0</v>
      </c>
      <c r="X233">
        <v>304.27111984270039</v>
      </c>
      <c r="Y233">
        <v>11.770324812912831</v>
      </c>
      <c r="Z233">
        <v>3.9976311080791889</v>
      </c>
      <c r="AA233">
        <v>0</v>
      </c>
      <c r="AB233">
        <v>103.46515212525635</v>
      </c>
      <c r="AC233">
        <v>290.95690879200475</v>
      </c>
      <c r="AD233">
        <v>0</v>
      </c>
      <c r="AE233">
        <v>714.46113668095347</v>
      </c>
    </row>
    <row r="234" spans="1:31" x14ac:dyDescent="0.25">
      <c r="A234">
        <v>2426782</v>
      </c>
      <c r="B234">
        <v>1</v>
      </c>
      <c r="C234" t="s">
        <v>80</v>
      </c>
      <c r="D234" t="s">
        <v>95</v>
      </c>
      <c r="E234" t="s">
        <v>178</v>
      </c>
      <c r="F234" t="s">
        <v>867</v>
      </c>
      <c r="G234" t="s">
        <v>143</v>
      </c>
      <c r="H234" t="s">
        <v>144</v>
      </c>
      <c r="I234" t="s">
        <v>136</v>
      </c>
      <c r="J234" t="s">
        <v>137</v>
      </c>
      <c r="K234" t="s">
        <v>138</v>
      </c>
      <c r="L234" t="s">
        <v>868</v>
      </c>
      <c r="M234" t="s">
        <v>869</v>
      </c>
      <c r="N234">
        <v>0.49527777699999997</v>
      </c>
      <c r="O234">
        <v>5</v>
      </c>
      <c r="P234">
        <v>400</v>
      </c>
      <c r="Q234">
        <v>8</v>
      </c>
      <c r="R234">
        <v>2</v>
      </c>
      <c r="S234">
        <v>39</v>
      </c>
      <c r="T234">
        <v>18</v>
      </c>
      <c r="U234">
        <v>4</v>
      </c>
      <c r="V234">
        <v>0</v>
      </c>
      <c r="W234">
        <v>0.57422044066358502</v>
      </c>
      <c r="X234">
        <v>53.560094992622865</v>
      </c>
      <c r="Y234">
        <v>42.53959585606853</v>
      </c>
      <c r="Z234">
        <v>0</v>
      </c>
      <c r="AA234">
        <v>263.21000451425112</v>
      </c>
      <c r="AB234">
        <v>6.7542827232509515</v>
      </c>
      <c r="AC234">
        <v>298.58233605145023</v>
      </c>
      <c r="AD234">
        <v>0</v>
      </c>
      <c r="AE234">
        <v>665.22053457830725</v>
      </c>
    </row>
    <row r="235" spans="1:31" x14ac:dyDescent="0.25">
      <c r="A235">
        <v>2427154</v>
      </c>
      <c r="B235">
        <v>1</v>
      </c>
      <c r="C235" t="s">
        <v>80</v>
      </c>
      <c r="D235" t="s">
        <v>83</v>
      </c>
      <c r="E235" t="s">
        <v>147</v>
      </c>
      <c r="F235" t="s">
        <v>870</v>
      </c>
      <c r="G235" t="s">
        <v>171</v>
      </c>
      <c r="H235" t="s">
        <v>135</v>
      </c>
      <c r="I235" t="s">
        <v>136</v>
      </c>
      <c r="J235" t="s">
        <v>137</v>
      </c>
      <c r="K235" t="s">
        <v>138</v>
      </c>
      <c r="L235" t="s">
        <v>871</v>
      </c>
      <c r="M235" t="s">
        <v>872</v>
      </c>
      <c r="N235">
        <v>0.56916666599999999</v>
      </c>
      <c r="O235">
        <v>0</v>
      </c>
      <c r="P235">
        <v>300</v>
      </c>
      <c r="Q235">
        <v>0</v>
      </c>
      <c r="R235">
        <v>0</v>
      </c>
      <c r="S235">
        <v>0</v>
      </c>
      <c r="T235">
        <v>14</v>
      </c>
      <c r="U235">
        <v>0</v>
      </c>
      <c r="V235">
        <v>0</v>
      </c>
      <c r="W235">
        <v>0</v>
      </c>
      <c r="X235">
        <v>42.738798376277401</v>
      </c>
      <c r="Y235">
        <v>0</v>
      </c>
      <c r="Z235">
        <v>0</v>
      </c>
      <c r="AA235">
        <v>0</v>
      </c>
      <c r="AB235">
        <v>15.495069749837754</v>
      </c>
      <c r="AC235">
        <v>0</v>
      </c>
      <c r="AD235">
        <v>0</v>
      </c>
      <c r="AE235">
        <v>58.233868126115155</v>
      </c>
    </row>
    <row r="236" spans="1:31" x14ac:dyDescent="0.25">
      <c r="A236">
        <v>2426713</v>
      </c>
      <c r="B236">
        <v>1</v>
      </c>
      <c r="C236" t="s">
        <v>80</v>
      </c>
      <c r="D236" t="s">
        <v>90</v>
      </c>
      <c r="E236" t="s">
        <v>132</v>
      </c>
      <c r="F236" t="s">
        <v>873</v>
      </c>
      <c r="G236" t="s">
        <v>198</v>
      </c>
      <c r="H236" t="s">
        <v>135</v>
      </c>
      <c r="I236" t="s">
        <v>136</v>
      </c>
      <c r="J236" t="s">
        <v>137</v>
      </c>
      <c r="K236" t="s">
        <v>138</v>
      </c>
      <c r="L236" t="s">
        <v>874</v>
      </c>
      <c r="M236" t="s">
        <v>875</v>
      </c>
      <c r="N236">
        <v>1.414722222</v>
      </c>
      <c r="O236">
        <v>0</v>
      </c>
      <c r="P236">
        <v>7</v>
      </c>
      <c r="Q236">
        <v>0</v>
      </c>
      <c r="R236">
        <v>0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1.6116701696001958</v>
      </c>
      <c r="Y236">
        <v>0</v>
      </c>
      <c r="Z236">
        <v>0</v>
      </c>
      <c r="AA236">
        <v>0</v>
      </c>
      <c r="AB236">
        <v>0.46016015400223087</v>
      </c>
      <c r="AC236">
        <v>0</v>
      </c>
      <c r="AD236">
        <v>0</v>
      </c>
      <c r="AE236">
        <v>2.0718303236024269</v>
      </c>
    </row>
    <row r="237" spans="1:31" x14ac:dyDescent="0.25">
      <c r="A237">
        <v>2427260</v>
      </c>
      <c r="B237">
        <v>1</v>
      </c>
      <c r="C237" t="s">
        <v>81</v>
      </c>
      <c r="D237" t="s">
        <v>122</v>
      </c>
      <c r="E237" t="s">
        <v>141</v>
      </c>
      <c r="F237" t="s">
        <v>876</v>
      </c>
      <c r="G237" t="s">
        <v>143</v>
      </c>
      <c r="H237" t="s">
        <v>144</v>
      </c>
      <c r="I237" t="s">
        <v>136</v>
      </c>
      <c r="J237" t="s">
        <v>137</v>
      </c>
      <c r="K237" t="s">
        <v>138</v>
      </c>
      <c r="L237" t="s">
        <v>877</v>
      </c>
      <c r="M237" t="s">
        <v>878</v>
      </c>
      <c r="N237">
        <v>0.17638888799999999</v>
      </c>
      <c r="O237">
        <v>1</v>
      </c>
      <c r="P237">
        <v>19716</v>
      </c>
      <c r="Q237">
        <v>0</v>
      </c>
      <c r="R237">
        <v>12</v>
      </c>
      <c r="S237">
        <v>16</v>
      </c>
      <c r="T237">
        <v>2489</v>
      </c>
      <c r="U237">
        <v>0</v>
      </c>
      <c r="V237">
        <v>2</v>
      </c>
      <c r="W237">
        <v>4.515573835441667E-2</v>
      </c>
      <c r="X237">
        <v>803.66167744349116</v>
      </c>
      <c r="Y237">
        <v>0</v>
      </c>
      <c r="Z237">
        <v>0.50794574384034452</v>
      </c>
      <c r="AA237">
        <v>33.00274586010967</v>
      </c>
      <c r="AB237">
        <v>462.68415264953472</v>
      </c>
      <c r="AC237">
        <v>0</v>
      </c>
      <c r="AD237">
        <v>3.9151418805273499</v>
      </c>
      <c r="AE237">
        <v>1303.8168193158576</v>
      </c>
    </row>
    <row r="238" spans="1:31" x14ac:dyDescent="0.25">
      <c r="A238">
        <v>2427403</v>
      </c>
      <c r="B238">
        <v>1</v>
      </c>
      <c r="C238" t="s">
        <v>80</v>
      </c>
      <c r="D238" t="s">
        <v>106</v>
      </c>
      <c r="E238" t="s">
        <v>132</v>
      </c>
      <c r="F238" t="s">
        <v>879</v>
      </c>
      <c r="G238" t="s">
        <v>198</v>
      </c>
      <c r="H238" t="s">
        <v>135</v>
      </c>
      <c r="I238" t="s">
        <v>136</v>
      </c>
      <c r="J238" t="s">
        <v>137</v>
      </c>
      <c r="K238" t="s">
        <v>138</v>
      </c>
      <c r="L238" t="s">
        <v>880</v>
      </c>
      <c r="M238" t="s">
        <v>881</v>
      </c>
      <c r="N238">
        <v>1.773055555</v>
      </c>
      <c r="O238">
        <v>0</v>
      </c>
      <c r="P238">
        <v>5</v>
      </c>
      <c r="Q238">
        <v>0</v>
      </c>
      <c r="R238">
        <v>0</v>
      </c>
      <c r="S238">
        <v>0</v>
      </c>
      <c r="T238">
        <v>3</v>
      </c>
      <c r="U238">
        <v>0</v>
      </c>
      <c r="V238">
        <v>0</v>
      </c>
      <c r="W238">
        <v>0</v>
      </c>
      <c r="X238">
        <v>3.0900334409542833</v>
      </c>
      <c r="Y238">
        <v>0</v>
      </c>
      <c r="Z238">
        <v>0</v>
      </c>
      <c r="AA238">
        <v>0</v>
      </c>
      <c r="AB238">
        <v>2.9118266507537673</v>
      </c>
      <c r="AC238">
        <v>0</v>
      </c>
      <c r="AD238">
        <v>0</v>
      </c>
      <c r="AE238">
        <v>6.0018600917080507</v>
      </c>
    </row>
    <row r="239" spans="1:31" x14ac:dyDescent="0.25">
      <c r="A239">
        <v>2427566</v>
      </c>
      <c r="B239">
        <v>1</v>
      </c>
      <c r="C239" t="s">
        <v>80</v>
      </c>
      <c r="D239" t="s">
        <v>110</v>
      </c>
      <c r="E239" t="s">
        <v>132</v>
      </c>
      <c r="F239" t="s">
        <v>882</v>
      </c>
      <c r="G239" t="s">
        <v>153</v>
      </c>
      <c r="H239" t="s">
        <v>135</v>
      </c>
      <c r="I239" t="s">
        <v>136</v>
      </c>
      <c r="J239" t="s">
        <v>137</v>
      </c>
      <c r="K239" t="s">
        <v>138</v>
      </c>
      <c r="L239" t="s">
        <v>883</v>
      </c>
      <c r="M239" t="s">
        <v>884</v>
      </c>
      <c r="N239">
        <v>2.8708333330000002</v>
      </c>
      <c r="O239">
        <v>0</v>
      </c>
      <c r="P239">
        <v>9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5.9279040604841295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5.9279040604841295</v>
      </c>
    </row>
    <row r="240" spans="1:31" x14ac:dyDescent="0.25">
      <c r="A240">
        <v>2427011</v>
      </c>
      <c r="B240">
        <v>1</v>
      </c>
      <c r="C240" t="s">
        <v>80</v>
      </c>
      <c r="D240" t="s">
        <v>92</v>
      </c>
      <c r="E240" t="s">
        <v>141</v>
      </c>
      <c r="F240" t="s">
        <v>885</v>
      </c>
      <c r="G240" t="s">
        <v>143</v>
      </c>
      <c r="H240" t="s">
        <v>144</v>
      </c>
      <c r="I240" t="s">
        <v>136</v>
      </c>
      <c r="J240" t="s">
        <v>137</v>
      </c>
      <c r="K240" t="s">
        <v>138</v>
      </c>
      <c r="L240" t="s">
        <v>886</v>
      </c>
      <c r="M240" t="s">
        <v>887</v>
      </c>
      <c r="N240">
        <v>0.45583333300000001</v>
      </c>
      <c r="O240">
        <v>0</v>
      </c>
      <c r="P240">
        <v>2162</v>
      </c>
      <c r="Q240">
        <v>0</v>
      </c>
      <c r="R240">
        <v>3</v>
      </c>
      <c r="S240">
        <v>3</v>
      </c>
      <c r="T240">
        <v>87</v>
      </c>
      <c r="U240">
        <v>1</v>
      </c>
      <c r="V240">
        <v>5</v>
      </c>
      <c r="W240">
        <v>0</v>
      </c>
      <c r="X240">
        <v>150.69273498635744</v>
      </c>
      <c r="Y240">
        <v>0</v>
      </c>
      <c r="Z240">
        <v>0.3255280320020042</v>
      </c>
      <c r="AA240">
        <v>11.465030283722067</v>
      </c>
      <c r="AB240">
        <v>51.741674553743486</v>
      </c>
      <c r="AC240">
        <v>64.691046970711085</v>
      </c>
      <c r="AD240">
        <v>0.68670070401555505</v>
      </c>
      <c r="AE240">
        <v>279.60271553055162</v>
      </c>
    </row>
    <row r="241" spans="1:31" x14ac:dyDescent="0.25">
      <c r="A241">
        <v>2426925</v>
      </c>
      <c r="B241">
        <v>1</v>
      </c>
      <c r="C241" t="s">
        <v>81</v>
      </c>
      <c r="D241" t="s">
        <v>125</v>
      </c>
      <c r="E241" t="s">
        <v>132</v>
      </c>
      <c r="F241" t="s">
        <v>888</v>
      </c>
      <c r="G241" t="s">
        <v>198</v>
      </c>
      <c r="H241" t="s">
        <v>135</v>
      </c>
      <c r="I241" t="s">
        <v>136</v>
      </c>
      <c r="J241" t="s">
        <v>137</v>
      </c>
      <c r="K241" t="s">
        <v>138</v>
      </c>
      <c r="L241" t="s">
        <v>889</v>
      </c>
      <c r="M241" t="s">
        <v>890</v>
      </c>
      <c r="N241">
        <v>7.114166666</v>
      </c>
      <c r="O241">
        <v>0</v>
      </c>
      <c r="P241">
        <v>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3.5707566910179502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3.5707566910179502</v>
      </c>
    </row>
    <row r="242" spans="1:31" x14ac:dyDescent="0.25">
      <c r="A242">
        <v>2426776</v>
      </c>
      <c r="B242">
        <v>1</v>
      </c>
      <c r="C242" t="s">
        <v>80</v>
      </c>
      <c r="D242" t="s">
        <v>89</v>
      </c>
      <c r="E242" t="s">
        <v>290</v>
      </c>
      <c r="F242" t="s">
        <v>891</v>
      </c>
      <c r="G242" t="s">
        <v>525</v>
      </c>
      <c r="H242" t="s">
        <v>135</v>
      </c>
      <c r="I242" t="s">
        <v>136</v>
      </c>
      <c r="J242" t="s">
        <v>137</v>
      </c>
      <c r="K242" t="s">
        <v>138</v>
      </c>
      <c r="L242" t="s">
        <v>892</v>
      </c>
      <c r="M242" t="s">
        <v>893</v>
      </c>
      <c r="N242">
        <v>6.5213888879999997</v>
      </c>
      <c r="O242">
        <v>0</v>
      </c>
      <c r="P242">
        <v>29</v>
      </c>
      <c r="Q242">
        <v>0</v>
      </c>
      <c r="R242">
        <v>0</v>
      </c>
      <c r="S242">
        <v>0</v>
      </c>
      <c r="T242">
        <v>4</v>
      </c>
      <c r="U242">
        <v>0</v>
      </c>
      <c r="V242">
        <v>0</v>
      </c>
      <c r="W242">
        <v>0</v>
      </c>
      <c r="X242">
        <v>132.9786771882994</v>
      </c>
      <c r="Y242">
        <v>0</v>
      </c>
      <c r="Z242">
        <v>0</v>
      </c>
      <c r="AA242">
        <v>0</v>
      </c>
      <c r="AB242">
        <v>142.96214880218116</v>
      </c>
      <c r="AC242">
        <v>0</v>
      </c>
      <c r="AD242">
        <v>0</v>
      </c>
      <c r="AE242">
        <v>275.94082599048056</v>
      </c>
    </row>
    <row r="243" spans="1:31" x14ac:dyDescent="0.25">
      <c r="A243">
        <v>2427068</v>
      </c>
      <c r="B243">
        <v>1</v>
      </c>
      <c r="C243" t="s">
        <v>80</v>
      </c>
      <c r="D243" t="s">
        <v>94</v>
      </c>
      <c r="E243" t="s">
        <v>156</v>
      </c>
      <c r="F243" t="s">
        <v>894</v>
      </c>
      <c r="G243" t="s">
        <v>175</v>
      </c>
      <c r="H243" t="s">
        <v>135</v>
      </c>
      <c r="I243" t="s">
        <v>136</v>
      </c>
      <c r="J243" t="s">
        <v>137</v>
      </c>
      <c r="K243" t="s">
        <v>138</v>
      </c>
      <c r="L243" t="s">
        <v>895</v>
      </c>
      <c r="M243" t="s">
        <v>896</v>
      </c>
      <c r="N243">
        <v>0.582777777</v>
      </c>
      <c r="O243">
        <v>0</v>
      </c>
      <c r="P243">
        <v>651</v>
      </c>
      <c r="Q243">
        <v>0</v>
      </c>
      <c r="R243">
        <v>0</v>
      </c>
      <c r="S243">
        <v>0</v>
      </c>
      <c r="T243">
        <v>44</v>
      </c>
      <c r="U243">
        <v>0</v>
      </c>
      <c r="V243">
        <v>0</v>
      </c>
      <c r="W243">
        <v>0</v>
      </c>
      <c r="X243">
        <v>114.01946851121669</v>
      </c>
      <c r="Y243">
        <v>0</v>
      </c>
      <c r="Z243">
        <v>0</v>
      </c>
      <c r="AA243">
        <v>0</v>
      </c>
      <c r="AB243">
        <v>76.24997429733088</v>
      </c>
      <c r="AC243">
        <v>0</v>
      </c>
      <c r="AD243">
        <v>0</v>
      </c>
      <c r="AE243">
        <v>190.26944280854758</v>
      </c>
    </row>
    <row r="244" spans="1:31" x14ac:dyDescent="0.25">
      <c r="A244">
        <v>2426968</v>
      </c>
      <c r="B244">
        <v>1</v>
      </c>
      <c r="C244" t="s">
        <v>81</v>
      </c>
      <c r="D244" t="s">
        <v>119</v>
      </c>
      <c r="E244" t="s">
        <v>161</v>
      </c>
      <c r="F244" t="s">
        <v>897</v>
      </c>
      <c r="G244" t="s">
        <v>256</v>
      </c>
      <c r="H244" t="s">
        <v>144</v>
      </c>
      <c r="I244" t="s">
        <v>136</v>
      </c>
      <c r="J244" t="s">
        <v>137</v>
      </c>
      <c r="K244" t="s">
        <v>138</v>
      </c>
      <c r="L244" t="s">
        <v>898</v>
      </c>
      <c r="M244" t="s">
        <v>899</v>
      </c>
      <c r="N244">
        <v>1.6813888880000001</v>
      </c>
      <c r="O244">
        <v>0</v>
      </c>
      <c r="P244">
        <v>33</v>
      </c>
      <c r="Q244">
        <v>0</v>
      </c>
      <c r="R244">
        <v>7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0.5243694947566806</v>
      </c>
      <c r="AA244">
        <v>0</v>
      </c>
      <c r="AB244">
        <v>0</v>
      </c>
      <c r="AC244">
        <v>0</v>
      </c>
      <c r="AD244">
        <v>0</v>
      </c>
      <c r="AE244">
        <v>0.5243694947566806</v>
      </c>
    </row>
    <row r="245" spans="1:31" x14ac:dyDescent="0.25">
      <c r="A245">
        <v>2426696</v>
      </c>
      <c r="B245">
        <v>1</v>
      </c>
      <c r="C245" t="s">
        <v>81</v>
      </c>
      <c r="D245" t="s">
        <v>127</v>
      </c>
      <c r="E245" t="s">
        <v>290</v>
      </c>
      <c r="F245" t="s">
        <v>900</v>
      </c>
      <c r="G245" t="s">
        <v>171</v>
      </c>
      <c r="H245" t="s">
        <v>135</v>
      </c>
      <c r="I245" t="s">
        <v>136</v>
      </c>
      <c r="J245" t="s">
        <v>137</v>
      </c>
      <c r="K245" t="s">
        <v>138</v>
      </c>
      <c r="L245" t="s">
        <v>901</v>
      </c>
      <c r="M245" t="s">
        <v>902</v>
      </c>
      <c r="N245">
        <v>4.4255555549999999</v>
      </c>
      <c r="O245">
        <v>0</v>
      </c>
      <c r="P245">
        <v>36</v>
      </c>
      <c r="Q245">
        <v>0</v>
      </c>
      <c r="R245">
        <v>0</v>
      </c>
      <c r="S245">
        <v>0</v>
      </c>
      <c r="T245">
        <v>63</v>
      </c>
      <c r="U245">
        <v>0</v>
      </c>
      <c r="V245">
        <v>0</v>
      </c>
      <c r="W245">
        <v>0</v>
      </c>
      <c r="X245">
        <v>28.189937053662213</v>
      </c>
      <c r="Y245">
        <v>0</v>
      </c>
      <c r="Z245">
        <v>0</v>
      </c>
      <c r="AA245">
        <v>0</v>
      </c>
      <c r="AB245">
        <v>155.43659978290577</v>
      </c>
      <c r="AC245">
        <v>0</v>
      </c>
      <c r="AD245">
        <v>0</v>
      </c>
      <c r="AE245">
        <v>183.62653683656799</v>
      </c>
    </row>
    <row r="246" spans="1:31" x14ac:dyDescent="0.25">
      <c r="A246">
        <v>2427383</v>
      </c>
      <c r="B246">
        <v>1</v>
      </c>
      <c r="C246" t="s">
        <v>80</v>
      </c>
      <c r="D246" t="s">
        <v>110</v>
      </c>
      <c r="E246" t="s">
        <v>147</v>
      </c>
      <c r="F246" t="s">
        <v>903</v>
      </c>
      <c r="G246" t="s">
        <v>171</v>
      </c>
      <c r="H246" t="s">
        <v>135</v>
      </c>
      <c r="I246" t="s">
        <v>136</v>
      </c>
      <c r="J246" t="s">
        <v>137</v>
      </c>
      <c r="K246" t="s">
        <v>138</v>
      </c>
      <c r="L246" t="s">
        <v>904</v>
      </c>
      <c r="M246" t="s">
        <v>905</v>
      </c>
      <c r="N246">
        <v>1.584166666</v>
      </c>
      <c r="O246">
        <v>0</v>
      </c>
      <c r="P246">
        <v>22</v>
      </c>
      <c r="Q246">
        <v>0</v>
      </c>
      <c r="R246">
        <v>0</v>
      </c>
      <c r="S246">
        <v>0</v>
      </c>
      <c r="T246">
        <v>1</v>
      </c>
      <c r="U246">
        <v>0</v>
      </c>
      <c r="V246">
        <v>0</v>
      </c>
      <c r="W246">
        <v>0</v>
      </c>
      <c r="X246">
        <v>14.455430495562277</v>
      </c>
      <c r="Y246">
        <v>0</v>
      </c>
      <c r="Z246">
        <v>0</v>
      </c>
      <c r="AA246">
        <v>0</v>
      </c>
      <c r="AB246">
        <v>10.859002288347998</v>
      </c>
      <c r="AC246">
        <v>0</v>
      </c>
      <c r="AD246">
        <v>0</v>
      </c>
      <c r="AE246">
        <v>25.314432783910277</v>
      </c>
    </row>
    <row r="247" spans="1:31" x14ac:dyDescent="0.25">
      <c r="A247">
        <v>2427406</v>
      </c>
      <c r="B247">
        <v>1</v>
      </c>
      <c r="C247" t="s">
        <v>81</v>
      </c>
      <c r="D247" t="s">
        <v>113</v>
      </c>
      <c r="E247" t="s">
        <v>147</v>
      </c>
      <c r="F247" t="s">
        <v>906</v>
      </c>
      <c r="G247" t="s">
        <v>175</v>
      </c>
      <c r="H247" t="s">
        <v>135</v>
      </c>
      <c r="I247" t="s">
        <v>136</v>
      </c>
      <c r="J247" t="s">
        <v>137</v>
      </c>
      <c r="K247" t="s">
        <v>138</v>
      </c>
      <c r="L247" t="s">
        <v>907</v>
      </c>
      <c r="M247" t="s">
        <v>908</v>
      </c>
      <c r="N247">
        <v>0.32888888799999999</v>
      </c>
      <c r="O247">
        <v>0</v>
      </c>
      <c r="P247">
        <v>10</v>
      </c>
      <c r="Q247">
        <v>0</v>
      </c>
      <c r="R247">
        <v>1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0.76062069290641776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0.76062069290641776</v>
      </c>
    </row>
    <row r="248" spans="1:31" x14ac:dyDescent="0.25">
      <c r="A248">
        <v>2427074</v>
      </c>
      <c r="B248">
        <v>1</v>
      </c>
      <c r="C248" t="s">
        <v>80</v>
      </c>
      <c r="D248" t="s">
        <v>110</v>
      </c>
      <c r="E248" t="s">
        <v>132</v>
      </c>
      <c r="F248" t="s">
        <v>909</v>
      </c>
      <c r="G248" t="s">
        <v>153</v>
      </c>
      <c r="H248" t="s">
        <v>135</v>
      </c>
      <c r="I248" t="s">
        <v>136</v>
      </c>
      <c r="J248" t="s">
        <v>137</v>
      </c>
      <c r="K248" t="s">
        <v>138</v>
      </c>
      <c r="L248" t="s">
        <v>910</v>
      </c>
      <c r="M248" t="s">
        <v>911</v>
      </c>
      <c r="N248">
        <v>2.5536111109999999</v>
      </c>
      <c r="O248">
        <v>0</v>
      </c>
      <c r="P248">
        <v>5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4.9928721422508788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4.9928721422508788</v>
      </c>
    </row>
    <row r="249" spans="1:31" x14ac:dyDescent="0.25">
      <c r="A249">
        <v>2427552</v>
      </c>
      <c r="B249">
        <v>1</v>
      </c>
      <c r="C249" t="s">
        <v>80</v>
      </c>
      <c r="D249" t="s">
        <v>97</v>
      </c>
      <c r="E249" t="s">
        <v>147</v>
      </c>
      <c r="F249" t="s">
        <v>912</v>
      </c>
      <c r="G249" t="s">
        <v>171</v>
      </c>
      <c r="H249" t="s">
        <v>135</v>
      </c>
      <c r="I249" t="s">
        <v>136</v>
      </c>
      <c r="J249" t="s">
        <v>137</v>
      </c>
      <c r="K249" t="s">
        <v>138</v>
      </c>
      <c r="L249" t="s">
        <v>913</v>
      </c>
      <c r="M249" t="s">
        <v>914</v>
      </c>
      <c r="N249">
        <v>4.4877777769999998</v>
      </c>
      <c r="O249">
        <v>0</v>
      </c>
      <c r="P249">
        <v>2</v>
      </c>
      <c r="Q249">
        <v>0</v>
      </c>
      <c r="R249">
        <v>3</v>
      </c>
      <c r="S249">
        <v>0</v>
      </c>
      <c r="T249">
        <v>2</v>
      </c>
      <c r="U249">
        <v>0</v>
      </c>
      <c r="V249">
        <v>0</v>
      </c>
      <c r="W249">
        <v>0</v>
      </c>
      <c r="X249">
        <v>3.6819075154478713</v>
      </c>
      <c r="Y249">
        <v>0</v>
      </c>
      <c r="Z249">
        <v>0</v>
      </c>
      <c r="AA249">
        <v>0</v>
      </c>
      <c r="AB249">
        <v>16.818535111130497</v>
      </c>
      <c r="AC249">
        <v>0</v>
      </c>
      <c r="AD249">
        <v>0</v>
      </c>
      <c r="AE249">
        <v>20.500442626578369</v>
      </c>
    </row>
    <row r="250" spans="1:31" x14ac:dyDescent="0.25">
      <c r="A250">
        <v>2426859</v>
      </c>
      <c r="B250">
        <v>1</v>
      </c>
      <c r="C250" t="s">
        <v>81</v>
      </c>
      <c r="D250" t="s">
        <v>125</v>
      </c>
      <c r="E250" t="s">
        <v>141</v>
      </c>
      <c r="F250" t="s">
        <v>915</v>
      </c>
      <c r="G250" t="s">
        <v>355</v>
      </c>
      <c r="H250" t="s">
        <v>144</v>
      </c>
      <c r="I250" t="s">
        <v>136</v>
      </c>
      <c r="J250" t="s">
        <v>137</v>
      </c>
      <c r="K250" t="s">
        <v>164</v>
      </c>
      <c r="L250" t="s">
        <v>916</v>
      </c>
      <c r="M250" t="s">
        <v>917</v>
      </c>
      <c r="N250">
        <v>8.3080555549999993</v>
      </c>
      <c r="O250">
        <v>1</v>
      </c>
      <c r="P250">
        <v>418</v>
      </c>
      <c r="Q250">
        <v>25</v>
      </c>
      <c r="R250">
        <v>56</v>
      </c>
      <c r="S250">
        <v>1</v>
      </c>
      <c r="T250">
        <v>37</v>
      </c>
      <c r="U250">
        <v>0</v>
      </c>
      <c r="V250">
        <v>0</v>
      </c>
      <c r="W250">
        <v>2.0457799077014833</v>
      </c>
      <c r="X250">
        <v>692.50841308785664</v>
      </c>
      <c r="Y250">
        <v>2.7678574125039308</v>
      </c>
      <c r="Z250">
        <v>3.0671270050610464</v>
      </c>
      <c r="AA250">
        <v>32.119363622466011</v>
      </c>
      <c r="AB250">
        <v>238.63952343741042</v>
      </c>
      <c r="AC250">
        <v>0</v>
      </c>
      <c r="AD250">
        <v>0</v>
      </c>
      <c r="AE250">
        <v>971.14806447299952</v>
      </c>
    </row>
    <row r="251" spans="1:31" x14ac:dyDescent="0.25">
      <c r="A251">
        <v>2427174</v>
      </c>
      <c r="B251">
        <v>1</v>
      </c>
      <c r="C251" t="s">
        <v>81</v>
      </c>
      <c r="D251" t="s">
        <v>121</v>
      </c>
      <c r="E251" t="s">
        <v>161</v>
      </c>
      <c r="F251" t="s">
        <v>918</v>
      </c>
      <c r="G251" t="s">
        <v>163</v>
      </c>
      <c r="H251" t="s">
        <v>144</v>
      </c>
      <c r="I251" t="s">
        <v>330</v>
      </c>
      <c r="J251" t="s">
        <v>137</v>
      </c>
      <c r="K251" t="s">
        <v>164</v>
      </c>
      <c r="L251" t="s">
        <v>919</v>
      </c>
      <c r="M251" t="s">
        <v>920</v>
      </c>
      <c r="N251">
        <v>5.8333329999999996E-3</v>
      </c>
      <c r="O251">
        <v>0</v>
      </c>
      <c r="P251">
        <v>15</v>
      </c>
      <c r="Q251">
        <v>0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6.173652025520001E-3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6.173652025520001E-3</v>
      </c>
    </row>
    <row r="252" spans="1:31" x14ac:dyDescent="0.25">
      <c r="A252">
        <v>2426905</v>
      </c>
      <c r="B252">
        <v>1</v>
      </c>
      <c r="C252" t="s">
        <v>81</v>
      </c>
      <c r="D252" t="s">
        <v>112</v>
      </c>
      <c r="E252" t="s">
        <v>161</v>
      </c>
      <c r="F252" t="s">
        <v>921</v>
      </c>
      <c r="G252" t="s">
        <v>187</v>
      </c>
      <c r="H252" t="s">
        <v>144</v>
      </c>
      <c r="I252" t="s">
        <v>136</v>
      </c>
      <c r="J252" t="s">
        <v>137</v>
      </c>
      <c r="K252" t="s">
        <v>164</v>
      </c>
      <c r="L252" t="s">
        <v>922</v>
      </c>
      <c r="M252" t="s">
        <v>923</v>
      </c>
      <c r="N252">
        <v>4.7358333330000004</v>
      </c>
      <c r="O252">
        <v>0</v>
      </c>
      <c r="P252">
        <v>627</v>
      </c>
      <c r="Q252">
        <v>0</v>
      </c>
      <c r="R252">
        <v>0</v>
      </c>
      <c r="S252">
        <v>0</v>
      </c>
      <c r="T252">
        <v>72</v>
      </c>
      <c r="U252">
        <v>0</v>
      </c>
      <c r="V252">
        <v>0</v>
      </c>
      <c r="W252">
        <v>0</v>
      </c>
      <c r="X252">
        <v>612.62140985542692</v>
      </c>
      <c r="Y252">
        <v>0</v>
      </c>
      <c r="Z252">
        <v>0</v>
      </c>
      <c r="AA252">
        <v>0</v>
      </c>
      <c r="AB252">
        <v>377.65065707554766</v>
      </c>
      <c r="AC252">
        <v>0</v>
      </c>
      <c r="AD252">
        <v>0</v>
      </c>
      <c r="AE252">
        <v>990.27206693097457</v>
      </c>
    </row>
    <row r="253" spans="1:31" x14ac:dyDescent="0.25">
      <c r="A253">
        <v>2427569</v>
      </c>
      <c r="B253">
        <v>1</v>
      </c>
      <c r="C253" t="s">
        <v>81</v>
      </c>
      <c r="D253" t="s">
        <v>127</v>
      </c>
      <c r="E253" t="s">
        <v>290</v>
      </c>
      <c r="F253" t="s">
        <v>924</v>
      </c>
      <c r="G253" t="s">
        <v>308</v>
      </c>
      <c r="H253" t="s">
        <v>135</v>
      </c>
      <c r="I253" t="s">
        <v>136</v>
      </c>
      <c r="J253" t="s">
        <v>137</v>
      </c>
      <c r="K253" t="s">
        <v>138</v>
      </c>
      <c r="L253" t="s">
        <v>925</v>
      </c>
      <c r="M253" t="s">
        <v>926</v>
      </c>
      <c r="N253">
        <v>1.59</v>
      </c>
      <c r="O253">
        <v>0</v>
      </c>
      <c r="P253">
        <v>11</v>
      </c>
      <c r="Q253">
        <v>0</v>
      </c>
      <c r="R253">
        <v>0</v>
      </c>
      <c r="S253">
        <v>0</v>
      </c>
      <c r="T253">
        <v>34</v>
      </c>
      <c r="U253">
        <v>0</v>
      </c>
      <c r="V253">
        <v>1</v>
      </c>
      <c r="W253">
        <v>0</v>
      </c>
      <c r="X253">
        <v>3.5749772589059408</v>
      </c>
      <c r="Y253">
        <v>0</v>
      </c>
      <c r="Z253">
        <v>0</v>
      </c>
      <c r="AA253">
        <v>0</v>
      </c>
      <c r="AB253">
        <v>25.497544164247394</v>
      </c>
      <c r="AC253">
        <v>0</v>
      </c>
      <c r="AD253">
        <v>1.2726174521941818</v>
      </c>
      <c r="AE253">
        <v>30.345138875347516</v>
      </c>
    </row>
    <row r="254" spans="1:31" x14ac:dyDescent="0.25">
      <c r="A254">
        <v>2427151</v>
      </c>
      <c r="B254">
        <v>1</v>
      </c>
      <c r="C254" t="s">
        <v>81</v>
      </c>
      <c r="D254" t="s">
        <v>120</v>
      </c>
      <c r="E254" t="s">
        <v>132</v>
      </c>
      <c r="F254" t="s">
        <v>927</v>
      </c>
      <c r="G254" t="s">
        <v>134</v>
      </c>
      <c r="H254" t="s">
        <v>135</v>
      </c>
      <c r="I254" t="s">
        <v>136</v>
      </c>
      <c r="J254" t="s">
        <v>137</v>
      </c>
      <c r="K254" t="s">
        <v>138</v>
      </c>
      <c r="L254" t="s">
        <v>928</v>
      </c>
      <c r="M254" t="s">
        <v>929</v>
      </c>
      <c r="N254">
        <v>0.86694444400000004</v>
      </c>
      <c r="O254">
        <v>0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0.31877625507977331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0.31877625507977331</v>
      </c>
    </row>
    <row r="255" spans="1:31" x14ac:dyDescent="0.25">
      <c r="A255">
        <v>2427005</v>
      </c>
      <c r="B255">
        <v>1</v>
      </c>
      <c r="C255" t="s">
        <v>80</v>
      </c>
      <c r="D255" t="s">
        <v>99</v>
      </c>
      <c r="E255" t="s">
        <v>132</v>
      </c>
      <c r="F255" t="s">
        <v>930</v>
      </c>
      <c r="G255" t="s">
        <v>134</v>
      </c>
      <c r="H255" t="s">
        <v>135</v>
      </c>
      <c r="I255" t="s">
        <v>136</v>
      </c>
      <c r="J255" t="s">
        <v>137</v>
      </c>
      <c r="K255" t="s">
        <v>138</v>
      </c>
      <c r="L255" t="s">
        <v>931</v>
      </c>
      <c r="M255" t="s">
        <v>932</v>
      </c>
      <c r="N255">
        <v>4.6905555550000004</v>
      </c>
      <c r="O255">
        <v>0</v>
      </c>
      <c r="P255">
        <v>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0.68572595670726388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0.68572595670726388</v>
      </c>
    </row>
    <row r="256" spans="1:31" x14ac:dyDescent="0.25">
      <c r="A256">
        <v>2427592</v>
      </c>
      <c r="B256">
        <v>1</v>
      </c>
      <c r="C256" t="s">
        <v>80</v>
      </c>
      <c r="D256" t="s">
        <v>104</v>
      </c>
      <c r="E256" t="s">
        <v>132</v>
      </c>
      <c r="F256" t="s">
        <v>933</v>
      </c>
      <c r="G256" t="s">
        <v>198</v>
      </c>
      <c r="H256" t="s">
        <v>135</v>
      </c>
      <c r="I256" t="s">
        <v>136</v>
      </c>
      <c r="J256" t="s">
        <v>137</v>
      </c>
      <c r="K256" t="s">
        <v>138</v>
      </c>
      <c r="L256" t="s">
        <v>934</v>
      </c>
      <c r="M256" t="s">
        <v>935</v>
      </c>
      <c r="N256">
        <v>2.2394444440000001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0.38838500846461554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0.38838500846461554</v>
      </c>
    </row>
    <row r="257" spans="1:31" x14ac:dyDescent="0.25">
      <c r="A257">
        <v>2426988</v>
      </c>
      <c r="B257">
        <v>1</v>
      </c>
      <c r="C257" t="s">
        <v>80</v>
      </c>
      <c r="D257" t="s">
        <v>100</v>
      </c>
      <c r="E257" t="s">
        <v>178</v>
      </c>
      <c r="F257" t="s">
        <v>936</v>
      </c>
      <c r="G257" t="s">
        <v>143</v>
      </c>
      <c r="H257" t="s">
        <v>144</v>
      </c>
      <c r="I257" t="s">
        <v>136</v>
      </c>
      <c r="J257" t="s">
        <v>137</v>
      </c>
      <c r="K257" t="s">
        <v>138</v>
      </c>
      <c r="L257" t="s">
        <v>937</v>
      </c>
      <c r="M257" t="s">
        <v>938</v>
      </c>
      <c r="N257">
        <v>0.80194444399999998</v>
      </c>
      <c r="O257">
        <v>0</v>
      </c>
      <c r="P257">
        <v>90</v>
      </c>
      <c r="Q257">
        <v>3</v>
      </c>
      <c r="R257">
        <v>19</v>
      </c>
      <c r="S257">
        <v>10</v>
      </c>
      <c r="T257">
        <v>123</v>
      </c>
      <c r="U257">
        <v>2</v>
      </c>
      <c r="V257">
        <v>0</v>
      </c>
      <c r="W257">
        <v>0</v>
      </c>
      <c r="X257">
        <v>35.567163281835498</v>
      </c>
      <c r="Y257">
        <v>2.8348468171068593</v>
      </c>
      <c r="Z257">
        <v>7.4670819645520181</v>
      </c>
      <c r="AA257">
        <v>208.59295790151342</v>
      </c>
      <c r="AB257">
        <v>540.33657640340084</v>
      </c>
      <c r="AC257">
        <v>124.28691840902265</v>
      </c>
      <c r="AD257">
        <v>0</v>
      </c>
      <c r="AE257">
        <v>919.08554477743121</v>
      </c>
    </row>
    <row r="258" spans="1:31" x14ac:dyDescent="0.25">
      <c r="A258">
        <v>2426942</v>
      </c>
      <c r="B258">
        <v>1</v>
      </c>
      <c r="C258" t="s">
        <v>80</v>
      </c>
      <c r="D258" t="s">
        <v>83</v>
      </c>
      <c r="E258" t="s">
        <v>147</v>
      </c>
      <c r="F258" t="s">
        <v>939</v>
      </c>
      <c r="G258" t="s">
        <v>171</v>
      </c>
      <c r="H258" t="s">
        <v>135</v>
      </c>
      <c r="I258" t="s">
        <v>136</v>
      </c>
      <c r="J258" t="s">
        <v>137</v>
      </c>
      <c r="K258" t="s">
        <v>138</v>
      </c>
      <c r="L258" t="s">
        <v>940</v>
      </c>
      <c r="M258" t="s">
        <v>941</v>
      </c>
      <c r="N258">
        <v>0.65694444399999996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4</v>
      </c>
      <c r="U258">
        <v>0</v>
      </c>
      <c r="V258">
        <v>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7.6621044809581091</v>
      </c>
      <c r="AC258">
        <v>0</v>
      </c>
      <c r="AD258">
        <v>22.204161435356266</v>
      </c>
      <c r="AE258">
        <v>29.866265916314376</v>
      </c>
    </row>
    <row r="259" spans="1:31" x14ac:dyDescent="0.25">
      <c r="A259">
        <v>2426842</v>
      </c>
      <c r="B259">
        <v>1</v>
      </c>
      <c r="C259" t="s">
        <v>80</v>
      </c>
      <c r="D259" t="s">
        <v>85</v>
      </c>
      <c r="E259" t="s">
        <v>132</v>
      </c>
      <c r="F259" t="s">
        <v>942</v>
      </c>
      <c r="G259" t="s">
        <v>198</v>
      </c>
      <c r="H259" t="s">
        <v>135</v>
      </c>
      <c r="I259" t="s">
        <v>136</v>
      </c>
      <c r="J259" t="s">
        <v>137</v>
      </c>
      <c r="K259" t="s">
        <v>138</v>
      </c>
      <c r="L259" t="s">
        <v>943</v>
      </c>
      <c r="M259" t="s">
        <v>944</v>
      </c>
      <c r="N259">
        <v>9.5613888879999998</v>
      </c>
      <c r="O259">
        <v>0</v>
      </c>
      <c r="P259">
        <v>6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9.9776165965650243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9.9776165965650243</v>
      </c>
    </row>
    <row r="260" spans="1:31" x14ac:dyDescent="0.25">
      <c r="A260">
        <v>2427091</v>
      </c>
      <c r="B260">
        <v>1</v>
      </c>
      <c r="C260" t="s">
        <v>80</v>
      </c>
      <c r="D260" t="s">
        <v>105</v>
      </c>
      <c r="E260" t="s">
        <v>161</v>
      </c>
      <c r="F260" t="s">
        <v>945</v>
      </c>
      <c r="G260" t="s">
        <v>143</v>
      </c>
      <c r="H260" t="s">
        <v>144</v>
      </c>
      <c r="I260" t="s">
        <v>136</v>
      </c>
      <c r="J260" t="s">
        <v>137</v>
      </c>
      <c r="K260" t="s">
        <v>138</v>
      </c>
      <c r="L260" t="s">
        <v>946</v>
      </c>
      <c r="M260" t="s">
        <v>947</v>
      </c>
      <c r="N260">
        <v>0.45611111100000001</v>
      </c>
      <c r="O260">
        <v>1</v>
      </c>
      <c r="P260">
        <v>2491</v>
      </c>
      <c r="Q260">
        <v>4</v>
      </c>
      <c r="R260">
        <v>316</v>
      </c>
      <c r="S260">
        <v>29</v>
      </c>
      <c r="T260">
        <v>350</v>
      </c>
      <c r="U260">
        <v>5</v>
      </c>
      <c r="V260">
        <v>3</v>
      </c>
      <c r="W260">
        <v>0.32161670260200004</v>
      </c>
      <c r="X260">
        <v>299.93146738025911</v>
      </c>
      <c r="Y260">
        <v>2.113146779686029</v>
      </c>
      <c r="Z260">
        <v>34.136515380906829</v>
      </c>
      <c r="AA260">
        <v>164.27025693830632</v>
      </c>
      <c r="AB260">
        <v>249.16903349216827</v>
      </c>
      <c r="AC260">
        <v>316.73052049573533</v>
      </c>
      <c r="AD260">
        <v>1.8749862438432157</v>
      </c>
      <c r="AE260">
        <v>1068.5475434135071</v>
      </c>
    </row>
    <row r="261" spans="1:31" x14ac:dyDescent="0.25">
      <c r="A261">
        <v>2426779</v>
      </c>
      <c r="B261">
        <v>1</v>
      </c>
      <c r="C261" t="s">
        <v>80</v>
      </c>
      <c r="D261" t="s">
        <v>100</v>
      </c>
      <c r="E261" t="s">
        <v>132</v>
      </c>
      <c r="F261" t="s">
        <v>948</v>
      </c>
      <c r="G261" t="s">
        <v>134</v>
      </c>
      <c r="H261" t="s">
        <v>135</v>
      </c>
      <c r="I261" t="s">
        <v>136</v>
      </c>
      <c r="J261" t="s">
        <v>137</v>
      </c>
      <c r="K261" t="s">
        <v>138</v>
      </c>
      <c r="L261" t="s">
        <v>949</v>
      </c>
      <c r="M261" t="s">
        <v>950</v>
      </c>
      <c r="N261">
        <v>7.4558333330000002</v>
      </c>
      <c r="O261">
        <v>0</v>
      </c>
      <c r="P261">
        <v>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0.87530711266189065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0.87530711266189065</v>
      </c>
    </row>
    <row r="262" spans="1:31" x14ac:dyDescent="0.25">
      <c r="A262">
        <v>2427157</v>
      </c>
      <c r="B262">
        <v>1</v>
      </c>
      <c r="C262" t="s">
        <v>80</v>
      </c>
      <c r="D262" t="s">
        <v>107</v>
      </c>
      <c r="E262" t="s">
        <v>161</v>
      </c>
      <c r="F262" t="s">
        <v>951</v>
      </c>
      <c r="G262" t="s">
        <v>952</v>
      </c>
      <c r="H262" t="s">
        <v>144</v>
      </c>
      <c r="I262" t="s">
        <v>136</v>
      </c>
      <c r="J262" t="s">
        <v>137</v>
      </c>
      <c r="K262" t="s">
        <v>138</v>
      </c>
      <c r="L262" t="s">
        <v>953</v>
      </c>
      <c r="M262" t="s">
        <v>954</v>
      </c>
      <c r="N262">
        <v>3.8747222219999999</v>
      </c>
      <c r="O262">
        <v>0</v>
      </c>
      <c r="P262">
        <v>2118</v>
      </c>
      <c r="Q262">
        <v>0</v>
      </c>
      <c r="R262">
        <v>3</v>
      </c>
      <c r="S262">
        <v>2</v>
      </c>
      <c r="T262">
        <v>132</v>
      </c>
      <c r="U262">
        <v>0</v>
      </c>
      <c r="V262">
        <v>1</v>
      </c>
      <c r="W262">
        <v>0</v>
      </c>
      <c r="X262">
        <v>490.60538730121186</v>
      </c>
      <c r="Y262">
        <v>0</v>
      </c>
      <c r="Z262">
        <v>0</v>
      </c>
      <c r="AA262">
        <v>147.67961048990409</v>
      </c>
      <c r="AB262">
        <v>553.54879155443177</v>
      </c>
      <c r="AC262">
        <v>0</v>
      </c>
      <c r="AD262">
        <v>1.5366125352741238</v>
      </c>
      <c r="AE262">
        <v>1193.3704018808219</v>
      </c>
    </row>
    <row r="263" spans="1:31" x14ac:dyDescent="0.25">
      <c r="A263">
        <v>2426802</v>
      </c>
      <c r="B263">
        <v>1</v>
      </c>
      <c r="C263" t="s">
        <v>80</v>
      </c>
      <c r="D263" t="s">
        <v>103</v>
      </c>
      <c r="E263" t="s">
        <v>132</v>
      </c>
      <c r="F263" t="s">
        <v>955</v>
      </c>
      <c r="G263" t="s">
        <v>153</v>
      </c>
      <c r="H263" t="s">
        <v>135</v>
      </c>
      <c r="I263" t="s">
        <v>136</v>
      </c>
      <c r="J263" t="s">
        <v>137</v>
      </c>
      <c r="K263" t="s">
        <v>138</v>
      </c>
      <c r="L263" t="s">
        <v>956</v>
      </c>
      <c r="M263" t="s">
        <v>957</v>
      </c>
      <c r="N263">
        <v>1.784166666</v>
      </c>
      <c r="O263">
        <v>0</v>
      </c>
      <c r="P263">
        <v>6</v>
      </c>
      <c r="Q263">
        <v>0</v>
      </c>
      <c r="R263">
        <v>0</v>
      </c>
      <c r="S263">
        <v>0</v>
      </c>
      <c r="T263">
        <v>3</v>
      </c>
      <c r="U263">
        <v>0</v>
      </c>
      <c r="V263">
        <v>0</v>
      </c>
      <c r="W263">
        <v>0</v>
      </c>
      <c r="X263">
        <v>1.745643799095338</v>
      </c>
      <c r="Y263">
        <v>0</v>
      </c>
      <c r="Z263">
        <v>0</v>
      </c>
      <c r="AA263">
        <v>0</v>
      </c>
      <c r="AB263">
        <v>8.9817567876101343</v>
      </c>
      <c r="AC263">
        <v>0</v>
      </c>
      <c r="AD263">
        <v>0</v>
      </c>
      <c r="AE263">
        <v>10.727400586705473</v>
      </c>
    </row>
    <row r="264" spans="1:31" x14ac:dyDescent="0.25">
      <c r="A264">
        <v>2427108</v>
      </c>
      <c r="B264">
        <v>1</v>
      </c>
      <c r="C264" t="s">
        <v>81</v>
      </c>
      <c r="D264" t="s">
        <v>118</v>
      </c>
      <c r="E264" t="s">
        <v>141</v>
      </c>
      <c r="F264" t="s">
        <v>958</v>
      </c>
      <c r="G264" t="s">
        <v>187</v>
      </c>
      <c r="H264" t="s">
        <v>144</v>
      </c>
      <c r="I264" t="s">
        <v>136</v>
      </c>
      <c r="J264" t="s">
        <v>137</v>
      </c>
      <c r="K264" t="s">
        <v>164</v>
      </c>
      <c r="L264" t="s">
        <v>959</v>
      </c>
      <c r="M264" t="s">
        <v>960</v>
      </c>
      <c r="N264">
        <v>1.2583333329999999</v>
      </c>
      <c r="O264">
        <v>0</v>
      </c>
      <c r="P264">
        <v>0</v>
      </c>
      <c r="Q264">
        <v>30</v>
      </c>
      <c r="R264">
        <v>56</v>
      </c>
      <c r="S264">
        <v>4</v>
      </c>
      <c r="T264">
        <v>5</v>
      </c>
      <c r="U264">
        <v>0</v>
      </c>
      <c r="V264">
        <v>0</v>
      </c>
      <c r="W264">
        <v>0</v>
      </c>
      <c r="X264">
        <v>0</v>
      </c>
      <c r="Y264">
        <v>1.7375882790700001</v>
      </c>
      <c r="Z264">
        <v>4.0163369472727544</v>
      </c>
      <c r="AA264">
        <v>26.094163751333305</v>
      </c>
      <c r="AB264">
        <v>0.29319746890341897</v>
      </c>
      <c r="AC264">
        <v>0</v>
      </c>
      <c r="AD264">
        <v>0</v>
      </c>
      <c r="AE264">
        <v>32.141286446579478</v>
      </c>
    </row>
    <row r="265" spans="1:31" x14ac:dyDescent="0.25">
      <c r="A265">
        <v>2427400</v>
      </c>
      <c r="B265">
        <v>1</v>
      </c>
      <c r="C265" t="s">
        <v>80</v>
      </c>
      <c r="D265" t="s">
        <v>94</v>
      </c>
      <c r="E265" t="s">
        <v>178</v>
      </c>
      <c r="F265" t="s">
        <v>961</v>
      </c>
      <c r="G265" t="s">
        <v>143</v>
      </c>
      <c r="H265" t="s">
        <v>144</v>
      </c>
      <c r="I265" t="s">
        <v>136</v>
      </c>
      <c r="J265" t="s">
        <v>137</v>
      </c>
      <c r="K265" t="s">
        <v>138</v>
      </c>
      <c r="L265" t="s">
        <v>962</v>
      </c>
      <c r="M265" t="s">
        <v>963</v>
      </c>
      <c r="N265">
        <v>1.534166666</v>
      </c>
      <c r="O265">
        <v>0</v>
      </c>
      <c r="P265">
        <v>1134</v>
      </c>
      <c r="Q265">
        <v>2</v>
      </c>
      <c r="R265">
        <v>21</v>
      </c>
      <c r="S265">
        <v>2</v>
      </c>
      <c r="T265">
        <v>117</v>
      </c>
      <c r="U265">
        <v>1</v>
      </c>
      <c r="V265">
        <v>0</v>
      </c>
      <c r="W265">
        <v>0</v>
      </c>
      <c r="X265">
        <v>385.19224989663553</v>
      </c>
      <c r="Y265">
        <v>0.55599655970927253</v>
      </c>
      <c r="Z265">
        <v>8.5461973046926989</v>
      </c>
      <c r="AA265">
        <v>14.126014013379409</v>
      </c>
      <c r="AB265">
        <v>188.19054722688588</v>
      </c>
      <c r="AC265">
        <v>184.94762864955592</v>
      </c>
      <c r="AD265">
        <v>0</v>
      </c>
      <c r="AE265">
        <v>781.55863365085872</v>
      </c>
    </row>
    <row r="266" spans="1:31" x14ac:dyDescent="0.25">
      <c r="A266">
        <v>2426736</v>
      </c>
      <c r="B266">
        <v>1</v>
      </c>
      <c r="C266" t="s">
        <v>80</v>
      </c>
      <c r="D266" t="s">
        <v>96</v>
      </c>
      <c r="E266" t="s">
        <v>290</v>
      </c>
      <c r="F266" t="s">
        <v>964</v>
      </c>
      <c r="G266" t="s">
        <v>525</v>
      </c>
      <c r="H266" t="s">
        <v>135</v>
      </c>
      <c r="I266" t="s">
        <v>136</v>
      </c>
      <c r="J266" t="s">
        <v>137</v>
      </c>
      <c r="K266" t="s">
        <v>138</v>
      </c>
      <c r="L266" t="s">
        <v>965</v>
      </c>
      <c r="M266" t="s">
        <v>966</v>
      </c>
      <c r="N266">
        <v>2.7741666660000002</v>
      </c>
      <c r="O266">
        <v>0</v>
      </c>
      <c r="P266">
        <v>2</v>
      </c>
      <c r="Q266">
        <v>0</v>
      </c>
      <c r="R266">
        <v>0</v>
      </c>
      <c r="S266">
        <v>0</v>
      </c>
      <c r="T266">
        <v>8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20.909703343498755</v>
      </c>
      <c r="AC266">
        <v>0</v>
      </c>
      <c r="AD266">
        <v>0</v>
      </c>
      <c r="AE266">
        <v>20.909703343498755</v>
      </c>
    </row>
    <row r="267" spans="1:31" x14ac:dyDescent="0.25">
      <c r="A267">
        <v>2427177</v>
      </c>
      <c r="B267">
        <v>1</v>
      </c>
      <c r="C267" t="s">
        <v>81</v>
      </c>
      <c r="D267" t="s">
        <v>128</v>
      </c>
      <c r="E267" t="s">
        <v>132</v>
      </c>
      <c r="F267" t="s">
        <v>967</v>
      </c>
      <c r="G267" t="s">
        <v>153</v>
      </c>
      <c r="H267" t="s">
        <v>135</v>
      </c>
      <c r="I267" t="s">
        <v>136</v>
      </c>
      <c r="J267" t="s">
        <v>137</v>
      </c>
      <c r="K267" t="s">
        <v>138</v>
      </c>
      <c r="L267" t="s">
        <v>968</v>
      </c>
      <c r="M267" t="s">
        <v>969</v>
      </c>
      <c r="N267">
        <v>2.3458333329999999</v>
      </c>
      <c r="O267">
        <v>0</v>
      </c>
      <c r="P267">
        <v>9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4.5821281790068706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4.5821281790068706</v>
      </c>
    </row>
    <row r="268" spans="1:31" x14ac:dyDescent="0.25">
      <c r="A268">
        <v>2426879</v>
      </c>
      <c r="B268">
        <v>1</v>
      </c>
      <c r="C268" t="s">
        <v>80</v>
      </c>
      <c r="D268" t="s">
        <v>94</v>
      </c>
      <c r="E268" t="s">
        <v>147</v>
      </c>
      <c r="F268" t="s">
        <v>970</v>
      </c>
      <c r="G268" t="s">
        <v>175</v>
      </c>
      <c r="H268" t="s">
        <v>135</v>
      </c>
      <c r="I268" t="s">
        <v>136</v>
      </c>
      <c r="J268" t="s">
        <v>137</v>
      </c>
      <c r="K268" t="s">
        <v>138</v>
      </c>
      <c r="L268" t="s">
        <v>971</v>
      </c>
      <c r="M268" t="s">
        <v>972</v>
      </c>
      <c r="N268">
        <v>0.60222222199999997</v>
      </c>
      <c r="O268">
        <v>0</v>
      </c>
      <c r="P268">
        <v>38</v>
      </c>
      <c r="Q268">
        <v>0</v>
      </c>
      <c r="R268">
        <v>0</v>
      </c>
      <c r="S268">
        <v>0</v>
      </c>
      <c r="T268">
        <v>3</v>
      </c>
      <c r="U268">
        <v>0</v>
      </c>
      <c r="V268">
        <v>0</v>
      </c>
      <c r="W268">
        <v>0</v>
      </c>
      <c r="X268">
        <v>5.0223242112340802</v>
      </c>
      <c r="Y268">
        <v>0</v>
      </c>
      <c r="Z268">
        <v>0</v>
      </c>
      <c r="AA268">
        <v>0</v>
      </c>
      <c r="AB268">
        <v>1.3906969374273304</v>
      </c>
      <c r="AC268">
        <v>0</v>
      </c>
      <c r="AD268">
        <v>0</v>
      </c>
      <c r="AE268">
        <v>6.4130211486614108</v>
      </c>
    </row>
    <row r="269" spans="1:31" x14ac:dyDescent="0.25">
      <c r="A269">
        <v>2426928</v>
      </c>
      <c r="B269">
        <v>1</v>
      </c>
      <c r="C269" t="s">
        <v>80</v>
      </c>
      <c r="D269" t="s">
        <v>82</v>
      </c>
      <c r="E269" t="s">
        <v>132</v>
      </c>
      <c r="F269" t="s">
        <v>973</v>
      </c>
      <c r="G269" t="s">
        <v>198</v>
      </c>
      <c r="H269" t="s">
        <v>135</v>
      </c>
      <c r="I269" t="s">
        <v>136</v>
      </c>
      <c r="J269" t="s">
        <v>137</v>
      </c>
      <c r="K269" t="s">
        <v>138</v>
      </c>
      <c r="L269" t="s">
        <v>974</v>
      </c>
      <c r="M269" t="s">
        <v>975</v>
      </c>
      <c r="N269">
        <v>2.165</v>
      </c>
      <c r="O269">
        <v>0</v>
      </c>
      <c r="P269">
        <v>7</v>
      </c>
      <c r="Q269">
        <v>0</v>
      </c>
      <c r="R269">
        <v>0</v>
      </c>
      <c r="S269">
        <v>0</v>
      </c>
      <c r="T269">
        <v>1</v>
      </c>
      <c r="U269">
        <v>0</v>
      </c>
      <c r="V269">
        <v>0</v>
      </c>
      <c r="W269">
        <v>0</v>
      </c>
      <c r="X269">
        <v>7.7873393078291411</v>
      </c>
      <c r="Y269">
        <v>0</v>
      </c>
      <c r="Z269">
        <v>0</v>
      </c>
      <c r="AA269">
        <v>0</v>
      </c>
      <c r="AB269">
        <v>7.55471203218314</v>
      </c>
      <c r="AC269">
        <v>0</v>
      </c>
      <c r="AD269">
        <v>0</v>
      </c>
      <c r="AE269">
        <v>15.342051340012281</v>
      </c>
    </row>
    <row r="270" spans="1:31" x14ac:dyDescent="0.25">
      <c r="A270">
        <v>2427071</v>
      </c>
      <c r="B270">
        <v>1</v>
      </c>
      <c r="C270" t="s">
        <v>80</v>
      </c>
      <c r="D270" t="s">
        <v>97</v>
      </c>
      <c r="E270" t="s">
        <v>290</v>
      </c>
      <c r="F270" t="s">
        <v>976</v>
      </c>
      <c r="G270" t="s">
        <v>171</v>
      </c>
      <c r="H270" t="s">
        <v>135</v>
      </c>
      <c r="I270" t="s">
        <v>136</v>
      </c>
      <c r="J270" t="s">
        <v>137</v>
      </c>
      <c r="K270" t="s">
        <v>138</v>
      </c>
      <c r="L270" t="s">
        <v>977</v>
      </c>
      <c r="M270" t="s">
        <v>978</v>
      </c>
      <c r="N270">
        <v>3.719166666</v>
      </c>
      <c r="O270">
        <v>0</v>
      </c>
      <c r="P270">
        <v>49</v>
      </c>
      <c r="Q270">
        <v>0</v>
      </c>
      <c r="R270">
        <v>0</v>
      </c>
      <c r="S270">
        <v>0</v>
      </c>
      <c r="T270">
        <v>1</v>
      </c>
      <c r="U270">
        <v>0</v>
      </c>
      <c r="V270">
        <v>0</v>
      </c>
      <c r="W270">
        <v>0</v>
      </c>
      <c r="X270">
        <v>19.577627798176543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19.577627798176543</v>
      </c>
    </row>
    <row r="271" spans="1:31" x14ac:dyDescent="0.25">
      <c r="A271">
        <v>2426716</v>
      </c>
      <c r="B271">
        <v>1</v>
      </c>
      <c r="C271" t="s">
        <v>80</v>
      </c>
      <c r="D271" t="s">
        <v>82</v>
      </c>
      <c r="E271" t="s">
        <v>178</v>
      </c>
      <c r="F271" t="s">
        <v>979</v>
      </c>
      <c r="G271" t="s">
        <v>163</v>
      </c>
      <c r="H271" t="s">
        <v>144</v>
      </c>
      <c r="I271" t="s">
        <v>136</v>
      </c>
      <c r="J271" t="s">
        <v>137</v>
      </c>
      <c r="K271" t="s">
        <v>164</v>
      </c>
      <c r="L271" t="s">
        <v>980</v>
      </c>
      <c r="M271" t="s">
        <v>981</v>
      </c>
      <c r="N271">
        <v>0.42583333299999998</v>
      </c>
      <c r="O271">
        <v>0</v>
      </c>
      <c r="P271">
        <v>3906</v>
      </c>
      <c r="Q271">
        <v>0</v>
      </c>
      <c r="R271">
        <v>0</v>
      </c>
      <c r="S271">
        <v>8</v>
      </c>
      <c r="T271">
        <v>3117</v>
      </c>
      <c r="U271">
        <v>0</v>
      </c>
      <c r="V271">
        <v>7</v>
      </c>
      <c r="W271">
        <v>0</v>
      </c>
      <c r="X271">
        <v>409.46257799547584</v>
      </c>
      <c r="Y271">
        <v>0</v>
      </c>
      <c r="Z271">
        <v>0</v>
      </c>
      <c r="AA271">
        <v>84.188087121373158</v>
      </c>
      <c r="AB271">
        <v>664.39651892808718</v>
      </c>
      <c r="AC271">
        <v>0</v>
      </c>
      <c r="AD271">
        <v>4.4783078252861674</v>
      </c>
      <c r="AE271">
        <v>1162.5254918702224</v>
      </c>
    </row>
    <row r="272" spans="1:31" x14ac:dyDescent="0.25">
      <c r="A272">
        <v>2427114</v>
      </c>
      <c r="B272">
        <v>1</v>
      </c>
      <c r="C272" t="s">
        <v>80</v>
      </c>
      <c r="D272" t="s">
        <v>85</v>
      </c>
      <c r="E272" t="s">
        <v>290</v>
      </c>
      <c r="F272" t="s">
        <v>982</v>
      </c>
      <c r="G272" t="s">
        <v>308</v>
      </c>
      <c r="H272" t="s">
        <v>135</v>
      </c>
      <c r="I272" t="s">
        <v>136</v>
      </c>
      <c r="J272" t="s">
        <v>137</v>
      </c>
      <c r="K272" t="s">
        <v>138</v>
      </c>
      <c r="L272" t="s">
        <v>983</v>
      </c>
      <c r="M272" t="s">
        <v>984</v>
      </c>
      <c r="N272">
        <v>5.75</v>
      </c>
      <c r="O272">
        <v>0</v>
      </c>
      <c r="P272">
        <v>21</v>
      </c>
      <c r="Q272">
        <v>0</v>
      </c>
      <c r="R272">
        <v>0</v>
      </c>
      <c r="S272">
        <v>0</v>
      </c>
      <c r="T272">
        <v>2</v>
      </c>
      <c r="U272">
        <v>0</v>
      </c>
      <c r="V272">
        <v>0</v>
      </c>
      <c r="W272">
        <v>0</v>
      </c>
      <c r="X272">
        <v>44.002139919929022</v>
      </c>
      <c r="Y272">
        <v>0</v>
      </c>
      <c r="Z272">
        <v>0</v>
      </c>
      <c r="AA272">
        <v>0</v>
      </c>
      <c r="AB272">
        <v>2.8738154534721363</v>
      </c>
      <c r="AC272">
        <v>0</v>
      </c>
      <c r="AD272">
        <v>0</v>
      </c>
      <c r="AE272">
        <v>46.875955373401155</v>
      </c>
    </row>
    <row r="273" spans="1:31" x14ac:dyDescent="0.25">
      <c r="A273">
        <v>2427363</v>
      </c>
      <c r="B273">
        <v>1</v>
      </c>
      <c r="C273" t="s">
        <v>80</v>
      </c>
      <c r="D273" t="s">
        <v>86</v>
      </c>
      <c r="E273" t="s">
        <v>147</v>
      </c>
      <c r="F273" t="s">
        <v>985</v>
      </c>
      <c r="G273" t="s">
        <v>175</v>
      </c>
      <c r="H273" t="s">
        <v>135</v>
      </c>
      <c r="I273" t="s">
        <v>136</v>
      </c>
      <c r="J273" t="s">
        <v>137</v>
      </c>
      <c r="K273" t="s">
        <v>138</v>
      </c>
      <c r="L273" t="s">
        <v>986</v>
      </c>
      <c r="M273" t="s">
        <v>987</v>
      </c>
      <c r="N273">
        <v>0.91833333299999997</v>
      </c>
      <c r="O273">
        <v>0</v>
      </c>
      <c r="P273">
        <v>133</v>
      </c>
      <c r="Q273">
        <v>0</v>
      </c>
      <c r="R273">
        <v>0</v>
      </c>
      <c r="S273">
        <v>0</v>
      </c>
      <c r="T273">
        <v>7</v>
      </c>
      <c r="U273">
        <v>0</v>
      </c>
      <c r="V273">
        <v>0</v>
      </c>
      <c r="W273">
        <v>0</v>
      </c>
      <c r="X273">
        <v>44.484783415659507</v>
      </c>
      <c r="Y273">
        <v>0</v>
      </c>
      <c r="Z273">
        <v>0</v>
      </c>
      <c r="AA273">
        <v>0</v>
      </c>
      <c r="AB273">
        <v>3.3907136893437775</v>
      </c>
      <c r="AC273">
        <v>0</v>
      </c>
      <c r="AD273">
        <v>0</v>
      </c>
      <c r="AE273">
        <v>47.875497105003284</v>
      </c>
    </row>
    <row r="274" spans="1:31" x14ac:dyDescent="0.25">
      <c r="A274">
        <v>2426865</v>
      </c>
      <c r="B274">
        <v>1</v>
      </c>
      <c r="C274" t="s">
        <v>80</v>
      </c>
      <c r="D274" t="s">
        <v>107</v>
      </c>
      <c r="E274" t="s">
        <v>132</v>
      </c>
      <c r="F274" t="s">
        <v>988</v>
      </c>
      <c r="G274" t="s">
        <v>198</v>
      </c>
      <c r="H274" t="s">
        <v>135</v>
      </c>
      <c r="I274" t="s">
        <v>136</v>
      </c>
      <c r="J274" t="s">
        <v>137</v>
      </c>
      <c r="K274" t="s">
        <v>138</v>
      </c>
      <c r="L274" t="s">
        <v>989</v>
      </c>
      <c r="M274" t="s">
        <v>990</v>
      </c>
      <c r="N274">
        <v>4.3377777770000003</v>
      </c>
      <c r="O274">
        <v>0</v>
      </c>
      <c r="P274">
        <v>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4.4361016507997384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4.4361016507997384</v>
      </c>
    </row>
    <row r="275" spans="1:31" x14ac:dyDescent="0.25">
      <c r="A275">
        <v>2426965</v>
      </c>
      <c r="B275">
        <v>1</v>
      </c>
      <c r="C275" t="s">
        <v>80</v>
      </c>
      <c r="D275" t="s">
        <v>83</v>
      </c>
      <c r="E275" t="s">
        <v>132</v>
      </c>
      <c r="F275" t="s">
        <v>991</v>
      </c>
      <c r="G275" t="s">
        <v>134</v>
      </c>
      <c r="H275" t="s">
        <v>135</v>
      </c>
      <c r="I275" t="s">
        <v>136</v>
      </c>
      <c r="J275" t="s">
        <v>137</v>
      </c>
      <c r="K275" t="s">
        <v>138</v>
      </c>
      <c r="L275" t="s">
        <v>992</v>
      </c>
      <c r="M275" t="s">
        <v>993</v>
      </c>
      <c r="N275">
        <v>1.018611111</v>
      </c>
      <c r="O275">
        <v>0</v>
      </c>
      <c r="P275">
        <v>4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2.1288945287857071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2.1288945287857071</v>
      </c>
    </row>
    <row r="276" spans="1:31" x14ac:dyDescent="0.25">
      <c r="A276">
        <v>2426822</v>
      </c>
      <c r="B276">
        <v>1</v>
      </c>
      <c r="C276" t="s">
        <v>80</v>
      </c>
      <c r="D276" t="s">
        <v>93</v>
      </c>
      <c r="E276" t="s">
        <v>132</v>
      </c>
      <c r="F276" t="s">
        <v>994</v>
      </c>
      <c r="G276" t="s">
        <v>153</v>
      </c>
      <c r="H276" t="s">
        <v>135</v>
      </c>
      <c r="I276" t="s">
        <v>136</v>
      </c>
      <c r="J276" t="s">
        <v>137</v>
      </c>
      <c r="K276" t="s">
        <v>138</v>
      </c>
      <c r="L276" t="s">
        <v>995</v>
      </c>
      <c r="M276" t="s">
        <v>996</v>
      </c>
      <c r="N276">
        <v>0.89916666599999995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0.13657970372423001</v>
      </c>
      <c r="AC276">
        <v>0</v>
      </c>
      <c r="AD276">
        <v>0</v>
      </c>
      <c r="AE276">
        <v>0.13657970372423001</v>
      </c>
    </row>
    <row r="277" spans="1:31" x14ac:dyDescent="0.25">
      <c r="A277">
        <v>2427455</v>
      </c>
      <c r="B277">
        <v>1</v>
      </c>
      <c r="C277" t="s">
        <v>80</v>
      </c>
      <c r="D277" t="s">
        <v>86</v>
      </c>
      <c r="E277" t="s">
        <v>132</v>
      </c>
      <c r="F277" t="s">
        <v>997</v>
      </c>
      <c r="G277" t="s">
        <v>198</v>
      </c>
      <c r="H277" t="s">
        <v>135</v>
      </c>
      <c r="I277" t="s">
        <v>136</v>
      </c>
      <c r="J277" t="s">
        <v>137</v>
      </c>
      <c r="K277" t="s">
        <v>138</v>
      </c>
      <c r="L277" t="s">
        <v>998</v>
      </c>
      <c r="M277" t="s">
        <v>999</v>
      </c>
      <c r="N277">
        <v>2.7286111110000002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6.6479621112949348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6.6479621112949348</v>
      </c>
    </row>
    <row r="278" spans="1:31" x14ac:dyDescent="0.25">
      <c r="A278">
        <v>2426954</v>
      </c>
      <c r="B278">
        <v>1</v>
      </c>
      <c r="C278" t="s">
        <v>80</v>
      </c>
      <c r="D278" t="s">
        <v>96</v>
      </c>
      <c r="E278" t="s">
        <v>132</v>
      </c>
      <c r="F278" t="s">
        <v>1000</v>
      </c>
      <c r="G278" t="s">
        <v>134</v>
      </c>
      <c r="H278" t="s">
        <v>135</v>
      </c>
      <c r="I278" t="s">
        <v>136</v>
      </c>
      <c r="J278" t="s">
        <v>137</v>
      </c>
      <c r="K278" t="s">
        <v>138</v>
      </c>
      <c r="L278" t="s">
        <v>1001</v>
      </c>
      <c r="M278" t="s">
        <v>1002</v>
      </c>
      <c r="N278">
        <v>3.6330555549999999</v>
      </c>
      <c r="O278">
        <v>0</v>
      </c>
      <c r="P278">
        <v>2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5.1418909657825305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5.1418909657825305</v>
      </c>
    </row>
    <row r="279" spans="1:31" x14ac:dyDescent="0.25">
      <c r="A279">
        <v>2426908</v>
      </c>
      <c r="B279">
        <v>1</v>
      </c>
      <c r="C279" t="s">
        <v>80</v>
      </c>
      <c r="D279" t="s">
        <v>83</v>
      </c>
      <c r="E279" t="s">
        <v>147</v>
      </c>
      <c r="F279" t="s">
        <v>1003</v>
      </c>
      <c r="G279" t="s">
        <v>171</v>
      </c>
      <c r="H279" t="s">
        <v>135</v>
      </c>
      <c r="I279" t="s">
        <v>136</v>
      </c>
      <c r="J279" t="s">
        <v>137</v>
      </c>
      <c r="K279" t="s">
        <v>138</v>
      </c>
      <c r="L279" t="s">
        <v>1004</v>
      </c>
      <c r="M279" t="s">
        <v>1005</v>
      </c>
      <c r="N279">
        <v>0.34222222200000002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16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12.270451329328571</v>
      </c>
      <c r="AC279">
        <v>0</v>
      </c>
      <c r="AD279">
        <v>0</v>
      </c>
      <c r="AE279">
        <v>12.270451329328571</v>
      </c>
    </row>
    <row r="280" spans="1:31" x14ac:dyDescent="0.25">
      <c r="A280">
        <v>2427077</v>
      </c>
      <c r="B280">
        <v>1</v>
      </c>
      <c r="C280" t="s">
        <v>81</v>
      </c>
      <c r="D280" t="s">
        <v>121</v>
      </c>
      <c r="E280" t="s">
        <v>161</v>
      </c>
      <c r="F280" t="s">
        <v>1006</v>
      </c>
      <c r="G280" t="s">
        <v>163</v>
      </c>
      <c r="H280" t="s">
        <v>144</v>
      </c>
      <c r="I280" t="s">
        <v>136</v>
      </c>
      <c r="J280" t="s">
        <v>137</v>
      </c>
      <c r="K280" t="s">
        <v>164</v>
      </c>
      <c r="L280" t="s">
        <v>1007</v>
      </c>
      <c r="M280" t="s">
        <v>1008</v>
      </c>
      <c r="N280">
        <v>8.1944444000000005E-2</v>
      </c>
      <c r="O280">
        <v>0</v>
      </c>
      <c r="P280">
        <v>9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1.4824929778750003E-2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1.4824929778750003E-2</v>
      </c>
    </row>
    <row r="281" spans="1:31" x14ac:dyDescent="0.25">
      <c r="A281">
        <v>2426931</v>
      </c>
      <c r="B281">
        <v>1</v>
      </c>
      <c r="C281" t="s">
        <v>80</v>
      </c>
      <c r="D281" t="s">
        <v>102</v>
      </c>
      <c r="E281" t="s">
        <v>147</v>
      </c>
      <c r="F281" t="s">
        <v>1009</v>
      </c>
      <c r="G281" t="s">
        <v>187</v>
      </c>
      <c r="H281" t="s">
        <v>135</v>
      </c>
      <c r="I281" t="s">
        <v>136</v>
      </c>
      <c r="J281" t="s">
        <v>137</v>
      </c>
      <c r="K281" t="s">
        <v>164</v>
      </c>
      <c r="L281" t="s">
        <v>1010</v>
      </c>
      <c r="M281" t="s">
        <v>1011</v>
      </c>
      <c r="N281">
        <v>7.2022222219999996</v>
      </c>
      <c r="O281">
        <v>0</v>
      </c>
      <c r="P281">
        <v>17</v>
      </c>
      <c r="Q281">
        <v>0</v>
      </c>
      <c r="R281">
        <v>2</v>
      </c>
      <c r="S281">
        <v>0</v>
      </c>
      <c r="T281">
        <v>3</v>
      </c>
      <c r="U281">
        <v>0</v>
      </c>
      <c r="V281">
        <v>0</v>
      </c>
      <c r="W281">
        <v>0</v>
      </c>
      <c r="X281">
        <v>25.328970327790483</v>
      </c>
      <c r="Y281">
        <v>0</v>
      </c>
      <c r="Z281">
        <v>0</v>
      </c>
      <c r="AA281">
        <v>0</v>
      </c>
      <c r="AB281">
        <v>3.2754260172833337E-3</v>
      </c>
      <c r="AC281">
        <v>0</v>
      </c>
      <c r="AD281">
        <v>0</v>
      </c>
      <c r="AE281">
        <v>25.332245753807765</v>
      </c>
    </row>
    <row r="282" spans="1:31" x14ac:dyDescent="0.25">
      <c r="A282">
        <v>2426891</v>
      </c>
      <c r="B282">
        <v>1</v>
      </c>
      <c r="C282" t="s">
        <v>81</v>
      </c>
      <c r="D282" t="s">
        <v>123</v>
      </c>
      <c r="E282" t="s">
        <v>132</v>
      </c>
      <c r="F282" t="s">
        <v>1012</v>
      </c>
      <c r="G282" t="s">
        <v>134</v>
      </c>
      <c r="H282" t="s">
        <v>135</v>
      </c>
      <c r="I282" t="s">
        <v>136</v>
      </c>
      <c r="J282" t="s">
        <v>137</v>
      </c>
      <c r="K282" t="s">
        <v>138</v>
      </c>
      <c r="L282" t="s">
        <v>1013</v>
      </c>
      <c r="M282" t="s">
        <v>1014</v>
      </c>
      <c r="N282">
        <v>1.3558333330000001</v>
      </c>
      <c r="O282">
        <v>0</v>
      </c>
      <c r="P282">
        <v>11</v>
      </c>
      <c r="Q282">
        <v>0</v>
      </c>
      <c r="R282">
        <v>0</v>
      </c>
      <c r="S282">
        <v>0</v>
      </c>
      <c r="T282">
        <v>4</v>
      </c>
      <c r="U282">
        <v>0</v>
      </c>
      <c r="V282">
        <v>0</v>
      </c>
      <c r="W282">
        <v>0</v>
      </c>
      <c r="X282">
        <v>2.0140330060091567</v>
      </c>
      <c r="Y282">
        <v>0</v>
      </c>
      <c r="Z282">
        <v>0</v>
      </c>
      <c r="AA282">
        <v>0</v>
      </c>
      <c r="AB282">
        <v>6.7389862364206934</v>
      </c>
      <c r="AC282">
        <v>0</v>
      </c>
      <c r="AD282">
        <v>0</v>
      </c>
      <c r="AE282">
        <v>8.7530192424298505</v>
      </c>
    </row>
    <row r="283" spans="1:31" x14ac:dyDescent="0.25">
      <c r="A283">
        <v>2427246</v>
      </c>
      <c r="B283">
        <v>1</v>
      </c>
      <c r="C283" t="s">
        <v>80</v>
      </c>
      <c r="D283" t="s">
        <v>110</v>
      </c>
      <c r="E283" t="s">
        <v>132</v>
      </c>
      <c r="F283" t="s">
        <v>1015</v>
      </c>
      <c r="G283" t="s">
        <v>153</v>
      </c>
      <c r="H283" t="s">
        <v>135</v>
      </c>
      <c r="I283" t="s">
        <v>136</v>
      </c>
      <c r="J283" t="s">
        <v>137</v>
      </c>
      <c r="K283" t="s">
        <v>138</v>
      </c>
      <c r="L283" t="s">
        <v>1016</v>
      </c>
      <c r="M283" t="s">
        <v>1017</v>
      </c>
      <c r="N283">
        <v>1.706388888</v>
      </c>
      <c r="O283">
        <v>0</v>
      </c>
      <c r="P283">
        <v>4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1.6320431066224386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1.6320431066224386</v>
      </c>
    </row>
    <row r="284" spans="1:31" x14ac:dyDescent="0.25">
      <c r="A284">
        <v>2427037</v>
      </c>
      <c r="B284">
        <v>1</v>
      </c>
      <c r="C284" t="s">
        <v>81</v>
      </c>
      <c r="D284" t="s">
        <v>119</v>
      </c>
      <c r="E284" t="s">
        <v>132</v>
      </c>
      <c r="F284" t="s">
        <v>1018</v>
      </c>
      <c r="G284" t="s">
        <v>134</v>
      </c>
      <c r="H284" t="s">
        <v>135</v>
      </c>
      <c r="I284" t="s">
        <v>136</v>
      </c>
      <c r="J284" t="s">
        <v>137</v>
      </c>
      <c r="K284" t="s">
        <v>138</v>
      </c>
      <c r="L284" t="s">
        <v>1019</v>
      </c>
      <c r="M284" t="s">
        <v>1020</v>
      </c>
      <c r="N284">
        <v>1.6902777769999999</v>
      </c>
      <c r="O284">
        <v>0</v>
      </c>
      <c r="P284">
        <v>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</row>
    <row r="285" spans="1:31" x14ac:dyDescent="0.25">
      <c r="A285">
        <v>2427160</v>
      </c>
      <c r="B285">
        <v>1</v>
      </c>
      <c r="C285" t="s">
        <v>80</v>
      </c>
      <c r="D285" t="s">
        <v>97</v>
      </c>
      <c r="E285" t="s">
        <v>132</v>
      </c>
      <c r="F285" t="s">
        <v>1021</v>
      </c>
      <c r="G285" t="s">
        <v>134</v>
      </c>
      <c r="H285" t="s">
        <v>135</v>
      </c>
      <c r="I285" t="s">
        <v>136</v>
      </c>
      <c r="J285" t="s">
        <v>137</v>
      </c>
      <c r="K285" t="s">
        <v>138</v>
      </c>
      <c r="L285" t="s">
        <v>1022</v>
      </c>
      <c r="M285" t="s">
        <v>1023</v>
      </c>
      <c r="N285">
        <v>3.7127777769999999</v>
      </c>
      <c r="O285">
        <v>0</v>
      </c>
      <c r="P285">
        <v>2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6.9342502143878724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6.9342502143878724</v>
      </c>
    </row>
    <row r="286" spans="1:31" x14ac:dyDescent="0.25">
      <c r="A286">
        <v>2426825</v>
      </c>
      <c r="B286">
        <v>1</v>
      </c>
      <c r="C286" t="s">
        <v>80</v>
      </c>
      <c r="D286" t="s">
        <v>93</v>
      </c>
      <c r="E286" t="s">
        <v>132</v>
      </c>
      <c r="F286" t="s">
        <v>1024</v>
      </c>
      <c r="G286" t="s">
        <v>134</v>
      </c>
      <c r="H286" t="s">
        <v>135</v>
      </c>
      <c r="I286" t="s">
        <v>136</v>
      </c>
      <c r="J286" t="s">
        <v>137</v>
      </c>
      <c r="K286" t="s">
        <v>138</v>
      </c>
      <c r="L286" t="s">
        <v>1025</v>
      </c>
      <c r="M286" t="s">
        <v>1026</v>
      </c>
      <c r="N286">
        <v>5.5238888880000001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1.4315129330581806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1.4315129330581806</v>
      </c>
    </row>
    <row r="287" spans="1:31" x14ac:dyDescent="0.25">
      <c r="A287">
        <v>2427515</v>
      </c>
      <c r="B287">
        <v>1</v>
      </c>
      <c r="C287" t="s">
        <v>80</v>
      </c>
      <c r="D287" t="s">
        <v>86</v>
      </c>
      <c r="E287" t="s">
        <v>161</v>
      </c>
      <c r="F287" t="s">
        <v>1027</v>
      </c>
      <c r="G287" t="s">
        <v>214</v>
      </c>
      <c r="H287" t="s">
        <v>144</v>
      </c>
      <c r="I287" t="s">
        <v>136</v>
      </c>
      <c r="J287" t="s">
        <v>3</v>
      </c>
      <c r="K287" t="s">
        <v>138</v>
      </c>
      <c r="L287" t="s">
        <v>1028</v>
      </c>
      <c r="M287" t="s">
        <v>1029</v>
      </c>
      <c r="N287">
        <v>0.96888888799999995</v>
      </c>
      <c r="O287">
        <v>0</v>
      </c>
      <c r="P287">
        <v>2383</v>
      </c>
      <c r="Q287">
        <v>0</v>
      </c>
      <c r="R287">
        <v>4</v>
      </c>
      <c r="S287">
        <v>0</v>
      </c>
      <c r="T287">
        <v>284</v>
      </c>
      <c r="U287">
        <v>0</v>
      </c>
      <c r="V287">
        <v>0</v>
      </c>
      <c r="W287">
        <v>0</v>
      </c>
      <c r="X287">
        <v>840.12252032393144</v>
      </c>
      <c r="Y287">
        <v>0</v>
      </c>
      <c r="Z287">
        <v>0</v>
      </c>
      <c r="AA287">
        <v>0</v>
      </c>
      <c r="AB287">
        <v>238.65969923436867</v>
      </c>
      <c r="AC287">
        <v>0</v>
      </c>
      <c r="AD287">
        <v>0</v>
      </c>
      <c r="AE287">
        <v>1078.7822195583001</v>
      </c>
    </row>
    <row r="288" spans="1:31" x14ac:dyDescent="0.25">
      <c r="A288">
        <v>2427346</v>
      </c>
      <c r="B288">
        <v>1</v>
      </c>
      <c r="C288" t="s">
        <v>80</v>
      </c>
      <c r="D288" t="s">
        <v>101</v>
      </c>
      <c r="E288" t="s">
        <v>147</v>
      </c>
      <c r="F288" t="s">
        <v>1030</v>
      </c>
      <c r="G288" t="s">
        <v>175</v>
      </c>
      <c r="H288" t="s">
        <v>135</v>
      </c>
      <c r="I288" t="s">
        <v>136</v>
      </c>
      <c r="J288" t="s">
        <v>137</v>
      </c>
      <c r="K288" t="s">
        <v>138</v>
      </c>
      <c r="L288" t="s">
        <v>1031</v>
      </c>
      <c r="M288" t="s">
        <v>1032</v>
      </c>
      <c r="N288">
        <v>0.84083333299999996</v>
      </c>
      <c r="O288">
        <v>0</v>
      </c>
      <c r="P288">
        <v>25</v>
      </c>
      <c r="Q288">
        <v>0</v>
      </c>
      <c r="R288">
        <v>1</v>
      </c>
      <c r="S288">
        <v>0</v>
      </c>
      <c r="T288">
        <v>1</v>
      </c>
      <c r="U288">
        <v>0</v>
      </c>
      <c r="V288">
        <v>0</v>
      </c>
      <c r="W288">
        <v>0</v>
      </c>
      <c r="X288">
        <v>9.4969215887681226</v>
      </c>
      <c r="Y288">
        <v>0</v>
      </c>
      <c r="Z288">
        <v>0</v>
      </c>
      <c r="AA288">
        <v>0</v>
      </c>
      <c r="AB288">
        <v>1.3162019371622335</v>
      </c>
      <c r="AC288">
        <v>0</v>
      </c>
      <c r="AD288">
        <v>0</v>
      </c>
      <c r="AE288">
        <v>10.813123525930356</v>
      </c>
    </row>
    <row r="289" spans="1:31" x14ac:dyDescent="0.25">
      <c r="A289">
        <v>2427303</v>
      </c>
      <c r="B289">
        <v>1</v>
      </c>
      <c r="C289" t="s">
        <v>80</v>
      </c>
      <c r="D289" t="s">
        <v>83</v>
      </c>
      <c r="E289" t="s">
        <v>132</v>
      </c>
      <c r="F289" t="s">
        <v>1033</v>
      </c>
      <c r="G289" t="s">
        <v>134</v>
      </c>
      <c r="H289" t="s">
        <v>135</v>
      </c>
      <c r="I289" t="s">
        <v>136</v>
      </c>
      <c r="J289" t="s">
        <v>137</v>
      </c>
      <c r="K289" t="s">
        <v>138</v>
      </c>
      <c r="L289" t="s">
        <v>1034</v>
      </c>
      <c r="M289" t="s">
        <v>1035</v>
      </c>
      <c r="N289">
        <v>3.2991666660000001</v>
      </c>
      <c r="O289">
        <v>0</v>
      </c>
      <c r="P289">
        <v>3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2.0839386283533416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2.0839386283533416</v>
      </c>
    </row>
    <row r="290" spans="1:31" x14ac:dyDescent="0.25">
      <c r="A290">
        <v>2427495</v>
      </c>
      <c r="B290">
        <v>1</v>
      </c>
      <c r="C290" t="s">
        <v>80</v>
      </c>
      <c r="D290" t="s">
        <v>96</v>
      </c>
      <c r="E290" t="s">
        <v>132</v>
      </c>
      <c r="F290" t="s">
        <v>1036</v>
      </c>
      <c r="G290" t="s">
        <v>198</v>
      </c>
      <c r="H290" t="s">
        <v>135</v>
      </c>
      <c r="I290" t="s">
        <v>136</v>
      </c>
      <c r="J290" t="s">
        <v>137</v>
      </c>
      <c r="K290" t="s">
        <v>138</v>
      </c>
      <c r="L290" t="s">
        <v>1037</v>
      </c>
      <c r="M290" t="s">
        <v>1038</v>
      </c>
      <c r="N290">
        <v>2.3061111109999999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2.7937023534001777</v>
      </c>
      <c r="AC290">
        <v>0</v>
      </c>
      <c r="AD290">
        <v>0</v>
      </c>
      <c r="AE290">
        <v>2.7937023534001777</v>
      </c>
    </row>
    <row r="291" spans="1:31" x14ac:dyDescent="0.25">
      <c r="A291">
        <v>2427472</v>
      </c>
      <c r="B291">
        <v>1</v>
      </c>
      <c r="C291" t="s">
        <v>80</v>
      </c>
      <c r="D291" t="s">
        <v>96</v>
      </c>
      <c r="E291" t="s">
        <v>132</v>
      </c>
      <c r="F291" t="s">
        <v>1039</v>
      </c>
      <c r="G291" t="s">
        <v>249</v>
      </c>
      <c r="H291" t="s">
        <v>135</v>
      </c>
      <c r="I291" t="s">
        <v>136</v>
      </c>
      <c r="J291" t="s">
        <v>137</v>
      </c>
      <c r="K291" t="s">
        <v>138</v>
      </c>
      <c r="L291" t="s">
        <v>1040</v>
      </c>
      <c r="M291" t="s">
        <v>1041</v>
      </c>
      <c r="N291">
        <v>0.99638888800000003</v>
      </c>
      <c r="O291">
        <v>0</v>
      </c>
      <c r="P291">
        <v>1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</row>
    <row r="292" spans="1:31" x14ac:dyDescent="0.25">
      <c r="A292">
        <v>2426868</v>
      </c>
      <c r="B292">
        <v>1</v>
      </c>
      <c r="C292" t="s">
        <v>80</v>
      </c>
      <c r="D292" t="s">
        <v>107</v>
      </c>
      <c r="E292" t="s">
        <v>141</v>
      </c>
      <c r="F292" t="s">
        <v>1042</v>
      </c>
      <c r="G292" t="s">
        <v>175</v>
      </c>
      <c r="H292" t="s">
        <v>144</v>
      </c>
      <c r="I292" t="s">
        <v>136</v>
      </c>
      <c r="J292" t="s">
        <v>137</v>
      </c>
      <c r="K292" t="s">
        <v>138</v>
      </c>
      <c r="L292" t="s">
        <v>1043</v>
      </c>
      <c r="M292" t="s">
        <v>1044</v>
      </c>
      <c r="N292">
        <v>3.446111111</v>
      </c>
      <c r="O292">
        <v>0</v>
      </c>
      <c r="P292">
        <v>489</v>
      </c>
      <c r="Q292">
        <v>4</v>
      </c>
      <c r="R292">
        <v>3</v>
      </c>
      <c r="S292">
        <v>0</v>
      </c>
      <c r="T292">
        <v>24</v>
      </c>
      <c r="U292">
        <v>0</v>
      </c>
      <c r="V292">
        <v>1</v>
      </c>
      <c r="W292">
        <v>0</v>
      </c>
      <c r="X292">
        <v>97.536131188470733</v>
      </c>
      <c r="Y292">
        <v>7.534588134966838</v>
      </c>
      <c r="Z292">
        <v>0</v>
      </c>
      <c r="AA292">
        <v>0</v>
      </c>
      <c r="AB292">
        <v>99.8208653505597</v>
      </c>
      <c r="AC292">
        <v>0</v>
      </c>
      <c r="AD292">
        <v>3.7745053297909701</v>
      </c>
      <c r="AE292">
        <v>208.66609000378824</v>
      </c>
    </row>
    <row r="293" spans="1:31" x14ac:dyDescent="0.25">
      <c r="A293">
        <v>2427366</v>
      </c>
      <c r="B293">
        <v>1</v>
      </c>
      <c r="C293" t="s">
        <v>80</v>
      </c>
      <c r="D293" t="s">
        <v>93</v>
      </c>
      <c r="E293" t="s">
        <v>132</v>
      </c>
      <c r="F293" t="s">
        <v>1045</v>
      </c>
      <c r="G293" t="s">
        <v>134</v>
      </c>
      <c r="H293" t="s">
        <v>135</v>
      </c>
      <c r="I293" t="s">
        <v>136</v>
      </c>
      <c r="J293" t="s">
        <v>137</v>
      </c>
      <c r="K293" t="s">
        <v>138</v>
      </c>
      <c r="L293" t="s">
        <v>1046</v>
      </c>
      <c r="M293" t="s">
        <v>1047</v>
      </c>
      <c r="N293">
        <v>1.063055555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0.35783829043744747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0.35783829043744747</v>
      </c>
    </row>
    <row r="294" spans="1:31" x14ac:dyDescent="0.25">
      <c r="A294">
        <v>2426974</v>
      </c>
      <c r="B294">
        <v>1</v>
      </c>
      <c r="C294" t="s">
        <v>81</v>
      </c>
      <c r="D294" t="s">
        <v>112</v>
      </c>
      <c r="E294" t="s">
        <v>178</v>
      </c>
      <c r="F294" t="s">
        <v>1048</v>
      </c>
      <c r="G294" t="s">
        <v>143</v>
      </c>
      <c r="H294" t="s">
        <v>144</v>
      </c>
      <c r="I294" t="s">
        <v>136</v>
      </c>
      <c r="J294" t="s">
        <v>137</v>
      </c>
      <c r="K294" t="s">
        <v>138</v>
      </c>
      <c r="L294" t="s">
        <v>1049</v>
      </c>
      <c r="M294" t="s">
        <v>1050</v>
      </c>
      <c r="N294">
        <v>0.46666666600000001</v>
      </c>
      <c r="O294">
        <v>1</v>
      </c>
      <c r="P294">
        <v>3</v>
      </c>
      <c r="Q294">
        <v>13</v>
      </c>
      <c r="R294">
        <v>71</v>
      </c>
      <c r="S294">
        <v>5</v>
      </c>
      <c r="T294">
        <v>7</v>
      </c>
      <c r="U294">
        <v>0</v>
      </c>
      <c r="V294">
        <v>0</v>
      </c>
      <c r="W294">
        <v>0.11353947289999999</v>
      </c>
      <c r="X294">
        <v>0</v>
      </c>
      <c r="Y294">
        <v>164.14229417533102</v>
      </c>
      <c r="Z294">
        <v>3.7205886001138397</v>
      </c>
      <c r="AA294">
        <v>3.2473728013141332</v>
      </c>
      <c r="AB294">
        <v>4.7374515377011193</v>
      </c>
      <c r="AC294">
        <v>0</v>
      </c>
      <c r="AD294">
        <v>0</v>
      </c>
      <c r="AE294">
        <v>175.96124658736011</v>
      </c>
    </row>
    <row r="295" spans="1:31" x14ac:dyDescent="0.25">
      <c r="A295">
        <v>2427060</v>
      </c>
      <c r="B295">
        <v>1</v>
      </c>
      <c r="C295" t="s">
        <v>81</v>
      </c>
      <c r="D295" t="s">
        <v>128</v>
      </c>
      <c r="E295" t="s">
        <v>147</v>
      </c>
      <c r="F295" t="s">
        <v>1051</v>
      </c>
      <c r="G295" t="s">
        <v>171</v>
      </c>
      <c r="H295" t="s">
        <v>135</v>
      </c>
      <c r="I295" t="s">
        <v>136</v>
      </c>
      <c r="J295" t="s">
        <v>137</v>
      </c>
      <c r="K295" t="s">
        <v>138</v>
      </c>
      <c r="L295" t="s">
        <v>1052</v>
      </c>
      <c r="M295" t="s">
        <v>1053</v>
      </c>
      <c r="N295">
        <v>2.3805555549999999</v>
      </c>
      <c r="O295">
        <v>0</v>
      </c>
      <c r="P295">
        <v>19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7.7542759406122519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7.7542759406122519</v>
      </c>
    </row>
    <row r="296" spans="1:31" x14ac:dyDescent="0.25">
      <c r="A296">
        <v>2427409</v>
      </c>
      <c r="B296">
        <v>1</v>
      </c>
      <c r="C296" t="s">
        <v>80</v>
      </c>
      <c r="D296" t="s">
        <v>82</v>
      </c>
      <c r="E296" t="s">
        <v>290</v>
      </c>
      <c r="F296" t="s">
        <v>656</v>
      </c>
      <c r="G296" t="s">
        <v>171</v>
      </c>
      <c r="H296" t="s">
        <v>135</v>
      </c>
      <c r="I296" t="s">
        <v>136</v>
      </c>
      <c r="J296" t="s">
        <v>137</v>
      </c>
      <c r="K296" t="s">
        <v>138</v>
      </c>
      <c r="L296" t="s">
        <v>1054</v>
      </c>
      <c r="M296" t="s">
        <v>1055</v>
      </c>
      <c r="N296">
        <v>1.025555555</v>
      </c>
      <c r="O296">
        <v>0</v>
      </c>
      <c r="P296">
        <v>67</v>
      </c>
      <c r="Q296">
        <v>0</v>
      </c>
      <c r="R296">
        <v>0</v>
      </c>
      <c r="S296">
        <v>0</v>
      </c>
      <c r="T296">
        <v>33</v>
      </c>
      <c r="U296">
        <v>0</v>
      </c>
      <c r="V296">
        <v>0</v>
      </c>
      <c r="W296">
        <v>0</v>
      </c>
      <c r="X296">
        <v>20.077347192562531</v>
      </c>
      <c r="Y296">
        <v>0</v>
      </c>
      <c r="Z296">
        <v>0</v>
      </c>
      <c r="AA296">
        <v>0</v>
      </c>
      <c r="AB296">
        <v>55.508404863750407</v>
      </c>
      <c r="AC296">
        <v>0</v>
      </c>
      <c r="AD296">
        <v>0</v>
      </c>
      <c r="AE296">
        <v>75.585752056312941</v>
      </c>
    </row>
    <row r="297" spans="1:31" x14ac:dyDescent="0.25">
      <c r="A297">
        <v>2427558</v>
      </c>
      <c r="B297">
        <v>1</v>
      </c>
      <c r="C297" t="s">
        <v>80</v>
      </c>
      <c r="D297" t="s">
        <v>83</v>
      </c>
      <c r="E297" t="s">
        <v>290</v>
      </c>
      <c r="F297" t="s">
        <v>1056</v>
      </c>
      <c r="G297" t="s">
        <v>308</v>
      </c>
      <c r="H297" t="s">
        <v>135</v>
      </c>
      <c r="I297" t="s">
        <v>136</v>
      </c>
      <c r="J297" t="s">
        <v>137</v>
      </c>
      <c r="K297" t="s">
        <v>138</v>
      </c>
      <c r="L297" t="s">
        <v>1057</v>
      </c>
      <c r="M297" t="s">
        <v>1058</v>
      </c>
      <c r="N297">
        <v>1.2197222219999999</v>
      </c>
      <c r="O297">
        <v>0</v>
      </c>
      <c r="P297">
        <v>97</v>
      </c>
      <c r="Q297">
        <v>0</v>
      </c>
      <c r="R297">
        <v>0</v>
      </c>
      <c r="S297">
        <v>0</v>
      </c>
      <c r="T297">
        <v>1</v>
      </c>
      <c r="U297">
        <v>0</v>
      </c>
      <c r="V297">
        <v>0</v>
      </c>
      <c r="W297">
        <v>0</v>
      </c>
      <c r="X297">
        <v>38.841780626505432</v>
      </c>
      <c r="Y297">
        <v>0</v>
      </c>
      <c r="Z297">
        <v>0</v>
      </c>
      <c r="AA297">
        <v>0</v>
      </c>
      <c r="AB297">
        <v>7.652198052405752</v>
      </c>
      <c r="AC297">
        <v>0</v>
      </c>
      <c r="AD297">
        <v>0</v>
      </c>
      <c r="AE297">
        <v>46.493978678911184</v>
      </c>
    </row>
    <row r="298" spans="1:31" x14ac:dyDescent="0.25">
      <c r="A298">
        <v>2427289</v>
      </c>
      <c r="B298">
        <v>1</v>
      </c>
      <c r="C298" t="s">
        <v>81</v>
      </c>
      <c r="D298" t="s">
        <v>122</v>
      </c>
      <c r="E298" t="s">
        <v>141</v>
      </c>
      <c r="F298" t="s">
        <v>1059</v>
      </c>
      <c r="G298" t="s">
        <v>143</v>
      </c>
      <c r="H298" t="s">
        <v>144</v>
      </c>
      <c r="I298" t="s">
        <v>136</v>
      </c>
      <c r="J298" t="s">
        <v>137</v>
      </c>
      <c r="K298" t="s">
        <v>138</v>
      </c>
      <c r="L298" t="s">
        <v>1060</v>
      </c>
      <c r="M298" t="s">
        <v>1061</v>
      </c>
      <c r="N298">
        <v>0.58250000000000002</v>
      </c>
      <c r="O298">
        <v>0</v>
      </c>
      <c r="P298">
        <v>1173</v>
      </c>
      <c r="Q298">
        <v>45</v>
      </c>
      <c r="R298">
        <v>98</v>
      </c>
      <c r="S298">
        <v>9</v>
      </c>
      <c r="T298">
        <v>142</v>
      </c>
      <c r="U298">
        <v>0</v>
      </c>
      <c r="V298">
        <v>1</v>
      </c>
      <c r="W298">
        <v>0</v>
      </c>
      <c r="X298">
        <v>135.33351006017077</v>
      </c>
      <c r="Y298">
        <v>6.4723700283907091</v>
      </c>
      <c r="Z298">
        <v>5.3231049787490816</v>
      </c>
      <c r="AA298">
        <v>80.376850562633464</v>
      </c>
      <c r="AB298">
        <v>61.931745520748066</v>
      </c>
      <c r="AC298">
        <v>0</v>
      </c>
      <c r="AD298">
        <v>75.97425396599823</v>
      </c>
      <c r="AE298">
        <v>365.41183511669033</v>
      </c>
    </row>
    <row r="299" spans="1:31" x14ac:dyDescent="0.25">
      <c r="A299">
        <v>2427598</v>
      </c>
      <c r="B299">
        <v>1</v>
      </c>
      <c r="C299" t="s">
        <v>80</v>
      </c>
      <c r="D299" t="s">
        <v>103</v>
      </c>
      <c r="E299" t="s">
        <v>178</v>
      </c>
      <c r="F299" t="s">
        <v>1062</v>
      </c>
      <c r="G299" t="s">
        <v>143</v>
      </c>
      <c r="H299" t="s">
        <v>144</v>
      </c>
      <c r="I299" t="s">
        <v>136</v>
      </c>
      <c r="J299" t="s">
        <v>137</v>
      </c>
      <c r="K299" t="s">
        <v>138</v>
      </c>
      <c r="L299" t="s">
        <v>1063</v>
      </c>
      <c r="M299" t="s">
        <v>1064</v>
      </c>
      <c r="N299">
        <v>2.6033333330000001</v>
      </c>
      <c r="O299">
        <v>0</v>
      </c>
      <c r="P299">
        <v>90</v>
      </c>
      <c r="Q299">
        <v>16</v>
      </c>
      <c r="R299">
        <v>39</v>
      </c>
      <c r="S299">
        <v>3</v>
      </c>
      <c r="T299">
        <v>12</v>
      </c>
      <c r="U299">
        <v>0</v>
      </c>
      <c r="V299">
        <v>0</v>
      </c>
      <c r="W299">
        <v>0</v>
      </c>
      <c r="X299">
        <v>50.132523793263061</v>
      </c>
      <c r="Y299">
        <v>23.626896740462705</v>
      </c>
      <c r="Z299">
        <v>4.0647006894260009</v>
      </c>
      <c r="AA299">
        <v>3.7919927840774994</v>
      </c>
      <c r="AB299">
        <v>7.0619979165233655</v>
      </c>
      <c r="AC299">
        <v>0</v>
      </c>
      <c r="AD299">
        <v>0</v>
      </c>
      <c r="AE299">
        <v>88.678111923752638</v>
      </c>
    </row>
    <row r="300" spans="1:31" x14ac:dyDescent="0.25">
      <c r="A300">
        <v>2427266</v>
      </c>
      <c r="B300">
        <v>1</v>
      </c>
      <c r="C300" t="s">
        <v>80</v>
      </c>
      <c r="D300" t="s">
        <v>95</v>
      </c>
      <c r="E300" t="s">
        <v>147</v>
      </c>
      <c r="F300" t="s">
        <v>1065</v>
      </c>
      <c r="G300" t="s">
        <v>171</v>
      </c>
      <c r="H300" t="s">
        <v>135</v>
      </c>
      <c r="I300" t="s">
        <v>136</v>
      </c>
      <c r="J300" t="s">
        <v>137</v>
      </c>
      <c r="K300" t="s">
        <v>138</v>
      </c>
      <c r="L300" t="s">
        <v>1066</v>
      </c>
      <c r="M300" t="s">
        <v>1067</v>
      </c>
      <c r="N300">
        <v>2.2669444439999999</v>
      </c>
      <c r="O300">
        <v>0</v>
      </c>
      <c r="P300">
        <v>103</v>
      </c>
      <c r="Q300">
        <v>0</v>
      </c>
      <c r="R300">
        <v>0</v>
      </c>
      <c r="S300">
        <v>0</v>
      </c>
      <c r="T300">
        <v>20</v>
      </c>
      <c r="U300">
        <v>0</v>
      </c>
      <c r="V300">
        <v>0</v>
      </c>
      <c r="W300">
        <v>0</v>
      </c>
      <c r="X300">
        <v>72.481190502830273</v>
      </c>
      <c r="Y300">
        <v>0</v>
      </c>
      <c r="Z300">
        <v>0</v>
      </c>
      <c r="AA300">
        <v>0</v>
      </c>
      <c r="AB300">
        <v>91.535965110695273</v>
      </c>
      <c r="AC300">
        <v>0</v>
      </c>
      <c r="AD300">
        <v>0</v>
      </c>
      <c r="AE300">
        <v>164.01715561352555</v>
      </c>
    </row>
    <row r="301" spans="1:31" x14ac:dyDescent="0.25">
      <c r="A301">
        <v>2426934</v>
      </c>
      <c r="B301">
        <v>1</v>
      </c>
      <c r="C301" t="s">
        <v>81</v>
      </c>
      <c r="D301" t="s">
        <v>128</v>
      </c>
      <c r="E301" t="s">
        <v>132</v>
      </c>
      <c r="F301" t="s">
        <v>1068</v>
      </c>
      <c r="G301" t="s">
        <v>198</v>
      </c>
      <c r="H301" t="s">
        <v>135</v>
      </c>
      <c r="I301" t="s">
        <v>136</v>
      </c>
      <c r="J301" t="s">
        <v>137</v>
      </c>
      <c r="K301" t="s">
        <v>138</v>
      </c>
      <c r="L301" t="s">
        <v>1069</v>
      </c>
      <c r="M301" t="s">
        <v>1070</v>
      </c>
      <c r="N301">
        <v>6.3525</v>
      </c>
      <c r="O301">
        <v>0</v>
      </c>
      <c r="P301">
        <v>10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21.172761554860919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21.172761554860919</v>
      </c>
    </row>
    <row r="302" spans="1:31" x14ac:dyDescent="0.25">
      <c r="A302">
        <v>2427243</v>
      </c>
      <c r="B302">
        <v>1</v>
      </c>
      <c r="C302" t="s">
        <v>81</v>
      </c>
      <c r="D302" t="s">
        <v>116</v>
      </c>
      <c r="E302" t="s">
        <v>161</v>
      </c>
      <c r="F302" t="s">
        <v>1071</v>
      </c>
      <c r="G302" t="s">
        <v>256</v>
      </c>
      <c r="H302" t="s">
        <v>144</v>
      </c>
      <c r="I302" t="s">
        <v>136</v>
      </c>
      <c r="J302" t="s">
        <v>137</v>
      </c>
      <c r="K302" t="s">
        <v>138</v>
      </c>
      <c r="L302" t="s">
        <v>1072</v>
      </c>
      <c r="M302" t="s">
        <v>1073</v>
      </c>
      <c r="N302">
        <v>1.293055555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18.853785388967889</v>
      </c>
      <c r="AD302">
        <v>0</v>
      </c>
      <c r="AE302">
        <v>18.853785388967889</v>
      </c>
    </row>
    <row r="303" spans="1:31" x14ac:dyDescent="0.25">
      <c r="A303">
        <v>2426911</v>
      </c>
      <c r="B303">
        <v>1</v>
      </c>
      <c r="C303" t="s">
        <v>80</v>
      </c>
      <c r="D303" t="s">
        <v>100</v>
      </c>
      <c r="E303" t="s">
        <v>141</v>
      </c>
      <c r="F303" t="s">
        <v>1074</v>
      </c>
      <c r="G303" t="s">
        <v>143</v>
      </c>
      <c r="H303" t="s">
        <v>144</v>
      </c>
      <c r="I303" t="s">
        <v>136</v>
      </c>
      <c r="J303" t="s">
        <v>137</v>
      </c>
      <c r="K303" t="s">
        <v>138</v>
      </c>
      <c r="L303" t="s">
        <v>1075</v>
      </c>
      <c r="M303" t="s">
        <v>1076</v>
      </c>
      <c r="N303">
        <v>1.658055555</v>
      </c>
      <c r="O303">
        <v>6</v>
      </c>
      <c r="P303">
        <v>318</v>
      </c>
      <c r="Q303">
        <v>25</v>
      </c>
      <c r="R303">
        <v>71</v>
      </c>
      <c r="S303">
        <v>11</v>
      </c>
      <c r="T303">
        <v>57</v>
      </c>
      <c r="U303">
        <v>0</v>
      </c>
      <c r="V303">
        <v>0</v>
      </c>
      <c r="W303">
        <v>11.679038539359508</v>
      </c>
      <c r="X303">
        <v>168.50507046908277</v>
      </c>
      <c r="Y303">
        <v>18.838726729784817</v>
      </c>
      <c r="Z303">
        <v>45.878727918296235</v>
      </c>
      <c r="AA303">
        <v>37.025789290102544</v>
      </c>
      <c r="AB303">
        <v>80.405239775953405</v>
      </c>
      <c r="AC303">
        <v>0</v>
      </c>
      <c r="AD303">
        <v>0</v>
      </c>
      <c r="AE303">
        <v>362.33259272257925</v>
      </c>
    </row>
    <row r="304" spans="1:31" x14ac:dyDescent="0.25">
      <c r="A304">
        <v>2426742</v>
      </c>
      <c r="B304">
        <v>1</v>
      </c>
      <c r="C304" t="s">
        <v>81</v>
      </c>
      <c r="D304" t="s">
        <v>122</v>
      </c>
      <c r="E304" t="s">
        <v>178</v>
      </c>
      <c r="F304" t="s">
        <v>179</v>
      </c>
      <c r="G304" t="s">
        <v>143</v>
      </c>
      <c r="H304" t="s">
        <v>144</v>
      </c>
      <c r="I304" t="s">
        <v>136</v>
      </c>
      <c r="J304" t="s">
        <v>137</v>
      </c>
      <c r="K304" t="s">
        <v>138</v>
      </c>
      <c r="L304" t="s">
        <v>1077</v>
      </c>
      <c r="M304" t="s">
        <v>1078</v>
      </c>
      <c r="N304">
        <v>0.77805555500000001</v>
      </c>
      <c r="O304">
        <v>15</v>
      </c>
      <c r="P304">
        <v>870</v>
      </c>
      <c r="Q304">
        <v>70</v>
      </c>
      <c r="R304">
        <v>40</v>
      </c>
      <c r="S304">
        <v>17</v>
      </c>
      <c r="T304">
        <v>49</v>
      </c>
      <c r="U304">
        <v>0</v>
      </c>
      <c r="V304">
        <v>1</v>
      </c>
      <c r="W304">
        <v>1.6988155031364602</v>
      </c>
      <c r="X304">
        <v>82.344120537609868</v>
      </c>
      <c r="Y304">
        <v>45.809581679173107</v>
      </c>
      <c r="Z304">
        <v>7.5230988012386701</v>
      </c>
      <c r="AA304">
        <v>43.347643287805099</v>
      </c>
      <c r="AB304">
        <v>31.467063162675117</v>
      </c>
      <c r="AC304">
        <v>0</v>
      </c>
      <c r="AD304">
        <v>0.21948904305822223</v>
      </c>
      <c r="AE304">
        <v>212.40981201469651</v>
      </c>
    </row>
    <row r="305" spans="1:31" x14ac:dyDescent="0.25">
      <c r="A305">
        <v>2426765</v>
      </c>
      <c r="B305">
        <v>1</v>
      </c>
      <c r="C305" t="s">
        <v>80</v>
      </c>
      <c r="D305" t="s">
        <v>86</v>
      </c>
      <c r="E305" t="s">
        <v>132</v>
      </c>
      <c r="F305" t="s">
        <v>1079</v>
      </c>
      <c r="G305" t="s">
        <v>153</v>
      </c>
      <c r="H305" t="s">
        <v>135</v>
      </c>
      <c r="I305" t="s">
        <v>136</v>
      </c>
      <c r="J305" t="s">
        <v>137</v>
      </c>
      <c r="K305" t="s">
        <v>138</v>
      </c>
      <c r="L305" t="s">
        <v>1080</v>
      </c>
      <c r="M305" t="s">
        <v>1081</v>
      </c>
      <c r="N305">
        <v>1.342222222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2.2441088631555556E-2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2.2441088631555556E-2</v>
      </c>
    </row>
    <row r="306" spans="1:31" x14ac:dyDescent="0.25">
      <c r="A306">
        <v>2426702</v>
      </c>
      <c r="B306">
        <v>1</v>
      </c>
      <c r="C306" t="s">
        <v>80</v>
      </c>
      <c r="D306" t="s">
        <v>90</v>
      </c>
      <c r="E306" t="s">
        <v>132</v>
      </c>
      <c r="F306" t="s">
        <v>873</v>
      </c>
      <c r="G306" t="s">
        <v>153</v>
      </c>
      <c r="H306" t="s">
        <v>135</v>
      </c>
      <c r="I306" t="s">
        <v>136</v>
      </c>
      <c r="J306" t="s">
        <v>137</v>
      </c>
      <c r="K306" t="s">
        <v>138</v>
      </c>
      <c r="L306" t="s">
        <v>1082</v>
      </c>
      <c r="M306" t="s">
        <v>1083</v>
      </c>
      <c r="N306">
        <v>1.1091666659999999</v>
      </c>
      <c r="O306">
        <v>0</v>
      </c>
      <c r="P306">
        <v>7</v>
      </c>
      <c r="Q306">
        <v>0</v>
      </c>
      <c r="R306">
        <v>0</v>
      </c>
      <c r="S306">
        <v>0</v>
      </c>
      <c r="T306">
        <v>1</v>
      </c>
      <c r="U306">
        <v>0</v>
      </c>
      <c r="V306">
        <v>0</v>
      </c>
      <c r="W306">
        <v>0</v>
      </c>
      <c r="X306">
        <v>1.2865567109346667</v>
      </c>
      <c r="Y306">
        <v>0</v>
      </c>
      <c r="Z306">
        <v>0</v>
      </c>
      <c r="AA306">
        <v>0</v>
      </c>
      <c r="AB306">
        <v>0.35620531537143996</v>
      </c>
      <c r="AC306">
        <v>0</v>
      </c>
      <c r="AD306">
        <v>0</v>
      </c>
      <c r="AE306">
        <v>1.6427620263061067</v>
      </c>
    </row>
    <row r="307" spans="1:31" x14ac:dyDescent="0.25">
      <c r="A307">
        <v>2426951</v>
      </c>
      <c r="B307">
        <v>1</v>
      </c>
      <c r="C307" t="s">
        <v>80</v>
      </c>
      <c r="D307" t="s">
        <v>96</v>
      </c>
      <c r="E307" t="s">
        <v>161</v>
      </c>
      <c r="F307" t="s">
        <v>1084</v>
      </c>
      <c r="G307" t="s">
        <v>256</v>
      </c>
      <c r="H307" t="s">
        <v>144</v>
      </c>
      <c r="I307" t="s">
        <v>136</v>
      </c>
      <c r="J307" t="s">
        <v>137</v>
      </c>
      <c r="K307" t="s">
        <v>138</v>
      </c>
      <c r="L307" t="s">
        <v>1085</v>
      </c>
      <c r="M307" t="s">
        <v>1086</v>
      </c>
      <c r="N307">
        <v>3.715833333</v>
      </c>
      <c r="O307">
        <v>0</v>
      </c>
      <c r="P307">
        <v>0</v>
      </c>
      <c r="Q307">
        <v>0</v>
      </c>
      <c r="R307">
        <v>0</v>
      </c>
      <c r="S307">
        <v>1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40.46895756793613</v>
      </c>
      <c r="AB307">
        <v>0</v>
      </c>
      <c r="AC307">
        <v>0</v>
      </c>
      <c r="AD307">
        <v>0</v>
      </c>
      <c r="AE307">
        <v>40.46895756793613</v>
      </c>
    </row>
    <row r="308" spans="1:31" x14ac:dyDescent="0.25">
      <c r="A308">
        <v>2427034</v>
      </c>
      <c r="B308">
        <v>1</v>
      </c>
      <c r="C308" t="s">
        <v>80</v>
      </c>
      <c r="D308" t="s">
        <v>86</v>
      </c>
      <c r="E308" t="s">
        <v>132</v>
      </c>
      <c r="F308" t="s">
        <v>1087</v>
      </c>
      <c r="G308" t="s">
        <v>198</v>
      </c>
      <c r="H308" t="s">
        <v>135</v>
      </c>
      <c r="I308" t="s">
        <v>136</v>
      </c>
      <c r="J308" t="s">
        <v>137</v>
      </c>
      <c r="K308" t="s">
        <v>138</v>
      </c>
      <c r="L308" t="s">
        <v>1088</v>
      </c>
      <c r="M308" t="s">
        <v>1089</v>
      </c>
      <c r="N308">
        <v>3.5938888879999999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0.94618680062912053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0.94618680062912053</v>
      </c>
    </row>
    <row r="309" spans="1:31" x14ac:dyDescent="0.25">
      <c r="A309">
        <v>2427389</v>
      </c>
      <c r="B309">
        <v>1</v>
      </c>
      <c r="C309" t="s">
        <v>80</v>
      </c>
      <c r="D309" t="s">
        <v>100</v>
      </c>
      <c r="E309" t="s">
        <v>132</v>
      </c>
      <c r="F309" t="s">
        <v>1090</v>
      </c>
      <c r="G309" t="s">
        <v>134</v>
      </c>
      <c r="H309" t="s">
        <v>135</v>
      </c>
      <c r="I309" t="s">
        <v>136</v>
      </c>
      <c r="J309" t="s">
        <v>137</v>
      </c>
      <c r="K309" t="s">
        <v>138</v>
      </c>
      <c r="L309" t="s">
        <v>1091</v>
      </c>
      <c r="M309" t="s">
        <v>1092</v>
      </c>
      <c r="N309">
        <v>4.090833333</v>
      </c>
      <c r="O309">
        <v>0</v>
      </c>
      <c r="P309">
        <v>2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0.2640655537971594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0.2640655537971594</v>
      </c>
    </row>
    <row r="310" spans="1:31" x14ac:dyDescent="0.25">
      <c r="A310">
        <v>2427535</v>
      </c>
      <c r="B310">
        <v>1</v>
      </c>
      <c r="C310" t="s">
        <v>80</v>
      </c>
      <c r="D310" t="s">
        <v>105</v>
      </c>
      <c r="E310" t="s">
        <v>290</v>
      </c>
      <c r="F310" t="s">
        <v>1093</v>
      </c>
      <c r="G310" t="s">
        <v>175</v>
      </c>
      <c r="H310" t="s">
        <v>135</v>
      </c>
      <c r="I310" t="s">
        <v>136</v>
      </c>
      <c r="J310" t="s">
        <v>137</v>
      </c>
      <c r="K310" t="s">
        <v>138</v>
      </c>
      <c r="L310" t="s">
        <v>1094</v>
      </c>
      <c r="M310" t="s">
        <v>1095</v>
      </c>
      <c r="N310">
        <v>1.2366666660000001</v>
      </c>
      <c r="O310">
        <v>0</v>
      </c>
      <c r="P310">
        <v>80</v>
      </c>
      <c r="Q310">
        <v>0</v>
      </c>
      <c r="R310">
        <v>0</v>
      </c>
      <c r="S310">
        <v>0</v>
      </c>
      <c r="T310">
        <v>8</v>
      </c>
      <c r="U310">
        <v>0</v>
      </c>
      <c r="V310">
        <v>0</v>
      </c>
      <c r="W310">
        <v>0</v>
      </c>
      <c r="X310">
        <v>29.824918937260737</v>
      </c>
      <c r="Y310">
        <v>0</v>
      </c>
      <c r="Z310">
        <v>0</v>
      </c>
      <c r="AA310">
        <v>0</v>
      </c>
      <c r="AB310">
        <v>2.5476167241012586</v>
      </c>
      <c r="AC310">
        <v>0</v>
      </c>
      <c r="AD310">
        <v>0</v>
      </c>
      <c r="AE310">
        <v>32.372535661361994</v>
      </c>
    </row>
    <row r="311" spans="1:31" x14ac:dyDescent="0.25">
      <c r="A311">
        <v>2427137</v>
      </c>
      <c r="B311">
        <v>1</v>
      </c>
      <c r="C311" t="s">
        <v>80</v>
      </c>
      <c r="D311" t="s">
        <v>105</v>
      </c>
      <c r="E311" t="s">
        <v>141</v>
      </c>
      <c r="F311" t="s">
        <v>1096</v>
      </c>
      <c r="G311" t="s">
        <v>143</v>
      </c>
      <c r="H311" t="s">
        <v>144</v>
      </c>
      <c r="I311" t="s">
        <v>136</v>
      </c>
      <c r="J311" t="s">
        <v>137</v>
      </c>
      <c r="K311" t="s">
        <v>138</v>
      </c>
      <c r="L311" t="s">
        <v>1097</v>
      </c>
      <c r="M311" t="s">
        <v>1098</v>
      </c>
      <c r="N311">
        <v>0.80527777700000003</v>
      </c>
      <c r="O311">
        <v>5</v>
      </c>
      <c r="P311">
        <v>676</v>
      </c>
      <c r="Q311">
        <v>13</v>
      </c>
      <c r="R311">
        <v>89</v>
      </c>
      <c r="S311">
        <v>8</v>
      </c>
      <c r="T311">
        <v>74</v>
      </c>
      <c r="U311">
        <v>0</v>
      </c>
      <c r="V311">
        <v>0</v>
      </c>
      <c r="W311">
        <v>1.1650810423040967</v>
      </c>
      <c r="X311">
        <v>101.97663007781142</v>
      </c>
      <c r="Y311">
        <v>33.184800000631128</v>
      </c>
      <c r="Z311">
        <v>15.468230995260889</v>
      </c>
      <c r="AA311">
        <v>6.9226007012018052</v>
      </c>
      <c r="AB311">
        <v>121.6038133252181</v>
      </c>
      <c r="AC311">
        <v>0</v>
      </c>
      <c r="AD311">
        <v>0</v>
      </c>
      <c r="AE311">
        <v>280.32115614242747</v>
      </c>
    </row>
    <row r="312" spans="1:31" x14ac:dyDescent="0.25">
      <c r="A312">
        <v>2426848</v>
      </c>
      <c r="B312">
        <v>1</v>
      </c>
      <c r="C312" t="s">
        <v>81</v>
      </c>
      <c r="D312" t="s">
        <v>120</v>
      </c>
      <c r="E312" t="s">
        <v>156</v>
      </c>
      <c r="F312" t="s">
        <v>1099</v>
      </c>
      <c r="G312" t="s">
        <v>158</v>
      </c>
      <c r="H312" t="s">
        <v>135</v>
      </c>
      <c r="I312" t="s">
        <v>136</v>
      </c>
      <c r="J312" t="s">
        <v>137</v>
      </c>
      <c r="K312" t="s">
        <v>138</v>
      </c>
      <c r="L312" t="s">
        <v>1100</v>
      </c>
      <c r="M312" t="s">
        <v>1101</v>
      </c>
      <c r="N312">
        <v>1.8830555550000001</v>
      </c>
      <c r="O312">
        <v>0</v>
      </c>
      <c r="P312">
        <v>0</v>
      </c>
      <c r="Q312">
        <v>0</v>
      </c>
      <c r="R312">
        <v>8</v>
      </c>
      <c r="S312">
        <v>0</v>
      </c>
      <c r="T312">
        <v>2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</row>
    <row r="313" spans="1:31" x14ac:dyDescent="0.25">
      <c r="A313">
        <v>2427143</v>
      </c>
      <c r="B313">
        <v>1</v>
      </c>
      <c r="C313" t="s">
        <v>81</v>
      </c>
      <c r="D313" t="s">
        <v>112</v>
      </c>
      <c r="E313" t="s">
        <v>132</v>
      </c>
      <c r="F313" t="s">
        <v>1102</v>
      </c>
      <c r="G313" t="s">
        <v>198</v>
      </c>
      <c r="H313" t="s">
        <v>135</v>
      </c>
      <c r="I313" t="s">
        <v>136</v>
      </c>
      <c r="J313" t="s">
        <v>137</v>
      </c>
      <c r="K313" t="s">
        <v>138</v>
      </c>
      <c r="L313" t="s">
        <v>1103</v>
      </c>
      <c r="M313" t="s">
        <v>1104</v>
      </c>
      <c r="N313">
        <v>7.2377777769999998</v>
      </c>
      <c r="O313">
        <v>0</v>
      </c>
      <c r="P313">
        <v>10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11.302222058312292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11.302222058312292</v>
      </c>
    </row>
    <row r="314" spans="1:31" x14ac:dyDescent="0.25">
      <c r="A314">
        <v>2427581</v>
      </c>
      <c r="B314">
        <v>1</v>
      </c>
      <c r="C314" t="s">
        <v>80</v>
      </c>
      <c r="D314" t="s">
        <v>103</v>
      </c>
      <c r="E314" t="s">
        <v>229</v>
      </c>
      <c r="F314" t="s">
        <v>1105</v>
      </c>
      <c r="G314" t="s">
        <v>143</v>
      </c>
      <c r="H314" t="s">
        <v>144</v>
      </c>
      <c r="I314" t="s">
        <v>136</v>
      </c>
      <c r="J314" t="s">
        <v>137</v>
      </c>
      <c r="K314" t="s">
        <v>138</v>
      </c>
      <c r="L314" t="s">
        <v>1106</v>
      </c>
      <c r="M314" t="s">
        <v>1107</v>
      </c>
      <c r="N314">
        <v>6.3120277000000002E-2</v>
      </c>
      <c r="O314">
        <v>2</v>
      </c>
      <c r="P314">
        <v>470</v>
      </c>
      <c r="Q314">
        <v>136</v>
      </c>
      <c r="R314">
        <v>20</v>
      </c>
      <c r="S314">
        <v>42</v>
      </c>
      <c r="T314">
        <v>36</v>
      </c>
      <c r="U314">
        <v>1</v>
      </c>
      <c r="V314">
        <v>0</v>
      </c>
      <c r="W314">
        <v>9.0117799318811115E-2</v>
      </c>
      <c r="X314">
        <v>5.5798135894498175</v>
      </c>
      <c r="Y314">
        <v>11.468984045959296</v>
      </c>
      <c r="Z314">
        <v>3.1479774520338892E-2</v>
      </c>
      <c r="AA314">
        <v>6.5589452328801947</v>
      </c>
      <c r="AB314">
        <v>0.74104161266312674</v>
      </c>
      <c r="AC314">
        <v>6.0913778300812806</v>
      </c>
      <c r="AD314">
        <v>0</v>
      </c>
      <c r="AE314">
        <v>30.561759884872867</v>
      </c>
    </row>
    <row r="315" spans="1:31" x14ac:dyDescent="0.25">
      <c r="A315">
        <v>2426748</v>
      </c>
      <c r="B315">
        <v>1</v>
      </c>
      <c r="C315" t="s">
        <v>80</v>
      </c>
      <c r="D315" t="s">
        <v>110</v>
      </c>
      <c r="E315" t="s">
        <v>132</v>
      </c>
      <c r="F315" t="s">
        <v>1108</v>
      </c>
      <c r="G315" t="s">
        <v>153</v>
      </c>
      <c r="H315" t="s">
        <v>135</v>
      </c>
      <c r="I315" t="s">
        <v>136</v>
      </c>
      <c r="J315" t="s">
        <v>137</v>
      </c>
      <c r="K315" t="s">
        <v>138</v>
      </c>
      <c r="L315" t="s">
        <v>1109</v>
      </c>
      <c r="M315" t="s">
        <v>1110</v>
      </c>
      <c r="N315">
        <v>0.85777777700000002</v>
      </c>
      <c r="O315">
        <v>0</v>
      </c>
      <c r="P315">
        <v>6</v>
      </c>
      <c r="Q315">
        <v>0</v>
      </c>
      <c r="R315">
        <v>0</v>
      </c>
      <c r="S315">
        <v>0</v>
      </c>
      <c r="T315">
        <v>7</v>
      </c>
      <c r="U315">
        <v>0</v>
      </c>
      <c r="V315">
        <v>0</v>
      </c>
      <c r="W315">
        <v>0</v>
      </c>
      <c r="X315">
        <v>0.77749892915570951</v>
      </c>
      <c r="Y315">
        <v>0</v>
      </c>
      <c r="Z315">
        <v>0</v>
      </c>
      <c r="AA315">
        <v>0</v>
      </c>
      <c r="AB315">
        <v>3.4705059469968331</v>
      </c>
      <c r="AC315">
        <v>0</v>
      </c>
      <c r="AD315">
        <v>0</v>
      </c>
      <c r="AE315">
        <v>4.2480048761525424</v>
      </c>
    </row>
    <row r="316" spans="1:31" x14ac:dyDescent="0.25">
      <c r="A316">
        <v>2427369</v>
      </c>
      <c r="B316">
        <v>1</v>
      </c>
      <c r="C316" t="s">
        <v>80</v>
      </c>
      <c r="D316" t="s">
        <v>85</v>
      </c>
      <c r="E316" t="s">
        <v>147</v>
      </c>
      <c r="F316" t="s">
        <v>1111</v>
      </c>
      <c r="G316" t="s">
        <v>175</v>
      </c>
      <c r="H316" t="s">
        <v>135</v>
      </c>
      <c r="I316" t="s">
        <v>136</v>
      </c>
      <c r="J316" t="s">
        <v>137</v>
      </c>
      <c r="K316" t="s">
        <v>138</v>
      </c>
      <c r="L316" t="s">
        <v>1112</v>
      </c>
      <c r="M316" t="s">
        <v>1113</v>
      </c>
      <c r="N316">
        <v>1.2197222219999999</v>
      </c>
      <c r="O316">
        <v>0</v>
      </c>
      <c r="P316">
        <v>133</v>
      </c>
      <c r="Q316">
        <v>0</v>
      </c>
      <c r="R316">
        <v>0</v>
      </c>
      <c r="S316">
        <v>0</v>
      </c>
      <c r="T316">
        <v>23</v>
      </c>
      <c r="U316">
        <v>0</v>
      </c>
      <c r="V316">
        <v>1</v>
      </c>
      <c r="W316">
        <v>0</v>
      </c>
      <c r="X316">
        <v>50.435017970621182</v>
      </c>
      <c r="Y316">
        <v>0</v>
      </c>
      <c r="Z316">
        <v>0</v>
      </c>
      <c r="AA316">
        <v>0</v>
      </c>
      <c r="AB316">
        <v>19.787574411104959</v>
      </c>
      <c r="AC316">
        <v>0</v>
      </c>
      <c r="AD316">
        <v>107.9521017599084</v>
      </c>
      <c r="AE316">
        <v>178.17469414163455</v>
      </c>
    </row>
    <row r="317" spans="1:31" x14ac:dyDescent="0.25">
      <c r="A317">
        <v>2427326</v>
      </c>
      <c r="B317">
        <v>1</v>
      </c>
      <c r="C317" t="s">
        <v>81</v>
      </c>
      <c r="D317" t="s">
        <v>128</v>
      </c>
      <c r="E317" t="s">
        <v>132</v>
      </c>
      <c r="F317" t="s">
        <v>1114</v>
      </c>
      <c r="G317" t="s">
        <v>198</v>
      </c>
      <c r="H317" t="s">
        <v>135</v>
      </c>
      <c r="I317" t="s">
        <v>136</v>
      </c>
      <c r="J317" t="s">
        <v>137</v>
      </c>
      <c r="K317" t="s">
        <v>138</v>
      </c>
      <c r="L317" t="s">
        <v>1115</v>
      </c>
      <c r="M317" t="s">
        <v>1116</v>
      </c>
      <c r="N317">
        <v>4.4577777770000004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10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99.969138069635207</v>
      </c>
      <c r="AC317">
        <v>0</v>
      </c>
      <c r="AD317">
        <v>0</v>
      </c>
      <c r="AE317">
        <v>99.969138069635207</v>
      </c>
    </row>
    <row r="318" spans="1:31" x14ac:dyDescent="0.25">
      <c r="A318">
        <v>2427226</v>
      </c>
      <c r="B318">
        <v>1</v>
      </c>
      <c r="C318" t="s">
        <v>80</v>
      </c>
      <c r="D318" t="s">
        <v>101</v>
      </c>
      <c r="E318" t="s">
        <v>132</v>
      </c>
      <c r="F318" t="s">
        <v>1117</v>
      </c>
      <c r="G318" t="s">
        <v>134</v>
      </c>
      <c r="H318" t="s">
        <v>135</v>
      </c>
      <c r="I318" t="s">
        <v>136</v>
      </c>
      <c r="J318" t="s">
        <v>137</v>
      </c>
      <c r="K318" t="s">
        <v>138</v>
      </c>
      <c r="L318" t="s">
        <v>1118</v>
      </c>
      <c r="M318" t="s">
        <v>1119</v>
      </c>
      <c r="N318">
        <v>2.599722222</v>
      </c>
      <c r="O318">
        <v>0</v>
      </c>
      <c r="P318">
        <v>3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6.9460724859872522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6.9460724859872522</v>
      </c>
    </row>
    <row r="319" spans="1:31" x14ac:dyDescent="0.25">
      <c r="A319">
        <v>2426808</v>
      </c>
      <c r="B319">
        <v>1</v>
      </c>
      <c r="C319" t="s">
        <v>81</v>
      </c>
      <c r="D319" t="s">
        <v>115</v>
      </c>
      <c r="E319" t="s">
        <v>147</v>
      </c>
      <c r="F319" t="s">
        <v>1120</v>
      </c>
      <c r="G319" t="s">
        <v>171</v>
      </c>
      <c r="H319" t="s">
        <v>135</v>
      </c>
      <c r="I319" t="s">
        <v>136</v>
      </c>
      <c r="J319" t="s">
        <v>137</v>
      </c>
      <c r="K319" t="s">
        <v>138</v>
      </c>
      <c r="L319" t="s">
        <v>1121</v>
      </c>
      <c r="M319" t="s">
        <v>1122</v>
      </c>
      <c r="N319">
        <v>0.97750000000000004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</row>
    <row r="320" spans="1:31" x14ac:dyDescent="0.25">
      <c r="A320">
        <v>2427057</v>
      </c>
      <c r="B320">
        <v>1</v>
      </c>
      <c r="C320" t="s">
        <v>80</v>
      </c>
      <c r="D320" t="s">
        <v>83</v>
      </c>
      <c r="E320" t="s">
        <v>147</v>
      </c>
      <c r="F320" t="s">
        <v>1003</v>
      </c>
      <c r="G320" t="s">
        <v>171</v>
      </c>
      <c r="H320" t="s">
        <v>135</v>
      </c>
      <c r="I320" t="s">
        <v>136</v>
      </c>
      <c r="J320" t="s">
        <v>137</v>
      </c>
      <c r="K320" t="s">
        <v>138</v>
      </c>
      <c r="L320" t="s">
        <v>1123</v>
      </c>
      <c r="M320" t="s">
        <v>1124</v>
      </c>
      <c r="N320">
        <v>1.0294444439999999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16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34.802031648493944</v>
      </c>
      <c r="AC320">
        <v>0</v>
      </c>
      <c r="AD320">
        <v>0</v>
      </c>
      <c r="AE320">
        <v>34.802031648493944</v>
      </c>
    </row>
    <row r="321" spans="1:31" x14ac:dyDescent="0.25">
      <c r="A321">
        <v>2427269</v>
      </c>
      <c r="B321">
        <v>1</v>
      </c>
      <c r="C321" t="s">
        <v>81</v>
      </c>
      <c r="D321" t="s">
        <v>122</v>
      </c>
      <c r="E321" t="s">
        <v>178</v>
      </c>
      <c r="F321" t="s">
        <v>1125</v>
      </c>
      <c r="G321" t="s">
        <v>143</v>
      </c>
      <c r="H321" t="s">
        <v>144</v>
      </c>
      <c r="I321" t="s">
        <v>136</v>
      </c>
      <c r="J321" t="s">
        <v>137</v>
      </c>
      <c r="K321" t="s">
        <v>138</v>
      </c>
      <c r="L321" t="s">
        <v>1126</v>
      </c>
      <c r="M321" t="s">
        <v>1127</v>
      </c>
      <c r="N321">
        <v>0.69527777700000004</v>
      </c>
      <c r="O321">
        <v>12</v>
      </c>
      <c r="P321">
        <v>2126</v>
      </c>
      <c r="Q321">
        <v>81</v>
      </c>
      <c r="R321">
        <v>118</v>
      </c>
      <c r="S321">
        <v>42</v>
      </c>
      <c r="T321">
        <v>196</v>
      </c>
      <c r="U321">
        <v>1</v>
      </c>
      <c r="V321">
        <v>1</v>
      </c>
      <c r="W321">
        <v>2.1694321286671618</v>
      </c>
      <c r="X321">
        <v>217.49029817385107</v>
      </c>
      <c r="Y321">
        <v>25.617217972524831</v>
      </c>
      <c r="Z321">
        <v>7.2546921665732285</v>
      </c>
      <c r="AA321">
        <v>565.64201138043165</v>
      </c>
      <c r="AB321">
        <v>88.005428374324936</v>
      </c>
      <c r="AC321">
        <v>91.824212267395367</v>
      </c>
      <c r="AD321">
        <v>107.19544381121074</v>
      </c>
      <c r="AE321">
        <v>1105.1987362749792</v>
      </c>
    </row>
    <row r="322" spans="1:31" x14ac:dyDescent="0.25">
      <c r="A322">
        <v>2426728</v>
      </c>
      <c r="B322">
        <v>1</v>
      </c>
      <c r="C322" t="s">
        <v>80</v>
      </c>
      <c r="D322" t="s">
        <v>99</v>
      </c>
      <c r="E322" t="s">
        <v>161</v>
      </c>
      <c r="F322" t="s">
        <v>1128</v>
      </c>
      <c r="G322" t="s">
        <v>143</v>
      </c>
      <c r="H322" t="s">
        <v>144</v>
      </c>
      <c r="I322" t="s">
        <v>136</v>
      </c>
      <c r="J322" t="s">
        <v>137</v>
      </c>
      <c r="K322" t="s">
        <v>138</v>
      </c>
      <c r="L322" t="s">
        <v>1129</v>
      </c>
      <c r="M322" t="s">
        <v>1130</v>
      </c>
      <c r="N322">
        <v>0.66666666600000002</v>
      </c>
      <c r="O322">
        <v>0</v>
      </c>
      <c r="P322">
        <v>135</v>
      </c>
      <c r="Q322">
        <v>0</v>
      </c>
      <c r="R322">
        <v>3</v>
      </c>
      <c r="S322">
        <v>1</v>
      </c>
      <c r="T322">
        <v>9</v>
      </c>
      <c r="U322">
        <v>0</v>
      </c>
      <c r="V322">
        <v>0</v>
      </c>
      <c r="W322">
        <v>0</v>
      </c>
      <c r="X322">
        <v>24.120644538895526</v>
      </c>
      <c r="Y322">
        <v>0</v>
      </c>
      <c r="Z322">
        <v>0.22049215973166669</v>
      </c>
      <c r="AA322">
        <v>0.84662637905333338</v>
      </c>
      <c r="AB322">
        <v>2.3738948944393337</v>
      </c>
      <c r="AC322">
        <v>0</v>
      </c>
      <c r="AD322">
        <v>0</v>
      </c>
      <c r="AE322">
        <v>27.56165797211986</v>
      </c>
    </row>
    <row r="323" spans="1:31" x14ac:dyDescent="0.25">
      <c r="A323">
        <v>2427120</v>
      </c>
      <c r="B323">
        <v>1</v>
      </c>
      <c r="C323" t="s">
        <v>80</v>
      </c>
      <c r="D323" t="s">
        <v>108</v>
      </c>
      <c r="E323" t="s">
        <v>141</v>
      </c>
      <c r="F323" t="s">
        <v>1131</v>
      </c>
      <c r="G323" t="s">
        <v>143</v>
      </c>
      <c r="H323" t="s">
        <v>144</v>
      </c>
      <c r="I323" t="s">
        <v>330</v>
      </c>
      <c r="J323" t="s">
        <v>137</v>
      </c>
      <c r="K323" t="s">
        <v>138</v>
      </c>
      <c r="L323" t="s">
        <v>1132</v>
      </c>
      <c r="M323" t="s">
        <v>1133</v>
      </c>
      <c r="N323">
        <v>4.4444439999999997E-3</v>
      </c>
      <c r="O323">
        <v>0</v>
      </c>
      <c r="P323">
        <v>380</v>
      </c>
      <c r="Q323">
        <v>0</v>
      </c>
      <c r="R323">
        <v>81</v>
      </c>
      <c r="S323">
        <v>4</v>
      </c>
      <c r="T323">
        <v>45</v>
      </c>
      <c r="U323">
        <v>0</v>
      </c>
      <c r="V323">
        <v>0</v>
      </c>
      <c r="W323">
        <v>0</v>
      </c>
      <c r="X323">
        <v>0.27584389579074675</v>
      </c>
      <c r="Y323">
        <v>0</v>
      </c>
      <c r="Z323">
        <v>4.1314680392000001E-2</v>
      </c>
      <c r="AA323">
        <v>5.2231429366942216E-2</v>
      </c>
      <c r="AB323">
        <v>9.8213833576319992E-2</v>
      </c>
      <c r="AC323">
        <v>0</v>
      </c>
      <c r="AD323">
        <v>0</v>
      </c>
      <c r="AE323">
        <v>0.46760383912600889</v>
      </c>
    </row>
    <row r="324" spans="1:31" x14ac:dyDescent="0.25">
      <c r="A324">
        <v>2426871</v>
      </c>
      <c r="B324">
        <v>1</v>
      </c>
      <c r="C324" t="s">
        <v>80</v>
      </c>
      <c r="D324" t="s">
        <v>82</v>
      </c>
      <c r="E324" t="s">
        <v>132</v>
      </c>
      <c r="F324" t="s">
        <v>1134</v>
      </c>
      <c r="G324" t="s">
        <v>134</v>
      </c>
      <c r="H324" t="s">
        <v>135</v>
      </c>
      <c r="I324" t="s">
        <v>136</v>
      </c>
      <c r="J324" t="s">
        <v>137</v>
      </c>
      <c r="K324" t="s">
        <v>138</v>
      </c>
      <c r="L324" t="s">
        <v>1135</v>
      </c>
      <c r="M324" t="s">
        <v>1136</v>
      </c>
      <c r="N324">
        <v>0.63111111099999995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1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1.5894988933268965</v>
      </c>
      <c r="AC324">
        <v>0</v>
      </c>
      <c r="AD324">
        <v>0</v>
      </c>
      <c r="AE324">
        <v>1.5894988933268965</v>
      </c>
    </row>
    <row r="325" spans="1:31" x14ac:dyDescent="0.25">
      <c r="A325">
        <v>2427014</v>
      </c>
      <c r="B325">
        <v>1</v>
      </c>
      <c r="C325" t="s">
        <v>80</v>
      </c>
      <c r="D325" t="s">
        <v>108</v>
      </c>
      <c r="E325" t="s">
        <v>132</v>
      </c>
      <c r="F325" t="s">
        <v>1137</v>
      </c>
      <c r="G325" t="s">
        <v>153</v>
      </c>
      <c r="H325" t="s">
        <v>135</v>
      </c>
      <c r="I325" t="s">
        <v>136</v>
      </c>
      <c r="J325" t="s">
        <v>137</v>
      </c>
      <c r="K325" t="s">
        <v>138</v>
      </c>
      <c r="L325" t="s">
        <v>1138</v>
      </c>
      <c r="M325" t="s">
        <v>1139</v>
      </c>
      <c r="N325">
        <v>0.79083333300000003</v>
      </c>
      <c r="O325">
        <v>0</v>
      </c>
      <c r="P325">
        <v>8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</v>
      </c>
      <c r="W325">
        <v>0</v>
      </c>
      <c r="X325">
        <v>1.0349877854531149</v>
      </c>
      <c r="Y325">
        <v>0</v>
      </c>
      <c r="Z325">
        <v>0</v>
      </c>
      <c r="AA325">
        <v>0</v>
      </c>
      <c r="AB325">
        <v>1.748770283926933</v>
      </c>
      <c r="AC325">
        <v>0</v>
      </c>
      <c r="AD325">
        <v>0</v>
      </c>
      <c r="AE325">
        <v>2.7837580693800481</v>
      </c>
    </row>
    <row r="326" spans="1:31" x14ac:dyDescent="0.25">
      <c r="A326">
        <v>2426722</v>
      </c>
      <c r="B326">
        <v>1</v>
      </c>
      <c r="C326" t="s">
        <v>80</v>
      </c>
      <c r="D326" t="s">
        <v>83</v>
      </c>
      <c r="E326" t="s">
        <v>156</v>
      </c>
      <c r="F326" t="s">
        <v>1140</v>
      </c>
      <c r="G326" t="s">
        <v>175</v>
      </c>
      <c r="H326" t="s">
        <v>135</v>
      </c>
      <c r="I326" t="s">
        <v>136</v>
      </c>
      <c r="J326" t="s">
        <v>137</v>
      </c>
      <c r="K326" t="s">
        <v>138</v>
      </c>
      <c r="L326" t="s">
        <v>1141</v>
      </c>
      <c r="M326" t="s">
        <v>1142</v>
      </c>
      <c r="N326">
        <v>2.381388888</v>
      </c>
      <c r="O326">
        <v>0</v>
      </c>
      <c r="P326">
        <v>500</v>
      </c>
      <c r="Q326">
        <v>0</v>
      </c>
      <c r="R326">
        <v>0</v>
      </c>
      <c r="S326">
        <v>0</v>
      </c>
      <c r="T326">
        <v>26</v>
      </c>
      <c r="U326">
        <v>0</v>
      </c>
      <c r="V326">
        <v>0</v>
      </c>
      <c r="W326">
        <v>0</v>
      </c>
      <c r="X326">
        <v>224.91330158171263</v>
      </c>
      <c r="Y326">
        <v>0</v>
      </c>
      <c r="Z326">
        <v>0</v>
      </c>
      <c r="AA326">
        <v>0</v>
      </c>
      <c r="AB326">
        <v>22.999573340234448</v>
      </c>
      <c r="AC326">
        <v>0</v>
      </c>
      <c r="AD326">
        <v>0</v>
      </c>
      <c r="AE326">
        <v>247.91287492194709</v>
      </c>
    </row>
    <row r="327" spans="1:31" x14ac:dyDescent="0.25">
      <c r="A327">
        <v>2426791</v>
      </c>
      <c r="B327">
        <v>1</v>
      </c>
      <c r="C327" t="s">
        <v>80</v>
      </c>
      <c r="D327" t="s">
        <v>92</v>
      </c>
      <c r="E327" t="s">
        <v>147</v>
      </c>
      <c r="F327" t="s">
        <v>1143</v>
      </c>
      <c r="G327" t="s">
        <v>171</v>
      </c>
      <c r="H327" t="s">
        <v>135</v>
      </c>
      <c r="I327" t="s">
        <v>136</v>
      </c>
      <c r="J327" t="s">
        <v>137</v>
      </c>
      <c r="K327" t="s">
        <v>138</v>
      </c>
      <c r="L327" t="s">
        <v>1144</v>
      </c>
      <c r="M327" t="s">
        <v>1145</v>
      </c>
      <c r="N327">
        <v>3.5394444439999999</v>
      </c>
      <c r="O327">
        <v>0</v>
      </c>
      <c r="P327">
        <v>92</v>
      </c>
      <c r="Q327">
        <v>0</v>
      </c>
      <c r="R327">
        <v>3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69.328852846926381</v>
      </c>
      <c r="Y327">
        <v>0</v>
      </c>
      <c r="Z327">
        <v>0.24698471625820506</v>
      </c>
      <c r="AA327">
        <v>0</v>
      </c>
      <c r="AB327">
        <v>0</v>
      </c>
      <c r="AC327">
        <v>0</v>
      </c>
      <c r="AD327">
        <v>0</v>
      </c>
      <c r="AE327">
        <v>69.575837563184592</v>
      </c>
    </row>
    <row r="328" spans="1:31" x14ac:dyDescent="0.25">
      <c r="A328">
        <v>2427501</v>
      </c>
      <c r="B328">
        <v>1</v>
      </c>
      <c r="C328" t="s">
        <v>80</v>
      </c>
      <c r="D328" t="s">
        <v>103</v>
      </c>
      <c r="E328" t="s">
        <v>132</v>
      </c>
      <c r="F328" t="s">
        <v>1146</v>
      </c>
      <c r="G328" t="s">
        <v>134</v>
      </c>
      <c r="H328" t="s">
        <v>135</v>
      </c>
      <c r="I328" t="s">
        <v>136</v>
      </c>
      <c r="J328" t="s">
        <v>137</v>
      </c>
      <c r="K328" t="s">
        <v>138</v>
      </c>
      <c r="L328" t="s">
        <v>1147</v>
      </c>
      <c r="M328" t="s">
        <v>1148</v>
      </c>
      <c r="N328">
        <v>0.68</v>
      </c>
      <c r="O328">
        <v>0</v>
      </c>
      <c r="P328">
        <v>2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0.20388611906121998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0.20388611906121998</v>
      </c>
    </row>
    <row r="329" spans="1:31" x14ac:dyDescent="0.25">
      <c r="A329">
        <v>2426814</v>
      </c>
      <c r="B329">
        <v>1</v>
      </c>
      <c r="C329" t="s">
        <v>80</v>
      </c>
      <c r="D329" t="s">
        <v>103</v>
      </c>
      <c r="E329" t="s">
        <v>229</v>
      </c>
      <c r="F329" t="s">
        <v>252</v>
      </c>
      <c r="G329" t="s">
        <v>143</v>
      </c>
      <c r="H329" t="s">
        <v>144</v>
      </c>
      <c r="I329" t="s">
        <v>136</v>
      </c>
      <c r="J329" t="s">
        <v>137</v>
      </c>
      <c r="K329" t="s">
        <v>138</v>
      </c>
      <c r="L329" t="s">
        <v>1149</v>
      </c>
      <c r="M329" t="s">
        <v>1150</v>
      </c>
      <c r="N329">
        <v>0.43860638800000001</v>
      </c>
      <c r="O329">
        <v>0</v>
      </c>
      <c r="P329">
        <v>0</v>
      </c>
      <c r="Q329">
        <v>8</v>
      </c>
      <c r="R329">
        <v>1</v>
      </c>
      <c r="S329">
        <v>7</v>
      </c>
      <c r="T329">
        <v>39</v>
      </c>
      <c r="U329">
        <v>10</v>
      </c>
      <c r="V329">
        <v>5</v>
      </c>
      <c r="W329">
        <v>0</v>
      </c>
      <c r="X329">
        <v>0</v>
      </c>
      <c r="Y329">
        <v>11.464919303274442</v>
      </c>
      <c r="Z329">
        <v>0</v>
      </c>
      <c r="AA329">
        <v>90.993567262675981</v>
      </c>
      <c r="AB329">
        <v>41.332179772250399</v>
      </c>
      <c r="AC329">
        <v>3062.6650046888963</v>
      </c>
      <c r="AD329">
        <v>98.439737937796252</v>
      </c>
      <c r="AE329">
        <v>3304.8954089648932</v>
      </c>
    </row>
    <row r="330" spans="1:31" x14ac:dyDescent="0.25">
      <c r="A330">
        <v>2427146</v>
      </c>
      <c r="B330">
        <v>1</v>
      </c>
      <c r="C330" t="s">
        <v>80</v>
      </c>
      <c r="D330" t="s">
        <v>82</v>
      </c>
      <c r="E330" t="s">
        <v>132</v>
      </c>
      <c r="F330" t="s">
        <v>1151</v>
      </c>
      <c r="G330" t="s">
        <v>153</v>
      </c>
      <c r="H330" t="s">
        <v>135</v>
      </c>
      <c r="I330" t="s">
        <v>136</v>
      </c>
      <c r="J330" t="s">
        <v>137</v>
      </c>
      <c r="K330" t="s">
        <v>138</v>
      </c>
      <c r="L330" t="s">
        <v>1152</v>
      </c>
      <c r="M330" t="s">
        <v>1153</v>
      </c>
      <c r="N330">
        <v>1.9316666659999999</v>
      </c>
      <c r="O330">
        <v>0</v>
      </c>
      <c r="P330">
        <v>19</v>
      </c>
      <c r="Q330">
        <v>0</v>
      </c>
      <c r="R330">
        <v>0</v>
      </c>
      <c r="S330">
        <v>0</v>
      </c>
      <c r="T330">
        <v>2</v>
      </c>
      <c r="U330">
        <v>0</v>
      </c>
      <c r="V330">
        <v>0</v>
      </c>
      <c r="W330">
        <v>0</v>
      </c>
      <c r="X330">
        <v>8.920164917253917</v>
      </c>
      <c r="Y330">
        <v>0</v>
      </c>
      <c r="Z330">
        <v>0</v>
      </c>
      <c r="AA330">
        <v>0</v>
      </c>
      <c r="AB330">
        <v>7.593788344189667</v>
      </c>
      <c r="AC330">
        <v>0</v>
      </c>
      <c r="AD330">
        <v>0</v>
      </c>
      <c r="AE330">
        <v>16.513953261443582</v>
      </c>
    </row>
    <row r="331" spans="1:31" x14ac:dyDescent="0.25">
      <c r="A331">
        <v>2426983</v>
      </c>
      <c r="B331">
        <v>1</v>
      </c>
      <c r="C331" t="s">
        <v>80</v>
      </c>
      <c r="D331" t="s">
        <v>84</v>
      </c>
      <c r="E331" t="s">
        <v>132</v>
      </c>
      <c r="F331" t="s">
        <v>1154</v>
      </c>
      <c r="G331" t="s">
        <v>153</v>
      </c>
      <c r="H331" t="s">
        <v>135</v>
      </c>
      <c r="I331" t="s">
        <v>136</v>
      </c>
      <c r="J331" t="s">
        <v>137</v>
      </c>
      <c r="K331" t="s">
        <v>138</v>
      </c>
      <c r="L331" t="s">
        <v>1155</v>
      </c>
      <c r="M331" t="s">
        <v>1156</v>
      </c>
      <c r="N331">
        <v>0.61694444400000004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0.24547551804958195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0.24547551804958195</v>
      </c>
    </row>
    <row r="332" spans="1:31" x14ac:dyDescent="0.25">
      <c r="A332">
        <v>2426860</v>
      </c>
      <c r="B332">
        <v>1</v>
      </c>
      <c r="C332" t="s">
        <v>80</v>
      </c>
      <c r="D332" t="s">
        <v>95</v>
      </c>
      <c r="E332" t="s">
        <v>132</v>
      </c>
      <c r="F332" t="s">
        <v>1157</v>
      </c>
      <c r="G332" t="s">
        <v>198</v>
      </c>
      <c r="H332" t="s">
        <v>135</v>
      </c>
      <c r="I332" t="s">
        <v>136</v>
      </c>
      <c r="J332" t="s">
        <v>137</v>
      </c>
      <c r="K332" t="s">
        <v>138</v>
      </c>
      <c r="L332" t="s">
        <v>1158</v>
      </c>
      <c r="M332" t="s">
        <v>1159</v>
      </c>
      <c r="N332">
        <v>6.7350000000000003</v>
      </c>
      <c r="O332">
        <v>0</v>
      </c>
      <c r="P332">
        <v>5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7.6550235986837301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7.6550235986837301</v>
      </c>
    </row>
    <row r="333" spans="1:31" x14ac:dyDescent="0.25">
      <c r="A333">
        <v>2427046</v>
      </c>
      <c r="B333">
        <v>1</v>
      </c>
      <c r="C333" t="s">
        <v>80</v>
      </c>
      <c r="D333" t="s">
        <v>106</v>
      </c>
      <c r="E333" t="s">
        <v>178</v>
      </c>
      <c r="F333" t="s">
        <v>1160</v>
      </c>
      <c r="G333" t="s">
        <v>143</v>
      </c>
      <c r="H333" t="s">
        <v>144</v>
      </c>
      <c r="I333" t="s">
        <v>136</v>
      </c>
      <c r="J333" t="s">
        <v>137</v>
      </c>
      <c r="K333" t="s">
        <v>138</v>
      </c>
      <c r="L333" t="s">
        <v>1161</v>
      </c>
      <c r="M333" t="s">
        <v>1162</v>
      </c>
      <c r="N333">
        <v>0.35972222199999998</v>
      </c>
      <c r="O333">
        <v>1</v>
      </c>
      <c r="P333">
        <v>4</v>
      </c>
      <c r="Q333">
        <v>68</v>
      </c>
      <c r="R333">
        <v>326</v>
      </c>
      <c r="S333">
        <v>23</v>
      </c>
      <c r="T333">
        <v>71</v>
      </c>
      <c r="U333">
        <v>0</v>
      </c>
      <c r="V333">
        <v>0</v>
      </c>
      <c r="W333">
        <v>0.17060256928296391</v>
      </c>
      <c r="X333">
        <v>0.47208689621287059</v>
      </c>
      <c r="Y333">
        <v>117.38596325501577</v>
      </c>
      <c r="Z333">
        <v>6.9520738862616165</v>
      </c>
      <c r="AA333">
        <v>10.15362243408479</v>
      </c>
      <c r="AB333">
        <v>25.97229337834932</v>
      </c>
      <c r="AC333">
        <v>0</v>
      </c>
      <c r="AD333">
        <v>0</v>
      </c>
      <c r="AE333">
        <v>161.10664241920733</v>
      </c>
    </row>
    <row r="334" spans="1:31" x14ac:dyDescent="0.25">
      <c r="A334">
        <v>2426797</v>
      </c>
      <c r="B334">
        <v>1</v>
      </c>
      <c r="C334" t="s">
        <v>80</v>
      </c>
      <c r="D334" t="s">
        <v>99</v>
      </c>
      <c r="E334" t="s">
        <v>147</v>
      </c>
      <c r="F334" t="s">
        <v>1163</v>
      </c>
      <c r="G334" t="s">
        <v>171</v>
      </c>
      <c r="H334" t="s">
        <v>135</v>
      </c>
      <c r="I334" t="s">
        <v>136</v>
      </c>
      <c r="J334" t="s">
        <v>137</v>
      </c>
      <c r="K334" t="s">
        <v>138</v>
      </c>
      <c r="L334" t="s">
        <v>1164</v>
      </c>
      <c r="M334" t="s">
        <v>1165</v>
      </c>
      <c r="N334">
        <v>4.1583333329999999</v>
      </c>
      <c r="O334">
        <v>0</v>
      </c>
      <c r="P334">
        <v>19</v>
      </c>
      <c r="Q334">
        <v>0</v>
      </c>
      <c r="R334">
        <v>0</v>
      </c>
      <c r="S334">
        <v>0</v>
      </c>
      <c r="T334">
        <v>2</v>
      </c>
      <c r="U334">
        <v>0</v>
      </c>
      <c r="V334">
        <v>0</v>
      </c>
      <c r="W334">
        <v>0</v>
      </c>
      <c r="X334">
        <v>23.280709433691207</v>
      </c>
      <c r="Y334">
        <v>0</v>
      </c>
      <c r="Z334">
        <v>0</v>
      </c>
      <c r="AA334">
        <v>0</v>
      </c>
      <c r="AB334">
        <v>15.620982014737702</v>
      </c>
      <c r="AC334">
        <v>0</v>
      </c>
      <c r="AD334">
        <v>0</v>
      </c>
      <c r="AE334">
        <v>38.901691448428906</v>
      </c>
    </row>
    <row r="335" spans="1:31" x14ac:dyDescent="0.25">
      <c r="A335">
        <v>2426751</v>
      </c>
      <c r="B335">
        <v>1</v>
      </c>
      <c r="C335" t="s">
        <v>80</v>
      </c>
      <c r="D335" t="s">
        <v>107</v>
      </c>
      <c r="E335" t="s">
        <v>161</v>
      </c>
      <c r="F335" t="s">
        <v>951</v>
      </c>
      <c r="G335" t="s">
        <v>143</v>
      </c>
      <c r="H335" t="s">
        <v>144</v>
      </c>
      <c r="I335" t="s">
        <v>136</v>
      </c>
      <c r="J335" t="s">
        <v>137</v>
      </c>
      <c r="K335" t="s">
        <v>138</v>
      </c>
      <c r="L335" t="s">
        <v>1166</v>
      </c>
      <c r="M335" t="s">
        <v>1167</v>
      </c>
      <c r="N335">
        <v>0.60416666600000002</v>
      </c>
      <c r="O335">
        <v>0</v>
      </c>
      <c r="P335">
        <v>2148</v>
      </c>
      <c r="Q335">
        <v>0</v>
      </c>
      <c r="R335">
        <v>3</v>
      </c>
      <c r="S335">
        <v>2</v>
      </c>
      <c r="T335">
        <v>134</v>
      </c>
      <c r="U335">
        <v>0</v>
      </c>
      <c r="V335">
        <v>1</v>
      </c>
      <c r="W335">
        <v>0</v>
      </c>
      <c r="X335">
        <v>73.199676272147173</v>
      </c>
      <c r="Y335">
        <v>0</v>
      </c>
      <c r="Z335">
        <v>0</v>
      </c>
      <c r="AA335">
        <v>18.333954233163833</v>
      </c>
      <c r="AB335">
        <v>58.341090704205463</v>
      </c>
      <c r="AC335">
        <v>0</v>
      </c>
      <c r="AD335">
        <v>0.12564581428591667</v>
      </c>
      <c r="AE335">
        <v>150.0003670238024</v>
      </c>
    </row>
    <row r="336" spans="1:31" x14ac:dyDescent="0.25">
      <c r="A336">
        <v>2427332</v>
      </c>
      <c r="B336">
        <v>1</v>
      </c>
      <c r="C336" t="s">
        <v>80</v>
      </c>
      <c r="D336" t="s">
        <v>82</v>
      </c>
      <c r="E336" t="s">
        <v>132</v>
      </c>
      <c r="F336" t="s">
        <v>1151</v>
      </c>
      <c r="G336" t="s">
        <v>198</v>
      </c>
      <c r="H336" t="s">
        <v>135</v>
      </c>
      <c r="I336" t="s">
        <v>136</v>
      </c>
      <c r="J336" t="s">
        <v>137</v>
      </c>
      <c r="K336" t="s">
        <v>138</v>
      </c>
      <c r="L336" t="s">
        <v>1168</v>
      </c>
      <c r="M336" t="s">
        <v>1169</v>
      </c>
      <c r="N336">
        <v>3.7427777770000001</v>
      </c>
      <c r="O336">
        <v>0</v>
      </c>
      <c r="P336">
        <v>19</v>
      </c>
      <c r="Q336">
        <v>0</v>
      </c>
      <c r="R336">
        <v>0</v>
      </c>
      <c r="S336">
        <v>0</v>
      </c>
      <c r="T336">
        <v>2</v>
      </c>
      <c r="U336">
        <v>0</v>
      </c>
      <c r="V336">
        <v>0</v>
      </c>
      <c r="W336">
        <v>0</v>
      </c>
      <c r="X336">
        <v>19.529298940370293</v>
      </c>
      <c r="Y336">
        <v>0</v>
      </c>
      <c r="Z336">
        <v>0</v>
      </c>
      <c r="AA336">
        <v>0</v>
      </c>
      <c r="AB336">
        <v>10.982442755695844</v>
      </c>
      <c r="AC336">
        <v>0</v>
      </c>
      <c r="AD336">
        <v>0</v>
      </c>
      <c r="AE336">
        <v>30.511741696066139</v>
      </c>
    </row>
    <row r="337" spans="1:31" x14ac:dyDescent="0.25">
      <c r="A337">
        <v>2427083</v>
      </c>
      <c r="B337">
        <v>1</v>
      </c>
      <c r="C337" t="s">
        <v>81</v>
      </c>
      <c r="D337" t="s">
        <v>121</v>
      </c>
      <c r="E337" t="s">
        <v>161</v>
      </c>
      <c r="F337" t="s">
        <v>1170</v>
      </c>
      <c r="G337" t="s">
        <v>187</v>
      </c>
      <c r="H337" t="s">
        <v>144</v>
      </c>
      <c r="I337" t="s">
        <v>136</v>
      </c>
      <c r="J337" t="s">
        <v>137</v>
      </c>
      <c r="K337" t="s">
        <v>164</v>
      </c>
      <c r="L337" t="s">
        <v>1124</v>
      </c>
      <c r="M337" t="s">
        <v>1171</v>
      </c>
      <c r="N337">
        <v>0.57444444400000005</v>
      </c>
      <c r="O337">
        <v>0</v>
      </c>
      <c r="P337">
        <v>5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0.17844151586224002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0.17844151586224002</v>
      </c>
    </row>
    <row r="338" spans="1:31" x14ac:dyDescent="0.25">
      <c r="A338">
        <v>2426691</v>
      </c>
      <c r="B338">
        <v>1</v>
      </c>
      <c r="C338" t="s">
        <v>80</v>
      </c>
      <c r="D338" t="s">
        <v>111</v>
      </c>
      <c r="E338" t="s">
        <v>132</v>
      </c>
      <c r="F338" t="s">
        <v>1172</v>
      </c>
      <c r="G338" t="s">
        <v>153</v>
      </c>
      <c r="H338" t="s">
        <v>135</v>
      </c>
      <c r="I338" t="s">
        <v>136</v>
      </c>
      <c r="J338" t="s">
        <v>137</v>
      </c>
      <c r="K338" t="s">
        <v>138</v>
      </c>
      <c r="L338" t="s">
        <v>1173</v>
      </c>
      <c r="M338" t="s">
        <v>1174</v>
      </c>
      <c r="N338">
        <v>1.997777777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0.49507361638471314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0.49507361638471314</v>
      </c>
    </row>
    <row r="339" spans="1:31" x14ac:dyDescent="0.25">
      <c r="A339">
        <v>2427292</v>
      </c>
      <c r="B339">
        <v>1</v>
      </c>
      <c r="C339" t="s">
        <v>81</v>
      </c>
      <c r="D339" t="s">
        <v>120</v>
      </c>
      <c r="E339" t="s">
        <v>141</v>
      </c>
      <c r="F339" t="s">
        <v>1175</v>
      </c>
      <c r="G339" t="s">
        <v>143</v>
      </c>
      <c r="H339" t="s">
        <v>144</v>
      </c>
      <c r="I339" t="s">
        <v>136</v>
      </c>
      <c r="J339" t="s">
        <v>137</v>
      </c>
      <c r="K339" t="s">
        <v>138</v>
      </c>
      <c r="L339" t="s">
        <v>1176</v>
      </c>
      <c r="M339" t="s">
        <v>1177</v>
      </c>
      <c r="N339">
        <v>1.281666666</v>
      </c>
      <c r="O339">
        <v>0</v>
      </c>
      <c r="P339">
        <v>575</v>
      </c>
      <c r="Q339">
        <v>39</v>
      </c>
      <c r="R339">
        <v>6</v>
      </c>
      <c r="S339">
        <v>6</v>
      </c>
      <c r="T339">
        <v>80</v>
      </c>
      <c r="U339">
        <v>0</v>
      </c>
      <c r="V339">
        <v>0</v>
      </c>
      <c r="W339">
        <v>0</v>
      </c>
      <c r="X339">
        <v>185.17285987677496</v>
      </c>
      <c r="Y339">
        <v>2.761046831583172</v>
      </c>
      <c r="Z339">
        <v>0.3785871451085126</v>
      </c>
      <c r="AA339">
        <v>121.92846664674893</v>
      </c>
      <c r="AB339">
        <v>52.957276743641728</v>
      </c>
      <c r="AC339">
        <v>0</v>
      </c>
      <c r="AD339">
        <v>0</v>
      </c>
      <c r="AE339">
        <v>363.19823724385731</v>
      </c>
    </row>
    <row r="340" spans="1:31" x14ac:dyDescent="0.25">
      <c r="A340">
        <v>2427229</v>
      </c>
      <c r="B340">
        <v>1</v>
      </c>
      <c r="C340" t="s">
        <v>80</v>
      </c>
      <c r="D340" t="s">
        <v>83</v>
      </c>
      <c r="E340" t="s">
        <v>132</v>
      </c>
      <c r="F340" t="s">
        <v>1178</v>
      </c>
      <c r="G340" t="s">
        <v>153</v>
      </c>
      <c r="H340" t="s">
        <v>135</v>
      </c>
      <c r="I340" t="s">
        <v>136</v>
      </c>
      <c r="J340" t="s">
        <v>137</v>
      </c>
      <c r="K340" t="s">
        <v>138</v>
      </c>
      <c r="L340" t="s">
        <v>1179</v>
      </c>
      <c r="M340" t="s">
        <v>1180</v>
      </c>
      <c r="N340">
        <v>2.017222222</v>
      </c>
      <c r="O340">
        <v>0</v>
      </c>
      <c r="P340">
        <v>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1.0305099970825331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1.0305099970825331</v>
      </c>
    </row>
    <row r="341" spans="1:31" x14ac:dyDescent="0.25">
      <c r="A341">
        <v>2427086</v>
      </c>
      <c r="B341">
        <v>1</v>
      </c>
      <c r="C341" t="s">
        <v>81</v>
      </c>
      <c r="D341" t="s">
        <v>118</v>
      </c>
      <c r="E341" t="s">
        <v>161</v>
      </c>
      <c r="F341" t="s">
        <v>1181</v>
      </c>
      <c r="G341" t="s">
        <v>143</v>
      </c>
      <c r="H341" t="s">
        <v>144</v>
      </c>
      <c r="I341" t="s">
        <v>136</v>
      </c>
      <c r="J341" t="s">
        <v>137</v>
      </c>
      <c r="K341" t="s">
        <v>138</v>
      </c>
      <c r="L341" t="s">
        <v>1182</v>
      </c>
      <c r="M341" t="s">
        <v>1183</v>
      </c>
      <c r="N341">
        <v>2.787222222</v>
      </c>
      <c r="O341">
        <v>0</v>
      </c>
      <c r="P341">
        <v>245</v>
      </c>
      <c r="Q341">
        <v>0</v>
      </c>
      <c r="R341">
        <v>14</v>
      </c>
      <c r="S341">
        <v>0</v>
      </c>
      <c r="T341">
        <v>21</v>
      </c>
      <c r="U341">
        <v>0</v>
      </c>
      <c r="V341">
        <v>0</v>
      </c>
      <c r="W341">
        <v>0</v>
      </c>
      <c r="X341">
        <v>131.92001831832118</v>
      </c>
      <c r="Y341">
        <v>0</v>
      </c>
      <c r="Z341">
        <v>0</v>
      </c>
      <c r="AA341">
        <v>0</v>
      </c>
      <c r="AB341">
        <v>23.99472919189261</v>
      </c>
      <c r="AC341">
        <v>0</v>
      </c>
      <c r="AD341">
        <v>0</v>
      </c>
      <c r="AE341">
        <v>155.9147475102138</v>
      </c>
    </row>
    <row r="342" spans="1:31" x14ac:dyDescent="0.25">
      <c r="A342">
        <v>2427587</v>
      </c>
      <c r="B342">
        <v>1</v>
      </c>
      <c r="C342" t="s">
        <v>80</v>
      </c>
      <c r="D342" t="s">
        <v>93</v>
      </c>
      <c r="E342" t="s">
        <v>156</v>
      </c>
      <c r="F342" t="s">
        <v>1184</v>
      </c>
      <c r="G342" t="s">
        <v>1185</v>
      </c>
      <c r="H342" t="s">
        <v>135</v>
      </c>
      <c r="I342" t="s">
        <v>136</v>
      </c>
      <c r="J342" t="s">
        <v>137</v>
      </c>
      <c r="K342" t="s">
        <v>138</v>
      </c>
      <c r="L342" t="s">
        <v>1186</v>
      </c>
      <c r="M342" t="s">
        <v>1187</v>
      </c>
      <c r="N342">
        <v>0.32722222200000001</v>
      </c>
      <c r="O342">
        <v>0</v>
      </c>
      <c r="P342">
        <v>445</v>
      </c>
      <c r="Q342">
        <v>0</v>
      </c>
      <c r="R342">
        <v>0</v>
      </c>
      <c r="S342">
        <v>0</v>
      </c>
      <c r="T342">
        <v>22</v>
      </c>
      <c r="U342">
        <v>0</v>
      </c>
      <c r="V342">
        <v>0</v>
      </c>
      <c r="W342">
        <v>0</v>
      </c>
      <c r="X342">
        <v>29.14674857663568</v>
      </c>
      <c r="Y342">
        <v>0</v>
      </c>
      <c r="Z342">
        <v>0</v>
      </c>
      <c r="AA342">
        <v>0</v>
      </c>
      <c r="AB342">
        <v>5.1457748423958281</v>
      </c>
      <c r="AC342">
        <v>0</v>
      </c>
      <c r="AD342">
        <v>0</v>
      </c>
      <c r="AE342">
        <v>34.292523419031511</v>
      </c>
    </row>
    <row r="343" spans="1:31" x14ac:dyDescent="0.25">
      <c r="A343">
        <v>2427564</v>
      </c>
      <c r="B343">
        <v>1</v>
      </c>
      <c r="C343" t="s">
        <v>80</v>
      </c>
      <c r="D343" t="s">
        <v>101</v>
      </c>
      <c r="E343" t="s">
        <v>147</v>
      </c>
      <c r="F343" t="s">
        <v>1188</v>
      </c>
      <c r="G343" t="s">
        <v>175</v>
      </c>
      <c r="H343" t="s">
        <v>135</v>
      </c>
      <c r="I343" t="s">
        <v>136</v>
      </c>
      <c r="J343" t="s">
        <v>137</v>
      </c>
      <c r="K343" t="s">
        <v>138</v>
      </c>
      <c r="L343" t="s">
        <v>1189</v>
      </c>
      <c r="M343" t="s">
        <v>1190</v>
      </c>
      <c r="N343">
        <v>1.3911111110000001</v>
      </c>
      <c r="O343">
        <v>0</v>
      </c>
      <c r="P343">
        <v>191</v>
      </c>
      <c r="Q343">
        <v>0</v>
      </c>
      <c r="R343">
        <v>0</v>
      </c>
      <c r="S343">
        <v>0</v>
      </c>
      <c r="T343">
        <v>7</v>
      </c>
      <c r="U343">
        <v>0</v>
      </c>
      <c r="V343">
        <v>0</v>
      </c>
      <c r="W343">
        <v>0</v>
      </c>
      <c r="X343">
        <v>22.19764005771394</v>
      </c>
      <c r="Y343">
        <v>0</v>
      </c>
      <c r="Z343">
        <v>0</v>
      </c>
      <c r="AA343">
        <v>0</v>
      </c>
      <c r="AB343">
        <v>3.1947571103318992</v>
      </c>
      <c r="AC343">
        <v>0</v>
      </c>
      <c r="AD343">
        <v>0</v>
      </c>
      <c r="AE343">
        <v>25.392397168045839</v>
      </c>
    </row>
    <row r="344" spans="1:31" x14ac:dyDescent="0.25">
      <c r="A344">
        <v>2426854</v>
      </c>
      <c r="B344">
        <v>1</v>
      </c>
      <c r="C344" t="s">
        <v>80</v>
      </c>
      <c r="D344" t="s">
        <v>102</v>
      </c>
      <c r="E344" t="s">
        <v>178</v>
      </c>
      <c r="F344" t="s">
        <v>1191</v>
      </c>
      <c r="G344" t="s">
        <v>143</v>
      </c>
      <c r="H344" t="s">
        <v>144</v>
      </c>
      <c r="I344" t="s">
        <v>136</v>
      </c>
      <c r="J344" t="s">
        <v>137</v>
      </c>
      <c r="K344" t="s">
        <v>138</v>
      </c>
      <c r="L344" t="s">
        <v>1192</v>
      </c>
      <c r="M344" t="s">
        <v>1193</v>
      </c>
      <c r="N344">
        <v>0.62138888800000003</v>
      </c>
      <c r="O344">
        <v>0</v>
      </c>
      <c r="P344">
        <v>4</v>
      </c>
      <c r="Q344">
        <v>0</v>
      </c>
      <c r="R344">
        <v>1</v>
      </c>
      <c r="S344">
        <v>4</v>
      </c>
      <c r="T344">
        <v>0</v>
      </c>
      <c r="U344">
        <v>3</v>
      </c>
      <c r="V344">
        <v>0</v>
      </c>
      <c r="W344">
        <v>0</v>
      </c>
      <c r="X344">
        <v>0.39726226174520995</v>
      </c>
      <c r="Y344">
        <v>0</v>
      </c>
      <c r="Z344">
        <v>0.21431899259297224</v>
      </c>
      <c r="AA344">
        <v>172.0892666273397</v>
      </c>
      <c r="AB344">
        <v>0</v>
      </c>
      <c r="AC344">
        <v>847.3527722687636</v>
      </c>
      <c r="AD344">
        <v>0</v>
      </c>
      <c r="AE344">
        <v>1020.0536201504415</v>
      </c>
    </row>
    <row r="345" spans="1:31" x14ac:dyDescent="0.25">
      <c r="A345">
        <v>2426688</v>
      </c>
      <c r="B345">
        <v>1</v>
      </c>
      <c r="C345" t="s">
        <v>80</v>
      </c>
      <c r="D345" t="s">
        <v>97</v>
      </c>
      <c r="E345" t="s">
        <v>141</v>
      </c>
      <c r="F345" t="s">
        <v>1194</v>
      </c>
      <c r="G345" t="s">
        <v>187</v>
      </c>
      <c r="H345" t="s">
        <v>144</v>
      </c>
      <c r="I345" t="s">
        <v>136</v>
      </c>
      <c r="J345" t="s">
        <v>137</v>
      </c>
      <c r="K345" t="s">
        <v>164</v>
      </c>
      <c r="L345" t="s">
        <v>815</v>
      </c>
      <c r="M345" t="s">
        <v>1195</v>
      </c>
      <c r="N345">
        <v>8.3938888879999993</v>
      </c>
      <c r="O345">
        <v>3</v>
      </c>
      <c r="P345">
        <v>742</v>
      </c>
      <c r="Q345">
        <v>3</v>
      </c>
      <c r="R345">
        <v>78</v>
      </c>
      <c r="S345">
        <v>6</v>
      </c>
      <c r="T345">
        <v>132</v>
      </c>
      <c r="U345">
        <v>0</v>
      </c>
      <c r="V345">
        <v>0</v>
      </c>
      <c r="W345">
        <v>65.846077013592989</v>
      </c>
      <c r="X345">
        <v>2362.1839711874072</v>
      </c>
      <c r="Y345">
        <v>12.858370004119003</v>
      </c>
      <c r="Z345">
        <v>67.989049202572289</v>
      </c>
      <c r="AA345">
        <v>857.21039941992797</v>
      </c>
      <c r="AB345">
        <v>822.19873210360288</v>
      </c>
      <c r="AC345">
        <v>0</v>
      </c>
      <c r="AD345">
        <v>0</v>
      </c>
      <c r="AE345">
        <v>4188.2865989312222</v>
      </c>
    </row>
    <row r="346" spans="1:31" x14ac:dyDescent="0.25">
      <c r="A346">
        <v>2427421</v>
      </c>
      <c r="B346">
        <v>1</v>
      </c>
      <c r="C346" t="s">
        <v>81</v>
      </c>
      <c r="D346" t="s">
        <v>127</v>
      </c>
      <c r="E346" t="s">
        <v>147</v>
      </c>
      <c r="F346" t="s">
        <v>1196</v>
      </c>
      <c r="G346" t="s">
        <v>175</v>
      </c>
      <c r="H346" t="s">
        <v>135</v>
      </c>
      <c r="I346" t="s">
        <v>136</v>
      </c>
      <c r="J346" t="s">
        <v>137</v>
      </c>
      <c r="K346" t="s">
        <v>138</v>
      </c>
      <c r="L346" t="s">
        <v>1197</v>
      </c>
      <c r="M346" t="s">
        <v>1198</v>
      </c>
      <c r="N346">
        <v>0.51888888799999999</v>
      </c>
      <c r="O346">
        <v>0</v>
      </c>
      <c r="P346">
        <v>16</v>
      </c>
      <c r="Q346">
        <v>0</v>
      </c>
      <c r="R346">
        <v>2</v>
      </c>
      <c r="S346">
        <v>0</v>
      </c>
      <c r="T346">
        <v>5</v>
      </c>
      <c r="U346">
        <v>0</v>
      </c>
      <c r="V346">
        <v>0</v>
      </c>
      <c r="W346">
        <v>0</v>
      </c>
      <c r="X346">
        <v>1.7733360578674002</v>
      </c>
      <c r="Y346">
        <v>0</v>
      </c>
      <c r="Z346">
        <v>1.3492990463555553E-4</v>
      </c>
      <c r="AA346">
        <v>0</v>
      </c>
      <c r="AB346">
        <v>0.81190019872774943</v>
      </c>
      <c r="AC346">
        <v>0</v>
      </c>
      <c r="AD346">
        <v>0</v>
      </c>
      <c r="AE346">
        <v>2.5853711864997853</v>
      </c>
    </row>
    <row r="347" spans="1:31" x14ac:dyDescent="0.25">
      <c r="A347">
        <v>2427252</v>
      </c>
      <c r="B347">
        <v>1</v>
      </c>
      <c r="C347" t="s">
        <v>80</v>
      </c>
      <c r="D347" t="s">
        <v>82</v>
      </c>
      <c r="E347" t="s">
        <v>132</v>
      </c>
      <c r="F347" t="s">
        <v>1199</v>
      </c>
      <c r="G347" t="s">
        <v>134</v>
      </c>
      <c r="H347" t="s">
        <v>135</v>
      </c>
      <c r="I347" t="s">
        <v>136</v>
      </c>
      <c r="J347" t="s">
        <v>137</v>
      </c>
      <c r="K347" t="s">
        <v>138</v>
      </c>
      <c r="L347" t="s">
        <v>1200</v>
      </c>
      <c r="M347" t="s">
        <v>1201</v>
      </c>
      <c r="N347">
        <v>1.5719444440000001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1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</row>
    <row r="348" spans="1:31" x14ac:dyDescent="0.25">
      <c r="A348">
        <v>2426774</v>
      </c>
      <c r="B348">
        <v>1</v>
      </c>
      <c r="C348" t="s">
        <v>80</v>
      </c>
      <c r="D348" t="s">
        <v>85</v>
      </c>
      <c r="E348" t="s">
        <v>132</v>
      </c>
      <c r="F348" t="s">
        <v>1202</v>
      </c>
      <c r="G348" t="s">
        <v>153</v>
      </c>
      <c r="H348" t="s">
        <v>135</v>
      </c>
      <c r="I348" t="s">
        <v>136</v>
      </c>
      <c r="J348" t="s">
        <v>137</v>
      </c>
      <c r="K348" t="s">
        <v>138</v>
      </c>
      <c r="L348" t="s">
        <v>1203</v>
      </c>
      <c r="M348" t="s">
        <v>1204</v>
      </c>
      <c r="N348">
        <v>1.6772222219999999</v>
      </c>
      <c r="O348">
        <v>0</v>
      </c>
      <c r="P348">
        <v>9</v>
      </c>
      <c r="Q348">
        <v>0</v>
      </c>
      <c r="R348">
        <v>0</v>
      </c>
      <c r="S348">
        <v>0</v>
      </c>
      <c r="T348">
        <v>2</v>
      </c>
      <c r="U348">
        <v>0</v>
      </c>
      <c r="V348">
        <v>0</v>
      </c>
      <c r="W348">
        <v>0</v>
      </c>
      <c r="X348">
        <v>4.6849345679397958</v>
      </c>
      <c r="Y348">
        <v>0</v>
      </c>
      <c r="Z348">
        <v>0</v>
      </c>
      <c r="AA348">
        <v>0</v>
      </c>
      <c r="AB348">
        <v>9.6049142693421174</v>
      </c>
      <c r="AC348">
        <v>0</v>
      </c>
      <c r="AD348">
        <v>0</v>
      </c>
      <c r="AE348">
        <v>14.289848837281912</v>
      </c>
    </row>
    <row r="349" spans="1:31" x14ac:dyDescent="0.25">
      <c r="A349">
        <v>2427023</v>
      </c>
      <c r="B349">
        <v>1</v>
      </c>
      <c r="C349" t="s">
        <v>81</v>
      </c>
      <c r="D349" t="s">
        <v>112</v>
      </c>
      <c r="E349" t="s">
        <v>147</v>
      </c>
      <c r="F349" t="s">
        <v>1205</v>
      </c>
      <c r="G349" t="s">
        <v>171</v>
      </c>
      <c r="H349" t="s">
        <v>135</v>
      </c>
      <c r="I349" t="s">
        <v>136</v>
      </c>
      <c r="J349" t="s">
        <v>137</v>
      </c>
      <c r="K349" t="s">
        <v>138</v>
      </c>
      <c r="L349" t="s">
        <v>1206</v>
      </c>
      <c r="M349" t="s">
        <v>1207</v>
      </c>
      <c r="N349">
        <v>2.3655555549999998</v>
      </c>
      <c r="O349">
        <v>0</v>
      </c>
      <c r="P349">
        <v>3</v>
      </c>
      <c r="Q349">
        <v>0</v>
      </c>
      <c r="R349">
        <v>4</v>
      </c>
      <c r="S349">
        <v>0</v>
      </c>
      <c r="T349">
        <v>3</v>
      </c>
      <c r="U349">
        <v>0</v>
      </c>
      <c r="V349">
        <v>0</v>
      </c>
      <c r="W349">
        <v>0</v>
      </c>
      <c r="X349">
        <v>0.37557449381525504</v>
      </c>
      <c r="Y349">
        <v>0</v>
      </c>
      <c r="Z349">
        <v>0.73395515676036394</v>
      </c>
      <c r="AA349">
        <v>0</v>
      </c>
      <c r="AB349">
        <v>3.9877192882842691</v>
      </c>
      <c r="AC349">
        <v>0</v>
      </c>
      <c r="AD349">
        <v>0</v>
      </c>
      <c r="AE349">
        <v>5.0972489388598881</v>
      </c>
    </row>
    <row r="350" spans="1:31" x14ac:dyDescent="0.25">
      <c r="A350">
        <v>2426817</v>
      </c>
      <c r="B350">
        <v>1</v>
      </c>
      <c r="C350" t="s">
        <v>80</v>
      </c>
      <c r="D350" t="s">
        <v>83</v>
      </c>
      <c r="E350" t="s">
        <v>141</v>
      </c>
      <c r="F350" t="s">
        <v>1208</v>
      </c>
      <c r="G350" t="s">
        <v>143</v>
      </c>
      <c r="H350" t="s">
        <v>144</v>
      </c>
      <c r="I350" t="s">
        <v>136</v>
      </c>
      <c r="J350" t="s">
        <v>137</v>
      </c>
      <c r="K350" t="s">
        <v>138</v>
      </c>
      <c r="L350" t="s">
        <v>1209</v>
      </c>
      <c r="M350" t="s">
        <v>1210</v>
      </c>
      <c r="N350">
        <v>0.74388888799999997</v>
      </c>
      <c r="O350">
        <v>0</v>
      </c>
      <c r="P350">
        <v>0</v>
      </c>
      <c r="Q350">
        <v>0</v>
      </c>
      <c r="R350">
        <v>0</v>
      </c>
      <c r="S350">
        <v>4</v>
      </c>
      <c r="T350">
        <v>0</v>
      </c>
      <c r="U350">
        <v>5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37.104998916119378</v>
      </c>
      <c r="AB350">
        <v>0</v>
      </c>
      <c r="AC350">
        <v>481.80800868987694</v>
      </c>
      <c r="AD350">
        <v>0</v>
      </c>
      <c r="AE350">
        <v>518.91300760599631</v>
      </c>
    </row>
    <row r="351" spans="1:31" x14ac:dyDescent="0.25">
      <c r="A351">
        <v>2427358</v>
      </c>
      <c r="B351">
        <v>1</v>
      </c>
      <c r="C351" t="s">
        <v>80</v>
      </c>
      <c r="D351" t="s">
        <v>104</v>
      </c>
      <c r="E351" t="s">
        <v>132</v>
      </c>
      <c r="F351" t="s">
        <v>1211</v>
      </c>
      <c r="G351" t="s">
        <v>134</v>
      </c>
      <c r="H351" t="s">
        <v>135</v>
      </c>
      <c r="I351" t="s">
        <v>136</v>
      </c>
      <c r="J351" t="s">
        <v>137</v>
      </c>
      <c r="K351" t="s">
        <v>138</v>
      </c>
      <c r="L351" t="s">
        <v>1212</v>
      </c>
      <c r="M351" t="s">
        <v>1213</v>
      </c>
      <c r="N351">
        <v>1.76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5.2871143972558328E-2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5.2871143972558328E-2</v>
      </c>
    </row>
    <row r="352" spans="1:31" x14ac:dyDescent="0.25">
      <c r="A352">
        <v>2426917</v>
      </c>
      <c r="B352">
        <v>1</v>
      </c>
      <c r="C352" t="s">
        <v>80</v>
      </c>
      <c r="D352" t="s">
        <v>103</v>
      </c>
      <c r="E352" t="s">
        <v>178</v>
      </c>
      <c r="F352" t="s">
        <v>469</v>
      </c>
      <c r="G352" t="s">
        <v>143</v>
      </c>
      <c r="H352" t="s">
        <v>144</v>
      </c>
      <c r="I352" t="s">
        <v>136</v>
      </c>
      <c r="J352" t="s">
        <v>137</v>
      </c>
      <c r="K352" t="s">
        <v>138</v>
      </c>
      <c r="L352" t="s">
        <v>1214</v>
      </c>
      <c r="M352" t="s">
        <v>1215</v>
      </c>
      <c r="N352">
        <v>0.80805555500000004</v>
      </c>
      <c r="O352">
        <v>0</v>
      </c>
      <c r="P352">
        <v>811</v>
      </c>
      <c r="Q352">
        <v>0</v>
      </c>
      <c r="R352">
        <v>1</v>
      </c>
      <c r="S352">
        <v>17</v>
      </c>
      <c r="T352">
        <v>39</v>
      </c>
      <c r="U352">
        <v>9</v>
      </c>
      <c r="V352">
        <v>0</v>
      </c>
      <c r="W352">
        <v>0</v>
      </c>
      <c r="X352">
        <v>161.60275344483594</v>
      </c>
      <c r="Y352">
        <v>0</v>
      </c>
      <c r="Z352">
        <v>0.76446316880052168</v>
      </c>
      <c r="AA352">
        <v>267.38100190968004</v>
      </c>
      <c r="AB352">
        <v>44.529778771750209</v>
      </c>
      <c r="AC352">
        <v>796.72561162936722</v>
      </c>
      <c r="AD352">
        <v>0</v>
      </c>
      <c r="AE352">
        <v>1271.003608924434</v>
      </c>
    </row>
    <row r="353" spans="1:31" x14ac:dyDescent="0.25">
      <c r="A353">
        <v>2427166</v>
      </c>
      <c r="B353">
        <v>1</v>
      </c>
      <c r="C353" t="s">
        <v>80</v>
      </c>
      <c r="D353" t="s">
        <v>102</v>
      </c>
      <c r="E353" t="s">
        <v>161</v>
      </c>
      <c r="F353" t="s">
        <v>1216</v>
      </c>
      <c r="G353" t="s">
        <v>143</v>
      </c>
      <c r="H353" t="s">
        <v>144</v>
      </c>
      <c r="I353" t="s">
        <v>136</v>
      </c>
      <c r="J353" t="s">
        <v>137</v>
      </c>
      <c r="K353" t="s">
        <v>138</v>
      </c>
      <c r="L353" t="s">
        <v>1217</v>
      </c>
      <c r="M353" t="s">
        <v>1218</v>
      </c>
      <c r="N353">
        <v>1.619444444</v>
      </c>
      <c r="O353">
        <v>0</v>
      </c>
      <c r="P353">
        <v>530</v>
      </c>
      <c r="Q353">
        <v>14</v>
      </c>
      <c r="R353">
        <v>282</v>
      </c>
      <c r="S353">
        <v>5</v>
      </c>
      <c r="T353">
        <v>75</v>
      </c>
      <c r="U353">
        <v>0</v>
      </c>
      <c r="V353">
        <v>0</v>
      </c>
      <c r="W353">
        <v>0</v>
      </c>
      <c r="X353">
        <v>54.04198830374316</v>
      </c>
      <c r="Y353">
        <v>3.1689127322731516</v>
      </c>
      <c r="Z353">
        <v>10.238282198879658</v>
      </c>
      <c r="AA353">
        <v>25.240504543193957</v>
      </c>
      <c r="AB353">
        <v>91.285603623465065</v>
      </c>
      <c r="AC353">
        <v>0</v>
      </c>
      <c r="AD353">
        <v>0</v>
      </c>
      <c r="AE353">
        <v>183.97529140155501</v>
      </c>
    </row>
    <row r="354" spans="1:31" x14ac:dyDescent="0.25">
      <c r="A354">
        <v>2426957</v>
      </c>
      <c r="B354">
        <v>1</v>
      </c>
      <c r="C354" t="s">
        <v>80</v>
      </c>
      <c r="D354" t="s">
        <v>84</v>
      </c>
      <c r="E354" t="s">
        <v>156</v>
      </c>
      <c r="F354" t="s">
        <v>1219</v>
      </c>
      <c r="G354" t="s">
        <v>187</v>
      </c>
      <c r="H354" t="s">
        <v>135</v>
      </c>
      <c r="I354" t="s">
        <v>136</v>
      </c>
      <c r="J354" t="s">
        <v>137</v>
      </c>
      <c r="K354" t="s">
        <v>164</v>
      </c>
      <c r="L354" t="s">
        <v>1220</v>
      </c>
      <c r="M354" t="s">
        <v>1221</v>
      </c>
      <c r="N354">
        <v>3.4811111110000001</v>
      </c>
      <c r="O354">
        <v>0</v>
      </c>
      <c r="P354">
        <v>1256</v>
      </c>
      <c r="Q354">
        <v>0</v>
      </c>
      <c r="R354">
        <v>0</v>
      </c>
      <c r="S354">
        <v>0</v>
      </c>
      <c r="T354">
        <v>130</v>
      </c>
      <c r="U354">
        <v>0</v>
      </c>
      <c r="V354">
        <v>1</v>
      </c>
      <c r="W354">
        <v>0</v>
      </c>
      <c r="X354">
        <v>1100.733855929371</v>
      </c>
      <c r="Y354">
        <v>0</v>
      </c>
      <c r="Z354">
        <v>0</v>
      </c>
      <c r="AA354">
        <v>0</v>
      </c>
      <c r="AB354">
        <v>439.3815003875971</v>
      </c>
      <c r="AC354">
        <v>0</v>
      </c>
      <c r="AD354">
        <v>46.657499505376393</v>
      </c>
      <c r="AE354">
        <v>1586.7728558223444</v>
      </c>
    </row>
    <row r="355" spans="1:31" x14ac:dyDescent="0.25">
      <c r="A355">
        <v>2427172</v>
      </c>
      <c r="B355">
        <v>1</v>
      </c>
      <c r="C355" t="s">
        <v>81</v>
      </c>
      <c r="D355" t="s">
        <v>118</v>
      </c>
      <c r="E355" t="s">
        <v>132</v>
      </c>
      <c r="F355" t="s">
        <v>1222</v>
      </c>
      <c r="G355" t="s">
        <v>134</v>
      </c>
      <c r="H355" t="s">
        <v>135</v>
      </c>
      <c r="I355" t="s">
        <v>136</v>
      </c>
      <c r="J355" t="s">
        <v>137</v>
      </c>
      <c r="K355" t="s">
        <v>138</v>
      </c>
      <c r="L355" t="s">
        <v>1223</v>
      </c>
      <c r="M355" t="s">
        <v>1224</v>
      </c>
      <c r="N355">
        <v>1.0772222220000001</v>
      </c>
      <c r="O355">
        <v>0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0.19892370853435554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0.19892370853435554</v>
      </c>
    </row>
    <row r="356" spans="1:31" x14ac:dyDescent="0.25">
      <c r="A356">
        <v>2427126</v>
      </c>
      <c r="B356">
        <v>1</v>
      </c>
      <c r="C356" t="s">
        <v>81</v>
      </c>
      <c r="D356" t="s">
        <v>112</v>
      </c>
      <c r="E356" t="s">
        <v>161</v>
      </c>
      <c r="F356" t="s">
        <v>1225</v>
      </c>
      <c r="G356" t="s">
        <v>187</v>
      </c>
      <c r="H356" t="s">
        <v>144</v>
      </c>
      <c r="I356" t="s">
        <v>136</v>
      </c>
      <c r="J356" t="s">
        <v>137</v>
      </c>
      <c r="K356" t="s">
        <v>164</v>
      </c>
      <c r="L356" t="s">
        <v>1226</v>
      </c>
      <c r="M356" t="s">
        <v>1227</v>
      </c>
      <c r="N356">
        <v>3.2497222219999999</v>
      </c>
      <c r="O356">
        <v>0</v>
      </c>
      <c r="P356">
        <v>142</v>
      </c>
      <c r="Q356">
        <v>0</v>
      </c>
      <c r="R356">
        <v>20</v>
      </c>
      <c r="S356">
        <v>0</v>
      </c>
      <c r="T356">
        <v>13</v>
      </c>
      <c r="U356">
        <v>0</v>
      </c>
      <c r="V356">
        <v>1</v>
      </c>
      <c r="W356">
        <v>0</v>
      </c>
      <c r="X356">
        <v>94.380718549514356</v>
      </c>
      <c r="Y356">
        <v>0</v>
      </c>
      <c r="Z356">
        <v>1.7690124873744375</v>
      </c>
      <c r="AA356">
        <v>0</v>
      </c>
      <c r="AB356">
        <v>21.465929595399654</v>
      </c>
      <c r="AC356">
        <v>0</v>
      </c>
      <c r="AD356">
        <v>34.630629710939672</v>
      </c>
      <c r="AE356">
        <v>152.24629034322811</v>
      </c>
    </row>
    <row r="357" spans="1:31" x14ac:dyDescent="0.25">
      <c r="A357">
        <v>2427149</v>
      </c>
      <c r="B357">
        <v>1</v>
      </c>
      <c r="C357" t="s">
        <v>80</v>
      </c>
      <c r="D357" t="s">
        <v>97</v>
      </c>
      <c r="E357" t="s">
        <v>147</v>
      </c>
      <c r="F357" t="s">
        <v>1228</v>
      </c>
      <c r="G357" t="s">
        <v>175</v>
      </c>
      <c r="H357" t="s">
        <v>135</v>
      </c>
      <c r="I357" t="s">
        <v>136</v>
      </c>
      <c r="J357" t="s">
        <v>137</v>
      </c>
      <c r="K357" t="s">
        <v>138</v>
      </c>
      <c r="L357" t="s">
        <v>1229</v>
      </c>
      <c r="M357" t="s">
        <v>1230</v>
      </c>
      <c r="N357">
        <v>1.4622222220000001</v>
      </c>
      <c r="O357">
        <v>0</v>
      </c>
      <c r="P357">
        <v>126</v>
      </c>
      <c r="Q357">
        <v>0</v>
      </c>
      <c r="R357">
        <v>0</v>
      </c>
      <c r="S357">
        <v>0</v>
      </c>
      <c r="T357">
        <v>3</v>
      </c>
      <c r="U357">
        <v>0</v>
      </c>
      <c r="V357">
        <v>0</v>
      </c>
      <c r="W357">
        <v>0</v>
      </c>
      <c r="X357">
        <v>92.498372326327953</v>
      </c>
      <c r="Y357">
        <v>0</v>
      </c>
      <c r="Z357">
        <v>0</v>
      </c>
      <c r="AA357">
        <v>0</v>
      </c>
      <c r="AB357">
        <v>5.8695616621199198</v>
      </c>
      <c r="AC357">
        <v>0</v>
      </c>
      <c r="AD357">
        <v>0</v>
      </c>
      <c r="AE357">
        <v>98.367933988447874</v>
      </c>
    </row>
    <row r="358" spans="1:31" x14ac:dyDescent="0.25">
      <c r="A358">
        <v>2426834</v>
      </c>
      <c r="B358">
        <v>1</v>
      </c>
      <c r="C358" t="s">
        <v>80</v>
      </c>
      <c r="D358" t="s">
        <v>103</v>
      </c>
      <c r="E358" t="s">
        <v>141</v>
      </c>
      <c r="F358" t="s">
        <v>210</v>
      </c>
      <c r="G358" t="s">
        <v>143</v>
      </c>
      <c r="H358" t="s">
        <v>144</v>
      </c>
      <c r="I358" t="s">
        <v>136</v>
      </c>
      <c r="J358" t="s">
        <v>137</v>
      </c>
      <c r="K358" t="s">
        <v>138</v>
      </c>
      <c r="L358" t="s">
        <v>1231</v>
      </c>
      <c r="M358" t="s">
        <v>1232</v>
      </c>
      <c r="N358">
        <v>0.83611111100000002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281.95697946836816</v>
      </c>
      <c r="AD358">
        <v>0</v>
      </c>
      <c r="AE358">
        <v>281.95697946836816</v>
      </c>
    </row>
    <row r="359" spans="1:31" x14ac:dyDescent="0.25">
      <c r="A359">
        <v>2427003</v>
      </c>
      <c r="B359">
        <v>1</v>
      </c>
      <c r="C359" t="s">
        <v>80</v>
      </c>
      <c r="D359" t="s">
        <v>92</v>
      </c>
      <c r="E359" t="s">
        <v>132</v>
      </c>
      <c r="F359" t="s">
        <v>1233</v>
      </c>
      <c r="G359" t="s">
        <v>198</v>
      </c>
      <c r="H359" t="s">
        <v>135</v>
      </c>
      <c r="I359" t="s">
        <v>136</v>
      </c>
      <c r="J359" t="s">
        <v>137</v>
      </c>
      <c r="K359" t="s">
        <v>138</v>
      </c>
      <c r="L359" t="s">
        <v>1234</v>
      </c>
      <c r="M359" t="s">
        <v>1235</v>
      </c>
      <c r="N359">
        <v>3.4647222219999998</v>
      </c>
      <c r="O359">
        <v>0</v>
      </c>
      <c r="P359">
        <v>2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5.8981949131471723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5.8981949131471723</v>
      </c>
    </row>
    <row r="360" spans="1:31" x14ac:dyDescent="0.25">
      <c r="A360">
        <v>2426857</v>
      </c>
      <c r="B360">
        <v>1</v>
      </c>
      <c r="C360" t="s">
        <v>80</v>
      </c>
      <c r="D360" t="s">
        <v>95</v>
      </c>
      <c r="E360" t="s">
        <v>141</v>
      </c>
      <c r="F360" t="s">
        <v>1236</v>
      </c>
      <c r="G360" t="s">
        <v>952</v>
      </c>
      <c r="H360" t="s">
        <v>144</v>
      </c>
      <c r="I360" t="s">
        <v>136</v>
      </c>
      <c r="J360" t="s">
        <v>137</v>
      </c>
      <c r="K360" t="s">
        <v>138</v>
      </c>
      <c r="L360" t="s">
        <v>1237</v>
      </c>
      <c r="M360" t="s">
        <v>1238</v>
      </c>
      <c r="N360">
        <v>8.8902777769999997</v>
      </c>
      <c r="O360">
        <v>1</v>
      </c>
      <c r="P360">
        <v>0</v>
      </c>
      <c r="Q360">
        <v>2</v>
      </c>
      <c r="R360">
        <v>1</v>
      </c>
      <c r="S360">
        <v>20</v>
      </c>
      <c r="T360">
        <v>0</v>
      </c>
      <c r="U360">
        <v>1</v>
      </c>
      <c r="V360">
        <v>0</v>
      </c>
      <c r="W360">
        <v>0.87513662807435</v>
      </c>
      <c r="X360">
        <v>0</v>
      </c>
      <c r="Y360">
        <v>15.286035936485922</v>
      </c>
      <c r="Z360">
        <v>0</v>
      </c>
      <c r="AA360">
        <v>1932.8803117472844</v>
      </c>
      <c r="AB360">
        <v>0</v>
      </c>
      <c r="AC360">
        <v>702.59494596973059</v>
      </c>
      <c r="AD360">
        <v>0</v>
      </c>
      <c r="AE360">
        <v>2651.6364302815755</v>
      </c>
    </row>
    <row r="361" spans="1:31" x14ac:dyDescent="0.25">
      <c r="A361">
        <v>2427521</v>
      </c>
      <c r="B361">
        <v>1</v>
      </c>
      <c r="C361" t="s">
        <v>80</v>
      </c>
      <c r="D361" t="s">
        <v>82</v>
      </c>
      <c r="E361" t="s">
        <v>147</v>
      </c>
      <c r="F361" t="s">
        <v>1239</v>
      </c>
      <c r="G361" t="s">
        <v>175</v>
      </c>
      <c r="H361" t="s">
        <v>135</v>
      </c>
      <c r="I361" t="s">
        <v>136</v>
      </c>
      <c r="J361" t="s">
        <v>137</v>
      </c>
      <c r="K361" t="s">
        <v>138</v>
      </c>
      <c r="L361" t="s">
        <v>1240</v>
      </c>
      <c r="M361" t="s">
        <v>1241</v>
      </c>
      <c r="N361">
        <v>0.64055555500000005</v>
      </c>
      <c r="O361">
        <v>0</v>
      </c>
      <c r="P361">
        <v>136</v>
      </c>
      <c r="Q361">
        <v>0</v>
      </c>
      <c r="R361">
        <v>0</v>
      </c>
      <c r="S361">
        <v>0</v>
      </c>
      <c r="T361">
        <v>34</v>
      </c>
      <c r="U361">
        <v>0</v>
      </c>
      <c r="V361">
        <v>0</v>
      </c>
      <c r="W361">
        <v>0</v>
      </c>
      <c r="X361">
        <v>29.558456698824006</v>
      </c>
      <c r="Y361">
        <v>0</v>
      </c>
      <c r="Z361">
        <v>0</v>
      </c>
      <c r="AA361">
        <v>0</v>
      </c>
      <c r="AB361">
        <v>10.023094325780423</v>
      </c>
      <c r="AC361">
        <v>0</v>
      </c>
      <c r="AD361">
        <v>0</v>
      </c>
      <c r="AE361">
        <v>39.58155102460443</v>
      </c>
    </row>
    <row r="362" spans="1:31" x14ac:dyDescent="0.25">
      <c r="A362">
        <v>2426940</v>
      </c>
      <c r="B362">
        <v>1</v>
      </c>
      <c r="C362" t="s">
        <v>80</v>
      </c>
      <c r="D362" t="s">
        <v>88</v>
      </c>
      <c r="E362" t="s">
        <v>132</v>
      </c>
      <c r="F362" t="s">
        <v>1242</v>
      </c>
      <c r="G362" t="s">
        <v>198</v>
      </c>
      <c r="H362" t="s">
        <v>135</v>
      </c>
      <c r="I362" t="s">
        <v>136</v>
      </c>
      <c r="J362" t="s">
        <v>137</v>
      </c>
      <c r="K362" t="s">
        <v>138</v>
      </c>
      <c r="L362" t="s">
        <v>1243</v>
      </c>
      <c r="M362" t="s">
        <v>1244</v>
      </c>
      <c r="N362">
        <v>8.2263888880000007</v>
      </c>
      <c r="O362">
        <v>0</v>
      </c>
      <c r="P362">
        <v>19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30.382930405154532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30.382930405154532</v>
      </c>
    </row>
    <row r="363" spans="1:31" x14ac:dyDescent="0.25">
      <c r="A363">
        <v>2426794</v>
      </c>
      <c r="B363">
        <v>1</v>
      </c>
      <c r="C363" t="s">
        <v>80</v>
      </c>
      <c r="D363" t="s">
        <v>96</v>
      </c>
      <c r="E363" t="s">
        <v>147</v>
      </c>
      <c r="F363" t="s">
        <v>1245</v>
      </c>
      <c r="G363" t="s">
        <v>171</v>
      </c>
      <c r="H363" t="s">
        <v>135</v>
      </c>
      <c r="I363" t="s">
        <v>136</v>
      </c>
      <c r="J363" t="s">
        <v>137</v>
      </c>
      <c r="K363" t="s">
        <v>138</v>
      </c>
      <c r="L363" t="s">
        <v>1246</v>
      </c>
      <c r="M363" t="s">
        <v>1247</v>
      </c>
      <c r="N363">
        <v>1.9225000000000001</v>
      </c>
      <c r="O363">
        <v>0</v>
      </c>
      <c r="P363">
        <v>49</v>
      </c>
      <c r="Q363">
        <v>0</v>
      </c>
      <c r="R363">
        <v>1</v>
      </c>
      <c r="S363">
        <v>0</v>
      </c>
      <c r="T363">
        <v>15</v>
      </c>
      <c r="U363">
        <v>0</v>
      </c>
      <c r="V363">
        <v>0</v>
      </c>
      <c r="W363">
        <v>0</v>
      </c>
      <c r="X363">
        <v>19.789127438821136</v>
      </c>
      <c r="Y363">
        <v>0</v>
      </c>
      <c r="Z363">
        <v>0</v>
      </c>
      <c r="AA363">
        <v>0</v>
      </c>
      <c r="AB363">
        <v>22.820033036305926</v>
      </c>
      <c r="AC363">
        <v>0</v>
      </c>
      <c r="AD363">
        <v>0</v>
      </c>
      <c r="AE363">
        <v>42.609160475127062</v>
      </c>
    </row>
    <row r="364" spans="1:31" x14ac:dyDescent="0.25">
      <c r="A364">
        <v>2427089</v>
      </c>
      <c r="B364">
        <v>1</v>
      </c>
      <c r="C364" t="s">
        <v>80</v>
      </c>
      <c r="D364" t="s">
        <v>96</v>
      </c>
      <c r="E364" t="s">
        <v>132</v>
      </c>
      <c r="F364" t="s">
        <v>1248</v>
      </c>
      <c r="G364" t="s">
        <v>198</v>
      </c>
      <c r="H364" t="s">
        <v>135</v>
      </c>
      <c r="I364" t="s">
        <v>136</v>
      </c>
      <c r="J364" t="s">
        <v>137</v>
      </c>
      <c r="K364" t="s">
        <v>138</v>
      </c>
      <c r="L364" t="s">
        <v>1249</v>
      </c>
      <c r="M364" t="s">
        <v>1250</v>
      </c>
      <c r="N364">
        <v>5.7244444440000004</v>
      </c>
      <c r="O364">
        <v>0</v>
      </c>
      <c r="P364">
        <v>5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2.4107193720806053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2.4107193720806053</v>
      </c>
    </row>
    <row r="365" spans="1:31" x14ac:dyDescent="0.25">
      <c r="A365">
        <v>2427189</v>
      </c>
      <c r="B365">
        <v>1</v>
      </c>
      <c r="C365" t="s">
        <v>80</v>
      </c>
      <c r="D365" t="s">
        <v>85</v>
      </c>
      <c r="E365" t="s">
        <v>132</v>
      </c>
      <c r="F365" t="s">
        <v>1251</v>
      </c>
      <c r="G365" t="s">
        <v>134</v>
      </c>
      <c r="H365" t="s">
        <v>135</v>
      </c>
      <c r="I365" t="s">
        <v>136</v>
      </c>
      <c r="J365" t="s">
        <v>137</v>
      </c>
      <c r="K365" t="s">
        <v>138</v>
      </c>
      <c r="L365" t="s">
        <v>1252</v>
      </c>
      <c r="M365" t="s">
        <v>1253</v>
      </c>
      <c r="N365">
        <v>3.7761111110000001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12.436374255207667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12.436374255207667</v>
      </c>
    </row>
    <row r="366" spans="1:31" x14ac:dyDescent="0.25">
      <c r="A366">
        <v>2427063</v>
      </c>
      <c r="B366">
        <v>1</v>
      </c>
      <c r="C366" t="s">
        <v>80</v>
      </c>
      <c r="D366" t="s">
        <v>92</v>
      </c>
      <c r="E366" t="s">
        <v>156</v>
      </c>
      <c r="F366" t="s">
        <v>1254</v>
      </c>
      <c r="G366" t="s">
        <v>158</v>
      </c>
      <c r="H366" t="s">
        <v>135</v>
      </c>
      <c r="I366" t="s">
        <v>136</v>
      </c>
      <c r="J366" t="s">
        <v>137</v>
      </c>
      <c r="K366" t="s">
        <v>138</v>
      </c>
      <c r="L366" t="s">
        <v>1255</v>
      </c>
      <c r="M366" t="s">
        <v>1256</v>
      </c>
      <c r="N366">
        <v>0.42611111099999999</v>
      </c>
      <c r="O366">
        <v>0</v>
      </c>
      <c r="P366">
        <v>31</v>
      </c>
      <c r="Q366">
        <v>0</v>
      </c>
      <c r="R366">
        <v>26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8.3954326254205363</v>
      </c>
      <c r="Y366">
        <v>0</v>
      </c>
      <c r="Z366">
        <v>1.9209276074152308</v>
      </c>
      <c r="AA366">
        <v>0</v>
      </c>
      <c r="AB366">
        <v>0</v>
      </c>
      <c r="AC366">
        <v>0</v>
      </c>
      <c r="AD366">
        <v>0</v>
      </c>
      <c r="AE366">
        <v>10.316360232835766</v>
      </c>
    </row>
    <row r="367" spans="1:31" x14ac:dyDescent="0.25">
      <c r="A367">
        <v>2427561</v>
      </c>
      <c r="B367">
        <v>1</v>
      </c>
      <c r="C367" t="s">
        <v>81</v>
      </c>
      <c r="D367" t="s">
        <v>125</v>
      </c>
      <c r="E367" t="s">
        <v>132</v>
      </c>
      <c r="F367" t="s">
        <v>1257</v>
      </c>
      <c r="G367" t="s">
        <v>153</v>
      </c>
      <c r="H367" t="s">
        <v>135</v>
      </c>
      <c r="I367" t="s">
        <v>136</v>
      </c>
      <c r="J367" t="s">
        <v>137</v>
      </c>
      <c r="K367" t="s">
        <v>138</v>
      </c>
      <c r="L367" t="s">
        <v>1258</v>
      </c>
      <c r="M367" t="s">
        <v>1259</v>
      </c>
      <c r="N367">
        <v>1.6913888880000001</v>
      </c>
      <c r="O367">
        <v>0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0.61241207338282289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0.61241207338282289</v>
      </c>
    </row>
    <row r="368" spans="1:31" x14ac:dyDescent="0.25">
      <c r="A368">
        <v>2427255</v>
      </c>
      <c r="B368">
        <v>1</v>
      </c>
      <c r="C368" t="s">
        <v>80</v>
      </c>
      <c r="D368" t="s">
        <v>105</v>
      </c>
      <c r="E368" t="s">
        <v>141</v>
      </c>
      <c r="F368" t="s">
        <v>1260</v>
      </c>
      <c r="G368" t="s">
        <v>143</v>
      </c>
      <c r="H368" t="s">
        <v>144</v>
      </c>
      <c r="I368" t="s">
        <v>136</v>
      </c>
      <c r="J368" t="s">
        <v>137</v>
      </c>
      <c r="K368" t="s">
        <v>138</v>
      </c>
      <c r="L368" t="s">
        <v>1261</v>
      </c>
      <c r="M368" t="s">
        <v>1262</v>
      </c>
      <c r="N368">
        <v>2.5313888879999999</v>
      </c>
      <c r="O368">
        <v>1</v>
      </c>
      <c r="P368">
        <v>3</v>
      </c>
      <c r="Q368">
        <v>0</v>
      </c>
      <c r="R368">
        <v>2</v>
      </c>
      <c r="S368">
        <v>10</v>
      </c>
      <c r="T368">
        <v>11</v>
      </c>
      <c r="U368">
        <v>1</v>
      </c>
      <c r="V368">
        <v>0</v>
      </c>
      <c r="W368">
        <v>11.83006585224606</v>
      </c>
      <c r="X368">
        <v>2.3155689569263784</v>
      </c>
      <c r="Y368">
        <v>0</v>
      </c>
      <c r="Z368">
        <v>3.2392938628400971</v>
      </c>
      <c r="AA368">
        <v>143.22817748264856</v>
      </c>
      <c r="AB368">
        <v>47.281787746063884</v>
      </c>
      <c r="AC368">
        <v>0</v>
      </c>
      <c r="AD368">
        <v>0</v>
      </c>
      <c r="AE368">
        <v>207.89489390072498</v>
      </c>
    </row>
    <row r="369" spans="1:31" x14ac:dyDescent="0.25">
      <c r="A369">
        <v>2426900</v>
      </c>
      <c r="B369">
        <v>1</v>
      </c>
      <c r="C369" t="s">
        <v>81</v>
      </c>
      <c r="D369" t="s">
        <v>112</v>
      </c>
      <c r="E369" t="s">
        <v>161</v>
      </c>
      <c r="F369" t="s">
        <v>1263</v>
      </c>
      <c r="G369" t="s">
        <v>187</v>
      </c>
      <c r="H369" t="s">
        <v>144</v>
      </c>
      <c r="I369" t="s">
        <v>136</v>
      </c>
      <c r="J369" t="s">
        <v>137</v>
      </c>
      <c r="K369" t="s">
        <v>164</v>
      </c>
      <c r="L369" t="s">
        <v>1264</v>
      </c>
      <c r="M369" t="s">
        <v>1265</v>
      </c>
      <c r="N369">
        <v>4.8577777769999999</v>
      </c>
      <c r="O369">
        <v>0</v>
      </c>
      <c r="P369">
        <v>2505</v>
      </c>
      <c r="Q369">
        <v>0</v>
      </c>
      <c r="R369">
        <v>0</v>
      </c>
      <c r="S369">
        <v>0</v>
      </c>
      <c r="T369">
        <v>212</v>
      </c>
      <c r="U369">
        <v>0</v>
      </c>
      <c r="V369">
        <v>0</v>
      </c>
      <c r="W369">
        <v>0</v>
      </c>
      <c r="X369">
        <v>2520.2447852607552</v>
      </c>
      <c r="Y369">
        <v>0</v>
      </c>
      <c r="Z369">
        <v>0</v>
      </c>
      <c r="AA369">
        <v>0</v>
      </c>
      <c r="AB369">
        <v>1188.642467548038</v>
      </c>
      <c r="AC369">
        <v>0</v>
      </c>
      <c r="AD369">
        <v>0</v>
      </c>
      <c r="AE369">
        <v>3708.8872528087932</v>
      </c>
    </row>
    <row r="370" spans="1:31" x14ac:dyDescent="0.25">
      <c r="A370">
        <v>2426777</v>
      </c>
      <c r="B370">
        <v>1</v>
      </c>
      <c r="C370" t="s">
        <v>80</v>
      </c>
      <c r="D370" t="s">
        <v>105</v>
      </c>
      <c r="E370" t="s">
        <v>161</v>
      </c>
      <c r="F370" t="s">
        <v>1266</v>
      </c>
      <c r="G370" t="s">
        <v>256</v>
      </c>
      <c r="H370" t="s">
        <v>144</v>
      </c>
      <c r="I370" t="s">
        <v>136</v>
      </c>
      <c r="J370" t="s">
        <v>137</v>
      </c>
      <c r="K370" t="s">
        <v>138</v>
      </c>
      <c r="L370" t="s">
        <v>1267</v>
      </c>
      <c r="M370" t="s">
        <v>1268</v>
      </c>
      <c r="N370">
        <v>1.9422222220000001</v>
      </c>
      <c r="O370">
        <v>0</v>
      </c>
      <c r="P370">
        <v>0</v>
      </c>
      <c r="Q370">
        <v>0</v>
      </c>
      <c r="R370">
        <v>0</v>
      </c>
      <c r="S370">
        <v>8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275.10512000956192</v>
      </c>
      <c r="AB370">
        <v>0</v>
      </c>
      <c r="AC370">
        <v>0</v>
      </c>
      <c r="AD370">
        <v>0</v>
      </c>
      <c r="AE370">
        <v>275.10512000956192</v>
      </c>
    </row>
    <row r="371" spans="1:31" x14ac:dyDescent="0.25">
      <c r="A371">
        <v>2427232</v>
      </c>
      <c r="B371">
        <v>1</v>
      </c>
      <c r="C371" t="s">
        <v>81</v>
      </c>
      <c r="D371" t="s">
        <v>113</v>
      </c>
      <c r="E371" t="s">
        <v>132</v>
      </c>
      <c r="F371" t="s">
        <v>1269</v>
      </c>
      <c r="G371" t="s">
        <v>134</v>
      </c>
      <c r="H371" t="s">
        <v>135</v>
      </c>
      <c r="I371" t="s">
        <v>136</v>
      </c>
      <c r="J371" t="s">
        <v>137</v>
      </c>
      <c r="K371" t="s">
        <v>138</v>
      </c>
      <c r="L371" t="s">
        <v>1270</v>
      </c>
      <c r="M371" t="s">
        <v>1271</v>
      </c>
      <c r="N371">
        <v>1.815555555</v>
      </c>
      <c r="O371">
        <v>0</v>
      </c>
      <c r="P371">
        <v>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0.22686640464336114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0.22686640464336114</v>
      </c>
    </row>
    <row r="372" spans="1:31" x14ac:dyDescent="0.25">
      <c r="A372">
        <v>2427275</v>
      </c>
      <c r="B372">
        <v>1</v>
      </c>
      <c r="C372" t="s">
        <v>80</v>
      </c>
      <c r="D372" t="s">
        <v>85</v>
      </c>
      <c r="E372" t="s">
        <v>147</v>
      </c>
      <c r="F372" t="s">
        <v>1272</v>
      </c>
      <c r="G372" t="s">
        <v>525</v>
      </c>
      <c r="H372" t="s">
        <v>135</v>
      </c>
      <c r="I372" t="s">
        <v>136</v>
      </c>
      <c r="J372" t="s">
        <v>137</v>
      </c>
      <c r="K372" t="s">
        <v>138</v>
      </c>
      <c r="L372" t="s">
        <v>1273</v>
      </c>
      <c r="M372" t="s">
        <v>1274</v>
      </c>
      <c r="N372">
        <v>7.1238888879999998</v>
      </c>
      <c r="O372">
        <v>0</v>
      </c>
      <c r="P372">
        <v>49</v>
      </c>
      <c r="Q372">
        <v>0</v>
      </c>
      <c r="R372">
        <v>0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94.596722297535351</v>
      </c>
      <c r="Y372">
        <v>0</v>
      </c>
      <c r="Z372">
        <v>0</v>
      </c>
      <c r="AA372">
        <v>0</v>
      </c>
      <c r="AB372">
        <v>30.460487338249173</v>
      </c>
      <c r="AC372">
        <v>0</v>
      </c>
      <c r="AD372">
        <v>0</v>
      </c>
      <c r="AE372">
        <v>125.05720963578452</v>
      </c>
    </row>
    <row r="373" spans="1:31" x14ac:dyDescent="0.25">
      <c r="A373">
        <v>2426714</v>
      </c>
      <c r="B373">
        <v>1</v>
      </c>
      <c r="C373" t="s">
        <v>80</v>
      </c>
      <c r="D373" t="s">
        <v>103</v>
      </c>
      <c r="E373" t="s">
        <v>178</v>
      </c>
      <c r="F373" t="s">
        <v>1275</v>
      </c>
      <c r="G373" t="s">
        <v>429</v>
      </c>
      <c r="H373" t="s">
        <v>144</v>
      </c>
      <c r="I373" t="s">
        <v>136</v>
      </c>
      <c r="J373" t="s">
        <v>137</v>
      </c>
      <c r="K373" t="s">
        <v>138</v>
      </c>
      <c r="L373" t="s">
        <v>1276</v>
      </c>
      <c r="M373" t="s">
        <v>1277</v>
      </c>
      <c r="N373">
        <v>4.528888888</v>
      </c>
      <c r="O373">
        <v>0</v>
      </c>
      <c r="P373">
        <v>811</v>
      </c>
      <c r="Q373">
        <v>0</v>
      </c>
      <c r="R373">
        <v>1</v>
      </c>
      <c r="S373">
        <v>17</v>
      </c>
      <c r="T373">
        <v>39</v>
      </c>
      <c r="U373">
        <v>9</v>
      </c>
      <c r="V373">
        <v>0</v>
      </c>
      <c r="W373">
        <v>0</v>
      </c>
      <c r="X373">
        <v>762.57768010994778</v>
      </c>
      <c r="Y373">
        <v>0</v>
      </c>
      <c r="Z373">
        <v>4.3709491663992273</v>
      </c>
      <c r="AA373">
        <v>999.73129407813815</v>
      </c>
      <c r="AB373">
        <v>132.62970422229506</v>
      </c>
      <c r="AC373">
        <v>2095.5059197351306</v>
      </c>
      <c r="AD373">
        <v>0</v>
      </c>
      <c r="AE373">
        <v>3994.8155473119109</v>
      </c>
    </row>
    <row r="374" spans="1:31" x14ac:dyDescent="0.25">
      <c r="A374">
        <v>2426920</v>
      </c>
      <c r="B374">
        <v>1</v>
      </c>
      <c r="C374" t="s">
        <v>80</v>
      </c>
      <c r="D374" t="s">
        <v>97</v>
      </c>
      <c r="E374" t="s">
        <v>147</v>
      </c>
      <c r="F374" t="s">
        <v>1278</v>
      </c>
      <c r="G374" t="s">
        <v>525</v>
      </c>
      <c r="H374" t="s">
        <v>135</v>
      </c>
      <c r="I374" t="s">
        <v>136</v>
      </c>
      <c r="J374" t="s">
        <v>137</v>
      </c>
      <c r="K374" t="s">
        <v>138</v>
      </c>
      <c r="L374" t="s">
        <v>1279</v>
      </c>
      <c r="M374" t="s">
        <v>1280</v>
      </c>
      <c r="N374">
        <v>1.759166666</v>
      </c>
      <c r="O374">
        <v>0</v>
      </c>
      <c r="P374">
        <v>55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34.083772459275806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34.083772459275806</v>
      </c>
    </row>
    <row r="375" spans="1:31" x14ac:dyDescent="0.25">
      <c r="A375">
        <v>2427052</v>
      </c>
      <c r="B375">
        <v>1</v>
      </c>
      <c r="C375" t="s">
        <v>81</v>
      </c>
      <c r="D375" t="s">
        <v>112</v>
      </c>
      <c r="E375" t="s">
        <v>141</v>
      </c>
      <c r="F375" t="s">
        <v>1281</v>
      </c>
      <c r="G375" t="s">
        <v>163</v>
      </c>
      <c r="H375" t="s">
        <v>144</v>
      </c>
      <c r="I375" t="s">
        <v>136</v>
      </c>
      <c r="J375" t="s">
        <v>137</v>
      </c>
      <c r="K375" t="s">
        <v>164</v>
      </c>
      <c r="L375" t="s">
        <v>1282</v>
      </c>
      <c r="M375" t="s">
        <v>1283</v>
      </c>
      <c r="N375">
        <v>0.28888888800000001</v>
      </c>
      <c r="O375">
        <v>0</v>
      </c>
      <c r="P375">
        <v>11</v>
      </c>
      <c r="Q375">
        <v>9</v>
      </c>
      <c r="R375">
        <v>27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0.56447589283279997</v>
      </c>
      <c r="Y375">
        <v>1.6546330507211555</v>
      </c>
      <c r="Z375">
        <v>3.2778552453111114E-2</v>
      </c>
      <c r="AA375">
        <v>0.52988617093244439</v>
      </c>
      <c r="AB375">
        <v>0</v>
      </c>
      <c r="AC375">
        <v>0</v>
      </c>
      <c r="AD375">
        <v>0</v>
      </c>
      <c r="AE375">
        <v>2.781773666939511</v>
      </c>
    </row>
    <row r="376" spans="1:31" x14ac:dyDescent="0.25">
      <c r="A376">
        <v>2427384</v>
      </c>
      <c r="B376">
        <v>1</v>
      </c>
      <c r="C376" t="s">
        <v>81</v>
      </c>
      <c r="D376" t="s">
        <v>118</v>
      </c>
      <c r="E376" t="s">
        <v>132</v>
      </c>
      <c r="F376" t="s">
        <v>1284</v>
      </c>
      <c r="G376" t="s">
        <v>134</v>
      </c>
      <c r="H376" t="s">
        <v>135</v>
      </c>
      <c r="I376" t="s">
        <v>136</v>
      </c>
      <c r="J376" t="s">
        <v>137</v>
      </c>
      <c r="K376" t="s">
        <v>138</v>
      </c>
      <c r="L376" t="s">
        <v>1285</v>
      </c>
      <c r="M376" t="s">
        <v>905</v>
      </c>
      <c r="N376">
        <v>1.486388888</v>
      </c>
      <c r="O376">
        <v>0</v>
      </c>
      <c r="P376">
        <v>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0.1322366637548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0.1322366637548</v>
      </c>
    </row>
    <row r="377" spans="1:31" x14ac:dyDescent="0.25">
      <c r="A377">
        <v>2426743</v>
      </c>
      <c r="B377">
        <v>1</v>
      </c>
      <c r="C377" t="s">
        <v>80</v>
      </c>
      <c r="D377" t="s">
        <v>111</v>
      </c>
      <c r="E377" t="s">
        <v>132</v>
      </c>
      <c r="F377" t="s">
        <v>1286</v>
      </c>
      <c r="G377" t="s">
        <v>153</v>
      </c>
      <c r="H377" t="s">
        <v>135</v>
      </c>
      <c r="I377" t="s">
        <v>136</v>
      </c>
      <c r="J377" t="s">
        <v>137</v>
      </c>
      <c r="K377" t="s">
        <v>138</v>
      </c>
      <c r="L377" t="s">
        <v>1287</v>
      </c>
      <c r="M377" t="s">
        <v>1288</v>
      </c>
      <c r="N377">
        <v>0.58305555499999995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0.25548122625597497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0.25548122625597497</v>
      </c>
    </row>
    <row r="378" spans="1:31" x14ac:dyDescent="0.25">
      <c r="A378">
        <v>2427407</v>
      </c>
      <c r="B378">
        <v>1</v>
      </c>
      <c r="C378" t="s">
        <v>80</v>
      </c>
      <c r="D378" t="s">
        <v>106</v>
      </c>
      <c r="E378" t="s">
        <v>132</v>
      </c>
      <c r="F378" t="s">
        <v>1289</v>
      </c>
      <c r="G378" t="s">
        <v>134</v>
      </c>
      <c r="H378" t="s">
        <v>135</v>
      </c>
      <c r="I378" t="s">
        <v>136</v>
      </c>
      <c r="J378" t="s">
        <v>137</v>
      </c>
      <c r="K378" t="s">
        <v>138</v>
      </c>
      <c r="L378" t="s">
        <v>1290</v>
      </c>
      <c r="M378" t="s">
        <v>1291</v>
      </c>
      <c r="N378">
        <v>0.86694444400000004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0.21530498533198331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0.21530498533198331</v>
      </c>
    </row>
    <row r="379" spans="1:31" x14ac:dyDescent="0.25">
      <c r="A379">
        <v>2427198</v>
      </c>
      <c r="B379">
        <v>1</v>
      </c>
      <c r="C379" t="s">
        <v>80</v>
      </c>
      <c r="D379" t="s">
        <v>97</v>
      </c>
      <c r="E379" t="s">
        <v>290</v>
      </c>
      <c r="F379" t="s">
        <v>1292</v>
      </c>
      <c r="G379" t="s">
        <v>525</v>
      </c>
      <c r="H379" t="s">
        <v>135</v>
      </c>
      <c r="I379" t="s">
        <v>136</v>
      </c>
      <c r="J379" t="s">
        <v>137</v>
      </c>
      <c r="K379" t="s">
        <v>138</v>
      </c>
      <c r="L379" t="s">
        <v>1293</v>
      </c>
      <c r="M379" t="s">
        <v>1294</v>
      </c>
      <c r="N379">
        <v>2.8525</v>
      </c>
      <c r="O379">
        <v>0</v>
      </c>
      <c r="P379">
        <v>28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9.8375824454529788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9.8375824454529788</v>
      </c>
    </row>
    <row r="380" spans="1:31" x14ac:dyDescent="0.25">
      <c r="A380">
        <v>2427029</v>
      </c>
      <c r="B380">
        <v>1</v>
      </c>
      <c r="C380" t="s">
        <v>80</v>
      </c>
      <c r="D380" t="s">
        <v>94</v>
      </c>
      <c r="E380" t="s">
        <v>229</v>
      </c>
      <c r="F380" t="s">
        <v>1295</v>
      </c>
      <c r="G380" t="s">
        <v>143</v>
      </c>
      <c r="H380" t="s">
        <v>144</v>
      </c>
      <c r="I380" t="s">
        <v>136</v>
      </c>
      <c r="J380" t="s">
        <v>137</v>
      </c>
      <c r="K380" t="s">
        <v>138</v>
      </c>
      <c r="L380" t="s">
        <v>1296</v>
      </c>
      <c r="M380" t="s">
        <v>1297</v>
      </c>
      <c r="N380">
        <v>0.119722222</v>
      </c>
      <c r="O380">
        <v>1</v>
      </c>
      <c r="P380">
        <v>648</v>
      </c>
      <c r="Q380">
        <v>24</v>
      </c>
      <c r="R380">
        <v>207</v>
      </c>
      <c r="S380">
        <v>15</v>
      </c>
      <c r="T380">
        <v>92</v>
      </c>
      <c r="U380">
        <v>6</v>
      </c>
      <c r="V380">
        <v>0</v>
      </c>
      <c r="W380">
        <v>0.12658688621517497</v>
      </c>
      <c r="X380">
        <v>12.3352210643297</v>
      </c>
      <c r="Y380">
        <v>0.45678532465027216</v>
      </c>
      <c r="Z380">
        <v>0.39720139764797918</v>
      </c>
      <c r="AA380">
        <v>14.730400371784416</v>
      </c>
      <c r="AB380">
        <v>9.4049634994212621</v>
      </c>
      <c r="AC380">
        <v>522.10511331813188</v>
      </c>
      <c r="AD380">
        <v>0</v>
      </c>
      <c r="AE380">
        <v>559.55627186218067</v>
      </c>
    </row>
    <row r="381" spans="1:31" x14ac:dyDescent="0.25">
      <c r="A381">
        <v>2426906</v>
      </c>
      <c r="B381">
        <v>1</v>
      </c>
      <c r="C381" t="s">
        <v>80</v>
      </c>
      <c r="D381" t="s">
        <v>102</v>
      </c>
      <c r="E381" t="s">
        <v>161</v>
      </c>
      <c r="F381" t="s">
        <v>1298</v>
      </c>
      <c r="G381" t="s">
        <v>256</v>
      </c>
      <c r="H381" t="s">
        <v>144</v>
      </c>
      <c r="I381" t="s">
        <v>136</v>
      </c>
      <c r="J381" t="s">
        <v>137</v>
      </c>
      <c r="K381" t="s">
        <v>138</v>
      </c>
      <c r="L381" t="s">
        <v>1299</v>
      </c>
      <c r="M381" t="s">
        <v>1300</v>
      </c>
      <c r="N381">
        <v>1.169444444</v>
      </c>
      <c r="O381">
        <v>1</v>
      </c>
      <c r="P381">
        <v>809</v>
      </c>
      <c r="Q381">
        <v>1</v>
      </c>
      <c r="R381">
        <v>13</v>
      </c>
      <c r="S381">
        <v>2</v>
      </c>
      <c r="T381">
        <v>58</v>
      </c>
      <c r="U381">
        <v>0</v>
      </c>
      <c r="V381">
        <v>0</v>
      </c>
      <c r="W381">
        <v>0.55984314417780001</v>
      </c>
      <c r="X381">
        <v>115.56371961223969</v>
      </c>
      <c r="Y381">
        <v>0</v>
      </c>
      <c r="Z381">
        <v>3.2451785243096207</v>
      </c>
      <c r="AA381">
        <v>4.6429025208593329</v>
      </c>
      <c r="AB381">
        <v>62.363839962166431</v>
      </c>
      <c r="AC381">
        <v>0</v>
      </c>
      <c r="AD381">
        <v>0</v>
      </c>
      <c r="AE381">
        <v>186.3754837637529</v>
      </c>
    </row>
    <row r="382" spans="1:31" x14ac:dyDescent="0.25">
      <c r="A382">
        <v>2427035</v>
      </c>
      <c r="B382">
        <v>1</v>
      </c>
      <c r="C382" t="s">
        <v>81</v>
      </c>
      <c r="D382" t="s">
        <v>123</v>
      </c>
      <c r="E382" t="s">
        <v>132</v>
      </c>
      <c r="F382" t="s">
        <v>1301</v>
      </c>
      <c r="G382" t="s">
        <v>249</v>
      </c>
      <c r="H382" t="s">
        <v>135</v>
      </c>
      <c r="I382" t="s">
        <v>136</v>
      </c>
      <c r="J382" t="s">
        <v>137</v>
      </c>
      <c r="K382" t="s">
        <v>138</v>
      </c>
      <c r="L382" t="s">
        <v>1302</v>
      </c>
      <c r="M382" t="s">
        <v>1303</v>
      </c>
      <c r="N382">
        <v>2.8830555549999999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1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6.1691362532332219</v>
      </c>
      <c r="AC382">
        <v>0</v>
      </c>
      <c r="AD382">
        <v>0</v>
      </c>
      <c r="AE382">
        <v>6.1691362532332219</v>
      </c>
    </row>
    <row r="383" spans="1:31" x14ac:dyDescent="0.25">
      <c r="A383">
        <v>2426843</v>
      </c>
      <c r="B383">
        <v>1</v>
      </c>
      <c r="C383" t="s">
        <v>81</v>
      </c>
      <c r="D383" t="s">
        <v>123</v>
      </c>
      <c r="E383" t="s">
        <v>147</v>
      </c>
      <c r="F383" t="s">
        <v>1304</v>
      </c>
      <c r="G383" t="s">
        <v>175</v>
      </c>
      <c r="H383" t="s">
        <v>135</v>
      </c>
      <c r="I383" t="s">
        <v>136</v>
      </c>
      <c r="J383" t="s">
        <v>137</v>
      </c>
      <c r="K383" t="s">
        <v>138</v>
      </c>
      <c r="L383" t="s">
        <v>1305</v>
      </c>
      <c r="M383" t="s">
        <v>1306</v>
      </c>
      <c r="N383">
        <v>1.2280555550000001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3</v>
      </c>
      <c r="U383">
        <v>0</v>
      </c>
      <c r="V383">
        <v>1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10.732757622651983</v>
      </c>
      <c r="AC383">
        <v>0</v>
      </c>
      <c r="AD383">
        <v>0</v>
      </c>
      <c r="AE383">
        <v>10.732757622651983</v>
      </c>
    </row>
    <row r="384" spans="1:31" x14ac:dyDescent="0.25">
      <c r="A384">
        <v>2427238</v>
      </c>
      <c r="B384">
        <v>1</v>
      </c>
      <c r="C384" t="s">
        <v>80</v>
      </c>
      <c r="D384" t="s">
        <v>105</v>
      </c>
      <c r="E384" t="s">
        <v>156</v>
      </c>
      <c r="F384" t="s">
        <v>591</v>
      </c>
      <c r="G384" t="s">
        <v>1307</v>
      </c>
      <c r="H384" t="s">
        <v>135</v>
      </c>
      <c r="I384" t="s">
        <v>136</v>
      </c>
      <c r="J384" t="s">
        <v>137</v>
      </c>
      <c r="K384" t="s">
        <v>138</v>
      </c>
      <c r="L384" t="s">
        <v>1308</v>
      </c>
      <c r="M384" t="s">
        <v>1309</v>
      </c>
      <c r="N384">
        <v>0.64555555499999995</v>
      </c>
      <c r="O384">
        <v>0</v>
      </c>
      <c r="P384">
        <v>47</v>
      </c>
      <c r="Q384">
        <v>0</v>
      </c>
      <c r="R384">
        <v>14</v>
      </c>
      <c r="S384">
        <v>0</v>
      </c>
      <c r="T384">
        <v>9</v>
      </c>
      <c r="U384">
        <v>0</v>
      </c>
      <c r="V384">
        <v>0</v>
      </c>
      <c r="W384">
        <v>0</v>
      </c>
      <c r="X384">
        <v>6.9055557852840064</v>
      </c>
      <c r="Y384">
        <v>0</v>
      </c>
      <c r="Z384">
        <v>2.1714931059863023</v>
      </c>
      <c r="AA384">
        <v>0</v>
      </c>
      <c r="AB384">
        <v>5.0844346105113312</v>
      </c>
      <c r="AC384">
        <v>0</v>
      </c>
      <c r="AD384">
        <v>0</v>
      </c>
      <c r="AE384">
        <v>14.161483501781639</v>
      </c>
    </row>
    <row r="385" spans="1:31" x14ac:dyDescent="0.25">
      <c r="A385">
        <v>2426780</v>
      </c>
      <c r="B385">
        <v>1</v>
      </c>
      <c r="C385" t="s">
        <v>81</v>
      </c>
      <c r="D385" t="s">
        <v>126</v>
      </c>
      <c r="E385" t="s">
        <v>161</v>
      </c>
      <c r="F385" t="s">
        <v>1310</v>
      </c>
      <c r="G385" t="s">
        <v>256</v>
      </c>
      <c r="H385" t="s">
        <v>144</v>
      </c>
      <c r="I385" t="s">
        <v>136</v>
      </c>
      <c r="J385" t="s">
        <v>137</v>
      </c>
      <c r="K385" t="s">
        <v>138</v>
      </c>
      <c r="L385" t="s">
        <v>1311</v>
      </c>
      <c r="M385" t="s">
        <v>1312</v>
      </c>
      <c r="N385">
        <v>1.7647222220000001</v>
      </c>
      <c r="O385">
        <v>0</v>
      </c>
      <c r="P385">
        <v>73</v>
      </c>
      <c r="Q385">
        <v>0</v>
      </c>
      <c r="R385">
        <v>31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10.670753486983454</v>
      </c>
      <c r="Y385">
        <v>0</v>
      </c>
      <c r="Z385">
        <v>1.426371986394082</v>
      </c>
      <c r="AA385">
        <v>0</v>
      </c>
      <c r="AB385">
        <v>3.620099865141178</v>
      </c>
      <c r="AC385">
        <v>0</v>
      </c>
      <c r="AD385">
        <v>0</v>
      </c>
      <c r="AE385">
        <v>15.717225338518714</v>
      </c>
    </row>
    <row r="386" spans="1:31" x14ac:dyDescent="0.25">
      <c r="A386">
        <v>2426946</v>
      </c>
      <c r="B386">
        <v>1</v>
      </c>
      <c r="C386" t="s">
        <v>80</v>
      </c>
      <c r="D386" t="s">
        <v>84</v>
      </c>
      <c r="E386" t="s">
        <v>132</v>
      </c>
      <c r="F386" t="s">
        <v>1313</v>
      </c>
      <c r="G386" t="s">
        <v>153</v>
      </c>
      <c r="H386" t="s">
        <v>135</v>
      </c>
      <c r="I386" t="s">
        <v>136</v>
      </c>
      <c r="J386" t="s">
        <v>137</v>
      </c>
      <c r="K386" t="s">
        <v>138</v>
      </c>
      <c r="L386" t="s">
        <v>1314</v>
      </c>
      <c r="M386" t="s">
        <v>1315</v>
      </c>
      <c r="N386">
        <v>1.9827777769999999</v>
      </c>
      <c r="O386">
        <v>0</v>
      </c>
      <c r="P386">
        <v>21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11.468432706837797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11.468432706837797</v>
      </c>
    </row>
    <row r="387" spans="1:31" x14ac:dyDescent="0.25">
      <c r="A387">
        <v>2427009</v>
      </c>
      <c r="B387">
        <v>1</v>
      </c>
      <c r="C387" t="s">
        <v>80</v>
      </c>
      <c r="D387" t="s">
        <v>92</v>
      </c>
      <c r="E387" t="s">
        <v>132</v>
      </c>
      <c r="F387" t="s">
        <v>1316</v>
      </c>
      <c r="G387" t="s">
        <v>198</v>
      </c>
      <c r="H387" t="s">
        <v>135</v>
      </c>
      <c r="I387" t="s">
        <v>136</v>
      </c>
      <c r="J387" t="s">
        <v>137</v>
      </c>
      <c r="K387" t="s">
        <v>138</v>
      </c>
      <c r="L387" t="s">
        <v>1317</v>
      </c>
      <c r="M387" t="s">
        <v>1318</v>
      </c>
      <c r="N387">
        <v>6.2816666659999996</v>
      </c>
      <c r="O387">
        <v>0</v>
      </c>
      <c r="P387">
        <v>9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13.729638973923256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13.729638973923256</v>
      </c>
    </row>
    <row r="388" spans="1:31" x14ac:dyDescent="0.25">
      <c r="A388">
        <v>2426966</v>
      </c>
      <c r="B388">
        <v>1</v>
      </c>
      <c r="C388" t="s">
        <v>81</v>
      </c>
      <c r="D388" t="s">
        <v>121</v>
      </c>
      <c r="E388" t="s">
        <v>161</v>
      </c>
      <c r="F388" t="s">
        <v>1319</v>
      </c>
      <c r="G388" t="s">
        <v>163</v>
      </c>
      <c r="H388" t="s">
        <v>144</v>
      </c>
      <c r="I388" t="s">
        <v>136</v>
      </c>
      <c r="J388" t="s">
        <v>137</v>
      </c>
      <c r="K388" t="s">
        <v>164</v>
      </c>
      <c r="L388" t="s">
        <v>1320</v>
      </c>
      <c r="M388" t="s">
        <v>1321</v>
      </c>
      <c r="N388">
        <v>0.147777777</v>
      </c>
      <c r="O388">
        <v>0</v>
      </c>
      <c r="P388">
        <v>98</v>
      </c>
      <c r="Q388">
        <v>0</v>
      </c>
      <c r="R388">
        <v>5</v>
      </c>
      <c r="S388">
        <v>0</v>
      </c>
      <c r="T388">
        <v>6</v>
      </c>
      <c r="U388">
        <v>0</v>
      </c>
      <c r="V388">
        <v>0</v>
      </c>
      <c r="W388">
        <v>0</v>
      </c>
      <c r="X388">
        <v>1.940830397109395</v>
      </c>
      <c r="Y388">
        <v>0</v>
      </c>
      <c r="Z388">
        <v>4.8094120895411117E-2</v>
      </c>
      <c r="AA388">
        <v>0</v>
      </c>
      <c r="AB388">
        <v>0.83351024895032988</v>
      </c>
      <c r="AC388">
        <v>0</v>
      </c>
      <c r="AD388">
        <v>0</v>
      </c>
      <c r="AE388">
        <v>2.8224347669551362</v>
      </c>
    </row>
    <row r="389" spans="1:31" x14ac:dyDescent="0.25">
      <c r="A389">
        <v>2426823</v>
      </c>
      <c r="B389">
        <v>1</v>
      </c>
      <c r="C389" t="s">
        <v>80</v>
      </c>
      <c r="D389" t="s">
        <v>107</v>
      </c>
      <c r="E389" t="s">
        <v>132</v>
      </c>
      <c r="F389" t="s">
        <v>1322</v>
      </c>
      <c r="G389" t="s">
        <v>134</v>
      </c>
      <c r="H389" t="s">
        <v>135</v>
      </c>
      <c r="I389" t="s">
        <v>136</v>
      </c>
      <c r="J389" t="s">
        <v>137</v>
      </c>
      <c r="K389" t="s">
        <v>138</v>
      </c>
      <c r="L389" t="s">
        <v>1323</v>
      </c>
      <c r="M389" t="s">
        <v>1324</v>
      </c>
      <c r="N389">
        <v>4.0852777769999999</v>
      </c>
      <c r="O389">
        <v>0</v>
      </c>
      <c r="P389">
        <v>3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2.0380195058781636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2.0380195058781636</v>
      </c>
    </row>
    <row r="390" spans="1:31" x14ac:dyDescent="0.25">
      <c r="A390">
        <v>2427550</v>
      </c>
      <c r="B390">
        <v>1</v>
      </c>
      <c r="C390" t="s">
        <v>81</v>
      </c>
      <c r="D390" t="s">
        <v>128</v>
      </c>
      <c r="E390" t="s">
        <v>147</v>
      </c>
      <c r="F390" t="s">
        <v>1325</v>
      </c>
      <c r="G390" t="s">
        <v>171</v>
      </c>
      <c r="H390" t="s">
        <v>135</v>
      </c>
      <c r="I390" t="s">
        <v>136</v>
      </c>
      <c r="J390" t="s">
        <v>137</v>
      </c>
      <c r="K390" t="s">
        <v>138</v>
      </c>
      <c r="L390" t="s">
        <v>1326</v>
      </c>
      <c r="M390" t="s">
        <v>1327</v>
      </c>
      <c r="N390">
        <v>1.651944444</v>
      </c>
      <c r="O390">
        <v>0</v>
      </c>
      <c r="P390">
        <v>5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1.384833329783612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1.384833329783612</v>
      </c>
    </row>
    <row r="391" spans="1:31" x14ac:dyDescent="0.25">
      <c r="A391">
        <v>2427573</v>
      </c>
      <c r="B391">
        <v>1</v>
      </c>
      <c r="C391" t="s">
        <v>80</v>
      </c>
      <c r="D391" t="s">
        <v>97</v>
      </c>
      <c r="E391" t="s">
        <v>147</v>
      </c>
      <c r="F391" t="s">
        <v>1328</v>
      </c>
      <c r="G391" t="s">
        <v>175</v>
      </c>
      <c r="H391" t="s">
        <v>135</v>
      </c>
      <c r="I391" t="s">
        <v>136</v>
      </c>
      <c r="J391" t="s">
        <v>137</v>
      </c>
      <c r="K391" t="s">
        <v>138</v>
      </c>
      <c r="L391" t="s">
        <v>1329</v>
      </c>
      <c r="M391" t="s">
        <v>1330</v>
      </c>
      <c r="N391">
        <v>0.39472222200000001</v>
      </c>
      <c r="O391">
        <v>0</v>
      </c>
      <c r="P391">
        <v>66</v>
      </c>
      <c r="Q391">
        <v>0</v>
      </c>
      <c r="R391">
        <v>1</v>
      </c>
      <c r="S391">
        <v>0</v>
      </c>
      <c r="T391">
        <v>2</v>
      </c>
      <c r="U391">
        <v>0</v>
      </c>
      <c r="V391">
        <v>0</v>
      </c>
      <c r="W391">
        <v>0</v>
      </c>
      <c r="X391">
        <v>8.3998736994240648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8.3998736994240648</v>
      </c>
    </row>
    <row r="392" spans="1:31" x14ac:dyDescent="0.25">
      <c r="A392">
        <v>2426909</v>
      </c>
      <c r="B392">
        <v>1</v>
      </c>
      <c r="C392" t="s">
        <v>81</v>
      </c>
      <c r="D392" t="s">
        <v>112</v>
      </c>
      <c r="E392" t="s">
        <v>161</v>
      </c>
      <c r="F392" t="s">
        <v>1331</v>
      </c>
      <c r="G392" t="s">
        <v>187</v>
      </c>
      <c r="H392" t="s">
        <v>144</v>
      </c>
      <c r="I392" t="s">
        <v>136</v>
      </c>
      <c r="J392" t="s">
        <v>137</v>
      </c>
      <c r="K392" t="s">
        <v>164</v>
      </c>
      <c r="L392" t="s">
        <v>1332</v>
      </c>
      <c r="M392" t="s">
        <v>1333</v>
      </c>
      <c r="N392">
        <v>4.7013888880000003</v>
      </c>
      <c r="O392">
        <v>0</v>
      </c>
      <c r="P392">
        <v>804</v>
      </c>
      <c r="Q392">
        <v>0</v>
      </c>
      <c r="R392">
        <v>0</v>
      </c>
      <c r="S392">
        <v>0</v>
      </c>
      <c r="T392">
        <v>23</v>
      </c>
      <c r="U392">
        <v>0</v>
      </c>
      <c r="V392">
        <v>0</v>
      </c>
      <c r="W392">
        <v>0</v>
      </c>
      <c r="X392">
        <v>777.36136084805651</v>
      </c>
      <c r="Y392">
        <v>0</v>
      </c>
      <c r="Z392">
        <v>0</v>
      </c>
      <c r="AA392">
        <v>0</v>
      </c>
      <c r="AB392">
        <v>49.868334887261582</v>
      </c>
      <c r="AC392">
        <v>0</v>
      </c>
      <c r="AD392">
        <v>0</v>
      </c>
      <c r="AE392">
        <v>827.22969573531805</v>
      </c>
    </row>
    <row r="393" spans="1:31" x14ac:dyDescent="0.25">
      <c r="A393">
        <v>2427241</v>
      </c>
      <c r="B393">
        <v>1</v>
      </c>
      <c r="C393" t="s">
        <v>80</v>
      </c>
      <c r="D393" t="s">
        <v>85</v>
      </c>
      <c r="E393" t="s">
        <v>132</v>
      </c>
      <c r="F393" t="s">
        <v>1334</v>
      </c>
      <c r="G393" t="s">
        <v>134</v>
      </c>
      <c r="H393" t="s">
        <v>135</v>
      </c>
      <c r="I393" t="s">
        <v>136</v>
      </c>
      <c r="J393" t="s">
        <v>137</v>
      </c>
      <c r="K393" t="s">
        <v>138</v>
      </c>
      <c r="L393" t="s">
        <v>1335</v>
      </c>
      <c r="M393" t="s">
        <v>1336</v>
      </c>
      <c r="N393">
        <v>4.2597222219999997</v>
      </c>
      <c r="O393">
        <v>0</v>
      </c>
      <c r="P393">
        <v>10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10.096547649320932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10.096547649320932</v>
      </c>
    </row>
    <row r="394" spans="1:31" x14ac:dyDescent="0.25">
      <c r="A394">
        <v>2426863</v>
      </c>
      <c r="B394">
        <v>1</v>
      </c>
      <c r="C394" t="s">
        <v>80</v>
      </c>
      <c r="D394" t="s">
        <v>92</v>
      </c>
      <c r="E394" t="s">
        <v>161</v>
      </c>
      <c r="F394" t="s">
        <v>1337</v>
      </c>
      <c r="G394" t="s">
        <v>355</v>
      </c>
      <c r="H394" t="s">
        <v>144</v>
      </c>
      <c r="I394" t="s">
        <v>136</v>
      </c>
      <c r="J394" t="s">
        <v>137</v>
      </c>
      <c r="K394" t="s">
        <v>164</v>
      </c>
      <c r="L394" t="s">
        <v>1338</v>
      </c>
      <c r="M394" t="s">
        <v>1339</v>
      </c>
      <c r="N394">
        <v>8.0713888879999995</v>
      </c>
      <c r="O394">
        <v>0</v>
      </c>
      <c r="P394">
        <v>78</v>
      </c>
      <c r="Q394">
        <v>0</v>
      </c>
      <c r="R394">
        <v>0</v>
      </c>
      <c r="S394">
        <v>0</v>
      </c>
      <c r="T394">
        <v>1</v>
      </c>
      <c r="U394">
        <v>0</v>
      </c>
      <c r="V394">
        <v>0</v>
      </c>
      <c r="W394">
        <v>0</v>
      </c>
      <c r="X394">
        <v>61.930106252034847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61.930106252034847</v>
      </c>
    </row>
    <row r="395" spans="1:31" x14ac:dyDescent="0.25">
      <c r="A395">
        <v>2427032</v>
      </c>
      <c r="B395">
        <v>1</v>
      </c>
      <c r="C395" t="s">
        <v>80</v>
      </c>
      <c r="D395" t="s">
        <v>85</v>
      </c>
      <c r="E395" t="s">
        <v>132</v>
      </c>
      <c r="F395" t="s">
        <v>1340</v>
      </c>
      <c r="G395" t="s">
        <v>153</v>
      </c>
      <c r="H395" t="s">
        <v>135</v>
      </c>
      <c r="I395" t="s">
        <v>136</v>
      </c>
      <c r="J395" t="s">
        <v>137</v>
      </c>
      <c r="K395" t="s">
        <v>138</v>
      </c>
      <c r="L395" t="s">
        <v>1341</v>
      </c>
      <c r="M395" t="s">
        <v>1342</v>
      </c>
      <c r="N395">
        <v>7.199166666</v>
      </c>
      <c r="O395">
        <v>0</v>
      </c>
      <c r="P395">
        <v>1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</row>
    <row r="396" spans="1:31" x14ac:dyDescent="0.25">
      <c r="A396">
        <v>2427596</v>
      </c>
      <c r="B396">
        <v>1</v>
      </c>
      <c r="C396" t="s">
        <v>80</v>
      </c>
      <c r="D396" t="s">
        <v>94</v>
      </c>
      <c r="E396" t="s">
        <v>229</v>
      </c>
      <c r="F396" t="s">
        <v>1343</v>
      </c>
      <c r="G396" t="s">
        <v>143</v>
      </c>
      <c r="H396" t="s">
        <v>144</v>
      </c>
      <c r="I396" t="s">
        <v>136</v>
      </c>
      <c r="J396" t="s">
        <v>137</v>
      </c>
      <c r="K396" t="s">
        <v>138</v>
      </c>
      <c r="L396" t="s">
        <v>1344</v>
      </c>
      <c r="M396" t="s">
        <v>1345</v>
      </c>
      <c r="N396">
        <v>0.645277777</v>
      </c>
      <c r="O396">
        <v>6</v>
      </c>
      <c r="P396">
        <v>16</v>
      </c>
      <c r="Q396">
        <v>44</v>
      </c>
      <c r="R396">
        <v>134</v>
      </c>
      <c r="S396">
        <v>6</v>
      </c>
      <c r="T396">
        <v>45</v>
      </c>
      <c r="U396">
        <v>2</v>
      </c>
      <c r="V396">
        <v>0</v>
      </c>
      <c r="W396">
        <v>0.6249045858996356</v>
      </c>
      <c r="X396">
        <v>0.65484468474023483</v>
      </c>
      <c r="Y396">
        <v>7.6709311330218632</v>
      </c>
      <c r="Z396">
        <v>0.96274535875983669</v>
      </c>
      <c r="AA396">
        <v>5.8738422522395854</v>
      </c>
      <c r="AB396">
        <v>14.795895903998018</v>
      </c>
      <c r="AC396">
        <v>46.342996207581095</v>
      </c>
      <c r="AD396">
        <v>0</v>
      </c>
      <c r="AE396">
        <v>76.926160126240262</v>
      </c>
    </row>
    <row r="397" spans="1:31" x14ac:dyDescent="0.25">
      <c r="A397">
        <v>2426903</v>
      </c>
      <c r="B397">
        <v>1</v>
      </c>
      <c r="C397" t="s">
        <v>81</v>
      </c>
      <c r="D397" t="s">
        <v>119</v>
      </c>
      <c r="E397" t="s">
        <v>178</v>
      </c>
      <c r="F397" t="s">
        <v>1346</v>
      </c>
      <c r="G397" t="s">
        <v>175</v>
      </c>
      <c r="H397" t="s">
        <v>144</v>
      </c>
      <c r="I397" t="s">
        <v>136</v>
      </c>
      <c r="J397" t="s">
        <v>137</v>
      </c>
      <c r="K397" t="s">
        <v>138</v>
      </c>
      <c r="L397" t="s">
        <v>1347</v>
      </c>
      <c r="M397" t="s">
        <v>1348</v>
      </c>
      <c r="N397">
        <v>1.0805555549999999</v>
      </c>
      <c r="O397">
        <v>4</v>
      </c>
      <c r="P397">
        <v>2625</v>
      </c>
      <c r="Q397">
        <v>143</v>
      </c>
      <c r="R397">
        <v>341</v>
      </c>
      <c r="S397">
        <v>7</v>
      </c>
      <c r="T397">
        <v>195</v>
      </c>
      <c r="U397">
        <v>0</v>
      </c>
      <c r="V397">
        <v>0</v>
      </c>
      <c r="W397">
        <v>1.0797601119316667</v>
      </c>
      <c r="X397">
        <v>23.598262468871912</v>
      </c>
      <c r="Y397">
        <v>47.389069002118823</v>
      </c>
      <c r="Z397">
        <v>35.037812390667533</v>
      </c>
      <c r="AA397">
        <v>22.131409508164857</v>
      </c>
      <c r="AB397">
        <v>72.587282136435689</v>
      </c>
      <c r="AC397">
        <v>0</v>
      </c>
      <c r="AD397">
        <v>0</v>
      </c>
      <c r="AE397">
        <v>201.8235956181905</v>
      </c>
    </row>
    <row r="398" spans="1:31" x14ac:dyDescent="0.25">
      <c r="A398">
        <v>2426949</v>
      </c>
      <c r="B398">
        <v>1</v>
      </c>
      <c r="C398" t="s">
        <v>81</v>
      </c>
      <c r="D398" t="s">
        <v>119</v>
      </c>
      <c r="E398" t="s">
        <v>178</v>
      </c>
      <c r="F398" t="s">
        <v>1349</v>
      </c>
      <c r="G398" t="s">
        <v>143</v>
      </c>
      <c r="H398" t="s">
        <v>144</v>
      </c>
      <c r="I398" t="s">
        <v>136</v>
      </c>
      <c r="J398" t="s">
        <v>137</v>
      </c>
      <c r="K398" t="s">
        <v>138</v>
      </c>
      <c r="L398" t="s">
        <v>1350</v>
      </c>
      <c r="M398" t="s">
        <v>1351</v>
      </c>
      <c r="N398">
        <v>0.53416666599999996</v>
      </c>
      <c r="O398">
        <v>3</v>
      </c>
      <c r="P398">
        <v>515</v>
      </c>
      <c r="Q398">
        <v>55</v>
      </c>
      <c r="R398">
        <v>122</v>
      </c>
      <c r="S398">
        <v>4</v>
      </c>
      <c r="T398">
        <v>22</v>
      </c>
      <c r="U398">
        <v>0</v>
      </c>
      <c r="V398">
        <v>0</v>
      </c>
      <c r="W398">
        <v>0.39783450694469996</v>
      </c>
      <c r="X398">
        <v>34.60485207985451</v>
      </c>
      <c r="Y398">
        <v>13.817389759819596</v>
      </c>
      <c r="Z398">
        <v>29.605765590135089</v>
      </c>
      <c r="AA398">
        <v>10.217452926733605</v>
      </c>
      <c r="AB398">
        <v>8.9018142296387293</v>
      </c>
      <c r="AC398">
        <v>0</v>
      </c>
      <c r="AD398">
        <v>0</v>
      </c>
      <c r="AE398">
        <v>97.545109093126229</v>
      </c>
    </row>
    <row r="399" spans="1:31" x14ac:dyDescent="0.25">
      <c r="A399">
        <v>2427281</v>
      </c>
      <c r="B399">
        <v>1</v>
      </c>
      <c r="C399" t="s">
        <v>80</v>
      </c>
      <c r="D399" t="s">
        <v>84</v>
      </c>
      <c r="E399" t="s">
        <v>132</v>
      </c>
      <c r="F399" t="s">
        <v>1352</v>
      </c>
      <c r="G399" t="s">
        <v>153</v>
      </c>
      <c r="H399" t="s">
        <v>135</v>
      </c>
      <c r="I399" t="s">
        <v>136</v>
      </c>
      <c r="J399" t="s">
        <v>137</v>
      </c>
      <c r="K399" t="s">
        <v>138</v>
      </c>
      <c r="L399" t="s">
        <v>1353</v>
      </c>
      <c r="M399" t="s">
        <v>1354</v>
      </c>
      <c r="N399">
        <v>1.8525</v>
      </c>
      <c r="O399">
        <v>0</v>
      </c>
      <c r="P399">
        <v>37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19.78865032956784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19.78865032956784</v>
      </c>
    </row>
    <row r="400" spans="1:31" x14ac:dyDescent="0.25">
      <c r="A400">
        <v>2426800</v>
      </c>
      <c r="B400">
        <v>1</v>
      </c>
      <c r="C400" t="s">
        <v>80</v>
      </c>
      <c r="D400" t="s">
        <v>99</v>
      </c>
      <c r="E400" t="s">
        <v>161</v>
      </c>
      <c r="F400" t="s">
        <v>1355</v>
      </c>
      <c r="G400" t="s">
        <v>143</v>
      </c>
      <c r="H400" t="s">
        <v>144</v>
      </c>
      <c r="I400" t="s">
        <v>136</v>
      </c>
      <c r="J400" t="s">
        <v>137</v>
      </c>
      <c r="K400" t="s">
        <v>138</v>
      </c>
      <c r="L400" t="s">
        <v>1356</v>
      </c>
      <c r="M400" t="s">
        <v>1357</v>
      </c>
      <c r="N400">
        <v>1.2813888879999999</v>
      </c>
      <c r="O400">
        <v>3</v>
      </c>
      <c r="P400">
        <v>339</v>
      </c>
      <c r="Q400">
        <v>0</v>
      </c>
      <c r="R400">
        <v>0</v>
      </c>
      <c r="S400">
        <v>0</v>
      </c>
      <c r="T400">
        <v>16</v>
      </c>
      <c r="U400">
        <v>0</v>
      </c>
      <c r="V400">
        <v>0</v>
      </c>
      <c r="W400">
        <v>18.414546941034427</v>
      </c>
      <c r="X400">
        <v>40.003511481057721</v>
      </c>
      <c r="Y400">
        <v>0</v>
      </c>
      <c r="Z400">
        <v>0</v>
      </c>
      <c r="AA400">
        <v>0</v>
      </c>
      <c r="AB400">
        <v>27.6857385451905</v>
      </c>
      <c r="AC400">
        <v>0</v>
      </c>
      <c r="AD400">
        <v>0</v>
      </c>
      <c r="AE400">
        <v>86.103796967282648</v>
      </c>
    </row>
    <row r="401" spans="1:31" x14ac:dyDescent="0.25">
      <c r="A401">
        <v>2427381</v>
      </c>
      <c r="B401">
        <v>1</v>
      </c>
      <c r="C401" t="s">
        <v>80</v>
      </c>
      <c r="D401" t="s">
        <v>92</v>
      </c>
      <c r="E401" t="s">
        <v>147</v>
      </c>
      <c r="F401" t="s">
        <v>1358</v>
      </c>
      <c r="G401" t="s">
        <v>171</v>
      </c>
      <c r="H401" t="s">
        <v>135</v>
      </c>
      <c r="I401" t="s">
        <v>136</v>
      </c>
      <c r="J401" t="s">
        <v>137</v>
      </c>
      <c r="K401" t="s">
        <v>138</v>
      </c>
      <c r="L401" t="s">
        <v>1359</v>
      </c>
      <c r="M401" t="s">
        <v>1360</v>
      </c>
      <c r="N401">
        <v>1.3302777770000001</v>
      </c>
      <c r="O401">
        <v>0</v>
      </c>
      <c r="P401">
        <v>68</v>
      </c>
      <c r="Q401">
        <v>0</v>
      </c>
      <c r="R401">
        <v>0</v>
      </c>
      <c r="S401">
        <v>0</v>
      </c>
      <c r="T401">
        <v>4</v>
      </c>
      <c r="U401">
        <v>0</v>
      </c>
      <c r="V401">
        <v>0</v>
      </c>
      <c r="W401">
        <v>0</v>
      </c>
      <c r="X401">
        <v>15.523421130950073</v>
      </c>
      <c r="Y401">
        <v>0</v>
      </c>
      <c r="Z401">
        <v>0</v>
      </c>
      <c r="AA401">
        <v>0</v>
      </c>
      <c r="AB401">
        <v>4.0987998375806889</v>
      </c>
      <c r="AC401">
        <v>0</v>
      </c>
      <c r="AD401">
        <v>0</v>
      </c>
      <c r="AE401">
        <v>19.622220968530762</v>
      </c>
    </row>
    <row r="402" spans="1:31" x14ac:dyDescent="0.25">
      <c r="A402">
        <v>2426700</v>
      </c>
      <c r="B402">
        <v>1</v>
      </c>
      <c r="C402" t="s">
        <v>80</v>
      </c>
      <c r="D402" t="s">
        <v>97</v>
      </c>
      <c r="E402" t="s">
        <v>156</v>
      </c>
      <c r="F402" t="s">
        <v>1361</v>
      </c>
      <c r="G402" t="s">
        <v>175</v>
      </c>
      <c r="H402" t="s">
        <v>135</v>
      </c>
      <c r="I402" t="s">
        <v>136</v>
      </c>
      <c r="J402" t="s">
        <v>137</v>
      </c>
      <c r="K402" t="s">
        <v>138</v>
      </c>
      <c r="L402" t="s">
        <v>1362</v>
      </c>
      <c r="M402" t="s">
        <v>1363</v>
      </c>
      <c r="N402">
        <v>0.95861111099999996</v>
      </c>
      <c r="O402">
        <v>0</v>
      </c>
      <c r="P402">
        <v>26</v>
      </c>
      <c r="Q402">
        <v>0</v>
      </c>
      <c r="R402">
        <v>11</v>
      </c>
      <c r="S402">
        <v>0</v>
      </c>
      <c r="T402">
        <v>13</v>
      </c>
      <c r="U402">
        <v>0</v>
      </c>
      <c r="V402">
        <v>0</v>
      </c>
      <c r="W402">
        <v>0</v>
      </c>
      <c r="X402">
        <v>14.771308430965973</v>
      </c>
      <c r="Y402">
        <v>0</v>
      </c>
      <c r="Z402">
        <v>1.2625273797472492</v>
      </c>
      <c r="AA402">
        <v>0</v>
      </c>
      <c r="AB402">
        <v>2.4367664776947167</v>
      </c>
      <c r="AC402">
        <v>0</v>
      </c>
      <c r="AD402">
        <v>0</v>
      </c>
      <c r="AE402">
        <v>18.470602288407939</v>
      </c>
    </row>
    <row r="403" spans="1:31" x14ac:dyDescent="0.25">
      <c r="A403">
        <v>2426846</v>
      </c>
      <c r="B403">
        <v>1</v>
      </c>
      <c r="C403" t="s">
        <v>80</v>
      </c>
      <c r="D403" t="s">
        <v>103</v>
      </c>
      <c r="E403" t="s">
        <v>141</v>
      </c>
      <c r="F403" t="s">
        <v>1364</v>
      </c>
      <c r="G403" t="s">
        <v>143</v>
      </c>
      <c r="H403" t="s">
        <v>144</v>
      </c>
      <c r="I403" t="s">
        <v>136</v>
      </c>
      <c r="J403" t="s">
        <v>137</v>
      </c>
      <c r="K403" t="s">
        <v>138</v>
      </c>
      <c r="L403" t="s">
        <v>1365</v>
      </c>
      <c r="M403" t="s">
        <v>1366</v>
      </c>
      <c r="N403">
        <v>0.47944444400000003</v>
      </c>
      <c r="O403">
        <v>0</v>
      </c>
      <c r="P403">
        <v>0</v>
      </c>
      <c r="Q403">
        <v>0</v>
      </c>
      <c r="R403">
        <v>0</v>
      </c>
      <c r="S403">
        <v>2</v>
      </c>
      <c r="T403">
        <v>38</v>
      </c>
      <c r="U403">
        <v>4</v>
      </c>
      <c r="V403">
        <v>5</v>
      </c>
      <c r="W403">
        <v>0</v>
      </c>
      <c r="X403">
        <v>0</v>
      </c>
      <c r="Y403">
        <v>0</v>
      </c>
      <c r="Z403">
        <v>0</v>
      </c>
      <c r="AA403">
        <v>98.706742216072215</v>
      </c>
      <c r="AB403">
        <v>50.331133699559679</v>
      </c>
      <c r="AC403">
        <v>1524.104724644309</v>
      </c>
      <c r="AD403">
        <v>106.17303561391769</v>
      </c>
      <c r="AE403">
        <v>1779.3156361738586</v>
      </c>
    </row>
    <row r="404" spans="1:31" x14ac:dyDescent="0.25">
      <c r="A404">
        <v>2427533</v>
      </c>
      <c r="B404">
        <v>1</v>
      </c>
      <c r="C404" t="s">
        <v>80</v>
      </c>
      <c r="D404" t="s">
        <v>84</v>
      </c>
      <c r="E404" t="s">
        <v>147</v>
      </c>
      <c r="F404" t="s">
        <v>1367</v>
      </c>
      <c r="G404" t="s">
        <v>171</v>
      </c>
      <c r="H404" t="s">
        <v>135</v>
      </c>
      <c r="I404" t="s">
        <v>136</v>
      </c>
      <c r="J404" t="s">
        <v>137</v>
      </c>
      <c r="K404" t="s">
        <v>138</v>
      </c>
      <c r="L404" t="s">
        <v>1368</v>
      </c>
      <c r="M404" t="s">
        <v>1369</v>
      </c>
      <c r="N404">
        <v>1.2977777770000001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3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1.6178540167276803</v>
      </c>
      <c r="AC404">
        <v>0</v>
      </c>
      <c r="AD404">
        <v>0</v>
      </c>
      <c r="AE404">
        <v>1.6178540167276803</v>
      </c>
    </row>
    <row r="405" spans="1:31" x14ac:dyDescent="0.25">
      <c r="A405">
        <v>2426992</v>
      </c>
      <c r="B405">
        <v>1</v>
      </c>
      <c r="C405" t="s">
        <v>80</v>
      </c>
      <c r="D405" t="s">
        <v>99</v>
      </c>
      <c r="E405" t="s">
        <v>147</v>
      </c>
      <c r="F405" t="s">
        <v>1370</v>
      </c>
      <c r="G405" t="s">
        <v>171</v>
      </c>
      <c r="H405" t="s">
        <v>135</v>
      </c>
      <c r="I405" t="s">
        <v>136</v>
      </c>
      <c r="J405" t="s">
        <v>137</v>
      </c>
      <c r="K405" t="s">
        <v>138</v>
      </c>
      <c r="L405" t="s">
        <v>1371</v>
      </c>
      <c r="M405" t="s">
        <v>1372</v>
      </c>
      <c r="N405">
        <v>7.1127777769999998</v>
      </c>
      <c r="O405">
        <v>0</v>
      </c>
      <c r="P405">
        <v>10</v>
      </c>
      <c r="Q405">
        <v>0</v>
      </c>
      <c r="R405">
        <v>0</v>
      </c>
      <c r="S405">
        <v>0</v>
      </c>
      <c r="T405">
        <v>1</v>
      </c>
      <c r="U405">
        <v>0</v>
      </c>
      <c r="V405">
        <v>0</v>
      </c>
      <c r="W405">
        <v>0</v>
      </c>
      <c r="X405">
        <v>16.18760222890279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16.18760222890279</v>
      </c>
    </row>
    <row r="406" spans="1:31" x14ac:dyDescent="0.25">
      <c r="A406">
        <v>2427112</v>
      </c>
      <c r="B406">
        <v>1</v>
      </c>
      <c r="C406" t="s">
        <v>81</v>
      </c>
      <c r="D406" t="s">
        <v>120</v>
      </c>
      <c r="E406" t="s">
        <v>147</v>
      </c>
      <c r="F406" t="s">
        <v>1373</v>
      </c>
      <c r="G406" t="s">
        <v>171</v>
      </c>
      <c r="H406" t="s">
        <v>135</v>
      </c>
      <c r="I406" t="s">
        <v>136</v>
      </c>
      <c r="J406" t="s">
        <v>137</v>
      </c>
      <c r="K406" t="s">
        <v>138</v>
      </c>
      <c r="L406" t="s">
        <v>1374</v>
      </c>
      <c r="M406" t="s">
        <v>1375</v>
      </c>
      <c r="N406">
        <v>1.1599999999999999</v>
      </c>
      <c r="O406">
        <v>0</v>
      </c>
      <c r="P406">
        <v>73</v>
      </c>
      <c r="Q406">
        <v>0</v>
      </c>
      <c r="R406">
        <v>0</v>
      </c>
      <c r="S406">
        <v>0</v>
      </c>
      <c r="T406">
        <v>4</v>
      </c>
      <c r="U406">
        <v>0</v>
      </c>
      <c r="V406">
        <v>0</v>
      </c>
      <c r="W406">
        <v>0</v>
      </c>
      <c r="X406">
        <v>27.759052007410883</v>
      </c>
      <c r="Y406">
        <v>0</v>
      </c>
      <c r="Z406">
        <v>0</v>
      </c>
      <c r="AA406">
        <v>0</v>
      </c>
      <c r="AB406">
        <v>2.5971944261718494</v>
      </c>
      <c r="AC406">
        <v>0</v>
      </c>
      <c r="AD406">
        <v>0</v>
      </c>
      <c r="AE406">
        <v>30.356246433582733</v>
      </c>
    </row>
    <row r="407" spans="1:31" x14ac:dyDescent="0.25">
      <c r="A407">
        <v>2427304</v>
      </c>
      <c r="B407">
        <v>1</v>
      </c>
      <c r="C407" t="s">
        <v>81</v>
      </c>
      <c r="D407" t="s">
        <v>116</v>
      </c>
      <c r="E407" t="s">
        <v>178</v>
      </c>
      <c r="F407" t="s">
        <v>1376</v>
      </c>
      <c r="G407" t="s">
        <v>143</v>
      </c>
      <c r="H407" t="s">
        <v>144</v>
      </c>
      <c r="I407" t="s">
        <v>136</v>
      </c>
      <c r="J407" t="s">
        <v>137</v>
      </c>
      <c r="K407" t="s">
        <v>138</v>
      </c>
      <c r="L407" t="s">
        <v>1377</v>
      </c>
      <c r="M407" t="s">
        <v>1378</v>
      </c>
      <c r="N407">
        <v>0.35222222199999997</v>
      </c>
      <c r="O407">
        <v>3</v>
      </c>
      <c r="P407">
        <v>687</v>
      </c>
      <c r="Q407">
        <v>52</v>
      </c>
      <c r="R407">
        <v>78</v>
      </c>
      <c r="S407">
        <v>6</v>
      </c>
      <c r="T407">
        <v>55</v>
      </c>
      <c r="U407">
        <v>2</v>
      </c>
      <c r="V407">
        <v>0</v>
      </c>
      <c r="W407">
        <v>0.31500685078310003</v>
      </c>
      <c r="X407">
        <v>40.603623048483414</v>
      </c>
      <c r="Y407">
        <v>12.666823590314774</v>
      </c>
      <c r="Z407">
        <v>1.9699173425638088</v>
      </c>
      <c r="AA407">
        <v>19.014479371536293</v>
      </c>
      <c r="AB407">
        <v>10.761289691537645</v>
      </c>
      <c r="AC407">
        <v>41.207844933236579</v>
      </c>
      <c r="AD407">
        <v>0</v>
      </c>
      <c r="AE407">
        <v>126.5389848284556</v>
      </c>
    </row>
    <row r="408" spans="1:31" x14ac:dyDescent="0.25">
      <c r="A408">
        <v>2427132</v>
      </c>
      <c r="B408">
        <v>1</v>
      </c>
      <c r="C408" t="s">
        <v>81</v>
      </c>
      <c r="D408" t="s">
        <v>112</v>
      </c>
      <c r="E408" t="s">
        <v>161</v>
      </c>
      <c r="F408" t="s">
        <v>1379</v>
      </c>
      <c r="G408" t="s">
        <v>187</v>
      </c>
      <c r="H408" t="s">
        <v>144</v>
      </c>
      <c r="I408" t="s">
        <v>136</v>
      </c>
      <c r="J408" t="s">
        <v>137</v>
      </c>
      <c r="K408" t="s">
        <v>164</v>
      </c>
      <c r="L408" t="s">
        <v>1380</v>
      </c>
      <c r="M408" t="s">
        <v>1381</v>
      </c>
      <c r="N408">
        <v>3.0575000000000001</v>
      </c>
      <c r="O408">
        <v>0</v>
      </c>
      <c r="P408">
        <v>136</v>
      </c>
      <c r="Q408">
        <v>0</v>
      </c>
      <c r="R408">
        <v>4</v>
      </c>
      <c r="S408">
        <v>0</v>
      </c>
      <c r="T408">
        <v>10</v>
      </c>
      <c r="U408">
        <v>0</v>
      </c>
      <c r="V408">
        <v>0</v>
      </c>
      <c r="W408">
        <v>0</v>
      </c>
      <c r="X408">
        <v>78.422039188360742</v>
      </c>
      <c r="Y408">
        <v>0</v>
      </c>
      <c r="Z408">
        <v>8.2234001303208334E-2</v>
      </c>
      <c r="AA408">
        <v>0</v>
      </c>
      <c r="AB408">
        <v>16.944222157522411</v>
      </c>
      <c r="AC408">
        <v>0</v>
      </c>
      <c r="AD408">
        <v>0</v>
      </c>
      <c r="AE408">
        <v>95.448495347186366</v>
      </c>
    </row>
    <row r="409" spans="1:31" x14ac:dyDescent="0.25">
      <c r="A409">
        <v>2427424</v>
      </c>
      <c r="B409">
        <v>1</v>
      </c>
      <c r="C409" t="s">
        <v>80</v>
      </c>
      <c r="D409" t="s">
        <v>93</v>
      </c>
      <c r="E409" t="s">
        <v>132</v>
      </c>
      <c r="F409" t="s">
        <v>1382</v>
      </c>
      <c r="G409" t="s">
        <v>134</v>
      </c>
      <c r="H409" t="s">
        <v>135</v>
      </c>
      <c r="I409" t="s">
        <v>136</v>
      </c>
      <c r="J409" t="s">
        <v>137</v>
      </c>
      <c r="K409" t="s">
        <v>138</v>
      </c>
      <c r="L409" t="s">
        <v>1383</v>
      </c>
      <c r="M409" t="s">
        <v>1384</v>
      </c>
      <c r="N409">
        <v>1.4272222219999999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0.17528569684831249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0.17528569684831249</v>
      </c>
    </row>
    <row r="410" spans="1:31" x14ac:dyDescent="0.25">
      <c r="A410">
        <v>2426783</v>
      </c>
      <c r="B410">
        <v>1</v>
      </c>
      <c r="C410" t="s">
        <v>80</v>
      </c>
      <c r="D410" t="s">
        <v>95</v>
      </c>
      <c r="E410" t="s">
        <v>178</v>
      </c>
      <c r="F410" t="s">
        <v>1385</v>
      </c>
      <c r="G410" t="s">
        <v>143</v>
      </c>
      <c r="H410" t="s">
        <v>144</v>
      </c>
      <c r="I410" t="s">
        <v>136</v>
      </c>
      <c r="J410" t="s">
        <v>137</v>
      </c>
      <c r="K410" t="s">
        <v>138</v>
      </c>
      <c r="L410" t="s">
        <v>1386</v>
      </c>
      <c r="M410" t="s">
        <v>1387</v>
      </c>
      <c r="N410">
        <v>0.73555555500000003</v>
      </c>
      <c r="O410">
        <v>0</v>
      </c>
      <c r="P410">
        <v>2145</v>
      </c>
      <c r="Q410">
        <v>0</v>
      </c>
      <c r="R410">
        <v>37</v>
      </c>
      <c r="S410">
        <v>15</v>
      </c>
      <c r="T410">
        <v>201</v>
      </c>
      <c r="U410">
        <v>6</v>
      </c>
      <c r="V410">
        <v>2</v>
      </c>
      <c r="W410">
        <v>0</v>
      </c>
      <c r="X410">
        <v>447.74098551897077</v>
      </c>
      <c r="Y410">
        <v>0</v>
      </c>
      <c r="Z410">
        <v>1.8449714079036603</v>
      </c>
      <c r="AA410">
        <v>86.674622268934684</v>
      </c>
      <c r="AB410">
        <v>251.27764759347463</v>
      </c>
      <c r="AC410">
        <v>164.20842107556697</v>
      </c>
      <c r="AD410">
        <v>7.7924719614437103</v>
      </c>
      <c r="AE410">
        <v>959.5391198262945</v>
      </c>
    </row>
    <row r="411" spans="1:31" x14ac:dyDescent="0.25">
      <c r="A411">
        <v>2426763</v>
      </c>
      <c r="B411">
        <v>1</v>
      </c>
      <c r="C411" t="s">
        <v>80</v>
      </c>
      <c r="D411" t="s">
        <v>83</v>
      </c>
      <c r="E411" t="s">
        <v>161</v>
      </c>
      <c r="F411" t="s">
        <v>1388</v>
      </c>
      <c r="G411" t="s">
        <v>214</v>
      </c>
      <c r="H411" t="s">
        <v>144</v>
      </c>
      <c r="I411" t="s">
        <v>136</v>
      </c>
      <c r="J411" t="s">
        <v>3</v>
      </c>
      <c r="K411" t="s">
        <v>138</v>
      </c>
      <c r="L411" t="s">
        <v>1389</v>
      </c>
      <c r="M411" t="s">
        <v>1390</v>
      </c>
      <c r="N411">
        <v>1.429444444</v>
      </c>
      <c r="O411">
        <v>1</v>
      </c>
      <c r="P411">
        <v>2636</v>
      </c>
      <c r="Q411">
        <v>0</v>
      </c>
      <c r="R411">
        <v>38</v>
      </c>
      <c r="S411">
        <v>21</v>
      </c>
      <c r="T411">
        <v>641</v>
      </c>
      <c r="U411">
        <v>11</v>
      </c>
      <c r="V411">
        <v>16</v>
      </c>
      <c r="W411">
        <v>0.32212062811553333</v>
      </c>
      <c r="X411">
        <v>1094.1363950252185</v>
      </c>
      <c r="Y411">
        <v>0</v>
      </c>
      <c r="Z411">
        <v>59.930550051034018</v>
      </c>
      <c r="AA411">
        <v>325.56353177037573</v>
      </c>
      <c r="AB411">
        <v>1540.7028960068756</v>
      </c>
      <c r="AC411">
        <v>2106.3269067059014</v>
      </c>
      <c r="AD411">
        <v>669.26170090585163</v>
      </c>
      <c r="AE411">
        <v>5796.2441010933717</v>
      </c>
    </row>
    <row r="412" spans="1:31" x14ac:dyDescent="0.25">
      <c r="A412">
        <v>2427404</v>
      </c>
      <c r="B412">
        <v>1</v>
      </c>
      <c r="C412" t="s">
        <v>80</v>
      </c>
      <c r="D412" t="s">
        <v>90</v>
      </c>
      <c r="E412" t="s">
        <v>132</v>
      </c>
      <c r="F412" t="s">
        <v>1391</v>
      </c>
      <c r="G412" t="s">
        <v>134</v>
      </c>
      <c r="H412" t="s">
        <v>135</v>
      </c>
      <c r="I412" t="s">
        <v>136</v>
      </c>
      <c r="J412" t="s">
        <v>137</v>
      </c>
      <c r="K412" t="s">
        <v>138</v>
      </c>
      <c r="L412" t="s">
        <v>1392</v>
      </c>
      <c r="M412" t="s">
        <v>1393</v>
      </c>
      <c r="N412">
        <v>2.244722222</v>
      </c>
      <c r="O412">
        <v>0</v>
      </c>
      <c r="P412">
        <v>1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0.59912183822374332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0.59912183822374332</v>
      </c>
    </row>
    <row r="413" spans="1:31" x14ac:dyDescent="0.25">
      <c r="A413">
        <v>2427261</v>
      </c>
      <c r="B413">
        <v>1</v>
      </c>
      <c r="C413" t="s">
        <v>81</v>
      </c>
      <c r="D413" t="s">
        <v>114</v>
      </c>
      <c r="E413" t="s">
        <v>147</v>
      </c>
      <c r="F413" t="s">
        <v>1394</v>
      </c>
      <c r="G413" t="s">
        <v>171</v>
      </c>
      <c r="H413" t="s">
        <v>135</v>
      </c>
      <c r="I413" t="s">
        <v>136</v>
      </c>
      <c r="J413" t="s">
        <v>137</v>
      </c>
      <c r="K413" t="s">
        <v>138</v>
      </c>
      <c r="L413" t="s">
        <v>1395</v>
      </c>
      <c r="M413" t="s">
        <v>1396</v>
      </c>
      <c r="N413">
        <v>1.089722222</v>
      </c>
      <c r="O413">
        <v>0</v>
      </c>
      <c r="P413">
        <v>2</v>
      </c>
      <c r="Q413">
        <v>0</v>
      </c>
      <c r="R413">
        <v>1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</row>
    <row r="414" spans="1:31" x14ac:dyDescent="0.25">
      <c r="A414">
        <v>2427361</v>
      </c>
      <c r="B414">
        <v>1</v>
      </c>
      <c r="C414" t="s">
        <v>81</v>
      </c>
      <c r="D414" t="s">
        <v>127</v>
      </c>
      <c r="E414" t="s">
        <v>290</v>
      </c>
      <c r="F414" t="s">
        <v>1397</v>
      </c>
      <c r="G414" t="s">
        <v>214</v>
      </c>
      <c r="H414" t="s">
        <v>135</v>
      </c>
      <c r="I414" t="s">
        <v>136</v>
      </c>
      <c r="J414" t="s">
        <v>3</v>
      </c>
      <c r="K414" t="s">
        <v>138</v>
      </c>
      <c r="L414" t="s">
        <v>1398</v>
      </c>
      <c r="M414" t="s">
        <v>1399</v>
      </c>
      <c r="N414">
        <v>2.4302777770000001</v>
      </c>
      <c r="O414">
        <v>0</v>
      </c>
      <c r="P414">
        <v>1</v>
      </c>
      <c r="Q414">
        <v>0</v>
      </c>
      <c r="R414">
        <v>0</v>
      </c>
      <c r="S414">
        <v>0</v>
      </c>
      <c r="T414">
        <v>39</v>
      </c>
      <c r="U414">
        <v>0</v>
      </c>
      <c r="V414">
        <v>0</v>
      </c>
      <c r="W414">
        <v>0</v>
      </c>
      <c r="X414">
        <v>0.38952814603000058</v>
      </c>
      <c r="Y414">
        <v>0</v>
      </c>
      <c r="Z414">
        <v>0</v>
      </c>
      <c r="AA414">
        <v>0</v>
      </c>
      <c r="AB414">
        <v>75.282064437558063</v>
      </c>
      <c r="AC414">
        <v>0</v>
      </c>
      <c r="AD414">
        <v>0</v>
      </c>
      <c r="AE414">
        <v>75.671592583588065</v>
      </c>
    </row>
    <row r="415" spans="1:31" x14ac:dyDescent="0.25">
      <c r="A415">
        <v>2427313</v>
      </c>
      <c r="B415">
        <v>1</v>
      </c>
      <c r="C415" t="s">
        <v>80</v>
      </c>
      <c r="D415" t="s">
        <v>93</v>
      </c>
      <c r="E415" t="s">
        <v>178</v>
      </c>
      <c r="F415" t="s">
        <v>1400</v>
      </c>
      <c r="G415" t="s">
        <v>143</v>
      </c>
      <c r="H415" t="s">
        <v>144</v>
      </c>
      <c r="I415" t="s">
        <v>136</v>
      </c>
      <c r="J415" t="s">
        <v>137</v>
      </c>
      <c r="K415" t="s">
        <v>138</v>
      </c>
      <c r="L415" t="s">
        <v>1401</v>
      </c>
      <c r="M415" t="s">
        <v>1402</v>
      </c>
      <c r="N415">
        <v>0.41611111099999998</v>
      </c>
      <c r="O415">
        <v>6</v>
      </c>
      <c r="P415">
        <v>4649</v>
      </c>
      <c r="Q415">
        <v>166</v>
      </c>
      <c r="R415">
        <v>1022</v>
      </c>
      <c r="S415">
        <v>34</v>
      </c>
      <c r="T415">
        <v>1110</v>
      </c>
      <c r="U415">
        <v>7</v>
      </c>
      <c r="V415">
        <v>0</v>
      </c>
      <c r="W415">
        <v>2.5084259880797442</v>
      </c>
      <c r="X415">
        <v>363.85255980822848</v>
      </c>
      <c r="Y415">
        <v>141.3030185911569</v>
      </c>
      <c r="Z415">
        <v>121.82970885363278</v>
      </c>
      <c r="AA415">
        <v>76.985540276900167</v>
      </c>
      <c r="AB415">
        <v>239.75011499165601</v>
      </c>
      <c r="AC415">
        <v>158.5616770084612</v>
      </c>
      <c r="AD415">
        <v>0</v>
      </c>
      <c r="AE415">
        <v>1104.7910455181154</v>
      </c>
    </row>
    <row r="416" spans="1:31" x14ac:dyDescent="0.25">
      <c r="A416">
        <v>2427290</v>
      </c>
      <c r="B416">
        <v>1</v>
      </c>
      <c r="C416" t="s">
        <v>81</v>
      </c>
      <c r="D416" t="s">
        <v>120</v>
      </c>
      <c r="E416" t="s">
        <v>156</v>
      </c>
      <c r="F416" t="s">
        <v>1403</v>
      </c>
      <c r="G416" t="s">
        <v>158</v>
      </c>
      <c r="H416" t="s">
        <v>135</v>
      </c>
      <c r="I416" t="s">
        <v>136</v>
      </c>
      <c r="J416" t="s">
        <v>137</v>
      </c>
      <c r="K416" t="s">
        <v>138</v>
      </c>
      <c r="L416" t="s">
        <v>1404</v>
      </c>
      <c r="M416" t="s">
        <v>1405</v>
      </c>
      <c r="N416">
        <v>2.662222222</v>
      </c>
      <c r="O416">
        <v>0</v>
      </c>
      <c r="P416">
        <v>156</v>
      </c>
      <c r="Q416">
        <v>0</v>
      </c>
      <c r="R416">
        <v>4</v>
      </c>
      <c r="S416">
        <v>0</v>
      </c>
      <c r="T416">
        <v>8</v>
      </c>
      <c r="U416">
        <v>0</v>
      </c>
      <c r="V416">
        <v>0</v>
      </c>
      <c r="W416">
        <v>0</v>
      </c>
      <c r="X416">
        <v>114.74630207063477</v>
      </c>
      <c r="Y416">
        <v>0</v>
      </c>
      <c r="Z416">
        <v>0</v>
      </c>
      <c r="AA416">
        <v>0</v>
      </c>
      <c r="AB416">
        <v>23.175659474679783</v>
      </c>
      <c r="AC416">
        <v>0</v>
      </c>
      <c r="AD416">
        <v>0</v>
      </c>
      <c r="AE416">
        <v>137.92196154531456</v>
      </c>
    </row>
    <row r="417" spans="1:31" x14ac:dyDescent="0.25">
      <c r="A417">
        <v>2426958</v>
      </c>
      <c r="B417">
        <v>1</v>
      </c>
      <c r="C417" t="s">
        <v>81</v>
      </c>
      <c r="D417" t="s">
        <v>112</v>
      </c>
      <c r="E417" t="s">
        <v>132</v>
      </c>
      <c r="F417" t="s">
        <v>1406</v>
      </c>
      <c r="G417" t="s">
        <v>134</v>
      </c>
      <c r="H417" t="s">
        <v>135</v>
      </c>
      <c r="I417" t="s">
        <v>136</v>
      </c>
      <c r="J417" t="s">
        <v>137</v>
      </c>
      <c r="K417" t="s">
        <v>138</v>
      </c>
      <c r="L417" t="s">
        <v>1407</v>
      </c>
      <c r="M417" t="s">
        <v>1408</v>
      </c>
      <c r="N417">
        <v>4.9413888879999996</v>
      </c>
      <c r="O417">
        <v>0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</row>
    <row r="418" spans="1:31" x14ac:dyDescent="0.25">
      <c r="A418">
        <v>2426766</v>
      </c>
      <c r="B418">
        <v>1</v>
      </c>
      <c r="C418" t="s">
        <v>80</v>
      </c>
      <c r="D418" t="s">
        <v>107</v>
      </c>
      <c r="E418" t="s">
        <v>290</v>
      </c>
      <c r="F418" t="s">
        <v>291</v>
      </c>
      <c r="G418" t="s">
        <v>525</v>
      </c>
      <c r="H418" t="s">
        <v>135</v>
      </c>
      <c r="I418" t="s">
        <v>136</v>
      </c>
      <c r="J418" t="s">
        <v>137</v>
      </c>
      <c r="K418" t="s">
        <v>138</v>
      </c>
      <c r="L418" t="s">
        <v>1409</v>
      </c>
      <c r="M418" t="s">
        <v>1410</v>
      </c>
      <c r="N418">
        <v>2.509166666</v>
      </c>
      <c r="O418">
        <v>0</v>
      </c>
      <c r="P418">
        <v>46</v>
      </c>
      <c r="Q418">
        <v>0</v>
      </c>
      <c r="R418">
        <v>0</v>
      </c>
      <c r="S418">
        <v>0</v>
      </c>
      <c r="T418">
        <v>34</v>
      </c>
      <c r="U418">
        <v>0</v>
      </c>
      <c r="V418">
        <v>0</v>
      </c>
      <c r="W418">
        <v>0</v>
      </c>
      <c r="X418">
        <v>33.735142902552873</v>
      </c>
      <c r="Y418">
        <v>0</v>
      </c>
      <c r="Z418">
        <v>0</v>
      </c>
      <c r="AA418">
        <v>0</v>
      </c>
      <c r="AB418">
        <v>69.175098798007085</v>
      </c>
      <c r="AC418">
        <v>0</v>
      </c>
      <c r="AD418">
        <v>0</v>
      </c>
      <c r="AE418">
        <v>102.91024170055996</v>
      </c>
    </row>
    <row r="419" spans="1:31" x14ac:dyDescent="0.25">
      <c r="A419">
        <v>2427599</v>
      </c>
      <c r="B419">
        <v>1</v>
      </c>
      <c r="C419" t="s">
        <v>80</v>
      </c>
      <c r="D419" t="s">
        <v>93</v>
      </c>
      <c r="E419" t="s">
        <v>132</v>
      </c>
      <c r="F419" t="s">
        <v>1411</v>
      </c>
      <c r="G419" t="s">
        <v>134</v>
      </c>
      <c r="H419" t="s">
        <v>135</v>
      </c>
      <c r="I419" t="s">
        <v>136</v>
      </c>
      <c r="J419" t="s">
        <v>137</v>
      </c>
      <c r="K419" t="s">
        <v>138</v>
      </c>
      <c r="L419" t="s">
        <v>1412</v>
      </c>
      <c r="M419" t="s">
        <v>1413</v>
      </c>
      <c r="N419">
        <v>1.240277777</v>
      </c>
      <c r="O419">
        <v>0</v>
      </c>
      <c r="P419">
        <v>2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0.59706494014181333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0.59706494014181333</v>
      </c>
    </row>
    <row r="420" spans="1:31" x14ac:dyDescent="0.25">
      <c r="A420">
        <v>2426789</v>
      </c>
      <c r="B420">
        <v>1</v>
      </c>
      <c r="C420" t="s">
        <v>80</v>
      </c>
      <c r="D420" t="s">
        <v>94</v>
      </c>
      <c r="E420" t="s">
        <v>178</v>
      </c>
      <c r="F420" t="s">
        <v>811</v>
      </c>
      <c r="G420" t="s">
        <v>143</v>
      </c>
      <c r="H420" t="s">
        <v>144</v>
      </c>
      <c r="I420" t="s">
        <v>136</v>
      </c>
      <c r="J420" t="s">
        <v>137</v>
      </c>
      <c r="K420" t="s">
        <v>138</v>
      </c>
      <c r="L420" t="s">
        <v>1414</v>
      </c>
      <c r="M420" t="s">
        <v>1415</v>
      </c>
      <c r="N420">
        <v>0.28777777700000001</v>
      </c>
      <c r="O420">
        <v>0</v>
      </c>
      <c r="P420">
        <v>137</v>
      </c>
      <c r="Q420">
        <v>1</v>
      </c>
      <c r="R420">
        <v>7</v>
      </c>
      <c r="S420">
        <v>13</v>
      </c>
      <c r="T420">
        <v>20</v>
      </c>
      <c r="U420">
        <v>4</v>
      </c>
      <c r="V420">
        <v>0</v>
      </c>
      <c r="W420">
        <v>0</v>
      </c>
      <c r="X420">
        <v>7.292783642520603</v>
      </c>
      <c r="Y420">
        <v>0.11243654287529167</v>
      </c>
      <c r="Z420">
        <v>1.6300565147167614</v>
      </c>
      <c r="AA420">
        <v>55.080430898908276</v>
      </c>
      <c r="AB420">
        <v>6.1723880577254748</v>
      </c>
      <c r="AC420">
        <v>505.17759644336832</v>
      </c>
      <c r="AD420">
        <v>0</v>
      </c>
      <c r="AE420">
        <v>575.46569210011467</v>
      </c>
    </row>
    <row r="421" spans="1:31" x14ac:dyDescent="0.25">
      <c r="A421">
        <v>2427244</v>
      </c>
      <c r="B421">
        <v>1</v>
      </c>
      <c r="C421" t="s">
        <v>80</v>
      </c>
      <c r="D421" t="s">
        <v>85</v>
      </c>
      <c r="E421" t="s">
        <v>132</v>
      </c>
      <c r="F421" t="s">
        <v>1416</v>
      </c>
      <c r="G421" t="s">
        <v>153</v>
      </c>
      <c r="H421" t="s">
        <v>135</v>
      </c>
      <c r="I421" t="s">
        <v>136</v>
      </c>
      <c r="J421" t="s">
        <v>137</v>
      </c>
      <c r="K421" t="s">
        <v>138</v>
      </c>
      <c r="L421" t="s">
        <v>1417</v>
      </c>
      <c r="M421" t="s">
        <v>1418</v>
      </c>
      <c r="N421">
        <v>4.3955555549999996</v>
      </c>
      <c r="O421">
        <v>0</v>
      </c>
      <c r="P421">
        <v>14</v>
      </c>
      <c r="Q421">
        <v>0</v>
      </c>
      <c r="R421">
        <v>0</v>
      </c>
      <c r="S421">
        <v>0</v>
      </c>
      <c r="T421">
        <v>3</v>
      </c>
      <c r="U421">
        <v>0</v>
      </c>
      <c r="V421">
        <v>0</v>
      </c>
      <c r="W421">
        <v>0</v>
      </c>
      <c r="X421">
        <v>13.429571712311105</v>
      </c>
      <c r="Y421">
        <v>0</v>
      </c>
      <c r="Z421">
        <v>0</v>
      </c>
      <c r="AA421">
        <v>0</v>
      </c>
      <c r="AB421">
        <v>3.4455518454327017</v>
      </c>
      <c r="AC421">
        <v>0</v>
      </c>
      <c r="AD421">
        <v>0</v>
      </c>
      <c r="AE421">
        <v>16.875123557743805</v>
      </c>
    </row>
    <row r="422" spans="1:31" x14ac:dyDescent="0.25">
      <c r="A422">
        <v>2427476</v>
      </c>
      <c r="B422">
        <v>1</v>
      </c>
      <c r="C422" t="s">
        <v>80</v>
      </c>
      <c r="D422" t="s">
        <v>107</v>
      </c>
      <c r="E422" t="s">
        <v>132</v>
      </c>
      <c r="F422" t="s">
        <v>1419</v>
      </c>
      <c r="G422" t="s">
        <v>153</v>
      </c>
      <c r="H422" t="s">
        <v>135</v>
      </c>
      <c r="I422" t="s">
        <v>136</v>
      </c>
      <c r="J422" t="s">
        <v>137</v>
      </c>
      <c r="K422" t="s">
        <v>138</v>
      </c>
      <c r="L422" t="s">
        <v>1420</v>
      </c>
      <c r="M422" t="s">
        <v>1421</v>
      </c>
      <c r="N422">
        <v>1.8533333329999999</v>
      </c>
      <c r="O422">
        <v>0</v>
      </c>
      <c r="P422">
        <v>4</v>
      </c>
      <c r="Q422">
        <v>0</v>
      </c>
      <c r="R422">
        <v>0</v>
      </c>
      <c r="S422">
        <v>0</v>
      </c>
      <c r="T422">
        <v>2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0.16553017407043</v>
      </c>
      <c r="AC422">
        <v>0</v>
      </c>
      <c r="AD422">
        <v>0</v>
      </c>
      <c r="AE422">
        <v>0.16553017407043</v>
      </c>
    </row>
    <row r="423" spans="1:31" x14ac:dyDescent="0.25">
      <c r="A423">
        <v>2426689</v>
      </c>
      <c r="B423">
        <v>1</v>
      </c>
      <c r="C423" t="s">
        <v>80</v>
      </c>
      <c r="D423" t="s">
        <v>111</v>
      </c>
      <c r="E423" t="s">
        <v>132</v>
      </c>
      <c r="F423" t="s">
        <v>1422</v>
      </c>
      <c r="G423" t="s">
        <v>153</v>
      </c>
      <c r="H423" t="s">
        <v>135</v>
      </c>
      <c r="I423" t="s">
        <v>136</v>
      </c>
      <c r="J423" t="s">
        <v>137</v>
      </c>
      <c r="K423" t="s">
        <v>138</v>
      </c>
      <c r="L423" t="s">
        <v>1423</v>
      </c>
      <c r="M423" t="s">
        <v>1424</v>
      </c>
      <c r="N423">
        <v>1.6163888879999999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8.9074207942791667E-2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8.9074207942791667E-2</v>
      </c>
    </row>
    <row r="424" spans="1:31" x14ac:dyDescent="0.25">
      <c r="A424">
        <v>2426998</v>
      </c>
      <c r="B424">
        <v>1</v>
      </c>
      <c r="C424" t="s">
        <v>80</v>
      </c>
      <c r="D424" t="s">
        <v>107</v>
      </c>
      <c r="E424" t="s">
        <v>290</v>
      </c>
      <c r="F424" t="s">
        <v>291</v>
      </c>
      <c r="G424" t="s">
        <v>175</v>
      </c>
      <c r="H424" t="s">
        <v>135</v>
      </c>
      <c r="I424" t="s">
        <v>136</v>
      </c>
      <c r="J424" t="s">
        <v>137</v>
      </c>
      <c r="K424" t="s">
        <v>138</v>
      </c>
      <c r="L424" t="s">
        <v>1425</v>
      </c>
      <c r="M424" t="s">
        <v>1426</v>
      </c>
      <c r="N424">
        <v>2.8374999999999999</v>
      </c>
      <c r="O424">
        <v>0</v>
      </c>
      <c r="P424">
        <v>46</v>
      </c>
      <c r="Q424">
        <v>0</v>
      </c>
      <c r="R424">
        <v>0</v>
      </c>
      <c r="S424">
        <v>0</v>
      </c>
      <c r="T424">
        <v>34</v>
      </c>
      <c r="U424">
        <v>0</v>
      </c>
      <c r="V424">
        <v>0</v>
      </c>
      <c r="W424">
        <v>0</v>
      </c>
      <c r="X424">
        <v>37.271544134402639</v>
      </c>
      <c r="Y424">
        <v>0</v>
      </c>
      <c r="Z424">
        <v>0</v>
      </c>
      <c r="AA424">
        <v>0</v>
      </c>
      <c r="AB424">
        <v>86.277950054167448</v>
      </c>
      <c r="AC424">
        <v>0</v>
      </c>
      <c r="AD424">
        <v>0</v>
      </c>
      <c r="AE424">
        <v>123.54949418857009</v>
      </c>
    </row>
    <row r="425" spans="1:31" x14ac:dyDescent="0.25">
      <c r="A425">
        <v>2426895</v>
      </c>
      <c r="B425">
        <v>1</v>
      </c>
      <c r="C425" t="s">
        <v>80</v>
      </c>
      <c r="D425" t="s">
        <v>95</v>
      </c>
      <c r="E425" t="s">
        <v>141</v>
      </c>
      <c r="F425" t="s">
        <v>1427</v>
      </c>
      <c r="G425" t="s">
        <v>1428</v>
      </c>
      <c r="H425" t="s">
        <v>144</v>
      </c>
      <c r="I425" t="s">
        <v>136</v>
      </c>
      <c r="J425" t="s">
        <v>137</v>
      </c>
      <c r="K425" t="s">
        <v>138</v>
      </c>
      <c r="L425" t="s">
        <v>1429</v>
      </c>
      <c r="M425" t="s">
        <v>1430</v>
      </c>
      <c r="N425">
        <v>8.2925000000000004</v>
      </c>
      <c r="O425">
        <v>0</v>
      </c>
      <c r="P425">
        <v>0</v>
      </c>
      <c r="Q425">
        <v>0</v>
      </c>
      <c r="R425">
        <v>0</v>
      </c>
      <c r="S425">
        <v>25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2166.4018572716063</v>
      </c>
      <c r="AB425">
        <v>0</v>
      </c>
      <c r="AC425">
        <v>0</v>
      </c>
      <c r="AD425">
        <v>0</v>
      </c>
      <c r="AE425">
        <v>2166.4018572716063</v>
      </c>
    </row>
    <row r="426" spans="1:31" x14ac:dyDescent="0.25">
      <c r="A426">
        <v>2427582</v>
      </c>
      <c r="B426">
        <v>1</v>
      </c>
      <c r="C426" t="s">
        <v>80</v>
      </c>
      <c r="D426" t="s">
        <v>82</v>
      </c>
      <c r="E426" t="s">
        <v>132</v>
      </c>
      <c r="F426" t="s">
        <v>1431</v>
      </c>
      <c r="G426" t="s">
        <v>198</v>
      </c>
      <c r="H426" t="s">
        <v>135</v>
      </c>
      <c r="I426" t="s">
        <v>136</v>
      </c>
      <c r="J426" t="s">
        <v>137</v>
      </c>
      <c r="K426" t="s">
        <v>138</v>
      </c>
      <c r="L426" t="s">
        <v>1432</v>
      </c>
      <c r="M426" t="s">
        <v>1433</v>
      </c>
      <c r="N426">
        <v>2.5958333329999999</v>
      </c>
      <c r="O426">
        <v>0</v>
      </c>
      <c r="P426">
        <v>9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5.3452616882346682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5.3452616882346682</v>
      </c>
    </row>
    <row r="427" spans="1:31" x14ac:dyDescent="0.25">
      <c r="A427">
        <v>2427562</v>
      </c>
      <c r="B427">
        <v>1</v>
      </c>
      <c r="C427" t="s">
        <v>80</v>
      </c>
      <c r="D427" t="s">
        <v>97</v>
      </c>
      <c r="E427" t="s">
        <v>141</v>
      </c>
      <c r="F427" t="s">
        <v>1434</v>
      </c>
      <c r="G427" t="s">
        <v>175</v>
      </c>
      <c r="H427" t="s">
        <v>144</v>
      </c>
      <c r="I427" t="s">
        <v>136</v>
      </c>
      <c r="J427" t="s">
        <v>137</v>
      </c>
      <c r="K427" t="s">
        <v>138</v>
      </c>
      <c r="L427" t="s">
        <v>1435</v>
      </c>
      <c r="M427" t="s">
        <v>1436</v>
      </c>
      <c r="N427">
        <v>0.319722222</v>
      </c>
      <c r="O427">
        <v>0</v>
      </c>
      <c r="P427">
        <v>113</v>
      </c>
      <c r="Q427">
        <v>0</v>
      </c>
      <c r="R427">
        <v>8</v>
      </c>
      <c r="S427">
        <v>0</v>
      </c>
      <c r="T427">
        <v>18</v>
      </c>
      <c r="U427">
        <v>0</v>
      </c>
      <c r="V427">
        <v>0</v>
      </c>
      <c r="W427">
        <v>0</v>
      </c>
      <c r="X427">
        <v>9.6772344553772864</v>
      </c>
      <c r="Y427">
        <v>0</v>
      </c>
      <c r="Z427">
        <v>0.32591837366747395</v>
      </c>
      <c r="AA427">
        <v>0</v>
      </c>
      <c r="AB427">
        <v>2.5401873016410126</v>
      </c>
      <c r="AC427">
        <v>0</v>
      </c>
      <c r="AD427">
        <v>0</v>
      </c>
      <c r="AE427">
        <v>12.543340130685772</v>
      </c>
    </row>
    <row r="428" spans="1:31" x14ac:dyDescent="0.25">
      <c r="A428">
        <v>2426852</v>
      </c>
      <c r="B428">
        <v>1</v>
      </c>
      <c r="C428" t="s">
        <v>81</v>
      </c>
      <c r="D428" t="s">
        <v>127</v>
      </c>
      <c r="E428" t="s">
        <v>132</v>
      </c>
      <c r="F428" t="s">
        <v>1437</v>
      </c>
      <c r="G428" t="s">
        <v>134</v>
      </c>
      <c r="H428" t="s">
        <v>135</v>
      </c>
      <c r="I428" t="s">
        <v>136</v>
      </c>
      <c r="J428" t="s">
        <v>137</v>
      </c>
      <c r="K428" t="s">
        <v>138</v>
      </c>
      <c r="L428" t="s">
        <v>1438</v>
      </c>
      <c r="M428" t="s">
        <v>1439</v>
      </c>
      <c r="N428">
        <v>1.553055555</v>
      </c>
      <c r="O428">
        <v>0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0.18765121424306613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0.18765121424306613</v>
      </c>
    </row>
    <row r="429" spans="1:31" x14ac:dyDescent="0.25">
      <c r="A429">
        <v>2427207</v>
      </c>
      <c r="B429">
        <v>1</v>
      </c>
      <c r="C429" t="s">
        <v>80</v>
      </c>
      <c r="D429" t="s">
        <v>110</v>
      </c>
      <c r="E429" t="s">
        <v>147</v>
      </c>
      <c r="F429" t="s">
        <v>1440</v>
      </c>
      <c r="G429" t="s">
        <v>171</v>
      </c>
      <c r="H429" t="s">
        <v>135</v>
      </c>
      <c r="I429" t="s">
        <v>136</v>
      </c>
      <c r="J429" t="s">
        <v>137</v>
      </c>
      <c r="K429" t="s">
        <v>138</v>
      </c>
      <c r="L429" t="s">
        <v>1441</v>
      </c>
      <c r="M429" t="s">
        <v>1442</v>
      </c>
      <c r="N429">
        <v>0.99611111100000005</v>
      </c>
      <c r="O429">
        <v>0</v>
      </c>
      <c r="P429">
        <v>210</v>
      </c>
      <c r="Q429">
        <v>0</v>
      </c>
      <c r="R429">
        <v>0</v>
      </c>
      <c r="S429">
        <v>0</v>
      </c>
      <c r="T429">
        <v>28</v>
      </c>
      <c r="U429">
        <v>0</v>
      </c>
      <c r="V429">
        <v>0</v>
      </c>
      <c r="W429">
        <v>0</v>
      </c>
      <c r="X429">
        <v>46.870319072733203</v>
      </c>
      <c r="Y429">
        <v>0</v>
      </c>
      <c r="Z429">
        <v>0</v>
      </c>
      <c r="AA429">
        <v>0</v>
      </c>
      <c r="AB429">
        <v>32.875874249249783</v>
      </c>
      <c r="AC429">
        <v>0</v>
      </c>
      <c r="AD429">
        <v>0</v>
      </c>
      <c r="AE429">
        <v>79.746193321982986</v>
      </c>
    </row>
    <row r="430" spans="1:31" x14ac:dyDescent="0.25">
      <c r="A430">
        <v>2426729</v>
      </c>
      <c r="B430">
        <v>1</v>
      </c>
      <c r="C430" t="s">
        <v>80</v>
      </c>
      <c r="D430" t="s">
        <v>85</v>
      </c>
      <c r="E430" t="s">
        <v>147</v>
      </c>
      <c r="F430" t="s">
        <v>1443</v>
      </c>
      <c r="G430" t="s">
        <v>171</v>
      </c>
      <c r="H430" t="s">
        <v>135</v>
      </c>
      <c r="I430" t="s">
        <v>136</v>
      </c>
      <c r="J430" t="s">
        <v>137</v>
      </c>
      <c r="K430" t="s">
        <v>138</v>
      </c>
      <c r="L430" t="s">
        <v>1444</v>
      </c>
      <c r="M430" t="s">
        <v>1445</v>
      </c>
      <c r="N430">
        <v>3.9047222220000002</v>
      </c>
      <c r="O430">
        <v>0</v>
      </c>
      <c r="P430">
        <v>166</v>
      </c>
      <c r="Q430">
        <v>0</v>
      </c>
      <c r="R430">
        <v>0</v>
      </c>
      <c r="S430">
        <v>0</v>
      </c>
      <c r="T430">
        <v>3</v>
      </c>
      <c r="U430">
        <v>0</v>
      </c>
      <c r="V430">
        <v>0</v>
      </c>
      <c r="W430">
        <v>0</v>
      </c>
      <c r="X430">
        <v>151.15643318834634</v>
      </c>
      <c r="Y430">
        <v>0</v>
      </c>
      <c r="Z430">
        <v>0</v>
      </c>
      <c r="AA430">
        <v>0</v>
      </c>
      <c r="AB430">
        <v>0.3953871820347612</v>
      </c>
      <c r="AC430">
        <v>0</v>
      </c>
      <c r="AD430">
        <v>0</v>
      </c>
      <c r="AE430">
        <v>151.55182037038111</v>
      </c>
    </row>
    <row r="431" spans="1:31" x14ac:dyDescent="0.25">
      <c r="A431">
        <v>2427370</v>
      </c>
      <c r="B431">
        <v>1</v>
      </c>
      <c r="C431" t="s">
        <v>80</v>
      </c>
      <c r="D431" t="s">
        <v>110</v>
      </c>
      <c r="E431" t="s">
        <v>132</v>
      </c>
      <c r="F431" t="s">
        <v>1446</v>
      </c>
      <c r="G431" t="s">
        <v>153</v>
      </c>
      <c r="H431" t="s">
        <v>135</v>
      </c>
      <c r="I431" t="s">
        <v>136</v>
      </c>
      <c r="J431" t="s">
        <v>137</v>
      </c>
      <c r="K431" t="s">
        <v>138</v>
      </c>
      <c r="L431" t="s">
        <v>1447</v>
      </c>
      <c r="M431" t="s">
        <v>1448</v>
      </c>
      <c r="N431">
        <v>3.8533333330000001</v>
      </c>
      <c r="O431">
        <v>0</v>
      </c>
      <c r="P431">
        <v>9</v>
      </c>
      <c r="Q431">
        <v>0</v>
      </c>
      <c r="R431">
        <v>0</v>
      </c>
      <c r="S431">
        <v>0</v>
      </c>
      <c r="T431">
        <v>2</v>
      </c>
      <c r="U431">
        <v>0</v>
      </c>
      <c r="V431">
        <v>0</v>
      </c>
      <c r="W431">
        <v>0</v>
      </c>
      <c r="X431">
        <v>8.8120130636608547</v>
      </c>
      <c r="Y431">
        <v>0</v>
      </c>
      <c r="Z431">
        <v>0</v>
      </c>
      <c r="AA431">
        <v>0</v>
      </c>
      <c r="AB431">
        <v>0.18717530403850002</v>
      </c>
      <c r="AC431">
        <v>0</v>
      </c>
      <c r="AD431">
        <v>0</v>
      </c>
      <c r="AE431">
        <v>8.9991883676993538</v>
      </c>
    </row>
    <row r="432" spans="1:31" x14ac:dyDescent="0.25">
      <c r="A432">
        <v>2426829</v>
      </c>
      <c r="B432">
        <v>1</v>
      </c>
      <c r="C432" t="s">
        <v>80</v>
      </c>
      <c r="D432" t="s">
        <v>90</v>
      </c>
      <c r="E432" t="s">
        <v>132</v>
      </c>
      <c r="F432" t="s">
        <v>1449</v>
      </c>
      <c r="G432" t="s">
        <v>134</v>
      </c>
      <c r="H432" t="s">
        <v>135</v>
      </c>
      <c r="I432" t="s">
        <v>136</v>
      </c>
      <c r="J432" t="s">
        <v>137</v>
      </c>
      <c r="K432" t="s">
        <v>138</v>
      </c>
      <c r="L432" t="s">
        <v>1450</v>
      </c>
      <c r="M432" t="s">
        <v>1451</v>
      </c>
      <c r="N432">
        <v>1.785833333</v>
      </c>
      <c r="O432">
        <v>0</v>
      </c>
      <c r="P432">
        <v>7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1.5098908316342698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1.5098908316342698</v>
      </c>
    </row>
    <row r="433" spans="1:31" x14ac:dyDescent="0.25">
      <c r="A433">
        <v>2426809</v>
      </c>
      <c r="B433">
        <v>1</v>
      </c>
      <c r="C433" t="s">
        <v>80</v>
      </c>
      <c r="D433" t="s">
        <v>83</v>
      </c>
      <c r="E433" t="s">
        <v>161</v>
      </c>
      <c r="F433" t="s">
        <v>1452</v>
      </c>
      <c r="G433" t="s">
        <v>214</v>
      </c>
      <c r="H433" t="s">
        <v>144</v>
      </c>
      <c r="I433" t="s">
        <v>136</v>
      </c>
      <c r="J433" t="s">
        <v>3</v>
      </c>
      <c r="K433" t="s">
        <v>138</v>
      </c>
      <c r="L433" t="s">
        <v>1453</v>
      </c>
      <c r="M433" t="s">
        <v>1454</v>
      </c>
      <c r="N433">
        <v>4.0816666660000003</v>
      </c>
      <c r="O433">
        <v>0</v>
      </c>
      <c r="P433">
        <v>1</v>
      </c>
      <c r="Q433">
        <v>0</v>
      </c>
      <c r="R433">
        <v>0</v>
      </c>
      <c r="S433">
        <v>6</v>
      </c>
      <c r="T433">
        <v>21</v>
      </c>
      <c r="U433">
        <v>4</v>
      </c>
      <c r="V433">
        <v>4</v>
      </c>
      <c r="W433">
        <v>0</v>
      </c>
      <c r="X433">
        <v>2.9804879702600453</v>
      </c>
      <c r="Y433">
        <v>0</v>
      </c>
      <c r="Z433">
        <v>0</v>
      </c>
      <c r="AA433">
        <v>262.03135491702398</v>
      </c>
      <c r="AB433">
        <v>480.03293835506565</v>
      </c>
      <c r="AC433">
        <v>413.5680191590946</v>
      </c>
      <c r="AD433">
        <v>532.08192223766832</v>
      </c>
      <c r="AE433">
        <v>1690.6947226391126</v>
      </c>
    </row>
    <row r="434" spans="1:31" x14ac:dyDescent="0.25">
      <c r="A434">
        <v>2427058</v>
      </c>
      <c r="B434">
        <v>1</v>
      </c>
      <c r="C434" t="s">
        <v>80</v>
      </c>
      <c r="D434" t="s">
        <v>83</v>
      </c>
      <c r="E434" t="s">
        <v>161</v>
      </c>
      <c r="F434" t="s">
        <v>1455</v>
      </c>
      <c r="G434" t="s">
        <v>1456</v>
      </c>
      <c r="H434" t="s">
        <v>144</v>
      </c>
      <c r="I434" t="s">
        <v>136</v>
      </c>
      <c r="J434" t="s">
        <v>137</v>
      </c>
      <c r="K434" t="s">
        <v>138</v>
      </c>
      <c r="L434" t="s">
        <v>1457</v>
      </c>
      <c r="M434" t="s">
        <v>1458</v>
      </c>
      <c r="N434">
        <v>1.0377777770000001</v>
      </c>
      <c r="O434">
        <v>0</v>
      </c>
      <c r="P434">
        <v>1</v>
      </c>
      <c r="Q434">
        <v>0</v>
      </c>
      <c r="R434">
        <v>0</v>
      </c>
      <c r="S434">
        <v>6</v>
      </c>
      <c r="T434">
        <v>10</v>
      </c>
      <c r="U434">
        <v>4</v>
      </c>
      <c r="V434">
        <v>3</v>
      </c>
      <c r="W434">
        <v>0</v>
      </c>
      <c r="X434">
        <v>0.73048484365714672</v>
      </c>
      <c r="Y434">
        <v>0</v>
      </c>
      <c r="Z434">
        <v>0</v>
      </c>
      <c r="AA434">
        <v>63.503890622605994</v>
      </c>
      <c r="AB434">
        <v>98.096686757945164</v>
      </c>
      <c r="AC434">
        <v>96.673521510039592</v>
      </c>
      <c r="AD434">
        <v>78.323564270281665</v>
      </c>
      <c r="AE434">
        <v>337.32814800452962</v>
      </c>
    </row>
    <row r="435" spans="1:31" x14ac:dyDescent="0.25">
      <c r="A435">
        <v>2427413</v>
      </c>
      <c r="B435">
        <v>1</v>
      </c>
      <c r="C435" t="s">
        <v>80</v>
      </c>
      <c r="D435" t="s">
        <v>102</v>
      </c>
      <c r="E435" t="s">
        <v>156</v>
      </c>
      <c r="F435" t="s">
        <v>1459</v>
      </c>
      <c r="G435" t="s">
        <v>171</v>
      </c>
      <c r="H435" t="s">
        <v>135</v>
      </c>
      <c r="I435" t="s">
        <v>136</v>
      </c>
      <c r="J435" t="s">
        <v>137</v>
      </c>
      <c r="K435" t="s">
        <v>138</v>
      </c>
      <c r="L435" t="s">
        <v>1460</v>
      </c>
      <c r="M435" t="s">
        <v>1461</v>
      </c>
      <c r="N435">
        <v>1.5747222219999999</v>
      </c>
      <c r="O435">
        <v>0</v>
      </c>
      <c r="P435">
        <v>1</v>
      </c>
      <c r="Q435">
        <v>0</v>
      </c>
      <c r="R435">
        <v>12</v>
      </c>
      <c r="S435">
        <v>0</v>
      </c>
      <c r="T435">
        <v>1</v>
      </c>
      <c r="U435">
        <v>0</v>
      </c>
      <c r="V435">
        <v>0</v>
      </c>
      <c r="W435">
        <v>0</v>
      </c>
      <c r="X435">
        <v>0.42849998518535826</v>
      </c>
      <c r="Y435">
        <v>0</v>
      </c>
      <c r="Z435">
        <v>0</v>
      </c>
      <c r="AA435">
        <v>0</v>
      </c>
      <c r="AB435">
        <v>2.2102649616481331</v>
      </c>
      <c r="AC435">
        <v>0</v>
      </c>
      <c r="AD435">
        <v>0</v>
      </c>
      <c r="AE435">
        <v>2.6387649468334913</v>
      </c>
    </row>
    <row r="436" spans="1:31" x14ac:dyDescent="0.25">
      <c r="A436">
        <v>2426872</v>
      </c>
      <c r="B436">
        <v>1</v>
      </c>
      <c r="C436" t="s">
        <v>80</v>
      </c>
      <c r="D436" t="s">
        <v>88</v>
      </c>
      <c r="E436" t="s">
        <v>132</v>
      </c>
      <c r="F436" t="s">
        <v>1462</v>
      </c>
      <c r="G436" t="s">
        <v>134</v>
      </c>
      <c r="H436" t="s">
        <v>135</v>
      </c>
      <c r="I436" t="s">
        <v>136</v>
      </c>
      <c r="J436" t="s">
        <v>137</v>
      </c>
      <c r="K436" t="s">
        <v>138</v>
      </c>
      <c r="L436" t="s">
        <v>1463</v>
      </c>
      <c r="M436" t="s">
        <v>1464</v>
      </c>
      <c r="N436">
        <v>1.6783333330000001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0.66156989249575682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0.66156989249575682</v>
      </c>
    </row>
    <row r="437" spans="1:31" x14ac:dyDescent="0.25">
      <c r="A437">
        <v>2427015</v>
      </c>
      <c r="B437">
        <v>1</v>
      </c>
      <c r="C437" t="s">
        <v>81</v>
      </c>
      <c r="D437" t="s">
        <v>121</v>
      </c>
      <c r="E437" t="s">
        <v>161</v>
      </c>
      <c r="F437" t="s">
        <v>1465</v>
      </c>
      <c r="G437" t="s">
        <v>187</v>
      </c>
      <c r="H437" t="s">
        <v>144</v>
      </c>
      <c r="I437" t="s">
        <v>136</v>
      </c>
      <c r="J437" t="s">
        <v>137</v>
      </c>
      <c r="K437" t="s">
        <v>164</v>
      </c>
      <c r="L437" t="s">
        <v>1466</v>
      </c>
      <c r="M437" t="s">
        <v>1467</v>
      </c>
      <c r="N437">
        <v>0.36249999999999999</v>
      </c>
      <c r="O437">
        <v>0</v>
      </c>
      <c r="P437">
        <v>9</v>
      </c>
      <c r="Q437">
        <v>0</v>
      </c>
      <c r="R437">
        <v>12</v>
      </c>
      <c r="S437">
        <v>0</v>
      </c>
      <c r="T437">
        <v>1</v>
      </c>
      <c r="U437">
        <v>0</v>
      </c>
      <c r="V437">
        <v>0</v>
      </c>
      <c r="W437">
        <v>0</v>
      </c>
      <c r="X437">
        <v>9.3605655992625006E-2</v>
      </c>
      <c r="Y437">
        <v>0</v>
      </c>
      <c r="Z437">
        <v>0.57564697920702512</v>
      </c>
      <c r="AA437">
        <v>0</v>
      </c>
      <c r="AB437">
        <v>0</v>
      </c>
      <c r="AC437">
        <v>0</v>
      </c>
      <c r="AD437">
        <v>0</v>
      </c>
      <c r="AE437">
        <v>0.66925263519965017</v>
      </c>
    </row>
    <row r="438" spans="1:31" x14ac:dyDescent="0.25">
      <c r="A438">
        <v>2426772</v>
      </c>
      <c r="B438">
        <v>1</v>
      </c>
      <c r="C438" t="s">
        <v>80</v>
      </c>
      <c r="D438" t="s">
        <v>100</v>
      </c>
      <c r="E438" t="s">
        <v>132</v>
      </c>
      <c r="F438" t="s">
        <v>1468</v>
      </c>
      <c r="G438" t="s">
        <v>198</v>
      </c>
      <c r="H438" t="s">
        <v>135</v>
      </c>
      <c r="I438" t="s">
        <v>136</v>
      </c>
      <c r="J438" t="s">
        <v>137</v>
      </c>
      <c r="K438" t="s">
        <v>138</v>
      </c>
      <c r="L438" t="s">
        <v>1469</v>
      </c>
      <c r="M438" t="s">
        <v>1470</v>
      </c>
      <c r="N438">
        <v>4.1783333330000003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</row>
    <row r="439" spans="1:31" x14ac:dyDescent="0.25">
      <c r="A439">
        <v>2427264</v>
      </c>
      <c r="B439">
        <v>1</v>
      </c>
      <c r="C439" t="s">
        <v>81</v>
      </c>
      <c r="D439" t="s">
        <v>128</v>
      </c>
      <c r="E439" t="s">
        <v>132</v>
      </c>
      <c r="F439" t="s">
        <v>1471</v>
      </c>
      <c r="G439" t="s">
        <v>198</v>
      </c>
      <c r="H439" t="s">
        <v>135</v>
      </c>
      <c r="I439" t="s">
        <v>136</v>
      </c>
      <c r="J439" t="s">
        <v>137</v>
      </c>
      <c r="K439" t="s">
        <v>138</v>
      </c>
      <c r="L439" t="s">
        <v>1472</v>
      </c>
      <c r="M439" t="s">
        <v>1473</v>
      </c>
      <c r="N439">
        <v>1.2966666659999999</v>
      </c>
      <c r="O439">
        <v>0</v>
      </c>
      <c r="P439">
        <v>2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0.45376659227848337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0.45376659227848337</v>
      </c>
    </row>
    <row r="440" spans="1:31" x14ac:dyDescent="0.25">
      <c r="A440">
        <v>2427164</v>
      </c>
      <c r="B440">
        <v>1</v>
      </c>
      <c r="C440" t="s">
        <v>80</v>
      </c>
      <c r="D440" t="s">
        <v>96</v>
      </c>
      <c r="E440" t="s">
        <v>132</v>
      </c>
      <c r="F440" t="s">
        <v>1039</v>
      </c>
      <c r="G440" t="s">
        <v>214</v>
      </c>
      <c r="H440" t="s">
        <v>135</v>
      </c>
      <c r="I440" t="s">
        <v>136</v>
      </c>
      <c r="J440" t="s">
        <v>3</v>
      </c>
      <c r="K440" t="s">
        <v>138</v>
      </c>
      <c r="L440" t="s">
        <v>1474</v>
      </c>
      <c r="M440" t="s">
        <v>1475</v>
      </c>
      <c r="N440">
        <v>3.193888888</v>
      </c>
      <c r="O440">
        <v>0</v>
      </c>
      <c r="P440">
        <v>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</row>
    <row r="441" spans="1:31" x14ac:dyDescent="0.25">
      <c r="A441">
        <v>2427479</v>
      </c>
      <c r="B441">
        <v>1</v>
      </c>
      <c r="C441" t="s">
        <v>80</v>
      </c>
      <c r="D441" t="s">
        <v>86</v>
      </c>
      <c r="E441" t="s">
        <v>229</v>
      </c>
      <c r="F441" t="s">
        <v>1476</v>
      </c>
      <c r="G441" t="s">
        <v>214</v>
      </c>
      <c r="H441" t="s">
        <v>144</v>
      </c>
      <c r="I441" t="s">
        <v>136</v>
      </c>
      <c r="J441" t="s">
        <v>3</v>
      </c>
      <c r="K441" t="s">
        <v>138</v>
      </c>
      <c r="L441" t="s">
        <v>707</v>
      </c>
      <c r="M441" t="s">
        <v>1477</v>
      </c>
      <c r="N441">
        <v>0.87111111100000005</v>
      </c>
      <c r="O441">
        <v>0</v>
      </c>
      <c r="P441">
        <v>2831</v>
      </c>
      <c r="Q441">
        <v>0</v>
      </c>
      <c r="R441">
        <v>5</v>
      </c>
      <c r="S441">
        <v>1</v>
      </c>
      <c r="T441">
        <v>366</v>
      </c>
      <c r="U441">
        <v>0</v>
      </c>
      <c r="V441">
        <v>0</v>
      </c>
      <c r="W441">
        <v>0</v>
      </c>
      <c r="X441">
        <v>921.26955997587152</v>
      </c>
      <c r="Y441">
        <v>0</v>
      </c>
      <c r="Z441">
        <v>0</v>
      </c>
      <c r="AA441">
        <v>148.17339795170653</v>
      </c>
      <c r="AB441">
        <v>294.78555185158291</v>
      </c>
      <c r="AC441">
        <v>0</v>
      </c>
      <c r="AD441">
        <v>0</v>
      </c>
      <c r="AE441">
        <v>1364.228509779161</v>
      </c>
    </row>
    <row r="442" spans="1:31" x14ac:dyDescent="0.25">
      <c r="A442">
        <v>2426978</v>
      </c>
      <c r="B442">
        <v>1</v>
      </c>
      <c r="C442" t="s">
        <v>80</v>
      </c>
      <c r="D442" t="s">
        <v>96</v>
      </c>
      <c r="E442" t="s">
        <v>132</v>
      </c>
      <c r="F442" t="s">
        <v>1248</v>
      </c>
      <c r="G442" t="s">
        <v>134</v>
      </c>
      <c r="H442" t="s">
        <v>135</v>
      </c>
      <c r="I442" t="s">
        <v>136</v>
      </c>
      <c r="J442" t="s">
        <v>137</v>
      </c>
      <c r="K442" t="s">
        <v>138</v>
      </c>
      <c r="L442" t="s">
        <v>1478</v>
      </c>
      <c r="M442" t="s">
        <v>1479</v>
      </c>
      <c r="N442">
        <v>1.1105555549999999</v>
      </c>
      <c r="O442">
        <v>0</v>
      </c>
      <c r="P442">
        <v>5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0.47396961369551915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0.47396961369551915</v>
      </c>
    </row>
    <row r="443" spans="1:31" x14ac:dyDescent="0.25">
      <c r="A443">
        <v>2427001</v>
      </c>
      <c r="B443">
        <v>1</v>
      </c>
      <c r="C443" t="s">
        <v>80</v>
      </c>
      <c r="D443" t="s">
        <v>105</v>
      </c>
      <c r="E443" t="s">
        <v>161</v>
      </c>
      <c r="F443" t="s">
        <v>1480</v>
      </c>
      <c r="G443" t="s">
        <v>256</v>
      </c>
      <c r="H443" t="s">
        <v>144</v>
      </c>
      <c r="I443" t="s">
        <v>136</v>
      </c>
      <c r="J443" t="s">
        <v>137</v>
      </c>
      <c r="K443" t="s">
        <v>138</v>
      </c>
      <c r="L443" t="s">
        <v>1481</v>
      </c>
      <c r="M443" t="s">
        <v>1482</v>
      </c>
      <c r="N443">
        <v>1.427777777</v>
      </c>
      <c r="O443">
        <v>0</v>
      </c>
      <c r="P443">
        <v>0</v>
      </c>
      <c r="Q443">
        <v>0</v>
      </c>
      <c r="R443">
        <v>0</v>
      </c>
      <c r="S443">
        <v>5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65.411732598365873</v>
      </c>
      <c r="AB443">
        <v>0</v>
      </c>
      <c r="AC443">
        <v>0</v>
      </c>
      <c r="AD443">
        <v>0</v>
      </c>
      <c r="AE443">
        <v>65.411732598365873</v>
      </c>
    </row>
    <row r="444" spans="1:31" x14ac:dyDescent="0.25">
      <c r="A444">
        <v>2427101</v>
      </c>
      <c r="B444">
        <v>1</v>
      </c>
      <c r="C444" t="s">
        <v>81</v>
      </c>
      <c r="D444" t="s">
        <v>121</v>
      </c>
      <c r="E444" t="s">
        <v>161</v>
      </c>
      <c r="F444" t="s">
        <v>1483</v>
      </c>
      <c r="G444" t="s">
        <v>163</v>
      </c>
      <c r="H444" t="s">
        <v>144</v>
      </c>
      <c r="I444" t="s">
        <v>136</v>
      </c>
      <c r="J444" t="s">
        <v>137</v>
      </c>
      <c r="K444" t="s">
        <v>164</v>
      </c>
      <c r="L444" t="s">
        <v>1484</v>
      </c>
      <c r="M444" t="s">
        <v>1485</v>
      </c>
      <c r="N444">
        <v>0.5</v>
      </c>
      <c r="O444">
        <v>0</v>
      </c>
      <c r="P444">
        <v>48</v>
      </c>
      <c r="Q444">
        <v>0</v>
      </c>
      <c r="R444">
        <v>1</v>
      </c>
      <c r="S444">
        <v>0</v>
      </c>
      <c r="T444">
        <v>4</v>
      </c>
      <c r="U444">
        <v>0</v>
      </c>
      <c r="V444">
        <v>0</v>
      </c>
      <c r="W444">
        <v>0</v>
      </c>
      <c r="X444">
        <v>2.5845125944889999</v>
      </c>
      <c r="Y444">
        <v>0</v>
      </c>
      <c r="Z444">
        <v>0</v>
      </c>
      <c r="AA444">
        <v>0</v>
      </c>
      <c r="AB444">
        <v>5.3416561032000001E-2</v>
      </c>
      <c r="AC444">
        <v>0</v>
      </c>
      <c r="AD444">
        <v>0</v>
      </c>
      <c r="AE444">
        <v>2.6379291555209998</v>
      </c>
    </row>
    <row r="445" spans="1:31" x14ac:dyDescent="0.25">
      <c r="A445">
        <v>2426932</v>
      </c>
      <c r="B445">
        <v>1</v>
      </c>
      <c r="C445" t="s">
        <v>80</v>
      </c>
      <c r="D445" t="s">
        <v>84</v>
      </c>
      <c r="E445" t="s">
        <v>290</v>
      </c>
      <c r="F445" t="s">
        <v>1486</v>
      </c>
      <c r="G445" t="s">
        <v>355</v>
      </c>
      <c r="H445" t="s">
        <v>135</v>
      </c>
      <c r="I445" t="s">
        <v>136</v>
      </c>
      <c r="J445" t="s">
        <v>137</v>
      </c>
      <c r="K445" t="s">
        <v>164</v>
      </c>
      <c r="L445" t="s">
        <v>1487</v>
      </c>
      <c r="M445" t="s">
        <v>1488</v>
      </c>
      <c r="N445">
        <v>7.9827777769999999</v>
      </c>
      <c r="O445">
        <v>0</v>
      </c>
      <c r="P445">
        <v>69</v>
      </c>
      <c r="Q445">
        <v>0</v>
      </c>
      <c r="R445">
        <v>0</v>
      </c>
      <c r="S445">
        <v>0</v>
      </c>
      <c r="T445">
        <v>9</v>
      </c>
      <c r="U445">
        <v>0</v>
      </c>
      <c r="V445">
        <v>0</v>
      </c>
      <c r="W445">
        <v>0</v>
      </c>
      <c r="X445">
        <v>142.15299340724974</v>
      </c>
      <c r="Y445">
        <v>0</v>
      </c>
      <c r="Z445">
        <v>0</v>
      </c>
      <c r="AA445">
        <v>0</v>
      </c>
      <c r="AB445">
        <v>219.06103090732125</v>
      </c>
      <c r="AC445">
        <v>0</v>
      </c>
      <c r="AD445">
        <v>0</v>
      </c>
      <c r="AE445">
        <v>361.21402431457102</v>
      </c>
    </row>
    <row r="446" spans="1:31" x14ac:dyDescent="0.25">
      <c r="A446">
        <v>2427078</v>
      </c>
      <c r="B446">
        <v>1</v>
      </c>
      <c r="C446" t="s">
        <v>80</v>
      </c>
      <c r="D446" t="s">
        <v>105</v>
      </c>
      <c r="E446" t="s">
        <v>178</v>
      </c>
      <c r="F446" t="s">
        <v>1489</v>
      </c>
      <c r="G446" t="s">
        <v>143</v>
      </c>
      <c r="H446" t="s">
        <v>144</v>
      </c>
      <c r="I446" t="s">
        <v>136</v>
      </c>
      <c r="J446" t="s">
        <v>137</v>
      </c>
      <c r="K446" t="s">
        <v>138</v>
      </c>
      <c r="L446" t="s">
        <v>1490</v>
      </c>
      <c r="M446" t="s">
        <v>1491</v>
      </c>
      <c r="N446">
        <v>0.38027777699999998</v>
      </c>
      <c r="O446">
        <v>4</v>
      </c>
      <c r="P446">
        <v>5990</v>
      </c>
      <c r="Q446">
        <v>8</v>
      </c>
      <c r="R446">
        <v>443</v>
      </c>
      <c r="S446">
        <v>39</v>
      </c>
      <c r="T446">
        <v>573</v>
      </c>
      <c r="U446">
        <v>6</v>
      </c>
      <c r="V446">
        <v>3</v>
      </c>
      <c r="W446">
        <v>1.0364752746965336</v>
      </c>
      <c r="X446">
        <v>626.23488208426829</v>
      </c>
      <c r="Y446">
        <v>39.282047812222835</v>
      </c>
      <c r="Z446">
        <v>32.475860254563138</v>
      </c>
      <c r="AA446">
        <v>188.69820788204046</v>
      </c>
      <c r="AB446">
        <v>329.18211407287902</v>
      </c>
      <c r="AC446">
        <v>252.21732542027766</v>
      </c>
      <c r="AD446">
        <v>1.4329886624624883</v>
      </c>
      <c r="AE446">
        <v>1470.5599014634104</v>
      </c>
    </row>
    <row r="447" spans="1:31" x14ac:dyDescent="0.25">
      <c r="A447">
        <v>2426955</v>
      </c>
      <c r="B447">
        <v>1</v>
      </c>
      <c r="C447" t="s">
        <v>81</v>
      </c>
      <c r="D447" t="s">
        <v>121</v>
      </c>
      <c r="E447" t="s">
        <v>161</v>
      </c>
      <c r="F447" t="s">
        <v>1492</v>
      </c>
      <c r="G447" t="s">
        <v>163</v>
      </c>
      <c r="H447" t="s">
        <v>144</v>
      </c>
      <c r="I447" t="s">
        <v>330</v>
      </c>
      <c r="J447" t="s">
        <v>137</v>
      </c>
      <c r="K447" t="s">
        <v>164</v>
      </c>
      <c r="L447" t="s">
        <v>1493</v>
      </c>
      <c r="M447" t="s">
        <v>1494</v>
      </c>
      <c r="N447">
        <v>3.3055555E-2</v>
      </c>
      <c r="O447">
        <v>0</v>
      </c>
      <c r="P447">
        <v>19</v>
      </c>
      <c r="Q447">
        <v>0</v>
      </c>
      <c r="R447">
        <v>1</v>
      </c>
      <c r="S447">
        <v>0</v>
      </c>
      <c r="T447">
        <v>5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2.1210301575633334E-3</v>
      </c>
      <c r="AA447">
        <v>0</v>
      </c>
      <c r="AB447">
        <v>7.6372411285877767E-2</v>
      </c>
      <c r="AC447">
        <v>0</v>
      </c>
      <c r="AD447">
        <v>0</v>
      </c>
      <c r="AE447">
        <v>7.84934414434411E-2</v>
      </c>
    </row>
    <row r="448" spans="1:31" x14ac:dyDescent="0.25">
      <c r="A448">
        <v>2426892</v>
      </c>
      <c r="B448">
        <v>1</v>
      </c>
      <c r="C448" t="s">
        <v>80</v>
      </c>
      <c r="D448" t="s">
        <v>111</v>
      </c>
      <c r="E448" t="s">
        <v>290</v>
      </c>
      <c r="F448" t="s">
        <v>1495</v>
      </c>
      <c r="G448" t="s">
        <v>308</v>
      </c>
      <c r="H448" t="s">
        <v>135</v>
      </c>
      <c r="I448" t="s">
        <v>136</v>
      </c>
      <c r="J448" t="s">
        <v>137</v>
      </c>
      <c r="K448" t="s">
        <v>138</v>
      </c>
      <c r="L448" t="s">
        <v>1496</v>
      </c>
      <c r="M448" t="s">
        <v>1497</v>
      </c>
      <c r="N448">
        <v>2.761666666</v>
      </c>
      <c r="O448">
        <v>0</v>
      </c>
      <c r="P448">
        <v>36</v>
      </c>
      <c r="Q448">
        <v>0</v>
      </c>
      <c r="R448">
        <v>0</v>
      </c>
      <c r="S448">
        <v>0</v>
      </c>
      <c r="T448">
        <v>3</v>
      </c>
      <c r="U448">
        <v>0</v>
      </c>
      <c r="V448">
        <v>0</v>
      </c>
      <c r="W448">
        <v>0</v>
      </c>
      <c r="X448">
        <v>38.43854352626041</v>
      </c>
      <c r="Y448">
        <v>0</v>
      </c>
      <c r="Z448">
        <v>0</v>
      </c>
      <c r="AA448">
        <v>0</v>
      </c>
      <c r="AB448">
        <v>3.7671792317540085</v>
      </c>
      <c r="AC448">
        <v>0</v>
      </c>
      <c r="AD448">
        <v>0</v>
      </c>
      <c r="AE448">
        <v>42.205722758014417</v>
      </c>
    </row>
    <row r="449" spans="1:31" x14ac:dyDescent="0.25">
      <c r="A449">
        <v>2427473</v>
      </c>
      <c r="B449">
        <v>1</v>
      </c>
      <c r="C449" t="s">
        <v>80</v>
      </c>
      <c r="D449" t="s">
        <v>101</v>
      </c>
      <c r="E449" t="s">
        <v>132</v>
      </c>
      <c r="F449" t="s">
        <v>1498</v>
      </c>
      <c r="G449" t="s">
        <v>198</v>
      </c>
      <c r="H449" t="s">
        <v>135</v>
      </c>
      <c r="I449" t="s">
        <v>136</v>
      </c>
      <c r="J449" t="s">
        <v>137</v>
      </c>
      <c r="K449" t="s">
        <v>138</v>
      </c>
      <c r="L449" t="s">
        <v>1499</v>
      </c>
      <c r="M449" t="s">
        <v>1500</v>
      </c>
      <c r="N449">
        <v>3.5358333329999998</v>
      </c>
      <c r="O449">
        <v>0</v>
      </c>
      <c r="P449">
        <v>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</row>
    <row r="450" spans="1:31" x14ac:dyDescent="0.25">
      <c r="A450">
        <v>2427247</v>
      </c>
      <c r="B450">
        <v>1</v>
      </c>
      <c r="C450" t="s">
        <v>80</v>
      </c>
      <c r="D450" t="s">
        <v>104</v>
      </c>
      <c r="E450" t="s">
        <v>132</v>
      </c>
      <c r="F450" t="s">
        <v>1501</v>
      </c>
      <c r="G450" t="s">
        <v>249</v>
      </c>
      <c r="H450" t="s">
        <v>135</v>
      </c>
      <c r="I450" t="s">
        <v>136</v>
      </c>
      <c r="J450" t="s">
        <v>137</v>
      </c>
      <c r="K450" t="s">
        <v>138</v>
      </c>
      <c r="L450" t="s">
        <v>1502</v>
      </c>
      <c r="M450" t="s">
        <v>1503</v>
      </c>
      <c r="N450">
        <v>2.4316666659999999</v>
      </c>
      <c r="O450">
        <v>0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</row>
    <row r="451" spans="1:31" x14ac:dyDescent="0.25">
      <c r="A451">
        <v>2426786</v>
      </c>
      <c r="B451">
        <v>1</v>
      </c>
      <c r="C451" t="s">
        <v>80</v>
      </c>
      <c r="D451" t="s">
        <v>97</v>
      </c>
      <c r="E451" t="s">
        <v>132</v>
      </c>
      <c r="F451" t="s">
        <v>1504</v>
      </c>
      <c r="G451" t="s">
        <v>134</v>
      </c>
      <c r="H451" t="s">
        <v>135</v>
      </c>
      <c r="I451" t="s">
        <v>136</v>
      </c>
      <c r="J451" t="s">
        <v>137</v>
      </c>
      <c r="K451" t="s">
        <v>138</v>
      </c>
      <c r="L451" t="s">
        <v>1505</v>
      </c>
      <c r="M451" t="s">
        <v>1506</v>
      </c>
      <c r="N451">
        <v>2.1616666659999999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0.72916946515366832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0.72916946515366832</v>
      </c>
    </row>
    <row r="452" spans="1:31" x14ac:dyDescent="0.25">
      <c r="A452">
        <v>2426995</v>
      </c>
      <c r="B452">
        <v>1</v>
      </c>
      <c r="C452" t="s">
        <v>80</v>
      </c>
      <c r="D452" t="s">
        <v>85</v>
      </c>
      <c r="E452" t="s">
        <v>132</v>
      </c>
      <c r="F452" t="s">
        <v>1507</v>
      </c>
      <c r="G452" t="s">
        <v>198</v>
      </c>
      <c r="H452" t="s">
        <v>135</v>
      </c>
      <c r="I452" t="s">
        <v>136</v>
      </c>
      <c r="J452" t="s">
        <v>137</v>
      </c>
      <c r="K452" t="s">
        <v>138</v>
      </c>
      <c r="L452" t="s">
        <v>1508</v>
      </c>
      <c r="M452" t="s">
        <v>1509</v>
      </c>
      <c r="N452">
        <v>2.8705555550000001</v>
      </c>
      <c r="O452">
        <v>0</v>
      </c>
      <c r="P452">
        <v>5</v>
      </c>
      <c r="Q452">
        <v>0</v>
      </c>
      <c r="R452">
        <v>0</v>
      </c>
      <c r="S452">
        <v>0</v>
      </c>
      <c r="T452">
        <v>4</v>
      </c>
      <c r="U452">
        <v>0</v>
      </c>
      <c r="V452">
        <v>0</v>
      </c>
      <c r="W452">
        <v>0</v>
      </c>
      <c r="X452">
        <v>3.1552861338118507</v>
      </c>
      <c r="Y452">
        <v>0</v>
      </c>
      <c r="Z452">
        <v>0</v>
      </c>
      <c r="AA452">
        <v>0</v>
      </c>
      <c r="AB452">
        <v>11.868045732236812</v>
      </c>
      <c r="AC452">
        <v>0</v>
      </c>
      <c r="AD452">
        <v>0</v>
      </c>
      <c r="AE452">
        <v>15.023331866048663</v>
      </c>
    </row>
    <row r="453" spans="1:31" x14ac:dyDescent="0.25">
      <c r="A453">
        <v>2427038</v>
      </c>
      <c r="B453">
        <v>1</v>
      </c>
      <c r="C453" t="s">
        <v>80</v>
      </c>
      <c r="D453" t="s">
        <v>84</v>
      </c>
      <c r="E453" t="s">
        <v>132</v>
      </c>
      <c r="F453" t="s">
        <v>1154</v>
      </c>
      <c r="G453" t="s">
        <v>198</v>
      </c>
      <c r="H453" t="s">
        <v>135</v>
      </c>
      <c r="I453" t="s">
        <v>136</v>
      </c>
      <c r="J453" t="s">
        <v>137</v>
      </c>
      <c r="K453" t="s">
        <v>138</v>
      </c>
      <c r="L453" t="s">
        <v>1510</v>
      </c>
      <c r="M453" t="s">
        <v>1511</v>
      </c>
      <c r="N453">
        <v>8.6291666659999997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3.4179678773852498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3.4179678773852498</v>
      </c>
    </row>
    <row r="454" spans="1:31" x14ac:dyDescent="0.25">
      <c r="A454">
        <v>2427187</v>
      </c>
      <c r="B454">
        <v>1</v>
      </c>
      <c r="C454" t="s">
        <v>81</v>
      </c>
      <c r="D454" t="s">
        <v>127</v>
      </c>
      <c r="E454" t="s">
        <v>132</v>
      </c>
      <c r="F454" t="s">
        <v>1512</v>
      </c>
      <c r="G454" t="s">
        <v>134</v>
      </c>
      <c r="H454" t="s">
        <v>135</v>
      </c>
      <c r="I454" t="s">
        <v>136</v>
      </c>
      <c r="J454" t="s">
        <v>137</v>
      </c>
      <c r="K454" t="s">
        <v>138</v>
      </c>
      <c r="L454" t="s">
        <v>1513</v>
      </c>
      <c r="M454" t="s">
        <v>1514</v>
      </c>
      <c r="N454">
        <v>3.8763888880000001</v>
      </c>
      <c r="O454">
        <v>0</v>
      </c>
      <c r="P454">
        <v>2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1.00438095975164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1.00438095975164</v>
      </c>
    </row>
    <row r="455" spans="1:31" x14ac:dyDescent="0.25">
      <c r="A455">
        <v>2427433</v>
      </c>
      <c r="B455">
        <v>1</v>
      </c>
      <c r="C455" t="s">
        <v>80</v>
      </c>
      <c r="D455" t="s">
        <v>103</v>
      </c>
      <c r="E455" t="s">
        <v>147</v>
      </c>
      <c r="F455" t="s">
        <v>1515</v>
      </c>
      <c r="G455" t="s">
        <v>1516</v>
      </c>
      <c r="H455" t="s">
        <v>135</v>
      </c>
      <c r="I455" t="s">
        <v>136</v>
      </c>
      <c r="J455" t="s">
        <v>137</v>
      </c>
      <c r="K455" t="s">
        <v>138</v>
      </c>
      <c r="L455" t="s">
        <v>1517</v>
      </c>
      <c r="M455" t="s">
        <v>1518</v>
      </c>
      <c r="N455">
        <v>2.6916666660000002</v>
      </c>
      <c r="O455">
        <v>0</v>
      </c>
      <c r="P455">
        <v>148</v>
      </c>
      <c r="Q455">
        <v>0</v>
      </c>
      <c r="R455">
        <v>2</v>
      </c>
      <c r="S455">
        <v>0</v>
      </c>
      <c r="T455">
        <v>11</v>
      </c>
      <c r="U455">
        <v>0</v>
      </c>
      <c r="V455">
        <v>0</v>
      </c>
      <c r="W455">
        <v>0</v>
      </c>
      <c r="X455">
        <v>134.28434022453143</v>
      </c>
      <c r="Y455">
        <v>0</v>
      </c>
      <c r="Z455">
        <v>0.34742514113134004</v>
      </c>
      <c r="AA455">
        <v>0</v>
      </c>
      <c r="AB455">
        <v>18.380843761854333</v>
      </c>
      <c r="AC455">
        <v>0</v>
      </c>
      <c r="AD455">
        <v>0</v>
      </c>
      <c r="AE455">
        <v>153.01260912751709</v>
      </c>
    </row>
    <row r="456" spans="1:31" x14ac:dyDescent="0.25">
      <c r="A456">
        <v>2427041</v>
      </c>
      <c r="B456">
        <v>1</v>
      </c>
      <c r="C456" t="s">
        <v>81</v>
      </c>
      <c r="D456" t="s">
        <v>121</v>
      </c>
      <c r="E456" t="s">
        <v>161</v>
      </c>
      <c r="F456" t="s">
        <v>1519</v>
      </c>
      <c r="G456" t="s">
        <v>187</v>
      </c>
      <c r="H456" t="s">
        <v>144</v>
      </c>
      <c r="I456" t="s">
        <v>136</v>
      </c>
      <c r="J456" t="s">
        <v>137</v>
      </c>
      <c r="K456" t="s">
        <v>164</v>
      </c>
      <c r="L456" t="s">
        <v>1520</v>
      </c>
      <c r="M456" t="s">
        <v>1521</v>
      </c>
      <c r="N456">
        <v>2.9424999999999999</v>
      </c>
      <c r="O456">
        <v>0</v>
      </c>
      <c r="P456">
        <v>14</v>
      </c>
      <c r="Q456">
        <v>0</v>
      </c>
      <c r="R456">
        <v>2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0.121441733615055</v>
      </c>
      <c r="AA456">
        <v>0</v>
      </c>
      <c r="AB456">
        <v>0</v>
      </c>
      <c r="AC456">
        <v>0</v>
      </c>
      <c r="AD456">
        <v>0</v>
      </c>
      <c r="AE456">
        <v>0.121441733615055</v>
      </c>
    </row>
    <row r="457" spans="1:31" x14ac:dyDescent="0.25">
      <c r="A457">
        <v>2427287</v>
      </c>
      <c r="B457">
        <v>1</v>
      </c>
      <c r="C457" t="s">
        <v>80</v>
      </c>
      <c r="D457" t="s">
        <v>85</v>
      </c>
      <c r="E457" t="s">
        <v>147</v>
      </c>
      <c r="F457" t="s">
        <v>1443</v>
      </c>
      <c r="G457" t="s">
        <v>175</v>
      </c>
      <c r="H457" t="s">
        <v>135</v>
      </c>
      <c r="I457" t="s">
        <v>136</v>
      </c>
      <c r="J457" t="s">
        <v>137</v>
      </c>
      <c r="K457" t="s">
        <v>138</v>
      </c>
      <c r="L457" t="s">
        <v>1522</v>
      </c>
      <c r="M457" t="s">
        <v>1523</v>
      </c>
      <c r="N457">
        <v>1.9855555549999999</v>
      </c>
      <c r="O457">
        <v>0</v>
      </c>
      <c r="P457">
        <v>166</v>
      </c>
      <c r="Q457">
        <v>0</v>
      </c>
      <c r="R457">
        <v>0</v>
      </c>
      <c r="S457">
        <v>0</v>
      </c>
      <c r="T457">
        <v>3</v>
      </c>
      <c r="U457">
        <v>0</v>
      </c>
      <c r="V457">
        <v>0</v>
      </c>
      <c r="W457">
        <v>0</v>
      </c>
      <c r="X457">
        <v>90.485043023881957</v>
      </c>
      <c r="Y457">
        <v>0</v>
      </c>
      <c r="Z457">
        <v>0</v>
      </c>
      <c r="AA457">
        <v>0</v>
      </c>
      <c r="AB457">
        <v>0.23585558114357696</v>
      </c>
      <c r="AC457">
        <v>0</v>
      </c>
      <c r="AD457">
        <v>0</v>
      </c>
      <c r="AE457">
        <v>90.720898605025539</v>
      </c>
    </row>
    <row r="458" spans="1:31" x14ac:dyDescent="0.25">
      <c r="A458">
        <v>2427396</v>
      </c>
      <c r="B458">
        <v>1</v>
      </c>
      <c r="C458" t="s">
        <v>80</v>
      </c>
      <c r="D458" t="s">
        <v>106</v>
      </c>
      <c r="E458" t="s">
        <v>147</v>
      </c>
      <c r="F458" t="s">
        <v>1524</v>
      </c>
      <c r="G458" t="s">
        <v>175</v>
      </c>
      <c r="H458" t="s">
        <v>135</v>
      </c>
      <c r="I458" t="s">
        <v>136</v>
      </c>
      <c r="J458" t="s">
        <v>137</v>
      </c>
      <c r="K458" t="s">
        <v>138</v>
      </c>
      <c r="L458" t="s">
        <v>1525</v>
      </c>
      <c r="M458" t="s">
        <v>1526</v>
      </c>
      <c r="N458">
        <v>0.58166666600000005</v>
      </c>
      <c r="O458">
        <v>0</v>
      </c>
      <c r="P458">
        <v>67</v>
      </c>
      <c r="Q458">
        <v>0</v>
      </c>
      <c r="R458">
        <v>0</v>
      </c>
      <c r="S458">
        <v>0</v>
      </c>
      <c r="T458">
        <v>4</v>
      </c>
      <c r="U458">
        <v>0</v>
      </c>
      <c r="V458">
        <v>0</v>
      </c>
      <c r="W458">
        <v>0</v>
      </c>
      <c r="X458">
        <v>4.8682030856815857</v>
      </c>
      <c r="Y458">
        <v>0</v>
      </c>
      <c r="Z458">
        <v>0</v>
      </c>
      <c r="AA458">
        <v>0</v>
      </c>
      <c r="AB458">
        <v>1.0549104589604799</v>
      </c>
      <c r="AC458">
        <v>0</v>
      </c>
      <c r="AD458">
        <v>0</v>
      </c>
      <c r="AE458">
        <v>5.9231135446420655</v>
      </c>
    </row>
    <row r="459" spans="1:31" x14ac:dyDescent="0.25">
      <c r="A459">
        <v>2426875</v>
      </c>
      <c r="B459">
        <v>1</v>
      </c>
      <c r="C459" t="s">
        <v>80</v>
      </c>
      <c r="D459" t="s">
        <v>94</v>
      </c>
      <c r="E459" t="s">
        <v>132</v>
      </c>
      <c r="F459" t="s">
        <v>1527</v>
      </c>
      <c r="G459" t="s">
        <v>134</v>
      </c>
      <c r="H459" t="s">
        <v>135</v>
      </c>
      <c r="I459" t="s">
        <v>136</v>
      </c>
      <c r="J459" t="s">
        <v>137</v>
      </c>
      <c r="K459" t="s">
        <v>138</v>
      </c>
      <c r="L459" t="s">
        <v>1528</v>
      </c>
      <c r="M459" t="s">
        <v>1529</v>
      </c>
      <c r="N459">
        <v>2.7725</v>
      </c>
      <c r="O459">
        <v>0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</row>
    <row r="460" spans="1:31" x14ac:dyDescent="0.25">
      <c r="A460">
        <v>2426855</v>
      </c>
      <c r="B460">
        <v>1</v>
      </c>
      <c r="C460" t="s">
        <v>81</v>
      </c>
      <c r="D460" t="s">
        <v>112</v>
      </c>
      <c r="E460" t="s">
        <v>161</v>
      </c>
      <c r="F460" t="s">
        <v>1530</v>
      </c>
      <c r="G460" t="s">
        <v>187</v>
      </c>
      <c r="H460" t="s">
        <v>144</v>
      </c>
      <c r="I460" t="s">
        <v>136</v>
      </c>
      <c r="J460" t="s">
        <v>137</v>
      </c>
      <c r="K460" t="s">
        <v>164</v>
      </c>
      <c r="L460" t="s">
        <v>1531</v>
      </c>
      <c r="M460" t="s">
        <v>1532</v>
      </c>
      <c r="N460">
        <v>5.415277777</v>
      </c>
      <c r="O460">
        <v>0</v>
      </c>
      <c r="P460">
        <v>6288</v>
      </c>
      <c r="Q460">
        <v>1</v>
      </c>
      <c r="R460">
        <v>121</v>
      </c>
      <c r="S460">
        <v>69</v>
      </c>
      <c r="T460">
        <v>1101</v>
      </c>
      <c r="U460">
        <v>10</v>
      </c>
      <c r="V460">
        <v>12</v>
      </c>
      <c r="W460">
        <v>0</v>
      </c>
      <c r="X460">
        <v>7357.5510462368502</v>
      </c>
      <c r="Y460">
        <v>7.3519599462876437</v>
      </c>
      <c r="Z460">
        <v>43.50945081814212</v>
      </c>
      <c r="AA460">
        <v>1248.805308421086</v>
      </c>
      <c r="AB460">
        <v>6392.7594532738212</v>
      </c>
      <c r="AC460">
        <v>3378.0124148256073</v>
      </c>
      <c r="AD460">
        <v>897.14859813967075</v>
      </c>
      <c r="AE460">
        <v>19325.138231661465</v>
      </c>
    </row>
    <row r="461" spans="1:31" x14ac:dyDescent="0.25">
      <c r="A461">
        <v>2426832</v>
      </c>
      <c r="B461">
        <v>1</v>
      </c>
      <c r="C461" t="s">
        <v>81</v>
      </c>
      <c r="D461" t="s">
        <v>112</v>
      </c>
      <c r="E461" t="s">
        <v>161</v>
      </c>
      <c r="F461" t="s">
        <v>1533</v>
      </c>
      <c r="G461" t="s">
        <v>355</v>
      </c>
      <c r="H461" t="s">
        <v>144</v>
      </c>
      <c r="I461" t="s">
        <v>136</v>
      </c>
      <c r="J461" t="s">
        <v>137</v>
      </c>
      <c r="K461" t="s">
        <v>164</v>
      </c>
      <c r="L461" t="s">
        <v>1534</v>
      </c>
      <c r="M461" t="s">
        <v>1535</v>
      </c>
      <c r="N461">
        <v>1.7424999999999999</v>
      </c>
      <c r="O461">
        <v>0</v>
      </c>
      <c r="P461">
        <v>1323</v>
      </c>
      <c r="Q461">
        <v>0</v>
      </c>
      <c r="R461">
        <v>0</v>
      </c>
      <c r="S461">
        <v>0</v>
      </c>
      <c r="T461">
        <v>105</v>
      </c>
      <c r="U461">
        <v>0</v>
      </c>
      <c r="V461">
        <v>1</v>
      </c>
      <c r="W461">
        <v>0</v>
      </c>
      <c r="X461">
        <v>493.78115896731958</v>
      </c>
      <c r="Y461">
        <v>0</v>
      </c>
      <c r="Z461">
        <v>0</v>
      </c>
      <c r="AA461">
        <v>0</v>
      </c>
      <c r="AB461">
        <v>127.15621845466433</v>
      </c>
      <c r="AC461">
        <v>0</v>
      </c>
      <c r="AD461">
        <v>20.649763859172001</v>
      </c>
      <c r="AE461">
        <v>641.58714128115594</v>
      </c>
    </row>
    <row r="462" spans="1:31" x14ac:dyDescent="0.25">
      <c r="A462">
        <v>2427496</v>
      </c>
      <c r="B462">
        <v>1</v>
      </c>
      <c r="C462" t="s">
        <v>80</v>
      </c>
      <c r="D462" t="s">
        <v>103</v>
      </c>
      <c r="E462" t="s">
        <v>132</v>
      </c>
      <c r="F462" t="s">
        <v>1536</v>
      </c>
      <c r="G462" t="s">
        <v>198</v>
      </c>
      <c r="H462" t="s">
        <v>135</v>
      </c>
      <c r="I462" t="s">
        <v>136</v>
      </c>
      <c r="J462" t="s">
        <v>137</v>
      </c>
      <c r="K462" t="s">
        <v>138</v>
      </c>
      <c r="L462" t="s">
        <v>1537</v>
      </c>
      <c r="M462" t="s">
        <v>1538</v>
      </c>
      <c r="N462">
        <v>4.0094444439999997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4.1837239944958577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4.1837239944958577</v>
      </c>
    </row>
    <row r="463" spans="1:31" x14ac:dyDescent="0.25">
      <c r="A463">
        <v>2427061</v>
      </c>
      <c r="B463">
        <v>1</v>
      </c>
      <c r="C463" t="s">
        <v>81</v>
      </c>
      <c r="D463" t="s">
        <v>121</v>
      </c>
      <c r="E463" t="s">
        <v>141</v>
      </c>
      <c r="F463" t="s">
        <v>1539</v>
      </c>
      <c r="G463" t="s">
        <v>719</v>
      </c>
      <c r="H463" t="s">
        <v>144</v>
      </c>
      <c r="I463" t="s">
        <v>136</v>
      </c>
      <c r="J463" t="s">
        <v>137</v>
      </c>
      <c r="K463" t="s">
        <v>138</v>
      </c>
      <c r="L463" t="s">
        <v>1540</v>
      </c>
      <c r="M463" t="s">
        <v>1541</v>
      </c>
      <c r="N463">
        <v>1.130833333</v>
      </c>
      <c r="O463">
        <v>3</v>
      </c>
      <c r="P463">
        <v>526</v>
      </c>
      <c r="Q463">
        <v>0</v>
      </c>
      <c r="R463">
        <v>15</v>
      </c>
      <c r="S463">
        <v>2</v>
      </c>
      <c r="T463">
        <v>19</v>
      </c>
      <c r="U463">
        <v>0</v>
      </c>
      <c r="V463">
        <v>0</v>
      </c>
      <c r="W463">
        <v>0.80345362189679981</v>
      </c>
      <c r="X463">
        <v>47.137231206129975</v>
      </c>
      <c r="Y463">
        <v>0</v>
      </c>
      <c r="Z463">
        <v>0.39057950077456</v>
      </c>
      <c r="AA463">
        <v>9.5514251675023125</v>
      </c>
      <c r="AB463">
        <v>7.2185398888761192</v>
      </c>
      <c r="AC463">
        <v>0</v>
      </c>
      <c r="AD463">
        <v>0</v>
      </c>
      <c r="AE463">
        <v>65.101229385179764</v>
      </c>
    </row>
    <row r="464" spans="1:31" x14ac:dyDescent="0.25">
      <c r="A464">
        <v>2427018</v>
      </c>
      <c r="B464">
        <v>1</v>
      </c>
      <c r="C464" t="s">
        <v>80</v>
      </c>
      <c r="D464" t="s">
        <v>82</v>
      </c>
      <c r="E464" t="s">
        <v>132</v>
      </c>
      <c r="F464" t="s">
        <v>1542</v>
      </c>
      <c r="G464" t="s">
        <v>134</v>
      </c>
      <c r="H464" t="s">
        <v>135</v>
      </c>
      <c r="I464" t="s">
        <v>136</v>
      </c>
      <c r="J464" t="s">
        <v>137</v>
      </c>
      <c r="K464" t="s">
        <v>138</v>
      </c>
      <c r="L464" t="s">
        <v>1543</v>
      </c>
      <c r="M464" t="s">
        <v>1544</v>
      </c>
      <c r="N464">
        <v>1.1219444439999999</v>
      </c>
      <c r="O464">
        <v>0</v>
      </c>
      <c r="P464">
        <v>1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0.81528727746569263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0.81528727746569263</v>
      </c>
    </row>
    <row r="465" spans="1:31" x14ac:dyDescent="0.25">
      <c r="A465">
        <v>2427150</v>
      </c>
      <c r="B465">
        <v>1</v>
      </c>
      <c r="C465" t="s">
        <v>80</v>
      </c>
      <c r="D465" t="s">
        <v>88</v>
      </c>
      <c r="E465" t="s">
        <v>132</v>
      </c>
      <c r="F465" t="s">
        <v>152</v>
      </c>
      <c r="G465" t="s">
        <v>198</v>
      </c>
      <c r="H465" t="s">
        <v>135</v>
      </c>
      <c r="I465" t="s">
        <v>136</v>
      </c>
      <c r="J465" t="s">
        <v>137</v>
      </c>
      <c r="K465" t="s">
        <v>138</v>
      </c>
      <c r="L465" t="s">
        <v>1545</v>
      </c>
      <c r="M465" t="s">
        <v>1546</v>
      </c>
      <c r="N465">
        <v>9.7030555550000006</v>
      </c>
      <c r="O465">
        <v>0</v>
      </c>
      <c r="P465">
        <v>3</v>
      </c>
      <c r="Q465">
        <v>0</v>
      </c>
      <c r="R465">
        <v>0</v>
      </c>
      <c r="S465">
        <v>0</v>
      </c>
      <c r="T465">
        <v>1</v>
      </c>
      <c r="U465">
        <v>0</v>
      </c>
      <c r="V465">
        <v>0</v>
      </c>
      <c r="W465">
        <v>0</v>
      </c>
      <c r="X465">
        <v>6.1952900602339218</v>
      </c>
      <c r="Y465">
        <v>0</v>
      </c>
      <c r="Z465">
        <v>0</v>
      </c>
      <c r="AA465">
        <v>0</v>
      </c>
      <c r="AB465">
        <v>0.19286789978769164</v>
      </c>
      <c r="AC465">
        <v>0</v>
      </c>
      <c r="AD465">
        <v>0</v>
      </c>
      <c r="AE465">
        <v>6.3881579600216138</v>
      </c>
    </row>
    <row r="466" spans="1:31" x14ac:dyDescent="0.25">
      <c r="A466">
        <v>2427050</v>
      </c>
      <c r="B466">
        <v>1</v>
      </c>
      <c r="C466" t="s">
        <v>80</v>
      </c>
      <c r="D466" t="s">
        <v>96</v>
      </c>
      <c r="E466" t="s">
        <v>141</v>
      </c>
      <c r="F466" t="s">
        <v>142</v>
      </c>
      <c r="G466" t="s">
        <v>143</v>
      </c>
      <c r="H466" t="s">
        <v>144</v>
      </c>
      <c r="I466" t="s">
        <v>136</v>
      </c>
      <c r="J466" t="s">
        <v>137</v>
      </c>
      <c r="K466" t="s">
        <v>138</v>
      </c>
      <c r="L466" t="s">
        <v>1547</v>
      </c>
      <c r="M466" t="s">
        <v>1548</v>
      </c>
      <c r="N466">
        <v>0.34166666600000001</v>
      </c>
      <c r="O466">
        <v>0</v>
      </c>
      <c r="P466">
        <v>286</v>
      </c>
      <c r="Q466">
        <v>11</v>
      </c>
      <c r="R466">
        <v>30</v>
      </c>
      <c r="S466">
        <v>7</v>
      </c>
      <c r="T466">
        <v>53</v>
      </c>
      <c r="U466">
        <v>2</v>
      </c>
      <c r="V466">
        <v>0</v>
      </c>
      <c r="W466">
        <v>0</v>
      </c>
      <c r="X466">
        <v>39.531205926133268</v>
      </c>
      <c r="Y466">
        <v>1.0429889387472584</v>
      </c>
      <c r="Z466">
        <v>4.8281108382748661</v>
      </c>
      <c r="AA466">
        <v>4.0314413526812753</v>
      </c>
      <c r="AB466">
        <v>19.651705615017203</v>
      </c>
      <c r="AC466">
        <v>135.79620774474051</v>
      </c>
      <c r="AD466">
        <v>0</v>
      </c>
      <c r="AE466">
        <v>204.88166041559438</v>
      </c>
    </row>
    <row r="467" spans="1:31" x14ac:dyDescent="0.25">
      <c r="A467">
        <v>2427173</v>
      </c>
      <c r="B467">
        <v>1</v>
      </c>
      <c r="C467" t="s">
        <v>81</v>
      </c>
      <c r="D467" t="s">
        <v>121</v>
      </c>
      <c r="E467" t="s">
        <v>161</v>
      </c>
      <c r="F467" t="s">
        <v>1549</v>
      </c>
      <c r="G467" t="s">
        <v>187</v>
      </c>
      <c r="H467" t="s">
        <v>144</v>
      </c>
      <c r="I467" t="s">
        <v>136</v>
      </c>
      <c r="J467" t="s">
        <v>137</v>
      </c>
      <c r="K467" t="s">
        <v>164</v>
      </c>
      <c r="L467" t="s">
        <v>1550</v>
      </c>
      <c r="M467" t="s">
        <v>1551</v>
      </c>
      <c r="N467">
        <v>0.96055555500000001</v>
      </c>
      <c r="O467">
        <v>0</v>
      </c>
      <c r="P467">
        <v>46</v>
      </c>
      <c r="Q467">
        <v>0</v>
      </c>
      <c r="R467">
        <v>4</v>
      </c>
      <c r="S467">
        <v>0</v>
      </c>
      <c r="T467">
        <v>2</v>
      </c>
      <c r="U467">
        <v>0</v>
      </c>
      <c r="V467">
        <v>0</v>
      </c>
      <c r="W467">
        <v>0</v>
      </c>
      <c r="X467">
        <v>0.88461061956883758</v>
      </c>
      <c r="Y467">
        <v>0</v>
      </c>
      <c r="Z467">
        <v>0.29484377035181253</v>
      </c>
      <c r="AA467">
        <v>0</v>
      </c>
      <c r="AB467">
        <v>1.8758272312405888</v>
      </c>
      <c r="AC467">
        <v>0</v>
      </c>
      <c r="AD467">
        <v>0</v>
      </c>
      <c r="AE467">
        <v>3.0552816211612388</v>
      </c>
    </row>
    <row r="468" spans="1:31" x14ac:dyDescent="0.25">
      <c r="A468">
        <v>2427522</v>
      </c>
      <c r="B468">
        <v>1</v>
      </c>
      <c r="C468" t="s">
        <v>80</v>
      </c>
      <c r="D468" t="s">
        <v>94</v>
      </c>
      <c r="E468" t="s">
        <v>178</v>
      </c>
      <c r="F468" t="s">
        <v>1552</v>
      </c>
      <c r="G468" t="s">
        <v>143</v>
      </c>
      <c r="H468" t="s">
        <v>144</v>
      </c>
      <c r="I468" t="s">
        <v>330</v>
      </c>
      <c r="J468" t="s">
        <v>137</v>
      </c>
      <c r="K468" t="s">
        <v>138</v>
      </c>
      <c r="L468" t="s">
        <v>1553</v>
      </c>
      <c r="M468" t="s">
        <v>1554</v>
      </c>
      <c r="N468">
        <v>8.8888879999999993E-3</v>
      </c>
      <c r="O468">
        <v>0</v>
      </c>
      <c r="P468">
        <v>3432</v>
      </c>
      <c r="Q468">
        <v>98</v>
      </c>
      <c r="R468">
        <v>658</v>
      </c>
      <c r="S468">
        <v>20</v>
      </c>
      <c r="T468">
        <v>456</v>
      </c>
      <c r="U468">
        <v>5</v>
      </c>
      <c r="V468">
        <v>1</v>
      </c>
      <c r="W468">
        <v>0</v>
      </c>
      <c r="X468">
        <v>5.2958294619870268</v>
      </c>
      <c r="Y468">
        <v>8.736845800778667E-2</v>
      </c>
      <c r="Z468">
        <v>9.3423208857422196E-2</v>
      </c>
      <c r="AA468">
        <v>0.78801426187498691</v>
      </c>
      <c r="AB468">
        <v>1.9836421922955927</v>
      </c>
      <c r="AC468">
        <v>1.8168937522027466</v>
      </c>
      <c r="AD468">
        <v>2.5421670869688887E-2</v>
      </c>
      <c r="AE468">
        <v>10.090593006095251</v>
      </c>
    </row>
    <row r="469" spans="1:31" x14ac:dyDescent="0.25">
      <c r="A469">
        <v>2427027</v>
      </c>
      <c r="B469">
        <v>1</v>
      </c>
      <c r="C469" t="s">
        <v>80</v>
      </c>
      <c r="D469" t="s">
        <v>102</v>
      </c>
      <c r="E469" t="s">
        <v>161</v>
      </c>
      <c r="F469" t="s">
        <v>1555</v>
      </c>
      <c r="G469" t="s">
        <v>143</v>
      </c>
      <c r="H469" t="s">
        <v>144</v>
      </c>
      <c r="I469" t="s">
        <v>136</v>
      </c>
      <c r="J469" t="s">
        <v>137</v>
      </c>
      <c r="K469" t="s">
        <v>138</v>
      </c>
      <c r="L469" t="s">
        <v>1556</v>
      </c>
      <c r="M469" t="s">
        <v>1557</v>
      </c>
      <c r="N469">
        <v>1.308888888</v>
      </c>
      <c r="O469">
        <v>0</v>
      </c>
      <c r="P469">
        <v>17</v>
      </c>
      <c r="Q469">
        <v>2</v>
      </c>
      <c r="R469">
        <v>145</v>
      </c>
      <c r="S469">
        <v>0</v>
      </c>
      <c r="T469">
        <v>38</v>
      </c>
      <c r="U469">
        <v>0</v>
      </c>
      <c r="V469">
        <v>0</v>
      </c>
      <c r="W469">
        <v>0</v>
      </c>
      <c r="X469">
        <v>1.0081612249000751</v>
      </c>
      <c r="Y469">
        <v>0.49126406635968672</v>
      </c>
      <c r="Z469">
        <v>3.2406935121345128</v>
      </c>
      <c r="AA469">
        <v>0</v>
      </c>
      <c r="AB469">
        <v>22.738233446344697</v>
      </c>
      <c r="AC469">
        <v>0</v>
      </c>
      <c r="AD469">
        <v>0</v>
      </c>
      <c r="AE469">
        <v>27.478352249738972</v>
      </c>
    </row>
    <row r="470" spans="1:31" x14ac:dyDescent="0.25">
      <c r="A470">
        <v>2427127</v>
      </c>
      <c r="B470">
        <v>1</v>
      </c>
      <c r="C470" t="s">
        <v>80</v>
      </c>
      <c r="D470" t="s">
        <v>107</v>
      </c>
      <c r="E470" t="s">
        <v>132</v>
      </c>
      <c r="F470" t="s">
        <v>1558</v>
      </c>
      <c r="G470" t="s">
        <v>198</v>
      </c>
      <c r="H470" t="s">
        <v>135</v>
      </c>
      <c r="I470" t="s">
        <v>136</v>
      </c>
      <c r="J470" t="s">
        <v>137</v>
      </c>
      <c r="K470" t="s">
        <v>138</v>
      </c>
      <c r="L470" t="s">
        <v>1559</v>
      </c>
      <c r="M470" t="s">
        <v>1560</v>
      </c>
      <c r="N470">
        <v>5.6124999999999998</v>
      </c>
      <c r="O470">
        <v>0</v>
      </c>
      <c r="P470">
        <v>10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16.123334432278963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16.123334432278963</v>
      </c>
    </row>
    <row r="471" spans="1:31" x14ac:dyDescent="0.25">
      <c r="A471">
        <v>2426904</v>
      </c>
      <c r="B471">
        <v>1</v>
      </c>
      <c r="C471" t="s">
        <v>81</v>
      </c>
      <c r="D471" t="s">
        <v>118</v>
      </c>
      <c r="E471" t="s">
        <v>141</v>
      </c>
      <c r="F471" t="s">
        <v>1561</v>
      </c>
      <c r="G471" t="s">
        <v>187</v>
      </c>
      <c r="H471" t="s">
        <v>144</v>
      </c>
      <c r="I471" t="s">
        <v>136</v>
      </c>
      <c r="J471" t="s">
        <v>137</v>
      </c>
      <c r="K471" t="s">
        <v>164</v>
      </c>
      <c r="L471" t="s">
        <v>1562</v>
      </c>
      <c r="M471" t="s">
        <v>1563</v>
      </c>
      <c r="N471">
        <v>2.0047222219999998</v>
      </c>
      <c r="O471">
        <v>10</v>
      </c>
      <c r="P471">
        <v>277</v>
      </c>
      <c r="Q471">
        <v>75</v>
      </c>
      <c r="R471">
        <v>12</v>
      </c>
      <c r="S471">
        <v>19</v>
      </c>
      <c r="T471">
        <v>12</v>
      </c>
      <c r="U471">
        <v>6</v>
      </c>
      <c r="V471">
        <v>0</v>
      </c>
      <c r="W471">
        <v>5.9132156320053078</v>
      </c>
      <c r="X471">
        <v>136.2346605755242</v>
      </c>
      <c r="Y471">
        <v>122.99515964800972</v>
      </c>
      <c r="Z471">
        <v>1.4783073684735784</v>
      </c>
      <c r="AA471">
        <v>212.45334154942469</v>
      </c>
      <c r="AB471">
        <v>30.852697945466716</v>
      </c>
      <c r="AC471">
        <v>1728.2880163810164</v>
      </c>
      <c r="AD471">
        <v>0</v>
      </c>
      <c r="AE471">
        <v>2238.2153990999204</v>
      </c>
    </row>
    <row r="472" spans="1:31" x14ac:dyDescent="0.25">
      <c r="A472">
        <v>2427591</v>
      </c>
      <c r="B472">
        <v>1</v>
      </c>
      <c r="C472" t="s">
        <v>80</v>
      </c>
      <c r="D472" t="s">
        <v>84</v>
      </c>
      <c r="E472" t="s">
        <v>132</v>
      </c>
      <c r="F472" t="s">
        <v>1564</v>
      </c>
      <c r="G472" t="s">
        <v>153</v>
      </c>
      <c r="H472" t="s">
        <v>135</v>
      </c>
      <c r="I472" t="s">
        <v>136</v>
      </c>
      <c r="J472" t="s">
        <v>137</v>
      </c>
      <c r="K472" t="s">
        <v>138</v>
      </c>
      <c r="L472" t="s">
        <v>1565</v>
      </c>
      <c r="M472" t="s">
        <v>1566</v>
      </c>
      <c r="N472">
        <v>0.98111111100000004</v>
      </c>
      <c r="O472">
        <v>0</v>
      </c>
      <c r="P472">
        <v>12</v>
      </c>
      <c r="Q472">
        <v>0</v>
      </c>
      <c r="R472">
        <v>0</v>
      </c>
      <c r="S472">
        <v>0</v>
      </c>
      <c r="T472">
        <v>1</v>
      </c>
      <c r="U472">
        <v>0</v>
      </c>
      <c r="V472">
        <v>0</v>
      </c>
      <c r="W472">
        <v>0</v>
      </c>
      <c r="X472">
        <v>4.0184128682536535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4.0184128682536535</v>
      </c>
    </row>
    <row r="473" spans="1:31" x14ac:dyDescent="0.25">
      <c r="A473">
        <v>2427044</v>
      </c>
      <c r="B473">
        <v>1</v>
      </c>
      <c r="C473" t="s">
        <v>80</v>
      </c>
      <c r="D473" t="s">
        <v>105</v>
      </c>
      <c r="E473" t="s">
        <v>147</v>
      </c>
      <c r="F473" t="s">
        <v>1567</v>
      </c>
      <c r="G473" t="s">
        <v>149</v>
      </c>
      <c r="H473" t="s">
        <v>135</v>
      </c>
      <c r="I473" t="s">
        <v>136</v>
      </c>
      <c r="J473" t="s">
        <v>137</v>
      </c>
      <c r="K473" t="s">
        <v>138</v>
      </c>
      <c r="L473" t="s">
        <v>1568</v>
      </c>
      <c r="M473" t="s">
        <v>1569</v>
      </c>
      <c r="N473">
        <v>2.446666666</v>
      </c>
      <c r="O473">
        <v>0</v>
      </c>
      <c r="P473">
        <v>31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17.806525496565115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17.806525496565115</v>
      </c>
    </row>
    <row r="474" spans="1:31" x14ac:dyDescent="0.25">
      <c r="A474">
        <v>2426841</v>
      </c>
      <c r="B474">
        <v>1</v>
      </c>
      <c r="C474" t="s">
        <v>81</v>
      </c>
      <c r="D474" t="s">
        <v>112</v>
      </c>
      <c r="E474" t="s">
        <v>161</v>
      </c>
      <c r="F474" t="s">
        <v>1570</v>
      </c>
      <c r="G474" t="s">
        <v>187</v>
      </c>
      <c r="H474" t="s">
        <v>144</v>
      </c>
      <c r="I474" t="s">
        <v>136</v>
      </c>
      <c r="J474" t="s">
        <v>137</v>
      </c>
      <c r="K474" t="s">
        <v>164</v>
      </c>
      <c r="L474" t="s">
        <v>1571</v>
      </c>
      <c r="M474" t="s">
        <v>1572</v>
      </c>
      <c r="N474">
        <v>7.9077777769999997</v>
      </c>
      <c r="O474">
        <v>0</v>
      </c>
      <c r="P474">
        <v>230</v>
      </c>
      <c r="Q474">
        <v>0</v>
      </c>
      <c r="R474">
        <v>26</v>
      </c>
      <c r="S474">
        <v>0</v>
      </c>
      <c r="T474">
        <v>54</v>
      </c>
      <c r="U474">
        <v>0</v>
      </c>
      <c r="V474">
        <v>0</v>
      </c>
      <c r="W474">
        <v>0</v>
      </c>
      <c r="X474">
        <v>321.66867584005763</v>
      </c>
      <c r="Y474">
        <v>0</v>
      </c>
      <c r="Z474">
        <v>14.707655618397061</v>
      </c>
      <c r="AA474">
        <v>0</v>
      </c>
      <c r="AB474">
        <v>591.05457211587179</v>
      </c>
      <c r="AC474">
        <v>0</v>
      </c>
      <c r="AD474">
        <v>0</v>
      </c>
      <c r="AE474">
        <v>927.43090357432652</v>
      </c>
    </row>
    <row r="475" spans="1:31" x14ac:dyDescent="0.25">
      <c r="A475">
        <v>2426695</v>
      </c>
      <c r="B475">
        <v>1</v>
      </c>
      <c r="C475" t="s">
        <v>80</v>
      </c>
      <c r="D475" t="s">
        <v>92</v>
      </c>
      <c r="E475" t="s">
        <v>147</v>
      </c>
      <c r="F475" t="s">
        <v>1573</v>
      </c>
      <c r="G475" t="s">
        <v>171</v>
      </c>
      <c r="H475" t="s">
        <v>135</v>
      </c>
      <c r="I475" t="s">
        <v>136</v>
      </c>
      <c r="J475" t="s">
        <v>137</v>
      </c>
      <c r="K475" t="s">
        <v>138</v>
      </c>
      <c r="L475" t="s">
        <v>1574</v>
      </c>
      <c r="M475" t="s">
        <v>1575</v>
      </c>
      <c r="N475">
        <v>1.5319444440000001</v>
      </c>
      <c r="O475">
        <v>0</v>
      </c>
      <c r="P475">
        <v>216</v>
      </c>
      <c r="Q475">
        <v>0</v>
      </c>
      <c r="R475">
        <v>0</v>
      </c>
      <c r="S475">
        <v>0</v>
      </c>
      <c r="T475">
        <v>1</v>
      </c>
      <c r="U475">
        <v>0</v>
      </c>
      <c r="V475">
        <v>0</v>
      </c>
      <c r="W475">
        <v>0</v>
      </c>
      <c r="X475">
        <v>55.26333624693671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55.26333624693671</v>
      </c>
    </row>
    <row r="476" spans="1:31" x14ac:dyDescent="0.25">
      <c r="A476">
        <v>2426795</v>
      </c>
      <c r="B476">
        <v>1</v>
      </c>
      <c r="C476" t="s">
        <v>80</v>
      </c>
      <c r="D476" t="s">
        <v>97</v>
      </c>
      <c r="E476" t="s">
        <v>132</v>
      </c>
      <c r="F476" t="s">
        <v>1576</v>
      </c>
      <c r="G476" t="s">
        <v>134</v>
      </c>
      <c r="H476" t="s">
        <v>135</v>
      </c>
      <c r="I476" t="s">
        <v>136</v>
      </c>
      <c r="J476" t="s">
        <v>137</v>
      </c>
      <c r="K476" t="s">
        <v>138</v>
      </c>
      <c r="L476" t="s">
        <v>1577</v>
      </c>
      <c r="M476" t="s">
        <v>1578</v>
      </c>
      <c r="N476">
        <v>1.0375000000000001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1</v>
      </c>
      <c r="U476">
        <v>0</v>
      </c>
      <c r="V476">
        <v>0</v>
      </c>
      <c r="W476">
        <v>0</v>
      </c>
      <c r="X476">
        <v>0.27369236261155827</v>
      </c>
      <c r="Y476">
        <v>0</v>
      </c>
      <c r="Z476">
        <v>0</v>
      </c>
      <c r="AA476">
        <v>0</v>
      </c>
      <c r="AB476">
        <v>2.845514223834E-2</v>
      </c>
      <c r="AC476">
        <v>0</v>
      </c>
      <c r="AD476">
        <v>0</v>
      </c>
      <c r="AE476">
        <v>0.30214750484989827</v>
      </c>
    </row>
    <row r="477" spans="1:31" x14ac:dyDescent="0.25">
      <c r="A477">
        <v>2426921</v>
      </c>
      <c r="B477">
        <v>1</v>
      </c>
      <c r="C477" t="s">
        <v>80</v>
      </c>
      <c r="D477" t="s">
        <v>96</v>
      </c>
      <c r="E477" t="s">
        <v>132</v>
      </c>
      <c r="F477" t="s">
        <v>842</v>
      </c>
      <c r="G477" t="s">
        <v>134</v>
      </c>
      <c r="H477" t="s">
        <v>135</v>
      </c>
      <c r="I477" t="s">
        <v>136</v>
      </c>
      <c r="J477" t="s">
        <v>137</v>
      </c>
      <c r="K477" t="s">
        <v>138</v>
      </c>
      <c r="L477" t="s">
        <v>1579</v>
      </c>
      <c r="M477" t="s">
        <v>1580</v>
      </c>
      <c r="N477">
        <v>2.3594444440000002</v>
      </c>
      <c r="O477">
        <v>0</v>
      </c>
      <c r="P477">
        <v>1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0.60998782178623334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0.60998782178623334</v>
      </c>
    </row>
    <row r="478" spans="1:31" x14ac:dyDescent="0.25">
      <c r="A478">
        <v>2427585</v>
      </c>
      <c r="B478">
        <v>1</v>
      </c>
      <c r="C478" t="s">
        <v>80</v>
      </c>
      <c r="D478" t="s">
        <v>96</v>
      </c>
      <c r="E478" t="s">
        <v>147</v>
      </c>
      <c r="F478" t="s">
        <v>1581</v>
      </c>
      <c r="G478" t="s">
        <v>171</v>
      </c>
      <c r="H478" t="s">
        <v>135</v>
      </c>
      <c r="I478" t="s">
        <v>136</v>
      </c>
      <c r="J478" t="s">
        <v>137</v>
      </c>
      <c r="K478" t="s">
        <v>138</v>
      </c>
      <c r="L478" t="s">
        <v>1582</v>
      </c>
      <c r="M478" t="s">
        <v>1583</v>
      </c>
      <c r="N478">
        <v>1.393611111</v>
      </c>
      <c r="O478">
        <v>0</v>
      </c>
      <c r="P478">
        <v>31</v>
      </c>
      <c r="Q478">
        <v>0</v>
      </c>
      <c r="R478">
        <v>0</v>
      </c>
      <c r="S478">
        <v>0</v>
      </c>
      <c r="T478">
        <v>5</v>
      </c>
      <c r="U478">
        <v>0</v>
      </c>
      <c r="V478">
        <v>0</v>
      </c>
      <c r="W478">
        <v>0</v>
      </c>
      <c r="X478">
        <v>3.8389305698825966</v>
      </c>
      <c r="Y478">
        <v>0</v>
      </c>
      <c r="Z478">
        <v>0</v>
      </c>
      <c r="AA478">
        <v>0</v>
      </c>
      <c r="AB478">
        <v>4.5253988105685332</v>
      </c>
      <c r="AC478">
        <v>0</v>
      </c>
      <c r="AD478">
        <v>0</v>
      </c>
      <c r="AE478">
        <v>8.3643293804511298</v>
      </c>
    </row>
    <row r="479" spans="1:31" x14ac:dyDescent="0.25">
      <c r="A479">
        <v>2426778</v>
      </c>
      <c r="B479">
        <v>1</v>
      </c>
      <c r="C479" t="s">
        <v>80</v>
      </c>
      <c r="D479" t="s">
        <v>95</v>
      </c>
      <c r="E479" t="s">
        <v>229</v>
      </c>
      <c r="F479" t="s">
        <v>784</v>
      </c>
      <c r="G479" t="s">
        <v>143</v>
      </c>
      <c r="H479" t="s">
        <v>144</v>
      </c>
      <c r="I479" t="s">
        <v>136</v>
      </c>
      <c r="J479" t="s">
        <v>137</v>
      </c>
      <c r="K479" t="s">
        <v>138</v>
      </c>
      <c r="L479" t="s">
        <v>1584</v>
      </c>
      <c r="M479" t="s">
        <v>1585</v>
      </c>
      <c r="N479">
        <v>0.109804444</v>
      </c>
      <c r="O479">
        <v>5</v>
      </c>
      <c r="P479">
        <v>400</v>
      </c>
      <c r="Q479">
        <v>8</v>
      </c>
      <c r="R479">
        <v>2</v>
      </c>
      <c r="S479">
        <v>44</v>
      </c>
      <c r="T479">
        <v>18</v>
      </c>
      <c r="U479">
        <v>4</v>
      </c>
      <c r="V479">
        <v>0</v>
      </c>
      <c r="W479">
        <v>0.11771997004731388</v>
      </c>
      <c r="X479">
        <v>11.468288603429333</v>
      </c>
      <c r="Y479">
        <v>9.4498251556758479</v>
      </c>
      <c r="Z479">
        <v>0</v>
      </c>
      <c r="AA479">
        <v>62.907592206612158</v>
      </c>
      <c r="AB479">
        <v>1.337888822585507</v>
      </c>
      <c r="AC479">
        <v>60.079704303098715</v>
      </c>
      <c r="AD479">
        <v>0</v>
      </c>
      <c r="AE479">
        <v>145.36101906144887</v>
      </c>
    </row>
    <row r="480" spans="1:31" x14ac:dyDescent="0.25">
      <c r="A480">
        <v>2427256</v>
      </c>
      <c r="B480">
        <v>1</v>
      </c>
      <c r="C480" t="s">
        <v>81</v>
      </c>
      <c r="D480" t="s">
        <v>116</v>
      </c>
      <c r="E480" t="s">
        <v>147</v>
      </c>
      <c r="F480" t="s">
        <v>1586</v>
      </c>
      <c r="G480" t="s">
        <v>187</v>
      </c>
      <c r="H480" t="s">
        <v>135</v>
      </c>
      <c r="I480" t="s">
        <v>136</v>
      </c>
      <c r="J480" t="s">
        <v>137</v>
      </c>
      <c r="K480" t="s">
        <v>164</v>
      </c>
      <c r="L480" t="s">
        <v>1520</v>
      </c>
      <c r="M480" t="s">
        <v>1587</v>
      </c>
      <c r="N480">
        <v>7.6697222219999999</v>
      </c>
      <c r="O480">
        <v>0</v>
      </c>
      <c r="P480">
        <v>95</v>
      </c>
      <c r="Q480">
        <v>0</v>
      </c>
      <c r="R480">
        <v>0</v>
      </c>
      <c r="S480">
        <v>0</v>
      </c>
      <c r="T480">
        <v>6</v>
      </c>
      <c r="U480">
        <v>0</v>
      </c>
      <c r="V480">
        <v>0</v>
      </c>
      <c r="W480">
        <v>0</v>
      </c>
      <c r="X480">
        <v>67.161752650399066</v>
      </c>
      <c r="Y480">
        <v>0</v>
      </c>
      <c r="Z480">
        <v>0</v>
      </c>
      <c r="AA480">
        <v>0</v>
      </c>
      <c r="AB480">
        <v>34.36452635551295</v>
      </c>
      <c r="AC480">
        <v>0</v>
      </c>
      <c r="AD480">
        <v>0</v>
      </c>
      <c r="AE480">
        <v>101.52627900591202</v>
      </c>
    </row>
    <row r="481" spans="1:31" x14ac:dyDescent="0.25">
      <c r="A481">
        <v>2427133</v>
      </c>
      <c r="B481">
        <v>1</v>
      </c>
      <c r="C481" t="s">
        <v>81</v>
      </c>
      <c r="D481" t="s">
        <v>112</v>
      </c>
      <c r="E481" t="s">
        <v>161</v>
      </c>
      <c r="F481" t="s">
        <v>1588</v>
      </c>
      <c r="G481" t="s">
        <v>187</v>
      </c>
      <c r="H481" t="s">
        <v>144</v>
      </c>
      <c r="I481" t="s">
        <v>136</v>
      </c>
      <c r="J481" t="s">
        <v>137</v>
      </c>
      <c r="K481" t="s">
        <v>164</v>
      </c>
      <c r="L481" t="s">
        <v>1589</v>
      </c>
      <c r="M481" t="s">
        <v>1590</v>
      </c>
      <c r="N481">
        <v>2.9722222220000001</v>
      </c>
      <c r="O481">
        <v>0</v>
      </c>
      <c r="P481">
        <v>168</v>
      </c>
      <c r="Q481">
        <v>0</v>
      </c>
      <c r="R481">
        <v>2</v>
      </c>
      <c r="S481">
        <v>0</v>
      </c>
      <c r="T481">
        <v>31</v>
      </c>
      <c r="U481">
        <v>0</v>
      </c>
      <c r="V481">
        <v>0</v>
      </c>
      <c r="W481">
        <v>0</v>
      </c>
      <c r="X481">
        <v>122.86317321532263</v>
      </c>
      <c r="Y481">
        <v>0</v>
      </c>
      <c r="Z481">
        <v>0.13383102166007005</v>
      </c>
      <c r="AA481">
        <v>0</v>
      </c>
      <c r="AB481">
        <v>59.951575665091426</v>
      </c>
      <c r="AC481">
        <v>0</v>
      </c>
      <c r="AD481">
        <v>0</v>
      </c>
      <c r="AE481">
        <v>182.94857990207413</v>
      </c>
    </row>
    <row r="482" spans="1:31" x14ac:dyDescent="0.25">
      <c r="A482">
        <v>2426735</v>
      </c>
      <c r="B482">
        <v>1</v>
      </c>
      <c r="C482" t="s">
        <v>80</v>
      </c>
      <c r="D482" t="s">
        <v>110</v>
      </c>
      <c r="E482" t="s">
        <v>178</v>
      </c>
      <c r="F482" t="s">
        <v>1591</v>
      </c>
      <c r="G482" t="s">
        <v>163</v>
      </c>
      <c r="H482" t="s">
        <v>144</v>
      </c>
      <c r="I482" t="s">
        <v>136</v>
      </c>
      <c r="J482" t="s">
        <v>137</v>
      </c>
      <c r="K482" t="s">
        <v>138</v>
      </c>
      <c r="L482" t="s">
        <v>1592</v>
      </c>
      <c r="M482" t="s">
        <v>1593</v>
      </c>
      <c r="N482">
        <v>6.8055555000000004E-2</v>
      </c>
      <c r="O482">
        <v>0</v>
      </c>
      <c r="P482">
        <v>12160</v>
      </c>
      <c r="Q482">
        <v>0</v>
      </c>
      <c r="R482">
        <v>0</v>
      </c>
      <c r="S482">
        <v>2</v>
      </c>
      <c r="T482">
        <v>900</v>
      </c>
      <c r="U482">
        <v>0</v>
      </c>
      <c r="V482">
        <v>1</v>
      </c>
      <c r="W482">
        <v>0</v>
      </c>
      <c r="X482">
        <v>234.79837143967671</v>
      </c>
      <c r="Y482">
        <v>0</v>
      </c>
      <c r="Z482">
        <v>0</v>
      </c>
      <c r="AA482">
        <v>0.17707780547955554</v>
      </c>
      <c r="AB482">
        <v>43.085633585201791</v>
      </c>
      <c r="AC482">
        <v>0</v>
      </c>
      <c r="AD482">
        <v>0.28180503872706114</v>
      </c>
      <c r="AE482">
        <v>278.34288786908508</v>
      </c>
    </row>
    <row r="483" spans="1:31" x14ac:dyDescent="0.25">
      <c r="A483">
        <v>2426878</v>
      </c>
      <c r="B483">
        <v>1</v>
      </c>
      <c r="C483" t="s">
        <v>80</v>
      </c>
      <c r="D483" t="s">
        <v>84</v>
      </c>
      <c r="E483" t="s">
        <v>132</v>
      </c>
      <c r="F483" t="s">
        <v>1594</v>
      </c>
      <c r="G483" t="s">
        <v>134</v>
      </c>
      <c r="H483" t="s">
        <v>135</v>
      </c>
      <c r="I483" t="s">
        <v>136</v>
      </c>
      <c r="J483" t="s">
        <v>137</v>
      </c>
      <c r="K483" t="s">
        <v>138</v>
      </c>
      <c r="L483" t="s">
        <v>1595</v>
      </c>
      <c r="M483" t="s">
        <v>1596</v>
      </c>
      <c r="N483">
        <v>1.2552777770000001</v>
      </c>
      <c r="O483">
        <v>0</v>
      </c>
      <c r="P483">
        <v>3</v>
      </c>
      <c r="Q483">
        <v>0</v>
      </c>
      <c r="R483">
        <v>0</v>
      </c>
      <c r="S483">
        <v>0</v>
      </c>
      <c r="T483">
        <v>1</v>
      </c>
      <c r="U483">
        <v>0</v>
      </c>
      <c r="V483">
        <v>0</v>
      </c>
      <c r="W483">
        <v>0</v>
      </c>
      <c r="X483">
        <v>2.0421555732665726</v>
      </c>
      <c r="Y483">
        <v>0</v>
      </c>
      <c r="Z483">
        <v>0</v>
      </c>
      <c r="AA483">
        <v>0</v>
      </c>
      <c r="AB483">
        <v>2.8888713280248552</v>
      </c>
      <c r="AC483">
        <v>0</v>
      </c>
      <c r="AD483">
        <v>0</v>
      </c>
      <c r="AE483">
        <v>4.9310269012914283</v>
      </c>
    </row>
    <row r="484" spans="1:31" x14ac:dyDescent="0.25">
      <c r="A484">
        <v>2427276</v>
      </c>
      <c r="B484">
        <v>1</v>
      </c>
      <c r="C484" t="s">
        <v>80</v>
      </c>
      <c r="D484" t="s">
        <v>82</v>
      </c>
      <c r="E484" t="s">
        <v>290</v>
      </c>
      <c r="F484" t="s">
        <v>1597</v>
      </c>
      <c r="G484" t="s">
        <v>308</v>
      </c>
      <c r="H484" t="s">
        <v>135</v>
      </c>
      <c r="I484" t="s">
        <v>136</v>
      </c>
      <c r="J484" t="s">
        <v>137</v>
      </c>
      <c r="K484" t="s">
        <v>138</v>
      </c>
      <c r="L484" t="s">
        <v>1598</v>
      </c>
      <c r="M484" t="s">
        <v>1599</v>
      </c>
      <c r="N484">
        <v>0.78583333300000002</v>
      </c>
      <c r="O484">
        <v>0</v>
      </c>
      <c r="P484">
        <v>3</v>
      </c>
      <c r="Q484">
        <v>0</v>
      </c>
      <c r="R484">
        <v>0</v>
      </c>
      <c r="S484">
        <v>0</v>
      </c>
      <c r="T484">
        <v>146</v>
      </c>
      <c r="U484">
        <v>0</v>
      </c>
      <c r="V484">
        <v>0</v>
      </c>
      <c r="W484">
        <v>0</v>
      </c>
      <c r="X484">
        <v>0.66901849888685327</v>
      </c>
      <c r="Y484">
        <v>0</v>
      </c>
      <c r="Z484">
        <v>0</v>
      </c>
      <c r="AA484">
        <v>0</v>
      </c>
      <c r="AB484">
        <v>31.179934202536554</v>
      </c>
      <c r="AC484">
        <v>0</v>
      </c>
      <c r="AD484">
        <v>0</v>
      </c>
      <c r="AE484">
        <v>31.848952701423407</v>
      </c>
    </row>
    <row r="485" spans="1:31" x14ac:dyDescent="0.25">
      <c r="A485">
        <v>2426758</v>
      </c>
      <c r="B485">
        <v>1</v>
      </c>
      <c r="C485" t="s">
        <v>80</v>
      </c>
      <c r="D485" t="s">
        <v>94</v>
      </c>
      <c r="E485" t="s">
        <v>178</v>
      </c>
      <c r="F485" t="s">
        <v>811</v>
      </c>
      <c r="G485" t="s">
        <v>143</v>
      </c>
      <c r="H485" t="s">
        <v>144</v>
      </c>
      <c r="I485" t="s">
        <v>136</v>
      </c>
      <c r="J485" t="s">
        <v>137</v>
      </c>
      <c r="K485" t="s">
        <v>138</v>
      </c>
      <c r="L485" t="s">
        <v>1600</v>
      </c>
      <c r="M485" t="s">
        <v>1601</v>
      </c>
      <c r="N485">
        <v>0.79472222199999998</v>
      </c>
      <c r="O485">
        <v>0</v>
      </c>
      <c r="P485">
        <v>137</v>
      </c>
      <c r="Q485">
        <v>1</v>
      </c>
      <c r="R485">
        <v>7</v>
      </c>
      <c r="S485">
        <v>13</v>
      </c>
      <c r="T485">
        <v>20</v>
      </c>
      <c r="U485">
        <v>4</v>
      </c>
      <c r="V485">
        <v>0</v>
      </c>
      <c r="W485">
        <v>0</v>
      </c>
      <c r="X485">
        <v>18.834049969417336</v>
      </c>
      <c r="Y485">
        <v>0.29173329046685004</v>
      </c>
      <c r="Z485">
        <v>4.7221549651811303</v>
      </c>
      <c r="AA485">
        <v>129.96274577707464</v>
      </c>
      <c r="AB485">
        <v>13.417231572291696</v>
      </c>
      <c r="AC485">
        <v>994.84540866471207</v>
      </c>
      <c r="AD485">
        <v>0</v>
      </c>
      <c r="AE485">
        <v>1162.0733242391436</v>
      </c>
    </row>
    <row r="486" spans="1:31" x14ac:dyDescent="0.25">
      <c r="A486">
        <v>2427070</v>
      </c>
      <c r="B486">
        <v>1</v>
      </c>
      <c r="C486" t="s">
        <v>81</v>
      </c>
      <c r="D486" t="s">
        <v>123</v>
      </c>
      <c r="E486" t="s">
        <v>141</v>
      </c>
      <c r="F486" t="s">
        <v>1602</v>
      </c>
      <c r="G486" t="s">
        <v>143</v>
      </c>
      <c r="H486" t="s">
        <v>144</v>
      </c>
      <c r="I486" t="s">
        <v>136</v>
      </c>
      <c r="J486" t="s">
        <v>137</v>
      </c>
      <c r="K486" t="s">
        <v>138</v>
      </c>
      <c r="L486" t="s">
        <v>1603</v>
      </c>
      <c r="M486" t="s">
        <v>1604</v>
      </c>
      <c r="N486">
        <v>2.2627777770000002</v>
      </c>
      <c r="O486">
        <v>0</v>
      </c>
      <c r="P486">
        <v>0</v>
      </c>
      <c r="Q486">
        <v>2</v>
      </c>
      <c r="R486">
        <v>26</v>
      </c>
      <c r="S486">
        <v>0</v>
      </c>
      <c r="T486">
        <v>2</v>
      </c>
      <c r="U486">
        <v>0</v>
      </c>
      <c r="V486">
        <v>0</v>
      </c>
      <c r="W486">
        <v>0</v>
      </c>
      <c r="X486">
        <v>0</v>
      </c>
      <c r="Y486">
        <v>19.131438604577472</v>
      </c>
      <c r="Z486">
        <v>2.0893190654292333</v>
      </c>
      <c r="AA486">
        <v>0</v>
      </c>
      <c r="AB486">
        <v>0</v>
      </c>
      <c r="AC486">
        <v>0</v>
      </c>
      <c r="AD486">
        <v>0</v>
      </c>
      <c r="AE486">
        <v>21.220757670006705</v>
      </c>
    </row>
    <row r="487" spans="1:31" x14ac:dyDescent="0.25">
      <c r="A487">
        <v>2426821</v>
      </c>
      <c r="B487">
        <v>1</v>
      </c>
      <c r="C487" t="s">
        <v>80</v>
      </c>
      <c r="D487" t="s">
        <v>100</v>
      </c>
      <c r="E487" t="s">
        <v>132</v>
      </c>
      <c r="F487" t="s">
        <v>1605</v>
      </c>
      <c r="G487" t="s">
        <v>134</v>
      </c>
      <c r="H487" t="s">
        <v>135</v>
      </c>
      <c r="I487" t="s">
        <v>136</v>
      </c>
      <c r="J487" t="s">
        <v>137</v>
      </c>
      <c r="K487" t="s">
        <v>138</v>
      </c>
      <c r="L487" t="s">
        <v>1606</v>
      </c>
      <c r="M487" t="s">
        <v>1607</v>
      </c>
      <c r="N487">
        <v>2.469166666</v>
      </c>
      <c r="O487">
        <v>0</v>
      </c>
      <c r="P487">
        <v>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1.4915723253360977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1.4915723253360977</v>
      </c>
    </row>
    <row r="488" spans="1:31" x14ac:dyDescent="0.25">
      <c r="A488">
        <v>2427568</v>
      </c>
      <c r="B488">
        <v>1</v>
      </c>
      <c r="C488" t="s">
        <v>80</v>
      </c>
      <c r="D488" t="s">
        <v>85</v>
      </c>
      <c r="E488" t="s">
        <v>132</v>
      </c>
      <c r="F488" t="s">
        <v>1608</v>
      </c>
      <c r="G488" t="s">
        <v>198</v>
      </c>
      <c r="H488" t="s">
        <v>135</v>
      </c>
      <c r="I488" t="s">
        <v>136</v>
      </c>
      <c r="J488" t="s">
        <v>137</v>
      </c>
      <c r="K488" t="s">
        <v>138</v>
      </c>
      <c r="L488" t="s">
        <v>1609</v>
      </c>
      <c r="M488" t="s">
        <v>1610</v>
      </c>
      <c r="N488">
        <v>3.0891666660000001</v>
      </c>
      <c r="O488">
        <v>0</v>
      </c>
      <c r="P488">
        <v>11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10.052576507064551</v>
      </c>
      <c r="Y488">
        <v>0</v>
      </c>
      <c r="Z488">
        <v>0</v>
      </c>
      <c r="AA488">
        <v>0</v>
      </c>
      <c r="AB488">
        <v>3.3939807041564554</v>
      </c>
      <c r="AC488">
        <v>0</v>
      </c>
      <c r="AD488">
        <v>0</v>
      </c>
      <c r="AE488">
        <v>13.446557211221005</v>
      </c>
    </row>
    <row r="489" spans="1:31" x14ac:dyDescent="0.25">
      <c r="A489">
        <v>2426964</v>
      </c>
      <c r="B489">
        <v>1</v>
      </c>
      <c r="C489" t="s">
        <v>81</v>
      </c>
      <c r="D489" t="s">
        <v>123</v>
      </c>
      <c r="E489" t="s">
        <v>141</v>
      </c>
      <c r="F489" t="s">
        <v>1611</v>
      </c>
      <c r="G489" t="s">
        <v>143</v>
      </c>
      <c r="H489" t="s">
        <v>144</v>
      </c>
      <c r="I489" t="s">
        <v>136</v>
      </c>
      <c r="J489" t="s">
        <v>137</v>
      </c>
      <c r="K489" t="s">
        <v>138</v>
      </c>
      <c r="L489" t="s">
        <v>1612</v>
      </c>
      <c r="M489" t="s">
        <v>1613</v>
      </c>
      <c r="N489">
        <v>1.0180555549999999</v>
      </c>
      <c r="O489">
        <v>1</v>
      </c>
      <c r="P489">
        <v>367</v>
      </c>
      <c r="Q489">
        <v>141</v>
      </c>
      <c r="R489">
        <v>54</v>
      </c>
      <c r="S489">
        <v>14</v>
      </c>
      <c r="T489">
        <v>32</v>
      </c>
      <c r="U489">
        <v>0</v>
      </c>
      <c r="V489">
        <v>0</v>
      </c>
      <c r="W489">
        <v>0.24725089635691663</v>
      </c>
      <c r="X489">
        <v>49.432853545667015</v>
      </c>
      <c r="Y489">
        <v>58.217255370073346</v>
      </c>
      <c r="Z489">
        <v>0.63987525523459454</v>
      </c>
      <c r="AA489">
        <v>6.8403818166273336</v>
      </c>
      <c r="AB489">
        <v>23.086361452587077</v>
      </c>
      <c r="AC489">
        <v>0</v>
      </c>
      <c r="AD489">
        <v>0</v>
      </c>
      <c r="AE489">
        <v>138.46397833654629</v>
      </c>
    </row>
    <row r="490" spans="1:31" x14ac:dyDescent="0.25">
      <c r="A490">
        <v>2426715</v>
      </c>
      <c r="B490">
        <v>1</v>
      </c>
      <c r="C490" t="s">
        <v>80</v>
      </c>
      <c r="D490" t="s">
        <v>99</v>
      </c>
      <c r="E490" t="s">
        <v>178</v>
      </c>
      <c r="F490" t="s">
        <v>1614</v>
      </c>
      <c r="G490" t="s">
        <v>143</v>
      </c>
      <c r="H490" t="s">
        <v>144</v>
      </c>
      <c r="I490" t="s">
        <v>136</v>
      </c>
      <c r="J490" t="s">
        <v>137</v>
      </c>
      <c r="K490" t="s">
        <v>138</v>
      </c>
      <c r="L490" t="s">
        <v>1615</v>
      </c>
      <c r="M490" t="s">
        <v>1616</v>
      </c>
      <c r="N490">
        <v>1.8094444439999999</v>
      </c>
      <c r="O490">
        <v>5</v>
      </c>
      <c r="P490">
        <v>1296</v>
      </c>
      <c r="Q490">
        <v>0</v>
      </c>
      <c r="R490">
        <v>25</v>
      </c>
      <c r="S490">
        <v>2</v>
      </c>
      <c r="T490">
        <v>173</v>
      </c>
      <c r="U490">
        <v>0</v>
      </c>
      <c r="V490">
        <v>2</v>
      </c>
      <c r="W490">
        <v>51.622230996476418</v>
      </c>
      <c r="X490">
        <v>376.90108143909282</v>
      </c>
      <c r="Y490">
        <v>0</v>
      </c>
      <c r="Z490">
        <v>2.8942881771343067</v>
      </c>
      <c r="AA490">
        <v>2.559930115364689</v>
      </c>
      <c r="AB490">
        <v>185.23611929942953</v>
      </c>
      <c r="AC490">
        <v>0</v>
      </c>
      <c r="AD490">
        <v>0.19806395588605888</v>
      </c>
      <c r="AE490">
        <v>619.41171398338372</v>
      </c>
    </row>
    <row r="491" spans="1:31" x14ac:dyDescent="0.25">
      <c r="A491">
        <v>2427362</v>
      </c>
      <c r="B491">
        <v>1</v>
      </c>
      <c r="C491" t="s">
        <v>80</v>
      </c>
      <c r="D491" t="s">
        <v>98</v>
      </c>
      <c r="E491" t="s">
        <v>132</v>
      </c>
      <c r="F491" t="s">
        <v>1617</v>
      </c>
      <c r="G491" t="s">
        <v>249</v>
      </c>
      <c r="H491" t="s">
        <v>135</v>
      </c>
      <c r="I491" t="s">
        <v>136</v>
      </c>
      <c r="J491" t="s">
        <v>137</v>
      </c>
      <c r="K491" t="s">
        <v>138</v>
      </c>
      <c r="L491" t="s">
        <v>1618</v>
      </c>
      <c r="M491" t="s">
        <v>1619</v>
      </c>
      <c r="N491">
        <v>1.326944444</v>
      </c>
      <c r="O491">
        <v>0</v>
      </c>
      <c r="P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6.3758950254713898E-2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6.3758950254713898E-2</v>
      </c>
    </row>
    <row r="492" spans="1:31" x14ac:dyDescent="0.25">
      <c r="A492">
        <v>2427147</v>
      </c>
      <c r="B492">
        <v>1</v>
      </c>
      <c r="C492" t="s">
        <v>80</v>
      </c>
      <c r="D492" t="s">
        <v>107</v>
      </c>
      <c r="E492" t="s">
        <v>147</v>
      </c>
      <c r="F492" t="s">
        <v>1620</v>
      </c>
      <c r="G492" t="s">
        <v>175</v>
      </c>
      <c r="H492" t="s">
        <v>135</v>
      </c>
      <c r="I492" t="s">
        <v>136</v>
      </c>
      <c r="J492" t="s">
        <v>137</v>
      </c>
      <c r="K492" t="s">
        <v>138</v>
      </c>
      <c r="L492" t="s">
        <v>1621</v>
      </c>
      <c r="M492" t="s">
        <v>1622</v>
      </c>
      <c r="N492">
        <v>0.883611111</v>
      </c>
      <c r="O492">
        <v>0</v>
      </c>
      <c r="P492">
        <v>35</v>
      </c>
      <c r="Q492">
        <v>0</v>
      </c>
      <c r="R492">
        <v>0</v>
      </c>
      <c r="S492">
        <v>0</v>
      </c>
      <c r="T492">
        <v>1</v>
      </c>
      <c r="U492">
        <v>0</v>
      </c>
      <c r="V492">
        <v>0</v>
      </c>
      <c r="W492">
        <v>0</v>
      </c>
      <c r="X492">
        <v>2.2348100637807851</v>
      </c>
      <c r="Y492">
        <v>0</v>
      </c>
      <c r="Z492">
        <v>0</v>
      </c>
      <c r="AA492">
        <v>0</v>
      </c>
      <c r="AB492">
        <v>1.7845568198811776</v>
      </c>
      <c r="AC492">
        <v>0</v>
      </c>
      <c r="AD492">
        <v>0</v>
      </c>
      <c r="AE492">
        <v>4.0193668836619629</v>
      </c>
    </row>
    <row r="493" spans="1:31" x14ac:dyDescent="0.25">
      <c r="A493">
        <v>2426861</v>
      </c>
      <c r="B493">
        <v>1</v>
      </c>
      <c r="C493" t="s">
        <v>80</v>
      </c>
      <c r="D493" t="s">
        <v>85</v>
      </c>
      <c r="E493" t="s">
        <v>290</v>
      </c>
      <c r="F493" t="s">
        <v>1623</v>
      </c>
      <c r="G493" t="s">
        <v>175</v>
      </c>
      <c r="H493" t="s">
        <v>135</v>
      </c>
      <c r="I493" t="s">
        <v>136</v>
      </c>
      <c r="J493" t="s">
        <v>137</v>
      </c>
      <c r="K493" t="s">
        <v>138</v>
      </c>
      <c r="L493" t="s">
        <v>1624</v>
      </c>
      <c r="M493" t="s">
        <v>1625</v>
      </c>
      <c r="N493">
        <v>5.7547222219999998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9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67.036514038265679</v>
      </c>
      <c r="AC493">
        <v>0</v>
      </c>
      <c r="AD493">
        <v>0</v>
      </c>
      <c r="AE493">
        <v>67.036514038265679</v>
      </c>
    </row>
    <row r="494" spans="1:31" x14ac:dyDescent="0.25">
      <c r="A494">
        <v>2427193</v>
      </c>
      <c r="B494">
        <v>1</v>
      </c>
      <c r="C494" t="s">
        <v>80</v>
      </c>
      <c r="D494" t="s">
        <v>83</v>
      </c>
      <c r="E494" t="s">
        <v>290</v>
      </c>
      <c r="F494" t="s">
        <v>1626</v>
      </c>
      <c r="G494" t="s">
        <v>171</v>
      </c>
      <c r="H494" t="s">
        <v>135</v>
      </c>
      <c r="I494" t="s">
        <v>136</v>
      </c>
      <c r="J494" t="s">
        <v>137</v>
      </c>
      <c r="K494" t="s">
        <v>138</v>
      </c>
      <c r="L494" t="s">
        <v>1627</v>
      </c>
      <c r="M494" t="s">
        <v>1628</v>
      </c>
      <c r="N494">
        <v>1.433611111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6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26.330018724660746</v>
      </c>
      <c r="AC494">
        <v>0</v>
      </c>
      <c r="AD494">
        <v>0</v>
      </c>
      <c r="AE494">
        <v>26.330018724660746</v>
      </c>
    </row>
    <row r="495" spans="1:31" x14ac:dyDescent="0.25">
      <c r="A495">
        <v>2426838</v>
      </c>
      <c r="B495">
        <v>1</v>
      </c>
      <c r="C495" t="s">
        <v>80</v>
      </c>
      <c r="D495" t="s">
        <v>106</v>
      </c>
      <c r="E495" t="s">
        <v>147</v>
      </c>
      <c r="F495" t="s">
        <v>1629</v>
      </c>
      <c r="G495" t="s">
        <v>1630</v>
      </c>
      <c r="H495" t="s">
        <v>135</v>
      </c>
      <c r="I495" t="s">
        <v>136</v>
      </c>
      <c r="J495" t="s">
        <v>137</v>
      </c>
      <c r="K495" t="s">
        <v>138</v>
      </c>
      <c r="L495" t="s">
        <v>1631</v>
      </c>
      <c r="M495" t="s">
        <v>1632</v>
      </c>
      <c r="N495">
        <v>5.9122222219999996</v>
      </c>
      <c r="O495">
        <v>0</v>
      </c>
      <c r="P495">
        <v>375</v>
      </c>
      <c r="Q495">
        <v>0</v>
      </c>
      <c r="R495">
        <v>0</v>
      </c>
      <c r="S495">
        <v>0</v>
      </c>
      <c r="T495">
        <v>5</v>
      </c>
      <c r="U495">
        <v>0</v>
      </c>
      <c r="V495">
        <v>0</v>
      </c>
      <c r="W495">
        <v>0</v>
      </c>
      <c r="X495">
        <v>460.50929388958497</v>
      </c>
      <c r="Y495">
        <v>0</v>
      </c>
      <c r="Z495">
        <v>0</v>
      </c>
      <c r="AA495">
        <v>0</v>
      </c>
      <c r="AB495">
        <v>27.721220719800293</v>
      </c>
      <c r="AC495">
        <v>0</v>
      </c>
      <c r="AD495">
        <v>0</v>
      </c>
      <c r="AE495">
        <v>488.23051460938524</v>
      </c>
    </row>
    <row r="496" spans="1:31" x14ac:dyDescent="0.25">
      <c r="A496">
        <v>2427170</v>
      </c>
      <c r="B496">
        <v>1</v>
      </c>
      <c r="C496" t="s">
        <v>81</v>
      </c>
      <c r="D496" t="s">
        <v>120</v>
      </c>
      <c r="E496" t="s">
        <v>141</v>
      </c>
      <c r="F496" t="s">
        <v>1633</v>
      </c>
      <c r="G496" t="s">
        <v>143</v>
      </c>
      <c r="H496" t="s">
        <v>144</v>
      </c>
      <c r="I496" t="s">
        <v>136</v>
      </c>
      <c r="J496" t="s">
        <v>137</v>
      </c>
      <c r="K496" t="s">
        <v>138</v>
      </c>
      <c r="L496" t="s">
        <v>1634</v>
      </c>
      <c r="M496" t="s">
        <v>1089</v>
      </c>
      <c r="N496">
        <v>0.55416666599999997</v>
      </c>
      <c r="O496">
        <v>1</v>
      </c>
      <c r="P496">
        <v>133</v>
      </c>
      <c r="Q496">
        <v>36</v>
      </c>
      <c r="R496">
        <v>11</v>
      </c>
      <c r="S496">
        <v>1</v>
      </c>
      <c r="T496">
        <v>19</v>
      </c>
      <c r="U496">
        <v>0</v>
      </c>
      <c r="V496">
        <v>0</v>
      </c>
      <c r="W496">
        <v>0</v>
      </c>
      <c r="X496">
        <v>15.263812658074658</v>
      </c>
      <c r="Y496">
        <v>0.48481520796363897</v>
      </c>
      <c r="Z496">
        <v>2.2061926509527778E-3</v>
      </c>
      <c r="AA496">
        <v>0</v>
      </c>
      <c r="AB496">
        <v>1.7472966109240029</v>
      </c>
      <c r="AC496">
        <v>0</v>
      </c>
      <c r="AD496">
        <v>0</v>
      </c>
      <c r="AE496">
        <v>17.49813066961325</v>
      </c>
    </row>
    <row r="497" spans="1:31" x14ac:dyDescent="0.25">
      <c r="A497">
        <v>2426984</v>
      </c>
      <c r="B497">
        <v>1</v>
      </c>
      <c r="C497" t="s">
        <v>81</v>
      </c>
      <c r="D497" t="s">
        <v>121</v>
      </c>
      <c r="E497" t="s">
        <v>161</v>
      </c>
      <c r="F497" t="s">
        <v>1635</v>
      </c>
      <c r="G497" t="s">
        <v>187</v>
      </c>
      <c r="H497" t="s">
        <v>144</v>
      </c>
      <c r="I497" t="s">
        <v>136</v>
      </c>
      <c r="J497" t="s">
        <v>137</v>
      </c>
      <c r="K497" t="s">
        <v>164</v>
      </c>
      <c r="L497" t="s">
        <v>1636</v>
      </c>
      <c r="M497" t="s">
        <v>1637</v>
      </c>
      <c r="N497">
        <v>0.48611111099999998</v>
      </c>
      <c r="O497">
        <v>0</v>
      </c>
      <c r="P497">
        <v>76</v>
      </c>
      <c r="Q497">
        <v>0</v>
      </c>
      <c r="R497">
        <v>8</v>
      </c>
      <c r="S497">
        <v>0</v>
      </c>
      <c r="T497">
        <v>6</v>
      </c>
      <c r="U497">
        <v>0</v>
      </c>
      <c r="V497">
        <v>0</v>
      </c>
      <c r="W497">
        <v>0</v>
      </c>
      <c r="X497">
        <v>0.7256751918759311</v>
      </c>
      <c r="Y497">
        <v>0</v>
      </c>
      <c r="Z497">
        <v>0.17788029182152668</v>
      </c>
      <c r="AA497">
        <v>0</v>
      </c>
      <c r="AB497">
        <v>0</v>
      </c>
      <c r="AC497">
        <v>0</v>
      </c>
      <c r="AD497">
        <v>0</v>
      </c>
      <c r="AE497">
        <v>0.90355548369745775</v>
      </c>
    </row>
    <row r="498" spans="1:31" x14ac:dyDescent="0.25">
      <c r="A498">
        <v>2427548</v>
      </c>
      <c r="B498">
        <v>1</v>
      </c>
      <c r="C498" t="s">
        <v>80</v>
      </c>
      <c r="D498" t="s">
        <v>82</v>
      </c>
      <c r="E498" t="s">
        <v>132</v>
      </c>
      <c r="F498" t="s">
        <v>1638</v>
      </c>
      <c r="G498" t="s">
        <v>134</v>
      </c>
      <c r="H498" t="s">
        <v>135</v>
      </c>
      <c r="I498" t="s">
        <v>136</v>
      </c>
      <c r="J498" t="s">
        <v>137</v>
      </c>
      <c r="K498" t="s">
        <v>138</v>
      </c>
      <c r="L498" t="s">
        <v>1639</v>
      </c>
      <c r="M498" t="s">
        <v>1640</v>
      </c>
      <c r="N498">
        <v>1.0780555549999999</v>
      </c>
      <c r="O498">
        <v>0</v>
      </c>
      <c r="P498">
        <v>5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1.4130526544920499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1.4130526544920499</v>
      </c>
    </row>
    <row r="499" spans="1:31" x14ac:dyDescent="0.25">
      <c r="A499">
        <v>2426738</v>
      </c>
      <c r="B499">
        <v>1</v>
      </c>
      <c r="C499" t="s">
        <v>80</v>
      </c>
      <c r="D499" t="s">
        <v>92</v>
      </c>
      <c r="E499" t="s">
        <v>147</v>
      </c>
      <c r="F499" t="s">
        <v>1573</v>
      </c>
      <c r="G499" t="s">
        <v>171</v>
      </c>
      <c r="H499" t="s">
        <v>135</v>
      </c>
      <c r="I499" t="s">
        <v>136</v>
      </c>
      <c r="J499" t="s">
        <v>137</v>
      </c>
      <c r="K499" t="s">
        <v>138</v>
      </c>
      <c r="L499" t="s">
        <v>1641</v>
      </c>
      <c r="M499" t="s">
        <v>1642</v>
      </c>
      <c r="N499">
        <v>2.3233333329999999</v>
      </c>
      <c r="O499">
        <v>0</v>
      </c>
      <c r="P499">
        <v>216</v>
      </c>
      <c r="Q499">
        <v>0</v>
      </c>
      <c r="R499">
        <v>0</v>
      </c>
      <c r="S499">
        <v>0</v>
      </c>
      <c r="T499">
        <v>1</v>
      </c>
      <c r="U499">
        <v>0</v>
      </c>
      <c r="V499">
        <v>0</v>
      </c>
      <c r="W499">
        <v>0</v>
      </c>
      <c r="X499">
        <v>91.730894491668138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91.730894491668138</v>
      </c>
    </row>
    <row r="500" spans="1:31" x14ac:dyDescent="0.25">
      <c r="A500">
        <v>2427485</v>
      </c>
      <c r="B500">
        <v>1</v>
      </c>
      <c r="C500" t="s">
        <v>80</v>
      </c>
      <c r="D500" t="s">
        <v>103</v>
      </c>
      <c r="E500" t="s">
        <v>178</v>
      </c>
      <c r="F500" t="s">
        <v>1643</v>
      </c>
      <c r="G500" t="s">
        <v>143</v>
      </c>
      <c r="H500" t="s">
        <v>144</v>
      </c>
      <c r="I500" t="s">
        <v>136</v>
      </c>
      <c r="J500" t="s">
        <v>137</v>
      </c>
      <c r="K500" t="s">
        <v>138</v>
      </c>
      <c r="L500" t="s">
        <v>1644</v>
      </c>
      <c r="M500" t="s">
        <v>1645</v>
      </c>
      <c r="N500">
        <v>2.7675000000000001</v>
      </c>
      <c r="O500">
        <v>0</v>
      </c>
      <c r="P500">
        <v>0</v>
      </c>
      <c r="Q500">
        <v>0</v>
      </c>
      <c r="R500">
        <v>0</v>
      </c>
      <c r="S500">
        <v>2</v>
      </c>
      <c r="T500">
        <v>0</v>
      </c>
      <c r="U500">
        <v>0</v>
      </c>
      <c r="V500">
        <v>1</v>
      </c>
      <c r="W500">
        <v>0</v>
      </c>
      <c r="X500">
        <v>0</v>
      </c>
      <c r="Y500">
        <v>0</v>
      </c>
      <c r="Z500">
        <v>0</v>
      </c>
      <c r="AA500">
        <v>7.7928420612477325</v>
      </c>
      <c r="AB500">
        <v>0</v>
      </c>
      <c r="AC500">
        <v>0</v>
      </c>
      <c r="AD500">
        <v>18.879058598787527</v>
      </c>
      <c r="AE500">
        <v>26.671900660035259</v>
      </c>
    </row>
    <row r="501" spans="1:31" x14ac:dyDescent="0.25">
      <c r="A501">
        <v>2427130</v>
      </c>
      <c r="B501">
        <v>1</v>
      </c>
      <c r="C501" t="s">
        <v>80</v>
      </c>
      <c r="D501" t="s">
        <v>101</v>
      </c>
      <c r="E501" t="s">
        <v>147</v>
      </c>
      <c r="F501" t="s">
        <v>1646</v>
      </c>
      <c r="G501" t="s">
        <v>175</v>
      </c>
      <c r="H501" t="s">
        <v>135</v>
      </c>
      <c r="I501" t="s">
        <v>136</v>
      </c>
      <c r="J501" t="s">
        <v>137</v>
      </c>
      <c r="K501" t="s">
        <v>138</v>
      </c>
      <c r="L501" t="s">
        <v>1647</v>
      </c>
      <c r="M501" t="s">
        <v>1648</v>
      </c>
      <c r="N501">
        <v>1.207777777</v>
      </c>
      <c r="O501">
        <v>0</v>
      </c>
      <c r="P501">
        <v>61</v>
      </c>
      <c r="Q501">
        <v>0</v>
      </c>
      <c r="R501">
        <v>2</v>
      </c>
      <c r="S501">
        <v>0</v>
      </c>
      <c r="T501">
        <v>6</v>
      </c>
      <c r="U501">
        <v>0</v>
      </c>
      <c r="V501">
        <v>0</v>
      </c>
      <c r="W501">
        <v>0</v>
      </c>
      <c r="X501">
        <v>21.043518541075901</v>
      </c>
      <c r="Y501">
        <v>0</v>
      </c>
      <c r="Z501">
        <v>0</v>
      </c>
      <c r="AA501">
        <v>0</v>
      </c>
      <c r="AB501">
        <v>7.4544872429260547</v>
      </c>
      <c r="AC501">
        <v>0</v>
      </c>
      <c r="AD501">
        <v>0</v>
      </c>
      <c r="AE501">
        <v>28.498005784001954</v>
      </c>
    </row>
    <row r="502" spans="1:31" x14ac:dyDescent="0.25">
      <c r="A502">
        <v>2427425</v>
      </c>
      <c r="B502">
        <v>1</v>
      </c>
      <c r="C502" t="s">
        <v>80</v>
      </c>
      <c r="D502" t="s">
        <v>105</v>
      </c>
      <c r="E502" t="s">
        <v>147</v>
      </c>
      <c r="F502" t="s">
        <v>1649</v>
      </c>
      <c r="G502" t="s">
        <v>171</v>
      </c>
      <c r="H502" t="s">
        <v>135</v>
      </c>
      <c r="I502" t="s">
        <v>136</v>
      </c>
      <c r="J502" t="s">
        <v>137</v>
      </c>
      <c r="K502" t="s">
        <v>138</v>
      </c>
      <c r="L502" t="s">
        <v>1650</v>
      </c>
      <c r="M502" t="s">
        <v>1651</v>
      </c>
      <c r="N502">
        <v>1.484722222</v>
      </c>
      <c r="O502">
        <v>0</v>
      </c>
      <c r="P502">
        <v>103</v>
      </c>
      <c r="Q502">
        <v>0</v>
      </c>
      <c r="R502">
        <v>0</v>
      </c>
      <c r="S502">
        <v>0</v>
      </c>
      <c r="T502">
        <v>10</v>
      </c>
      <c r="U502">
        <v>0</v>
      </c>
      <c r="V502">
        <v>0</v>
      </c>
      <c r="W502">
        <v>0</v>
      </c>
      <c r="X502">
        <v>41.103330430838596</v>
      </c>
      <c r="Y502">
        <v>0</v>
      </c>
      <c r="Z502">
        <v>0</v>
      </c>
      <c r="AA502">
        <v>0</v>
      </c>
      <c r="AB502">
        <v>31.400508542193304</v>
      </c>
      <c r="AC502">
        <v>0</v>
      </c>
      <c r="AD502">
        <v>0</v>
      </c>
      <c r="AE502">
        <v>72.503838973031904</v>
      </c>
    </row>
    <row r="503" spans="1:31" x14ac:dyDescent="0.25">
      <c r="A503">
        <v>2427339</v>
      </c>
      <c r="B503">
        <v>1</v>
      </c>
      <c r="C503" t="s">
        <v>81</v>
      </c>
      <c r="D503" t="s">
        <v>120</v>
      </c>
      <c r="E503" t="s">
        <v>141</v>
      </c>
      <c r="F503" t="s">
        <v>1652</v>
      </c>
      <c r="G503" t="s">
        <v>143</v>
      </c>
      <c r="H503" t="s">
        <v>144</v>
      </c>
      <c r="I503" t="s">
        <v>136</v>
      </c>
      <c r="J503" t="s">
        <v>137</v>
      </c>
      <c r="K503" t="s">
        <v>138</v>
      </c>
      <c r="L503" t="s">
        <v>1653</v>
      </c>
      <c r="M503" t="s">
        <v>1654</v>
      </c>
      <c r="N503">
        <v>1.1444444439999999</v>
      </c>
      <c r="O503">
        <v>4</v>
      </c>
      <c r="P503">
        <v>4</v>
      </c>
      <c r="Q503">
        <v>69</v>
      </c>
      <c r="R503">
        <v>64</v>
      </c>
      <c r="S503">
        <v>9</v>
      </c>
      <c r="T503">
        <v>2</v>
      </c>
      <c r="U503">
        <v>0</v>
      </c>
      <c r="V503">
        <v>0</v>
      </c>
      <c r="W503">
        <v>0.35639659973959997</v>
      </c>
      <c r="X503">
        <v>0.31863211900939997</v>
      </c>
      <c r="Y503">
        <v>41.732391141474452</v>
      </c>
      <c r="Z503">
        <v>1.3142131365738001</v>
      </c>
      <c r="AA503">
        <v>41.280586873357286</v>
      </c>
      <c r="AB503">
        <v>0</v>
      </c>
      <c r="AC503">
        <v>0</v>
      </c>
      <c r="AD503">
        <v>0</v>
      </c>
      <c r="AE503">
        <v>85.002219870154534</v>
      </c>
    </row>
    <row r="504" spans="1:31" x14ac:dyDescent="0.25">
      <c r="A504">
        <v>2426944</v>
      </c>
      <c r="B504">
        <v>1</v>
      </c>
      <c r="C504" t="s">
        <v>81</v>
      </c>
      <c r="D504" t="s">
        <v>121</v>
      </c>
      <c r="E504" t="s">
        <v>161</v>
      </c>
      <c r="F504" t="s">
        <v>1655</v>
      </c>
      <c r="G504" t="s">
        <v>163</v>
      </c>
      <c r="H504" t="s">
        <v>144</v>
      </c>
      <c r="I504" t="s">
        <v>136</v>
      </c>
      <c r="J504" t="s">
        <v>137</v>
      </c>
      <c r="K504" t="s">
        <v>164</v>
      </c>
      <c r="L504" t="s">
        <v>1656</v>
      </c>
      <c r="M504" t="s">
        <v>1657</v>
      </c>
      <c r="N504">
        <v>0.29361111099999998</v>
      </c>
      <c r="O504">
        <v>0</v>
      </c>
      <c r="P504">
        <v>43</v>
      </c>
      <c r="Q504">
        <v>0</v>
      </c>
      <c r="R504">
        <v>1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1.5504079112782785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1.5504079112782785</v>
      </c>
    </row>
    <row r="505" spans="1:31" x14ac:dyDescent="0.25">
      <c r="A505">
        <v>2426732</v>
      </c>
      <c r="B505">
        <v>1</v>
      </c>
      <c r="C505" t="s">
        <v>80</v>
      </c>
      <c r="D505" t="s">
        <v>107</v>
      </c>
      <c r="E505" t="s">
        <v>290</v>
      </c>
      <c r="F505" t="s">
        <v>291</v>
      </c>
      <c r="G505" t="s">
        <v>171</v>
      </c>
      <c r="H505" t="s">
        <v>135</v>
      </c>
      <c r="I505" t="s">
        <v>136</v>
      </c>
      <c r="J505" t="s">
        <v>137</v>
      </c>
      <c r="K505" t="s">
        <v>138</v>
      </c>
      <c r="L505" t="s">
        <v>1658</v>
      </c>
      <c r="M505" t="s">
        <v>1659</v>
      </c>
      <c r="N505">
        <v>1.3061111110000001</v>
      </c>
      <c r="O505">
        <v>0</v>
      </c>
      <c r="P505">
        <v>46</v>
      </c>
      <c r="Q505">
        <v>0</v>
      </c>
      <c r="R505">
        <v>0</v>
      </c>
      <c r="S505">
        <v>0</v>
      </c>
      <c r="T505">
        <v>34</v>
      </c>
      <c r="U505">
        <v>0</v>
      </c>
      <c r="V505">
        <v>0</v>
      </c>
      <c r="W505">
        <v>0</v>
      </c>
      <c r="X505">
        <v>15.066957094786495</v>
      </c>
      <c r="Y505">
        <v>0</v>
      </c>
      <c r="Z505">
        <v>0</v>
      </c>
      <c r="AA505">
        <v>0</v>
      </c>
      <c r="AB505">
        <v>22.492572611283343</v>
      </c>
      <c r="AC505">
        <v>0</v>
      </c>
      <c r="AD505">
        <v>0</v>
      </c>
      <c r="AE505">
        <v>37.559529706069839</v>
      </c>
    </row>
    <row r="506" spans="1:31" x14ac:dyDescent="0.25">
      <c r="A506">
        <v>2426898</v>
      </c>
      <c r="B506">
        <v>1</v>
      </c>
      <c r="C506" t="s">
        <v>80</v>
      </c>
      <c r="D506" t="s">
        <v>86</v>
      </c>
      <c r="E506" t="s">
        <v>132</v>
      </c>
      <c r="F506" t="s">
        <v>1660</v>
      </c>
      <c r="G506" t="s">
        <v>134</v>
      </c>
      <c r="H506" t="s">
        <v>135</v>
      </c>
      <c r="I506" t="s">
        <v>136</v>
      </c>
      <c r="J506" t="s">
        <v>137</v>
      </c>
      <c r="K506" t="s">
        <v>138</v>
      </c>
      <c r="L506" t="s">
        <v>1661</v>
      </c>
      <c r="M506" t="s">
        <v>1662</v>
      </c>
      <c r="N506">
        <v>0.80805555500000004</v>
      </c>
      <c r="O506">
        <v>0</v>
      </c>
      <c r="P506">
        <v>1</v>
      </c>
      <c r="Q506">
        <v>0</v>
      </c>
      <c r="R506">
        <v>1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0.24912660697963335</v>
      </c>
      <c r="Y506">
        <v>0</v>
      </c>
      <c r="Z506">
        <v>3.4459690588888893E-5</v>
      </c>
      <c r="AA506">
        <v>0</v>
      </c>
      <c r="AB506">
        <v>0</v>
      </c>
      <c r="AC506">
        <v>0</v>
      </c>
      <c r="AD506">
        <v>0</v>
      </c>
      <c r="AE506">
        <v>0.24916106667022223</v>
      </c>
    </row>
    <row r="507" spans="1:31" x14ac:dyDescent="0.25">
      <c r="A507">
        <v>2427253</v>
      </c>
      <c r="B507">
        <v>1</v>
      </c>
      <c r="C507" t="s">
        <v>80</v>
      </c>
      <c r="D507" t="s">
        <v>84</v>
      </c>
      <c r="E507" t="s">
        <v>132</v>
      </c>
      <c r="F507" t="s">
        <v>1663</v>
      </c>
      <c r="G507" t="s">
        <v>134</v>
      </c>
      <c r="H507" t="s">
        <v>135</v>
      </c>
      <c r="I507" t="s">
        <v>136</v>
      </c>
      <c r="J507" t="s">
        <v>137</v>
      </c>
      <c r="K507" t="s">
        <v>138</v>
      </c>
      <c r="L507" t="s">
        <v>1664</v>
      </c>
      <c r="M507" t="s">
        <v>1665</v>
      </c>
      <c r="N507">
        <v>3.7044444439999999</v>
      </c>
      <c r="O507">
        <v>0</v>
      </c>
      <c r="P507">
        <v>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1.126664997131585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1.126664997131585</v>
      </c>
    </row>
    <row r="508" spans="1:31" x14ac:dyDescent="0.25">
      <c r="A508">
        <v>2427588</v>
      </c>
      <c r="B508">
        <v>1</v>
      </c>
      <c r="C508" t="s">
        <v>80</v>
      </c>
      <c r="D508" t="s">
        <v>103</v>
      </c>
      <c r="E508" t="s">
        <v>156</v>
      </c>
      <c r="F508" t="s">
        <v>1666</v>
      </c>
      <c r="G508" t="s">
        <v>175</v>
      </c>
      <c r="H508" t="s">
        <v>135</v>
      </c>
      <c r="I508" t="s">
        <v>136</v>
      </c>
      <c r="J508" t="s">
        <v>137</v>
      </c>
      <c r="K508" t="s">
        <v>138</v>
      </c>
      <c r="L508" t="s">
        <v>1667</v>
      </c>
      <c r="M508" t="s">
        <v>1668</v>
      </c>
      <c r="N508">
        <v>0.13527777699999999</v>
      </c>
      <c r="O508">
        <v>0</v>
      </c>
      <c r="P508">
        <v>370</v>
      </c>
      <c r="Q508">
        <v>0</v>
      </c>
      <c r="R508">
        <v>0</v>
      </c>
      <c r="S508">
        <v>0</v>
      </c>
      <c r="T508">
        <v>46</v>
      </c>
      <c r="U508">
        <v>0</v>
      </c>
      <c r="V508">
        <v>0</v>
      </c>
      <c r="W508">
        <v>0</v>
      </c>
      <c r="X508">
        <v>11.333946121252671</v>
      </c>
      <c r="Y508">
        <v>0</v>
      </c>
      <c r="Z508">
        <v>0</v>
      </c>
      <c r="AA508">
        <v>0</v>
      </c>
      <c r="AB508">
        <v>5.8834771270224815</v>
      </c>
      <c r="AC508">
        <v>0</v>
      </c>
      <c r="AD508">
        <v>0</v>
      </c>
      <c r="AE508">
        <v>17.217423248275153</v>
      </c>
    </row>
    <row r="509" spans="1:31" x14ac:dyDescent="0.25">
      <c r="A509">
        <v>2427402</v>
      </c>
      <c r="B509">
        <v>1</v>
      </c>
      <c r="C509" t="s">
        <v>80</v>
      </c>
      <c r="D509" t="s">
        <v>82</v>
      </c>
      <c r="E509" t="s">
        <v>132</v>
      </c>
      <c r="F509" t="s">
        <v>1669</v>
      </c>
      <c r="G509" t="s">
        <v>134</v>
      </c>
      <c r="H509" t="s">
        <v>135</v>
      </c>
      <c r="I509" t="s">
        <v>136</v>
      </c>
      <c r="J509" t="s">
        <v>137</v>
      </c>
      <c r="K509" t="s">
        <v>138</v>
      </c>
      <c r="L509" t="s">
        <v>1670</v>
      </c>
      <c r="M509" t="s">
        <v>1671</v>
      </c>
      <c r="N509">
        <v>2.449166666</v>
      </c>
      <c r="O509">
        <v>0</v>
      </c>
      <c r="P509">
        <v>4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5.9002064153734795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5.9002064153734795</v>
      </c>
    </row>
    <row r="510" spans="1:31" x14ac:dyDescent="0.25">
      <c r="A510">
        <v>2427153</v>
      </c>
      <c r="B510">
        <v>1</v>
      </c>
      <c r="C510" t="s">
        <v>80</v>
      </c>
      <c r="D510" t="s">
        <v>83</v>
      </c>
      <c r="E510" t="s">
        <v>147</v>
      </c>
      <c r="F510" t="s">
        <v>1672</v>
      </c>
      <c r="G510" t="s">
        <v>171</v>
      </c>
      <c r="H510" t="s">
        <v>135</v>
      </c>
      <c r="I510" t="s">
        <v>136</v>
      </c>
      <c r="J510" t="s">
        <v>137</v>
      </c>
      <c r="K510" t="s">
        <v>138</v>
      </c>
      <c r="L510" t="s">
        <v>1673</v>
      </c>
      <c r="M510" t="s">
        <v>1674</v>
      </c>
      <c r="N510">
        <v>0.55722222200000004</v>
      </c>
      <c r="O510">
        <v>0</v>
      </c>
      <c r="P510">
        <v>1</v>
      </c>
      <c r="Q510">
        <v>0</v>
      </c>
      <c r="R510">
        <v>0</v>
      </c>
      <c r="S510">
        <v>0</v>
      </c>
      <c r="T510">
        <v>26</v>
      </c>
      <c r="U510">
        <v>0</v>
      </c>
      <c r="V510">
        <v>9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32.450395353373388</v>
      </c>
      <c r="AC510">
        <v>0</v>
      </c>
      <c r="AD510">
        <v>322.11831737683065</v>
      </c>
      <c r="AE510">
        <v>354.56871273020403</v>
      </c>
    </row>
    <row r="511" spans="1:31" x14ac:dyDescent="0.25">
      <c r="A511">
        <v>2427024</v>
      </c>
      <c r="B511">
        <v>1</v>
      </c>
      <c r="C511" t="s">
        <v>80</v>
      </c>
      <c r="D511" t="s">
        <v>106</v>
      </c>
      <c r="E511" t="s">
        <v>141</v>
      </c>
      <c r="F511" t="s">
        <v>1675</v>
      </c>
      <c r="G511" t="s">
        <v>143</v>
      </c>
      <c r="H511" t="s">
        <v>144</v>
      </c>
      <c r="I511" t="s">
        <v>136</v>
      </c>
      <c r="J511" t="s">
        <v>137</v>
      </c>
      <c r="K511" t="s">
        <v>138</v>
      </c>
      <c r="L511" t="s">
        <v>1676</v>
      </c>
      <c r="M511" t="s">
        <v>1677</v>
      </c>
      <c r="N511">
        <v>0.46916666600000001</v>
      </c>
      <c r="O511">
        <v>2</v>
      </c>
      <c r="P511">
        <v>742</v>
      </c>
      <c r="Q511">
        <v>87</v>
      </c>
      <c r="R511">
        <v>130</v>
      </c>
      <c r="S511">
        <v>10</v>
      </c>
      <c r="T511">
        <v>99</v>
      </c>
      <c r="U511">
        <v>1</v>
      </c>
      <c r="V511">
        <v>0</v>
      </c>
      <c r="W511">
        <v>0.19499246175088555</v>
      </c>
      <c r="X511">
        <v>70.337255429780384</v>
      </c>
      <c r="Y511">
        <v>30.825960309765943</v>
      </c>
      <c r="Z511">
        <v>8.7553461211966344</v>
      </c>
      <c r="AA511">
        <v>4.5641399400715263</v>
      </c>
      <c r="AB511">
        <v>29.773167643203973</v>
      </c>
      <c r="AC511">
        <v>7.7245434761117213</v>
      </c>
      <c r="AD511">
        <v>0</v>
      </c>
      <c r="AE511">
        <v>152.17540538188109</v>
      </c>
    </row>
    <row r="512" spans="1:31" x14ac:dyDescent="0.25">
      <c r="A512">
        <v>2426775</v>
      </c>
      <c r="B512">
        <v>1</v>
      </c>
      <c r="C512" t="s">
        <v>80</v>
      </c>
      <c r="D512" t="s">
        <v>95</v>
      </c>
      <c r="E512" t="s">
        <v>178</v>
      </c>
      <c r="F512" t="s">
        <v>1678</v>
      </c>
      <c r="G512" t="s">
        <v>143</v>
      </c>
      <c r="H512" t="s">
        <v>144</v>
      </c>
      <c r="I512" t="s">
        <v>136</v>
      </c>
      <c r="J512" t="s">
        <v>137</v>
      </c>
      <c r="K512" t="s">
        <v>138</v>
      </c>
      <c r="L512" t="s">
        <v>1679</v>
      </c>
      <c r="M512" t="s">
        <v>1680</v>
      </c>
      <c r="N512">
        <v>0.54527777700000002</v>
      </c>
      <c r="O512">
        <v>0</v>
      </c>
      <c r="P512">
        <v>7583</v>
      </c>
      <c r="Q512">
        <v>0</v>
      </c>
      <c r="R512">
        <v>1</v>
      </c>
      <c r="S512">
        <v>3</v>
      </c>
      <c r="T512">
        <v>1406</v>
      </c>
      <c r="U512">
        <v>0</v>
      </c>
      <c r="V512">
        <v>0</v>
      </c>
      <c r="W512">
        <v>0</v>
      </c>
      <c r="X512">
        <v>1022.2649853525187</v>
      </c>
      <c r="Y512">
        <v>0</v>
      </c>
      <c r="Z512">
        <v>0</v>
      </c>
      <c r="AA512">
        <v>25.074052873666176</v>
      </c>
      <c r="AB512">
        <v>884.0726533676002</v>
      </c>
      <c r="AC512">
        <v>0</v>
      </c>
      <c r="AD512">
        <v>0</v>
      </c>
      <c r="AE512">
        <v>1931.411691593785</v>
      </c>
    </row>
    <row r="513" spans="1:31" x14ac:dyDescent="0.25">
      <c r="A513">
        <v>2427216</v>
      </c>
      <c r="B513">
        <v>1</v>
      </c>
      <c r="C513" t="s">
        <v>80</v>
      </c>
      <c r="D513" t="s">
        <v>97</v>
      </c>
      <c r="E513" t="s">
        <v>147</v>
      </c>
      <c r="F513" t="s">
        <v>1681</v>
      </c>
      <c r="G513" t="s">
        <v>479</v>
      </c>
      <c r="H513" t="s">
        <v>135</v>
      </c>
      <c r="I513" t="s">
        <v>136</v>
      </c>
      <c r="J513" t="s">
        <v>137</v>
      </c>
      <c r="K513" t="s">
        <v>138</v>
      </c>
      <c r="L513" t="s">
        <v>1682</v>
      </c>
      <c r="M513" t="s">
        <v>1683</v>
      </c>
      <c r="N513">
        <v>3.551388888</v>
      </c>
      <c r="O513">
        <v>0</v>
      </c>
      <c r="P513">
        <v>6</v>
      </c>
      <c r="Q513">
        <v>0</v>
      </c>
      <c r="R513">
        <v>7</v>
      </c>
      <c r="S513">
        <v>0</v>
      </c>
      <c r="T513">
        <v>5</v>
      </c>
      <c r="U513">
        <v>0</v>
      </c>
      <c r="V513">
        <v>0</v>
      </c>
      <c r="W513">
        <v>0</v>
      </c>
      <c r="X513">
        <v>8.3714938933074237</v>
      </c>
      <c r="Y513">
        <v>0</v>
      </c>
      <c r="Z513">
        <v>1.5682701664674612</v>
      </c>
      <c r="AA513">
        <v>0</v>
      </c>
      <c r="AB513">
        <v>5.179812148440833</v>
      </c>
      <c r="AC513">
        <v>0</v>
      </c>
      <c r="AD513">
        <v>0</v>
      </c>
      <c r="AE513">
        <v>15.119576208215717</v>
      </c>
    </row>
    <row r="514" spans="1:31" x14ac:dyDescent="0.25">
      <c r="A514">
        <v>2426918</v>
      </c>
      <c r="B514">
        <v>1</v>
      </c>
      <c r="C514" t="s">
        <v>80</v>
      </c>
      <c r="D514" t="s">
        <v>99</v>
      </c>
      <c r="E514" t="s">
        <v>147</v>
      </c>
      <c r="F514" t="s">
        <v>1684</v>
      </c>
      <c r="G514" t="s">
        <v>1516</v>
      </c>
      <c r="H514" t="s">
        <v>135</v>
      </c>
      <c r="I514" t="s">
        <v>136</v>
      </c>
      <c r="J514" t="s">
        <v>137</v>
      </c>
      <c r="K514" t="s">
        <v>138</v>
      </c>
      <c r="L514" t="s">
        <v>1685</v>
      </c>
      <c r="M514" t="s">
        <v>1686</v>
      </c>
      <c r="N514">
        <v>5.1061111109999997</v>
      </c>
      <c r="O514">
        <v>0</v>
      </c>
      <c r="P514">
        <v>138</v>
      </c>
      <c r="Q514">
        <v>0</v>
      </c>
      <c r="R514">
        <v>1</v>
      </c>
      <c r="S514">
        <v>0</v>
      </c>
      <c r="T514">
        <v>24</v>
      </c>
      <c r="U514">
        <v>0</v>
      </c>
      <c r="V514">
        <v>0</v>
      </c>
      <c r="W514">
        <v>0</v>
      </c>
      <c r="X514">
        <v>274.77737033229607</v>
      </c>
      <c r="Y514">
        <v>0</v>
      </c>
      <c r="Z514">
        <v>0</v>
      </c>
      <c r="AA514">
        <v>0</v>
      </c>
      <c r="AB514">
        <v>166.47506435202791</v>
      </c>
      <c r="AC514">
        <v>0</v>
      </c>
      <c r="AD514">
        <v>0</v>
      </c>
      <c r="AE514">
        <v>441.25243468432399</v>
      </c>
    </row>
    <row r="515" spans="1:31" x14ac:dyDescent="0.25">
      <c r="A515">
        <v>2426933</v>
      </c>
      <c r="B515">
        <v>1</v>
      </c>
      <c r="C515" t="s">
        <v>80</v>
      </c>
      <c r="D515" t="s">
        <v>85</v>
      </c>
      <c r="E515" t="s">
        <v>290</v>
      </c>
      <c r="F515" t="s">
        <v>1687</v>
      </c>
      <c r="G515" t="s">
        <v>175</v>
      </c>
      <c r="H515" t="s">
        <v>135</v>
      </c>
      <c r="I515" t="s">
        <v>136</v>
      </c>
      <c r="J515" t="s">
        <v>137</v>
      </c>
      <c r="K515" t="s">
        <v>138</v>
      </c>
      <c r="L515" t="s">
        <v>1688</v>
      </c>
      <c r="M515" t="s">
        <v>1689</v>
      </c>
      <c r="N515">
        <v>4.2319444439999998</v>
      </c>
      <c r="O515">
        <v>0</v>
      </c>
      <c r="P515">
        <v>23</v>
      </c>
      <c r="Q515">
        <v>0</v>
      </c>
      <c r="R515">
        <v>0</v>
      </c>
      <c r="S515">
        <v>0</v>
      </c>
      <c r="T515">
        <v>26</v>
      </c>
      <c r="U515">
        <v>0</v>
      </c>
      <c r="V515">
        <v>0</v>
      </c>
      <c r="W515">
        <v>0</v>
      </c>
      <c r="X515">
        <v>32.062697780838796</v>
      </c>
      <c r="Y515">
        <v>0</v>
      </c>
      <c r="Z515">
        <v>0</v>
      </c>
      <c r="AA515">
        <v>0</v>
      </c>
      <c r="AB515">
        <v>49.563373786315765</v>
      </c>
      <c r="AC515">
        <v>0</v>
      </c>
      <c r="AD515">
        <v>0</v>
      </c>
      <c r="AE515">
        <v>81.626071567154554</v>
      </c>
    </row>
    <row r="516" spans="1:31" x14ac:dyDescent="0.25">
      <c r="A516">
        <v>2426887</v>
      </c>
      <c r="B516">
        <v>1</v>
      </c>
      <c r="C516" t="s">
        <v>80</v>
      </c>
      <c r="D516" t="s">
        <v>105</v>
      </c>
      <c r="E516" t="s">
        <v>156</v>
      </c>
      <c r="F516" t="s">
        <v>1690</v>
      </c>
      <c r="G516" t="s">
        <v>355</v>
      </c>
      <c r="H516" t="s">
        <v>135</v>
      </c>
      <c r="I516" t="s">
        <v>136</v>
      </c>
      <c r="J516" t="s">
        <v>137</v>
      </c>
      <c r="K516" t="s">
        <v>164</v>
      </c>
      <c r="L516" t="s">
        <v>1691</v>
      </c>
      <c r="M516" t="s">
        <v>1692</v>
      </c>
      <c r="N516">
        <v>8.6452777770000004</v>
      </c>
      <c r="O516">
        <v>0</v>
      </c>
      <c r="P516">
        <v>249</v>
      </c>
      <c r="Q516">
        <v>0</v>
      </c>
      <c r="R516">
        <v>0</v>
      </c>
      <c r="S516">
        <v>0</v>
      </c>
      <c r="T516">
        <v>42</v>
      </c>
      <c r="U516">
        <v>0</v>
      </c>
      <c r="V516">
        <v>0</v>
      </c>
      <c r="W516">
        <v>0</v>
      </c>
      <c r="X516">
        <v>545.31651469954636</v>
      </c>
      <c r="Y516">
        <v>0</v>
      </c>
      <c r="Z516">
        <v>0</v>
      </c>
      <c r="AA516">
        <v>0</v>
      </c>
      <c r="AB516">
        <v>522.74435540902857</v>
      </c>
      <c r="AC516">
        <v>0</v>
      </c>
      <c r="AD516">
        <v>0</v>
      </c>
      <c r="AE516">
        <v>1068.0608701085748</v>
      </c>
    </row>
    <row r="517" spans="1:31" x14ac:dyDescent="0.25">
      <c r="A517">
        <v>2426950</v>
      </c>
      <c r="B517">
        <v>1</v>
      </c>
      <c r="C517" t="s">
        <v>80</v>
      </c>
      <c r="D517" t="s">
        <v>108</v>
      </c>
      <c r="E517" t="s">
        <v>156</v>
      </c>
      <c r="F517" t="s">
        <v>1693</v>
      </c>
      <c r="G517" t="s">
        <v>355</v>
      </c>
      <c r="H517" t="s">
        <v>135</v>
      </c>
      <c r="I517" t="s">
        <v>136</v>
      </c>
      <c r="J517" t="s">
        <v>137</v>
      </c>
      <c r="K517" t="s">
        <v>164</v>
      </c>
      <c r="L517" t="s">
        <v>1694</v>
      </c>
      <c r="M517" t="s">
        <v>1695</v>
      </c>
      <c r="N517">
        <v>6.9569444440000003</v>
      </c>
      <c r="O517">
        <v>0</v>
      </c>
      <c r="P517">
        <v>37</v>
      </c>
      <c r="Q517">
        <v>0</v>
      </c>
      <c r="R517">
        <v>17</v>
      </c>
      <c r="S517">
        <v>0</v>
      </c>
      <c r="T517">
        <v>5</v>
      </c>
      <c r="U517">
        <v>0</v>
      </c>
      <c r="V517">
        <v>0</v>
      </c>
      <c r="W517">
        <v>0</v>
      </c>
      <c r="X517">
        <v>31.069845554166065</v>
      </c>
      <c r="Y517">
        <v>0</v>
      </c>
      <c r="Z517">
        <v>3.2930906740200863</v>
      </c>
      <c r="AA517">
        <v>0</v>
      </c>
      <c r="AB517">
        <v>23.25019160102681</v>
      </c>
      <c r="AC517">
        <v>0</v>
      </c>
      <c r="AD517">
        <v>0</v>
      </c>
      <c r="AE517">
        <v>57.613127829212956</v>
      </c>
    </row>
    <row r="518" spans="1:31" x14ac:dyDescent="0.25">
      <c r="A518">
        <v>2427033</v>
      </c>
      <c r="B518">
        <v>1</v>
      </c>
      <c r="C518" t="s">
        <v>80</v>
      </c>
      <c r="D518" t="s">
        <v>96</v>
      </c>
      <c r="E518" t="s">
        <v>161</v>
      </c>
      <c r="F518" t="s">
        <v>1696</v>
      </c>
      <c r="G518" t="s">
        <v>175</v>
      </c>
      <c r="H518" t="s">
        <v>144</v>
      </c>
      <c r="I518" t="s">
        <v>136</v>
      </c>
      <c r="J518" t="s">
        <v>137</v>
      </c>
      <c r="K518" t="s">
        <v>138</v>
      </c>
      <c r="L518" t="s">
        <v>1697</v>
      </c>
      <c r="M518" t="s">
        <v>1698</v>
      </c>
      <c r="N518">
        <v>0.91166666600000001</v>
      </c>
      <c r="O518">
        <v>0</v>
      </c>
      <c r="P518">
        <v>253</v>
      </c>
      <c r="Q518">
        <v>0</v>
      </c>
      <c r="R518">
        <v>0</v>
      </c>
      <c r="S518">
        <v>0</v>
      </c>
      <c r="T518">
        <v>228</v>
      </c>
      <c r="U518">
        <v>0</v>
      </c>
      <c r="V518">
        <v>0</v>
      </c>
      <c r="W518">
        <v>0</v>
      </c>
      <c r="X518">
        <v>67.739706492487585</v>
      </c>
      <c r="Y518">
        <v>0</v>
      </c>
      <c r="Z518">
        <v>0</v>
      </c>
      <c r="AA518">
        <v>0</v>
      </c>
      <c r="AB518">
        <v>610.72662627865657</v>
      </c>
      <c r="AC518">
        <v>0</v>
      </c>
      <c r="AD518">
        <v>0</v>
      </c>
      <c r="AE518">
        <v>678.46633277114415</v>
      </c>
    </row>
    <row r="519" spans="1:31" x14ac:dyDescent="0.25">
      <c r="A519">
        <v>2426701</v>
      </c>
      <c r="B519">
        <v>1</v>
      </c>
      <c r="C519" t="s">
        <v>80</v>
      </c>
      <c r="D519" t="s">
        <v>84</v>
      </c>
      <c r="E519" t="s">
        <v>290</v>
      </c>
      <c r="F519" t="s">
        <v>1699</v>
      </c>
      <c r="G519" t="s">
        <v>308</v>
      </c>
      <c r="H519" t="s">
        <v>135</v>
      </c>
      <c r="I519" t="s">
        <v>136</v>
      </c>
      <c r="J519" t="s">
        <v>137</v>
      </c>
      <c r="K519" t="s">
        <v>138</v>
      </c>
      <c r="L519" t="s">
        <v>1700</v>
      </c>
      <c r="M519" t="s">
        <v>1701</v>
      </c>
      <c r="N519">
        <v>1.091111111</v>
      </c>
      <c r="O519">
        <v>0</v>
      </c>
      <c r="P519">
        <v>75</v>
      </c>
      <c r="Q519">
        <v>0</v>
      </c>
      <c r="R519">
        <v>0</v>
      </c>
      <c r="S519">
        <v>0</v>
      </c>
      <c r="T519">
        <v>3</v>
      </c>
      <c r="U519">
        <v>0</v>
      </c>
      <c r="V519">
        <v>0</v>
      </c>
      <c r="W519">
        <v>0</v>
      </c>
      <c r="X519">
        <v>17.307630476210967</v>
      </c>
      <c r="Y519">
        <v>0</v>
      </c>
      <c r="Z519">
        <v>0</v>
      </c>
      <c r="AA519">
        <v>0</v>
      </c>
      <c r="AB519">
        <v>0.43558243849005501</v>
      </c>
      <c r="AC519">
        <v>0</v>
      </c>
      <c r="AD519">
        <v>0</v>
      </c>
      <c r="AE519">
        <v>17.743212914701022</v>
      </c>
    </row>
    <row r="520" spans="1:31" x14ac:dyDescent="0.25">
      <c r="A520">
        <v>2426787</v>
      </c>
      <c r="B520">
        <v>1</v>
      </c>
      <c r="C520" t="s">
        <v>80</v>
      </c>
      <c r="D520" t="s">
        <v>97</v>
      </c>
      <c r="E520" t="s">
        <v>290</v>
      </c>
      <c r="F520" t="s">
        <v>1702</v>
      </c>
      <c r="G520" t="s">
        <v>171</v>
      </c>
      <c r="H520" t="s">
        <v>135</v>
      </c>
      <c r="I520" t="s">
        <v>136</v>
      </c>
      <c r="J520" t="s">
        <v>137</v>
      </c>
      <c r="K520" t="s">
        <v>138</v>
      </c>
      <c r="L520" t="s">
        <v>1703</v>
      </c>
      <c r="M520" t="s">
        <v>1704</v>
      </c>
      <c r="N520">
        <v>1.3374999999999999</v>
      </c>
      <c r="O520">
        <v>0</v>
      </c>
      <c r="P520">
        <v>42</v>
      </c>
      <c r="Q520">
        <v>0</v>
      </c>
      <c r="R520">
        <v>0</v>
      </c>
      <c r="S520">
        <v>0</v>
      </c>
      <c r="T520">
        <v>1</v>
      </c>
      <c r="U520">
        <v>0</v>
      </c>
      <c r="V520">
        <v>0</v>
      </c>
      <c r="W520">
        <v>0</v>
      </c>
      <c r="X520">
        <v>6.8155674976460059</v>
      </c>
      <c r="Y520">
        <v>0</v>
      </c>
      <c r="Z520">
        <v>0</v>
      </c>
      <c r="AA520">
        <v>0</v>
      </c>
      <c r="AB520">
        <v>4.0614552532528769</v>
      </c>
      <c r="AC520">
        <v>0</v>
      </c>
      <c r="AD520">
        <v>0</v>
      </c>
      <c r="AE520">
        <v>10.877022750898883</v>
      </c>
    </row>
    <row r="521" spans="1:31" x14ac:dyDescent="0.25">
      <c r="A521">
        <v>2427488</v>
      </c>
      <c r="B521">
        <v>1</v>
      </c>
      <c r="C521" t="s">
        <v>80</v>
      </c>
      <c r="D521" t="s">
        <v>107</v>
      </c>
      <c r="E521" t="s">
        <v>132</v>
      </c>
      <c r="F521" t="s">
        <v>1705</v>
      </c>
      <c r="G521" t="s">
        <v>153</v>
      </c>
      <c r="H521" t="s">
        <v>135</v>
      </c>
      <c r="I521" t="s">
        <v>136</v>
      </c>
      <c r="J521" t="s">
        <v>137</v>
      </c>
      <c r="K521" t="s">
        <v>138</v>
      </c>
      <c r="L521" t="s">
        <v>1706</v>
      </c>
      <c r="M521" t="s">
        <v>1707</v>
      </c>
      <c r="N521">
        <v>1.8891666659999999</v>
      </c>
      <c r="O521">
        <v>0</v>
      </c>
      <c r="P521">
        <v>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</row>
    <row r="522" spans="1:31" x14ac:dyDescent="0.25">
      <c r="A522">
        <v>2426741</v>
      </c>
      <c r="B522">
        <v>1</v>
      </c>
      <c r="C522" t="s">
        <v>80</v>
      </c>
      <c r="D522" t="s">
        <v>83</v>
      </c>
      <c r="E522" t="s">
        <v>147</v>
      </c>
      <c r="F522" t="s">
        <v>1708</v>
      </c>
      <c r="G522" t="s">
        <v>1709</v>
      </c>
      <c r="H522" t="s">
        <v>135</v>
      </c>
      <c r="I522" t="s">
        <v>136</v>
      </c>
      <c r="J522" t="s">
        <v>3</v>
      </c>
      <c r="K522" t="s">
        <v>138</v>
      </c>
      <c r="L522" t="s">
        <v>1710</v>
      </c>
      <c r="M522" t="s">
        <v>1711</v>
      </c>
      <c r="N522">
        <v>6.1586111109999999</v>
      </c>
      <c r="O522">
        <v>0</v>
      </c>
      <c r="P522">
        <v>132</v>
      </c>
      <c r="Q522">
        <v>0</v>
      </c>
      <c r="R522">
        <v>0</v>
      </c>
      <c r="S522">
        <v>0</v>
      </c>
      <c r="T522">
        <v>21</v>
      </c>
      <c r="U522">
        <v>0</v>
      </c>
      <c r="V522">
        <v>0</v>
      </c>
      <c r="W522">
        <v>0</v>
      </c>
      <c r="X522">
        <v>220.732156196196</v>
      </c>
      <c r="Y522">
        <v>0</v>
      </c>
      <c r="Z522">
        <v>0</v>
      </c>
      <c r="AA522">
        <v>0</v>
      </c>
      <c r="AB522">
        <v>181.56390310241139</v>
      </c>
      <c r="AC522">
        <v>0</v>
      </c>
      <c r="AD522">
        <v>0</v>
      </c>
      <c r="AE522">
        <v>402.29605929860736</v>
      </c>
    </row>
    <row r="523" spans="1:31" x14ac:dyDescent="0.25">
      <c r="A523">
        <v>2426996</v>
      </c>
      <c r="B523">
        <v>1</v>
      </c>
      <c r="C523" t="s">
        <v>81</v>
      </c>
      <c r="D523" t="s">
        <v>120</v>
      </c>
      <c r="E523" t="s">
        <v>156</v>
      </c>
      <c r="F523" t="s">
        <v>1712</v>
      </c>
      <c r="G523" t="s">
        <v>187</v>
      </c>
      <c r="H523" t="s">
        <v>135</v>
      </c>
      <c r="I523" t="s">
        <v>136</v>
      </c>
      <c r="J523" t="s">
        <v>137</v>
      </c>
      <c r="K523" t="s">
        <v>164</v>
      </c>
      <c r="L523" t="s">
        <v>1520</v>
      </c>
      <c r="M523" t="s">
        <v>1713</v>
      </c>
      <c r="N523">
        <v>2.3266666659999999</v>
      </c>
      <c r="O523">
        <v>0</v>
      </c>
      <c r="P523">
        <v>52</v>
      </c>
      <c r="Q523">
        <v>0</v>
      </c>
      <c r="R523">
        <v>0</v>
      </c>
      <c r="S523">
        <v>0</v>
      </c>
      <c r="T523">
        <v>4</v>
      </c>
      <c r="U523">
        <v>0</v>
      </c>
      <c r="V523">
        <v>0</v>
      </c>
      <c r="W523">
        <v>0</v>
      </c>
      <c r="X523">
        <v>14.772065719498448</v>
      </c>
      <c r="Y523">
        <v>0</v>
      </c>
      <c r="Z523">
        <v>0</v>
      </c>
      <c r="AA523">
        <v>0</v>
      </c>
      <c r="AB523">
        <v>6.2503625567797316</v>
      </c>
      <c r="AC523">
        <v>0</v>
      </c>
      <c r="AD523">
        <v>0</v>
      </c>
      <c r="AE523">
        <v>21.02242827627818</v>
      </c>
    </row>
    <row r="524" spans="1:31" x14ac:dyDescent="0.25">
      <c r="A524">
        <v>2426847</v>
      </c>
      <c r="B524">
        <v>1</v>
      </c>
      <c r="C524" t="s">
        <v>81</v>
      </c>
      <c r="D524" t="s">
        <v>112</v>
      </c>
      <c r="E524" t="s">
        <v>161</v>
      </c>
      <c r="F524" t="s">
        <v>1714</v>
      </c>
      <c r="G524" t="s">
        <v>187</v>
      </c>
      <c r="H524" t="s">
        <v>144</v>
      </c>
      <c r="I524" t="s">
        <v>136</v>
      </c>
      <c r="J524" t="s">
        <v>137</v>
      </c>
      <c r="K524" t="s">
        <v>164</v>
      </c>
      <c r="L524" t="s">
        <v>1715</v>
      </c>
      <c r="M524" t="s">
        <v>1716</v>
      </c>
      <c r="N524">
        <v>5.4249999999999998</v>
      </c>
      <c r="O524">
        <v>0</v>
      </c>
      <c r="P524">
        <v>1074</v>
      </c>
      <c r="Q524">
        <v>0</v>
      </c>
      <c r="R524">
        <v>0</v>
      </c>
      <c r="S524">
        <v>0</v>
      </c>
      <c r="T524">
        <v>117</v>
      </c>
      <c r="U524">
        <v>0</v>
      </c>
      <c r="V524">
        <v>0</v>
      </c>
      <c r="W524">
        <v>0</v>
      </c>
      <c r="X524">
        <v>1222.9025357163334</v>
      </c>
      <c r="Y524">
        <v>0</v>
      </c>
      <c r="Z524">
        <v>0</v>
      </c>
      <c r="AA524">
        <v>0</v>
      </c>
      <c r="AB524">
        <v>842.45879221164068</v>
      </c>
      <c r="AC524">
        <v>0</v>
      </c>
      <c r="AD524">
        <v>0</v>
      </c>
      <c r="AE524">
        <v>2065.3613279279743</v>
      </c>
    </row>
    <row r="525" spans="1:31" x14ac:dyDescent="0.25">
      <c r="A525">
        <v>2427534</v>
      </c>
      <c r="B525">
        <v>1</v>
      </c>
      <c r="C525" t="s">
        <v>80</v>
      </c>
      <c r="D525" t="s">
        <v>97</v>
      </c>
      <c r="E525" t="s">
        <v>161</v>
      </c>
      <c r="F525" t="s">
        <v>1717</v>
      </c>
      <c r="G525" t="s">
        <v>301</v>
      </c>
      <c r="H525" t="s">
        <v>144</v>
      </c>
      <c r="I525" t="s">
        <v>136</v>
      </c>
      <c r="J525" t="s">
        <v>137</v>
      </c>
      <c r="K525" t="s">
        <v>138</v>
      </c>
      <c r="L525" t="s">
        <v>1718</v>
      </c>
      <c r="M525" t="s">
        <v>1719</v>
      </c>
      <c r="N525">
        <v>0.96527777699999995</v>
      </c>
      <c r="O525">
        <v>0</v>
      </c>
      <c r="P525">
        <v>36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12.7030163038614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12.7030163038614</v>
      </c>
    </row>
    <row r="526" spans="1:31" x14ac:dyDescent="0.25">
      <c r="A526">
        <v>2426993</v>
      </c>
      <c r="B526">
        <v>1</v>
      </c>
      <c r="C526" t="s">
        <v>80</v>
      </c>
      <c r="D526" t="s">
        <v>105</v>
      </c>
      <c r="E526" t="s">
        <v>290</v>
      </c>
      <c r="F526" t="s">
        <v>1720</v>
      </c>
      <c r="G526" t="s">
        <v>355</v>
      </c>
      <c r="H526" t="s">
        <v>135</v>
      </c>
      <c r="I526" t="s">
        <v>136</v>
      </c>
      <c r="J526" t="s">
        <v>137</v>
      </c>
      <c r="K526" t="s">
        <v>164</v>
      </c>
      <c r="L526" t="s">
        <v>1721</v>
      </c>
      <c r="M526" t="s">
        <v>1722</v>
      </c>
      <c r="N526">
        <v>6.7483333329999997</v>
      </c>
      <c r="O526">
        <v>0</v>
      </c>
      <c r="P526">
        <v>13</v>
      </c>
      <c r="Q526">
        <v>0</v>
      </c>
      <c r="R526">
        <v>0</v>
      </c>
      <c r="S526">
        <v>0</v>
      </c>
      <c r="T526">
        <v>1</v>
      </c>
      <c r="U526">
        <v>0</v>
      </c>
      <c r="V526">
        <v>0</v>
      </c>
      <c r="W526">
        <v>0</v>
      </c>
      <c r="X526">
        <v>14.958660830838065</v>
      </c>
      <c r="Y526">
        <v>0</v>
      </c>
      <c r="Z526">
        <v>0</v>
      </c>
      <c r="AA526">
        <v>0</v>
      </c>
      <c r="AB526">
        <v>9.448119143789778E-2</v>
      </c>
      <c r="AC526">
        <v>0</v>
      </c>
      <c r="AD526">
        <v>0</v>
      </c>
      <c r="AE526">
        <v>15.053142022275964</v>
      </c>
    </row>
    <row r="527" spans="1:31" x14ac:dyDescent="0.25">
      <c r="A527">
        <v>2426970</v>
      </c>
      <c r="B527">
        <v>1</v>
      </c>
      <c r="C527" t="s">
        <v>81</v>
      </c>
      <c r="D527" t="s">
        <v>114</v>
      </c>
      <c r="E527" t="s">
        <v>161</v>
      </c>
      <c r="F527" t="s">
        <v>1723</v>
      </c>
      <c r="G527" t="s">
        <v>143</v>
      </c>
      <c r="H527" t="s">
        <v>144</v>
      </c>
      <c r="I527" t="s">
        <v>136</v>
      </c>
      <c r="J527" t="s">
        <v>137</v>
      </c>
      <c r="K527" t="s">
        <v>138</v>
      </c>
      <c r="L527" t="s">
        <v>1724</v>
      </c>
      <c r="M527" t="s">
        <v>1725</v>
      </c>
      <c r="N527">
        <v>0.204166666</v>
      </c>
      <c r="O527">
        <v>0</v>
      </c>
      <c r="P527">
        <v>1112</v>
      </c>
      <c r="Q527">
        <v>0</v>
      </c>
      <c r="R527">
        <v>27</v>
      </c>
      <c r="S527">
        <v>3</v>
      </c>
      <c r="T527">
        <v>404</v>
      </c>
      <c r="U527">
        <v>0</v>
      </c>
      <c r="V527">
        <v>14</v>
      </c>
      <c r="W527">
        <v>0</v>
      </c>
      <c r="X527">
        <v>41.924275007769339</v>
      </c>
      <c r="Y527">
        <v>0</v>
      </c>
      <c r="Z527">
        <v>0.61707672978854611</v>
      </c>
      <c r="AA527">
        <v>42.294477044709161</v>
      </c>
      <c r="AB527">
        <v>75.29585852642451</v>
      </c>
      <c r="AC527">
        <v>0</v>
      </c>
      <c r="AD527">
        <v>165.41435335326162</v>
      </c>
      <c r="AE527">
        <v>325.54604066195316</v>
      </c>
    </row>
    <row r="528" spans="1:31" x14ac:dyDescent="0.25">
      <c r="A528">
        <v>2427182</v>
      </c>
      <c r="B528">
        <v>1</v>
      </c>
      <c r="C528" t="s">
        <v>81</v>
      </c>
      <c r="D528" t="s">
        <v>120</v>
      </c>
      <c r="E528" t="s">
        <v>178</v>
      </c>
      <c r="F528" t="s">
        <v>1726</v>
      </c>
      <c r="G528" t="s">
        <v>143</v>
      </c>
      <c r="H528" t="s">
        <v>144</v>
      </c>
      <c r="I528" t="s">
        <v>136</v>
      </c>
      <c r="J528" t="s">
        <v>137</v>
      </c>
      <c r="K528" t="s">
        <v>138</v>
      </c>
      <c r="L528" t="s">
        <v>1727</v>
      </c>
      <c r="M528" t="s">
        <v>1728</v>
      </c>
      <c r="N528">
        <v>0.30499999999999999</v>
      </c>
      <c r="O528">
        <v>3</v>
      </c>
      <c r="P528">
        <v>359</v>
      </c>
      <c r="Q528">
        <v>170</v>
      </c>
      <c r="R528">
        <v>79</v>
      </c>
      <c r="S528">
        <v>21</v>
      </c>
      <c r="T528">
        <v>54</v>
      </c>
      <c r="U528">
        <v>4</v>
      </c>
      <c r="V528">
        <v>0</v>
      </c>
      <c r="W528">
        <v>4.1700921426212805</v>
      </c>
      <c r="X528">
        <v>23.442526780772074</v>
      </c>
      <c r="Y528">
        <v>267.50273278631795</v>
      </c>
      <c r="Z528">
        <v>0.30711870862203006</v>
      </c>
      <c r="AA528">
        <v>38.568153724322642</v>
      </c>
      <c r="AB528">
        <v>9.4117747308513486</v>
      </c>
      <c r="AC528">
        <v>221.17410372445767</v>
      </c>
      <c r="AD528">
        <v>0</v>
      </c>
      <c r="AE528">
        <v>564.57650259796503</v>
      </c>
    </row>
    <row r="529" spans="1:31" x14ac:dyDescent="0.25">
      <c r="A529">
        <v>2426850</v>
      </c>
      <c r="B529">
        <v>1</v>
      </c>
      <c r="C529" t="s">
        <v>81</v>
      </c>
      <c r="D529" t="s">
        <v>128</v>
      </c>
      <c r="E529" t="s">
        <v>156</v>
      </c>
      <c r="F529" t="s">
        <v>1729</v>
      </c>
      <c r="G529" t="s">
        <v>158</v>
      </c>
      <c r="H529" t="s">
        <v>135</v>
      </c>
      <c r="I529" t="s">
        <v>136</v>
      </c>
      <c r="J529" t="s">
        <v>137</v>
      </c>
      <c r="K529" t="s">
        <v>138</v>
      </c>
      <c r="L529" t="s">
        <v>1730</v>
      </c>
      <c r="M529" t="s">
        <v>1731</v>
      </c>
      <c r="N529">
        <v>1.2116666659999999</v>
      </c>
      <c r="O529">
        <v>0</v>
      </c>
      <c r="P529">
        <v>4</v>
      </c>
      <c r="Q529">
        <v>0</v>
      </c>
      <c r="R529">
        <v>8</v>
      </c>
      <c r="S529">
        <v>0</v>
      </c>
      <c r="T529">
        <v>3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12.516357289777979</v>
      </c>
      <c r="AC529">
        <v>0</v>
      </c>
      <c r="AD529">
        <v>0</v>
      </c>
      <c r="AE529">
        <v>12.516357289777979</v>
      </c>
    </row>
    <row r="530" spans="1:31" x14ac:dyDescent="0.25">
      <c r="A530">
        <v>2426784</v>
      </c>
      <c r="B530">
        <v>1</v>
      </c>
      <c r="C530" t="s">
        <v>80</v>
      </c>
      <c r="D530" t="s">
        <v>82</v>
      </c>
      <c r="E530" t="s">
        <v>132</v>
      </c>
      <c r="F530" t="s">
        <v>1732</v>
      </c>
      <c r="G530" t="s">
        <v>153</v>
      </c>
      <c r="H530" t="s">
        <v>135</v>
      </c>
      <c r="I530" t="s">
        <v>136</v>
      </c>
      <c r="J530" t="s">
        <v>137</v>
      </c>
      <c r="K530" t="s">
        <v>138</v>
      </c>
      <c r="L530" t="s">
        <v>1733</v>
      </c>
      <c r="M530" t="s">
        <v>1734</v>
      </c>
      <c r="N530">
        <v>1.078888888</v>
      </c>
      <c r="O530">
        <v>0</v>
      </c>
      <c r="P530">
        <v>11</v>
      </c>
      <c r="Q530">
        <v>0</v>
      </c>
      <c r="R530">
        <v>0</v>
      </c>
      <c r="S530">
        <v>0</v>
      </c>
      <c r="T530">
        <v>8</v>
      </c>
      <c r="U530">
        <v>0</v>
      </c>
      <c r="V530">
        <v>0</v>
      </c>
      <c r="W530">
        <v>0</v>
      </c>
      <c r="X530">
        <v>4.8062434868044805</v>
      </c>
      <c r="Y530">
        <v>0</v>
      </c>
      <c r="Z530">
        <v>0</v>
      </c>
      <c r="AA530">
        <v>0</v>
      </c>
      <c r="AB530">
        <v>2.5468647023185778</v>
      </c>
      <c r="AC530">
        <v>0</v>
      </c>
      <c r="AD530">
        <v>0</v>
      </c>
      <c r="AE530">
        <v>7.3531081891230583</v>
      </c>
    </row>
    <row r="531" spans="1:31" x14ac:dyDescent="0.25">
      <c r="A531">
        <v>2427348</v>
      </c>
      <c r="B531">
        <v>1</v>
      </c>
      <c r="C531" t="s">
        <v>80</v>
      </c>
      <c r="D531" t="s">
        <v>98</v>
      </c>
      <c r="E531" t="s">
        <v>132</v>
      </c>
      <c r="F531" t="s">
        <v>1735</v>
      </c>
      <c r="G531" t="s">
        <v>134</v>
      </c>
      <c r="H531" t="s">
        <v>135</v>
      </c>
      <c r="I531" t="s">
        <v>136</v>
      </c>
      <c r="J531" t="s">
        <v>137</v>
      </c>
      <c r="K531" t="s">
        <v>138</v>
      </c>
      <c r="L531" t="s">
        <v>1736</v>
      </c>
      <c r="M531" t="s">
        <v>1737</v>
      </c>
      <c r="N531">
        <v>2.8558333330000001</v>
      </c>
      <c r="O531">
        <v>0</v>
      </c>
      <c r="P531">
        <v>1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0.78444763158964992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0.78444763158964992</v>
      </c>
    </row>
    <row r="532" spans="1:31" x14ac:dyDescent="0.25">
      <c r="A532">
        <v>2427119</v>
      </c>
      <c r="B532">
        <v>1</v>
      </c>
      <c r="C532" t="s">
        <v>80</v>
      </c>
      <c r="D532" t="s">
        <v>96</v>
      </c>
      <c r="E532" t="s">
        <v>229</v>
      </c>
      <c r="F532" t="s">
        <v>567</v>
      </c>
      <c r="G532" t="s">
        <v>143</v>
      </c>
      <c r="H532" t="s">
        <v>144</v>
      </c>
      <c r="I532" t="s">
        <v>136</v>
      </c>
      <c r="J532" t="s">
        <v>137</v>
      </c>
      <c r="K532" t="s">
        <v>138</v>
      </c>
      <c r="L532" t="s">
        <v>1738</v>
      </c>
      <c r="M532" t="s">
        <v>1739</v>
      </c>
      <c r="N532">
        <v>0.50564249999999999</v>
      </c>
      <c r="O532">
        <v>0</v>
      </c>
      <c r="P532">
        <v>286</v>
      </c>
      <c r="Q532">
        <v>14</v>
      </c>
      <c r="R532">
        <v>30</v>
      </c>
      <c r="S532">
        <v>18</v>
      </c>
      <c r="T532">
        <v>53</v>
      </c>
      <c r="U532">
        <v>4</v>
      </c>
      <c r="V532">
        <v>0</v>
      </c>
      <c r="W532">
        <v>0</v>
      </c>
      <c r="X532">
        <v>56.751114824346509</v>
      </c>
      <c r="Y532">
        <v>10.144395728949881</v>
      </c>
      <c r="Z532">
        <v>7.156756697860299</v>
      </c>
      <c r="AA532">
        <v>52.410618515018591</v>
      </c>
      <c r="AB532">
        <v>28.417652324437608</v>
      </c>
      <c r="AC532">
        <v>331.84674702290442</v>
      </c>
      <c r="AD532">
        <v>0</v>
      </c>
      <c r="AE532">
        <v>486.72728511351727</v>
      </c>
    </row>
    <row r="533" spans="1:31" x14ac:dyDescent="0.25">
      <c r="A533">
        <v>2427511</v>
      </c>
      <c r="B533">
        <v>1</v>
      </c>
      <c r="C533" t="s">
        <v>80</v>
      </c>
      <c r="D533" t="s">
        <v>82</v>
      </c>
      <c r="E533" t="s">
        <v>290</v>
      </c>
      <c r="F533" t="s">
        <v>656</v>
      </c>
      <c r="G533" t="s">
        <v>171</v>
      </c>
      <c r="H533" t="s">
        <v>135</v>
      </c>
      <c r="I533" t="s">
        <v>136</v>
      </c>
      <c r="J533" t="s">
        <v>137</v>
      </c>
      <c r="K533" t="s">
        <v>138</v>
      </c>
      <c r="L533" t="s">
        <v>1740</v>
      </c>
      <c r="M533" t="s">
        <v>1741</v>
      </c>
      <c r="N533">
        <v>2.1486111110000001</v>
      </c>
      <c r="O533">
        <v>0</v>
      </c>
      <c r="P533">
        <v>67</v>
      </c>
      <c r="Q533">
        <v>0</v>
      </c>
      <c r="R533">
        <v>0</v>
      </c>
      <c r="S533">
        <v>0</v>
      </c>
      <c r="T533">
        <v>33</v>
      </c>
      <c r="U533">
        <v>0</v>
      </c>
      <c r="V533">
        <v>0</v>
      </c>
      <c r="W533">
        <v>0</v>
      </c>
      <c r="X533">
        <v>38.414773363671131</v>
      </c>
      <c r="Y533">
        <v>0</v>
      </c>
      <c r="Z533">
        <v>0</v>
      </c>
      <c r="AA533">
        <v>0</v>
      </c>
      <c r="AB533">
        <v>92.877066360148262</v>
      </c>
      <c r="AC533">
        <v>0</v>
      </c>
      <c r="AD533">
        <v>0</v>
      </c>
      <c r="AE533">
        <v>131.29183972381941</v>
      </c>
    </row>
    <row r="534" spans="1:31" x14ac:dyDescent="0.25">
      <c r="A534">
        <v>2427554</v>
      </c>
      <c r="B534">
        <v>1</v>
      </c>
      <c r="C534" t="s">
        <v>80</v>
      </c>
      <c r="D534" t="s">
        <v>97</v>
      </c>
      <c r="E534" t="s">
        <v>290</v>
      </c>
      <c r="F534" t="s">
        <v>1292</v>
      </c>
      <c r="G534" t="s">
        <v>525</v>
      </c>
      <c r="H534" t="s">
        <v>135</v>
      </c>
      <c r="I534" t="s">
        <v>136</v>
      </c>
      <c r="J534" t="s">
        <v>137</v>
      </c>
      <c r="K534" t="s">
        <v>138</v>
      </c>
      <c r="L534" t="s">
        <v>1742</v>
      </c>
      <c r="M534" t="s">
        <v>1743</v>
      </c>
      <c r="N534">
        <v>3.227222222</v>
      </c>
      <c r="O534">
        <v>0</v>
      </c>
      <c r="P534">
        <v>28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9.7868254848152567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9.7868254848152567</v>
      </c>
    </row>
    <row r="535" spans="1:31" x14ac:dyDescent="0.25">
      <c r="A535">
        <v>2426870</v>
      </c>
      <c r="B535">
        <v>1</v>
      </c>
      <c r="C535" t="s">
        <v>80</v>
      </c>
      <c r="D535" t="s">
        <v>99</v>
      </c>
      <c r="E535" t="s">
        <v>132</v>
      </c>
      <c r="F535" t="s">
        <v>1744</v>
      </c>
      <c r="G535" t="s">
        <v>134</v>
      </c>
      <c r="H535" t="s">
        <v>135</v>
      </c>
      <c r="I535" t="s">
        <v>136</v>
      </c>
      <c r="J535" t="s">
        <v>137</v>
      </c>
      <c r="K535" t="s">
        <v>138</v>
      </c>
      <c r="L535" t="s">
        <v>1745</v>
      </c>
      <c r="M535" t="s">
        <v>1746</v>
      </c>
      <c r="N535">
        <v>4.8441666659999996</v>
      </c>
      <c r="O535">
        <v>0</v>
      </c>
      <c r="P535">
        <v>2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5.1974277608611805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5.1974277608611805</v>
      </c>
    </row>
    <row r="536" spans="1:31" x14ac:dyDescent="0.25">
      <c r="A536">
        <v>2427262</v>
      </c>
      <c r="B536">
        <v>1</v>
      </c>
      <c r="C536" t="s">
        <v>80</v>
      </c>
      <c r="D536" t="s">
        <v>85</v>
      </c>
      <c r="E536" t="s">
        <v>132</v>
      </c>
      <c r="F536" t="s">
        <v>1747</v>
      </c>
      <c r="G536" t="s">
        <v>198</v>
      </c>
      <c r="H536" t="s">
        <v>135</v>
      </c>
      <c r="I536" t="s">
        <v>136</v>
      </c>
      <c r="J536" t="s">
        <v>137</v>
      </c>
      <c r="K536" t="s">
        <v>138</v>
      </c>
      <c r="L536" t="s">
        <v>1748</v>
      </c>
      <c r="M536" t="s">
        <v>1749</v>
      </c>
      <c r="N536">
        <v>4.2575000000000003</v>
      </c>
      <c r="O536">
        <v>0</v>
      </c>
      <c r="P536">
        <v>11</v>
      </c>
      <c r="Q536">
        <v>0</v>
      </c>
      <c r="R536">
        <v>0</v>
      </c>
      <c r="S536">
        <v>0</v>
      </c>
      <c r="T536">
        <v>1</v>
      </c>
      <c r="U536">
        <v>0</v>
      </c>
      <c r="V536">
        <v>0</v>
      </c>
      <c r="W536">
        <v>0</v>
      </c>
      <c r="X536">
        <v>13.744265193473924</v>
      </c>
      <c r="Y536">
        <v>0</v>
      </c>
      <c r="Z536">
        <v>0</v>
      </c>
      <c r="AA536">
        <v>0</v>
      </c>
      <c r="AB536">
        <v>0.16097553581237917</v>
      </c>
      <c r="AC536">
        <v>0</v>
      </c>
      <c r="AD536">
        <v>0</v>
      </c>
      <c r="AE536">
        <v>13.905240729286303</v>
      </c>
    </row>
    <row r="537" spans="1:31" x14ac:dyDescent="0.25">
      <c r="A537">
        <v>2426744</v>
      </c>
      <c r="B537">
        <v>1</v>
      </c>
      <c r="C537" t="s">
        <v>81</v>
      </c>
      <c r="D537" t="s">
        <v>126</v>
      </c>
      <c r="E537" t="s">
        <v>141</v>
      </c>
      <c r="F537" t="s">
        <v>1750</v>
      </c>
      <c r="G537" t="s">
        <v>143</v>
      </c>
      <c r="H537" t="s">
        <v>144</v>
      </c>
      <c r="I537" t="s">
        <v>136</v>
      </c>
      <c r="J537" t="s">
        <v>137</v>
      </c>
      <c r="K537" t="s">
        <v>138</v>
      </c>
      <c r="L537" t="s">
        <v>1751</v>
      </c>
      <c r="M537" t="s">
        <v>1752</v>
      </c>
      <c r="N537">
        <v>1.779722222</v>
      </c>
      <c r="O537">
        <v>3</v>
      </c>
      <c r="P537">
        <v>371</v>
      </c>
      <c r="Q537">
        <v>6</v>
      </c>
      <c r="R537">
        <v>115</v>
      </c>
      <c r="S537">
        <v>1</v>
      </c>
      <c r="T537">
        <v>12</v>
      </c>
      <c r="U537">
        <v>0</v>
      </c>
      <c r="V537">
        <v>0</v>
      </c>
      <c r="W537">
        <v>1.0769941999659971</v>
      </c>
      <c r="X537">
        <v>30.823767577231681</v>
      </c>
      <c r="Y537">
        <v>26.963564004194208</v>
      </c>
      <c r="Z537">
        <v>2.3867172863431172</v>
      </c>
      <c r="AA537">
        <v>17.596642543158467</v>
      </c>
      <c r="AB537">
        <v>7.4107646088976864</v>
      </c>
      <c r="AC537">
        <v>0</v>
      </c>
      <c r="AD537">
        <v>0</v>
      </c>
      <c r="AE537">
        <v>86.258450219791143</v>
      </c>
    </row>
    <row r="538" spans="1:31" x14ac:dyDescent="0.25">
      <c r="A538">
        <v>2427076</v>
      </c>
      <c r="B538">
        <v>1</v>
      </c>
      <c r="C538" t="s">
        <v>80</v>
      </c>
      <c r="D538" t="s">
        <v>88</v>
      </c>
      <c r="E538" t="s">
        <v>132</v>
      </c>
      <c r="F538" t="s">
        <v>1753</v>
      </c>
      <c r="G538" t="s">
        <v>134</v>
      </c>
      <c r="H538" t="s">
        <v>135</v>
      </c>
      <c r="I538" t="s">
        <v>136</v>
      </c>
      <c r="J538" t="s">
        <v>137</v>
      </c>
      <c r="K538" t="s">
        <v>138</v>
      </c>
      <c r="L538" t="s">
        <v>1754</v>
      </c>
      <c r="M538" t="s">
        <v>1755</v>
      </c>
      <c r="N538">
        <v>0.96972222200000002</v>
      </c>
      <c r="O538">
        <v>0</v>
      </c>
      <c r="P538">
        <v>4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0.74413616445519726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0.74413616445519726</v>
      </c>
    </row>
    <row r="539" spans="1:31" x14ac:dyDescent="0.25">
      <c r="A539">
        <v>2427408</v>
      </c>
      <c r="B539">
        <v>1</v>
      </c>
      <c r="C539" t="s">
        <v>80</v>
      </c>
      <c r="D539" t="s">
        <v>82</v>
      </c>
      <c r="E539" t="s">
        <v>132</v>
      </c>
      <c r="F539" t="s">
        <v>1756</v>
      </c>
      <c r="G539" t="s">
        <v>153</v>
      </c>
      <c r="H539" t="s">
        <v>135</v>
      </c>
      <c r="I539" t="s">
        <v>136</v>
      </c>
      <c r="J539" t="s">
        <v>137</v>
      </c>
      <c r="K539" t="s">
        <v>138</v>
      </c>
      <c r="L539" t="s">
        <v>1757</v>
      </c>
      <c r="M539" t="s">
        <v>1758</v>
      </c>
      <c r="N539">
        <v>2.4102777770000001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29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117.44378763611635</v>
      </c>
      <c r="AC539">
        <v>0</v>
      </c>
      <c r="AD539">
        <v>0</v>
      </c>
      <c r="AE539">
        <v>117.44378763611635</v>
      </c>
    </row>
    <row r="540" spans="1:31" x14ac:dyDescent="0.25">
      <c r="A540">
        <v>2427099</v>
      </c>
      <c r="B540">
        <v>1</v>
      </c>
      <c r="C540" t="s">
        <v>80</v>
      </c>
      <c r="D540" t="s">
        <v>96</v>
      </c>
      <c r="E540" t="s">
        <v>141</v>
      </c>
      <c r="F540" t="s">
        <v>1759</v>
      </c>
      <c r="G540" t="s">
        <v>143</v>
      </c>
      <c r="H540" t="s">
        <v>144</v>
      </c>
      <c r="I540" t="s">
        <v>136</v>
      </c>
      <c r="J540" t="s">
        <v>137</v>
      </c>
      <c r="K540" t="s">
        <v>138</v>
      </c>
      <c r="L540" t="s">
        <v>1760</v>
      </c>
      <c r="M540" t="s">
        <v>1761</v>
      </c>
      <c r="N540">
        <v>1.913333333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1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95.307334569755469</v>
      </c>
      <c r="AB540">
        <v>0</v>
      </c>
      <c r="AC540">
        <v>43.097513837225179</v>
      </c>
      <c r="AD540">
        <v>0</v>
      </c>
      <c r="AE540">
        <v>138.40484840698065</v>
      </c>
    </row>
    <row r="541" spans="1:31" x14ac:dyDescent="0.25">
      <c r="A541">
        <v>2426907</v>
      </c>
      <c r="B541">
        <v>1</v>
      </c>
      <c r="C541" t="s">
        <v>80</v>
      </c>
      <c r="D541" t="s">
        <v>96</v>
      </c>
      <c r="E541" t="s">
        <v>132</v>
      </c>
      <c r="F541" t="s">
        <v>1762</v>
      </c>
      <c r="G541" t="s">
        <v>134</v>
      </c>
      <c r="H541" t="s">
        <v>135</v>
      </c>
      <c r="I541" t="s">
        <v>136</v>
      </c>
      <c r="J541" t="s">
        <v>137</v>
      </c>
      <c r="K541" t="s">
        <v>138</v>
      </c>
      <c r="L541" t="s">
        <v>1763</v>
      </c>
      <c r="M541" t="s">
        <v>1764</v>
      </c>
      <c r="N541">
        <v>3.1724999999999999</v>
      </c>
      <c r="O541">
        <v>0</v>
      </c>
      <c r="P541">
        <v>3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2.5276949730191438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2.5276949730191438</v>
      </c>
    </row>
    <row r="542" spans="1:31" x14ac:dyDescent="0.25">
      <c r="A542">
        <v>2427571</v>
      </c>
      <c r="B542">
        <v>1</v>
      </c>
      <c r="C542" t="s">
        <v>80</v>
      </c>
      <c r="D542" t="s">
        <v>85</v>
      </c>
      <c r="E542" t="s">
        <v>132</v>
      </c>
      <c r="F542" t="s">
        <v>1765</v>
      </c>
      <c r="G542" t="s">
        <v>198</v>
      </c>
      <c r="H542" t="s">
        <v>135</v>
      </c>
      <c r="I542" t="s">
        <v>136</v>
      </c>
      <c r="J542" t="s">
        <v>137</v>
      </c>
      <c r="K542" t="s">
        <v>138</v>
      </c>
      <c r="L542" t="s">
        <v>1766</v>
      </c>
      <c r="M542" t="s">
        <v>1767</v>
      </c>
      <c r="N542">
        <v>8.8347222219999999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1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105.48606678184495</v>
      </c>
      <c r="AC542">
        <v>0</v>
      </c>
      <c r="AD542">
        <v>0</v>
      </c>
      <c r="AE542">
        <v>105.48606678184495</v>
      </c>
    </row>
    <row r="543" spans="1:31" x14ac:dyDescent="0.25">
      <c r="A543">
        <v>2427245</v>
      </c>
      <c r="B543">
        <v>1</v>
      </c>
      <c r="C543" t="s">
        <v>80</v>
      </c>
      <c r="D543" t="s">
        <v>83</v>
      </c>
      <c r="E543" t="s">
        <v>132</v>
      </c>
      <c r="F543" t="s">
        <v>1768</v>
      </c>
      <c r="G543" t="s">
        <v>153</v>
      </c>
      <c r="H543" t="s">
        <v>135</v>
      </c>
      <c r="I543" t="s">
        <v>136</v>
      </c>
      <c r="J543" t="s">
        <v>137</v>
      </c>
      <c r="K543" t="s">
        <v>138</v>
      </c>
      <c r="L543" t="s">
        <v>1769</v>
      </c>
      <c r="M543" t="s">
        <v>1770</v>
      </c>
      <c r="N543">
        <v>3.1955555549999999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4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65.66706459279203</v>
      </c>
      <c r="AC543">
        <v>0</v>
      </c>
      <c r="AD543">
        <v>0</v>
      </c>
      <c r="AE543">
        <v>65.66706459279203</v>
      </c>
    </row>
    <row r="544" spans="1:31" x14ac:dyDescent="0.25">
      <c r="A544">
        <v>2427030</v>
      </c>
      <c r="B544">
        <v>1</v>
      </c>
      <c r="C544" t="s">
        <v>81</v>
      </c>
      <c r="D544" t="s">
        <v>125</v>
      </c>
      <c r="E544" t="s">
        <v>161</v>
      </c>
      <c r="F544" t="s">
        <v>1771</v>
      </c>
      <c r="G544" t="s">
        <v>952</v>
      </c>
      <c r="H544" t="s">
        <v>144</v>
      </c>
      <c r="I544" t="s">
        <v>136</v>
      </c>
      <c r="J544" t="s">
        <v>137</v>
      </c>
      <c r="K544" t="s">
        <v>138</v>
      </c>
      <c r="L544" t="s">
        <v>1772</v>
      </c>
      <c r="M544" t="s">
        <v>1773</v>
      </c>
      <c r="N544">
        <v>1.969166666</v>
      </c>
      <c r="O544">
        <v>0</v>
      </c>
      <c r="P544">
        <v>120</v>
      </c>
      <c r="Q544">
        <v>0</v>
      </c>
      <c r="R544">
        <v>0</v>
      </c>
      <c r="S544">
        <v>0</v>
      </c>
      <c r="T544">
        <v>1</v>
      </c>
      <c r="U544">
        <v>0</v>
      </c>
      <c r="V544">
        <v>0</v>
      </c>
      <c r="W544">
        <v>0</v>
      </c>
      <c r="X544">
        <v>38.288277455832628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38.288277455832628</v>
      </c>
    </row>
    <row r="545" spans="1:31" x14ac:dyDescent="0.25">
      <c r="A545">
        <v>2427199</v>
      </c>
      <c r="B545">
        <v>1</v>
      </c>
      <c r="C545" t="s">
        <v>80</v>
      </c>
      <c r="D545" t="s">
        <v>93</v>
      </c>
      <c r="E545" t="s">
        <v>132</v>
      </c>
      <c r="F545" t="s">
        <v>1774</v>
      </c>
      <c r="G545" t="s">
        <v>134</v>
      </c>
      <c r="H545" t="s">
        <v>135</v>
      </c>
      <c r="I545" t="s">
        <v>136</v>
      </c>
      <c r="J545" t="s">
        <v>137</v>
      </c>
      <c r="K545" t="s">
        <v>138</v>
      </c>
      <c r="L545" t="s">
        <v>1775</v>
      </c>
      <c r="M545" t="s">
        <v>1776</v>
      </c>
      <c r="N545">
        <v>4.5311111110000004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0.82421677536203786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0.82421677536203786</v>
      </c>
    </row>
    <row r="546" spans="1:31" x14ac:dyDescent="0.25">
      <c r="A546">
        <v>2427176</v>
      </c>
      <c r="B546">
        <v>1</v>
      </c>
      <c r="C546" t="s">
        <v>80</v>
      </c>
      <c r="D546" t="s">
        <v>100</v>
      </c>
      <c r="E546" t="s">
        <v>141</v>
      </c>
      <c r="F546" t="s">
        <v>1074</v>
      </c>
      <c r="G546" t="s">
        <v>143</v>
      </c>
      <c r="H546" t="s">
        <v>144</v>
      </c>
      <c r="I546" t="s">
        <v>136</v>
      </c>
      <c r="J546" t="s">
        <v>137</v>
      </c>
      <c r="K546" t="s">
        <v>138</v>
      </c>
      <c r="L546" t="s">
        <v>1777</v>
      </c>
      <c r="M546" t="s">
        <v>1778</v>
      </c>
      <c r="N546">
        <v>0.88194444400000005</v>
      </c>
      <c r="O546">
        <v>6</v>
      </c>
      <c r="P546">
        <v>318</v>
      </c>
      <c r="Q546">
        <v>25</v>
      </c>
      <c r="R546">
        <v>71</v>
      </c>
      <c r="S546">
        <v>11</v>
      </c>
      <c r="T546">
        <v>57</v>
      </c>
      <c r="U546">
        <v>0</v>
      </c>
      <c r="V546">
        <v>0</v>
      </c>
      <c r="W546">
        <v>5.9066446114188391</v>
      </c>
      <c r="X546">
        <v>83.032845334450442</v>
      </c>
      <c r="Y546">
        <v>9.2621983279345912</v>
      </c>
      <c r="Z546">
        <v>22.781891712131866</v>
      </c>
      <c r="AA546">
        <v>17.361055448952033</v>
      </c>
      <c r="AB546">
        <v>36.790637836138941</v>
      </c>
      <c r="AC546">
        <v>0</v>
      </c>
      <c r="AD546">
        <v>0</v>
      </c>
      <c r="AE546">
        <v>175.13527327102673</v>
      </c>
    </row>
    <row r="547" spans="1:31" x14ac:dyDescent="0.25">
      <c r="A547">
        <v>2426704</v>
      </c>
      <c r="B547">
        <v>1</v>
      </c>
      <c r="C547" t="s">
        <v>81</v>
      </c>
      <c r="D547" t="s">
        <v>127</v>
      </c>
      <c r="E547" t="s">
        <v>161</v>
      </c>
      <c r="F547" t="s">
        <v>1779</v>
      </c>
      <c r="G547" t="s">
        <v>256</v>
      </c>
      <c r="H547" t="s">
        <v>144</v>
      </c>
      <c r="I547" t="s">
        <v>136</v>
      </c>
      <c r="J547" t="s">
        <v>137</v>
      </c>
      <c r="K547" t="s">
        <v>138</v>
      </c>
      <c r="L547" t="s">
        <v>1780</v>
      </c>
      <c r="M547" t="s">
        <v>1781</v>
      </c>
      <c r="N547">
        <v>0.73555555500000003</v>
      </c>
      <c r="O547">
        <v>0</v>
      </c>
      <c r="P547">
        <v>280</v>
      </c>
      <c r="Q547">
        <v>0</v>
      </c>
      <c r="R547">
        <v>0</v>
      </c>
      <c r="S547">
        <v>0</v>
      </c>
      <c r="T547">
        <v>32</v>
      </c>
      <c r="U547">
        <v>0</v>
      </c>
      <c r="V547">
        <v>0</v>
      </c>
      <c r="W547">
        <v>0</v>
      </c>
      <c r="X547">
        <v>45.397478180785349</v>
      </c>
      <c r="Y547">
        <v>0</v>
      </c>
      <c r="Z547">
        <v>0</v>
      </c>
      <c r="AA547">
        <v>0</v>
      </c>
      <c r="AB547">
        <v>18.440080111231342</v>
      </c>
      <c r="AC547">
        <v>0</v>
      </c>
      <c r="AD547">
        <v>0</v>
      </c>
      <c r="AE547">
        <v>63.837558292016695</v>
      </c>
    </row>
    <row r="548" spans="1:31" x14ac:dyDescent="0.25">
      <c r="A548">
        <v>2427577</v>
      </c>
      <c r="B548">
        <v>1</v>
      </c>
      <c r="C548" t="s">
        <v>80</v>
      </c>
      <c r="D548" t="s">
        <v>104</v>
      </c>
      <c r="E548" t="s">
        <v>132</v>
      </c>
      <c r="F548" t="s">
        <v>1782</v>
      </c>
      <c r="G548" t="s">
        <v>134</v>
      </c>
      <c r="H548" t="s">
        <v>135</v>
      </c>
      <c r="I548" t="s">
        <v>136</v>
      </c>
      <c r="J548" t="s">
        <v>137</v>
      </c>
      <c r="K548" t="s">
        <v>138</v>
      </c>
      <c r="L548" t="s">
        <v>1783</v>
      </c>
      <c r="M548" t="s">
        <v>1784</v>
      </c>
      <c r="N548">
        <v>1.3163888880000001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1.2279973107284443E-2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1.2279973107284443E-2</v>
      </c>
    </row>
    <row r="549" spans="1:31" x14ac:dyDescent="0.25">
      <c r="A549">
        <v>2426890</v>
      </c>
      <c r="B549">
        <v>1</v>
      </c>
      <c r="C549" t="s">
        <v>81</v>
      </c>
      <c r="D549" t="s">
        <v>112</v>
      </c>
      <c r="E549" t="s">
        <v>161</v>
      </c>
      <c r="F549" t="s">
        <v>1785</v>
      </c>
      <c r="G549" t="s">
        <v>355</v>
      </c>
      <c r="H549" t="s">
        <v>144</v>
      </c>
      <c r="I549" t="s">
        <v>136</v>
      </c>
      <c r="J549" t="s">
        <v>137</v>
      </c>
      <c r="K549" t="s">
        <v>164</v>
      </c>
      <c r="L549" t="s">
        <v>1786</v>
      </c>
      <c r="M549" t="s">
        <v>1787</v>
      </c>
      <c r="N549">
        <v>7.8705555550000001</v>
      </c>
      <c r="O549">
        <v>0</v>
      </c>
      <c r="P549">
        <v>2496</v>
      </c>
      <c r="Q549">
        <v>0</v>
      </c>
      <c r="R549">
        <v>6</v>
      </c>
      <c r="S549">
        <v>0</v>
      </c>
      <c r="T549">
        <v>108</v>
      </c>
      <c r="U549">
        <v>0</v>
      </c>
      <c r="V549">
        <v>1</v>
      </c>
      <c r="W549">
        <v>0</v>
      </c>
      <c r="X549">
        <v>4252.1913387081113</v>
      </c>
      <c r="Y549">
        <v>0</v>
      </c>
      <c r="Z549">
        <v>1.3290511240636113E-3</v>
      </c>
      <c r="AA549">
        <v>0</v>
      </c>
      <c r="AB549">
        <v>1031.0940985385573</v>
      </c>
      <c r="AC549">
        <v>0</v>
      </c>
      <c r="AD549">
        <v>45.55767313926912</v>
      </c>
      <c r="AE549">
        <v>5328.8444394370626</v>
      </c>
    </row>
    <row r="550" spans="1:31" x14ac:dyDescent="0.25">
      <c r="A550">
        <v>2427531</v>
      </c>
      <c r="B550">
        <v>1</v>
      </c>
      <c r="C550" t="s">
        <v>80</v>
      </c>
      <c r="D550" t="s">
        <v>90</v>
      </c>
      <c r="E550" t="s">
        <v>132</v>
      </c>
      <c r="F550" t="s">
        <v>1788</v>
      </c>
      <c r="G550" t="s">
        <v>134</v>
      </c>
      <c r="H550" t="s">
        <v>135</v>
      </c>
      <c r="I550" t="s">
        <v>136</v>
      </c>
      <c r="J550" t="s">
        <v>137</v>
      </c>
      <c r="K550" t="s">
        <v>138</v>
      </c>
      <c r="L550" t="s">
        <v>1789</v>
      </c>
      <c r="M550" t="s">
        <v>1790</v>
      </c>
      <c r="N550">
        <v>0.889444444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7.3514625978080006E-2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7.3514625978080006E-2</v>
      </c>
    </row>
    <row r="551" spans="1:31" x14ac:dyDescent="0.25">
      <c r="A551">
        <v>2427285</v>
      </c>
      <c r="B551">
        <v>1</v>
      </c>
      <c r="C551" t="s">
        <v>80</v>
      </c>
      <c r="D551" t="s">
        <v>99</v>
      </c>
      <c r="E551" t="s">
        <v>132</v>
      </c>
      <c r="F551" t="s">
        <v>1791</v>
      </c>
      <c r="G551" t="s">
        <v>134</v>
      </c>
      <c r="H551" t="s">
        <v>135</v>
      </c>
      <c r="I551" t="s">
        <v>136</v>
      </c>
      <c r="J551" t="s">
        <v>137</v>
      </c>
      <c r="K551" t="s">
        <v>138</v>
      </c>
      <c r="L551" t="s">
        <v>1792</v>
      </c>
      <c r="M551" t="s">
        <v>1793</v>
      </c>
      <c r="N551">
        <v>2.781666666</v>
      </c>
      <c r="O551">
        <v>0</v>
      </c>
      <c r="P551">
        <v>2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4.3239481647683711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4.3239481647683711</v>
      </c>
    </row>
    <row r="552" spans="1:31" x14ac:dyDescent="0.25">
      <c r="A552">
        <v>2426844</v>
      </c>
      <c r="B552">
        <v>1</v>
      </c>
      <c r="C552" t="s">
        <v>81</v>
      </c>
      <c r="D552" t="s">
        <v>118</v>
      </c>
      <c r="E552" t="s">
        <v>141</v>
      </c>
      <c r="F552" t="s">
        <v>1794</v>
      </c>
      <c r="G552" t="s">
        <v>187</v>
      </c>
      <c r="H552" t="s">
        <v>144</v>
      </c>
      <c r="I552" t="s">
        <v>136</v>
      </c>
      <c r="J552" t="s">
        <v>137</v>
      </c>
      <c r="K552" t="s">
        <v>164</v>
      </c>
      <c r="L552" t="s">
        <v>1795</v>
      </c>
      <c r="M552" t="s">
        <v>1796</v>
      </c>
      <c r="N552">
        <v>5.2022222219999996</v>
      </c>
      <c r="O552">
        <v>1</v>
      </c>
      <c r="P552">
        <v>140</v>
      </c>
      <c r="Q552">
        <v>39</v>
      </c>
      <c r="R552">
        <v>85</v>
      </c>
      <c r="S552">
        <v>7</v>
      </c>
      <c r="T552">
        <v>21</v>
      </c>
      <c r="U552">
        <v>0</v>
      </c>
      <c r="V552">
        <v>0</v>
      </c>
      <c r="W552">
        <v>1.2632932452420584</v>
      </c>
      <c r="X552">
        <v>123.11740261365027</v>
      </c>
      <c r="Y552">
        <v>7.666867898561609</v>
      </c>
      <c r="Z552">
        <v>21.148409455853354</v>
      </c>
      <c r="AA552">
        <v>627.563853769204</v>
      </c>
      <c r="AB552">
        <v>72.609975457085781</v>
      </c>
      <c r="AC552">
        <v>0</v>
      </c>
      <c r="AD552">
        <v>0</v>
      </c>
      <c r="AE552">
        <v>853.36980243959704</v>
      </c>
    </row>
    <row r="553" spans="1:31" x14ac:dyDescent="0.25">
      <c r="A553">
        <v>2427159</v>
      </c>
      <c r="B553">
        <v>1</v>
      </c>
      <c r="C553" t="s">
        <v>80</v>
      </c>
      <c r="D553" t="s">
        <v>82</v>
      </c>
      <c r="E553" t="s">
        <v>132</v>
      </c>
      <c r="F553" t="s">
        <v>1797</v>
      </c>
      <c r="G553" t="s">
        <v>134</v>
      </c>
      <c r="H553" t="s">
        <v>135</v>
      </c>
      <c r="I553" t="s">
        <v>136</v>
      </c>
      <c r="J553" t="s">
        <v>137</v>
      </c>
      <c r="K553" t="s">
        <v>138</v>
      </c>
      <c r="L553" t="s">
        <v>1798</v>
      </c>
      <c r="M553" t="s">
        <v>1799</v>
      </c>
      <c r="N553">
        <v>3.9994444439999999</v>
      </c>
      <c r="O553">
        <v>0</v>
      </c>
      <c r="P553">
        <v>3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3.1526836723081124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3.1526836723081124</v>
      </c>
    </row>
    <row r="554" spans="1:31" x14ac:dyDescent="0.25">
      <c r="A554">
        <v>2427537</v>
      </c>
      <c r="B554">
        <v>1</v>
      </c>
      <c r="C554" t="s">
        <v>80</v>
      </c>
      <c r="D554" t="s">
        <v>86</v>
      </c>
      <c r="E554" t="s">
        <v>161</v>
      </c>
      <c r="F554" t="s">
        <v>1800</v>
      </c>
      <c r="G554" t="s">
        <v>214</v>
      </c>
      <c r="H554" t="s">
        <v>144</v>
      </c>
      <c r="I554" t="s">
        <v>136</v>
      </c>
      <c r="J554" t="s">
        <v>3</v>
      </c>
      <c r="K554" t="s">
        <v>138</v>
      </c>
      <c r="L554" t="s">
        <v>1801</v>
      </c>
      <c r="M554" t="s">
        <v>1802</v>
      </c>
      <c r="N554">
        <v>5.062777777</v>
      </c>
      <c r="O554">
        <v>0</v>
      </c>
      <c r="P554">
        <v>503</v>
      </c>
      <c r="Q554">
        <v>0</v>
      </c>
      <c r="R554">
        <v>4</v>
      </c>
      <c r="S554">
        <v>0</v>
      </c>
      <c r="T554">
        <v>143</v>
      </c>
      <c r="U554">
        <v>0</v>
      </c>
      <c r="V554">
        <v>0</v>
      </c>
      <c r="W554">
        <v>0</v>
      </c>
      <c r="X554">
        <v>590.1922601845323</v>
      </c>
      <c r="Y554">
        <v>0</v>
      </c>
      <c r="Z554">
        <v>0</v>
      </c>
      <c r="AA554">
        <v>0</v>
      </c>
      <c r="AB554">
        <v>361.03324533318926</v>
      </c>
      <c r="AC554">
        <v>0</v>
      </c>
      <c r="AD554">
        <v>0</v>
      </c>
      <c r="AE554">
        <v>951.22550551772156</v>
      </c>
    </row>
    <row r="555" spans="1:31" x14ac:dyDescent="0.25">
      <c r="A555">
        <v>2426947</v>
      </c>
      <c r="B555">
        <v>1</v>
      </c>
      <c r="C555" t="s">
        <v>80</v>
      </c>
      <c r="D555" t="s">
        <v>84</v>
      </c>
      <c r="E555" t="s">
        <v>290</v>
      </c>
      <c r="F555" t="s">
        <v>1803</v>
      </c>
      <c r="G555" t="s">
        <v>308</v>
      </c>
      <c r="H555" t="s">
        <v>135</v>
      </c>
      <c r="I555" t="s">
        <v>136</v>
      </c>
      <c r="J555" t="s">
        <v>137</v>
      </c>
      <c r="K555" t="s">
        <v>138</v>
      </c>
      <c r="L555" t="s">
        <v>1804</v>
      </c>
      <c r="M555" t="s">
        <v>1805</v>
      </c>
      <c r="N555">
        <v>1.111388888</v>
      </c>
      <c r="O555">
        <v>0</v>
      </c>
      <c r="P555">
        <v>125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40.477220041940463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40.477220041940463</v>
      </c>
    </row>
    <row r="556" spans="1:31" x14ac:dyDescent="0.25">
      <c r="A556">
        <v>2427514</v>
      </c>
      <c r="B556">
        <v>1</v>
      </c>
      <c r="C556" t="s">
        <v>80</v>
      </c>
      <c r="D556" t="s">
        <v>97</v>
      </c>
      <c r="E556" t="s">
        <v>147</v>
      </c>
      <c r="F556" t="s">
        <v>1806</v>
      </c>
      <c r="G556" t="s">
        <v>175</v>
      </c>
      <c r="H556" t="s">
        <v>135</v>
      </c>
      <c r="I556" t="s">
        <v>136</v>
      </c>
      <c r="J556" t="s">
        <v>137</v>
      </c>
      <c r="K556" t="s">
        <v>138</v>
      </c>
      <c r="L556" t="s">
        <v>1807</v>
      </c>
      <c r="M556" t="s">
        <v>1808</v>
      </c>
      <c r="N556">
        <v>0.45472222200000001</v>
      </c>
      <c r="O556">
        <v>0</v>
      </c>
      <c r="P556">
        <v>67</v>
      </c>
      <c r="Q556">
        <v>0</v>
      </c>
      <c r="R556">
        <v>1</v>
      </c>
      <c r="S556">
        <v>0</v>
      </c>
      <c r="T556">
        <v>13</v>
      </c>
      <c r="U556">
        <v>0</v>
      </c>
      <c r="V556">
        <v>0</v>
      </c>
      <c r="W556">
        <v>0</v>
      </c>
      <c r="X556">
        <v>9.5697442250560236</v>
      </c>
      <c r="Y556">
        <v>0</v>
      </c>
      <c r="Z556">
        <v>0.24141457342191114</v>
      </c>
      <c r="AA556">
        <v>0</v>
      </c>
      <c r="AB556">
        <v>3.0968159110729254</v>
      </c>
      <c r="AC556">
        <v>0</v>
      </c>
      <c r="AD556">
        <v>0</v>
      </c>
      <c r="AE556">
        <v>12.90797470955086</v>
      </c>
    </row>
    <row r="557" spans="1:31" x14ac:dyDescent="0.25">
      <c r="A557">
        <v>2427494</v>
      </c>
      <c r="B557">
        <v>1</v>
      </c>
      <c r="C557" t="s">
        <v>80</v>
      </c>
      <c r="D557" t="s">
        <v>97</v>
      </c>
      <c r="E557" t="s">
        <v>147</v>
      </c>
      <c r="F557" t="s">
        <v>1809</v>
      </c>
      <c r="G557" t="s">
        <v>175</v>
      </c>
      <c r="H557" t="s">
        <v>135</v>
      </c>
      <c r="I557" t="s">
        <v>136</v>
      </c>
      <c r="J557" t="s">
        <v>137</v>
      </c>
      <c r="K557" t="s">
        <v>138</v>
      </c>
      <c r="L557" t="s">
        <v>1810</v>
      </c>
      <c r="M557" t="s">
        <v>1811</v>
      </c>
      <c r="N557">
        <v>0.233333333</v>
      </c>
      <c r="O557">
        <v>0</v>
      </c>
      <c r="P557">
        <v>31</v>
      </c>
      <c r="Q557">
        <v>0</v>
      </c>
      <c r="R557">
        <v>0</v>
      </c>
      <c r="S557">
        <v>0</v>
      </c>
      <c r="T557">
        <v>9</v>
      </c>
      <c r="U557">
        <v>0</v>
      </c>
      <c r="V557">
        <v>0</v>
      </c>
      <c r="W557">
        <v>0</v>
      </c>
      <c r="X557">
        <v>2.0580316935182665</v>
      </c>
      <c r="Y557">
        <v>0</v>
      </c>
      <c r="Z557">
        <v>0</v>
      </c>
      <c r="AA557">
        <v>0</v>
      </c>
      <c r="AB557">
        <v>0.6520365448008999</v>
      </c>
      <c r="AC557">
        <v>0</v>
      </c>
      <c r="AD557">
        <v>0</v>
      </c>
      <c r="AE557">
        <v>2.7100682383191663</v>
      </c>
    </row>
    <row r="558" spans="1:31" x14ac:dyDescent="0.25">
      <c r="A558">
        <v>2426781</v>
      </c>
      <c r="B558">
        <v>1</v>
      </c>
      <c r="C558" t="s">
        <v>81</v>
      </c>
      <c r="D558" t="s">
        <v>127</v>
      </c>
      <c r="E558" t="s">
        <v>132</v>
      </c>
      <c r="F558" t="s">
        <v>1812</v>
      </c>
      <c r="G558" t="s">
        <v>153</v>
      </c>
      <c r="H558" t="s">
        <v>135</v>
      </c>
      <c r="I558" t="s">
        <v>136</v>
      </c>
      <c r="J558" t="s">
        <v>137</v>
      </c>
      <c r="K558" t="s">
        <v>138</v>
      </c>
      <c r="L558" t="s">
        <v>1813</v>
      </c>
      <c r="M558" t="s">
        <v>1814</v>
      </c>
      <c r="N558">
        <v>1.248888888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1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2.4721078063829443</v>
      </c>
      <c r="AC558">
        <v>0</v>
      </c>
      <c r="AD558">
        <v>0</v>
      </c>
      <c r="AE558">
        <v>2.4721078063829443</v>
      </c>
    </row>
    <row r="559" spans="1:31" x14ac:dyDescent="0.25">
      <c r="A559">
        <v>2427471</v>
      </c>
      <c r="B559">
        <v>1</v>
      </c>
      <c r="C559" t="s">
        <v>80</v>
      </c>
      <c r="D559" t="s">
        <v>100</v>
      </c>
      <c r="E559" t="s">
        <v>132</v>
      </c>
      <c r="F559" t="s">
        <v>1815</v>
      </c>
      <c r="G559" t="s">
        <v>134</v>
      </c>
      <c r="H559" t="s">
        <v>135</v>
      </c>
      <c r="I559" t="s">
        <v>136</v>
      </c>
      <c r="J559" t="s">
        <v>137</v>
      </c>
      <c r="K559" t="s">
        <v>138</v>
      </c>
      <c r="L559" t="s">
        <v>1816</v>
      </c>
      <c r="M559" t="s">
        <v>1817</v>
      </c>
      <c r="N559">
        <v>1.065833333</v>
      </c>
      <c r="O559">
        <v>0</v>
      </c>
      <c r="P559">
        <v>1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9.0936030491777772E-2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9.0936030491777772E-2</v>
      </c>
    </row>
    <row r="560" spans="1:31" x14ac:dyDescent="0.25">
      <c r="A560">
        <v>2427259</v>
      </c>
      <c r="B560">
        <v>1</v>
      </c>
      <c r="C560" t="s">
        <v>80</v>
      </c>
      <c r="D560" t="s">
        <v>85</v>
      </c>
      <c r="E560" t="s">
        <v>132</v>
      </c>
      <c r="F560" t="s">
        <v>1818</v>
      </c>
      <c r="G560" t="s">
        <v>134</v>
      </c>
      <c r="H560" t="s">
        <v>135</v>
      </c>
      <c r="I560" t="s">
        <v>136</v>
      </c>
      <c r="J560" t="s">
        <v>137</v>
      </c>
      <c r="K560" t="s">
        <v>138</v>
      </c>
      <c r="L560" t="s">
        <v>1819</v>
      </c>
      <c r="M560" t="s">
        <v>1820</v>
      </c>
      <c r="N560">
        <v>5.414722222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1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8.17938905547439</v>
      </c>
      <c r="AC560">
        <v>0</v>
      </c>
      <c r="AD560">
        <v>0</v>
      </c>
      <c r="AE560">
        <v>8.17938905547439</v>
      </c>
    </row>
    <row r="561" spans="1:31" x14ac:dyDescent="0.25">
      <c r="A561">
        <v>2426973</v>
      </c>
      <c r="B561">
        <v>1</v>
      </c>
      <c r="C561" t="s">
        <v>81</v>
      </c>
      <c r="D561" t="s">
        <v>121</v>
      </c>
      <c r="E561" t="s">
        <v>156</v>
      </c>
      <c r="F561" t="s">
        <v>1821</v>
      </c>
      <c r="G561" t="s">
        <v>187</v>
      </c>
      <c r="H561" t="s">
        <v>135</v>
      </c>
      <c r="I561" t="s">
        <v>136</v>
      </c>
      <c r="J561" t="s">
        <v>137</v>
      </c>
      <c r="K561" t="s">
        <v>164</v>
      </c>
      <c r="L561" t="s">
        <v>1520</v>
      </c>
      <c r="M561" t="s">
        <v>1822</v>
      </c>
      <c r="N561">
        <v>1.8366666659999999</v>
      </c>
      <c r="O561">
        <v>0</v>
      </c>
      <c r="P561">
        <v>33</v>
      </c>
      <c r="Q561">
        <v>0</v>
      </c>
      <c r="R561">
        <v>0</v>
      </c>
      <c r="S561">
        <v>0</v>
      </c>
      <c r="T561">
        <v>1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</row>
    <row r="562" spans="1:31" x14ac:dyDescent="0.25">
      <c r="A562">
        <v>2426718</v>
      </c>
      <c r="B562">
        <v>1</v>
      </c>
      <c r="C562" t="s">
        <v>80</v>
      </c>
      <c r="D562" t="s">
        <v>106</v>
      </c>
      <c r="E562" t="s">
        <v>147</v>
      </c>
      <c r="F562" t="s">
        <v>1629</v>
      </c>
      <c r="G562" t="s">
        <v>175</v>
      </c>
      <c r="H562" t="s">
        <v>135</v>
      </c>
      <c r="I562" t="s">
        <v>136</v>
      </c>
      <c r="J562" t="s">
        <v>137</v>
      </c>
      <c r="K562" t="s">
        <v>138</v>
      </c>
      <c r="L562" t="s">
        <v>1823</v>
      </c>
      <c r="M562" t="s">
        <v>1824</v>
      </c>
      <c r="N562">
        <v>2.443333333</v>
      </c>
      <c r="O562">
        <v>0</v>
      </c>
      <c r="P562">
        <v>375</v>
      </c>
      <c r="Q562">
        <v>0</v>
      </c>
      <c r="R562">
        <v>0</v>
      </c>
      <c r="S562">
        <v>0</v>
      </c>
      <c r="T562">
        <v>5</v>
      </c>
      <c r="U562">
        <v>0</v>
      </c>
      <c r="V562">
        <v>0</v>
      </c>
      <c r="W562">
        <v>0</v>
      </c>
      <c r="X562">
        <v>159.22467024373617</v>
      </c>
      <c r="Y562">
        <v>0</v>
      </c>
      <c r="Z562">
        <v>0</v>
      </c>
      <c r="AA562">
        <v>0</v>
      </c>
      <c r="AB562">
        <v>6.0570933546293944</v>
      </c>
      <c r="AC562">
        <v>0</v>
      </c>
      <c r="AD562">
        <v>0</v>
      </c>
      <c r="AE562">
        <v>165.28176359836556</v>
      </c>
    </row>
    <row r="563" spans="1:31" x14ac:dyDescent="0.25">
      <c r="A563">
        <v>2427116</v>
      </c>
      <c r="B563">
        <v>1</v>
      </c>
      <c r="C563" t="s">
        <v>81</v>
      </c>
      <c r="D563" t="s">
        <v>121</v>
      </c>
      <c r="E563" t="s">
        <v>161</v>
      </c>
      <c r="F563" t="s">
        <v>1825</v>
      </c>
      <c r="G563" t="s">
        <v>187</v>
      </c>
      <c r="H563" t="s">
        <v>144</v>
      </c>
      <c r="I563" t="s">
        <v>136</v>
      </c>
      <c r="J563" t="s">
        <v>137</v>
      </c>
      <c r="K563" t="s">
        <v>164</v>
      </c>
      <c r="L563" t="s">
        <v>1826</v>
      </c>
      <c r="M563" t="s">
        <v>1827</v>
      </c>
      <c r="N563">
        <v>0.87166666599999998</v>
      </c>
      <c r="O563">
        <v>0</v>
      </c>
      <c r="P563">
        <v>32</v>
      </c>
      <c r="Q563">
        <v>0</v>
      </c>
      <c r="R563">
        <v>0</v>
      </c>
      <c r="S563">
        <v>0</v>
      </c>
      <c r="T563">
        <v>1</v>
      </c>
      <c r="U563">
        <v>0</v>
      </c>
      <c r="V563">
        <v>0</v>
      </c>
      <c r="W563">
        <v>0</v>
      </c>
      <c r="X563">
        <v>3.4299366334247958</v>
      </c>
      <c r="Y563">
        <v>0</v>
      </c>
      <c r="Z563">
        <v>0</v>
      </c>
      <c r="AA563">
        <v>0</v>
      </c>
      <c r="AB563">
        <v>1.8315773532108446</v>
      </c>
      <c r="AC563">
        <v>0</v>
      </c>
      <c r="AD563">
        <v>0</v>
      </c>
      <c r="AE563">
        <v>5.2615139866356406</v>
      </c>
    </row>
    <row r="564" spans="1:31" x14ac:dyDescent="0.25">
      <c r="A564">
        <v>2426867</v>
      </c>
      <c r="B564">
        <v>1</v>
      </c>
      <c r="C564" t="s">
        <v>80</v>
      </c>
      <c r="D564" t="s">
        <v>108</v>
      </c>
      <c r="E564" t="s">
        <v>147</v>
      </c>
      <c r="F564" t="s">
        <v>1828</v>
      </c>
      <c r="G564" t="s">
        <v>187</v>
      </c>
      <c r="H564" t="s">
        <v>135</v>
      </c>
      <c r="I564" t="s">
        <v>136</v>
      </c>
      <c r="J564" t="s">
        <v>137</v>
      </c>
      <c r="K564" t="s">
        <v>164</v>
      </c>
      <c r="L564" t="s">
        <v>1829</v>
      </c>
      <c r="M564" t="s">
        <v>1830</v>
      </c>
      <c r="N564">
        <v>8.1150000000000002</v>
      </c>
      <c r="O564">
        <v>0</v>
      </c>
      <c r="P564">
        <v>18</v>
      </c>
      <c r="Q564">
        <v>0</v>
      </c>
      <c r="R564">
        <v>7</v>
      </c>
      <c r="S564">
        <v>0</v>
      </c>
      <c r="T564">
        <v>3</v>
      </c>
      <c r="U564">
        <v>0</v>
      </c>
      <c r="V564">
        <v>0</v>
      </c>
      <c r="W564">
        <v>0</v>
      </c>
      <c r="X564">
        <v>19.7720328905225</v>
      </c>
      <c r="Y564">
        <v>0</v>
      </c>
      <c r="Z564">
        <v>0</v>
      </c>
      <c r="AA564">
        <v>0</v>
      </c>
      <c r="AB564">
        <v>21.169334287936799</v>
      </c>
      <c r="AC564">
        <v>0</v>
      </c>
      <c r="AD564">
        <v>0</v>
      </c>
      <c r="AE564">
        <v>40.941367178459302</v>
      </c>
    </row>
    <row r="565" spans="1:31" x14ac:dyDescent="0.25">
      <c r="A565">
        <v>2427835</v>
      </c>
      <c r="B565">
        <v>1</v>
      </c>
      <c r="C565" t="s">
        <v>81</v>
      </c>
      <c r="D565" t="s">
        <v>123</v>
      </c>
      <c r="E565" t="s">
        <v>147</v>
      </c>
      <c r="F565" t="s">
        <v>1831</v>
      </c>
      <c r="G565" t="s">
        <v>171</v>
      </c>
      <c r="H565" t="s">
        <v>135</v>
      </c>
      <c r="I565" t="s">
        <v>136</v>
      </c>
      <c r="J565" t="s">
        <v>137</v>
      </c>
      <c r="K565" t="s">
        <v>138</v>
      </c>
      <c r="L565" t="s">
        <v>1832</v>
      </c>
      <c r="M565" t="s">
        <v>1833</v>
      </c>
      <c r="N565">
        <v>1.5830555550000001</v>
      </c>
      <c r="O565">
        <v>0</v>
      </c>
      <c r="P565">
        <v>5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0.91744253628838002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0.91744253628838002</v>
      </c>
    </row>
    <row r="566" spans="1:31" x14ac:dyDescent="0.25">
      <c r="A566">
        <v>2427766</v>
      </c>
      <c r="B566">
        <v>1</v>
      </c>
      <c r="C566" t="s">
        <v>80</v>
      </c>
      <c r="D566" t="s">
        <v>84</v>
      </c>
      <c r="E566" t="s">
        <v>132</v>
      </c>
      <c r="F566" t="s">
        <v>1834</v>
      </c>
      <c r="G566" t="s">
        <v>134</v>
      </c>
      <c r="H566" t="s">
        <v>135</v>
      </c>
      <c r="I566" t="s">
        <v>136</v>
      </c>
      <c r="J566" t="s">
        <v>137</v>
      </c>
      <c r="K566" t="s">
        <v>138</v>
      </c>
      <c r="L566" t="s">
        <v>1835</v>
      </c>
      <c r="M566" t="s">
        <v>1836</v>
      </c>
      <c r="N566">
        <v>2.616666666</v>
      </c>
      <c r="O566">
        <v>0</v>
      </c>
      <c r="P566">
        <v>3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1.6680783223044537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1.6680783223044537</v>
      </c>
    </row>
    <row r="567" spans="1:31" x14ac:dyDescent="0.25">
      <c r="A567">
        <v>2427666</v>
      </c>
      <c r="B567">
        <v>1</v>
      </c>
      <c r="C567" t="s">
        <v>81</v>
      </c>
      <c r="D567" t="s">
        <v>127</v>
      </c>
      <c r="E567" t="s">
        <v>178</v>
      </c>
      <c r="F567" t="s">
        <v>1837</v>
      </c>
      <c r="G567" t="s">
        <v>143</v>
      </c>
      <c r="H567" t="s">
        <v>144</v>
      </c>
      <c r="I567" t="s">
        <v>136</v>
      </c>
      <c r="J567" t="s">
        <v>137</v>
      </c>
      <c r="K567" t="s">
        <v>138</v>
      </c>
      <c r="L567" t="s">
        <v>1838</v>
      </c>
      <c r="M567" t="s">
        <v>1839</v>
      </c>
      <c r="N567">
        <v>0.77055555499999995</v>
      </c>
      <c r="O567">
        <v>0</v>
      </c>
      <c r="P567">
        <v>715</v>
      </c>
      <c r="Q567">
        <v>0</v>
      </c>
      <c r="R567">
        <v>10</v>
      </c>
      <c r="S567">
        <v>13</v>
      </c>
      <c r="T567">
        <v>77</v>
      </c>
      <c r="U567">
        <v>0</v>
      </c>
      <c r="V567">
        <v>1</v>
      </c>
      <c r="W567">
        <v>0</v>
      </c>
      <c r="X567">
        <v>117.91476393418992</v>
      </c>
      <c r="Y567">
        <v>0</v>
      </c>
      <c r="Z567">
        <v>1.3862722077365146</v>
      </c>
      <c r="AA567">
        <v>1668.6290528271181</v>
      </c>
      <c r="AB567">
        <v>46.874689591604948</v>
      </c>
      <c r="AC567">
        <v>0</v>
      </c>
      <c r="AD567">
        <v>52.797043877933127</v>
      </c>
      <c r="AE567">
        <v>1887.6018224385828</v>
      </c>
    </row>
    <row r="568" spans="1:31" x14ac:dyDescent="0.25">
      <c r="A568">
        <v>2427789</v>
      </c>
      <c r="B568">
        <v>1</v>
      </c>
      <c r="C568" t="s">
        <v>80</v>
      </c>
      <c r="D568" t="s">
        <v>96</v>
      </c>
      <c r="E568" t="s">
        <v>132</v>
      </c>
      <c r="F568" t="s">
        <v>1840</v>
      </c>
      <c r="G568" t="s">
        <v>198</v>
      </c>
      <c r="H568" t="s">
        <v>135</v>
      </c>
      <c r="I568" t="s">
        <v>136</v>
      </c>
      <c r="J568" t="s">
        <v>137</v>
      </c>
      <c r="K568" t="s">
        <v>138</v>
      </c>
      <c r="L568" t="s">
        <v>1841</v>
      </c>
      <c r="M568" t="s">
        <v>1842</v>
      </c>
      <c r="N568">
        <v>6.5811111110000002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</row>
    <row r="569" spans="1:31" x14ac:dyDescent="0.25">
      <c r="A569">
        <v>2428184</v>
      </c>
      <c r="B569">
        <v>1</v>
      </c>
      <c r="C569" t="s">
        <v>80</v>
      </c>
      <c r="D569" t="s">
        <v>92</v>
      </c>
      <c r="E569" t="s">
        <v>178</v>
      </c>
      <c r="F569" t="s">
        <v>1843</v>
      </c>
      <c r="G569" t="s">
        <v>439</v>
      </c>
      <c r="H569" t="s">
        <v>144</v>
      </c>
      <c r="I569" t="s">
        <v>136</v>
      </c>
      <c r="J569" t="s">
        <v>137</v>
      </c>
      <c r="K569" t="s">
        <v>138</v>
      </c>
      <c r="L569" t="s">
        <v>1844</v>
      </c>
      <c r="M569" t="s">
        <v>1845</v>
      </c>
      <c r="N569">
        <v>4.6802777769999997</v>
      </c>
      <c r="O569">
        <v>0</v>
      </c>
      <c r="P569">
        <v>387</v>
      </c>
      <c r="Q569">
        <v>1</v>
      </c>
      <c r="R569">
        <v>140</v>
      </c>
      <c r="S569">
        <v>5</v>
      </c>
      <c r="T569">
        <v>32</v>
      </c>
      <c r="U569">
        <v>0</v>
      </c>
      <c r="V569">
        <v>0</v>
      </c>
      <c r="W569">
        <v>0</v>
      </c>
      <c r="X569">
        <v>298.35713022172558</v>
      </c>
      <c r="Y569">
        <v>1.7322953418950058</v>
      </c>
      <c r="Z569">
        <v>43.316586946536503</v>
      </c>
      <c r="AA569">
        <v>30.255573790276145</v>
      </c>
      <c r="AB569">
        <v>63.219970781993183</v>
      </c>
      <c r="AC569">
        <v>0</v>
      </c>
      <c r="AD569">
        <v>0</v>
      </c>
      <c r="AE569">
        <v>436.88155708242641</v>
      </c>
    </row>
    <row r="570" spans="1:31" x14ac:dyDescent="0.25">
      <c r="A570">
        <v>2427875</v>
      </c>
      <c r="B570">
        <v>1</v>
      </c>
      <c r="C570" t="s">
        <v>81</v>
      </c>
      <c r="D570" t="s">
        <v>116</v>
      </c>
      <c r="E570" t="s">
        <v>141</v>
      </c>
      <c r="F570" t="s">
        <v>1846</v>
      </c>
      <c r="G570" t="s">
        <v>1847</v>
      </c>
      <c r="H570" t="s">
        <v>144</v>
      </c>
      <c r="I570" t="s">
        <v>136</v>
      </c>
      <c r="J570" t="s">
        <v>137</v>
      </c>
      <c r="K570" t="s">
        <v>138</v>
      </c>
      <c r="L570" t="s">
        <v>1848</v>
      </c>
      <c r="M570" t="s">
        <v>1849</v>
      </c>
      <c r="N570">
        <v>1.62</v>
      </c>
      <c r="O570">
        <v>0</v>
      </c>
      <c r="P570">
        <v>766</v>
      </c>
      <c r="Q570">
        <v>4</v>
      </c>
      <c r="R570">
        <v>41</v>
      </c>
      <c r="S570">
        <v>0</v>
      </c>
      <c r="T570">
        <v>103</v>
      </c>
      <c r="U570">
        <v>1</v>
      </c>
      <c r="V570">
        <v>0</v>
      </c>
      <c r="W570">
        <v>0</v>
      </c>
      <c r="X570">
        <v>246.94599554973607</v>
      </c>
      <c r="Y570">
        <v>10.907245511442943</v>
      </c>
      <c r="Z570">
        <v>3.3847680596901193</v>
      </c>
      <c r="AA570">
        <v>0</v>
      </c>
      <c r="AB570">
        <v>62.679710637562593</v>
      </c>
      <c r="AC570">
        <v>178.05027691824711</v>
      </c>
      <c r="AD570">
        <v>0</v>
      </c>
      <c r="AE570">
        <v>501.96799667667887</v>
      </c>
    </row>
    <row r="571" spans="1:31" x14ac:dyDescent="0.25">
      <c r="A571">
        <v>2428021</v>
      </c>
      <c r="B571">
        <v>1</v>
      </c>
      <c r="C571" t="s">
        <v>80</v>
      </c>
      <c r="D571" t="s">
        <v>83</v>
      </c>
      <c r="E571" t="s">
        <v>132</v>
      </c>
      <c r="F571" t="s">
        <v>1850</v>
      </c>
      <c r="G571" t="s">
        <v>134</v>
      </c>
      <c r="H571" t="s">
        <v>135</v>
      </c>
      <c r="I571" t="s">
        <v>136</v>
      </c>
      <c r="J571" t="s">
        <v>137</v>
      </c>
      <c r="K571" t="s">
        <v>138</v>
      </c>
      <c r="L571" t="s">
        <v>1851</v>
      </c>
      <c r="M571" t="s">
        <v>1852</v>
      </c>
      <c r="N571">
        <v>1.7877777770000001</v>
      </c>
      <c r="O571">
        <v>0</v>
      </c>
      <c r="P571">
        <v>5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1.5159631847799333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1.5159631847799333</v>
      </c>
    </row>
    <row r="572" spans="1:31" x14ac:dyDescent="0.25">
      <c r="A572">
        <v>2427729</v>
      </c>
      <c r="B572">
        <v>1</v>
      </c>
      <c r="C572" t="s">
        <v>81</v>
      </c>
      <c r="D572" t="s">
        <v>118</v>
      </c>
      <c r="E572" t="s">
        <v>141</v>
      </c>
      <c r="F572" t="s">
        <v>1853</v>
      </c>
      <c r="G572" t="s">
        <v>187</v>
      </c>
      <c r="H572" t="s">
        <v>144</v>
      </c>
      <c r="I572" t="s">
        <v>136</v>
      </c>
      <c r="J572" t="s">
        <v>137</v>
      </c>
      <c r="K572" t="s">
        <v>164</v>
      </c>
      <c r="L572" t="s">
        <v>1854</v>
      </c>
      <c r="M572" t="s">
        <v>1855</v>
      </c>
      <c r="N572">
        <v>5.063055555</v>
      </c>
      <c r="O572">
        <v>0</v>
      </c>
      <c r="P572">
        <v>1</v>
      </c>
      <c r="Q572">
        <v>48</v>
      </c>
      <c r="R572">
        <v>76</v>
      </c>
      <c r="S572">
        <v>8</v>
      </c>
      <c r="T572">
        <v>9</v>
      </c>
      <c r="U572">
        <v>0</v>
      </c>
      <c r="V572">
        <v>0</v>
      </c>
      <c r="W572">
        <v>0</v>
      </c>
      <c r="X572">
        <v>0.24453156836037415</v>
      </c>
      <c r="Y572">
        <v>381.52571108632236</v>
      </c>
      <c r="Z572">
        <v>134.86462393941767</v>
      </c>
      <c r="AA572">
        <v>86.72393820773614</v>
      </c>
      <c r="AB572">
        <v>33.313312513388226</v>
      </c>
      <c r="AC572">
        <v>0</v>
      </c>
      <c r="AD572">
        <v>0</v>
      </c>
      <c r="AE572">
        <v>636.67211731522491</v>
      </c>
    </row>
    <row r="573" spans="1:31" x14ac:dyDescent="0.25">
      <c r="A573">
        <v>2427975</v>
      </c>
      <c r="B573">
        <v>1</v>
      </c>
      <c r="C573" t="s">
        <v>80</v>
      </c>
      <c r="D573" t="s">
        <v>85</v>
      </c>
      <c r="E573" t="s">
        <v>290</v>
      </c>
      <c r="F573" t="s">
        <v>1856</v>
      </c>
      <c r="G573" t="s">
        <v>175</v>
      </c>
      <c r="H573" t="s">
        <v>135</v>
      </c>
      <c r="I573" t="s">
        <v>136</v>
      </c>
      <c r="J573" t="s">
        <v>137</v>
      </c>
      <c r="K573" t="s">
        <v>138</v>
      </c>
      <c r="L573" t="s">
        <v>1857</v>
      </c>
      <c r="M573" t="s">
        <v>1858</v>
      </c>
      <c r="N573">
        <v>0.74166666599999997</v>
      </c>
      <c r="O573">
        <v>0</v>
      </c>
      <c r="P573">
        <v>62</v>
      </c>
      <c r="Q573">
        <v>0</v>
      </c>
      <c r="R573">
        <v>0</v>
      </c>
      <c r="S573">
        <v>0</v>
      </c>
      <c r="T573">
        <v>7</v>
      </c>
      <c r="U573">
        <v>0</v>
      </c>
      <c r="V573">
        <v>0</v>
      </c>
      <c r="W573">
        <v>0</v>
      </c>
      <c r="X573">
        <v>14.495494713589521</v>
      </c>
      <c r="Y573">
        <v>0</v>
      </c>
      <c r="Z573">
        <v>0</v>
      </c>
      <c r="AA573">
        <v>0</v>
      </c>
      <c r="AB573">
        <v>1.3082224524777251</v>
      </c>
      <c r="AC573">
        <v>0</v>
      </c>
      <c r="AD573">
        <v>0</v>
      </c>
      <c r="AE573">
        <v>15.803717166067246</v>
      </c>
    </row>
    <row r="574" spans="1:31" x14ac:dyDescent="0.25">
      <c r="A574">
        <v>2427829</v>
      </c>
      <c r="B574">
        <v>1</v>
      </c>
      <c r="C574" t="s">
        <v>80</v>
      </c>
      <c r="D574" t="s">
        <v>96</v>
      </c>
      <c r="E574" t="s">
        <v>161</v>
      </c>
      <c r="F574" t="s">
        <v>1859</v>
      </c>
      <c r="G574" t="s">
        <v>175</v>
      </c>
      <c r="H574" t="s">
        <v>144</v>
      </c>
      <c r="I574" t="s">
        <v>136</v>
      </c>
      <c r="J574" t="s">
        <v>137</v>
      </c>
      <c r="K574" t="s">
        <v>138</v>
      </c>
      <c r="L574" t="s">
        <v>1860</v>
      </c>
      <c r="M574" t="s">
        <v>1861</v>
      </c>
      <c r="N574">
        <v>0.73611111100000004</v>
      </c>
      <c r="O574">
        <v>0</v>
      </c>
      <c r="P574">
        <v>491</v>
      </c>
      <c r="Q574">
        <v>0</v>
      </c>
      <c r="R574">
        <v>1</v>
      </c>
      <c r="S574">
        <v>0</v>
      </c>
      <c r="T574">
        <v>30</v>
      </c>
      <c r="U574">
        <v>0</v>
      </c>
      <c r="V574">
        <v>0</v>
      </c>
      <c r="W574">
        <v>0</v>
      </c>
      <c r="X574">
        <v>42.45454772838098</v>
      </c>
      <c r="Y574">
        <v>0</v>
      </c>
      <c r="Z574">
        <v>0</v>
      </c>
      <c r="AA574">
        <v>0</v>
      </c>
      <c r="AB574">
        <v>16.898299319180992</v>
      </c>
      <c r="AC574">
        <v>0</v>
      </c>
      <c r="AD574">
        <v>0</v>
      </c>
      <c r="AE574">
        <v>59.352847047561973</v>
      </c>
    </row>
    <row r="575" spans="1:31" x14ac:dyDescent="0.25">
      <c r="A575">
        <v>2427872</v>
      </c>
      <c r="B575">
        <v>1</v>
      </c>
      <c r="C575" t="s">
        <v>80</v>
      </c>
      <c r="D575" t="s">
        <v>96</v>
      </c>
      <c r="E575" t="s">
        <v>178</v>
      </c>
      <c r="F575" t="s">
        <v>1862</v>
      </c>
      <c r="G575" t="s">
        <v>163</v>
      </c>
      <c r="H575" t="s">
        <v>144</v>
      </c>
      <c r="I575" t="s">
        <v>136</v>
      </c>
      <c r="J575" t="s">
        <v>137</v>
      </c>
      <c r="K575" t="s">
        <v>164</v>
      </c>
      <c r="L575" t="s">
        <v>1863</v>
      </c>
      <c r="M575" t="s">
        <v>1864</v>
      </c>
      <c r="N575">
        <v>0.31666666599999999</v>
      </c>
      <c r="O575">
        <v>10</v>
      </c>
      <c r="P575">
        <v>4141</v>
      </c>
      <c r="Q575">
        <v>17</v>
      </c>
      <c r="R575">
        <v>20</v>
      </c>
      <c r="S575">
        <v>30</v>
      </c>
      <c r="T575">
        <v>430</v>
      </c>
      <c r="U575">
        <v>0</v>
      </c>
      <c r="V575">
        <v>0</v>
      </c>
      <c r="W575">
        <v>10.887979572485401</v>
      </c>
      <c r="X575">
        <v>269.0234528940295</v>
      </c>
      <c r="Y575">
        <v>5.1171731271392824</v>
      </c>
      <c r="Z575">
        <v>0.54882902121909993</v>
      </c>
      <c r="AA575">
        <v>118.85984673846312</v>
      </c>
      <c r="AB575">
        <v>111.01150671052125</v>
      </c>
      <c r="AC575">
        <v>0</v>
      </c>
      <c r="AD575">
        <v>0</v>
      </c>
      <c r="AE575">
        <v>515.44878806385759</v>
      </c>
    </row>
    <row r="576" spans="1:31" x14ac:dyDescent="0.25">
      <c r="A576">
        <v>2428081</v>
      </c>
      <c r="B576">
        <v>1</v>
      </c>
      <c r="C576" t="s">
        <v>81</v>
      </c>
      <c r="D576" t="s">
        <v>112</v>
      </c>
      <c r="E576" t="s">
        <v>132</v>
      </c>
      <c r="F576" t="s">
        <v>1865</v>
      </c>
      <c r="G576" t="s">
        <v>134</v>
      </c>
      <c r="H576" t="s">
        <v>135</v>
      </c>
      <c r="I576" t="s">
        <v>136</v>
      </c>
      <c r="J576" t="s">
        <v>137</v>
      </c>
      <c r="K576" t="s">
        <v>138</v>
      </c>
      <c r="L576" t="s">
        <v>1866</v>
      </c>
      <c r="M576" t="s">
        <v>1867</v>
      </c>
      <c r="N576">
        <v>0.87805555499999999</v>
      </c>
      <c r="O576">
        <v>0</v>
      </c>
      <c r="P576">
        <v>1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0.17447497623776112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0.17447497623776112</v>
      </c>
    </row>
    <row r="577" spans="1:31" x14ac:dyDescent="0.25">
      <c r="A577">
        <v>2428038</v>
      </c>
      <c r="B577">
        <v>1</v>
      </c>
      <c r="C577" t="s">
        <v>80</v>
      </c>
      <c r="D577" t="s">
        <v>82</v>
      </c>
      <c r="E577" t="s">
        <v>132</v>
      </c>
      <c r="F577" t="s">
        <v>1868</v>
      </c>
      <c r="G577" t="s">
        <v>198</v>
      </c>
      <c r="H577" t="s">
        <v>135</v>
      </c>
      <c r="I577" t="s">
        <v>136</v>
      </c>
      <c r="J577" t="s">
        <v>137</v>
      </c>
      <c r="K577" t="s">
        <v>138</v>
      </c>
      <c r="L577" t="s">
        <v>1869</v>
      </c>
      <c r="M577" t="s">
        <v>1870</v>
      </c>
      <c r="N577">
        <v>7.346666666</v>
      </c>
      <c r="O577">
        <v>0</v>
      </c>
      <c r="P577">
        <v>9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13.265343545194254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13.265343545194254</v>
      </c>
    </row>
    <row r="578" spans="1:31" x14ac:dyDescent="0.25">
      <c r="A578">
        <v>2444820</v>
      </c>
      <c r="B578">
        <v>1</v>
      </c>
      <c r="C578" t="s">
        <v>80</v>
      </c>
      <c r="D578" t="s">
        <v>100</v>
      </c>
      <c r="E578" t="s">
        <v>178</v>
      </c>
      <c r="F578" t="s">
        <v>1871</v>
      </c>
      <c r="G578" t="s">
        <v>143</v>
      </c>
      <c r="H578" t="s">
        <v>144</v>
      </c>
      <c r="I578" t="s">
        <v>136</v>
      </c>
      <c r="J578" t="s">
        <v>137</v>
      </c>
      <c r="K578" t="s">
        <v>138</v>
      </c>
      <c r="L578" t="s">
        <v>1872</v>
      </c>
      <c r="M578" t="s">
        <v>1873</v>
      </c>
      <c r="N578">
        <v>0.49027777700000003</v>
      </c>
      <c r="O578">
        <v>1</v>
      </c>
      <c r="P578">
        <v>9202</v>
      </c>
      <c r="Q578">
        <v>0</v>
      </c>
      <c r="R578">
        <v>96</v>
      </c>
      <c r="S578">
        <v>14</v>
      </c>
      <c r="T578">
        <v>928</v>
      </c>
      <c r="U578">
        <v>0</v>
      </c>
      <c r="V578">
        <v>0</v>
      </c>
      <c r="W578">
        <v>9.0449884941343459</v>
      </c>
      <c r="X578">
        <v>695.32328463023862</v>
      </c>
      <c r="Y578">
        <v>0</v>
      </c>
      <c r="Z578">
        <v>5.3102674920496469</v>
      </c>
      <c r="AA578">
        <v>69.555054824494121</v>
      </c>
      <c r="AB578">
        <v>289.66343197905547</v>
      </c>
      <c r="AC578">
        <v>0</v>
      </c>
      <c r="AD578">
        <v>0</v>
      </c>
      <c r="AE578">
        <v>1068.8970274199723</v>
      </c>
    </row>
    <row r="579" spans="1:31" x14ac:dyDescent="0.25">
      <c r="A579">
        <v>2444892</v>
      </c>
      <c r="B579">
        <v>1</v>
      </c>
      <c r="C579" t="s">
        <v>80</v>
      </c>
      <c r="D579" t="s">
        <v>100</v>
      </c>
      <c r="E579" t="s">
        <v>132</v>
      </c>
      <c r="F579" t="s">
        <v>1874</v>
      </c>
      <c r="G579" t="s">
        <v>198</v>
      </c>
      <c r="H579" t="s">
        <v>135</v>
      </c>
      <c r="I579" t="s">
        <v>136</v>
      </c>
      <c r="J579" t="s">
        <v>137</v>
      </c>
      <c r="K579" t="s">
        <v>138</v>
      </c>
      <c r="L579" t="s">
        <v>1875</v>
      </c>
      <c r="M579" t="s">
        <v>1876</v>
      </c>
      <c r="N579">
        <v>4.841388888</v>
      </c>
      <c r="O579">
        <v>0</v>
      </c>
      <c r="P579">
        <v>22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17.139798390043385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17.139798390043385</v>
      </c>
    </row>
    <row r="580" spans="1:31" x14ac:dyDescent="0.25">
      <c r="A580">
        <v>2444700</v>
      </c>
      <c r="B580">
        <v>1</v>
      </c>
      <c r="C580" t="s">
        <v>80</v>
      </c>
      <c r="D580" t="s">
        <v>103</v>
      </c>
      <c r="E580" t="s">
        <v>132</v>
      </c>
      <c r="F580" t="s">
        <v>1877</v>
      </c>
      <c r="G580" t="s">
        <v>134</v>
      </c>
      <c r="H580" t="s">
        <v>135</v>
      </c>
      <c r="I580" t="s">
        <v>136</v>
      </c>
      <c r="J580" t="s">
        <v>137</v>
      </c>
      <c r="K580" t="s">
        <v>138</v>
      </c>
      <c r="L580" t="s">
        <v>1878</v>
      </c>
      <c r="M580" t="s">
        <v>1879</v>
      </c>
      <c r="N580">
        <v>1.5277777770000001</v>
      </c>
      <c r="O580">
        <v>0</v>
      </c>
      <c r="P580">
        <v>2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</row>
    <row r="581" spans="1:31" x14ac:dyDescent="0.25">
      <c r="A581">
        <v>2444600</v>
      </c>
      <c r="B581">
        <v>1</v>
      </c>
      <c r="C581" t="s">
        <v>81</v>
      </c>
      <c r="D581" t="s">
        <v>113</v>
      </c>
      <c r="E581" t="s">
        <v>229</v>
      </c>
      <c r="F581" t="s">
        <v>1880</v>
      </c>
      <c r="G581" t="s">
        <v>163</v>
      </c>
      <c r="H581" t="s">
        <v>1881</v>
      </c>
      <c r="I581" t="s">
        <v>330</v>
      </c>
      <c r="J581" t="s">
        <v>137</v>
      </c>
      <c r="K581" t="s">
        <v>164</v>
      </c>
      <c r="L581" t="s">
        <v>1882</v>
      </c>
      <c r="M581" t="s">
        <v>1883</v>
      </c>
      <c r="N581">
        <v>3.6944444E-2</v>
      </c>
      <c r="O581">
        <v>6</v>
      </c>
      <c r="P581">
        <v>2192</v>
      </c>
      <c r="Q581">
        <v>20</v>
      </c>
      <c r="R581">
        <v>88</v>
      </c>
      <c r="S581">
        <v>4</v>
      </c>
      <c r="T581">
        <v>320</v>
      </c>
      <c r="U581">
        <v>0</v>
      </c>
      <c r="V581">
        <v>0</v>
      </c>
      <c r="W581">
        <v>0.24302084141400729</v>
      </c>
      <c r="X581">
        <v>12.180371981866644</v>
      </c>
      <c r="Y581">
        <v>0.17012385024510557</v>
      </c>
      <c r="Z581">
        <v>9.4451802212234426E-2</v>
      </c>
      <c r="AA581">
        <v>3.2115804090441231</v>
      </c>
      <c r="AB581">
        <v>5.5594026094252698</v>
      </c>
      <c r="AC581">
        <v>0</v>
      </c>
      <c r="AD581">
        <v>0</v>
      </c>
      <c r="AE581">
        <v>21.458951494207383</v>
      </c>
    </row>
    <row r="582" spans="1:31" x14ac:dyDescent="0.25">
      <c r="A582">
        <v>2444637</v>
      </c>
      <c r="B582">
        <v>1</v>
      </c>
      <c r="C582" t="s">
        <v>81</v>
      </c>
      <c r="D582" t="s">
        <v>113</v>
      </c>
      <c r="E582" t="s">
        <v>229</v>
      </c>
      <c r="F582" t="s">
        <v>1884</v>
      </c>
      <c r="G582" t="s">
        <v>1885</v>
      </c>
      <c r="H582" t="s">
        <v>1881</v>
      </c>
      <c r="I582" t="s">
        <v>136</v>
      </c>
      <c r="J582" t="s">
        <v>137</v>
      </c>
      <c r="K582" t="s">
        <v>164</v>
      </c>
      <c r="L582" t="s">
        <v>1886</v>
      </c>
      <c r="M582" t="s">
        <v>1887</v>
      </c>
      <c r="N582">
        <v>6.6150000000000002</v>
      </c>
      <c r="O582">
        <v>13</v>
      </c>
      <c r="P582">
        <v>2777</v>
      </c>
      <c r="Q582">
        <v>87</v>
      </c>
      <c r="R582">
        <v>687</v>
      </c>
      <c r="S582">
        <v>51</v>
      </c>
      <c r="T582">
        <v>511</v>
      </c>
      <c r="U582">
        <v>19</v>
      </c>
      <c r="V582">
        <v>7</v>
      </c>
      <c r="W582">
        <v>11.407662186898882</v>
      </c>
      <c r="X582">
        <v>1846.9708438357318</v>
      </c>
      <c r="Y582">
        <v>97.119575623708627</v>
      </c>
      <c r="Z582">
        <v>148.71872688310157</v>
      </c>
      <c r="AA582">
        <v>5282.8239577149943</v>
      </c>
      <c r="AB582">
        <v>2133.177907668809</v>
      </c>
      <c r="AC582">
        <v>14576.55140581221</v>
      </c>
      <c r="AD582">
        <v>124.4163043503176</v>
      </c>
      <c r="AE582">
        <v>24221.186384075772</v>
      </c>
    </row>
    <row r="583" spans="1:31" x14ac:dyDescent="0.25">
      <c r="A583">
        <v>2444803</v>
      </c>
      <c r="B583">
        <v>1</v>
      </c>
      <c r="C583" t="s">
        <v>80</v>
      </c>
      <c r="D583" t="s">
        <v>82</v>
      </c>
      <c r="E583" t="s">
        <v>132</v>
      </c>
      <c r="F583" t="s">
        <v>1888</v>
      </c>
      <c r="G583" t="s">
        <v>214</v>
      </c>
      <c r="H583" t="s">
        <v>135</v>
      </c>
      <c r="I583" t="s">
        <v>136</v>
      </c>
      <c r="J583" t="s">
        <v>137</v>
      </c>
      <c r="K583" t="s">
        <v>138</v>
      </c>
      <c r="L583" t="s">
        <v>1889</v>
      </c>
      <c r="M583" t="s">
        <v>1890</v>
      </c>
      <c r="N583">
        <v>3.1888888880000001</v>
      </c>
      <c r="O583">
        <v>0</v>
      </c>
      <c r="P583">
        <v>4</v>
      </c>
      <c r="Q583">
        <v>0</v>
      </c>
      <c r="R583">
        <v>0</v>
      </c>
      <c r="S583">
        <v>0</v>
      </c>
      <c r="T583">
        <v>1</v>
      </c>
      <c r="U583">
        <v>0</v>
      </c>
      <c r="V583">
        <v>0</v>
      </c>
      <c r="W583">
        <v>0</v>
      </c>
      <c r="X583">
        <v>2.1554733936213335</v>
      </c>
      <c r="Y583">
        <v>0</v>
      </c>
      <c r="Z583">
        <v>0</v>
      </c>
      <c r="AA583">
        <v>0</v>
      </c>
      <c r="AB583">
        <v>0.75884309402926509</v>
      </c>
      <c r="AC583">
        <v>0</v>
      </c>
      <c r="AD583">
        <v>0</v>
      </c>
      <c r="AE583">
        <v>2.9143164876505985</v>
      </c>
    </row>
    <row r="584" spans="1:31" x14ac:dyDescent="0.25">
      <c r="A584">
        <v>2444809</v>
      </c>
      <c r="B584">
        <v>1</v>
      </c>
      <c r="C584" t="s">
        <v>80</v>
      </c>
      <c r="D584" t="s">
        <v>97</v>
      </c>
      <c r="E584" t="s">
        <v>290</v>
      </c>
      <c r="F584" t="s">
        <v>1891</v>
      </c>
      <c r="G584" t="s">
        <v>214</v>
      </c>
      <c r="H584" t="s">
        <v>135</v>
      </c>
      <c r="I584" t="s">
        <v>136</v>
      </c>
      <c r="J584" t="s">
        <v>137</v>
      </c>
      <c r="K584" t="s">
        <v>138</v>
      </c>
      <c r="L584" t="s">
        <v>1892</v>
      </c>
      <c r="M584" t="s">
        <v>1893</v>
      </c>
      <c r="N584">
        <v>7.5658333329999996</v>
      </c>
      <c r="O584">
        <v>0</v>
      </c>
      <c r="P584">
        <v>21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71.219638682136377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71.219638682136377</v>
      </c>
    </row>
    <row r="585" spans="1:31" x14ac:dyDescent="0.25">
      <c r="A585">
        <v>2444743</v>
      </c>
      <c r="B585">
        <v>1</v>
      </c>
      <c r="C585" t="s">
        <v>80</v>
      </c>
      <c r="D585" t="s">
        <v>108</v>
      </c>
      <c r="E585" t="s">
        <v>156</v>
      </c>
      <c r="F585" t="s">
        <v>1894</v>
      </c>
      <c r="G585" t="s">
        <v>175</v>
      </c>
      <c r="H585" t="s">
        <v>135</v>
      </c>
      <c r="I585" t="s">
        <v>136</v>
      </c>
      <c r="J585" t="s">
        <v>137</v>
      </c>
      <c r="K585" t="s">
        <v>138</v>
      </c>
      <c r="L585" t="s">
        <v>1895</v>
      </c>
      <c r="M585" t="s">
        <v>1896</v>
      </c>
      <c r="N585">
        <v>1.1425000000000001</v>
      </c>
      <c r="O585">
        <v>0</v>
      </c>
      <c r="P585">
        <v>25</v>
      </c>
      <c r="Q585">
        <v>0</v>
      </c>
      <c r="R585">
        <v>0</v>
      </c>
      <c r="S585">
        <v>0</v>
      </c>
      <c r="T585">
        <v>2</v>
      </c>
      <c r="U585">
        <v>0</v>
      </c>
      <c r="V585">
        <v>0</v>
      </c>
      <c r="W585">
        <v>0</v>
      </c>
      <c r="X585">
        <v>2.2095196833866177</v>
      </c>
      <c r="Y585">
        <v>0</v>
      </c>
      <c r="Z585">
        <v>0</v>
      </c>
      <c r="AA585">
        <v>0</v>
      </c>
      <c r="AB585">
        <v>1.6801749864989</v>
      </c>
      <c r="AC585">
        <v>0</v>
      </c>
      <c r="AD585">
        <v>0</v>
      </c>
      <c r="AE585">
        <v>3.8896946698855177</v>
      </c>
    </row>
    <row r="586" spans="1:31" x14ac:dyDescent="0.25">
      <c r="A586">
        <v>2444766</v>
      </c>
      <c r="B586">
        <v>1</v>
      </c>
      <c r="C586" t="s">
        <v>81</v>
      </c>
      <c r="D586" t="s">
        <v>112</v>
      </c>
      <c r="E586" t="s">
        <v>178</v>
      </c>
      <c r="F586" t="s">
        <v>1897</v>
      </c>
      <c r="G586" t="s">
        <v>143</v>
      </c>
      <c r="H586" t="s">
        <v>144</v>
      </c>
      <c r="I586" t="s">
        <v>136</v>
      </c>
      <c r="J586" t="s">
        <v>137</v>
      </c>
      <c r="K586" t="s">
        <v>138</v>
      </c>
      <c r="L586" t="s">
        <v>1898</v>
      </c>
      <c r="M586" t="s">
        <v>1899</v>
      </c>
      <c r="N586">
        <v>0.40888888800000001</v>
      </c>
      <c r="O586">
        <v>1</v>
      </c>
      <c r="P586">
        <v>3</v>
      </c>
      <c r="Q586">
        <v>13</v>
      </c>
      <c r="R586">
        <v>66</v>
      </c>
      <c r="S586">
        <v>5</v>
      </c>
      <c r="T586">
        <v>7</v>
      </c>
      <c r="U586">
        <v>0</v>
      </c>
      <c r="V586">
        <v>0</v>
      </c>
      <c r="W586">
        <v>0.10293169328213334</v>
      </c>
      <c r="X586">
        <v>0</v>
      </c>
      <c r="Y586">
        <v>143.04960915017392</v>
      </c>
      <c r="Z586">
        <v>3.1828989620258148</v>
      </c>
      <c r="AA586">
        <v>2.0924111558792533</v>
      </c>
      <c r="AB586">
        <v>2.67102238402944</v>
      </c>
      <c r="AC586">
        <v>0</v>
      </c>
      <c r="AD586">
        <v>0</v>
      </c>
      <c r="AE586">
        <v>151.09887334539056</v>
      </c>
    </row>
    <row r="587" spans="1:31" x14ac:dyDescent="0.25">
      <c r="A587">
        <v>2444912</v>
      </c>
      <c r="B587">
        <v>1</v>
      </c>
      <c r="C587" t="s">
        <v>80</v>
      </c>
      <c r="D587" t="s">
        <v>103</v>
      </c>
      <c r="E587" t="s">
        <v>147</v>
      </c>
      <c r="F587" t="s">
        <v>1900</v>
      </c>
      <c r="G587" t="s">
        <v>1901</v>
      </c>
      <c r="H587" t="s">
        <v>135</v>
      </c>
      <c r="I587" t="s">
        <v>136</v>
      </c>
      <c r="J587" t="s">
        <v>137</v>
      </c>
      <c r="K587" t="s">
        <v>138</v>
      </c>
      <c r="L587" t="s">
        <v>1902</v>
      </c>
      <c r="M587" t="s">
        <v>1903</v>
      </c>
      <c r="N587">
        <v>2.556944444</v>
      </c>
      <c r="O587">
        <v>0</v>
      </c>
      <c r="P587">
        <v>72</v>
      </c>
      <c r="Q587">
        <v>0</v>
      </c>
      <c r="R587">
        <v>2</v>
      </c>
      <c r="S587">
        <v>0</v>
      </c>
      <c r="T587">
        <v>4</v>
      </c>
      <c r="U587">
        <v>0</v>
      </c>
      <c r="V587">
        <v>0</v>
      </c>
      <c r="W587">
        <v>0</v>
      </c>
      <c r="X587">
        <v>59.923837862208828</v>
      </c>
      <c r="Y587">
        <v>0</v>
      </c>
      <c r="Z587">
        <v>0</v>
      </c>
      <c r="AA587">
        <v>0</v>
      </c>
      <c r="AB587">
        <v>4.8817351631857777</v>
      </c>
      <c r="AC587">
        <v>0</v>
      </c>
      <c r="AD587">
        <v>0</v>
      </c>
      <c r="AE587">
        <v>64.805573025394608</v>
      </c>
    </row>
    <row r="588" spans="1:31" x14ac:dyDescent="0.25">
      <c r="A588">
        <v>2444929</v>
      </c>
      <c r="B588">
        <v>1</v>
      </c>
      <c r="C588" t="s">
        <v>80</v>
      </c>
      <c r="D588" t="s">
        <v>84</v>
      </c>
      <c r="E588" t="s">
        <v>132</v>
      </c>
      <c r="F588" t="s">
        <v>1904</v>
      </c>
      <c r="G588" t="s">
        <v>153</v>
      </c>
      <c r="H588" t="s">
        <v>135</v>
      </c>
      <c r="I588" t="s">
        <v>136</v>
      </c>
      <c r="J588" t="s">
        <v>137</v>
      </c>
      <c r="K588" t="s">
        <v>138</v>
      </c>
      <c r="L588" t="s">
        <v>1905</v>
      </c>
      <c r="M588" t="s">
        <v>1906</v>
      </c>
      <c r="N588">
        <v>1.228611111</v>
      </c>
      <c r="O588">
        <v>0</v>
      </c>
      <c r="P588">
        <v>1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0.6293800435889223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0.6293800435889223</v>
      </c>
    </row>
    <row r="589" spans="1:31" x14ac:dyDescent="0.25">
      <c r="A589">
        <v>2444643</v>
      </c>
      <c r="B589">
        <v>1</v>
      </c>
      <c r="C589" t="s">
        <v>81</v>
      </c>
      <c r="D589" t="s">
        <v>123</v>
      </c>
      <c r="E589" t="s">
        <v>132</v>
      </c>
      <c r="F589" t="s">
        <v>1907</v>
      </c>
      <c r="G589" t="s">
        <v>1908</v>
      </c>
      <c r="H589" t="s">
        <v>135</v>
      </c>
      <c r="I589" t="s">
        <v>136</v>
      </c>
      <c r="J589" t="s">
        <v>137</v>
      </c>
      <c r="K589" t="s">
        <v>138</v>
      </c>
      <c r="L589" t="s">
        <v>1909</v>
      </c>
      <c r="M589" t="s">
        <v>1910</v>
      </c>
      <c r="N589">
        <v>2.1330555549999999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15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9.6723636179932519</v>
      </c>
      <c r="AC589">
        <v>0</v>
      </c>
      <c r="AD589">
        <v>0</v>
      </c>
      <c r="AE589">
        <v>9.6723636179932519</v>
      </c>
    </row>
    <row r="590" spans="1:31" x14ac:dyDescent="0.25">
      <c r="A590">
        <v>2444952</v>
      </c>
      <c r="B590">
        <v>1</v>
      </c>
      <c r="C590" t="s">
        <v>80</v>
      </c>
      <c r="D590" t="s">
        <v>95</v>
      </c>
      <c r="E590" t="s">
        <v>229</v>
      </c>
      <c r="F590" t="s">
        <v>1911</v>
      </c>
      <c r="G590" t="s">
        <v>256</v>
      </c>
      <c r="H590" t="s">
        <v>144</v>
      </c>
      <c r="I590" t="s">
        <v>136</v>
      </c>
      <c r="J590" t="s">
        <v>137</v>
      </c>
      <c r="K590" t="s">
        <v>138</v>
      </c>
      <c r="L590" t="s">
        <v>1912</v>
      </c>
      <c r="M590" t="s">
        <v>1913</v>
      </c>
      <c r="N590">
        <v>5.2011111110000003</v>
      </c>
      <c r="O590">
        <v>0</v>
      </c>
      <c r="P590">
        <v>6</v>
      </c>
      <c r="Q590">
        <v>1</v>
      </c>
      <c r="R590">
        <v>7</v>
      </c>
      <c r="S590">
        <v>2</v>
      </c>
      <c r="T590">
        <v>4</v>
      </c>
      <c r="U590">
        <v>0</v>
      </c>
      <c r="V590">
        <v>0</v>
      </c>
      <c r="W590">
        <v>0</v>
      </c>
      <c r="X590">
        <v>1.83993098349962</v>
      </c>
      <c r="Y590">
        <v>3.95803063551072</v>
      </c>
      <c r="Z590">
        <v>4.8689693880260003E-2</v>
      </c>
      <c r="AA590">
        <v>15.321251813241389</v>
      </c>
      <c r="AB590">
        <v>0</v>
      </c>
      <c r="AC590">
        <v>0</v>
      </c>
      <c r="AD590">
        <v>0</v>
      </c>
      <c r="AE590">
        <v>21.167903126131989</v>
      </c>
    </row>
    <row r="591" spans="1:31" x14ac:dyDescent="0.25">
      <c r="A591">
        <v>2444703</v>
      </c>
      <c r="B591">
        <v>1</v>
      </c>
      <c r="C591" t="s">
        <v>80</v>
      </c>
      <c r="D591" t="s">
        <v>105</v>
      </c>
      <c r="E591" t="s">
        <v>178</v>
      </c>
      <c r="F591" t="s">
        <v>1914</v>
      </c>
      <c r="G591" t="s">
        <v>143</v>
      </c>
      <c r="H591" t="s">
        <v>144</v>
      </c>
      <c r="I591" t="s">
        <v>136</v>
      </c>
      <c r="J591" t="s">
        <v>137</v>
      </c>
      <c r="K591" t="s">
        <v>138</v>
      </c>
      <c r="L591" t="s">
        <v>1915</v>
      </c>
      <c r="M591" t="s">
        <v>1916</v>
      </c>
      <c r="N591">
        <v>0.49444444399999998</v>
      </c>
      <c r="O591">
        <v>0</v>
      </c>
      <c r="P591">
        <v>0</v>
      </c>
      <c r="Q591">
        <v>3</v>
      </c>
      <c r="R591">
        <v>0</v>
      </c>
      <c r="S591">
        <v>10</v>
      </c>
      <c r="T591">
        <v>0</v>
      </c>
      <c r="U591">
        <v>2</v>
      </c>
      <c r="V591">
        <v>0</v>
      </c>
      <c r="W591">
        <v>0</v>
      </c>
      <c r="X591">
        <v>0</v>
      </c>
      <c r="Y591">
        <v>7.3391978586690829</v>
      </c>
      <c r="Z591">
        <v>0</v>
      </c>
      <c r="AA591">
        <v>123.55798009790215</v>
      </c>
      <c r="AB591">
        <v>0</v>
      </c>
      <c r="AC591">
        <v>16.168060527070246</v>
      </c>
      <c r="AD591">
        <v>0</v>
      </c>
      <c r="AE591">
        <v>147.06523848364148</v>
      </c>
    </row>
    <row r="592" spans="1:31" x14ac:dyDescent="0.25">
      <c r="A592">
        <v>2444969</v>
      </c>
      <c r="B592">
        <v>1</v>
      </c>
      <c r="C592" t="s">
        <v>80</v>
      </c>
      <c r="D592" t="s">
        <v>93</v>
      </c>
      <c r="E592" t="s">
        <v>132</v>
      </c>
      <c r="F592" t="s">
        <v>1917</v>
      </c>
      <c r="G592" t="s">
        <v>134</v>
      </c>
      <c r="H592" t="s">
        <v>135</v>
      </c>
      <c r="I592" t="s">
        <v>136</v>
      </c>
      <c r="J592" t="s">
        <v>137</v>
      </c>
      <c r="K592" t="s">
        <v>138</v>
      </c>
      <c r="L592" t="s">
        <v>1918</v>
      </c>
      <c r="M592" t="s">
        <v>1919</v>
      </c>
      <c r="N592">
        <v>1.2627777769999999</v>
      </c>
      <c r="O592">
        <v>0</v>
      </c>
      <c r="P592">
        <v>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0.68448826702885002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0.68448826702885002</v>
      </c>
    </row>
    <row r="593" spans="1:31" x14ac:dyDescent="0.25">
      <c r="A593">
        <v>2444849</v>
      </c>
      <c r="B593">
        <v>1</v>
      </c>
      <c r="C593" t="s">
        <v>81</v>
      </c>
      <c r="D593" t="s">
        <v>127</v>
      </c>
      <c r="E593" t="s">
        <v>141</v>
      </c>
      <c r="F593" t="s">
        <v>1920</v>
      </c>
      <c r="G593" t="s">
        <v>143</v>
      </c>
      <c r="H593" t="s">
        <v>144</v>
      </c>
      <c r="I593" t="s">
        <v>136</v>
      </c>
      <c r="J593" t="s">
        <v>137</v>
      </c>
      <c r="K593" t="s">
        <v>138</v>
      </c>
      <c r="L593" t="s">
        <v>1921</v>
      </c>
      <c r="M593" t="s">
        <v>1922</v>
      </c>
      <c r="N593">
        <v>2.4986111110000002</v>
      </c>
      <c r="O593">
        <v>9</v>
      </c>
      <c r="P593">
        <v>3</v>
      </c>
      <c r="Q593">
        <v>284</v>
      </c>
      <c r="R593">
        <v>41</v>
      </c>
      <c r="S593">
        <v>17</v>
      </c>
      <c r="T593">
        <v>3</v>
      </c>
      <c r="U593">
        <v>0</v>
      </c>
      <c r="V593">
        <v>0</v>
      </c>
      <c r="W593">
        <v>5.9943894037162666</v>
      </c>
      <c r="X593">
        <v>0</v>
      </c>
      <c r="Y593">
        <v>182.33538972753826</v>
      </c>
      <c r="Z593">
        <v>21.933943015113687</v>
      </c>
      <c r="AA593">
        <v>102.62339856246007</v>
      </c>
      <c r="AB593">
        <v>3.2118852693977775</v>
      </c>
      <c r="AC593">
        <v>0</v>
      </c>
      <c r="AD593">
        <v>0</v>
      </c>
      <c r="AE593">
        <v>316.0990059782261</v>
      </c>
    </row>
    <row r="594" spans="1:31" x14ac:dyDescent="0.25">
      <c r="A594">
        <v>2444640</v>
      </c>
      <c r="B594">
        <v>1</v>
      </c>
      <c r="C594" t="s">
        <v>80</v>
      </c>
      <c r="D594" t="s">
        <v>82</v>
      </c>
      <c r="E594" t="s">
        <v>147</v>
      </c>
      <c r="F594" t="s">
        <v>1923</v>
      </c>
      <c r="G594" t="s">
        <v>149</v>
      </c>
      <c r="H594" t="s">
        <v>135</v>
      </c>
      <c r="I594" t="s">
        <v>136</v>
      </c>
      <c r="J594" t="s">
        <v>137</v>
      </c>
      <c r="K594" t="s">
        <v>138</v>
      </c>
      <c r="L594" t="s">
        <v>1924</v>
      </c>
      <c r="M594" t="s">
        <v>1925</v>
      </c>
      <c r="N594">
        <v>2.2669444439999999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7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6.1836622085344199</v>
      </c>
      <c r="AC594">
        <v>0</v>
      </c>
      <c r="AD594">
        <v>0</v>
      </c>
      <c r="AE594">
        <v>6.1836622085344199</v>
      </c>
    </row>
    <row r="595" spans="1:31" x14ac:dyDescent="0.25">
      <c r="A595">
        <v>2444657</v>
      </c>
      <c r="B595">
        <v>1</v>
      </c>
      <c r="C595" t="s">
        <v>81</v>
      </c>
      <c r="D595" t="s">
        <v>122</v>
      </c>
      <c r="E595" t="s">
        <v>178</v>
      </c>
      <c r="F595" t="s">
        <v>1926</v>
      </c>
      <c r="G595" t="s">
        <v>143</v>
      </c>
      <c r="H595" t="s">
        <v>144</v>
      </c>
      <c r="I595" t="s">
        <v>136</v>
      </c>
      <c r="J595" t="s">
        <v>137</v>
      </c>
      <c r="K595" t="s">
        <v>138</v>
      </c>
      <c r="L595" t="s">
        <v>1927</v>
      </c>
      <c r="M595" t="s">
        <v>1928</v>
      </c>
      <c r="N595">
        <v>2.7805555549999998</v>
      </c>
      <c r="O595">
        <v>1</v>
      </c>
      <c r="P595">
        <v>176</v>
      </c>
      <c r="Q595">
        <v>0</v>
      </c>
      <c r="R595">
        <v>0</v>
      </c>
      <c r="S595">
        <v>6</v>
      </c>
      <c r="T595">
        <v>20</v>
      </c>
      <c r="U595">
        <v>4</v>
      </c>
      <c r="V595">
        <v>0</v>
      </c>
      <c r="W595">
        <v>0.73620900811966661</v>
      </c>
      <c r="X595">
        <v>49.702036657812023</v>
      </c>
      <c r="Y595">
        <v>0</v>
      </c>
      <c r="Z595">
        <v>0</v>
      </c>
      <c r="AA595">
        <v>75.519174979569641</v>
      </c>
      <c r="AB595">
        <v>51.381585870815861</v>
      </c>
      <c r="AC595">
        <v>489.05446277474402</v>
      </c>
      <c r="AD595">
        <v>0</v>
      </c>
      <c r="AE595">
        <v>666.39346929106125</v>
      </c>
    </row>
    <row r="596" spans="1:31" x14ac:dyDescent="0.25">
      <c r="A596">
        <v>2444975</v>
      </c>
      <c r="B596">
        <v>1</v>
      </c>
      <c r="C596" t="s">
        <v>81</v>
      </c>
      <c r="D596" t="s">
        <v>112</v>
      </c>
      <c r="E596" t="s">
        <v>147</v>
      </c>
      <c r="F596" t="s">
        <v>1929</v>
      </c>
      <c r="G596" t="s">
        <v>149</v>
      </c>
      <c r="H596" t="s">
        <v>135</v>
      </c>
      <c r="I596" t="s">
        <v>136</v>
      </c>
      <c r="J596" t="s">
        <v>137</v>
      </c>
      <c r="K596" t="s">
        <v>138</v>
      </c>
      <c r="L596" t="s">
        <v>1930</v>
      </c>
      <c r="M596" t="s">
        <v>1931</v>
      </c>
      <c r="N596">
        <v>2.6869444439999999</v>
      </c>
      <c r="O596">
        <v>0</v>
      </c>
      <c r="P596">
        <v>16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7.9319503260890114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7.9319503260890114</v>
      </c>
    </row>
    <row r="597" spans="1:31" x14ac:dyDescent="0.25">
      <c r="A597">
        <v>2444763</v>
      </c>
      <c r="B597">
        <v>1</v>
      </c>
      <c r="C597" t="s">
        <v>81</v>
      </c>
      <c r="D597" t="s">
        <v>127</v>
      </c>
      <c r="E597" t="s">
        <v>141</v>
      </c>
      <c r="F597" t="s">
        <v>1932</v>
      </c>
      <c r="G597" t="s">
        <v>143</v>
      </c>
      <c r="H597" t="s">
        <v>144</v>
      </c>
      <c r="I597" t="s">
        <v>136</v>
      </c>
      <c r="J597" t="s">
        <v>137</v>
      </c>
      <c r="K597" t="s">
        <v>138</v>
      </c>
      <c r="L597" t="s">
        <v>1933</v>
      </c>
      <c r="M597" t="s">
        <v>1934</v>
      </c>
      <c r="N597">
        <v>0.78638888799999995</v>
      </c>
      <c r="O597">
        <v>9</v>
      </c>
      <c r="P597">
        <v>3</v>
      </c>
      <c r="Q597">
        <v>284</v>
      </c>
      <c r="R597">
        <v>41</v>
      </c>
      <c r="S597">
        <v>17</v>
      </c>
      <c r="T597">
        <v>3</v>
      </c>
      <c r="U597">
        <v>0</v>
      </c>
      <c r="V597">
        <v>0</v>
      </c>
      <c r="W597">
        <v>1.7384313939285334</v>
      </c>
      <c r="X597">
        <v>0</v>
      </c>
      <c r="Y597">
        <v>57.222615897184191</v>
      </c>
      <c r="Z597">
        <v>6.098973974677885</v>
      </c>
      <c r="AA597">
        <v>32.734003572227536</v>
      </c>
      <c r="AB597">
        <v>1.1413715077933</v>
      </c>
      <c r="AC597">
        <v>0</v>
      </c>
      <c r="AD597">
        <v>0</v>
      </c>
      <c r="AE597">
        <v>98.935396345811441</v>
      </c>
    </row>
    <row r="598" spans="1:31" x14ac:dyDescent="0.25">
      <c r="A598">
        <v>2438546</v>
      </c>
      <c r="B598">
        <v>1</v>
      </c>
      <c r="C598" t="s">
        <v>80</v>
      </c>
      <c r="D598" t="s">
        <v>104</v>
      </c>
      <c r="E598" t="s">
        <v>178</v>
      </c>
      <c r="F598" t="s">
        <v>1935</v>
      </c>
      <c r="G598" t="s">
        <v>143</v>
      </c>
      <c r="H598" t="s">
        <v>144</v>
      </c>
      <c r="I598" t="s">
        <v>136</v>
      </c>
      <c r="J598" t="s">
        <v>137</v>
      </c>
      <c r="K598" t="s">
        <v>138</v>
      </c>
      <c r="L598" t="s">
        <v>1936</v>
      </c>
      <c r="M598" t="s">
        <v>1937</v>
      </c>
      <c r="N598">
        <v>0.67444444400000003</v>
      </c>
      <c r="O598">
        <v>3</v>
      </c>
      <c r="P598">
        <v>1038</v>
      </c>
      <c r="Q598">
        <v>26</v>
      </c>
      <c r="R598">
        <v>54</v>
      </c>
      <c r="S598">
        <v>13</v>
      </c>
      <c r="T598">
        <v>237</v>
      </c>
      <c r="U598">
        <v>3</v>
      </c>
      <c r="V598">
        <v>0</v>
      </c>
      <c r="W598">
        <v>1.3083644805791164</v>
      </c>
      <c r="X598">
        <v>215.73732911950111</v>
      </c>
      <c r="Y598">
        <v>37.621304580934734</v>
      </c>
      <c r="Z598">
        <v>12.13405268547559</v>
      </c>
      <c r="AA598">
        <v>71.396298910815005</v>
      </c>
      <c r="AB598">
        <v>99.331719627684336</v>
      </c>
      <c r="AC598">
        <v>163.57073452028388</v>
      </c>
      <c r="AD598">
        <v>0</v>
      </c>
      <c r="AE598">
        <v>601.0998039252737</v>
      </c>
    </row>
    <row r="599" spans="1:31" x14ac:dyDescent="0.25">
      <c r="A599">
        <v>2438548</v>
      </c>
      <c r="B599">
        <v>1</v>
      </c>
      <c r="C599" t="s">
        <v>80</v>
      </c>
      <c r="D599" t="s">
        <v>97</v>
      </c>
      <c r="E599" t="s">
        <v>147</v>
      </c>
      <c r="F599" t="s">
        <v>1938</v>
      </c>
      <c r="G599" t="s">
        <v>175</v>
      </c>
      <c r="H599" t="s">
        <v>135</v>
      </c>
      <c r="I599" t="s">
        <v>136</v>
      </c>
      <c r="J599" t="s">
        <v>137</v>
      </c>
      <c r="K599" t="s">
        <v>138</v>
      </c>
      <c r="L599" t="s">
        <v>1939</v>
      </c>
      <c r="M599" t="s">
        <v>1940</v>
      </c>
      <c r="N599">
        <v>0.76555555500000005</v>
      </c>
      <c r="O599">
        <v>0</v>
      </c>
      <c r="P599">
        <v>150</v>
      </c>
      <c r="Q599">
        <v>0</v>
      </c>
      <c r="R599">
        <v>0</v>
      </c>
      <c r="S599">
        <v>0</v>
      </c>
      <c r="T599">
        <v>5</v>
      </c>
      <c r="U599">
        <v>0</v>
      </c>
      <c r="V599">
        <v>0</v>
      </c>
      <c r="W599">
        <v>0</v>
      </c>
      <c r="X599">
        <v>18.381966344420977</v>
      </c>
      <c r="Y599">
        <v>0</v>
      </c>
      <c r="Z599">
        <v>0</v>
      </c>
      <c r="AA599">
        <v>0</v>
      </c>
      <c r="AB599">
        <v>12.119084208884328</v>
      </c>
      <c r="AC599">
        <v>0</v>
      </c>
      <c r="AD599">
        <v>0</v>
      </c>
      <c r="AE599">
        <v>30.501050553305305</v>
      </c>
    </row>
    <row r="600" spans="1:31" x14ac:dyDescent="0.25">
      <c r="A600">
        <v>2438551</v>
      </c>
      <c r="B600">
        <v>1</v>
      </c>
      <c r="C600" t="s">
        <v>80</v>
      </c>
      <c r="D600" t="s">
        <v>96</v>
      </c>
      <c r="E600" t="s">
        <v>147</v>
      </c>
      <c r="F600" t="s">
        <v>1941</v>
      </c>
      <c r="G600" t="s">
        <v>214</v>
      </c>
      <c r="H600" t="s">
        <v>135</v>
      </c>
      <c r="I600" t="s">
        <v>136</v>
      </c>
      <c r="J600" t="s">
        <v>3</v>
      </c>
      <c r="K600" t="s">
        <v>138</v>
      </c>
      <c r="L600" t="s">
        <v>1942</v>
      </c>
      <c r="M600" t="s">
        <v>1943</v>
      </c>
      <c r="N600">
        <v>2.4611111110000001</v>
      </c>
      <c r="O600">
        <v>0</v>
      </c>
      <c r="P600">
        <v>6</v>
      </c>
      <c r="Q600">
        <v>0</v>
      </c>
      <c r="R600">
        <v>0</v>
      </c>
      <c r="S600">
        <v>0</v>
      </c>
      <c r="T600">
        <v>1</v>
      </c>
      <c r="U600">
        <v>0</v>
      </c>
      <c r="V600">
        <v>0</v>
      </c>
      <c r="W600">
        <v>0</v>
      </c>
      <c r="X600">
        <v>1.6568099492570658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1.6568099492570658</v>
      </c>
    </row>
    <row r="601" spans="1:31" x14ac:dyDescent="0.25">
      <c r="A601">
        <v>2438553</v>
      </c>
      <c r="B601">
        <v>1</v>
      </c>
      <c r="C601" t="s">
        <v>81</v>
      </c>
      <c r="D601" t="s">
        <v>127</v>
      </c>
      <c r="E601" t="s">
        <v>147</v>
      </c>
      <c r="F601" t="s">
        <v>1944</v>
      </c>
      <c r="G601" t="s">
        <v>149</v>
      </c>
      <c r="H601" t="s">
        <v>135</v>
      </c>
      <c r="I601" t="s">
        <v>136</v>
      </c>
      <c r="J601" t="s">
        <v>137</v>
      </c>
      <c r="K601" t="s">
        <v>138</v>
      </c>
      <c r="L601" t="s">
        <v>1945</v>
      </c>
      <c r="M601" t="s">
        <v>1946</v>
      </c>
      <c r="N601">
        <v>6.1802777769999997</v>
      </c>
      <c r="O601">
        <v>0</v>
      </c>
      <c r="P601">
        <v>17</v>
      </c>
      <c r="Q601">
        <v>0</v>
      </c>
      <c r="R601">
        <v>9</v>
      </c>
      <c r="S601">
        <v>0</v>
      </c>
      <c r="T601">
        <v>1</v>
      </c>
      <c r="U601">
        <v>0</v>
      </c>
      <c r="V601">
        <v>0</v>
      </c>
      <c r="W601">
        <v>0</v>
      </c>
      <c r="X601">
        <v>24.436385511051498</v>
      </c>
      <c r="Y601">
        <v>0</v>
      </c>
      <c r="Z601">
        <v>0</v>
      </c>
      <c r="AA601">
        <v>0</v>
      </c>
      <c r="AB601">
        <v>8.1018764349119206</v>
      </c>
      <c r="AC601">
        <v>0</v>
      </c>
      <c r="AD601">
        <v>0</v>
      </c>
      <c r="AE601">
        <v>32.53826194596342</v>
      </c>
    </row>
    <row r="602" spans="1:31" x14ac:dyDescent="0.25">
      <c r="A602">
        <v>2438554</v>
      </c>
      <c r="B602">
        <v>1</v>
      </c>
      <c r="C602" t="s">
        <v>80</v>
      </c>
      <c r="D602" t="s">
        <v>106</v>
      </c>
      <c r="E602" t="s">
        <v>178</v>
      </c>
      <c r="F602" t="s">
        <v>1947</v>
      </c>
      <c r="G602" t="s">
        <v>143</v>
      </c>
      <c r="H602" t="s">
        <v>144</v>
      </c>
      <c r="I602" t="s">
        <v>136</v>
      </c>
      <c r="J602" t="s">
        <v>137</v>
      </c>
      <c r="K602" t="s">
        <v>138</v>
      </c>
      <c r="L602" t="s">
        <v>1948</v>
      </c>
      <c r="M602" t="s">
        <v>1949</v>
      </c>
      <c r="N602">
        <v>0.85861111099999998</v>
      </c>
      <c r="O602">
        <v>0</v>
      </c>
      <c r="P602">
        <v>31</v>
      </c>
      <c r="Q602">
        <v>14</v>
      </c>
      <c r="R602">
        <v>47</v>
      </c>
      <c r="S602">
        <v>12</v>
      </c>
      <c r="T602">
        <v>23</v>
      </c>
      <c r="U602">
        <v>3</v>
      </c>
      <c r="V602">
        <v>0</v>
      </c>
      <c r="W602">
        <v>0</v>
      </c>
      <c r="X602">
        <v>12.500052823280265</v>
      </c>
      <c r="Y602">
        <v>14.740297296643723</v>
      </c>
      <c r="Z602">
        <v>26.143062223700106</v>
      </c>
      <c r="AA602">
        <v>34.29547836046379</v>
      </c>
      <c r="AB602">
        <v>48.176261424980737</v>
      </c>
      <c r="AC602">
        <v>177.33196561073456</v>
      </c>
      <c r="AD602">
        <v>0</v>
      </c>
      <c r="AE602">
        <v>313.18711773980317</v>
      </c>
    </row>
    <row r="603" spans="1:31" x14ac:dyDescent="0.25">
      <c r="A603">
        <v>2438556</v>
      </c>
      <c r="B603">
        <v>1</v>
      </c>
      <c r="C603" t="s">
        <v>80</v>
      </c>
      <c r="D603" t="s">
        <v>94</v>
      </c>
      <c r="E603" t="s">
        <v>132</v>
      </c>
      <c r="F603" t="s">
        <v>1950</v>
      </c>
      <c r="G603" t="s">
        <v>134</v>
      </c>
      <c r="H603" t="s">
        <v>135</v>
      </c>
      <c r="I603" t="s">
        <v>136</v>
      </c>
      <c r="J603" t="s">
        <v>137</v>
      </c>
      <c r="K603" t="s">
        <v>138</v>
      </c>
      <c r="L603" t="s">
        <v>1951</v>
      </c>
      <c r="M603" t="s">
        <v>1952</v>
      </c>
      <c r="N603">
        <v>3.8250000000000002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0.64778930722920836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0.64778930722920836</v>
      </c>
    </row>
    <row r="604" spans="1:31" x14ac:dyDescent="0.25">
      <c r="A604">
        <v>2438558</v>
      </c>
      <c r="B604">
        <v>1</v>
      </c>
      <c r="C604" t="s">
        <v>80</v>
      </c>
      <c r="D604" t="s">
        <v>84</v>
      </c>
      <c r="E604" t="s">
        <v>132</v>
      </c>
      <c r="F604" t="s">
        <v>1953</v>
      </c>
      <c r="G604" t="s">
        <v>198</v>
      </c>
      <c r="H604" t="s">
        <v>135</v>
      </c>
      <c r="I604" t="s">
        <v>136</v>
      </c>
      <c r="J604" t="s">
        <v>137</v>
      </c>
      <c r="K604" t="s">
        <v>138</v>
      </c>
      <c r="L604" t="s">
        <v>1954</v>
      </c>
      <c r="M604" t="s">
        <v>1955</v>
      </c>
      <c r="N604">
        <v>2.3019444440000001</v>
      </c>
      <c r="O604">
        <v>0</v>
      </c>
      <c r="P604">
        <v>12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4.8783663762326741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4.8783663762326741</v>
      </c>
    </row>
    <row r="605" spans="1:31" x14ac:dyDescent="0.25">
      <c r="A605">
        <v>2438562</v>
      </c>
      <c r="B605">
        <v>1</v>
      </c>
      <c r="C605" t="s">
        <v>80</v>
      </c>
      <c r="D605" t="s">
        <v>93</v>
      </c>
      <c r="E605" t="s">
        <v>147</v>
      </c>
      <c r="F605" t="s">
        <v>1956</v>
      </c>
      <c r="G605" t="s">
        <v>171</v>
      </c>
      <c r="H605" t="s">
        <v>135</v>
      </c>
      <c r="I605" t="s">
        <v>136</v>
      </c>
      <c r="J605" t="s">
        <v>137</v>
      </c>
      <c r="K605" t="s">
        <v>138</v>
      </c>
      <c r="L605" t="s">
        <v>1957</v>
      </c>
      <c r="M605" t="s">
        <v>1958</v>
      </c>
      <c r="N605">
        <v>3.1588888879999999</v>
      </c>
      <c r="O605">
        <v>0</v>
      </c>
      <c r="P605">
        <v>2</v>
      </c>
      <c r="Q605">
        <v>0</v>
      </c>
      <c r="R605">
        <v>5</v>
      </c>
      <c r="S605">
        <v>0</v>
      </c>
      <c r="T605">
        <v>1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2.2561318121039404</v>
      </c>
      <c r="AA605">
        <v>0</v>
      </c>
      <c r="AB605">
        <v>0</v>
      </c>
      <c r="AC605">
        <v>0</v>
      </c>
      <c r="AD605">
        <v>0</v>
      </c>
      <c r="AE605">
        <v>2.2561318121039404</v>
      </c>
    </row>
    <row r="606" spans="1:31" x14ac:dyDescent="0.25">
      <c r="A606">
        <v>2438563</v>
      </c>
      <c r="B606">
        <v>1</v>
      </c>
      <c r="C606" t="s">
        <v>81</v>
      </c>
      <c r="D606" t="s">
        <v>112</v>
      </c>
      <c r="E606" t="s">
        <v>147</v>
      </c>
      <c r="F606" t="s">
        <v>1959</v>
      </c>
      <c r="G606" t="s">
        <v>171</v>
      </c>
      <c r="H606" t="s">
        <v>135</v>
      </c>
      <c r="I606" t="s">
        <v>136</v>
      </c>
      <c r="J606" t="s">
        <v>137</v>
      </c>
      <c r="K606" t="s">
        <v>138</v>
      </c>
      <c r="L606" t="s">
        <v>1960</v>
      </c>
      <c r="M606" t="s">
        <v>1961</v>
      </c>
      <c r="N606">
        <v>1.9483333329999999</v>
      </c>
      <c r="O606">
        <v>0</v>
      </c>
      <c r="P606">
        <v>44</v>
      </c>
      <c r="Q606">
        <v>0</v>
      </c>
      <c r="R606">
        <v>5</v>
      </c>
      <c r="S606">
        <v>0</v>
      </c>
      <c r="T606">
        <v>3</v>
      </c>
      <c r="U606">
        <v>0</v>
      </c>
      <c r="V606">
        <v>0</v>
      </c>
      <c r="W606">
        <v>0</v>
      </c>
      <c r="X606">
        <v>18.089165323190954</v>
      </c>
      <c r="Y606">
        <v>0</v>
      </c>
      <c r="Z606">
        <v>0.5141703484987189</v>
      </c>
      <c r="AA606">
        <v>0</v>
      </c>
      <c r="AB606">
        <v>0.55525778481070676</v>
      </c>
      <c r="AC606">
        <v>0</v>
      </c>
      <c r="AD606">
        <v>0</v>
      </c>
      <c r="AE606">
        <v>19.15859345650038</v>
      </c>
    </row>
    <row r="607" spans="1:31" x14ac:dyDescent="0.25">
      <c r="A607">
        <v>2438565</v>
      </c>
      <c r="B607">
        <v>1</v>
      </c>
      <c r="C607" t="s">
        <v>80</v>
      </c>
      <c r="D607" t="s">
        <v>83</v>
      </c>
      <c r="E607" t="s">
        <v>132</v>
      </c>
      <c r="F607" t="s">
        <v>1962</v>
      </c>
      <c r="G607" t="s">
        <v>134</v>
      </c>
      <c r="H607" t="s">
        <v>135</v>
      </c>
      <c r="I607" t="s">
        <v>136</v>
      </c>
      <c r="J607" t="s">
        <v>137</v>
      </c>
      <c r="K607" t="s">
        <v>138</v>
      </c>
      <c r="L607" t="s">
        <v>1963</v>
      </c>
      <c r="M607" t="s">
        <v>1964</v>
      </c>
      <c r="N607">
        <v>1.0125</v>
      </c>
      <c r="O607">
        <v>0</v>
      </c>
      <c r="P607">
        <v>5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1.854742972722391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1.854742972722391</v>
      </c>
    </row>
    <row r="608" spans="1:31" x14ac:dyDescent="0.25">
      <c r="A608">
        <v>2438568</v>
      </c>
      <c r="B608">
        <v>1</v>
      </c>
      <c r="C608" t="s">
        <v>80</v>
      </c>
      <c r="D608" t="s">
        <v>105</v>
      </c>
      <c r="E608" t="s">
        <v>178</v>
      </c>
      <c r="F608" t="s">
        <v>1965</v>
      </c>
      <c r="G608" t="s">
        <v>143</v>
      </c>
      <c r="H608" t="s">
        <v>144</v>
      </c>
      <c r="I608" t="s">
        <v>136</v>
      </c>
      <c r="J608" t="s">
        <v>137</v>
      </c>
      <c r="K608" t="s">
        <v>138</v>
      </c>
      <c r="L608" t="s">
        <v>1966</v>
      </c>
      <c r="M608" t="s">
        <v>1967</v>
      </c>
      <c r="N608">
        <v>1.415277777</v>
      </c>
      <c r="O608">
        <v>0</v>
      </c>
      <c r="P608">
        <v>1164</v>
      </c>
      <c r="Q608">
        <v>0</v>
      </c>
      <c r="R608">
        <v>0</v>
      </c>
      <c r="S608">
        <v>0</v>
      </c>
      <c r="T608">
        <v>102</v>
      </c>
      <c r="U608">
        <v>0</v>
      </c>
      <c r="V608">
        <v>0</v>
      </c>
      <c r="W608">
        <v>0</v>
      </c>
      <c r="X608">
        <v>697.01154903000611</v>
      </c>
      <c r="Y608">
        <v>0</v>
      </c>
      <c r="Z608">
        <v>0</v>
      </c>
      <c r="AA608">
        <v>0</v>
      </c>
      <c r="AB608">
        <v>193.97731927983577</v>
      </c>
      <c r="AC608">
        <v>0</v>
      </c>
      <c r="AD608">
        <v>0</v>
      </c>
      <c r="AE608">
        <v>890.98886830984191</v>
      </c>
    </row>
    <row r="609" spans="1:31" x14ac:dyDescent="0.25">
      <c r="A609">
        <v>2438571</v>
      </c>
      <c r="B609">
        <v>1</v>
      </c>
      <c r="C609" t="s">
        <v>80</v>
      </c>
      <c r="D609" t="s">
        <v>106</v>
      </c>
      <c r="E609" t="s">
        <v>161</v>
      </c>
      <c r="F609" t="s">
        <v>1968</v>
      </c>
      <c r="G609" t="s">
        <v>256</v>
      </c>
      <c r="H609" t="s">
        <v>144</v>
      </c>
      <c r="I609" t="s">
        <v>136</v>
      </c>
      <c r="J609" t="s">
        <v>137</v>
      </c>
      <c r="K609" t="s">
        <v>138</v>
      </c>
      <c r="L609" t="s">
        <v>1969</v>
      </c>
      <c r="M609" t="s">
        <v>1970</v>
      </c>
      <c r="N609">
        <v>3.298888888</v>
      </c>
      <c r="O609">
        <v>0</v>
      </c>
      <c r="P609">
        <v>89</v>
      </c>
      <c r="Q609">
        <v>0</v>
      </c>
      <c r="R609">
        <v>0</v>
      </c>
      <c r="S609">
        <v>0</v>
      </c>
      <c r="T609">
        <v>11</v>
      </c>
      <c r="U609">
        <v>0</v>
      </c>
      <c r="V609">
        <v>0</v>
      </c>
      <c r="W609">
        <v>0</v>
      </c>
      <c r="X609">
        <v>62.280156954346644</v>
      </c>
      <c r="Y609">
        <v>0</v>
      </c>
      <c r="Z609">
        <v>0</v>
      </c>
      <c r="AA609">
        <v>0</v>
      </c>
      <c r="AB609">
        <v>15.444840578250338</v>
      </c>
      <c r="AC609">
        <v>0</v>
      </c>
      <c r="AD609">
        <v>0</v>
      </c>
      <c r="AE609">
        <v>77.724997532596987</v>
      </c>
    </row>
    <row r="610" spans="1:31" x14ac:dyDescent="0.25">
      <c r="A610">
        <v>2438572</v>
      </c>
      <c r="B610">
        <v>1</v>
      </c>
      <c r="C610" t="s">
        <v>80</v>
      </c>
      <c r="D610" t="s">
        <v>103</v>
      </c>
      <c r="E610" t="s">
        <v>156</v>
      </c>
      <c r="F610" t="s">
        <v>1971</v>
      </c>
      <c r="G610" t="s">
        <v>175</v>
      </c>
      <c r="H610" t="s">
        <v>135</v>
      </c>
      <c r="I610" t="s">
        <v>136</v>
      </c>
      <c r="J610" t="s">
        <v>137</v>
      </c>
      <c r="K610" t="s">
        <v>138</v>
      </c>
      <c r="L610" t="s">
        <v>1972</v>
      </c>
      <c r="M610" t="s">
        <v>1973</v>
      </c>
      <c r="N610">
        <v>0.42805555499999998</v>
      </c>
      <c r="O610">
        <v>0</v>
      </c>
      <c r="P610">
        <v>52</v>
      </c>
      <c r="Q610">
        <v>0</v>
      </c>
      <c r="R610">
        <v>13</v>
      </c>
      <c r="S610">
        <v>0</v>
      </c>
      <c r="T610">
        <v>34</v>
      </c>
      <c r="U610">
        <v>0</v>
      </c>
      <c r="V610">
        <v>0</v>
      </c>
      <c r="W610">
        <v>0</v>
      </c>
      <c r="X610">
        <v>5.8560579581717311</v>
      </c>
      <c r="Y610">
        <v>0</v>
      </c>
      <c r="Z610">
        <v>0.26359892536350837</v>
      </c>
      <c r="AA610">
        <v>0</v>
      </c>
      <c r="AB610">
        <v>20.13975593835325</v>
      </c>
      <c r="AC610">
        <v>0</v>
      </c>
      <c r="AD610">
        <v>0</v>
      </c>
      <c r="AE610">
        <v>26.259412821888489</v>
      </c>
    </row>
    <row r="611" spans="1:31" x14ac:dyDescent="0.25">
      <c r="A611">
        <v>2438583</v>
      </c>
      <c r="B611">
        <v>1</v>
      </c>
      <c r="C611" t="s">
        <v>81</v>
      </c>
      <c r="D611" t="s">
        <v>128</v>
      </c>
      <c r="E611" t="s">
        <v>132</v>
      </c>
      <c r="F611" t="s">
        <v>1974</v>
      </c>
      <c r="G611" t="s">
        <v>134</v>
      </c>
      <c r="H611" t="s">
        <v>135</v>
      </c>
      <c r="I611" t="s">
        <v>136</v>
      </c>
      <c r="J611" t="s">
        <v>137</v>
      </c>
      <c r="K611" t="s">
        <v>138</v>
      </c>
      <c r="L611" t="s">
        <v>1975</v>
      </c>
      <c r="M611" t="s">
        <v>1976</v>
      </c>
      <c r="N611">
        <v>6.3577777769999999</v>
      </c>
      <c r="O611">
        <v>0</v>
      </c>
      <c r="P611">
        <v>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1.8193139782105447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1.8193139782105447</v>
      </c>
    </row>
    <row r="612" spans="1:31" x14ac:dyDescent="0.25">
      <c r="A612">
        <v>2438585</v>
      </c>
      <c r="B612">
        <v>1</v>
      </c>
      <c r="C612" t="s">
        <v>80</v>
      </c>
      <c r="D612" t="s">
        <v>103</v>
      </c>
      <c r="E612" t="s">
        <v>147</v>
      </c>
      <c r="F612" t="s">
        <v>1977</v>
      </c>
      <c r="G612" t="s">
        <v>171</v>
      </c>
      <c r="H612" t="s">
        <v>135</v>
      </c>
      <c r="I612" t="s">
        <v>136</v>
      </c>
      <c r="J612" t="s">
        <v>137</v>
      </c>
      <c r="K612" t="s">
        <v>138</v>
      </c>
      <c r="L612" t="s">
        <v>1978</v>
      </c>
      <c r="M612" t="s">
        <v>1979</v>
      </c>
      <c r="N612">
        <v>1.089722222</v>
      </c>
      <c r="O612">
        <v>0</v>
      </c>
      <c r="P612">
        <v>66</v>
      </c>
      <c r="Q612">
        <v>0</v>
      </c>
      <c r="R612">
        <v>0</v>
      </c>
      <c r="S612">
        <v>0</v>
      </c>
      <c r="T612">
        <v>4</v>
      </c>
      <c r="U612">
        <v>0</v>
      </c>
      <c r="V612">
        <v>0</v>
      </c>
      <c r="W612">
        <v>0</v>
      </c>
      <c r="X612">
        <v>10.556156392040034</v>
      </c>
      <c r="Y612">
        <v>0</v>
      </c>
      <c r="Z612">
        <v>0</v>
      </c>
      <c r="AA612">
        <v>0</v>
      </c>
      <c r="AB612">
        <v>1.297944233828451</v>
      </c>
      <c r="AC612">
        <v>0</v>
      </c>
      <c r="AD612">
        <v>0</v>
      </c>
      <c r="AE612">
        <v>11.854100625868485</v>
      </c>
    </row>
    <row r="613" spans="1:31" x14ac:dyDescent="0.25">
      <c r="A613">
        <v>2438588</v>
      </c>
      <c r="B613">
        <v>1</v>
      </c>
      <c r="C613" t="s">
        <v>80</v>
      </c>
      <c r="D613" t="s">
        <v>99</v>
      </c>
      <c r="E613" t="s">
        <v>132</v>
      </c>
      <c r="F613" t="s">
        <v>1980</v>
      </c>
      <c r="G613" t="s">
        <v>198</v>
      </c>
      <c r="H613" t="s">
        <v>135</v>
      </c>
      <c r="I613" t="s">
        <v>136</v>
      </c>
      <c r="J613" t="s">
        <v>137</v>
      </c>
      <c r="K613" t="s">
        <v>138</v>
      </c>
      <c r="L613" t="s">
        <v>1981</v>
      </c>
      <c r="M613" t="s">
        <v>1982</v>
      </c>
      <c r="N613">
        <v>3.6702777769999999</v>
      </c>
      <c r="O613">
        <v>0</v>
      </c>
      <c r="P613">
        <v>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</row>
    <row r="614" spans="1:31" x14ac:dyDescent="0.25">
      <c r="A614">
        <v>2438589</v>
      </c>
      <c r="B614">
        <v>1</v>
      </c>
      <c r="C614" t="s">
        <v>80</v>
      </c>
      <c r="D614" t="s">
        <v>98</v>
      </c>
      <c r="E614" t="s">
        <v>147</v>
      </c>
      <c r="F614" t="s">
        <v>1983</v>
      </c>
      <c r="G614" t="s">
        <v>171</v>
      </c>
      <c r="H614" t="s">
        <v>135</v>
      </c>
      <c r="I614" t="s">
        <v>136</v>
      </c>
      <c r="J614" t="s">
        <v>137</v>
      </c>
      <c r="K614" t="s">
        <v>138</v>
      </c>
      <c r="L614" t="s">
        <v>1984</v>
      </c>
      <c r="M614" t="s">
        <v>1985</v>
      </c>
      <c r="N614">
        <v>3.165277777</v>
      </c>
      <c r="O614">
        <v>0</v>
      </c>
      <c r="P614">
        <v>8</v>
      </c>
      <c r="Q614">
        <v>0</v>
      </c>
      <c r="R614">
        <v>8</v>
      </c>
      <c r="S614">
        <v>0</v>
      </c>
      <c r="T614">
        <v>7</v>
      </c>
      <c r="U614">
        <v>0</v>
      </c>
      <c r="V614">
        <v>0</v>
      </c>
      <c r="W614">
        <v>0</v>
      </c>
      <c r="X614">
        <v>4.5278419986832805</v>
      </c>
      <c r="Y614">
        <v>0</v>
      </c>
      <c r="Z614">
        <v>0</v>
      </c>
      <c r="AA614">
        <v>0</v>
      </c>
      <c r="AB614">
        <v>6.3773702385899442</v>
      </c>
      <c r="AC614">
        <v>0</v>
      </c>
      <c r="AD614">
        <v>0</v>
      </c>
      <c r="AE614">
        <v>10.905212237273226</v>
      </c>
    </row>
    <row r="615" spans="1:31" x14ac:dyDescent="0.25">
      <c r="A615">
        <v>2438591</v>
      </c>
      <c r="B615">
        <v>1</v>
      </c>
      <c r="C615" t="s">
        <v>80</v>
      </c>
      <c r="D615" t="s">
        <v>86</v>
      </c>
      <c r="E615" t="s">
        <v>132</v>
      </c>
      <c r="F615" t="s">
        <v>1986</v>
      </c>
      <c r="G615" t="s">
        <v>134</v>
      </c>
      <c r="H615" t="s">
        <v>135</v>
      </c>
      <c r="I615" t="s">
        <v>136</v>
      </c>
      <c r="J615" t="s">
        <v>137</v>
      </c>
      <c r="K615" t="s">
        <v>138</v>
      </c>
      <c r="L615" t="s">
        <v>1987</v>
      </c>
      <c r="M615" t="s">
        <v>1988</v>
      </c>
      <c r="N615">
        <v>1.8222222219999999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</row>
    <row r="616" spans="1:31" x14ac:dyDescent="0.25">
      <c r="A616">
        <v>2438592</v>
      </c>
      <c r="B616">
        <v>1</v>
      </c>
      <c r="C616" t="s">
        <v>80</v>
      </c>
      <c r="D616" t="s">
        <v>94</v>
      </c>
      <c r="E616" t="s">
        <v>147</v>
      </c>
      <c r="F616" t="s">
        <v>1989</v>
      </c>
      <c r="G616" t="s">
        <v>175</v>
      </c>
      <c r="H616" t="s">
        <v>135</v>
      </c>
      <c r="I616" t="s">
        <v>136</v>
      </c>
      <c r="J616" t="s">
        <v>137</v>
      </c>
      <c r="K616" t="s">
        <v>138</v>
      </c>
      <c r="L616" t="s">
        <v>1990</v>
      </c>
      <c r="M616" t="s">
        <v>1991</v>
      </c>
      <c r="N616">
        <v>0.71416666600000001</v>
      </c>
      <c r="O616">
        <v>0</v>
      </c>
      <c r="P616">
        <v>25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1.1557206810370424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1.1557206810370424</v>
      </c>
    </row>
    <row r="617" spans="1:31" x14ac:dyDescent="0.25">
      <c r="A617">
        <v>2438599</v>
      </c>
      <c r="B617">
        <v>1</v>
      </c>
      <c r="C617" t="s">
        <v>80</v>
      </c>
      <c r="D617" t="s">
        <v>94</v>
      </c>
      <c r="E617" t="s">
        <v>132</v>
      </c>
      <c r="F617" t="s">
        <v>1992</v>
      </c>
      <c r="G617" t="s">
        <v>134</v>
      </c>
      <c r="H617" t="s">
        <v>135</v>
      </c>
      <c r="I617" t="s">
        <v>136</v>
      </c>
      <c r="J617" t="s">
        <v>137</v>
      </c>
      <c r="K617" t="s">
        <v>138</v>
      </c>
      <c r="L617" t="s">
        <v>1993</v>
      </c>
      <c r="M617" t="s">
        <v>1994</v>
      </c>
      <c r="N617">
        <v>3.7027777770000001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1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3.0584786048463333E-2</v>
      </c>
      <c r="AC617">
        <v>0</v>
      </c>
      <c r="AD617">
        <v>0</v>
      </c>
      <c r="AE617">
        <v>3.0584786048463333E-2</v>
      </c>
    </row>
    <row r="618" spans="1:31" x14ac:dyDescent="0.25">
      <c r="A618">
        <v>2438600</v>
      </c>
      <c r="B618">
        <v>1</v>
      </c>
      <c r="C618" t="s">
        <v>80</v>
      </c>
      <c r="D618" t="s">
        <v>96</v>
      </c>
      <c r="E618" t="s">
        <v>147</v>
      </c>
      <c r="F618" t="s">
        <v>1995</v>
      </c>
      <c r="G618" t="s">
        <v>149</v>
      </c>
      <c r="H618" t="s">
        <v>135</v>
      </c>
      <c r="I618" t="s">
        <v>136</v>
      </c>
      <c r="J618" t="s">
        <v>137</v>
      </c>
      <c r="K618" t="s">
        <v>138</v>
      </c>
      <c r="L618" t="s">
        <v>1996</v>
      </c>
      <c r="M618" t="s">
        <v>1997</v>
      </c>
      <c r="N618">
        <v>0.76138888800000004</v>
      </c>
      <c r="O618">
        <v>0</v>
      </c>
      <c r="P618">
        <v>189</v>
      </c>
      <c r="Q618">
        <v>0</v>
      </c>
      <c r="R618">
        <v>1</v>
      </c>
      <c r="S618">
        <v>0</v>
      </c>
      <c r="T618">
        <v>20</v>
      </c>
      <c r="U618">
        <v>0</v>
      </c>
      <c r="V618">
        <v>0</v>
      </c>
      <c r="W618">
        <v>0</v>
      </c>
      <c r="X618">
        <v>30.377068494485673</v>
      </c>
      <c r="Y618">
        <v>0</v>
      </c>
      <c r="Z618">
        <v>0</v>
      </c>
      <c r="AA618">
        <v>0</v>
      </c>
      <c r="AB618">
        <v>7.5931828976457663</v>
      </c>
      <c r="AC618">
        <v>0</v>
      </c>
      <c r="AD618">
        <v>0</v>
      </c>
      <c r="AE618">
        <v>37.970251392131438</v>
      </c>
    </row>
    <row r="619" spans="1:31" x14ac:dyDescent="0.25">
      <c r="A619">
        <v>2438601</v>
      </c>
      <c r="B619">
        <v>1</v>
      </c>
      <c r="C619" t="s">
        <v>81</v>
      </c>
      <c r="D619" t="s">
        <v>127</v>
      </c>
      <c r="E619" t="s">
        <v>141</v>
      </c>
      <c r="F619" t="s">
        <v>1998</v>
      </c>
      <c r="G619" t="s">
        <v>256</v>
      </c>
      <c r="H619" t="s">
        <v>144</v>
      </c>
      <c r="I619" t="s">
        <v>136</v>
      </c>
      <c r="J619" t="s">
        <v>137</v>
      </c>
      <c r="K619" t="s">
        <v>138</v>
      </c>
      <c r="L619" t="s">
        <v>1999</v>
      </c>
      <c r="M619" t="s">
        <v>2000</v>
      </c>
      <c r="N619">
        <v>5.2794444440000001</v>
      </c>
      <c r="O619">
        <v>3</v>
      </c>
      <c r="P619">
        <v>4</v>
      </c>
      <c r="Q619">
        <v>44</v>
      </c>
      <c r="R619">
        <v>19</v>
      </c>
      <c r="S619">
        <v>2</v>
      </c>
      <c r="T619">
        <v>2</v>
      </c>
      <c r="U619">
        <v>0</v>
      </c>
      <c r="V619">
        <v>0</v>
      </c>
      <c r="W619">
        <v>1.7854808533991759</v>
      </c>
      <c r="X619">
        <v>13.324026622078426</v>
      </c>
      <c r="Y619">
        <v>1.7913554095453212</v>
      </c>
      <c r="Z619">
        <v>119.23069602059719</v>
      </c>
      <c r="AA619">
        <v>7.2392420344915553</v>
      </c>
      <c r="AB619">
        <v>0</v>
      </c>
      <c r="AC619">
        <v>0</v>
      </c>
      <c r="AD619">
        <v>0</v>
      </c>
      <c r="AE619">
        <v>143.37080094011168</v>
      </c>
    </row>
    <row r="620" spans="1:31" x14ac:dyDescent="0.25">
      <c r="A620">
        <v>2438602</v>
      </c>
      <c r="B620">
        <v>1</v>
      </c>
      <c r="C620" t="s">
        <v>81</v>
      </c>
      <c r="D620" t="s">
        <v>118</v>
      </c>
      <c r="E620" t="s">
        <v>161</v>
      </c>
      <c r="F620" t="s">
        <v>2001</v>
      </c>
      <c r="G620" t="s">
        <v>256</v>
      </c>
      <c r="H620" t="s">
        <v>144</v>
      </c>
      <c r="I620" t="s">
        <v>136</v>
      </c>
      <c r="J620" t="s">
        <v>137</v>
      </c>
      <c r="K620" t="s">
        <v>138</v>
      </c>
      <c r="L620" t="s">
        <v>2002</v>
      </c>
      <c r="M620" t="s">
        <v>2003</v>
      </c>
      <c r="N620">
        <v>1.906111111</v>
      </c>
      <c r="O620">
        <v>0</v>
      </c>
      <c r="P620">
        <v>0</v>
      </c>
      <c r="Q620">
        <v>5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91.037278120874646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91.037278120874646</v>
      </c>
    </row>
    <row r="621" spans="1:31" x14ac:dyDescent="0.25">
      <c r="A621">
        <v>2438603</v>
      </c>
      <c r="B621">
        <v>1</v>
      </c>
      <c r="C621" t="s">
        <v>81</v>
      </c>
      <c r="D621" t="s">
        <v>113</v>
      </c>
      <c r="E621" t="s">
        <v>147</v>
      </c>
      <c r="F621" t="s">
        <v>2004</v>
      </c>
      <c r="G621" t="s">
        <v>171</v>
      </c>
      <c r="H621" t="s">
        <v>135</v>
      </c>
      <c r="I621" t="s">
        <v>136</v>
      </c>
      <c r="J621" t="s">
        <v>137</v>
      </c>
      <c r="K621" t="s">
        <v>138</v>
      </c>
      <c r="L621" t="s">
        <v>2005</v>
      </c>
      <c r="M621" t="s">
        <v>2006</v>
      </c>
      <c r="N621">
        <v>0.59083333299999996</v>
      </c>
      <c r="O621">
        <v>0</v>
      </c>
      <c r="P621">
        <v>100</v>
      </c>
      <c r="Q621">
        <v>0</v>
      </c>
      <c r="R621">
        <v>0</v>
      </c>
      <c r="S621">
        <v>0</v>
      </c>
      <c r="T621">
        <v>4</v>
      </c>
      <c r="U621">
        <v>0</v>
      </c>
      <c r="V621">
        <v>0</v>
      </c>
      <c r="W621">
        <v>0</v>
      </c>
      <c r="X621">
        <v>16.686613892044644</v>
      </c>
      <c r="Y621">
        <v>0</v>
      </c>
      <c r="Z621">
        <v>0</v>
      </c>
      <c r="AA621">
        <v>0</v>
      </c>
      <c r="AB621">
        <v>0.86341555566714001</v>
      </c>
      <c r="AC621">
        <v>0</v>
      </c>
      <c r="AD621">
        <v>0</v>
      </c>
      <c r="AE621">
        <v>17.550029447711783</v>
      </c>
    </row>
    <row r="622" spans="1:31" x14ac:dyDescent="0.25">
      <c r="A622">
        <v>2438610</v>
      </c>
      <c r="B622">
        <v>1</v>
      </c>
      <c r="C622" t="s">
        <v>80</v>
      </c>
      <c r="D622" t="s">
        <v>103</v>
      </c>
      <c r="E622" t="s">
        <v>147</v>
      </c>
      <c r="F622" t="s">
        <v>2007</v>
      </c>
      <c r="G622" t="s">
        <v>479</v>
      </c>
      <c r="H622" t="s">
        <v>135</v>
      </c>
      <c r="I622" t="s">
        <v>136</v>
      </c>
      <c r="J622" t="s">
        <v>137</v>
      </c>
      <c r="K622" t="s">
        <v>138</v>
      </c>
      <c r="L622" t="s">
        <v>2008</v>
      </c>
      <c r="M622" t="s">
        <v>2009</v>
      </c>
      <c r="N622">
        <v>2.9766666659999999</v>
      </c>
      <c r="O622">
        <v>0</v>
      </c>
      <c r="P622">
        <v>19</v>
      </c>
      <c r="Q622">
        <v>0</v>
      </c>
      <c r="R622">
        <v>0</v>
      </c>
      <c r="S622">
        <v>0</v>
      </c>
      <c r="T622">
        <v>4</v>
      </c>
      <c r="U622">
        <v>0</v>
      </c>
      <c r="V622">
        <v>0</v>
      </c>
      <c r="W622">
        <v>0</v>
      </c>
      <c r="X622">
        <v>10.726419203898848</v>
      </c>
      <c r="Y622">
        <v>0</v>
      </c>
      <c r="Z622">
        <v>0</v>
      </c>
      <c r="AA622">
        <v>0</v>
      </c>
      <c r="AB622">
        <v>3.1021465733138816</v>
      </c>
      <c r="AC622">
        <v>0</v>
      </c>
      <c r="AD622">
        <v>0</v>
      </c>
      <c r="AE622">
        <v>13.828565777212729</v>
      </c>
    </row>
    <row r="623" spans="1:31" x14ac:dyDescent="0.25">
      <c r="A623">
        <v>2438611</v>
      </c>
      <c r="B623">
        <v>1</v>
      </c>
      <c r="C623" t="s">
        <v>81</v>
      </c>
      <c r="D623" t="s">
        <v>128</v>
      </c>
      <c r="E623" t="s">
        <v>147</v>
      </c>
      <c r="F623" t="s">
        <v>2010</v>
      </c>
      <c r="G623" t="s">
        <v>149</v>
      </c>
      <c r="H623" t="s">
        <v>135</v>
      </c>
      <c r="I623" t="s">
        <v>136</v>
      </c>
      <c r="J623" t="s">
        <v>137</v>
      </c>
      <c r="K623" t="s">
        <v>138</v>
      </c>
      <c r="L623" t="s">
        <v>2011</v>
      </c>
      <c r="M623" t="s">
        <v>2012</v>
      </c>
      <c r="N623">
        <v>1.9866666660000001</v>
      </c>
      <c r="O623">
        <v>0</v>
      </c>
      <c r="P623">
        <v>4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0.33095226110191783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0.33095226110191783</v>
      </c>
    </row>
    <row r="624" spans="1:31" x14ac:dyDescent="0.25">
      <c r="A624">
        <v>2438612</v>
      </c>
      <c r="B624">
        <v>1</v>
      </c>
      <c r="C624" t="s">
        <v>80</v>
      </c>
      <c r="D624" t="s">
        <v>82</v>
      </c>
      <c r="E624" t="s">
        <v>156</v>
      </c>
      <c r="F624" t="s">
        <v>2013</v>
      </c>
      <c r="G624" t="s">
        <v>175</v>
      </c>
      <c r="H624" t="s">
        <v>135</v>
      </c>
      <c r="I624" t="s">
        <v>136</v>
      </c>
      <c r="J624" t="s">
        <v>137</v>
      </c>
      <c r="K624" t="s">
        <v>138</v>
      </c>
      <c r="L624" t="s">
        <v>2014</v>
      </c>
      <c r="M624" t="s">
        <v>2015</v>
      </c>
      <c r="N624">
        <v>1.132222222</v>
      </c>
      <c r="O624">
        <v>0</v>
      </c>
      <c r="P624">
        <v>59</v>
      </c>
      <c r="Q624">
        <v>0</v>
      </c>
      <c r="R624">
        <v>0</v>
      </c>
      <c r="S624">
        <v>0</v>
      </c>
      <c r="T624">
        <v>199</v>
      </c>
      <c r="U624">
        <v>0</v>
      </c>
      <c r="V624">
        <v>0</v>
      </c>
      <c r="W624">
        <v>0</v>
      </c>
      <c r="X624">
        <v>8.454242329454269</v>
      </c>
      <c r="Y624">
        <v>0</v>
      </c>
      <c r="Z624">
        <v>0</v>
      </c>
      <c r="AA624">
        <v>0</v>
      </c>
      <c r="AB624">
        <v>134.20846755206179</v>
      </c>
      <c r="AC624">
        <v>0</v>
      </c>
      <c r="AD624">
        <v>0</v>
      </c>
      <c r="AE624">
        <v>142.66270988151607</v>
      </c>
    </row>
    <row r="625" spans="1:31" x14ac:dyDescent="0.25">
      <c r="A625">
        <v>2438613</v>
      </c>
      <c r="B625">
        <v>1</v>
      </c>
      <c r="C625" t="s">
        <v>80</v>
      </c>
      <c r="D625" t="s">
        <v>96</v>
      </c>
      <c r="E625" t="s">
        <v>132</v>
      </c>
      <c r="F625" t="s">
        <v>2016</v>
      </c>
      <c r="G625" t="s">
        <v>198</v>
      </c>
      <c r="H625" t="s">
        <v>135</v>
      </c>
      <c r="I625" t="s">
        <v>136</v>
      </c>
      <c r="J625" t="s">
        <v>137</v>
      </c>
      <c r="K625" t="s">
        <v>138</v>
      </c>
      <c r="L625" t="s">
        <v>2017</v>
      </c>
      <c r="M625" t="s">
        <v>2018</v>
      </c>
      <c r="N625">
        <v>2.7936111110000001</v>
      </c>
      <c r="O625">
        <v>0</v>
      </c>
      <c r="P625">
        <v>1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1.4587463098120577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1.4587463098120577</v>
      </c>
    </row>
    <row r="626" spans="1:31" x14ac:dyDescent="0.25">
      <c r="A626">
        <v>2438614</v>
      </c>
      <c r="B626">
        <v>1</v>
      </c>
      <c r="C626" t="s">
        <v>80</v>
      </c>
      <c r="D626" t="s">
        <v>97</v>
      </c>
      <c r="E626" t="s">
        <v>132</v>
      </c>
      <c r="F626" t="s">
        <v>2019</v>
      </c>
      <c r="G626" t="s">
        <v>134</v>
      </c>
      <c r="H626" t="s">
        <v>135</v>
      </c>
      <c r="I626" t="s">
        <v>136</v>
      </c>
      <c r="J626" t="s">
        <v>137</v>
      </c>
      <c r="K626" t="s">
        <v>138</v>
      </c>
      <c r="L626" t="s">
        <v>2020</v>
      </c>
      <c r="M626" t="s">
        <v>2021</v>
      </c>
      <c r="N626">
        <v>1.6702777769999999</v>
      </c>
      <c r="O626">
        <v>0</v>
      </c>
      <c r="P626">
        <v>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0.20427746090202695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0.20427746090202695</v>
      </c>
    </row>
    <row r="627" spans="1:31" x14ac:dyDescent="0.25">
      <c r="A627">
        <v>2438615</v>
      </c>
      <c r="B627">
        <v>1</v>
      </c>
      <c r="C627" t="s">
        <v>80</v>
      </c>
      <c r="D627" t="s">
        <v>92</v>
      </c>
      <c r="E627" t="s">
        <v>290</v>
      </c>
      <c r="F627" t="s">
        <v>2022</v>
      </c>
      <c r="G627" t="s">
        <v>525</v>
      </c>
      <c r="H627" t="s">
        <v>135</v>
      </c>
      <c r="I627" t="s">
        <v>136</v>
      </c>
      <c r="J627" t="s">
        <v>137</v>
      </c>
      <c r="K627" t="s">
        <v>138</v>
      </c>
      <c r="L627" t="s">
        <v>2023</v>
      </c>
      <c r="M627" t="s">
        <v>2024</v>
      </c>
      <c r="N627">
        <v>1.0538888879999999</v>
      </c>
      <c r="O627">
        <v>0</v>
      </c>
      <c r="P627">
        <v>48</v>
      </c>
      <c r="Q627">
        <v>0</v>
      </c>
      <c r="R627">
        <v>0</v>
      </c>
      <c r="S627">
        <v>0</v>
      </c>
      <c r="T627">
        <v>1</v>
      </c>
      <c r="U627">
        <v>0</v>
      </c>
      <c r="V627">
        <v>0</v>
      </c>
      <c r="W627">
        <v>0</v>
      </c>
      <c r="X627">
        <v>2.4390180174569842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2.4390180174569842</v>
      </c>
    </row>
    <row r="628" spans="1:31" x14ac:dyDescent="0.25">
      <c r="A628">
        <v>2438623</v>
      </c>
      <c r="B628">
        <v>1</v>
      </c>
      <c r="C628" t="s">
        <v>80</v>
      </c>
      <c r="D628" t="s">
        <v>86</v>
      </c>
      <c r="E628" t="s">
        <v>156</v>
      </c>
      <c r="F628" t="s">
        <v>2025</v>
      </c>
      <c r="G628" t="s">
        <v>175</v>
      </c>
      <c r="H628" t="s">
        <v>135</v>
      </c>
      <c r="I628" t="s">
        <v>136</v>
      </c>
      <c r="J628" t="s">
        <v>137</v>
      </c>
      <c r="K628" t="s">
        <v>138</v>
      </c>
      <c r="L628" t="s">
        <v>2026</v>
      </c>
      <c r="M628" t="s">
        <v>2027</v>
      </c>
      <c r="N628">
        <v>0.65361111100000002</v>
      </c>
      <c r="O628">
        <v>0</v>
      </c>
      <c r="P628">
        <v>352</v>
      </c>
      <c r="Q628">
        <v>0</v>
      </c>
      <c r="R628">
        <v>0</v>
      </c>
      <c r="S628">
        <v>0</v>
      </c>
      <c r="T628">
        <v>23</v>
      </c>
      <c r="U628">
        <v>0</v>
      </c>
      <c r="V628">
        <v>0</v>
      </c>
      <c r="W628">
        <v>0</v>
      </c>
      <c r="X628">
        <v>83.001255380097618</v>
      </c>
      <c r="Y628">
        <v>0</v>
      </c>
      <c r="Z628">
        <v>0</v>
      </c>
      <c r="AA628">
        <v>0</v>
      </c>
      <c r="AB628">
        <v>7.7293430473827209</v>
      </c>
      <c r="AC628">
        <v>0</v>
      </c>
      <c r="AD628">
        <v>0</v>
      </c>
      <c r="AE628">
        <v>90.730598427480345</v>
      </c>
    </row>
    <row r="629" spans="1:31" x14ac:dyDescent="0.25">
      <c r="A629">
        <v>2438625</v>
      </c>
      <c r="B629">
        <v>1</v>
      </c>
      <c r="C629" t="s">
        <v>80</v>
      </c>
      <c r="D629" t="s">
        <v>104</v>
      </c>
      <c r="E629" t="s">
        <v>132</v>
      </c>
      <c r="F629" t="s">
        <v>2028</v>
      </c>
      <c r="G629" t="s">
        <v>134</v>
      </c>
      <c r="H629" t="s">
        <v>135</v>
      </c>
      <c r="I629" t="s">
        <v>136</v>
      </c>
      <c r="J629" t="s">
        <v>137</v>
      </c>
      <c r="K629" t="s">
        <v>138</v>
      </c>
      <c r="L629" t="s">
        <v>2029</v>
      </c>
      <c r="M629" t="s">
        <v>2030</v>
      </c>
      <c r="N629">
        <v>1.7805555550000001</v>
      </c>
      <c r="O629">
        <v>0</v>
      </c>
      <c r="P629">
        <v>2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0.84113815071800557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0.84113815071800557</v>
      </c>
    </row>
    <row r="630" spans="1:31" x14ac:dyDescent="0.25">
      <c r="A630">
        <v>2438627</v>
      </c>
      <c r="B630">
        <v>1</v>
      </c>
      <c r="C630" t="s">
        <v>81</v>
      </c>
      <c r="D630" t="s">
        <v>117</v>
      </c>
      <c r="E630" t="s">
        <v>147</v>
      </c>
      <c r="F630" t="s">
        <v>2031</v>
      </c>
      <c r="G630" t="s">
        <v>171</v>
      </c>
      <c r="H630" t="s">
        <v>135</v>
      </c>
      <c r="I630" t="s">
        <v>136</v>
      </c>
      <c r="J630" t="s">
        <v>137</v>
      </c>
      <c r="K630" t="s">
        <v>138</v>
      </c>
      <c r="L630" t="s">
        <v>2032</v>
      </c>
      <c r="M630" t="s">
        <v>2033</v>
      </c>
      <c r="N630">
        <v>0.59</v>
      </c>
      <c r="O630">
        <v>0</v>
      </c>
      <c r="P630">
        <v>137</v>
      </c>
      <c r="Q630">
        <v>0</v>
      </c>
      <c r="R630">
        <v>0</v>
      </c>
      <c r="S630">
        <v>0</v>
      </c>
      <c r="T630">
        <v>19</v>
      </c>
      <c r="U630">
        <v>0</v>
      </c>
      <c r="V630">
        <v>0</v>
      </c>
      <c r="W630">
        <v>0</v>
      </c>
      <c r="X630">
        <v>18.966385291425023</v>
      </c>
      <c r="Y630">
        <v>0</v>
      </c>
      <c r="Z630">
        <v>0</v>
      </c>
      <c r="AA630">
        <v>0</v>
      </c>
      <c r="AB630">
        <v>5.273737365541229</v>
      </c>
      <c r="AC630">
        <v>0</v>
      </c>
      <c r="AD630">
        <v>0</v>
      </c>
      <c r="AE630">
        <v>24.240122656966253</v>
      </c>
    </row>
    <row r="631" spans="1:31" x14ac:dyDescent="0.25">
      <c r="A631">
        <v>2438629</v>
      </c>
      <c r="B631">
        <v>1</v>
      </c>
      <c r="C631" t="s">
        <v>80</v>
      </c>
      <c r="D631" t="s">
        <v>95</v>
      </c>
      <c r="E631" t="s">
        <v>132</v>
      </c>
      <c r="F631" t="s">
        <v>2034</v>
      </c>
      <c r="G631" t="s">
        <v>153</v>
      </c>
      <c r="H631" t="s">
        <v>135</v>
      </c>
      <c r="I631" t="s">
        <v>136</v>
      </c>
      <c r="J631" t="s">
        <v>137</v>
      </c>
      <c r="K631" t="s">
        <v>138</v>
      </c>
      <c r="L631" t="s">
        <v>2035</v>
      </c>
      <c r="M631" t="s">
        <v>2036</v>
      </c>
      <c r="N631">
        <v>3.5147222220000001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1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0.30543935234495834</v>
      </c>
      <c r="AC631">
        <v>0</v>
      </c>
      <c r="AD631">
        <v>0</v>
      </c>
      <c r="AE631">
        <v>0.30543935234495834</v>
      </c>
    </row>
    <row r="632" spans="1:31" x14ac:dyDescent="0.25">
      <c r="A632">
        <v>2438630</v>
      </c>
      <c r="B632">
        <v>1</v>
      </c>
      <c r="C632" t="s">
        <v>80</v>
      </c>
      <c r="D632" t="s">
        <v>85</v>
      </c>
      <c r="E632" t="s">
        <v>132</v>
      </c>
      <c r="F632" t="s">
        <v>2037</v>
      </c>
      <c r="G632" t="s">
        <v>134</v>
      </c>
      <c r="H632" t="s">
        <v>135</v>
      </c>
      <c r="I632" t="s">
        <v>136</v>
      </c>
      <c r="J632" t="s">
        <v>137</v>
      </c>
      <c r="K632" t="s">
        <v>138</v>
      </c>
      <c r="L632" t="s">
        <v>2038</v>
      </c>
      <c r="M632" t="s">
        <v>2039</v>
      </c>
      <c r="N632">
        <v>1.3052777769999999</v>
      </c>
      <c r="O632">
        <v>0</v>
      </c>
      <c r="P632">
        <v>31</v>
      </c>
      <c r="Q632">
        <v>0</v>
      </c>
      <c r="R632">
        <v>0</v>
      </c>
      <c r="S632">
        <v>0</v>
      </c>
      <c r="T632">
        <v>2</v>
      </c>
      <c r="U632">
        <v>0</v>
      </c>
      <c r="V632">
        <v>0</v>
      </c>
      <c r="W632">
        <v>0</v>
      </c>
      <c r="X632">
        <v>10.57018145692442</v>
      </c>
      <c r="Y632">
        <v>0</v>
      </c>
      <c r="Z632">
        <v>0</v>
      </c>
      <c r="AA632">
        <v>0</v>
      </c>
      <c r="AB632">
        <v>4.4736140582513331</v>
      </c>
      <c r="AC632">
        <v>0</v>
      </c>
      <c r="AD632">
        <v>0</v>
      </c>
      <c r="AE632">
        <v>15.043795515175752</v>
      </c>
    </row>
    <row r="633" spans="1:31" x14ac:dyDescent="0.25">
      <c r="A633">
        <v>2438632</v>
      </c>
      <c r="B633">
        <v>1</v>
      </c>
      <c r="C633" t="s">
        <v>81</v>
      </c>
      <c r="D633" t="s">
        <v>112</v>
      </c>
      <c r="E633" t="s">
        <v>147</v>
      </c>
      <c r="F633" t="s">
        <v>2040</v>
      </c>
      <c r="G633" t="s">
        <v>171</v>
      </c>
      <c r="H633" t="s">
        <v>135</v>
      </c>
      <c r="I633" t="s">
        <v>136</v>
      </c>
      <c r="J633" t="s">
        <v>137</v>
      </c>
      <c r="K633" t="s">
        <v>138</v>
      </c>
      <c r="L633" t="s">
        <v>2041</v>
      </c>
      <c r="M633" t="s">
        <v>2042</v>
      </c>
      <c r="N633">
        <v>1.4302777769999999</v>
      </c>
      <c r="O633">
        <v>0</v>
      </c>
      <c r="P633">
        <v>39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10.933344905767253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10.933344905767253</v>
      </c>
    </row>
    <row r="634" spans="1:31" x14ac:dyDescent="0.25">
      <c r="A634">
        <v>2438633</v>
      </c>
      <c r="B634">
        <v>1</v>
      </c>
      <c r="C634" t="s">
        <v>80</v>
      </c>
      <c r="D634" t="s">
        <v>96</v>
      </c>
      <c r="E634" t="s">
        <v>147</v>
      </c>
      <c r="F634" t="s">
        <v>1995</v>
      </c>
      <c r="G634" t="s">
        <v>214</v>
      </c>
      <c r="H634" t="s">
        <v>135</v>
      </c>
      <c r="I634" t="s">
        <v>136</v>
      </c>
      <c r="J634" t="s">
        <v>137</v>
      </c>
      <c r="K634" t="s">
        <v>138</v>
      </c>
      <c r="L634" t="s">
        <v>2043</v>
      </c>
      <c r="M634" t="s">
        <v>2044</v>
      </c>
      <c r="N634">
        <v>5.1963888880000004</v>
      </c>
      <c r="O634">
        <v>0</v>
      </c>
      <c r="P634">
        <v>189</v>
      </c>
      <c r="Q634">
        <v>0</v>
      </c>
      <c r="R634">
        <v>1</v>
      </c>
      <c r="S634">
        <v>0</v>
      </c>
      <c r="T634">
        <v>20</v>
      </c>
      <c r="U634">
        <v>0</v>
      </c>
      <c r="V634">
        <v>0</v>
      </c>
      <c r="W634">
        <v>0</v>
      </c>
      <c r="X634">
        <v>174.22109431792157</v>
      </c>
      <c r="Y634">
        <v>0</v>
      </c>
      <c r="Z634">
        <v>0</v>
      </c>
      <c r="AA634">
        <v>0</v>
      </c>
      <c r="AB634">
        <v>44.488389855780426</v>
      </c>
      <c r="AC634">
        <v>0</v>
      </c>
      <c r="AD634">
        <v>0</v>
      </c>
      <c r="AE634">
        <v>218.70948417370198</v>
      </c>
    </row>
    <row r="635" spans="1:31" x14ac:dyDescent="0.25">
      <c r="A635">
        <v>2438634</v>
      </c>
      <c r="B635">
        <v>1</v>
      </c>
      <c r="C635" t="s">
        <v>81</v>
      </c>
      <c r="D635" t="s">
        <v>128</v>
      </c>
      <c r="E635" t="s">
        <v>147</v>
      </c>
      <c r="F635" t="s">
        <v>2045</v>
      </c>
      <c r="G635" t="s">
        <v>171</v>
      </c>
      <c r="H635" t="s">
        <v>135</v>
      </c>
      <c r="I635" t="s">
        <v>136</v>
      </c>
      <c r="J635" t="s">
        <v>137</v>
      </c>
      <c r="K635" t="s">
        <v>138</v>
      </c>
      <c r="L635" t="s">
        <v>2046</v>
      </c>
      <c r="M635" t="s">
        <v>2047</v>
      </c>
      <c r="N635">
        <v>1.5649999999999999</v>
      </c>
      <c r="O635">
        <v>0</v>
      </c>
      <c r="P635">
        <v>26</v>
      </c>
      <c r="Q635">
        <v>0</v>
      </c>
      <c r="R635">
        <v>0</v>
      </c>
      <c r="S635">
        <v>0</v>
      </c>
      <c r="T635">
        <v>3</v>
      </c>
      <c r="U635">
        <v>0</v>
      </c>
      <c r="V635">
        <v>0</v>
      </c>
      <c r="W635">
        <v>0</v>
      </c>
      <c r="X635">
        <v>4.7405877966529797</v>
      </c>
      <c r="Y635">
        <v>0</v>
      </c>
      <c r="Z635">
        <v>0</v>
      </c>
      <c r="AA635">
        <v>0</v>
      </c>
      <c r="AB635">
        <v>1.8949570792437458</v>
      </c>
      <c r="AC635">
        <v>0</v>
      </c>
      <c r="AD635">
        <v>0</v>
      </c>
      <c r="AE635">
        <v>6.6355448758967253</v>
      </c>
    </row>
    <row r="636" spans="1:31" x14ac:dyDescent="0.25">
      <c r="A636">
        <v>2438637</v>
      </c>
      <c r="B636">
        <v>1</v>
      </c>
      <c r="C636" t="s">
        <v>80</v>
      </c>
      <c r="D636" t="s">
        <v>96</v>
      </c>
      <c r="E636" t="s">
        <v>156</v>
      </c>
      <c r="F636" t="s">
        <v>2048</v>
      </c>
      <c r="G636" t="s">
        <v>2049</v>
      </c>
      <c r="H636" t="s">
        <v>135</v>
      </c>
      <c r="I636" t="s">
        <v>136</v>
      </c>
      <c r="J636" t="s">
        <v>137</v>
      </c>
      <c r="K636" t="s">
        <v>138</v>
      </c>
      <c r="L636" t="s">
        <v>2050</v>
      </c>
      <c r="M636" t="s">
        <v>2051</v>
      </c>
      <c r="N636">
        <v>1.488888888</v>
      </c>
      <c r="O636">
        <v>0</v>
      </c>
      <c r="P636">
        <v>7</v>
      </c>
      <c r="Q636">
        <v>0</v>
      </c>
      <c r="R636">
        <v>25</v>
      </c>
      <c r="S636">
        <v>0</v>
      </c>
      <c r="T636">
        <v>3</v>
      </c>
      <c r="U636">
        <v>0</v>
      </c>
      <c r="V636">
        <v>0</v>
      </c>
      <c r="W636">
        <v>0</v>
      </c>
      <c r="X636">
        <v>3.9463515477047677</v>
      </c>
      <c r="Y636">
        <v>0</v>
      </c>
      <c r="Z636">
        <v>12.131479710743788</v>
      </c>
      <c r="AA636">
        <v>0</v>
      </c>
      <c r="AB636">
        <v>4.743317413042508</v>
      </c>
      <c r="AC636">
        <v>0</v>
      </c>
      <c r="AD636">
        <v>0</v>
      </c>
      <c r="AE636">
        <v>20.821148671491063</v>
      </c>
    </row>
    <row r="637" spans="1:31" x14ac:dyDescent="0.25">
      <c r="A637">
        <v>2438639</v>
      </c>
      <c r="B637">
        <v>1</v>
      </c>
      <c r="C637" t="s">
        <v>80</v>
      </c>
      <c r="D637" t="s">
        <v>95</v>
      </c>
      <c r="E637" t="s">
        <v>178</v>
      </c>
      <c r="F637" t="s">
        <v>2052</v>
      </c>
      <c r="G637" t="s">
        <v>143</v>
      </c>
      <c r="H637" t="s">
        <v>144</v>
      </c>
      <c r="I637" t="s">
        <v>136</v>
      </c>
      <c r="J637" t="s">
        <v>137</v>
      </c>
      <c r="K637" t="s">
        <v>138</v>
      </c>
      <c r="L637" t="s">
        <v>2053</v>
      </c>
      <c r="M637" t="s">
        <v>2054</v>
      </c>
      <c r="N637">
        <v>1.0280555549999999</v>
      </c>
      <c r="O637">
        <v>5</v>
      </c>
      <c r="P637">
        <v>2552</v>
      </c>
      <c r="Q637">
        <v>8</v>
      </c>
      <c r="R637">
        <v>39</v>
      </c>
      <c r="S637">
        <v>59</v>
      </c>
      <c r="T637">
        <v>220</v>
      </c>
      <c r="U637">
        <v>10</v>
      </c>
      <c r="V637">
        <v>2</v>
      </c>
      <c r="W637">
        <v>1.3613922911997176</v>
      </c>
      <c r="X637">
        <v>748.47664364915943</v>
      </c>
      <c r="Y637">
        <v>68.373860013368542</v>
      </c>
      <c r="Z637">
        <v>2.1812353729372269</v>
      </c>
      <c r="AA637">
        <v>574.10390216810697</v>
      </c>
      <c r="AB637">
        <v>227.50639070114062</v>
      </c>
      <c r="AC637">
        <v>440.65463433269485</v>
      </c>
      <c r="AD637">
        <v>4.3184584421458982</v>
      </c>
      <c r="AE637">
        <v>2066.9765169707534</v>
      </c>
    </row>
    <row r="638" spans="1:31" x14ac:dyDescent="0.25">
      <c r="A638">
        <v>2438640</v>
      </c>
      <c r="B638">
        <v>1</v>
      </c>
      <c r="C638" t="s">
        <v>80</v>
      </c>
      <c r="D638" t="s">
        <v>85</v>
      </c>
      <c r="E638" t="s">
        <v>132</v>
      </c>
      <c r="F638" t="s">
        <v>2055</v>
      </c>
      <c r="G638" t="s">
        <v>134</v>
      </c>
      <c r="H638" t="s">
        <v>135</v>
      </c>
      <c r="I638" t="s">
        <v>136</v>
      </c>
      <c r="J638" t="s">
        <v>137</v>
      </c>
      <c r="K638" t="s">
        <v>138</v>
      </c>
      <c r="L638" t="s">
        <v>2056</v>
      </c>
      <c r="M638" t="s">
        <v>2057</v>
      </c>
      <c r="N638">
        <v>2.136666666</v>
      </c>
      <c r="O638">
        <v>0</v>
      </c>
      <c r="P638">
        <v>11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8.0623787483462053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8.0623787483462053</v>
      </c>
    </row>
    <row r="639" spans="1:31" x14ac:dyDescent="0.25">
      <c r="A639">
        <v>2438643</v>
      </c>
      <c r="B639">
        <v>1</v>
      </c>
      <c r="C639" t="s">
        <v>81</v>
      </c>
      <c r="D639" t="s">
        <v>112</v>
      </c>
      <c r="E639" t="s">
        <v>132</v>
      </c>
      <c r="F639" t="s">
        <v>2058</v>
      </c>
      <c r="G639" t="s">
        <v>153</v>
      </c>
      <c r="H639" t="s">
        <v>135</v>
      </c>
      <c r="I639" t="s">
        <v>136</v>
      </c>
      <c r="J639" t="s">
        <v>137</v>
      </c>
      <c r="K639" t="s">
        <v>138</v>
      </c>
      <c r="L639" t="s">
        <v>2059</v>
      </c>
      <c r="M639" t="s">
        <v>2060</v>
      </c>
      <c r="N639">
        <v>1.2583333329999999</v>
      </c>
      <c r="O639">
        <v>0</v>
      </c>
      <c r="P639">
        <v>2</v>
      </c>
      <c r="Q639">
        <v>0</v>
      </c>
      <c r="R639">
        <v>0</v>
      </c>
      <c r="S639">
        <v>0</v>
      </c>
      <c r="T639">
        <v>1</v>
      </c>
      <c r="U639">
        <v>0</v>
      </c>
      <c r="V639">
        <v>0</v>
      </c>
      <c r="W639">
        <v>0</v>
      </c>
      <c r="X639">
        <v>0.35846911289988054</v>
      </c>
      <c r="Y639">
        <v>0</v>
      </c>
      <c r="Z639">
        <v>0</v>
      </c>
      <c r="AA639">
        <v>0</v>
      </c>
      <c r="AB639">
        <v>2.3575796891173804</v>
      </c>
      <c r="AC639">
        <v>0</v>
      </c>
      <c r="AD639">
        <v>0</v>
      </c>
      <c r="AE639">
        <v>2.7160488020172608</v>
      </c>
    </row>
    <row r="640" spans="1:31" x14ac:dyDescent="0.25">
      <c r="A640">
        <v>2438644</v>
      </c>
      <c r="B640">
        <v>1</v>
      </c>
      <c r="C640" t="s">
        <v>80</v>
      </c>
      <c r="D640" t="s">
        <v>96</v>
      </c>
      <c r="E640" t="s">
        <v>147</v>
      </c>
      <c r="F640" t="s">
        <v>2061</v>
      </c>
      <c r="G640" t="s">
        <v>1516</v>
      </c>
      <c r="H640" t="s">
        <v>135</v>
      </c>
      <c r="I640" t="s">
        <v>136</v>
      </c>
      <c r="J640" t="s">
        <v>137</v>
      </c>
      <c r="K640" t="s">
        <v>138</v>
      </c>
      <c r="L640" t="s">
        <v>2062</v>
      </c>
      <c r="M640" t="s">
        <v>2063</v>
      </c>
      <c r="N640">
        <v>0.79</v>
      </c>
      <c r="O640">
        <v>0</v>
      </c>
      <c r="P640">
        <v>35</v>
      </c>
      <c r="Q640">
        <v>0</v>
      </c>
      <c r="R640">
        <v>4</v>
      </c>
      <c r="S640">
        <v>0</v>
      </c>
      <c r="T640">
        <v>2</v>
      </c>
      <c r="U640">
        <v>0</v>
      </c>
      <c r="V640">
        <v>0</v>
      </c>
      <c r="W640">
        <v>0</v>
      </c>
      <c r="X640">
        <v>4.0661206197003708</v>
      </c>
      <c r="Y640">
        <v>0</v>
      </c>
      <c r="Z640">
        <v>0.22985487542290003</v>
      </c>
      <c r="AA640">
        <v>0</v>
      </c>
      <c r="AB640">
        <v>0</v>
      </c>
      <c r="AC640">
        <v>0</v>
      </c>
      <c r="AD640">
        <v>0</v>
      </c>
      <c r="AE640">
        <v>4.2959754951232707</v>
      </c>
    </row>
    <row r="641" spans="1:31" x14ac:dyDescent="0.25">
      <c r="A641">
        <v>2438645</v>
      </c>
      <c r="B641">
        <v>1</v>
      </c>
      <c r="C641" t="s">
        <v>80</v>
      </c>
      <c r="D641" t="s">
        <v>83</v>
      </c>
      <c r="E641" t="s">
        <v>132</v>
      </c>
      <c r="F641" t="s">
        <v>2064</v>
      </c>
      <c r="G641" t="s">
        <v>134</v>
      </c>
      <c r="H641" t="s">
        <v>135</v>
      </c>
      <c r="I641" t="s">
        <v>136</v>
      </c>
      <c r="J641" t="s">
        <v>137</v>
      </c>
      <c r="K641" t="s">
        <v>138</v>
      </c>
      <c r="L641" t="s">
        <v>2065</v>
      </c>
      <c r="M641" t="s">
        <v>2066</v>
      </c>
      <c r="N641">
        <v>0.81694444399999999</v>
      </c>
      <c r="O641">
        <v>0</v>
      </c>
      <c r="P641">
        <v>1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0.5085125181003487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0.5085125181003487</v>
      </c>
    </row>
    <row r="642" spans="1:31" x14ac:dyDescent="0.25">
      <c r="A642">
        <v>2438649</v>
      </c>
      <c r="B642">
        <v>1</v>
      </c>
      <c r="C642" t="s">
        <v>80</v>
      </c>
      <c r="D642" t="s">
        <v>86</v>
      </c>
      <c r="E642" t="s">
        <v>132</v>
      </c>
      <c r="F642" t="s">
        <v>2067</v>
      </c>
      <c r="G642" t="s">
        <v>134</v>
      </c>
      <c r="H642" t="s">
        <v>135</v>
      </c>
      <c r="I642" t="s">
        <v>136</v>
      </c>
      <c r="J642" t="s">
        <v>137</v>
      </c>
      <c r="K642" t="s">
        <v>138</v>
      </c>
      <c r="L642" t="s">
        <v>2068</v>
      </c>
      <c r="M642" t="s">
        <v>2069</v>
      </c>
      <c r="N642">
        <v>1.1941666660000001</v>
      </c>
      <c r="O642">
        <v>0</v>
      </c>
      <c r="P642">
        <v>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0.62333110449472584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0.62333110449472584</v>
      </c>
    </row>
    <row r="643" spans="1:31" x14ac:dyDescent="0.25">
      <c r="A643">
        <v>2438651</v>
      </c>
      <c r="B643">
        <v>1</v>
      </c>
      <c r="C643" t="s">
        <v>80</v>
      </c>
      <c r="D643" t="s">
        <v>83</v>
      </c>
      <c r="E643" t="s">
        <v>147</v>
      </c>
      <c r="F643" t="s">
        <v>2070</v>
      </c>
      <c r="G643" t="s">
        <v>149</v>
      </c>
      <c r="H643" t="s">
        <v>135</v>
      </c>
      <c r="I643" t="s">
        <v>136</v>
      </c>
      <c r="J643" t="s">
        <v>137</v>
      </c>
      <c r="K643" t="s">
        <v>138</v>
      </c>
      <c r="L643" t="s">
        <v>2071</v>
      </c>
      <c r="M643" t="s">
        <v>2072</v>
      </c>
      <c r="N643">
        <v>1.6958333329999999</v>
      </c>
      <c r="O643">
        <v>0</v>
      </c>
      <c r="P643">
        <v>5</v>
      </c>
      <c r="Q643">
        <v>0</v>
      </c>
      <c r="R643">
        <v>0</v>
      </c>
      <c r="S643">
        <v>0</v>
      </c>
      <c r="T643">
        <v>78</v>
      </c>
      <c r="U643">
        <v>0</v>
      </c>
      <c r="V643">
        <v>1</v>
      </c>
      <c r="W643">
        <v>0</v>
      </c>
      <c r="X643">
        <v>4.6075196925442619</v>
      </c>
      <c r="Y643">
        <v>0</v>
      </c>
      <c r="Z643">
        <v>0</v>
      </c>
      <c r="AA643">
        <v>0</v>
      </c>
      <c r="AB643">
        <v>158.34954122933954</v>
      </c>
      <c r="AC643">
        <v>0</v>
      </c>
      <c r="AD643">
        <v>2.9480332498305266</v>
      </c>
      <c r="AE643">
        <v>165.90509417171432</v>
      </c>
    </row>
    <row r="644" spans="1:31" x14ac:dyDescent="0.25">
      <c r="A644">
        <v>2438654</v>
      </c>
      <c r="B644">
        <v>1</v>
      </c>
      <c r="C644" t="s">
        <v>80</v>
      </c>
      <c r="D644" t="s">
        <v>83</v>
      </c>
      <c r="E644" t="s">
        <v>156</v>
      </c>
      <c r="F644" t="s">
        <v>2073</v>
      </c>
      <c r="G644" t="s">
        <v>479</v>
      </c>
      <c r="H644" t="s">
        <v>135</v>
      </c>
      <c r="I644" t="s">
        <v>136</v>
      </c>
      <c r="J644" t="s">
        <v>137</v>
      </c>
      <c r="K644" t="s">
        <v>138</v>
      </c>
      <c r="L644" t="s">
        <v>2074</v>
      </c>
      <c r="M644" t="s">
        <v>2075</v>
      </c>
      <c r="N644">
        <v>1.0252777769999999</v>
      </c>
      <c r="O644">
        <v>0</v>
      </c>
      <c r="P644">
        <v>611</v>
      </c>
      <c r="Q644">
        <v>0</v>
      </c>
      <c r="R644">
        <v>0</v>
      </c>
      <c r="S644">
        <v>0</v>
      </c>
      <c r="T644">
        <v>40</v>
      </c>
      <c r="U644">
        <v>0</v>
      </c>
      <c r="V644">
        <v>0</v>
      </c>
      <c r="W644">
        <v>0</v>
      </c>
      <c r="X644">
        <v>139.22125080306117</v>
      </c>
      <c r="Y644">
        <v>0</v>
      </c>
      <c r="Z644">
        <v>0</v>
      </c>
      <c r="AA644">
        <v>0</v>
      </c>
      <c r="AB644">
        <v>38.792708026150251</v>
      </c>
      <c r="AC644">
        <v>0</v>
      </c>
      <c r="AD644">
        <v>0</v>
      </c>
      <c r="AE644">
        <v>178.01395882921142</v>
      </c>
    </row>
    <row r="645" spans="1:31" x14ac:dyDescent="0.25">
      <c r="A645">
        <v>2438655</v>
      </c>
      <c r="B645">
        <v>1</v>
      </c>
      <c r="C645" t="s">
        <v>80</v>
      </c>
      <c r="D645" t="s">
        <v>95</v>
      </c>
      <c r="E645" t="s">
        <v>147</v>
      </c>
      <c r="F645" t="s">
        <v>2076</v>
      </c>
      <c r="G645" t="s">
        <v>175</v>
      </c>
      <c r="H645" t="s">
        <v>135</v>
      </c>
      <c r="I645" t="s">
        <v>136</v>
      </c>
      <c r="J645" t="s">
        <v>137</v>
      </c>
      <c r="K645" t="s">
        <v>138</v>
      </c>
      <c r="L645" t="s">
        <v>2077</v>
      </c>
      <c r="M645" t="s">
        <v>2078</v>
      </c>
      <c r="N645">
        <v>1.3280555549999999</v>
      </c>
      <c r="O645">
        <v>0</v>
      </c>
      <c r="P645">
        <v>109</v>
      </c>
      <c r="Q645">
        <v>0</v>
      </c>
      <c r="R645">
        <v>0</v>
      </c>
      <c r="S645">
        <v>0</v>
      </c>
      <c r="T645">
        <v>7</v>
      </c>
      <c r="U645">
        <v>0</v>
      </c>
      <c r="V645">
        <v>0</v>
      </c>
      <c r="W645">
        <v>0</v>
      </c>
      <c r="X645">
        <v>32.689392252314455</v>
      </c>
      <c r="Y645">
        <v>0</v>
      </c>
      <c r="Z645">
        <v>0</v>
      </c>
      <c r="AA645">
        <v>0</v>
      </c>
      <c r="AB645">
        <v>6.6215892239330962</v>
      </c>
      <c r="AC645">
        <v>0</v>
      </c>
      <c r="AD645">
        <v>0</v>
      </c>
      <c r="AE645">
        <v>39.310981476247548</v>
      </c>
    </row>
    <row r="646" spans="1:31" x14ac:dyDescent="0.25">
      <c r="A646">
        <v>2438657</v>
      </c>
      <c r="B646">
        <v>1</v>
      </c>
      <c r="C646" t="s">
        <v>80</v>
      </c>
      <c r="D646" t="s">
        <v>82</v>
      </c>
      <c r="E646" t="s">
        <v>132</v>
      </c>
      <c r="F646" t="s">
        <v>2079</v>
      </c>
      <c r="G646" t="s">
        <v>153</v>
      </c>
      <c r="H646" t="s">
        <v>135</v>
      </c>
      <c r="I646" t="s">
        <v>136</v>
      </c>
      <c r="J646" t="s">
        <v>137</v>
      </c>
      <c r="K646" t="s">
        <v>138</v>
      </c>
      <c r="L646" t="s">
        <v>2080</v>
      </c>
      <c r="M646" t="s">
        <v>2081</v>
      </c>
      <c r="N646">
        <v>0.378611111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1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1.1802235385155124</v>
      </c>
      <c r="AC646">
        <v>0</v>
      </c>
      <c r="AD646">
        <v>0</v>
      </c>
      <c r="AE646">
        <v>1.1802235385155124</v>
      </c>
    </row>
    <row r="647" spans="1:31" x14ac:dyDescent="0.25">
      <c r="A647">
        <v>2438658</v>
      </c>
      <c r="B647">
        <v>1</v>
      </c>
      <c r="C647" t="s">
        <v>81</v>
      </c>
      <c r="D647" t="s">
        <v>122</v>
      </c>
      <c r="E647" t="s">
        <v>161</v>
      </c>
      <c r="F647" t="s">
        <v>2082</v>
      </c>
      <c r="G647" t="s">
        <v>256</v>
      </c>
      <c r="H647" t="s">
        <v>144</v>
      </c>
      <c r="I647" t="s">
        <v>136</v>
      </c>
      <c r="J647" t="s">
        <v>137</v>
      </c>
      <c r="K647" t="s">
        <v>138</v>
      </c>
      <c r="L647" t="s">
        <v>2083</v>
      </c>
      <c r="M647" t="s">
        <v>2084</v>
      </c>
      <c r="N647">
        <v>1.991944444</v>
      </c>
      <c r="O647">
        <v>0</v>
      </c>
      <c r="P647">
        <v>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</row>
    <row r="648" spans="1:31" x14ac:dyDescent="0.25">
      <c r="A648">
        <v>2438665</v>
      </c>
      <c r="B648">
        <v>1</v>
      </c>
      <c r="C648" t="s">
        <v>80</v>
      </c>
      <c r="D648" t="s">
        <v>96</v>
      </c>
      <c r="E648" t="s">
        <v>290</v>
      </c>
      <c r="F648" t="s">
        <v>2085</v>
      </c>
      <c r="G648" t="s">
        <v>2086</v>
      </c>
      <c r="H648" t="s">
        <v>135</v>
      </c>
      <c r="I648" t="s">
        <v>136</v>
      </c>
      <c r="J648" t="s">
        <v>137</v>
      </c>
      <c r="K648" t="s">
        <v>138</v>
      </c>
      <c r="L648" t="s">
        <v>2087</v>
      </c>
      <c r="M648" t="s">
        <v>2088</v>
      </c>
      <c r="N648">
        <v>1.7925</v>
      </c>
      <c r="O648">
        <v>0</v>
      </c>
      <c r="P648">
        <v>106</v>
      </c>
      <c r="Q648">
        <v>0</v>
      </c>
      <c r="R648">
        <v>0</v>
      </c>
      <c r="S648">
        <v>0</v>
      </c>
      <c r="T648">
        <v>23</v>
      </c>
      <c r="U648">
        <v>0</v>
      </c>
      <c r="V648">
        <v>0</v>
      </c>
      <c r="W648">
        <v>0</v>
      </c>
      <c r="X648">
        <v>50.297800792863988</v>
      </c>
      <c r="Y648">
        <v>0</v>
      </c>
      <c r="Z648">
        <v>0</v>
      </c>
      <c r="AA648">
        <v>0</v>
      </c>
      <c r="AB648">
        <v>41.973849638096254</v>
      </c>
      <c r="AC648">
        <v>0</v>
      </c>
      <c r="AD648">
        <v>0</v>
      </c>
      <c r="AE648">
        <v>92.27165043096025</v>
      </c>
    </row>
    <row r="649" spans="1:31" x14ac:dyDescent="0.25">
      <c r="A649">
        <v>2438670</v>
      </c>
      <c r="B649">
        <v>1</v>
      </c>
      <c r="C649" t="s">
        <v>80</v>
      </c>
      <c r="D649" t="s">
        <v>105</v>
      </c>
      <c r="E649" t="s">
        <v>290</v>
      </c>
      <c r="F649" t="s">
        <v>2089</v>
      </c>
      <c r="G649" t="s">
        <v>175</v>
      </c>
      <c r="H649" t="s">
        <v>135</v>
      </c>
      <c r="I649" t="s">
        <v>136</v>
      </c>
      <c r="J649" t="s">
        <v>137</v>
      </c>
      <c r="K649" t="s">
        <v>138</v>
      </c>
      <c r="L649" t="s">
        <v>2090</v>
      </c>
      <c r="M649" t="s">
        <v>2091</v>
      </c>
      <c r="N649">
        <v>0.53055555499999996</v>
      </c>
      <c r="O649">
        <v>0</v>
      </c>
      <c r="P649">
        <v>65</v>
      </c>
      <c r="Q649">
        <v>0</v>
      </c>
      <c r="R649">
        <v>0</v>
      </c>
      <c r="S649">
        <v>0</v>
      </c>
      <c r="T649">
        <v>6</v>
      </c>
      <c r="U649">
        <v>0</v>
      </c>
      <c r="V649">
        <v>0</v>
      </c>
      <c r="W649">
        <v>0</v>
      </c>
      <c r="X649">
        <v>8.9568582688190546</v>
      </c>
      <c r="Y649">
        <v>0</v>
      </c>
      <c r="Z649">
        <v>0</v>
      </c>
      <c r="AA649">
        <v>0</v>
      </c>
      <c r="AB649">
        <v>1.020998068138071</v>
      </c>
      <c r="AC649">
        <v>0</v>
      </c>
      <c r="AD649">
        <v>0</v>
      </c>
      <c r="AE649">
        <v>9.9778563369571263</v>
      </c>
    </row>
    <row r="650" spans="1:31" x14ac:dyDescent="0.25">
      <c r="A650">
        <v>2438671</v>
      </c>
      <c r="B650">
        <v>1</v>
      </c>
      <c r="C650" t="s">
        <v>80</v>
      </c>
      <c r="D650" t="s">
        <v>107</v>
      </c>
      <c r="E650" t="s">
        <v>147</v>
      </c>
      <c r="F650" t="s">
        <v>2092</v>
      </c>
      <c r="G650" t="s">
        <v>171</v>
      </c>
      <c r="H650" t="s">
        <v>135</v>
      </c>
      <c r="I650" t="s">
        <v>136</v>
      </c>
      <c r="J650" t="s">
        <v>137</v>
      </c>
      <c r="K650" t="s">
        <v>138</v>
      </c>
      <c r="L650" t="s">
        <v>2093</v>
      </c>
      <c r="M650" t="s">
        <v>2094</v>
      </c>
      <c r="N650">
        <v>4.07</v>
      </c>
      <c r="O650">
        <v>0</v>
      </c>
      <c r="P650">
        <v>2</v>
      </c>
      <c r="Q650">
        <v>0</v>
      </c>
      <c r="R650">
        <v>0</v>
      </c>
      <c r="S650">
        <v>0</v>
      </c>
      <c r="T650">
        <v>1</v>
      </c>
      <c r="U650">
        <v>0</v>
      </c>
      <c r="V650">
        <v>0</v>
      </c>
      <c r="W650">
        <v>0</v>
      </c>
      <c r="X650">
        <v>1.5841292770590982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1.5841292770590982</v>
      </c>
    </row>
    <row r="651" spans="1:31" x14ac:dyDescent="0.25">
      <c r="A651">
        <v>2438676</v>
      </c>
      <c r="B651">
        <v>1</v>
      </c>
      <c r="C651" t="s">
        <v>80</v>
      </c>
      <c r="D651" t="s">
        <v>110</v>
      </c>
      <c r="E651" t="s">
        <v>147</v>
      </c>
      <c r="F651" t="s">
        <v>2095</v>
      </c>
      <c r="G651" t="s">
        <v>171</v>
      </c>
      <c r="H651" t="s">
        <v>135</v>
      </c>
      <c r="I651" t="s">
        <v>136</v>
      </c>
      <c r="J651" t="s">
        <v>137</v>
      </c>
      <c r="K651" t="s">
        <v>138</v>
      </c>
      <c r="L651" t="s">
        <v>2096</v>
      </c>
      <c r="M651" t="s">
        <v>2097</v>
      </c>
      <c r="N651">
        <v>1.9875</v>
      </c>
      <c r="O651">
        <v>0</v>
      </c>
      <c r="P651">
        <v>26</v>
      </c>
      <c r="Q651">
        <v>0</v>
      </c>
      <c r="R651">
        <v>0</v>
      </c>
      <c r="S651">
        <v>0</v>
      </c>
      <c r="T651">
        <v>61</v>
      </c>
      <c r="U651">
        <v>0</v>
      </c>
      <c r="V651">
        <v>0</v>
      </c>
      <c r="W651">
        <v>0</v>
      </c>
      <c r="X651">
        <v>9.395680304827815</v>
      </c>
      <c r="Y651">
        <v>0</v>
      </c>
      <c r="Z651">
        <v>0</v>
      </c>
      <c r="AA651">
        <v>0</v>
      </c>
      <c r="AB651">
        <v>101.62635668247837</v>
      </c>
      <c r="AC651">
        <v>0</v>
      </c>
      <c r="AD651">
        <v>0</v>
      </c>
      <c r="AE651">
        <v>111.02203698730619</v>
      </c>
    </row>
    <row r="652" spans="1:31" x14ac:dyDescent="0.25">
      <c r="A652">
        <v>2438678</v>
      </c>
      <c r="B652">
        <v>1</v>
      </c>
      <c r="C652" t="s">
        <v>80</v>
      </c>
      <c r="D652" t="s">
        <v>99</v>
      </c>
      <c r="E652" t="s">
        <v>147</v>
      </c>
      <c r="F652" t="s">
        <v>2098</v>
      </c>
      <c r="G652" t="s">
        <v>171</v>
      </c>
      <c r="H652" t="s">
        <v>135</v>
      </c>
      <c r="I652" t="s">
        <v>136</v>
      </c>
      <c r="J652" t="s">
        <v>137</v>
      </c>
      <c r="K652" t="s">
        <v>138</v>
      </c>
      <c r="L652" t="s">
        <v>2099</v>
      </c>
      <c r="M652" t="s">
        <v>2100</v>
      </c>
      <c r="N652">
        <v>2.1872222219999999</v>
      </c>
      <c r="O652">
        <v>0</v>
      </c>
      <c r="P652">
        <v>28</v>
      </c>
      <c r="Q652">
        <v>0</v>
      </c>
      <c r="R652">
        <v>0</v>
      </c>
      <c r="S652">
        <v>0</v>
      </c>
      <c r="T652">
        <v>4</v>
      </c>
      <c r="U652">
        <v>0</v>
      </c>
      <c r="V652">
        <v>0</v>
      </c>
      <c r="W652">
        <v>0</v>
      </c>
      <c r="X652">
        <v>12.118573493607373</v>
      </c>
      <c r="Y652">
        <v>0</v>
      </c>
      <c r="Z652">
        <v>0</v>
      </c>
      <c r="AA652">
        <v>0</v>
      </c>
      <c r="AB652">
        <v>4.8597948743066732</v>
      </c>
      <c r="AC652">
        <v>0</v>
      </c>
      <c r="AD652">
        <v>0</v>
      </c>
      <c r="AE652">
        <v>16.978368367914047</v>
      </c>
    </row>
    <row r="653" spans="1:31" x14ac:dyDescent="0.25">
      <c r="A653">
        <v>2438679</v>
      </c>
      <c r="B653">
        <v>1</v>
      </c>
      <c r="C653" t="s">
        <v>80</v>
      </c>
      <c r="D653" t="s">
        <v>82</v>
      </c>
      <c r="E653" t="s">
        <v>132</v>
      </c>
      <c r="F653" t="s">
        <v>2101</v>
      </c>
      <c r="G653" t="s">
        <v>134</v>
      </c>
      <c r="H653" t="s">
        <v>135</v>
      </c>
      <c r="I653" t="s">
        <v>136</v>
      </c>
      <c r="J653" t="s">
        <v>137</v>
      </c>
      <c r="K653" t="s">
        <v>138</v>
      </c>
      <c r="L653" t="s">
        <v>2102</v>
      </c>
      <c r="M653" t="s">
        <v>2103</v>
      </c>
      <c r="N653">
        <v>1.4636111110000001</v>
      </c>
      <c r="O653">
        <v>0</v>
      </c>
      <c r="P653">
        <v>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</row>
    <row r="654" spans="1:31" x14ac:dyDescent="0.25">
      <c r="A654">
        <v>2438682</v>
      </c>
      <c r="B654">
        <v>1</v>
      </c>
      <c r="C654" t="s">
        <v>80</v>
      </c>
      <c r="D654" t="s">
        <v>82</v>
      </c>
      <c r="E654" t="s">
        <v>132</v>
      </c>
      <c r="F654" t="s">
        <v>2104</v>
      </c>
      <c r="G654" t="s">
        <v>134</v>
      </c>
      <c r="H654" t="s">
        <v>135</v>
      </c>
      <c r="I654" t="s">
        <v>136</v>
      </c>
      <c r="J654" t="s">
        <v>137</v>
      </c>
      <c r="K654" t="s">
        <v>138</v>
      </c>
      <c r="L654" t="s">
        <v>2105</v>
      </c>
      <c r="M654" t="s">
        <v>2106</v>
      </c>
      <c r="N654">
        <v>3.906666666</v>
      </c>
      <c r="O654">
        <v>0</v>
      </c>
      <c r="P654">
        <v>2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2.0378462211471664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2.0378462211471664</v>
      </c>
    </row>
    <row r="655" spans="1:31" x14ac:dyDescent="0.25">
      <c r="A655">
        <v>2438684</v>
      </c>
      <c r="B655">
        <v>1</v>
      </c>
      <c r="C655" t="s">
        <v>81</v>
      </c>
      <c r="D655" t="s">
        <v>122</v>
      </c>
      <c r="E655" t="s">
        <v>161</v>
      </c>
      <c r="F655" t="s">
        <v>2107</v>
      </c>
      <c r="G655" t="s">
        <v>256</v>
      </c>
      <c r="H655" t="s">
        <v>144</v>
      </c>
      <c r="I655" t="s">
        <v>136</v>
      </c>
      <c r="J655" t="s">
        <v>137</v>
      </c>
      <c r="K655" t="s">
        <v>138</v>
      </c>
      <c r="L655" t="s">
        <v>2108</v>
      </c>
      <c r="M655" t="s">
        <v>2109</v>
      </c>
      <c r="N655">
        <v>3.849722222</v>
      </c>
      <c r="O655">
        <v>1</v>
      </c>
      <c r="P655">
        <v>292</v>
      </c>
      <c r="Q655">
        <v>0</v>
      </c>
      <c r="R655">
        <v>1</v>
      </c>
      <c r="S655">
        <v>1</v>
      </c>
      <c r="T655">
        <v>16</v>
      </c>
      <c r="U655">
        <v>0</v>
      </c>
      <c r="V655">
        <v>0</v>
      </c>
      <c r="W655">
        <v>0.73394163788551658</v>
      </c>
      <c r="X655">
        <v>121.26619249768954</v>
      </c>
      <c r="Y655">
        <v>0</v>
      </c>
      <c r="Z655">
        <v>2.25278596345E-4</v>
      </c>
      <c r="AA655">
        <v>4.8731741117303891</v>
      </c>
      <c r="AB655">
        <v>18.954756809229472</v>
      </c>
      <c r="AC655">
        <v>0</v>
      </c>
      <c r="AD655">
        <v>0</v>
      </c>
      <c r="AE655">
        <v>145.82829033513127</v>
      </c>
    </row>
    <row r="656" spans="1:31" x14ac:dyDescent="0.25">
      <c r="A656">
        <v>2438686</v>
      </c>
      <c r="B656">
        <v>1</v>
      </c>
      <c r="C656" t="s">
        <v>80</v>
      </c>
      <c r="D656" t="s">
        <v>110</v>
      </c>
      <c r="E656" t="s">
        <v>132</v>
      </c>
      <c r="F656" t="s">
        <v>2110</v>
      </c>
      <c r="G656" t="s">
        <v>134</v>
      </c>
      <c r="H656" t="s">
        <v>135</v>
      </c>
      <c r="I656" t="s">
        <v>136</v>
      </c>
      <c r="J656" t="s">
        <v>137</v>
      </c>
      <c r="K656" t="s">
        <v>138</v>
      </c>
      <c r="L656" t="s">
        <v>2111</v>
      </c>
      <c r="M656" t="s">
        <v>2112</v>
      </c>
      <c r="N656">
        <v>1.2705555550000001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0.13356349107156945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0.13356349107156945</v>
      </c>
    </row>
    <row r="657" spans="1:31" x14ac:dyDescent="0.25">
      <c r="A657">
        <v>2438688</v>
      </c>
      <c r="B657">
        <v>1</v>
      </c>
      <c r="C657" t="s">
        <v>80</v>
      </c>
      <c r="D657" t="s">
        <v>95</v>
      </c>
      <c r="E657" t="s">
        <v>229</v>
      </c>
      <c r="F657" t="s">
        <v>784</v>
      </c>
      <c r="G657" t="s">
        <v>143</v>
      </c>
      <c r="H657" t="s">
        <v>144</v>
      </c>
      <c r="I657" t="s">
        <v>330</v>
      </c>
      <c r="J657" t="s">
        <v>137</v>
      </c>
      <c r="K657" t="s">
        <v>138</v>
      </c>
      <c r="L657" t="s">
        <v>2113</v>
      </c>
      <c r="M657" t="s">
        <v>2114</v>
      </c>
      <c r="N657">
        <v>4.1045276999999998E-2</v>
      </c>
      <c r="O657">
        <v>5</v>
      </c>
      <c r="P657">
        <v>2552</v>
      </c>
      <c r="Q657">
        <v>8</v>
      </c>
      <c r="R657">
        <v>39</v>
      </c>
      <c r="S657">
        <v>59</v>
      </c>
      <c r="T657">
        <v>220</v>
      </c>
      <c r="U657">
        <v>10</v>
      </c>
      <c r="V657">
        <v>2</v>
      </c>
      <c r="W657">
        <v>4.2500284439176667E-2</v>
      </c>
      <c r="X657">
        <v>25.306547409098474</v>
      </c>
      <c r="Y657">
        <v>2.6437711808758251</v>
      </c>
      <c r="Z657">
        <v>6.6484239092652511E-2</v>
      </c>
      <c r="AA657">
        <v>21.17626342249493</v>
      </c>
      <c r="AB657">
        <v>8.4009192318307342</v>
      </c>
      <c r="AC657">
        <v>16.520171532079949</v>
      </c>
      <c r="AD657">
        <v>0.15514339548376668</v>
      </c>
      <c r="AE657">
        <v>74.311800695395505</v>
      </c>
    </row>
    <row r="658" spans="1:31" x14ac:dyDescent="0.25">
      <c r="A658">
        <v>2439187</v>
      </c>
      <c r="B658">
        <v>1</v>
      </c>
      <c r="C658" t="s">
        <v>80</v>
      </c>
      <c r="D658" t="s">
        <v>106</v>
      </c>
      <c r="E658" t="s">
        <v>178</v>
      </c>
      <c r="F658" t="s">
        <v>2115</v>
      </c>
      <c r="G658" t="s">
        <v>163</v>
      </c>
      <c r="H658" t="s">
        <v>144</v>
      </c>
      <c r="I658" t="s">
        <v>136</v>
      </c>
      <c r="J658" t="s">
        <v>137</v>
      </c>
      <c r="K658" t="s">
        <v>164</v>
      </c>
      <c r="L658" t="s">
        <v>2116</v>
      </c>
      <c r="M658" t="s">
        <v>2117</v>
      </c>
      <c r="N658">
        <v>0.35</v>
      </c>
      <c r="O658">
        <v>0</v>
      </c>
      <c r="P658">
        <v>0</v>
      </c>
      <c r="Q658">
        <v>0</v>
      </c>
      <c r="R658">
        <v>0</v>
      </c>
      <c r="S658">
        <v>1</v>
      </c>
      <c r="T658">
        <v>3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15.070645102353401</v>
      </c>
      <c r="AB658">
        <v>8.2348847537348</v>
      </c>
      <c r="AC658">
        <v>0</v>
      </c>
      <c r="AD658">
        <v>0</v>
      </c>
      <c r="AE658">
        <v>23.305529856088199</v>
      </c>
    </row>
    <row r="659" spans="1:31" x14ac:dyDescent="0.25">
      <c r="A659">
        <v>2439004</v>
      </c>
      <c r="B659">
        <v>1</v>
      </c>
      <c r="C659" t="s">
        <v>81</v>
      </c>
      <c r="D659" t="s">
        <v>117</v>
      </c>
      <c r="E659" t="s">
        <v>132</v>
      </c>
      <c r="F659" t="s">
        <v>2118</v>
      </c>
      <c r="G659" t="s">
        <v>134</v>
      </c>
      <c r="H659" t="s">
        <v>135</v>
      </c>
      <c r="I659" t="s">
        <v>136</v>
      </c>
      <c r="J659" t="s">
        <v>137</v>
      </c>
      <c r="K659" t="s">
        <v>138</v>
      </c>
      <c r="L659" t="s">
        <v>2119</v>
      </c>
      <c r="M659" t="s">
        <v>2120</v>
      </c>
      <c r="N659">
        <v>0.73555555500000003</v>
      </c>
      <c r="O659">
        <v>0</v>
      </c>
      <c r="P659">
        <v>2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0.34618084392079995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0.34618084392079995</v>
      </c>
    </row>
    <row r="660" spans="1:31" x14ac:dyDescent="0.25">
      <c r="A660">
        <v>2438695</v>
      </c>
      <c r="B660">
        <v>1</v>
      </c>
      <c r="C660" t="s">
        <v>80</v>
      </c>
      <c r="D660" t="s">
        <v>83</v>
      </c>
      <c r="E660" t="s">
        <v>147</v>
      </c>
      <c r="F660" t="s">
        <v>2121</v>
      </c>
      <c r="G660" t="s">
        <v>1516</v>
      </c>
      <c r="H660" t="s">
        <v>135</v>
      </c>
      <c r="I660" t="s">
        <v>136</v>
      </c>
      <c r="J660" t="s">
        <v>137</v>
      </c>
      <c r="K660" t="s">
        <v>138</v>
      </c>
      <c r="L660" t="s">
        <v>2122</v>
      </c>
      <c r="M660" t="s">
        <v>2123</v>
      </c>
      <c r="N660">
        <v>1.598333333</v>
      </c>
      <c r="O660">
        <v>0</v>
      </c>
      <c r="P660">
        <v>264</v>
      </c>
      <c r="Q660">
        <v>0</v>
      </c>
      <c r="R660">
        <v>0</v>
      </c>
      <c r="S660">
        <v>0</v>
      </c>
      <c r="T660">
        <v>6</v>
      </c>
      <c r="U660">
        <v>0</v>
      </c>
      <c r="V660">
        <v>0</v>
      </c>
      <c r="W660">
        <v>0</v>
      </c>
      <c r="X660">
        <v>78.020216033943143</v>
      </c>
      <c r="Y660">
        <v>0</v>
      </c>
      <c r="Z660">
        <v>0</v>
      </c>
      <c r="AA660">
        <v>0</v>
      </c>
      <c r="AB660">
        <v>19.520122740975498</v>
      </c>
      <c r="AC660">
        <v>0</v>
      </c>
      <c r="AD660">
        <v>0</v>
      </c>
      <c r="AE660">
        <v>97.540338774918638</v>
      </c>
    </row>
    <row r="661" spans="1:31" x14ac:dyDescent="0.25">
      <c r="A661">
        <v>2438718</v>
      </c>
      <c r="B661">
        <v>1</v>
      </c>
      <c r="C661" t="s">
        <v>80</v>
      </c>
      <c r="D661" t="s">
        <v>110</v>
      </c>
      <c r="E661" t="s">
        <v>229</v>
      </c>
      <c r="F661" t="s">
        <v>2124</v>
      </c>
      <c r="G661" t="s">
        <v>163</v>
      </c>
      <c r="H661" t="s">
        <v>1881</v>
      </c>
      <c r="I661" t="s">
        <v>136</v>
      </c>
      <c r="J661" t="s">
        <v>137</v>
      </c>
      <c r="K661" t="s">
        <v>164</v>
      </c>
      <c r="L661" t="s">
        <v>2125</v>
      </c>
      <c r="M661" t="s">
        <v>2126</v>
      </c>
      <c r="N661">
        <v>5.6388887999999998E-2</v>
      </c>
      <c r="O661">
        <v>8</v>
      </c>
      <c r="P661">
        <v>16201</v>
      </c>
      <c r="Q661">
        <v>6</v>
      </c>
      <c r="R661">
        <v>11</v>
      </c>
      <c r="S661">
        <v>9</v>
      </c>
      <c r="T661">
        <v>2066</v>
      </c>
      <c r="U661">
        <v>3</v>
      </c>
      <c r="V661">
        <v>3</v>
      </c>
      <c r="W661">
        <v>0.1016714153909339</v>
      </c>
      <c r="X661">
        <v>223.82082046178175</v>
      </c>
      <c r="Y661">
        <v>6.7108434265638894E-2</v>
      </c>
      <c r="Z661">
        <v>5.6717761565111116E-2</v>
      </c>
      <c r="AA661">
        <v>5.1691790139272626</v>
      </c>
      <c r="AB661">
        <v>79.274577003424909</v>
      </c>
      <c r="AC661">
        <v>19.151487075243587</v>
      </c>
      <c r="AD661">
        <v>4.7615690434933056</v>
      </c>
      <c r="AE661">
        <v>332.40313020909252</v>
      </c>
    </row>
    <row r="662" spans="1:31" x14ac:dyDescent="0.25">
      <c r="A662">
        <v>2439219</v>
      </c>
      <c r="B662">
        <v>1</v>
      </c>
      <c r="C662" t="s">
        <v>81</v>
      </c>
      <c r="D662" t="s">
        <v>128</v>
      </c>
      <c r="E662" t="s">
        <v>141</v>
      </c>
      <c r="F662" t="s">
        <v>2127</v>
      </c>
      <c r="G662" t="s">
        <v>143</v>
      </c>
      <c r="H662" t="s">
        <v>144</v>
      </c>
      <c r="I662" t="s">
        <v>136</v>
      </c>
      <c r="J662" t="s">
        <v>137</v>
      </c>
      <c r="K662" t="s">
        <v>138</v>
      </c>
      <c r="L662" t="s">
        <v>2128</v>
      </c>
      <c r="M662" t="s">
        <v>2129</v>
      </c>
      <c r="N662">
        <v>6.9436111110000001</v>
      </c>
      <c r="O662">
        <v>6</v>
      </c>
      <c r="P662">
        <v>559</v>
      </c>
      <c r="Q662">
        <v>99</v>
      </c>
      <c r="R662">
        <v>28</v>
      </c>
      <c r="S662">
        <v>6</v>
      </c>
      <c r="T662">
        <v>64</v>
      </c>
      <c r="U662">
        <v>0</v>
      </c>
      <c r="V662">
        <v>0</v>
      </c>
      <c r="W662">
        <v>7.3927897282443338</v>
      </c>
      <c r="X662">
        <v>694.07619114311672</v>
      </c>
      <c r="Y662">
        <v>148.0377430478072</v>
      </c>
      <c r="Z662">
        <v>39.09998645755681</v>
      </c>
      <c r="AA662">
        <v>43.228164752154214</v>
      </c>
      <c r="AB662">
        <v>164.27106139548172</v>
      </c>
      <c r="AC662">
        <v>0</v>
      </c>
      <c r="AD662">
        <v>0</v>
      </c>
      <c r="AE662">
        <v>1096.1059365243609</v>
      </c>
    </row>
    <row r="663" spans="1:31" x14ac:dyDescent="0.25">
      <c r="A663">
        <v>2438881</v>
      </c>
      <c r="B663">
        <v>1</v>
      </c>
      <c r="C663" t="s">
        <v>81</v>
      </c>
      <c r="D663" t="s">
        <v>119</v>
      </c>
      <c r="E663" t="s">
        <v>147</v>
      </c>
      <c r="F663" t="s">
        <v>2130</v>
      </c>
      <c r="G663" t="s">
        <v>171</v>
      </c>
      <c r="H663" t="s">
        <v>135</v>
      </c>
      <c r="I663" t="s">
        <v>136</v>
      </c>
      <c r="J663" t="s">
        <v>137</v>
      </c>
      <c r="K663" t="s">
        <v>138</v>
      </c>
      <c r="L663" t="s">
        <v>2131</v>
      </c>
      <c r="M663" t="s">
        <v>2132</v>
      </c>
      <c r="N663">
        <v>1.8277777770000001</v>
      </c>
      <c r="O663">
        <v>0</v>
      </c>
      <c r="P663">
        <v>27</v>
      </c>
      <c r="Q663">
        <v>0</v>
      </c>
      <c r="R663">
        <v>2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6.8707404584017162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6.8707404584017162</v>
      </c>
    </row>
    <row r="664" spans="1:31" x14ac:dyDescent="0.25">
      <c r="A664">
        <v>2438904</v>
      </c>
      <c r="B664">
        <v>1</v>
      </c>
      <c r="C664" t="s">
        <v>81</v>
      </c>
      <c r="D664" t="s">
        <v>112</v>
      </c>
      <c r="E664" t="s">
        <v>147</v>
      </c>
      <c r="F664" t="s">
        <v>2133</v>
      </c>
      <c r="G664" t="s">
        <v>1630</v>
      </c>
      <c r="H664" t="s">
        <v>135</v>
      </c>
      <c r="I664" t="s">
        <v>136</v>
      </c>
      <c r="J664" t="s">
        <v>137</v>
      </c>
      <c r="K664" t="s">
        <v>138</v>
      </c>
      <c r="L664" t="s">
        <v>2134</v>
      </c>
      <c r="M664" t="s">
        <v>2135</v>
      </c>
      <c r="N664">
        <v>2.9941666659999999</v>
      </c>
      <c r="O664">
        <v>0</v>
      </c>
      <c r="P664">
        <v>177</v>
      </c>
      <c r="Q664">
        <v>0</v>
      </c>
      <c r="R664">
        <v>9</v>
      </c>
      <c r="S664">
        <v>0</v>
      </c>
      <c r="T664">
        <v>8</v>
      </c>
      <c r="U664">
        <v>0</v>
      </c>
      <c r="V664">
        <v>0</v>
      </c>
      <c r="W664">
        <v>0</v>
      </c>
      <c r="X664">
        <v>94.021578852310654</v>
      </c>
      <c r="Y664">
        <v>0</v>
      </c>
      <c r="Z664">
        <v>0.36334432187811333</v>
      </c>
      <c r="AA664">
        <v>0</v>
      </c>
      <c r="AB664">
        <v>42.471745158686879</v>
      </c>
      <c r="AC664">
        <v>0</v>
      </c>
      <c r="AD664">
        <v>0</v>
      </c>
      <c r="AE664">
        <v>136.85666833287564</v>
      </c>
    </row>
    <row r="665" spans="1:31" x14ac:dyDescent="0.25">
      <c r="A665">
        <v>2439236</v>
      </c>
      <c r="B665">
        <v>1</v>
      </c>
      <c r="C665" t="s">
        <v>80</v>
      </c>
      <c r="D665" t="s">
        <v>82</v>
      </c>
      <c r="E665" t="s">
        <v>147</v>
      </c>
      <c r="F665" t="s">
        <v>2136</v>
      </c>
      <c r="G665" t="s">
        <v>171</v>
      </c>
      <c r="H665" t="s">
        <v>135</v>
      </c>
      <c r="I665" t="s">
        <v>136</v>
      </c>
      <c r="J665" t="s">
        <v>137</v>
      </c>
      <c r="K665" t="s">
        <v>138</v>
      </c>
      <c r="L665" t="s">
        <v>2137</v>
      </c>
      <c r="M665" t="s">
        <v>2138</v>
      </c>
      <c r="N665">
        <v>1.051666666</v>
      </c>
      <c r="O665">
        <v>0</v>
      </c>
      <c r="P665">
        <v>42</v>
      </c>
      <c r="Q665">
        <v>0</v>
      </c>
      <c r="R665">
        <v>0</v>
      </c>
      <c r="S665">
        <v>0</v>
      </c>
      <c r="T665">
        <v>4</v>
      </c>
      <c r="U665">
        <v>0</v>
      </c>
      <c r="V665">
        <v>0</v>
      </c>
      <c r="W665">
        <v>0</v>
      </c>
      <c r="X665">
        <v>31.864247791156849</v>
      </c>
      <c r="Y665">
        <v>0</v>
      </c>
      <c r="Z665">
        <v>0</v>
      </c>
      <c r="AA665">
        <v>0</v>
      </c>
      <c r="AB665">
        <v>0.56658195792496835</v>
      </c>
      <c r="AC665">
        <v>0</v>
      </c>
      <c r="AD665">
        <v>0</v>
      </c>
      <c r="AE665">
        <v>32.430829749081816</v>
      </c>
    </row>
    <row r="666" spans="1:31" x14ac:dyDescent="0.25">
      <c r="A666">
        <v>2439296</v>
      </c>
      <c r="B666">
        <v>1</v>
      </c>
      <c r="C666" t="s">
        <v>80</v>
      </c>
      <c r="D666" t="s">
        <v>96</v>
      </c>
      <c r="E666" t="s">
        <v>147</v>
      </c>
      <c r="F666" t="s">
        <v>2139</v>
      </c>
      <c r="G666" t="s">
        <v>171</v>
      </c>
      <c r="H666" t="s">
        <v>135</v>
      </c>
      <c r="I666" t="s">
        <v>136</v>
      </c>
      <c r="J666" t="s">
        <v>137</v>
      </c>
      <c r="K666" t="s">
        <v>138</v>
      </c>
      <c r="L666" t="s">
        <v>2140</v>
      </c>
      <c r="M666" t="s">
        <v>2141</v>
      </c>
      <c r="N666">
        <v>1.187777777</v>
      </c>
      <c r="O666">
        <v>0</v>
      </c>
      <c r="P666">
        <v>8</v>
      </c>
      <c r="Q666">
        <v>0</v>
      </c>
      <c r="R666">
        <v>0</v>
      </c>
      <c r="S666">
        <v>0</v>
      </c>
      <c r="T666">
        <v>10</v>
      </c>
      <c r="U666">
        <v>0</v>
      </c>
      <c r="V666">
        <v>0</v>
      </c>
      <c r="W666">
        <v>0</v>
      </c>
      <c r="X666">
        <v>0.29645811700843328</v>
      </c>
      <c r="Y666">
        <v>0</v>
      </c>
      <c r="Z666">
        <v>0</v>
      </c>
      <c r="AA666">
        <v>0</v>
      </c>
      <c r="AB666">
        <v>38.054502719686454</v>
      </c>
      <c r="AC666">
        <v>0</v>
      </c>
      <c r="AD666">
        <v>0</v>
      </c>
      <c r="AE666">
        <v>38.350960836694888</v>
      </c>
    </row>
    <row r="667" spans="1:31" x14ac:dyDescent="0.25">
      <c r="A667">
        <v>2438987</v>
      </c>
      <c r="B667">
        <v>1</v>
      </c>
      <c r="C667" t="s">
        <v>80</v>
      </c>
      <c r="D667" t="s">
        <v>105</v>
      </c>
      <c r="E667" t="s">
        <v>161</v>
      </c>
      <c r="F667" t="s">
        <v>945</v>
      </c>
      <c r="G667" t="s">
        <v>143</v>
      </c>
      <c r="H667" t="s">
        <v>144</v>
      </c>
      <c r="I667" t="s">
        <v>136</v>
      </c>
      <c r="J667" t="s">
        <v>137</v>
      </c>
      <c r="K667" t="s">
        <v>138</v>
      </c>
      <c r="L667" t="s">
        <v>2142</v>
      </c>
      <c r="M667" t="s">
        <v>2143</v>
      </c>
      <c r="N667">
        <v>0.49777777699999998</v>
      </c>
      <c r="O667">
        <v>1</v>
      </c>
      <c r="P667">
        <v>2510</v>
      </c>
      <c r="Q667">
        <v>4</v>
      </c>
      <c r="R667">
        <v>316</v>
      </c>
      <c r="S667">
        <v>29</v>
      </c>
      <c r="T667">
        <v>351</v>
      </c>
      <c r="U667">
        <v>5</v>
      </c>
      <c r="V667">
        <v>3</v>
      </c>
      <c r="W667">
        <v>0.33529846510450001</v>
      </c>
      <c r="X667">
        <v>326.30238818288444</v>
      </c>
      <c r="Y667">
        <v>2.3880725935338827</v>
      </c>
      <c r="Z667">
        <v>39.834029226109408</v>
      </c>
      <c r="AA667">
        <v>180.0635685631166</v>
      </c>
      <c r="AB667">
        <v>275.26856061357188</v>
      </c>
      <c r="AC667">
        <v>334.98819874262512</v>
      </c>
      <c r="AD667">
        <v>1.9754887641409291</v>
      </c>
      <c r="AE667">
        <v>1161.1556051510868</v>
      </c>
    </row>
    <row r="668" spans="1:31" x14ac:dyDescent="0.25">
      <c r="A668">
        <v>2438841</v>
      </c>
      <c r="B668">
        <v>1</v>
      </c>
      <c r="C668" t="s">
        <v>81</v>
      </c>
      <c r="D668" t="s">
        <v>127</v>
      </c>
      <c r="E668" t="s">
        <v>178</v>
      </c>
      <c r="F668" t="s">
        <v>2144</v>
      </c>
      <c r="G668" t="s">
        <v>143</v>
      </c>
      <c r="H668" t="s">
        <v>144</v>
      </c>
      <c r="I668" t="s">
        <v>330</v>
      </c>
      <c r="J668" t="s">
        <v>137</v>
      </c>
      <c r="K668" t="s">
        <v>138</v>
      </c>
      <c r="L668" t="s">
        <v>2145</v>
      </c>
      <c r="M668" t="s">
        <v>2146</v>
      </c>
      <c r="N668">
        <v>9.7222220000000008E-3</v>
      </c>
      <c r="O668">
        <v>0</v>
      </c>
      <c r="P668">
        <v>968</v>
      </c>
      <c r="Q668">
        <v>0</v>
      </c>
      <c r="R668">
        <v>11</v>
      </c>
      <c r="S668">
        <v>3</v>
      </c>
      <c r="T668">
        <v>197</v>
      </c>
      <c r="U668">
        <v>6</v>
      </c>
      <c r="V668">
        <v>5</v>
      </c>
      <c r="W668">
        <v>0</v>
      </c>
      <c r="X668">
        <v>2.2548176016367849</v>
      </c>
      <c r="Y668">
        <v>0</v>
      </c>
      <c r="Z668">
        <v>2.4736497350950001E-2</v>
      </c>
      <c r="AA668">
        <v>0.46190764252454303</v>
      </c>
      <c r="AB668">
        <v>3.6346093971844908</v>
      </c>
      <c r="AC668">
        <v>3.8746311095728445</v>
      </c>
      <c r="AD668">
        <v>0.20565098089277778</v>
      </c>
      <c r="AE668">
        <v>10.45635322916239</v>
      </c>
    </row>
    <row r="669" spans="1:31" x14ac:dyDescent="0.25">
      <c r="A669">
        <v>2438921</v>
      </c>
      <c r="B669">
        <v>1</v>
      </c>
      <c r="C669" t="s">
        <v>80</v>
      </c>
      <c r="D669" t="s">
        <v>101</v>
      </c>
      <c r="E669" t="s">
        <v>132</v>
      </c>
      <c r="F669" t="s">
        <v>2147</v>
      </c>
      <c r="G669" t="s">
        <v>214</v>
      </c>
      <c r="H669" t="s">
        <v>135</v>
      </c>
      <c r="I669" t="s">
        <v>136</v>
      </c>
      <c r="J669" t="s">
        <v>137</v>
      </c>
      <c r="K669" t="s">
        <v>138</v>
      </c>
      <c r="L669" t="s">
        <v>2148</v>
      </c>
      <c r="M669" t="s">
        <v>2149</v>
      </c>
      <c r="N669">
        <v>2.3652777770000002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1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</row>
    <row r="670" spans="1:31" x14ac:dyDescent="0.25">
      <c r="A670">
        <v>2438801</v>
      </c>
      <c r="B670">
        <v>1</v>
      </c>
      <c r="C670" t="s">
        <v>81</v>
      </c>
      <c r="D670" t="s">
        <v>116</v>
      </c>
      <c r="E670" t="s">
        <v>132</v>
      </c>
      <c r="F670" t="s">
        <v>2150</v>
      </c>
      <c r="G670" t="s">
        <v>134</v>
      </c>
      <c r="H670" t="s">
        <v>135</v>
      </c>
      <c r="I670" t="s">
        <v>136</v>
      </c>
      <c r="J670" t="s">
        <v>137</v>
      </c>
      <c r="K670" t="s">
        <v>138</v>
      </c>
      <c r="L670" t="s">
        <v>2151</v>
      </c>
      <c r="M670" t="s">
        <v>2152</v>
      </c>
      <c r="N670">
        <v>1.145</v>
      </c>
      <c r="O670">
        <v>0</v>
      </c>
      <c r="P670">
        <v>2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0.26213945334471667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0.26213945334471667</v>
      </c>
    </row>
    <row r="671" spans="1:31" x14ac:dyDescent="0.25">
      <c r="A671">
        <v>2438758</v>
      </c>
      <c r="B671">
        <v>1</v>
      </c>
      <c r="C671" t="s">
        <v>80</v>
      </c>
      <c r="D671" t="s">
        <v>84</v>
      </c>
      <c r="E671" t="s">
        <v>132</v>
      </c>
      <c r="F671" t="s">
        <v>2153</v>
      </c>
      <c r="G671" t="s">
        <v>153</v>
      </c>
      <c r="H671" t="s">
        <v>135</v>
      </c>
      <c r="I671" t="s">
        <v>136</v>
      </c>
      <c r="J671" t="s">
        <v>137</v>
      </c>
      <c r="K671" t="s">
        <v>138</v>
      </c>
      <c r="L671" t="s">
        <v>2154</v>
      </c>
      <c r="M671" t="s">
        <v>2155</v>
      </c>
      <c r="N671">
        <v>4.3516666659999999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1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6.7584744992101342</v>
      </c>
      <c r="AC671">
        <v>0</v>
      </c>
      <c r="AD671">
        <v>0</v>
      </c>
      <c r="AE671">
        <v>6.7584744992101342</v>
      </c>
    </row>
    <row r="672" spans="1:31" x14ac:dyDescent="0.25">
      <c r="A672">
        <v>2439299</v>
      </c>
      <c r="B672">
        <v>1</v>
      </c>
      <c r="C672" t="s">
        <v>81</v>
      </c>
      <c r="D672" t="s">
        <v>120</v>
      </c>
      <c r="E672" t="s">
        <v>178</v>
      </c>
      <c r="F672" t="s">
        <v>2156</v>
      </c>
      <c r="G672" t="s">
        <v>143</v>
      </c>
      <c r="H672" t="s">
        <v>144</v>
      </c>
      <c r="I672" t="s">
        <v>136</v>
      </c>
      <c r="J672" t="s">
        <v>137</v>
      </c>
      <c r="K672" t="s">
        <v>138</v>
      </c>
      <c r="L672" t="s">
        <v>2157</v>
      </c>
      <c r="M672" t="s">
        <v>2158</v>
      </c>
      <c r="N672">
        <v>1.1475</v>
      </c>
      <c r="O672">
        <v>19</v>
      </c>
      <c r="P672">
        <v>8608</v>
      </c>
      <c r="Q672">
        <v>691</v>
      </c>
      <c r="R672">
        <v>597</v>
      </c>
      <c r="S672">
        <v>130</v>
      </c>
      <c r="T672">
        <v>875</v>
      </c>
      <c r="U672">
        <v>14</v>
      </c>
      <c r="V672">
        <v>3</v>
      </c>
      <c r="W672">
        <v>5.9188390565960258</v>
      </c>
      <c r="X672">
        <v>2068.4388963357183</v>
      </c>
      <c r="Y672">
        <v>227.65076448578023</v>
      </c>
      <c r="Z672">
        <v>55.374272668963549</v>
      </c>
      <c r="AA672">
        <v>457.4112317007648</v>
      </c>
      <c r="AB672">
        <v>395.3898133118534</v>
      </c>
      <c r="AC672">
        <v>495.71290711303214</v>
      </c>
      <c r="AD672">
        <v>14.471861391133151</v>
      </c>
      <c r="AE672">
        <v>3720.3685860638411</v>
      </c>
    </row>
    <row r="673" spans="1:31" x14ac:dyDescent="0.25">
      <c r="A673">
        <v>2438735</v>
      </c>
      <c r="B673">
        <v>1</v>
      </c>
      <c r="C673" t="s">
        <v>80</v>
      </c>
      <c r="D673" t="s">
        <v>97</v>
      </c>
      <c r="E673" t="s">
        <v>161</v>
      </c>
      <c r="F673" t="s">
        <v>2159</v>
      </c>
      <c r="G673" t="s">
        <v>952</v>
      </c>
      <c r="H673" t="s">
        <v>144</v>
      </c>
      <c r="I673" t="s">
        <v>136</v>
      </c>
      <c r="J673" t="s">
        <v>137</v>
      </c>
      <c r="K673" t="s">
        <v>138</v>
      </c>
      <c r="L673" t="s">
        <v>2160</v>
      </c>
      <c r="M673" t="s">
        <v>2161</v>
      </c>
      <c r="N673">
        <v>1.5505555550000001</v>
      </c>
      <c r="O673">
        <v>0</v>
      </c>
      <c r="P673">
        <v>107</v>
      </c>
      <c r="Q673">
        <v>0</v>
      </c>
      <c r="R673">
        <v>0</v>
      </c>
      <c r="S673">
        <v>0</v>
      </c>
      <c r="T673">
        <v>16</v>
      </c>
      <c r="U673">
        <v>0</v>
      </c>
      <c r="V673">
        <v>0</v>
      </c>
      <c r="W673">
        <v>0</v>
      </c>
      <c r="X673">
        <v>39.867601906409611</v>
      </c>
      <c r="Y673">
        <v>0</v>
      </c>
      <c r="Z673">
        <v>0</v>
      </c>
      <c r="AA673">
        <v>0</v>
      </c>
      <c r="AB673">
        <v>33.985714283824926</v>
      </c>
      <c r="AC673">
        <v>0</v>
      </c>
      <c r="AD673">
        <v>0</v>
      </c>
      <c r="AE673">
        <v>73.853316190234537</v>
      </c>
    </row>
    <row r="674" spans="1:31" x14ac:dyDescent="0.25">
      <c r="A674">
        <v>2439176</v>
      </c>
      <c r="B674">
        <v>1</v>
      </c>
      <c r="C674" t="s">
        <v>81</v>
      </c>
      <c r="D674" t="s">
        <v>127</v>
      </c>
      <c r="E674" t="s">
        <v>178</v>
      </c>
      <c r="F674" t="s">
        <v>2162</v>
      </c>
      <c r="G674" t="s">
        <v>143</v>
      </c>
      <c r="H674" t="s">
        <v>144</v>
      </c>
      <c r="I674" t="s">
        <v>136</v>
      </c>
      <c r="J674" t="s">
        <v>137</v>
      </c>
      <c r="K674" t="s">
        <v>138</v>
      </c>
      <c r="L674" t="s">
        <v>2163</v>
      </c>
      <c r="M674" t="s">
        <v>2164</v>
      </c>
      <c r="N674">
        <v>2.2347222219999998</v>
      </c>
      <c r="O674">
        <v>0</v>
      </c>
      <c r="P674">
        <v>494</v>
      </c>
      <c r="Q674">
        <v>0</v>
      </c>
      <c r="R674">
        <v>0</v>
      </c>
      <c r="S674">
        <v>0</v>
      </c>
      <c r="T674">
        <v>4</v>
      </c>
      <c r="U674">
        <v>0</v>
      </c>
      <c r="V674">
        <v>0</v>
      </c>
      <c r="W674">
        <v>0</v>
      </c>
      <c r="X674">
        <v>283.07013490936663</v>
      </c>
      <c r="Y674">
        <v>0</v>
      </c>
      <c r="Z674">
        <v>0</v>
      </c>
      <c r="AA674">
        <v>0</v>
      </c>
      <c r="AB674">
        <v>24.53553763000119</v>
      </c>
      <c r="AC674">
        <v>0</v>
      </c>
      <c r="AD674">
        <v>0</v>
      </c>
      <c r="AE674">
        <v>307.60567253936784</v>
      </c>
    </row>
    <row r="675" spans="1:31" x14ac:dyDescent="0.25">
      <c r="A675">
        <v>2438715</v>
      </c>
      <c r="B675">
        <v>1</v>
      </c>
      <c r="C675" t="s">
        <v>80</v>
      </c>
      <c r="D675" t="s">
        <v>83</v>
      </c>
      <c r="E675" t="s">
        <v>161</v>
      </c>
      <c r="F675" t="s">
        <v>2165</v>
      </c>
      <c r="G675" t="s">
        <v>175</v>
      </c>
      <c r="H675" t="s">
        <v>144</v>
      </c>
      <c r="I675" t="s">
        <v>330</v>
      </c>
      <c r="J675" t="s">
        <v>137</v>
      </c>
      <c r="K675" t="s">
        <v>138</v>
      </c>
      <c r="L675" t="s">
        <v>2166</v>
      </c>
      <c r="M675" t="s">
        <v>2167</v>
      </c>
      <c r="N675">
        <v>3.3333333E-2</v>
      </c>
      <c r="O675">
        <v>0</v>
      </c>
      <c r="P675">
        <v>2380</v>
      </c>
      <c r="Q675">
        <v>0</v>
      </c>
      <c r="R675">
        <v>0</v>
      </c>
      <c r="S675">
        <v>1</v>
      </c>
      <c r="T675">
        <v>206</v>
      </c>
      <c r="U675">
        <v>0</v>
      </c>
      <c r="V675">
        <v>1</v>
      </c>
      <c r="W675">
        <v>0</v>
      </c>
      <c r="X675">
        <v>16.421789241110414</v>
      </c>
      <c r="Y675">
        <v>0</v>
      </c>
      <c r="Z675">
        <v>0</v>
      </c>
      <c r="AA675">
        <v>0.2140229348141667</v>
      </c>
      <c r="AB675">
        <v>3.933279218737733</v>
      </c>
      <c r="AC675">
        <v>0</v>
      </c>
      <c r="AD675">
        <v>5.8252863990866668E-2</v>
      </c>
      <c r="AE675">
        <v>20.627344258653181</v>
      </c>
    </row>
    <row r="676" spans="1:31" x14ac:dyDescent="0.25">
      <c r="A676">
        <v>2438821</v>
      </c>
      <c r="B676">
        <v>1</v>
      </c>
      <c r="C676" t="s">
        <v>80</v>
      </c>
      <c r="D676" t="s">
        <v>89</v>
      </c>
      <c r="E676" t="s">
        <v>156</v>
      </c>
      <c r="F676" t="s">
        <v>2168</v>
      </c>
      <c r="G676" t="s">
        <v>355</v>
      </c>
      <c r="H676" t="s">
        <v>135</v>
      </c>
      <c r="I676" t="s">
        <v>136</v>
      </c>
      <c r="J676" t="s">
        <v>137</v>
      </c>
      <c r="K676" t="s">
        <v>164</v>
      </c>
      <c r="L676" t="s">
        <v>2169</v>
      </c>
      <c r="M676" t="s">
        <v>2170</v>
      </c>
      <c r="N676">
        <v>8.0813888879999993</v>
      </c>
      <c r="O676">
        <v>0</v>
      </c>
      <c r="P676">
        <v>382</v>
      </c>
      <c r="Q676">
        <v>0</v>
      </c>
      <c r="R676">
        <v>0</v>
      </c>
      <c r="S676">
        <v>0</v>
      </c>
      <c r="T676">
        <v>8</v>
      </c>
      <c r="U676">
        <v>0</v>
      </c>
      <c r="V676">
        <v>0</v>
      </c>
      <c r="W676">
        <v>0</v>
      </c>
      <c r="X676">
        <v>850.58920847885167</v>
      </c>
      <c r="Y676">
        <v>0</v>
      </c>
      <c r="Z676">
        <v>0</v>
      </c>
      <c r="AA676">
        <v>0</v>
      </c>
      <c r="AB676">
        <v>98.616512107874669</v>
      </c>
      <c r="AC676">
        <v>0</v>
      </c>
      <c r="AD676">
        <v>0</v>
      </c>
      <c r="AE676">
        <v>949.20572058672633</v>
      </c>
    </row>
    <row r="677" spans="1:31" x14ac:dyDescent="0.25">
      <c r="A677">
        <v>2439193</v>
      </c>
      <c r="B677">
        <v>1</v>
      </c>
      <c r="C677" t="s">
        <v>80</v>
      </c>
      <c r="D677" t="s">
        <v>96</v>
      </c>
      <c r="E677" t="s">
        <v>178</v>
      </c>
      <c r="F677" t="s">
        <v>2171</v>
      </c>
      <c r="G677" t="s">
        <v>163</v>
      </c>
      <c r="H677" t="s">
        <v>144</v>
      </c>
      <c r="I677" t="s">
        <v>136</v>
      </c>
      <c r="J677" t="s">
        <v>137</v>
      </c>
      <c r="K677" t="s">
        <v>164</v>
      </c>
      <c r="L677" t="s">
        <v>2172</v>
      </c>
      <c r="M677" t="s">
        <v>2173</v>
      </c>
      <c r="N677">
        <v>0.21</v>
      </c>
      <c r="O677">
        <v>1</v>
      </c>
      <c r="P677">
        <v>976</v>
      </c>
      <c r="Q677">
        <v>0</v>
      </c>
      <c r="R677">
        <v>0</v>
      </c>
      <c r="S677">
        <v>12</v>
      </c>
      <c r="T677">
        <v>30</v>
      </c>
      <c r="U677">
        <v>0</v>
      </c>
      <c r="V677">
        <v>1</v>
      </c>
      <c r="W677">
        <v>2.0795491878889867</v>
      </c>
      <c r="X677">
        <v>23.877069880399862</v>
      </c>
      <c r="Y677">
        <v>0</v>
      </c>
      <c r="Z677">
        <v>0</v>
      </c>
      <c r="AA677">
        <v>30.687440546557156</v>
      </c>
      <c r="AB677">
        <v>2.6183820724193603</v>
      </c>
      <c r="AC677">
        <v>0</v>
      </c>
      <c r="AD677">
        <v>5.0309301121333333E-3</v>
      </c>
      <c r="AE677">
        <v>59.267472617377493</v>
      </c>
    </row>
    <row r="678" spans="1:31" x14ac:dyDescent="0.25">
      <c r="A678">
        <v>2439007</v>
      </c>
      <c r="B678">
        <v>1</v>
      </c>
      <c r="C678" t="s">
        <v>80</v>
      </c>
      <c r="D678" t="s">
        <v>99</v>
      </c>
      <c r="E678" t="s">
        <v>147</v>
      </c>
      <c r="F678" t="s">
        <v>2174</v>
      </c>
      <c r="G678" t="s">
        <v>1516</v>
      </c>
      <c r="H678" t="s">
        <v>135</v>
      </c>
      <c r="I678" t="s">
        <v>136</v>
      </c>
      <c r="J678" t="s">
        <v>137</v>
      </c>
      <c r="K678" t="s">
        <v>138</v>
      </c>
      <c r="L678" t="s">
        <v>2175</v>
      </c>
      <c r="M678" t="s">
        <v>2176</v>
      </c>
      <c r="N678">
        <v>6.0827777770000004</v>
      </c>
      <c r="O678">
        <v>0</v>
      </c>
      <c r="P678">
        <v>54</v>
      </c>
      <c r="Q678">
        <v>0</v>
      </c>
      <c r="R678">
        <v>0</v>
      </c>
      <c r="S678">
        <v>0</v>
      </c>
      <c r="T678">
        <v>3</v>
      </c>
      <c r="U678">
        <v>0</v>
      </c>
      <c r="V678">
        <v>0</v>
      </c>
      <c r="W678">
        <v>0</v>
      </c>
      <c r="X678">
        <v>42.892490128568731</v>
      </c>
      <c r="Y678">
        <v>0</v>
      </c>
      <c r="Z678">
        <v>0</v>
      </c>
      <c r="AA678">
        <v>0</v>
      </c>
      <c r="AB678">
        <v>1.3465981176307042</v>
      </c>
      <c r="AC678">
        <v>0</v>
      </c>
      <c r="AD678">
        <v>0</v>
      </c>
      <c r="AE678">
        <v>44.239088246199437</v>
      </c>
    </row>
    <row r="679" spans="1:31" x14ac:dyDescent="0.25">
      <c r="A679">
        <v>2438984</v>
      </c>
      <c r="B679">
        <v>1</v>
      </c>
      <c r="C679" t="s">
        <v>80</v>
      </c>
      <c r="D679" t="s">
        <v>84</v>
      </c>
      <c r="E679" t="s">
        <v>132</v>
      </c>
      <c r="F679" t="s">
        <v>2177</v>
      </c>
      <c r="G679" t="s">
        <v>198</v>
      </c>
      <c r="H679" t="s">
        <v>135</v>
      </c>
      <c r="I679" t="s">
        <v>136</v>
      </c>
      <c r="J679" t="s">
        <v>137</v>
      </c>
      <c r="K679" t="s">
        <v>138</v>
      </c>
      <c r="L679" t="s">
        <v>2178</v>
      </c>
      <c r="M679" t="s">
        <v>2179</v>
      </c>
      <c r="N679">
        <v>5.2769444439999997</v>
      </c>
      <c r="O679">
        <v>0</v>
      </c>
      <c r="P679">
        <v>26</v>
      </c>
      <c r="Q679">
        <v>0</v>
      </c>
      <c r="R679">
        <v>0</v>
      </c>
      <c r="S679">
        <v>0</v>
      </c>
      <c r="T679">
        <v>1</v>
      </c>
      <c r="U679">
        <v>0</v>
      </c>
      <c r="V679">
        <v>0</v>
      </c>
      <c r="W679">
        <v>0</v>
      </c>
      <c r="X679">
        <v>46.742033368332152</v>
      </c>
      <c r="Y679">
        <v>0</v>
      </c>
      <c r="Z679">
        <v>0</v>
      </c>
      <c r="AA679">
        <v>0</v>
      </c>
      <c r="AB679">
        <v>10.557320314872509</v>
      </c>
      <c r="AC679">
        <v>0</v>
      </c>
      <c r="AD679">
        <v>0</v>
      </c>
      <c r="AE679">
        <v>57.299353683204657</v>
      </c>
    </row>
    <row r="680" spans="1:31" x14ac:dyDescent="0.25">
      <c r="A680">
        <v>2439030</v>
      </c>
      <c r="B680">
        <v>1</v>
      </c>
      <c r="C680" t="s">
        <v>81</v>
      </c>
      <c r="D680" t="s">
        <v>120</v>
      </c>
      <c r="E680" t="s">
        <v>161</v>
      </c>
      <c r="F680" t="s">
        <v>2180</v>
      </c>
      <c r="G680" t="s">
        <v>187</v>
      </c>
      <c r="H680" t="s">
        <v>144</v>
      </c>
      <c r="I680" t="s">
        <v>136</v>
      </c>
      <c r="J680" t="s">
        <v>137</v>
      </c>
      <c r="K680" t="s">
        <v>164</v>
      </c>
      <c r="L680" t="s">
        <v>2181</v>
      </c>
      <c r="M680" t="s">
        <v>2182</v>
      </c>
      <c r="N680">
        <v>1.7649999999999999</v>
      </c>
      <c r="O680">
        <v>0</v>
      </c>
      <c r="P680">
        <v>0</v>
      </c>
      <c r="Q680">
        <v>0</v>
      </c>
      <c r="R680">
        <v>3</v>
      </c>
      <c r="S680">
        <v>1</v>
      </c>
      <c r="T680">
        <v>4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3.2011106172394888</v>
      </c>
      <c r="AB680">
        <v>7.9751243043251696</v>
      </c>
      <c r="AC680">
        <v>0</v>
      </c>
      <c r="AD680">
        <v>0</v>
      </c>
      <c r="AE680">
        <v>11.176234921564658</v>
      </c>
    </row>
    <row r="681" spans="1:31" x14ac:dyDescent="0.25">
      <c r="A681">
        <v>2438844</v>
      </c>
      <c r="B681">
        <v>1</v>
      </c>
      <c r="C681" t="s">
        <v>80</v>
      </c>
      <c r="D681" t="s">
        <v>102</v>
      </c>
      <c r="E681" t="s">
        <v>147</v>
      </c>
      <c r="F681" t="s">
        <v>2183</v>
      </c>
      <c r="G681" t="s">
        <v>187</v>
      </c>
      <c r="H681" t="s">
        <v>135</v>
      </c>
      <c r="I681" t="s">
        <v>136</v>
      </c>
      <c r="J681" t="s">
        <v>137</v>
      </c>
      <c r="K681" t="s">
        <v>164</v>
      </c>
      <c r="L681" t="s">
        <v>2184</v>
      </c>
      <c r="M681" t="s">
        <v>2185</v>
      </c>
      <c r="N681">
        <v>3.1472222219999999</v>
      </c>
      <c r="O681">
        <v>0</v>
      </c>
      <c r="P681">
        <v>136</v>
      </c>
      <c r="Q681">
        <v>0</v>
      </c>
      <c r="R681">
        <v>0</v>
      </c>
      <c r="S681">
        <v>0</v>
      </c>
      <c r="T681">
        <v>19</v>
      </c>
      <c r="U681">
        <v>0</v>
      </c>
      <c r="V681">
        <v>0</v>
      </c>
      <c r="W681">
        <v>0</v>
      </c>
      <c r="X681">
        <v>92.523606126377857</v>
      </c>
      <c r="Y681">
        <v>0</v>
      </c>
      <c r="Z681">
        <v>0</v>
      </c>
      <c r="AA681">
        <v>0</v>
      </c>
      <c r="AB681">
        <v>121.05449372708607</v>
      </c>
      <c r="AC681">
        <v>0</v>
      </c>
      <c r="AD681">
        <v>0</v>
      </c>
      <c r="AE681">
        <v>213.57809985346393</v>
      </c>
    </row>
    <row r="682" spans="1:31" x14ac:dyDescent="0.25">
      <c r="A682">
        <v>2439093</v>
      </c>
      <c r="B682">
        <v>1</v>
      </c>
      <c r="C682" t="s">
        <v>80</v>
      </c>
      <c r="D682" t="s">
        <v>101</v>
      </c>
      <c r="E682" t="s">
        <v>147</v>
      </c>
      <c r="F682" t="s">
        <v>2186</v>
      </c>
      <c r="G682" t="s">
        <v>171</v>
      </c>
      <c r="H682" t="s">
        <v>135</v>
      </c>
      <c r="I682" t="s">
        <v>136</v>
      </c>
      <c r="J682" t="s">
        <v>137</v>
      </c>
      <c r="K682" t="s">
        <v>138</v>
      </c>
      <c r="L682" t="s">
        <v>2187</v>
      </c>
      <c r="M682" t="s">
        <v>2188</v>
      </c>
      <c r="N682">
        <v>0.34833333300000002</v>
      </c>
      <c r="O682">
        <v>0</v>
      </c>
      <c r="P682">
        <v>22</v>
      </c>
      <c r="Q682">
        <v>0</v>
      </c>
      <c r="R682">
        <v>0</v>
      </c>
      <c r="S682">
        <v>0</v>
      </c>
      <c r="T682">
        <v>28</v>
      </c>
      <c r="U682">
        <v>0</v>
      </c>
      <c r="V682">
        <v>0</v>
      </c>
      <c r="W682">
        <v>0</v>
      </c>
      <c r="X682">
        <v>1.8767247736452419</v>
      </c>
      <c r="Y682">
        <v>0</v>
      </c>
      <c r="Z682">
        <v>0</v>
      </c>
      <c r="AA682">
        <v>0</v>
      </c>
      <c r="AB682">
        <v>34.896327453827844</v>
      </c>
      <c r="AC682">
        <v>0</v>
      </c>
      <c r="AD682">
        <v>0</v>
      </c>
      <c r="AE682">
        <v>36.773052227473087</v>
      </c>
    </row>
    <row r="683" spans="1:31" x14ac:dyDescent="0.25">
      <c r="A683">
        <v>2439233</v>
      </c>
      <c r="B683">
        <v>1</v>
      </c>
      <c r="C683" t="s">
        <v>81</v>
      </c>
      <c r="D683" t="s">
        <v>120</v>
      </c>
      <c r="E683" t="s">
        <v>161</v>
      </c>
      <c r="F683" t="s">
        <v>2189</v>
      </c>
      <c r="G683" t="s">
        <v>143</v>
      </c>
      <c r="H683" t="s">
        <v>144</v>
      </c>
      <c r="I683" t="s">
        <v>136</v>
      </c>
      <c r="J683" t="s">
        <v>137</v>
      </c>
      <c r="K683" t="s">
        <v>138</v>
      </c>
      <c r="L683" t="s">
        <v>2190</v>
      </c>
      <c r="M683" t="s">
        <v>2191</v>
      </c>
      <c r="N683">
        <v>3.0680555549999999</v>
      </c>
      <c r="O683">
        <v>0</v>
      </c>
      <c r="P683">
        <v>421</v>
      </c>
      <c r="Q683">
        <v>0</v>
      </c>
      <c r="R683">
        <v>1</v>
      </c>
      <c r="S683">
        <v>0</v>
      </c>
      <c r="T683">
        <v>24</v>
      </c>
      <c r="U683">
        <v>0</v>
      </c>
      <c r="V683">
        <v>0</v>
      </c>
      <c r="W683">
        <v>0</v>
      </c>
      <c r="X683">
        <v>467.40371907228302</v>
      </c>
      <c r="Y683">
        <v>0</v>
      </c>
      <c r="Z683">
        <v>0</v>
      </c>
      <c r="AA683">
        <v>0</v>
      </c>
      <c r="AB683">
        <v>71.567713768517294</v>
      </c>
      <c r="AC683">
        <v>0</v>
      </c>
      <c r="AD683">
        <v>0</v>
      </c>
      <c r="AE683">
        <v>538.97143284080028</v>
      </c>
    </row>
    <row r="684" spans="1:31" x14ac:dyDescent="0.25">
      <c r="A684">
        <v>2438990</v>
      </c>
      <c r="B684">
        <v>1</v>
      </c>
      <c r="C684" t="s">
        <v>81</v>
      </c>
      <c r="D684" t="s">
        <v>118</v>
      </c>
      <c r="E684" t="s">
        <v>141</v>
      </c>
      <c r="F684" t="s">
        <v>2192</v>
      </c>
      <c r="G684" t="s">
        <v>187</v>
      </c>
      <c r="H684" t="s">
        <v>144</v>
      </c>
      <c r="I684" t="s">
        <v>136</v>
      </c>
      <c r="J684" t="s">
        <v>137</v>
      </c>
      <c r="K684" t="s">
        <v>164</v>
      </c>
      <c r="L684" t="s">
        <v>2193</v>
      </c>
      <c r="M684" t="s">
        <v>2194</v>
      </c>
      <c r="N684">
        <v>1.251944444</v>
      </c>
      <c r="O684">
        <v>0</v>
      </c>
      <c r="P684">
        <v>0</v>
      </c>
      <c r="Q684">
        <v>18</v>
      </c>
      <c r="R684">
        <v>8</v>
      </c>
      <c r="S684">
        <v>14</v>
      </c>
      <c r="T684">
        <v>0</v>
      </c>
      <c r="U684">
        <v>11</v>
      </c>
      <c r="V684">
        <v>0</v>
      </c>
      <c r="W684">
        <v>0</v>
      </c>
      <c r="X684">
        <v>0</v>
      </c>
      <c r="Y684">
        <v>45.280981970993757</v>
      </c>
      <c r="Z684">
        <v>0.79201168666271915</v>
      </c>
      <c r="AA684">
        <v>147.56679063862782</v>
      </c>
      <c r="AB684">
        <v>0</v>
      </c>
      <c r="AC684">
        <v>2885.1371037116833</v>
      </c>
      <c r="AD684">
        <v>0</v>
      </c>
      <c r="AE684">
        <v>3078.7768880079675</v>
      </c>
    </row>
    <row r="685" spans="1:31" x14ac:dyDescent="0.25">
      <c r="A685">
        <v>2438798</v>
      </c>
      <c r="B685">
        <v>1</v>
      </c>
      <c r="C685" t="s">
        <v>81</v>
      </c>
      <c r="D685" t="s">
        <v>127</v>
      </c>
      <c r="E685" t="s">
        <v>229</v>
      </c>
      <c r="F685" t="s">
        <v>2195</v>
      </c>
      <c r="G685" t="s">
        <v>187</v>
      </c>
      <c r="H685" t="s">
        <v>144</v>
      </c>
      <c r="I685" t="s">
        <v>136</v>
      </c>
      <c r="J685" t="s">
        <v>137</v>
      </c>
      <c r="K685" t="s">
        <v>164</v>
      </c>
      <c r="L685" t="s">
        <v>2196</v>
      </c>
      <c r="M685" t="s">
        <v>2197</v>
      </c>
      <c r="N685">
        <v>4.909166666</v>
      </c>
      <c r="O685">
        <v>0</v>
      </c>
      <c r="P685">
        <v>1466</v>
      </c>
      <c r="Q685">
        <v>9</v>
      </c>
      <c r="R685">
        <v>26</v>
      </c>
      <c r="S685">
        <v>39</v>
      </c>
      <c r="T685">
        <v>202</v>
      </c>
      <c r="U685">
        <v>0</v>
      </c>
      <c r="V685">
        <v>1</v>
      </c>
      <c r="W685">
        <v>0</v>
      </c>
      <c r="X685">
        <v>1732.3627590627534</v>
      </c>
      <c r="Y685">
        <v>0</v>
      </c>
      <c r="Z685">
        <v>58.171440711009154</v>
      </c>
      <c r="AA685">
        <v>17746.11849362843</v>
      </c>
      <c r="AB685">
        <v>1782.039788203107</v>
      </c>
      <c r="AC685">
        <v>0</v>
      </c>
      <c r="AD685">
        <v>871.03784385081428</v>
      </c>
      <c r="AE685">
        <v>22189.730325456116</v>
      </c>
    </row>
    <row r="686" spans="1:31" x14ac:dyDescent="0.25">
      <c r="A686">
        <v>2439239</v>
      </c>
      <c r="B686">
        <v>1</v>
      </c>
      <c r="C686" t="s">
        <v>80</v>
      </c>
      <c r="D686" t="s">
        <v>106</v>
      </c>
      <c r="E686" t="s">
        <v>178</v>
      </c>
      <c r="F686" t="s">
        <v>1947</v>
      </c>
      <c r="G686" t="s">
        <v>163</v>
      </c>
      <c r="H686" t="s">
        <v>144</v>
      </c>
      <c r="I686" t="s">
        <v>136</v>
      </c>
      <c r="J686" t="s">
        <v>137</v>
      </c>
      <c r="K686" t="s">
        <v>138</v>
      </c>
      <c r="L686" t="s">
        <v>2198</v>
      </c>
      <c r="M686" t="s">
        <v>2199</v>
      </c>
      <c r="N686">
        <v>0.47277777700000001</v>
      </c>
      <c r="O686">
        <v>0</v>
      </c>
      <c r="P686">
        <v>31</v>
      </c>
      <c r="Q686">
        <v>14</v>
      </c>
      <c r="R686">
        <v>47</v>
      </c>
      <c r="S686">
        <v>12</v>
      </c>
      <c r="T686">
        <v>23</v>
      </c>
      <c r="U686">
        <v>2</v>
      </c>
      <c r="V686">
        <v>0</v>
      </c>
      <c r="W686">
        <v>0</v>
      </c>
      <c r="X686">
        <v>6.8360648082179143</v>
      </c>
      <c r="Y686">
        <v>8.0128060901061264</v>
      </c>
      <c r="Z686">
        <v>13.674153230719568</v>
      </c>
      <c r="AA686">
        <v>18.002677872751661</v>
      </c>
      <c r="AB686">
        <v>21.742114650617935</v>
      </c>
      <c r="AC686">
        <v>60.97070346922267</v>
      </c>
      <c r="AD686">
        <v>0</v>
      </c>
      <c r="AE686">
        <v>129.23852012163587</v>
      </c>
    </row>
    <row r="687" spans="1:31" x14ac:dyDescent="0.25">
      <c r="A687">
        <v>2438698</v>
      </c>
      <c r="B687">
        <v>1</v>
      </c>
      <c r="C687" t="s">
        <v>80</v>
      </c>
      <c r="D687" t="s">
        <v>95</v>
      </c>
      <c r="E687" t="s">
        <v>141</v>
      </c>
      <c r="F687" t="s">
        <v>2200</v>
      </c>
      <c r="G687" t="s">
        <v>143</v>
      </c>
      <c r="H687" t="s">
        <v>144</v>
      </c>
      <c r="I687" t="s">
        <v>136</v>
      </c>
      <c r="J687" t="s">
        <v>137</v>
      </c>
      <c r="K687" t="s">
        <v>138</v>
      </c>
      <c r="L687" t="s">
        <v>2201</v>
      </c>
      <c r="M687" t="s">
        <v>2202</v>
      </c>
      <c r="N687">
        <v>2.3508333330000002</v>
      </c>
      <c r="O687">
        <v>5</v>
      </c>
      <c r="P687">
        <v>2437</v>
      </c>
      <c r="Q687">
        <v>8</v>
      </c>
      <c r="R687">
        <v>39</v>
      </c>
      <c r="S687">
        <v>43</v>
      </c>
      <c r="T687">
        <v>214</v>
      </c>
      <c r="U687">
        <v>8</v>
      </c>
      <c r="V687">
        <v>2</v>
      </c>
      <c r="W687">
        <v>1.9711919455197855</v>
      </c>
      <c r="X687">
        <v>1291.5289644623808</v>
      </c>
      <c r="Y687">
        <v>146.28689937737408</v>
      </c>
      <c r="Z687">
        <v>3.7198441237115847</v>
      </c>
      <c r="AA687">
        <v>889.18674195382141</v>
      </c>
      <c r="AB687">
        <v>464.93858477933804</v>
      </c>
      <c r="AC687">
        <v>563.9827080476299</v>
      </c>
      <c r="AD687">
        <v>8.8033451398984628</v>
      </c>
      <c r="AE687">
        <v>3370.4182798296738</v>
      </c>
    </row>
    <row r="688" spans="1:31" x14ac:dyDescent="0.25">
      <c r="A688">
        <v>2438944</v>
      </c>
      <c r="B688">
        <v>1</v>
      </c>
      <c r="C688" t="s">
        <v>81</v>
      </c>
      <c r="D688" t="s">
        <v>120</v>
      </c>
      <c r="E688" t="s">
        <v>161</v>
      </c>
      <c r="F688" t="s">
        <v>2203</v>
      </c>
      <c r="G688" t="s">
        <v>187</v>
      </c>
      <c r="H688" t="s">
        <v>144</v>
      </c>
      <c r="I688" t="s">
        <v>136</v>
      </c>
      <c r="J688" t="s">
        <v>137</v>
      </c>
      <c r="K688" t="s">
        <v>164</v>
      </c>
      <c r="L688" t="s">
        <v>2204</v>
      </c>
      <c r="M688" t="s">
        <v>2205</v>
      </c>
      <c r="N688">
        <v>0.86444444399999998</v>
      </c>
      <c r="O688">
        <v>0</v>
      </c>
      <c r="P688">
        <v>0</v>
      </c>
      <c r="Q688">
        <v>8</v>
      </c>
      <c r="R688">
        <v>67</v>
      </c>
      <c r="S688">
        <v>0</v>
      </c>
      <c r="T688">
        <v>1</v>
      </c>
      <c r="U688">
        <v>0</v>
      </c>
      <c r="V688">
        <v>0</v>
      </c>
      <c r="W688">
        <v>0</v>
      </c>
      <c r="X688">
        <v>0</v>
      </c>
      <c r="Y688">
        <v>7.6245812399586033</v>
      </c>
      <c r="Z688">
        <v>12.508344140675968</v>
      </c>
      <c r="AA688">
        <v>0</v>
      </c>
      <c r="AB688">
        <v>0</v>
      </c>
      <c r="AC688">
        <v>0</v>
      </c>
      <c r="AD688">
        <v>0</v>
      </c>
      <c r="AE688">
        <v>20.132925380634571</v>
      </c>
    </row>
    <row r="689" spans="1:31" x14ac:dyDescent="0.25">
      <c r="A689">
        <v>2439087</v>
      </c>
      <c r="B689">
        <v>1</v>
      </c>
      <c r="C689" t="s">
        <v>80</v>
      </c>
      <c r="D689" t="s">
        <v>110</v>
      </c>
      <c r="E689" t="s">
        <v>229</v>
      </c>
      <c r="F689" t="s">
        <v>2206</v>
      </c>
      <c r="G689" t="s">
        <v>187</v>
      </c>
      <c r="H689" t="s">
        <v>144</v>
      </c>
      <c r="I689" t="s">
        <v>136</v>
      </c>
      <c r="J689" t="s">
        <v>137</v>
      </c>
      <c r="K689" t="s">
        <v>164</v>
      </c>
      <c r="L689" t="s">
        <v>2207</v>
      </c>
      <c r="M689" t="s">
        <v>2208</v>
      </c>
      <c r="N689">
        <v>3.7352777769999999</v>
      </c>
      <c r="O689">
        <v>0</v>
      </c>
      <c r="P689">
        <v>8</v>
      </c>
      <c r="Q689">
        <v>0</v>
      </c>
      <c r="R689">
        <v>0</v>
      </c>
      <c r="S689">
        <v>2</v>
      </c>
      <c r="T689">
        <v>144</v>
      </c>
      <c r="U689">
        <v>0</v>
      </c>
      <c r="V689">
        <v>0</v>
      </c>
      <c r="W689">
        <v>0</v>
      </c>
      <c r="X689">
        <v>31.825277234334287</v>
      </c>
      <c r="Y689">
        <v>0</v>
      </c>
      <c r="Z689">
        <v>0</v>
      </c>
      <c r="AA689">
        <v>35.077906909171496</v>
      </c>
      <c r="AB689">
        <v>502.01353022417453</v>
      </c>
      <c r="AC689">
        <v>0</v>
      </c>
      <c r="AD689">
        <v>0</v>
      </c>
      <c r="AE689">
        <v>568.91671436768036</v>
      </c>
    </row>
    <row r="690" spans="1:31" x14ac:dyDescent="0.25">
      <c r="A690">
        <v>2439110</v>
      </c>
      <c r="B690">
        <v>1</v>
      </c>
      <c r="C690" t="s">
        <v>80</v>
      </c>
      <c r="D690" t="s">
        <v>96</v>
      </c>
      <c r="E690" t="s">
        <v>132</v>
      </c>
      <c r="F690" t="s">
        <v>2209</v>
      </c>
      <c r="G690" t="s">
        <v>198</v>
      </c>
      <c r="H690" t="s">
        <v>135</v>
      </c>
      <c r="I690" t="s">
        <v>136</v>
      </c>
      <c r="J690" t="s">
        <v>137</v>
      </c>
      <c r="K690" t="s">
        <v>138</v>
      </c>
      <c r="L690" t="s">
        <v>2210</v>
      </c>
      <c r="M690" t="s">
        <v>2211</v>
      </c>
      <c r="N690">
        <v>6.8594444440000002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3.034853632262275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3.034853632262275</v>
      </c>
    </row>
    <row r="691" spans="1:31" x14ac:dyDescent="0.25">
      <c r="A691">
        <v>2438781</v>
      </c>
      <c r="B691">
        <v>1</v>
      </c>
      <c r="C691" t="s">
        <v>81</v>
      </c>
      <c r="D691" t="s">
        <v>128</v>
      </c>
      <c r="E691" t="s">
        <v>147</v>
      </c>
      <c r="F691" t="s">
        <v>2212</v>
      </c>
      <c r="G691" t="s">
        <v>1901</v>
      </c>
      <c r="H691" t="s">
        <v>135</v>
      </c>
      <c r="I691" t="s">
        <v>136</v>
      </c>
      <c r="J691" t="s">
        <v>137</v>
      </c>
      <c r="K691" t="s">
        <v>138</v>
      </c>
      <c r="L691" t="s">
        <v>2213</v>
      </c>
      <c r="M691" t="s">
        <v>2214</v>
      </c>
      <c r="N691">
        <v>4.3363888880000001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6</v>
      </c>
      <c r="U691">
        <v>0</v>
      </c>
      <c r="V691">
        <v>1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31.335422869538856</v>
      </c>
      <c r="AC691">
        <v>0</v>
      </c>
      <c r="AD691">
        <v>3.7996818694730439</v>
      </c>
      <c r="AE691">
        <v>35.135104739011901</v>
      </c>
    </row>
    <row r="692" spans="1:31" x14ac:dyDescent="0.25">
      <c r="A692">
        <v>2438818</v>
      </c>
      <c r="B692">
        <v>1</v>
      </c>
      <c r="C692" t="s">
        <v>80</v>
      </c>
      <c r="D692" t="s">
        <v>94</v>
      </c>
      <c r="E692" t="s">
        <v>147</v>
      </c>
      <c r="F692" t="s">
        <v>2215</v>
      </c>
      <c r="G692" t="s">
        <v>187</v>
      </c>
      <c r="H692" t="s">
        <v>135</v>
      </c>
      <c r="I692" t="s">
        <v>136</v>
      </c>
      <c r="J692" t="s">
        <v>137</v>
      </c>
      <c r="K692" t="s">
        <v>164</v>
      </c>
      <c r="L692" t="s">
        <v>2216</v>
      </c>
      <c r="M692" t="s">
        <v>2217</v>
      </c>
      <c r="N692">
        <v>9.0452777770000008</v>
      </c>
      <c r="O692">
        <v>0</v>
      </c>
      <c r="P692">
        <v>20</v>
      </c>
      <c r="Q692">
        <v>0</v>
      </c>
      <c r="R692">
        <v>5</v>
      </c>
      <c r="S692">
        <v>0</v>
      </c>
      <c r="T692">
        <v>8</v>
      </c>
      <c r="U692">
        <v>0</v>
      </c>
      <c r="V692">
        <v>0</v>
      </c>
      <c r="W692">
        <v>0</v>
      </c>
      <c r="X692">
        <v>32.817594932779855</v>
      </c>
      <c r="Y692">
        <v>0</v>
      </c>
      <c r="Z692">
        <v>0</v>
      </c>
      <c r="AA692">
        <v>0</v>
      </c>
      <c r="AB692">
        <v>7.1594961241919508</v>
      </c>
      <c r="AC692">
        <v>0</v>
      </c>
      <c r="AD692">
        <v>0</v>
      </c>
      <c r="AE692">
        <v>39.977091056971808</v>
      </c>
    </row>
    <row r="693" spans="1:31" x14ac:dyDescent="0.25">
      <c r="A693">
        <v>2439316</v>
      </c>
      <c r="B693">
        <v>1</v>
      </c>
      <c r="C693" t="s">
        <v>81</v>
      </c>
      <c r="D693" t="s">
        <v>127</v>
      </c>
      <c r="E693" t="s">
        <v>132</v>
      </c>
      <c r="F693" t="s">
        <v>2218</v>
      </c>
      <c r="G693" t="s">
        <v>153</v>
      </c>
      <c r="H693" t="s">
        <v>135</v>
      </c>
      <c r="I693" t="s">
        <v>136</v>
      </c>
      <c r="J693" t="s">
        <v>137</v>
      </c>
      <c r="K693" t="s">
        <v>138</v>
      </c>
      <c r="L693" t="s">
        <v>2219</v>
      </c>
      <c r="M693" t="s">
        <v>2220</v>
      </c>
      <c r="N693">
        <v>1.014444444</v>
      </c>
      <c r="O693">
        <v>0</v>
      </c>
      <c r="P693">
        <v>9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1.904299949351236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1.904299949351236</v>
      </c>
    </row>
    <row r="694" spans="1:31" x14ac:dyDescent="0.25">
      <c r="A694">
        <v>2438967</v>
      </c>
      <c r="B694">
        <v>1</v>
      </c>
      <c r="C694" t="s">
        <v>80</v>
      </c>
      <c r="D694" t="s">
        <v>85</v>
      </c>
      <c r="E694" t="s">
        <v>229</v>
      </c>
      <c r="F694" t="s">
        <v>2221</v>
      </c>
      <c r="G694" t="s">
        <v>143</v>
      </c>
      <c r="H694" t="s">
        <v>144</v>
      </c>
      <c r="I694" t="s">
        <v>136</v>
      </c>
      <c r="J694" t="s">
        <v>137</v>
      </c>
      <c r="K694" t="s">
        <v>138</v>
      </c>
      <c r="L694" t="s">
        <v>2222</v>
      </c>
      <c r="M694" t="s">
        <v>2223</v>
      </c>
      <c r="N694">
        <v>0.96555555500000001</v>
      </c>
      <c r="O694">
        <v>0</v>
      </c>
      <c r="P694">
        <v>1290</v>
      </c>
      <c r="Q694">
        <v>0</v>
      </c>
      <c r="R694">
        <v>0</v>
      </c>
      <c r="S694">
        <v>2</v>
      </c>
      <c r="T694">
        <v>157</v>
      </c>
      <c r="U694">
        <v>0</v>
      </c>
      <c r="V694">
        <v>0</v>
      </c>
      <c r="W694">
        <v>0</v>
      </c>
      <c r="X694">
        <v>413.43222010675856</v>
      </c>
      <c r="Y694">
        <v>0</v>
      </c>
      <c r="Z694">
        <v>0</v>
      </c>
      <c r="AA694">
        <v>159.82652618208502</v>
      </c>
      <c r="AB694">
        <v>329.61137267132813</v>
      </c>
      <c r="AC694">
        <v>0</v>
      </c>
      <c r="AD694">
        <v>0</v>
      </c>
      <c r="AE694">
        <v>902.87011896017168</v>
      </c>
    </row>
    <row r="695" spans="1:31" x14ac:dyDescent="0.25">
      <c r="A695">
        <v>2438910</v>
      </c>
      <c r="B695">
        <v>1</v>
      </c>
      <c r="C695" t="s">
        <v>80</v>
      </c>
      <c r="D695" t="s">
        <v>82</v>
      </c>
      <c r="E695" t="s">
        <v>147</v>
      </c>
      <c r="F695" t="s">
        <v>1923</v>
      </c>
      <c r="G695" t="s">
        <v>2086</v>
      </c>
      <c r="H695" t="s">
        <v>135</v>
      </c>
      <c r="I695" t="s">
        <v>136</v>
      </c>
      <c r="J695" t="s">
        <v>137</v>
      </c>
      <c r="K695" t="s">
        <v>138</v>
      </c>
      <c r="L695" t="s">
        <v>2224</v>
      </c>
      <c r="M695" t="s">
        <v>2225</v>
      </c>
      <c r="N695">
        <v>1.4850000000000001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7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6.7444068849103873</v>
      </c>
      <c r="AC695">
        <v>0</v>
      </c>
      <c r="AD695">
        <v>0</v>
      </c>
      <c r="AE695">
        <v>6.7444068849103873</v>
      </c>
    </row>
    <row r="696" spans="1:31" x14ac:dyDescent="0.25">
      <c r="A696">
        <v>2438741</v>
      </c>
      <c r="B696">
        <v>1</v>
      </c>
      <c r="C696" t="s">
        <v>80</v>
      </c>
      <c r="D696" t="s">
        <v>93</v>
      </c>
      <c r="E696" t="s">
        <v>147</v>
      </c>
      <c r="F696" t="s">
        <v>2226</v>
      </c>
      <c r="G696" t="s">
        <v>171</v>
      </c>
      <c r="H696" t="s">
        <v>135</v>
      </c>
      <c r="I696" t="s">
        <v>136</v>
      </c>
      <c r="J696" t="s">
        <v>137</v>
      </c>
      <c r="K696" t="s">
        <v>138</v>
      </c>
      <c r="L696" t="s">
        <v>2227</v>
      </c>
      <c r="M696" t="s">
        <v>2228</v>
      </c>
      <c r="N696">
        <v>1.3005555550000001</v>
      </c>
      <c r="O696">
        <v>0</v>
      </c>
      <c r="P696">
        <v>5</v>
      </c>
      <c r="Q696">
        <v>0</v>
      </c>
      <c r="R696">
        <v>3</v>
      </c>
      <c r="S696">
        <v>0</v>
      </c>
      <c r="T696">
        <v>1</v>
      </c>
      <c r="U696">
        <v>0</v>
      </c>
      <c r="V696">
        <v>0</v>
      </c>
      <c r="W696">
        <v>0</v>
      </c>
      <c r="X696">
        <v>0.99654351885398917</v>
      </c>
      <c r="Y696">
        <v>0</v>
      </c>
      <c r="Z696">
        <v>0</v>
      </c>
      <c r="AA696">
        <v>0</v>
      </c>
      <c r="AB696">
        <v>4.2651767990222226E-4</v>
      </c>
      <c r="AC696">
        <v>0</v>
      </c>
      <c r="AD696">
        <v>0</v>
      </c>
      <c r="AE696">
        <v>0.99697003653389138</v>
      </c>
    </row>
    <row r="697" spans="1:31" x14ac:dyDescent="0.25">
      <c r="A697">
        <v>2438810</v>
      </c>
      <c r="B697">
        <v>1</v>
      </c>
      <c r="C697" t="s">
        <v>80</v>
      </c>
      <c r="D697" t="s">
        <v>93</v>
      </c>
      <c r="E697" t="s">
        <v>156</v>
      </c>
      <c r="F697" t="s">
        <v>2229</v>
      </c>
      <c r="G697" t="s">
        <v>158</v>
      </c>
      <c r="H697" t="s">
        <v>135</v>
      </c>
      <c r="I697" t="s">
        <v>136</v>
      </c>
      <c r="J697" t="s">
        <v>137</v>
      </c>
      <c r="K697" t="s">
        <v>138</v>
      </c>
      <c r="L697" t="s">
        <v>2230</v>
      </c>
      <c r="M697" t="s">
        <v>2231</v>
      </c>
      <c r="N697">
        <v>0.98944444399999998</v>
      </c>
      <c r="O697">
        <v>0</v>
      </c>
      <c r="P697">
        <v>0</v>
      </c>
      <c r="Q697">
        <v>0</v>
      </c>
      <c r="R697">
        <v>12</v>
      </c>
      <c r="S697">
        <v>0</v>
      </c>
      <c r="T697">
        <v>2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2.2556272734563709</v>
      </c>
      <c r="AA697">
        <v>0</v>
      </c>
      <c r="AB697">
        <v>31.064474757504108</v>
      </c>
      <c r="AC697">
        <v>0</v>
      </c>
      <c r="AD697">
        <v>0</v>
      </c>
      <c r="AE697">
        <v>33.320102030960477</v>
      </c>
    </row>
    <row r="698" spans="1:31" x14ac:dyDescent="0.25">
      <c r="A698">
        <v>2439056</v>
      </c>
      <c r="B698">
        <v>1</v>
      </c>
      <c r="C698" t="s">
        <v>80</v>
      </c>
      <c r="D698" t="s">
        <v>92</v>
      </c>
      <c r="E698" t="s">
        <v>132</v>
      </c>
      <c r="F698" t="s">
        <v>2232</v>
      </c>
      <c r="G698" t="s">
        <v>134</v>
      </c>
      <c r="H698" t="s">
        <v>135</v>
      </c>
      <c r="I698" t="s">
        <v>136</v>
      </c>
      <c r="J698" t="s">
        <v>137</v>
      </c>
      <c r="K698" t="s">
        <v>138</v>
      </c>
      <c r="L698" t="s">
        <v>2233</v>
      </c>
      <c r="M698" t="s">
        <v>2234</v>
      </c>
      <c r="N698">
        <v>0.44805555499999999</v>
      </c>
      <c r="O698">
        <v>0</v>
      </c>
      <c r="P698">
        <v>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8.5880571414022222E-2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8.5880571414022222E-2</v>
      </c>
    </row>
    <row r="699" spans="1:31" x14ac:dyDescent="0.25">
      <c r="A699">
        <v>2438701</v>
      </c>
      <c r="B699">
        <v>1</v>
      </c>
      <c r="C699" t="s">
        <v>80</v>
      </c>
      <c r="D699" t="s">
        <v>110</v>
      </c>
      <c r="E699" t="s">
        <v>161</v>
      </c>
      <c r="F699" t="s">
        <v>2235</v>
      </c>
      <c r="G699" t="s">
        <v>175</v>
      </c>
      <c r="H699" t="s">
        <v>144</v>
      </c>
      <c r="I699" t="s">
        <v>136</v>
      </c>
      <c r="J699" t="s">
        <v>137</v>
      </c>
      <c r="K699" t="s">
        <v>138</v>
      </c>
      <c r="L699" t="s">
        <v>2236</v>
      </c>
      <c r="M699" t="s">
        <v>2237</v>
      </c>
      <c r="N699">
        <v>0.30111111099999999</v>
      </c>
      <c r="O699">
        <v>0</v>
      </c>
      <c r="P699">
        <v>954</v>
      </c>
      <c r="Q699">
        <v>0</v>
      </c>
      <c r="R699">
        <v>0</v>
      </c>
      <c r="S699">
        <v>0</v>
      </c>
      <c r="T699">
        <v>48</v>
      </c>
      <c r="U699">
        <v>0</v>
      </c>
      <c r="V699">
        <v>0</v>
      </c>
      <c r="W699">
        <v>0</v>
      </c>
      <c r="X699">
        <v>81.775532298231454</v>
      </c>
      <c r="Y699">
        <v>0</v>
      </c>
      <c r="Z699">
        <v>0</v>
      </c>
      <c r="AA699">
        <v>0</v>
      </c>
      <c r="AB699">
        <v>6.1731739365460543</v>
      </c>
      <c r="AC699">
        <v>0</v>
      </c>
      <c r="AD699">
        <v>0</v>
      </c>
      <c r="AE699">
        <v>87.948706234777504</v>
      </c>
    </row>
    <row r="700" spans="1:31" x14ac:dyDescent="0.25">
      <c r="A700">
        <v>2438950</v>
      </c>
      <c r="B700">
        <v>1</v>
      </c>
      <c r="C700" t="s">
        <v>80</v>
      </c>
      <c r="D700" t="s">
        <v>92</v>
      </c>
      <c r="E700" t="s">
        <v>132</v>
      </c>
      <c r="F700" t="s">
        <v>2238</v>
      </c>
      <c r="G700" t="s">
        <v>249</v>
      </c>
      <c r="H700" t="s">
        <v>135</v>
      </c>
      <c r="I700" t="s">
        <v>136</v>
      </c>
      <c r="J700" t="s">
        <v>137</v>
      </c>
      <c r="K700" t="s">
        <v>138</v>
      </c>
      <c r="L700" t="s">
        <v>2239</v>
      </c>
      <c r="M700" t="s">
        <v>2240</v>
      </c>
      <c r="N700">
        <v>3.9966666659999999</v>
      </c>
      <c r="O700">
        <v>0</v>
      </c>
      <c r="P700">
        <v>4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4.4287619544007883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4.4287619544007883</v>
      </c>
    </row>
    <row r="701" spans="1:31" x14ac:dyDescent="0.25">
      <c r="A701">
        <v>2438847</v>
      </c>
      <c r="B701">
        <v>1</v>
      </c>
      <c r="C701" t="s">
        <v>80</v>
      </c>
      <c r="D701" t="s">
        <v>85</v>
      </c>
      <c r="E701" t="s">
        <v>147</v>
      </c>
      <c r="F701" t="s">
        <v>2241</v>
      </c>
      <c r="G701" t="s">
        <v>187</v>
      </c>
      <c r="H701" t="s">
        <v>135</v>
      </c>
      <c r="I701" t="s">
        <v>136</v>
      </c>
      <c r="J701" t="s">
        <v>137</v>
      </c>
      <c r="K701" t="s">
        <v>164</v>
      </c>
      <c r="L701" t="s">
        <v>2242</v>
      </c>
      <c r="M701" t="s">
        <v>2243</v>
      </c>
      <c r="N701">
        <v>1.135</v>
      </c>
      <c r="O701">
        <v>0</v>
      </c>
      <c r="P701">
        <v>53</v>
      </c>
      <c r="Q701">
        <v>0</v>
      </c>
      <c r="R701">
        <v>0</v>
      </c>
      <c r="S701">
        <v>0</v>
      </c>
      <c r="T701">
        <v>3</v>
      </c>
      <c r="U701">
        <v>0</v>
      </c>
      <c r="V701">
        <v>0</v>
      </c>
      <c r="W701">
        <v>0</v>
      </c>
      <c r="X701">
        <v>16.999985078007096</v>
      </c>
      <c r="Y701">
        <v>0</v>
      </c>
      <c r="Z701">
        <v>0</v>
      </c>
      <c r="AA701">
        <v>0</v>
      </c>
      <c r="AB701">
        <v>1.5155747906295987</v>
      </c>
      <c r="AC701">
        <v>0</v>
      </c>
      <c r="AD701">
        <v>0</v>
      </c>
      <c r="AE701">
        <v>18.515559868636696</v>
      </c>
    </row>
    <row r="702" spans="1:31" x14ac:dyDescent="0.25">
      <c r="A702">
        <v>2439288</v>
      </c>
      <c r="B702">
        <v>1</v>
      </c>
      <c r="C702" t="s">
        <v>81</v>
      </c>
      <c r="D702" t="s">
        <v>112</v>
      </c>
      <c r="E702" t="s">
        <v>147</v>
      </c>
      <c r="F702" t="s">
        <v>2244</v>
      </c>
      <c r="G702" t="s">
        <v>479</v>
      </c>
      <c r="H702" t="s">
        <v>135</v>
      </c>
      <c r="I702" t="s">
        <v>136</v>
      </c>
      <c r="J702" t="s">
        <v>137</v>
      </c>
      <c r="K702" t="s">
        <v>138</v>
      </c>
      <c r="L702" t="s">
        <v>2245</v>
      </c>
      <c r="M702" t="s">
        <v>2246</v>
      </c>
      <c r="N702">
        <v>1.6161111109999999</v>
      </c>
      <c r="O702">
        <v>0</v>
      </c>
      <c r="P702">
        <v>1</v>
      </c>
      <c r="Q702">
        <v>0</v>
      </c>
      <c r="R702">
        <v>2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0.38927792347700085</v>
      </c>
      <c r="AA702">
        <v>0</v>
      </c>
      <c r="AB702">
        <v>0</v>
      </c>
      <c r="AC702">
        <v>0</v>
      </c>
      <c r="AD702">
        <v>0</v>
      </c>
      <c r="AE702">
        <v>0.38927792347700085</v>
      </c>
    </row>
    <row r="703" spans="1:31" x14ac:dyDescent="0.25">
      <c r="A703">
        <v>2438850</v>
      </c>
      <c r="B703">
        <v>1</v>
      </c>
      <c r="C703" t="s">
        <v>80</v>
      </c>
      <c r="D703" t="s">
        <v>83</v>
      </c>
      <c r="E703" t="s">
        <v>141</v>
      </c>
      <c r="F703" t="s">
        <v>2247</v>
      </c>
      <c r="G703" t="s">
        <v>143</v>
      </c>
      <c r="H703" t="s">
        <v>144</v>
      </c>
      <c r="I703" t="s">
        <v>136</v>
      </c>
      <c r="J703" t="s">
        <v>137</v>
      </c>
      <c r="K703" t="s">
        <v>138</v>
      </c>
      <c r="L703" t="s">
        <v>2248</v>
      </c>
      <c r="M703" t="s">
        <v>2249</v>
      </c>
      <c r="N703">
        <v>0.13666666599999999</v>
      </c>
      <c r="O703">
        <v>7</v>
      </c>
      <c r="P703">
        <v>558</v>
      </c>
      <c r="Q703">
        <v>9</v>
      </c>
      <c r="R703">
        <v>34</v>
      </c>
      <c r="S703">
        <v>21</v>
      </c>
      <c r="T703">
        <v>42</v>
      </c>
      <c r="U703">
        <v>0</v>
      </c>
      <c r="V703">
        <v>0</v>
      </c>
      <c r="W703">
        <v>0.91705825277021003</v>
      </c>
      <c r="X703">
        <v>29.765739804026207</v>
      </c>
      <c r="Y703">
        <v>0.84340441199864025</v>
      </c>
      <c r="Z703">
        <v>2.1898572236819196</v>
      </c>
      <c r="AA703">
        <v>24.314176328058934</v>
      </c>
      <c r="AB703">
        <v>7.8123922820768525</v>
      </c>
      <c r="AC703">
        <v>0</v>
      </c>
      <c r="AD703">
        <v>0</v>
      </c>
      <c r="AE703">
        <v>65.842628302612766</v>
      </c>
    </row>
    <row r="704" spans="1:31" x14ac:dyDescent="0.25">
      <c r="A704">
        <v>2438707</v>
      </c>
      <c r="B704">
        <v>1</v>
      </c>
      <c r="C704" t="s">
        <v>80</v>
      </c>
      <c r="D704" t="s">
        <v>82</v>
      </c>
      <c r="E704" t="s">
        <v>156</v>
      </c>
      <c r="F704" t="s">
        <v>2250</v>
      </c>
      <c r="G704" t="s">
        <v>1709</v>
      </c>
      <c r="H704" t="s">
        <v>135</v>
      </c>
      <c r="I704" t="s">
        <v>136</v>
      </c>
      <c r="J704" t="s">
        <v>3</v>
      </c>
      <c r="K704" t="s">
        <v>138</v>
      </c>
      <c r="L704" t="s">
        <v>2251</v>
      </c>
      <c r="M704" t="s">
        <v>2252</v>
      </c>
      <c r="N704">
        <v>3.8338888880000002</v>
      </c>
      <c r="O704">
        <v>0</v>
      </c>
      <c r="P704">
        <v>374</v>
      </c>
      <c r="Q704">
        <v>0</v>
      </c>
      <c r="R704">
        <v>0</v>
      </c>
      <c r="S704">
        <v>0</v>
      </c>
      <c r="T704">
        <v>32</v>
      </c>
      <c r="U704">
        <v>0</v>
      </c>
      <c r="V704">
        <v>0</v>
      </c>
      <c r="W704">
        <v>0</v>
      </c>
      <c r="X704">
        <v>345.9567698371647</v>
      </c>
      <c r="Y704">
        <v>0</v>
      </c>
      <c r="Z704">
        <v>0</v>
      </c>
      <c r="AA704">
        <v>0</v>
      </c>
      <c r="AB704">
        <v>81.854098344651575</v>
      </c>
      <c r="AC704">
        <v>0</v>
      </c>
      <c r="AD704">
        <v>0</v>
      </c>
      <c r="AE704">
        <v>427.81086818181626</v>
      </c>
    </row>
    <row r="705" spans="1:31" x14ac:dyDescent="0.25">
      <c r="A705">
        <v>2439205</v>
      </c>
      <c r="B705">
        <v>1</v>
      </c>
      <c r="C705" t="s">
        <v>81</v>
      </c>
      <c r="D705" t="s">
        <v>118</v>
      </c>
      <c r="E705" t="s">
        <v>132</v>
      </c>
      <c r="F705" t="s">
        <v>2253</v>
      </c>
      <c r="G705" t="s">
        <v>134</v>
      </c>
      <c r="H705" t="s">
        <v>135</v>
      </c>
      <c r="I705" t="s">
        <v>136</v>
      </c>
      <c r="J705" t="s">
        <v>137</v>
      </c>
      <c r="K705" t="s">
        <v>138</v>
      </c>
      <c r="L705" t="s">
        <v>2254</v>
      </c>
      <c r="M705" t="s">
        <v>2255</v>
      </c>
      <c r="N705">
        <v>0.47361111099999997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0.13484523248029165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0.13484523248029165</v>
      </c>
    </row>
    <row r="706" spans="1:31" x14ac:dyDescent="0.25">
      <c r="A706">
        <v>2438807</v>
      </c>
      <c r="B706">
        <v>1</v>
      </c>
      <c r="C706" t="s">
        <v>80</v>
      </c>
      <c r="D706" t="s">
        <v>84</v>
      </c>
      <c r="E706" t="s">
        <v>178</v>
      </c>
      <c r="F706" t="s">
        <v>2256</v>
      </c>
      <c r="G706" t="s">
        <v>163</v>
      </c>
      <c r="H706" t="s">
        <v>144</v>
      </c>
      <c r="I706" t="s">
        <v>136</v>
      </c>
      <c r="J706" t="s">
        <v>137</v>
      </c>
      <c r="K706" t="s">
        <v>138</v>
      </c>
      <c r="L706" t="s">
        <v>2257</v>
      </c>
      <c r="M706" t="s">
        <v>2258</v>
      </c>
      <c r="N706">
        <v>5.8333333000000001E-2</v>
      </c>
      <c r="O706">
        <v>1</v>
      </c>
      <c r="P706">
        <v>14849</v>
      </c>
      <c r="Q706">
        <v>0</v>
      </c>
      <c r="R706">
        <v>0</v>
      </c>
      <c r="S706">
        <v>2</v>
      </c>
      <c r="T706">
        <v>1310</v>
      </c>
      <c r="U706">
        <v>0</v>
      </c>
      <c r="V706">
        <v>0</v>
      </c>
      <c r="W706">
        <v>1.474660503925E-2</v>
      </c>
      <c r="X706">
        <v>226.66697475027482</v>
      </c>
      <c r="Y706">
        <v>0</v>
      </c>
      <c r="Z706">
        <v>0</v>
      </c>
      <c r="AA706">
        <v>11.683121048528939</v>
      </c>
      <c r="AB706">
        <v>134.43925864579046</v>
      </c>
      <c r="AC706">
        <v>0</v>
      </c>
      <c r="AD706">
        <v>0</v>
      </c>
      <c r="AE706">
        <v>372.80410104963346</v>
      </c>
    </row>
    <row r="707" spans="1:31" x14ac:dyDescent="0.25">
      <c r="A707">
        <v>2439225</v>
      </c>
      <c r="B707">
        <v>1</v>
      </c>
      <c r="C707" t="s">
        <v>80</v>
      </c>
      <c r="D707" t="s">
        <v>96</v>
      </c>
      <c r="E707" t="s">
        <v>132</v>
      </c>
      <c r="F707" t="s">
        <v>2259</v>
      </c>
      <c r="G707" t="s">
        <v>134</v>
      </c>
      <c r="H707" t="s">
        <v>135</v>
      </c>
      <c r="I707" t="s">
        <v>136</v>
      </c>
      <c r="J707" t="s">
        <v>137</v>
      </c>
      <c r="K707" t="s">
        <v>138</v>
      </c>
      <c r="L707" t="s">
        <v>2260</v>
      </c>
      <c r="M707" t="s">
        <v>2261</v>
      </c>
      <c r="N707">
        <v>3.9652777769999998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5.5191460140501664E-2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5.5191460140501664E-2</v>
      </c>
    </row>
    <row r="708" spans="1:31" x14ac:dyDescent="0.25">
      <c r="A708">
        <v>2439325</v>
      </c>
      <c r="B708">
        <v>1</v>
      </c>
      <c r="C708" t="s">
        <v>80</v>
      </c>
      <c r="D708" t="s">
        <v>99</v>
      </c>
      <c r="E708" t="s">
        <v>147</v>
      </c>
      <c r="F708" t="s">
        <v>2262</v>
      </c>
      <c r="G708" t="s">
        <v>175</v>
      </c>
      <c r="H708" t="s">
        <v>135</v>
      </c>
      <c r="I708" t="s">
        <v>136</v>
      </c>
      <c r="J708" t="s">
        <v>137</v>
      </c>
      <c r="K708" t="s">
        <v>138</v>
      </c>
      <c r="L708" t="s">
        <v>2263</v>
      </c>
      <c r="M708" t="s">
        <v>2264</v>
      </c>
      <c r="N708">
        <v>1.464444444</v>
      </c>
      <c r="O708">
        <v>0</v>
      </c>
      <c r="P708">
        <v>72</v>
      </c>
      <c r="Q708">
        <v>0</v>
      </c>
      <c r="R708">
        <v>0</v>
      </c>
      <c r="S708">
        <v>0</v>
      </c>
      <c r="T708">
        <v>7</v>
      </c>
      <c r="U708">
        <v>0</v>
      </c>
      <c r="V708">
        <v>0</v>
      </c>
      <c r="W708">
        <v>0</v>
      </c>
      <c r="X708">
        <v>19.585757275967268</v>
      </c>
      <c r="Y708">
        <v>0</v>
      </c>
      <c r="Z708">
        <v>0</v>
      </c>
      <c r="AA708">
        <v>0</v>
      </c>
      <c r="AB708">
        <v>10.379715307281135</v>
      </c>
      <c r="AC708">
        <v>0</v>
      </c>
      <c r="AD708">
        <v>0</v>
      </c>
      <c r="AE708">
        <v>29.965472583248403</v>
      </c>
    </row>
    <row r="709" spans="1:31" x14ac:dyDescent="0.25">
      <c r="A709">
        <v>2438727</v>
      </c>
      <c r="B709">
        <v>1</v>
      </c>
      <c r="C709" t="s">
        <v>80</v>
      </c>
      <c r="D709" t="s">
        <v>110</v>
      </c>
      <c r="E709" t="s">
        <v>229</v>
      </c>
      <c r="F709" t="s">
        <v>2265</v>
      </c>
      <c r="G709" t="s">
        <v>143</v>
      </c>
      <c r="H709" t="s">
        <v>144</v>
      </c>
      <c r="I709" t="s">
        <v>136</v>
      </c>
      <c r="J709" t="s">
        <v>137</v>
      </c>
      <c r="K709" t="s">
        <v>138</v>
      </c>
      <c r="L709" t="s">
        <v>2266</v>
      </c>
      <c r="M709" t="s">
        <v>2267</v>
      </c>
      <c r="N709">
        <v>0.89722222200000001</v>
      </c>
      <c r="O709">
        <v>0</v>
      </c>
      <c r="P709">
        <v>2931</v>
      </c>
      <c r="Q709">
        <v>0</v>
      </c>
      <c r="R709">
        <v>0</v>
      </c>
      <c r="S709">
        <v>0</v>
      </c>
      <c r="T709">
        <v>208</v>
      </c>
      <c r="U709">
        <v>0</v>
      </c>
      <c r="V709">
        <v>0</v>
      </c>
      <c r="W709">
        <v>0</v>
      </c>
      <c r="X709">
        <v>503.90571601939763</v>
      </c>
      <c r="Y709">
        <v>0</v>
      </c>
      <c r="Z709">
        <v>0</v>
      </c>
      <c r="AA709">
        <v>0</v>
      </c>
      <c r="AB709">
        <v>106.32288341101379</v>
      </c>
      <c r="AC709">
        <v>0</v>
      </c>
      <c r="AD709">
        <v>0</v>
      </c>
      <c r="AE709">
        <v>610.22859943041146</v>
      </c>
    </row>
    <row r="710" spans="1:31" x14ac:dyDescent="0.25">
      <c r="A710">
        <v>2439262</v>
      </c>
      <c r="B710">
        <v>1</v>
      </c>
      <c r="C710" t="s">
        <v>80</v>
      </c>
      <c r="D710" t="s">
        <v>83</v>
      </c>
      <c r="E710" t="s">
        <v>178</v>
      </c>
      <c r="F710" t="s">
        <v>2268</v>
      </c>
      <c r="G710" t="s">
        <v>143</v>
      </c>
      <c r="H710" t="s">
        <v>144</v>
      </c>
      <c r="I710" t="s">
        <v>136</v>
      </c>
      <c r="J710" t="s">
        <v>137</v>
      </c>
      <c r="K710" t="s">
        <v>138</v>
      </c>
      <c r="L710" t="s">
        <v>2269</v>
      </c>
      <c r="M710" t="s">
        <v>2270</v>
      </c>
      <c r="N710">
        <v>1.596666666</v>
      </c>
      <c r="O710">
        <v>0</v>
      </c>
      <c r="P710">
        <v>0</v>
      </c>
      <c r="Q710">
        <v>0</v>
      </c>
      <c r="R710">
        <v>0</v>
      </c>
      <c r="S710">
        <v>6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525.29814660385216</v>
      </c>
      <c r="AB710">
        <v>0</v>
      </c>
      <c r="AC710">
        <v>0</v>
      </c>
      <c r="AD710">
        <v>0</v>
      </c>
      <c r="AE710">
        <v>525.29814660385216</v>
      </c>
    </row>
    <row r="711" spans="1:31" x14ac:dyDescent="0.25">
      <c r="A711">
        <v>2439162</v>
      </c>
      <c r="B711">
        <v>1</v>
      </c>
      <c r="C711" t="s">
        <v>81</v>
      </c>
      <c r="D711" t="s">
        <v>117</v>
      </c>
      <c r="E711" t="s">
        <v>161</v>
      </c>
      <c r="F711" t="s">
        <v>2271</v>
      </c>
      <c r="G711" t="s">
        <v>256</v>
      </c>
      <c r="H711" t="s">
        <v>144</v>
      </c>
      <c r="I711" t="s">
        <v>136</v>
      </c>
      <c r="J711" t="s">
        <v>137</v>
      </c>
      <c r="K711" t="s">
        <v>138</v>
      </c>
      <c r="L711" t="s">
        <v>2272</v>
      </c>
      <c r="M711" t="s">
        <v>2273</v>
      </c>
      <c r="N711">
        <v>0.5675</v>
      </c>
      <c r="O711">
        <v>2</v>
      </c>
      <c r="P711">
        <v>95</v>
      </c>
      <c r="Q711">
        <v>17</v>
      </c>
      <c r="R711">
        <v>15</v>
      </c>
      <c r="S711">
        <v>0</v>
      </c>
      <c r="T711">
        <v>9</v>
      </c>
      <c r="U711">
        <v>0</v>
      </c>
      <c r="V711">
        <v>0</v>
      </c>
      <c r="W711">
        <v>0.31553679507804994</v>
      </c>
      <c r="X711">
        <v>0.46751848519267497</v>
      </c>
      <c r="Y711">
        <v>1.7706836045226129</v>
      </c>
      <c r="Z711">
        <v>0.23224566848185002</v>
      </c>
      <c r="AA711">
        <v>0</v>
      </c>
      <c r="AB711">
        <v>3.2496596805772491</v>
      </c>
      <c r="AC711">
        <v>0</v>
      </c>
      <c r="AD711">
        <v>0</v>
      </c>
      <c r="AE711">
        <v>6.0356442338524374</v>
      </c>
    </row>
    <row r="712" spans="1:31" x14ac:dyDescent="0.25">
      <c r="A712">
        <v>2438870</v>
      </c>
      <c r="B712">
        <v>1</v>
      </c>
      <c r="C712" t="s">
        <v>80</v>
      </c>
      <c r="D712" t="s">
        <v>105</v>
      </c>
      <c r="E712" t="s">
        <v>147</v>
      </c>
      <c r="F712" t="s">
        <v>2274</v>
      </c>
      <c r="G712" t="s">
        <v>149</v>
      </c>
      <c r="H712" t="s">
        <v>135</v>
      </c>
      <c r="I712" t="s">
        <v>136</v>
      </c>
      <c r="J712" t="s">
        <v>137</v>
      </c>
      <c r="K712" t="s">
        <v>138</v>
      </c>
      <c r="L712" t="s">
        <v>2275</v>
      </c>
      <c r="M712" t="s">
        <v>2276</v>
      </c>
      <c r="N712">
        <v>2.1236111110000002</v>
      </c>
      <c r="O712">
        <v>0</v>
      </c>
      <c r="P712">
        <v>100</v>
      </c>
      <c r="Q712">
        <v>0</v>
      </c>
      <c r="R712">
        <v>12</v>
      </c>
      <c r="S712">
        <v>0</v>
      </c>
      <c r="T712">
        <v>18</v>
      </c>
      <c r="U712">
        <v>0</v>
      </c>
      <c r="V712">
        <v>0</v>
      </c>
      <c r="W712">
        <v>0</v>
      </c>
      <c r="X712">
        <v>70.832131057801433</v>
      </c>
      <c r="Y712">
        <v>0</v>
      </c>
      <c r="Z712">
        <v>42.900854392943863</v>
      </c>
      <c r="AA712">
        <v>0</v>
      </c>
      <c r="AB712">
        <v>62.591664784472741</v>
      </c>
      <c r="AC712">
        <v>0</v>
      </c>
      <c r="AD712">
        <v>0</v>
      </c>
      <c r="AE712">
        <v>176.32465023521803</v>
      </c>
    </row>
    <row r="713" spans="1:31" x14ac:dyDescent="0.25">
      <c r="A713">
        <v>2439099</v>
      </c>
      <c r="B713">
        <v>1</v>
      </c>
      <c r="C713" t="s">
        <v>80</v>
      </c>
      <c r="D713" t="s">
        <v>84</v>
      </c>
      <c r="E713" t="s">
        <v>132</v>
      </c>
      <c r="F713" t="s">
        <v>2277</v>
      </c>
      <c r="G713" t="s">
        <v>153</v>
      </c>
      <c r="H713" t="s">
        <v>135</v>
      </c>
      <c r="I713" t="s">
        <v>136</v>
      </c>
      <c r="J713" t="s">
        <v>137</v>
      </c>
      <c r="K713" t="s">
        <v>138</v>
      </c>
      <c r="L713" t="s">
        <v>2278</v>
      </c>
      <c r="M713" t="s">
        <v>2279</v>
      </c>
      <c r="N713">
        <v>3.0686111110000001</v>
      </c>
      <c r="O713">
        <v>0</v>
      </c>
      <c r="P713">
        <v>4</v>
      </c>
      <c r="Q713">
        <v>0</v>
      </c>
      <c r="R713">
        <v>0</v>
      </c>
      <c r="S713">
        <v>0</v>
      </c>
      <c r="T713">
        <v>1</v>
      </c>
      <c r="U713">
        <v>0</v>
      </c>
      <c r="V713">
        <v>0</v>
      </c>
      <c r="W713">
        <v>0</v>
      </c>
      <c r="X713">
        <v>3.1338968369370117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3.1338968369370117</v>
      </c>
    </row>
    <row r="714" spans="1:31" x14ac:dyDescent="0.25">
      <c r="A714">
        <v>2439076</v>
      </c>
      <c r="B714">
        <v>1</v>
      </c>
      <c r="C714" t="s">
        <v>80</v>
      </c>
      <c r="D714" t="s">
        <v>82</v>
      </c>
      <c r="E714" t="s">
        <v>132</v>
      </c>
      <c r="F714" t="s">
        <v>2280</v>
      </c>
      <c r="G714" t="s">
        <v>134</v>
      </c>
      <c r="H714" t="s">
        <v>135</v>
      </c>
      <c r="I714" t="s">
        <v>136</v>
      </c>
      <c r="J714" t="s">
        <v>137</v>
      </c>
      <c r="K714" t="s">
        <v>138</v>
      </c>
      <c r="L714" t="s">
        <v>2281</v>
      </c>
      <c r="M714" t="s">
        <v>2282</v>
      </c>
      <c r="N714">
        <v>1.4255555550000001</v>
      </c>
      <c r="O714">
        <v>0</v>
      </c>
      <c r="P714">
        <v>1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</row>
    <row r="715" spans="1:31" x14ac:dyDescent="0.25">
      <c r="A715">
        <v>2438790</v>
      </c>
      <c r="B715">
        <v>1</v>
      </c>
      <c r="C715" t="s">
        <v>80</v>
      </c>
      <c r="D715" t="s">
        <v>97</v>
      </c>
      <c r="E715" t="s">
        <v>147</v>
      </c>
      <c r="F715" t="s">
        <v>2283</v>
      </c>
      <c r="G715" t="s">
        <v>355</v>
      </c>
      <c r="H715" t="s">
        <v>135</v>
      </c>
      <c r="I715" t="s">
        <v>136</v>
      </c>
      <c r="J715" t="s">
        <v>137</v>
      </c>
      <c r="K715" t="s">
        <v>164</v>
      </c>
      <c r="L715" t="s">
        <v>2284</v>
      </c>
      <c r="M715" t="s">
        <v>2285</v>
      </c>
      <c r="N715">
        <v>8.5488888880000005</v>
      </c>
      <c r="O715">
        <v>0</v>
      </c>
      <c r="P715">
        <v>37</v>
      </c>
      <c r="Q715">
        <v>0</v>
      </c>
      <c r="R715">
        <v>1</v>
      </c>
      <c r="S715">
        <v>0</v>
      </c>
      <c r="T715">
        <v>8</v>
      </c>
      <c r="U715">
        <v>0</v>
      </c>
      <c r="V715">
        <v>0</v>
      </c>
      <c r="W715">
        <v>0</v>
      </c>
      <c r="X715">
        <v>117.35345480337035</v>
      </c>
      <c r="Y715">
        <v>0</v>
      </c>
      <c r="Z715">
        <v>1.6784991759321903</v>
      </c>
      <c r="AA715">
        <v>0</v>
      </c>
      <c r="AB715">
        <v>117.10401686183896</v>
      </c>
      <c r="AC715">
        <v>0</v>
      </c>
      <c r="AD715">
        <v>0</v>
      </c>
      <c r="AE715">
        <v>236.1359708411415</v>
      </c>
    </row>
    <row r="716" spans="1:31" x14ac:dyDescent="0.25">
      <c r="A716">
        <v>2438930</v>
      </c>
      <c r="B716">
        <v>1</v>
      </c>
      <c r="C716" t="s">
        <v>80</v>
      </c>
      <c r="D716" t="s">
        <v>103</v>
      </c>
      <c r="E716" t="s">
        <v>156</v>
      </c>
      <c r="F716" t="s">
        <v>2286</v>
      </c>
      <c r="G716" t="s">
        <v>355</v>
      </c>
      <c r="H716" t="s">
        <v>135</v>
      </c>
      <c r="I716" t="s">
        <v>136</v>
      </c>
      <c r="J716" t="s">
        <v>137</v>
      </c>
      <c r="K716" t="s">
        <v>164</v>
      </c>
      <c r="L716" t="s">
        <v>2287</v>
      </c>
      <c r="M716" t="s">
        <v>2288</v>
      </c>
      <c r="N716">
        <v>6.7172222220000002</v>
      </c>
      <c r="O716">
        <v>0</v>
      </c>
      <c r="P716">
        <v>288</v>
      </c>
      <c r="Q716">
        <v>0</v>
      </c>
      <c r="R716">
        <v>6</v>
      </c>
      <c r="S716">
        <v>0</v>
      </c>
      <c r="T716">
        <v>26</v>
      </c>
      <c r="U716">
        <v>0</v>
      </c>
      <c r="V716">
        <v>0</v>
      </c>
      <c r="W716">
        <v>0</v>
      </c>
      <c r="X716">
        <v>450.09877930107143</v>
      </c>
      <c r="Y716">
        <v>0</v>
      </c>
      <c r="Z716">
        <v>129.64721796681536</v>
      </c>
      <c r="AA716">
        <v>0</v>
      </c>
      <c r="AB716">
        <v>231.94702205693639</v>
      </c>
      <c r="AC716">
        <v>0</v>
      </c>
      <c r="AD716">
        <v>0</v>
      </c>
      <c r="AE716">
        <v>811.69301932482313</v>
      </c>
    </row>
    <row r="717" spans="1:31" x14ac:dyDescent="0.25">
      <c r="A717">
        <v>2438890</v>
      </c>
      <c r="B717">
        <v>1</v>
      </c>
      <c r="C717" t="s">
        <v>81</v>
      </c>
      <c r="D717" t="s">
        <v>120</v>
      </c>
      <c r="E717" t="s">
        <v>178</v>
      </c>
      <c r="F717" t="s">
        <v>2289</v>
      </c>
      <c r="G717" t="s">
        <v>187</v>
      </c>
      <c r="H717" t="s">
        <v>144</v>
      </c>
      <c r="I717" t="s">
        <v>136</v>
      </c>
      <c r="J717" t="s">
        <v>137</v>
      </c>
      <c r="K717" t="s">
        <v>164</v>
      </c>
      <c r="L717" t="s">
        <v>2290</v>
      </c>
      <c r="M717" t="s">
        <v>2291</v>
      </c>
      <c r="N717">
        <v>1.1233333329999999</v>
      </c>
      <c r="O717">
        <v>0</v>
      </c>
      <c r="P717">
        <v>0</v>
      </c>
      <c r="Q717">
        <v>50</v>
      </c>
      <c r="R717">
        <v>118</v>
      </c>
      <c r="S717">
        <v>6</v>
      </c>
      <c r="T717">
        <v>8</v>
      </c>
      <c r="U717">
        <v>0</v>
      </c>
      <c r="V717">
        <v>0</v>
      </c>
      <c r="W717">
        <v>0</v>
      </c>
      <c r="X717">
        <v>0</v>
      </c>
      <c r="Y717">
        <v>0.39094428868774722</v>
      </c>
      <c r="Z717">
        <v>1.1986711857880001</v>
      </c>
      <c r="AA717">
        <v>4.3388029791870446</v>
      </c>
      <c r="AB717">
        <v>5.0778390608524893</v>
      </c>
      <c r="AC717">
        <v>0</v>
      </c>
      <c r="AD717">
        <v>0</v>
      </c>
      <c r="AE717">
        <v>11.00625751451528</v>
      </c>
    </row>
    <row r="718" spans="1:31" x14ac:dyDescent="0.25">
      <c r="A718">
        <v>2438704</v>
      </c>
      <c r="B718">
        <v>1</v>
      </c>
      <c r="C718" t="s">
        <v>80</v>
      </c>
      <c r="D718" t="s">
        <v>85</v>
      </c>
      <c r="E718" t="s">
        <v>147</v>
      </c>
      <c r="F718" t="s">
        <v>2292</v>
      </c>
      <c r="G718" t="s">
        <v>2293</v>
      </c>
      <c r="H718" t="s">
        <v>135</v>
      </c>
      <c r="I718" t="s">
        <v>136</v>
      </c>
      <c r="J718" t="s">
        <v>137</v>
      </c>
      <c r="K718" t="s">
        <v>138</v>
      </c>
      <c r="L718" t="s">
        <v>2294</v>
      </c>
      <c r="M718" t="s">
        <v>2295</v>
      </c>
      <c r="N718">
        <v>0.81583333300000005</v>
      </c>
      <c r="O718">
        <v>0</v>
      </c>
      <c r="P718">
        <v>96</v>
      </c>
      <c r="Q718">
        <v>0</v>
      </c>
      <c r="R718">
        <v>0</v>
      </c>
      <c r="S718">
        <v>0</v>
      </c>
      <c r="T718">
        <v>3</v>
      </c>
      <c r="U718">
        <v>0</v>
      </c>
      <c r="V718">
        <v>0</v>
      </c>
      <c r="W718">
        <v>0</v>
      </c>
      <c r="X718">
        <v>16.839130093185137</v>
      </c>
      <c r="Y718">
        <v>0</v>
      </c>
      <c r="Z718">
        <v>0</v>
      </c>
      <c r="AA718">
        <v>0</v>
      </c>
      <c r="AB718">
        <v>2.5400231362697499E-2</v>
      </c>
      <c r="AC718">
        <v>0</v>
      </c>
      <c r="AD718">
        <v>0</v>
      </c>
      <c r="AE718">
        <v>16.864530324547836</v>
      </c>
    </row>
    <row r="719" spans="1:31" x14ac:dyDescent="0.25">
      <c r="A719">
        <v>2439285</v>
      </c>
      <c r="B719">
        <v>1</v>
      </c>
      <c r="C719" t="s">
        <v>80</v>
      </c>
      <c r="D719" t="s">
        <v>110</v>
      </c>
      <c r="E719" t="s">
        <v>132</v>
      </c>
      <c r="F719" t="s">
        <v>2296</v>
      </c>
      <c r="G719" t="s">
        <v>198</v>
      </c>
      <c r="H719" t="s">
        <v>135</v>
      </c>
      <c r="I719" t="s">
        <v>136</v>
      </c>
      <c r="J719" t="s">
        <v>137</v>
      </c>
      <c r="K719" t="s">
        <v>138</v>
      </c>
      <c r="L719" t="s">
        <v>2297</v>
      </c>
      <c r="M719" t="s">
        <v>2298</v>
      </c>
      <c r="N719">
        <v>3.7522222219999999</v>
      </c>
      <c r="O719">
        <v>0</v>
      </c>
      <c r="P719">
        <v>3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2.2911591263946907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2.2911591263946907</v>
      </c>
    </row>
    <row r="720" spans="1:31" x14ac:dyDescent="0.25">
      <c r="A720">
        <v>2438873</v>
      </c>
      <c r="B720">
        <v>1</v>
      </c>
      <c r="C720" t="s">
        <v>81</v>
      </c>
      <c r="D720" t="s">
        <v>116</v>
      </c>
      <c r="E720" t="s">
        <v>178</v>
      </c>
      <c r="F720" t="s">
        <v>2299</v>
      </c>
      <c r="G720" t="s">
        <v>143</v>
      </c>
      <c r="H720" t="s">
        <v>144</v>
      </c>
      <c r="I720" t="s">
        <v>136</v>
      </c>
      <c r="J720" t="s">
        <v>137</v>
      </c>
      <c r="K720" t="s">
        <v>138</v>
      </c>
      <c r="L720" t="s">
        <v>2300</v>
      </c>
      <c r="M720" t="s">
        <v>2301</v>
      </c>
      <c r="N720">
        <v>0.36277777700000002</v>
      </c>
      <c r="O720">
        <v>21</v>
      </c>
      <c r="P720">
        <v>4191</v>
      </c>
      <c r="Q720">
        <v>541</v>
      </c>
      <c r="R720">
        <v>469</v>
      </c>
      <c r="S720">
        <v>42</v>
      </c>
      <c r="T720">
        <v>474</v>
      </c>
      <c r="U720">
        <v>5</v>
      </c>
      <c r="V720">
        <v>0</v>
      </c>
      <c r="W720">
        <v>1.865476485055517</v>
      </c>
      <c r="X720">
        <v>203.30014019376063</v>
      </c>
      <c r="Y720">
        <v>67.644972282331608</v>
      </c>
      <c r="Z720">
        <v>6.8254320528798491</v>
      </c>
      <c r="AA720">
        <v>147.13278014177905</v>
      </c>
      <c r="AB720">
        <v>116.83321841919852</v>
      </c>
      <c r="AC720">
        <v>150.82225637214177</v>
      </c>
      <c r="AD720">
        <v>0</v>
      </c>
      <c r="AE720">
        <v>694.42427594714695</v>
      </c>
    </row>
    <row r="721" spans="1:31" x14ac:dyDescent="0.25">
      <c r="A721">
        <v>2438804</v>
      </c>
      <c r="B721">
        <v>1</v>
      </c>
      <c r="C721" t="s">
        <v>81</v>
      </c>
      <c r="D721" t="s">
        <v>121</v>
      </c>
      <c r="E721" t="s">
        <v>178</v>
      </c>
      <c r="F721" t="s">
        <v>2302</v>
      </c>
      <c r="G721" t="s">
        <v>187</v>
      </c>
      <c r="H721" t="s">
        <v>144</v>
      </c>
      <c r="I721" t="s">
        <v>136</v>
      </c>
      <c r="J721" t="s">
        <v>137</v>
      </c>
      <c r="K721" t="s">
        <v>164</v>
      </c>
      <c r="L721" t="s">
        <v>2303</v>
      </c>
      <c r="M721" t="s">
        <v>2304</v>
      </c>
      <c r="N721">
        <v>4.687777777</v>
      </c>
      <c r="O721">
        <v>7</v>
      </c>
      <c r="P721">
        <v>1562</v>
      </c>
      <c r="Q721">
        <v>9</v>
      </c>
      <c r="R721">
        <v>77</v>
      </c>
      <c r="S721">
        <v>4</v>
      </c>
      <c r="T721">
        <v>66</v>
      </c>
      <c r="U721">
        <v>0</v>
      </c>
      <c r="V721">
        <v>0</v>
      </c>
      <c r="W721">
        <v>7.7054267553226818</v>
      </c>
      <c r="X721">
        <v>727.98644181901034</v>
      </c>
      <c r="Y721">
        <v>5.4386231567018211</v>
      </c>
      <c r="Z721">
        <v>28.784447073781799</v>
      </c>
      <c r="AA721">
        <v>24.86355571583826</v>
      </c>
      <c r="AB721">
        <v>241.06780435219102</v>
      </c>
      <c r="AC721">
        <v>0</v>
      </c>
      <c r="AD721">
        <v>0</v>
      </c>
      <c r="AE721">
        <v>1035.8462988728461</v>
      </c>
    </row>
    <row r="722" spans="1:31" x14ac:dyDescent="0.25">
      <c r="A722">
        <v>2439159</v>
      </c>
      <c r="B722">
        <v>1</v>
      </c>
      <c r="C722" t="s">
        <v>81</v>
      </c>
      <c r="D722" t="s">
        <v>123</v>
      </c>
      <c r="E722" t="s">
        <v>141</v>
      </c>
      <c r="F722" t="s">
        <v>2305</v>
      </c>
      <c r="G722" t="s">
        <v>849</v>
      </c>
      <c r="H722" t="s">
        <v>144</v>
      </c>
      <c r="I722" t="s">
        <v>136</v>
      </c>
      <c r="J722" t="s">
        <v>137</v>
      </c>
      <c r="K722" t="s">
        <v>138</v>
      </c>
      <c r="L722" t="s">
        <v>2306</v>
      </c>
      <c r="M722" t="s">
        <v>2307</v>
      </c>
      <c r="N722">
        <v>0.91444444400000002</v>
      </c>
      <c r="O722">
        <v>0</v>
      </c>
      <c r="P722">
        <v>1</v>
      </c>
      <c r="Q722">
        <v>0</v>
      </c>
      <c r="R722">
        <v>35</v>
      </c>
      <c r="S722">
        <v>0</v>
      </c>
      <c r="T722">
        <v>6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2.6796953719072227E-2</v>
      </c>
      <c r="AA722">
        <v>0</v>
      </c>
      <c r="AB722">
        <v>1.6493186065635999</v>
      </c>
      <c r="AC722">
        <v>0</v>
      </c>
      <c r="AD722">
        <v>0</v>
      </c>
      <c r="AE722">
        <v>1.6761155602826721</v>
      </c>
    </row>
    <row r="723" spans="1:31" x14ac:dyDescent="0.25">
      <c r="A723">
        <v>2438830</v>
      </c>
      <c r="B723">
        <v>1</v>
      </c>
      <c r="C723" t="s">
        <v>80</v>
      </c>
      <c r="D723" t="s">
        <v>95</v>
      </c>
      <c r="E723" t="s">
        <v>161</v>
      </c>
      <c r="F723" t="s">
        <v>2308</v>
      </c>
      <c r="G723" t="s">
        <v>187</v>
      </c>
      <c r="H723" t="s">
        <v>144</v>
      </c>
      <c r="I723" t="s">
        <v>136</v>
      </c>
      <c r="J723" t="s">
        <v>137</v>
      </c>
      <c r="K723" t="s">
        <v>164</v>
      </c>
      <c r="L723" t="s">
        <v>2309</v>
      </c>
      <c r="M723" t="s">
        <v>2310</v>
      </c>
      <c r="N723">
        <v>2.9455555549999999</v>
      </c>
      <c r="O723">
        <v>0</v>
      </c>
      <c r="P723">
        <v>1756</v>
      </c>
      <c r="Q723">
        <v>0</v>
      </c>
      <c r="R723">
        <v>0</v>
      </c>
      <c r="S723">
        <v>0</v>
      </c>
      <c r="T723">
        <v>368</v>
      </c>
      <c r="U723">
        <v>0</v>
      </c>
      <c r="V723">
        <v>0</v>
      </c>
      <c r="W723">
        <v>0</v>
      </c>
      <c r="X723">
        <v>1343.993039046893</v>
      </c>
      <c r="Y723">
        <v>0</v>
      </c>
      <c r="Z723">
        <v>0</v>
      </c>
      <c r="AA723">
        <v>0</v>
      </c>
      <c r="AB723">
        <v>1702.2765091732958</v>
      </c>
      <c r="AC723">
        <v>0</v>
      </c>
      <c r="AD723">
        <v>0</v>
      </c>
      <c r="AE723">
        <v>3046.2695482201889</v>
      </c>
    </row>
    <row r="724" spans="1:31" x14ac:dyDescent="0.25">
      <c r="A724">
        <v>2439202</v>
      </c>
      <c r="B724">
        <v>1</v>
      </c>
      <c r="C724" t="s">
        <v>80</v>
      </c>
      <c r="D724" t="s">
        <v>103</v>
      </c>
      <c r="E724" t="s">
        <v>132</v>
      </c>
      <c r="F724" t="s">
        <v>2311</v>
      </c>
      <c r="G724" t="s">
        <v>153</v>
      </c>
      <c r="H724" t="s">
        <v>135</v>
      </c>
      <c r="I724" t="s">
        <v>136</v>
      </c>
      <c r="J724" t="s">
        <v>137</v>
      </c>
      <c r="K724" t="s">
        <v>138</v>
      </c>
      <c r="L724" t="s">
        <v>2312</v>
      </c>
      <c r="M724" t="s">
        <v>2313</v>
      </c>
      <c r="N724">
        <v>1.008611111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1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8.2556514744728887E-2</v>
      </c>
      <c r="AC724">
        <v>0</v>
      </c>
      <c r="AD724">
        <v>0</v>
      </c>
      <c r="AE724">
        <v>8.2556514744728887E-2</v>
      </c>
    </row>
    <row r="725" spans="1:31" x14ac:dyDescent="0.25">
      <c r="A725">
        <v>2439308</v>
      </c>
      <c r="B725">
        <v>1</v>
      </c>
      <c r="C725" t="s">
        <v>81</v>
      </c>
      <c r="D725" t="s">
        <v>115</v>
      </c>
      <c r="E725" t="s">
        <v>178</v>
      </c>
      <c r="F725" t="s">
        <v>2314</v>
      </c>
      <c r="G725" t="s">
        <v>143</v>
      </c>
      <c r="H725" t="s">
        <v>144</v>
      </c>
      <c r="I725" t="s">
        <v>330</v>
      </c>
      <c r="J725" t="s">
        <v>137</v>
      </c>
      <c r="K725" t="s">
        <v>138</v>
      </c>
      <c r="L725" t="s">
        <v>2315</v>
      </c>
      <c r="M725" t="s">
        <v>2316</v>
      </c>
      <c r="N725">
        <v>0.05</v>
      </c>
      <c r="O725">
        <v>10</v>
      </c>
      <c r="P725">
        <v>4572</v>
      </c>
      <c r="Q725">
        <v>2</v>
      </c>
      <c r="R725">
        <v>191</v>
      </c>
      <c r="S725">
        <v>9</v>
      </c>
      <c r="T725">
        <v>471</v>
      </c>
      <c r="U725">
        <v>2</v>
      </c>
      <c r="V725">
        <v>0</v>
      </c>
      <c r="W725">
        <v>0.1369695642</v>
      </c>
      <c r="X725">
        <v>21.242677486537421</v>
      </c>
      <c r="Y725">
        <v>0.29383978498649999</v>
      </c>
      <c r="Z725">
        <v>1.6359536260123002</v>
      </c>
      <c r="AA725">
        <v>0.74140785857600011</v>
      </c>
      <c r="AB725">
        <v>7.1690482899829524</v>
      </c>
      <c r="AC725">
        <v>4.3918867139336006</v>
      </c>
      <c r="AD725">
        <v>0</v>
      </c>
      <c r="AE725">
        <v>35.611783324228774</v>
      </c>
    </row>
    <row r="726" spans="1:31" x14ac:dyDescent="0.25">
      <c r="A726">
        <v>2438973</v>
      </c>
      <c r="B726">
        <v>1</v>
      </c>
      <c r="C726" t="s">
        <v>81</v>
      </c>
      <c r="D726" t="s">
        <v>115</v>
      </c>
      <c r="E726" t="s">
        <v>141</v>
      </c>
      <c r="F726" t="s">
        <v>2317</v>
      </c>
      <c r="G726" t="s">
        <v>143</v>
      </c>
      <c r="H726" t="s">
        <v>144</v>
      </c>
      <c r="I726" t="s">
        <v>136</v>
      </c>
      <c r="J726" t="s">
        <v>137</v>
      </c>
      <c r="K726" t="s">
        <v>138</v>
      </c>
      <c r="L726" t="s">
        <v>2318</v>
      </c>
      <c r="M726" t="s">
        <v>2319</v>
      </c>
      <c r="N726">
        <v>0.96333333300000001</v>
      </c>
      <c r="O726">
        <v>0</v>
      </c>
      <c r="P726">
        <v>412</v>
      </c>
      <c r="Q726">
        <v>2</v>
      </c>
      <c r="R726">
        <v>19</v>
      </c>
      <c r="S726">
        <v>1</v>
      </c>
      <c r="T726">
        <v>23</v>
      </c>
      <c r="U726">
        <v>0</v>
      </c>
      <c r="V726">
        <v>0</v>
      </c>
      <c r="W726">
        <v>0</v>
      </c>
      <c r="X726">
        <v>30.243166223155537</v>
      </c>
      <c r="Y726">
        <v>11.364678032344607</v>
      </c>
      <c r="Z726">
        <v>0.51541235743125247</v>
      </c>
      <c r="AA726">
        <v>1.7959148380688665</v>
      </c>
      <c r="AB726">
        <v>16.561293822385842</v>
      </c>
      <c r="AC726">
        <v>0</v>
      </c>
      <c r="AD726">
        <v>0</v>
      </c>
      <c r="AE726">
        <v>60.480465273386102</v>
      </c>
    </row>
    <row r="727" spans="1:31" x14ac:dyDescent="0.25">
      <c r="A727">
        <v>2439059</v>
      </c>
      <c r="B727">
        <v>1</v>
      </c>
      <c r="C727" t="s">
        <v>80</v>
      </c>
      <c r="D727" t="s">
        <v>103</v>
      </c>
      <c r="E727" t="s">
        <v>132</v>
      </c>
      <c r="F727" t="s">
        <v>2320</v>
      </c>
      <c r="G727" t="s">
        <v>153</v>
      </c>
      <c r="H727" t="s">
        <v>135</v>
      </c>
      <c r="I727" t="s">
        <v>136</v>
      </c>
      <c r="J727" t="s">
        <v>137</v>
      </c>
      <c r="K727" t="s">
        <v>138</v>
      </c>
      <c r="L727" t="s">
        <v>2321</v>
      </c>
      <c r="M727" t="s">
        <v>2322</v>
      </c>
      <c r="N727">
        <v>0.38166666599999999</v>
      </c>
      <c r="O727">
        <v>0</v>
      </c>
      <c r="P727">
        <v>20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2.0114709944703582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2.0114709944703582</v>
      </c>
    </row>
    <row r="728" spans="1:31" x14ac:dyDescent="0.25">
      <c r="A728">
        <v>2438816</v>
      </c>
      <c r="B728">
        <v>1</v>
      </c>
      <c r="C728" t="s">
        <v>81</v>
      </c>
      <c r="D728" t="s">
        <v>116</v>
      </c>
      <c r="E728" t="s">
        <v>141</v>
      </c>
      <c r="F728" t="s">
        <v>2323</v>
      </c>
      <c r="G728" t="s">
        <v>187</v>
      </c>
      <c r="H728" t="s">
        <v>144</v>
      </c>
      <c r="I728" t="s">
        <v>136</v>
      </c>
      <c r="J728" t="s">
        <v>137</v>
      </c>
      <c r="K728" t="s">
        <v>164</v>
      </c>
      <c r="L728" t="s">
        <v>2324</v>
      </c>
      <c r="M728" t="s">
        <v>2325</v>
      </c>
      <c r="N728">
        <v>8.0966666660000008</v>
      </c>
      <c r="O728">
        <v>2</v>
      </c>
      <c r="P728">
        <v>311</v>
      </c>
      <c r="Q728">
        <v>1</v>
      </c>
      <c r="R728">
        <v>2</v>
      </c>
      <c r="S728">
        <v>0</v>
      </c>
      <c r="T728">
        <v>16</v>
      </c>
      <c r="U728">
        <v>0</v>
      </c>
      <c r="V728">
        <v>0</v>
      </c>
      <c r="W728">
        <v>3.7777104579391323</v>
      </c>
      <c r="X728">
        <v>258.90680689156028</v>
      </c>
      <c r="Y728">
        <v>1.5078828907320001</v>
      </c>
      <c r="Z728">
        <v>3.0757188996775735</v>
      </c>
      <c r="AA728">
        <v>0</v>
      </c>
      <c r="AB728">
        <v>54.206229447966656</v>
      </c>
      <c r="AC728">
        <v>0</v>
      </c>
      <c r="AD728">
        <v>0</v>
      </c>
      <c r="AE728">
        <v>321.47434858787562</v>
      </c>
    </row>
    <row r="729" spans="1:31" x14ac:dyDescent="0.25">
      <c r="A729">
        <v>2439148</v>
      </c>
      <c r="B729">
        <v>1</v>
      </c>
      <c r="C729" t="s">
        <v>80</v>
      </c>
      <c r="D729" t="s">
        <v>94</v>
      </c>
      <c r="E729" t="s">
        <v>147</v>
      </c>
      <c r="F729" t="s">
        <v>2326</v>
      </c>
      <c r="G729" t="s">
        <v>171</v>
      </c>
      <c r="H729" t="s">
        <v>135</v>
      </c>
      <c r="I729" t="s">
        <v>136</v>
      </c>
      <c r="J729" t="s">
        <v>137</v>
      </c>
      <c r="K729" t="s">
        <v>138</v>
      </c>
      <c r="L729" t="s">
        <v>2327</v>
      </c>
      <c r="M729" t="s">
        <v>2328</v>
      </c>
      <c r="N729">
        <v>0.97888888799999996</v>
      </c>
      <c r="O729">
        <v>0</v>
      </c>
      <c r="P729">
        <v>61</v>
      </c>
      <c r="Q729">
        <v>0</v>
      </c>
      <c r="R729">
        <v>0</v>
      </c>
      <c r="S729">
        <v>0</v>
      </c>
      <c r="T729">
        <v>1</v>
      </c>
      <c r="U729">
        <v>0</v>
      </c>
      <c r="V729">
        <v>0</v>
      </c>
      <c r="W729">
        <v>0</v>
      </c>
      <c r="X729">
        <v>10.044951462850705</v>
      </c>
      <c r="Y729">
        <v>0</v>
      </c>
      <c r="Z729">
        <v>0</v>
      </c>
      <c r="AA729">
        <v>0</v>
      </c>
      <c r="AB729">
        <v>1.6824654265447627</v>
      </c>
      <c r="AC729">
        <v>0</v>
      </c>
      <c r="AD729">
        <v>0</v>
      </c>
      <c r="AE729">
        <v>11.727416889395467</v>
      </c>
    </row>
    <row r="730" spans="1:31" x14ac:dyDescent="0.25">
      <c r="A730">
        <v>2439171</v>
      </c>
      <c r="B730">
        <v>1</v>
      </c>
      <c r="C730" t="s">
        <v>81</v>
      </c>
      <c r="D730" t="s">
        <v>128</v>
      </c>
      <c r="E730" t="s">
        <v>178</v>
      </c>
      <c r="F730" t="s">
        <v>2329</v>
      </c>
      <c r="G730" t="s">
        <v>143</v>
      </c>
      <c r="H730" t="s">
        <v>144</v>
      </c>
      <c r="I730" t="s">
        <v>136</v>
      </c>
      <c r="J730" t="s">
        <v>137</v>
      </c>
      <c r="K730" t="s">
        <v>138</v>
      </c>
      <c r="L730" t="s">
        <v>2330</v>
      </c>
      <c r="M730" t="s">
        <v>2331</v>
      </c>
      <c r="N730">
        <v>1.3786111109999999</v>
      </c>
      <c r="O730">
        <v>0</v>
      </c>
      <c r="P730">
        <v>0</v>
      </c>
      <c r="Q730">
        <v>0</v>
      </c>
      <c r="R730">
        <v>0</v>
      </c>
      <c r="S730">
        <v>6</v>
      </c>
      <c r="T730">
        <v>0</v>
      </c>
      <c r="U730">
        <v>8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61.345100181659511</v>
      </c>
      <c r="AB730">
        <v>0</v>
      </c>
      <c r="AC730">
        <v>356.5157367468392</v>
      </c>
      <c r="AD730">
        <v>0</v>
      </c>
      <c r="AE730">
        <v>417.86083692849871</v>
      </c>
    </row>
    <row r="731" spans="1:31" x14ac:dyDescent="0.25">
      <c r="A731">
        <v>2438839</v>
      </c>
      <c r="B731">
        <v>1</v>
      </c>
      <c r="C731" t="s">
        <v>80</v>
      </c>
      <c r="D731" t="s">
        <v>94</v>
      </c>
      <c r="E731" t="s">
        <v>178</v>
      </c>
      <c r="F731" t="s">
        <v>2332</v>
      </c>
      <c r="G731" t="s">
        <v>187</v>
      </c>
      <c r="H731" t="s">
        <v>144</v>
      </c>
      <c r="I731" t="s">
        <v>136</v>
      </c>
      <c r="J731" t="s">
        <v>137</v>
      </c>
      <c r="K731" t="s">
        <v>164</v>
      </c>
      <c r="L731" t="s">
        <v>2333</v>
      </c>
      <c r="M731" t="s">
        <v>2334</v>
      </c>
      <c r="N731">
        <v>2.914722222</v>
      </c>
      <c r="O731">
        <v>0</v>
      </c>
      <c r="P731">
        <v>2344</v>
      </c>
      <c r="Q731">
        <v>2</v>
      </c>
      <c r="R731">
        <v>27</v>
      </c>
      <c r="S731">
        <v>28</v>
      </c>
      <c r="T731">
        <v>203</v>
      </c>
      <c r="U731">
        <v>0</v>
      </c>
      <c r="V731">
        <v>1</v>
      </c>
      <c r="W731">
        <v>0</v>
      </c>
      <c r="X731">
        <v>1830.5165323572469</v>
      </c>
      <c r="Y731">
        <v>17.844118899088137</v>
      </c>
      <c r="Z731">
        <v>34.102210323666874</v>
      </c>
      <c r="AA731">
        <v>450.05246378835659</v>
      </c>
      <c r="AB731">
        <v>1295.0572992715547</v>
      </c>
      <c r="AC731">
        <v>0</v>
      </c>
      <c r="AD731">
        <v>76.086696001918256</v>
      </c>
      <c r="AE731">
        <v>3703.6593206418315</v>
      </c>
    </row>
    <row r="732" spans="1:31" x14ac:dyDescent="0.25">
      <c r="A732">
        <v>2439125</v>
      </c>
      <c r="B732">
        <v>1</v>
      </c>
      <c r="C732" t="s">
        <v>80</v>
      </c>
      <c r="D732" t="s">
        <v>108</v>
      </c>
      <c r="E732" t="s">
        <v>147</v>
      </c>
      <c r="F732" t="s">
        <v>2335</v>
      </c>
      <c r="G732" t="s">
        <v>171</v>
      </c>
      <c r="H732" t="s">
        <v>135</v>
      </c>
      <c r="I732" t="s">
        <v>136</v>
      </c>
      <c r="J732" t="s">
        <v>137</v>
      </c>
      <c r="K732" t="s">
        <v>138</v>
      </c>
      <c r="L732" t="s">
        <v>2336</v>
      </c>
      <c r="M732" t="s">
        <v>2337</v>
      </c>
      <c r="N732">
        <v>0.59055555500000001</v>
      </c>
      <c r="O732">
        <v>0</v>
      </c>
      <c r="P732">
        <v>7</v>
      </c>
      <c r="Q732">
        <v>0</v>
      </c>
      <c r="R732">
        <v>1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0.33797294491425006</v>
      </c>
      <c r="Y732">
        <v>0</v>
      </c>
      <c r="Z732">
        <v>0.21489980644234169</v>
      </c>
      <c r="AA732">
        <v>0</v>
      </c>
      <c r="AB732">
        <v>0</v>
      </c>
      <c r="AC732">
        <v>0</v>
      </c>
      <c r="AD732">
        <v>0</v>
      </c>
      <c r="AE732">
        <v>0.55287275135659175</v>
      </c>
    </row>
    <row r="733" spans="1:31" x14ac:dyDescent="0.25">
      <c r="A733">
        <v>2438979</v>
      </c>
      <c r="B733">
        <v>1</v>
      </c>
      <c r="C733" t="s">
        <v>80</v>
      </c>
      <c r="D733" t="s">
        <v>84</v>
      </c>
      <c r="E733" t="s">
        <v>132</v>
      </c>
      <c r="F733" t="s">
        <v>2338</v>
      </c>
      <c r="G733" t="s">
        <v>214</v>
      </c>
      <c r="H733" t="s">
        <v>135</v>
      </c>
      <c r="I733" t="s">
        <v>136</v>
      </c>
      <c r="J733" t="s">
        <v>137</v>
      </c>
      <c r="K733" t="s">
        <v>138</v>
      </c>
      <c r="L733" t="s">
        <v>2339</v>
      </c>
      <c r="M733" t="s">
        <v>2340</v>
      </c>
      <c r="N733">
        <v>5.0313888880000004</v>
      </c>
      <c r="O733">
        <v>0</v>
      </c>
      <c r="P733">
        <v>3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3.591524394234924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3.591524394234924</v>
      </c>
    </row>
    <row r="734" spans="1:31" x14ac:dyDescent="0.25">
      <c r="A734">
        <v>2438833</v>
      </c>
      <c r="B734">
        <v>1</v>
      </c>
      <c r="C734" t="s">
        <v>81</v>
      </c>
      <c r="D734" t="s">
        <v>112</v>
      </c>
      <c r="E734" t="s">
        <v>147</v>
      </c>
      <c r="F734" t="s">
        <v>2341</v>
      </c>
      <c r="G734" t="s">
        <v>187</v>
      </c>
      <c r="H734" t="s">
        <v>135</v>
      </c>
      <c r="I734" t="s">
        <v>136</v>
      </c>
      <c r="J734" t="s">
        <v>137</v>
      </c>
      <c r="K734" t="s">
        <v>164</v>
      </c>
      <c r="L734" t="s">
        <v>2342</v>
      </c>
      <c r="M734" t="s">
        <v>2343</v>
      </c>
      <c r="N734">
        <v>2.3227777770000002</v>
      </c>
      <c r="O734">
        <v>0</v>
      </c>
      <c r="P734">
        <v>10</v>
      </c>
      <c r="Q734">
        <v>0</v>
      </c>
      <c r="R734">
        <v>5</v>
      </c>
      <c r="S734">
        <v>0</v>
      </c>
      <c r="T734">
        <v>1</v>
      </c>
      <c r="U734">
        <v>0</v>
      </c>
      <c r="V734">
        <v>0</v>
      </c>
      <c r="W734">
        <v>0</v>
      </c>
      <c r="X734">
        <v>1.2099384829509832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1.2099384829509832</v>
      </c>
    </row>
    <row r="735" spans="1:31" x14ac:dyDescent="0.25">
      <c r="A735">
        <v>2439188</v>
      </c>
      <c r="B735">
        <v>1</v>
      </c>
      <c r="C735" t="s">
        <v>80</v>
      </c>
      <c r="D735" t="s">
        <v>96</v>
      </c>
      <c r="E735" t="s">
        <v>290</v>
      </c>
      <c r="F735" t="s">
        <v>2344</v>
      </c>
      <c r="G735" t="s">
        <v>1516</v>
      </c>
      <c r="H735" t="s">
        <v>135</v>
      </c>
      <c r="I735" t="s">
        <v>136</v>
      </c>
      <c r="J735" t="s">
        <v>137</v>
      </c>
      <c r="K735" t="s">
        <v>138</v>
      </c>
      <c r="L735" t="s">
        <v>2345</v>
      </c>
      <c r="M735" t="s">
        <v>2346</v>
      </c>
      <c r="N735">
        <v>7.7050000000000001</v>
      </c>
      <c r="O735">
        <v>0</v>
      </c>
      <c r="P735">
        <v>12</v>
      </c>
      <c r="Q735">
        <v>0</v>
      </c>
      <c r="R735">
        <v>0</v>
      </c>
      <c r="S735">
        <v>0</v>
      </c>
      <c r="T735">
        <v>4</v>
      </c>
      <c r="U735">
        <v>0</v>
      </c>
      <c r="V735">
        <v>0</v>
      </c>
      <c r="W735">
        <v>0</v>
      </c>
      <c r="X735">
        <v>52.943786965609874</v>
      </c>
      <c r="Y735">
        <v>0</v>
      </c>
      <c r="Z735">
        <v>0</v>
      </c>
      <c r="AA735">
        <v>0</v>
      </c>
      <c r="AB735">
        <v>14.864764067038884</v>
      </c>
      <c r="AC735">
        <v>0</v>
      </c>
      <c r="AD735">
        <v>0</v>
      </c>
      <c r="AE735">
        <v>67.808551032648751</v>
      </c>
    </row>
    <row r="736" spans="1:31" x14ac:dyDescent="0.25">
      <c r="A736">
        <v>2438902</v>
      </c>
      <c r="B736">
        <v>1</v>
      </c>
      <c r="C736" t="s">
        <v>80</v>
      </c>
      <c r="D736" t="s">
        <v>85</v>
      </c>
      <c r="E736" t="s">
        <v>132</v>
      </c>
      <c r="F736" t="s">
        <v>2347</v>
      </c>
      <c r="G736" t="s">
        <v>198</v>
      </c>
      <c r="H736" t="s">
        <v>135</v>
      </c>
      <c r="I736" t="s">
        <v>136</v>
      </c>
      <c r="J736" t="s">
        <v>137</v>
      </c>
      <c r="K736" t="s">
        <v>138</v>
      </c>
      <c r="L736" t="s">
        <v>2348</v>
      </c>
      <c r="M736" t="s">
        <v>2349</v>
      </c>
      <c r="N736">
        <v>3.6455555550000001</v>
      </c>
      <c r="O736">
        <v>0</v>
      </c>
      <c r="P736">
        <v>10</v>
      </c>
      <c r="Q736">
        <v>0</v>
      </c>
      <c r="R736">
        <v>0</v>
      </c>
      <c r="S736">
        <v>0</v>
      </c>
      <c r="T736">
        <v>1</v>
      </c>
      <c r="U736">
        <v>0</v>
      </c>
      <c r="V736">
        <v>0</v>
      </c>
      <c r="W736">
        <v>0</v>
      </c>
      <c r="X736">
        <v>8.6484222422045125</v>
      </c>
      <c r="Y736">
        <v>0</v>
      </c>
      <c r="Z736">
        <v>0</v>
      </c>
      <c r="AA736">
        <v>0</v>
      </c>
      <c r="AB736">
        <v>7.9564214449611104</v>
      </c>
      <c r="AC736">
        <v>0</v>
      </c>
      <c r="AD736">
        <v>0</v>
      </c>
      <c r="AE736">
        <v>16.604843687165623</v>
      </c>
    </row>
    <row r="737" spans="1:31" x14ac:dyDescent="0.25">
      <c r="A737">
        <v>2439294</v>
      </c>
      <c r="B737">
        <v>1</v>
      </c>
      <c r="C737" t="s">
        <v>80</v>
      </c>
      <c r="D737" t="s">
        <v>82</v>
      </c>
      <c r="E737" t="s">
        <v>147</v>
      </c>
      <c r="F737" t="s">
        <v>2350</v>
      </c>
      <c r="G737" t="s">
        <v>171</v>
      </c>
      <c r="H737" t="s">
        <v>135</v>
      </c>
      <c r="I737" t="s">
        <v>136</v>
      </c>
      <c r="J737" t="s">
        <v>137</v>
      </c>
      <c r="K737" t="s">
        <v>138</v>
      </c>
      <c r="L737" t="s">
        <v>2351</v>
      </c>
      <c r="M737" t="s">
        <v>2352</v>
      </c>
      <c r="N737">
        <v>2.7283333330000001</v>
      </c>
      <c r="O737">
        <v>0</v>
      </c>
      <c r="P737">
        <v>46</v>
      </c>
      <c r="Q737">
        <v>0</v>
      </c>
      <c r="R737">
        <v>0</v>
      </c>
      <c r="S737">
        <v>0</v>
      </c>
      <c r="T737">
        <v>9</v>
      </c>
      <c r="U737">
        <v>0</v>
      </c>
      <c r="V737">
        <v>0</v>
      </c>
      <c r="W737">
        <v>0</v>
      </c>
      <c r="X737">
        <v>13.501354234143724</v>
      </c>
      <c r="Y737">
        <v>0</v>
      </c>
      <c r="Z737">
        <v>0</v>
      </c>
      <c r="AA737">
        <v>0</v>
      </c>
      <c r="AB737">
        <v>5.3911375824138048</v>
      </c>
      <c r="AC737">
        <v>0</v>
      </c>
      <c r="AD737">
        <v>0</v>
      </c>
      <c r="AE737">
        <v>18.892491816557531</v>
      </c>
    </row>
    <row r="738" spans="1:31" x14ac:dyDescent="0.25">
      <c r="A738">
        <v>2438793</v>
      </c>
      <c r="B738">
        <v>1</v>
      </c>
      <c r="C738" t="s">
        <v>81</v>
      </c>
      <c r="D738" t="s">
        <v>112</v>
      </c>
      <c r="E738" t="s">
        <v>178</v>
      </c>
      <c r="F738" t="s">
        <v>242</v>
      </c>
      <c r="G738" t="s">
        <v>187</v>
      </c>
      <c r="H738" t="s">
        <v>144</v>
      </c>
      <c r="I738" t="s">
        <v>136</v>
      </c>
      <c r="J738" t="s">
        <v>137</v>
      </c>
      <c r="K738" t="s">
        <v>164</v>
      </c>
      <c r="L738" t="s">
        <v>2353</v>
      </c>
      <c r="M738" t="s">
        <v>2354</v>
      </c>
      <c r="N738">
        <v>7.778888888</v>
      </c>
      <c r="O738">
        <v>0</v>
      </c>
      <c r="P738">
        <v>718</v>
      </c>
      <c r="Q738">
        <v>0</v>
      </c>
      <c r="R738">
        <v>74</v>
      </c>
      <c r="S738">
        <v>1</v>
      </c>
      <c r="T738">
        <v>120</v>
      </c>
      <c r="U738">
        <v>0</v>
      </c>
      <c r="V738">
        <v>0</v>
      </c>
      <c r="W738">
        <v>0</v>
      </c>
      <c r="X738">
        <v>988.64699244936185</v>
      </c>
      <c r="Y738">
        <v>0</v>
      </c>
      <c r="Z738">
        <v>21.509229482091868</v>
      </c>
      <c r="AA738">
        <v>469.39689826385836</v>
      </c>
      <c r="AB738">
        <v>936.80175355044821</v>
      </c>
      <c r="AC738">
        <v>0</v>
      </c>
      <c r="AD738">
        <v>0</v>
      </c>
      <c r="AE738">
        <v>2416.3548737457604</v>
      </c>
    </row>
    <row r="739" spans="1:31" x14ac:dyDescent="0.25">
      <c r="A739">
        <v>2439042</v>
      </c>
      <c r="B739">
        <v>1</v>
      </c>
      <c r="C739" t="s">
        <v>81</v>
      </c>
      <c r="D739" t="s">
        <v>113</v>
      </c>
      <c r="E739" t="s">
        <v>141</v>
      </c>
      <c r="F739" t="s">
        <v>2355</v>
      </c>
      <c r="G739" t="s">
        <v>143</v>
      </c>
      <c r="H739" t="s">
        <v>144</v>
      </c>
      <c r="I739" t="s">
        <v>136</v>
      </c>
      <c r="J739" t="s">
        <v>137</v>
      </c>
      <c r="K739" t="s">
        <v>138</v>
      </c>
      <c r="L739" t="s">
        <v>2356</v>
      </c>
      <c r="M739" t="s">
        <v>2357</v>
      </c>
      <c r="N739">
        <v>0.88305555499999999</v>
      </c>
      <c r="O739">
        <v>0</v>
      </c>
      <c r="P739">
        <v>0</v>
      </c>
      <c r="Q739">
        <v>9</v>
      </c>
      <c r="R739">
        <v>0</v>
      </c>
      <c r="S739">
        <v>7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5.2932617775599899</v>
      </c>
      <c r="Z739">
        <v>0</v>
      </c>
      <c r="AA739">
        <v>42.324074805460207</v>
      </c>
      <c r="AB739">
        <v>0</v>
      </c>
      <c r="AC739">
        <v>0</v>
      </c>
      <c r="AD739">
        <v>0</v>
      </c>
      <c r="AE739">
        <v>47.617336583020197</v>
      </c>
    </row>
    <row r="740" spans="1:31" x14ac:dyDescent="0.25">
      <c r="A740">
        <v>2439231</v>
      </c>
      <c r="B740">
        <v>1</v>
      </c>
      <c r="C740" t="s">
        <v>80</v>
      </c>
      <c r="D740" t="s">
        <v>106</v>
      </c>
      <c r="E740" t="s">
        <v>161</v>
      </c>
      <c r="F740" t="s">
        <v>2358</v>
      </c>
      <c r="G740" t="s">
        <v>301</v>
      </c>
      <c r="H740" t="s">
        <v>144</v>
      </c>
      <c r="I740" t="s">
        <v>136</v>
      </c>
      <c r="J740" t="s">
        <v>137</v>
      </c>
      <c r="K740" t="s">
        <v>138</v>
      </c>
      <c r="L740" t="s">
        <v>2359</v>
      </c>
      <c r="M740" t="s">
        <v>2360</v>
      </c>
      <c r="N740">
        <v>1.1016666660000001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80.73252251392266</v>
      </c>
      <c r="AD740">
        <v>0</v>
      </c>
      <c r="AE740">
        <v>80.73252251392266</v>
      </c>
    </row>
    <row r="741" spans="1:31" x14ac:dyDescent="0.25">
      <c r="A741">
        <v>2438876</v>
      </c>
      <c r="B741">
        <v>1</v>
      </c>
      <c r="C741" t="s">
        <v>80</v>
      </c>
      <c r="D741" t="s">
        <v>105</v>
      </c>
      <c r="E741" t="s">
        <v>178</v>
      </c>
      <c r="F741" t="s">
        <v>2361</v>
      </c>
      <c r="G741" t="s">
        <v>187</v>
      </c>
      <c r="H741" t="s">
        <v>144</v>
      </c>
      <c r="I741" t="s">
        <v>136</v>
      </c>
      <c r="J741" t="s">
        <v>137</v>
      </c>
      <c r="K741" t="s">
        <v>164</v>
      </c>
      <c r="L741" t="s">
        <v>2362</v>
      </c>
      <c r="M741" t="s">
        <v>2363</v>
      </c>
      <c r="N741">
        <v>5.5316666659999996</v>
      </c>
      <c r="O741">
        <v>0</v>
      </c>
      <c r="P741">
        <v>1323</v>
      </c>
      <c r="Q741">
        <v>0</v>
      </c>
      <c r="R741">
        <v>0</v>
      </c>
      <c r="S741">
        <v>0</v>
      </c>
      <c r="T741">
        <v>64</v>
      </c>
      <c r="U741">
        <v>0</v>
      </c>
      <c r="V741">
        <v>0</v>
      </c>
      <c r="W741">
        <v>0</v>
      </c>
      <c r="X741">
        <v>2133.787519594342</v>
      </c>
      <c r="Y741">
        <v>0</v>
      </c>
      <c r="Z741">
        <v>0</v>
      </c>
      <c r="AA741">
        <v>0</v>
      </c>
      <c r="AB741">
        <v>378.06565937286393</v>
      </c>
      <c r="AC741">
        <v>0</v>
      </c>
      <c r="AD741">
        <v>0</v>
      </c>
      <c r="AE741">
        <v>2511.8531789672061</v>
      </c>
    </row>
    <row r="742" spans="1:31" x14ac:dyDescent="0.25">
      <c r="A742">
        <v>2438713</v>
      </c>
      <c r="B742">
        <v>1</v>
      </c>
      <c r="C742" t="s">
        <v>80</v>
      </c>
      <c r="D742" t="s">
        <v>96</v>
      </c>
      <c r="E742" t="s">
        <v>156</v>
      </c>
      <c r="F742" t="s">
        <v>2364</v>
      </c>
      <c r="G742" t="s">
        <v>1185</v>
      </c>
      <c r="H742" t="s">
        <v>135</v>
      </c>
      <c r="I742" t="s">
        <v>136</v>
      </c>
      <c r="J742" t="s">
        <v>137</v>
      </c>
      <c r="K742" t="s">
        <v>138</v>
      </c>
      <c r="L742" t="s">
        <v>2365</v>
      </c>
      <c r="M742" t="s">
        <v>2366</v>
      </c>
      <c r="N742">
        <v>0.29777777700000002</v>
      </c>
      <c r="O742">
        <v>0</v>
      </c>
      <c r="P742">
        <v>1061</v>
      </c>
      <c r="Q742">
        <v>0</v>
      </c>
      <c r="R742">
        <v>0</v>
      </c>
      <c r="S742">
        <v>0</v>
      </c>
      <c r="T742">
        <v>101</v>
      </c>
      <c r="U742">
        <v>0</v>
      </c>
      <c r="V742">
        <v>0</v>
      </c>
      <c r="W742">
        <v>0</v>
      </c>
      <c r="X742">
        <v>85.449131450404963</v>
      </c>
      <c r="Y742">
        <v>0</v>
      </c>
      <c r="Z742">
        <v>0</v>
      </c>
      <c r="AA742">
        <v>0</v>
      </c>
      <c r="AB742">
        <v>13.713261958772934</v>
      </c>
      <c r="AC742">
        <v>0</v>
      </c>
      <c r="AD742">
        <v>0</v>
      </c>
      <c r="AE742">
        <v>99.162393409177895</v>
      </c>
    </row>
    <row r="743" spans="1:31" x14ac:dyDescent="0.25">
      <c r="A743">
        <v>2439317</v>
      </c>
      <c r="B743">
        <v>1</v>
      </c>
      <c r="C743" t="s">
        <v>80</v>
      </c>
      <c r="D743" t="s">
        <v>88</v>
      </c>
      <c r="E743" t="s">
        <v>132</v>
      </c>
      <c r="F743" t="s">
        <v>2367</v>
      </c>
      <c r="G743" t="s">
        <v>153</v>
      </c>
      <c r="H743" t="s">
        <v>135</v>
      </c>
      <c r="I743" t="s">
        <v>136</v>
      </c>
      <c r="J743" t="s">
        <v>137</v>
      </c>
      <c r="K743" t="s">
        <v>138</v>
      </c>
      <c r="L743" t="s">
        <v>2368</v>
      </c>
      <c r="M743" t="s">
        <v>2369</v>
      </c>
      <c r="N743">
        <v>1.913888888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0.85598379100000543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0.85598379100000543</v>
      </c>
    </row>
    <row r="744" spans="1:31" x14ac:dyDescent="0.25">
      <c r="A744">
        <v>2438776</v>
      </c>
      <c r="B744">
        <v>1</v>
      </c>
      <c r="C744" t="s">
        <v>80</v>
      </c>
      <c r="D744" t="s">
        <v>108</v>
      </c>
      <c r="E744" t="s">
        <v>156</v>
      </c>
      <c r="F744" t="s">
        <v>2370</v>
      </c>
      <c r="G744" t="s">
        <v>158</v>
      </c>
      <c r="H744" t="s">
        <v>135</v>
      </c>
      <c r="I744" t="s">
        <v>136</v>
      </c>
      <c r="J744" t="s">
        <v>137</v>
      </c>
      <c r="K744" t="s">
        <v>138</v>
      </c>
      <c r="L744" t="s">
        <v>2371</v>
      </c>
      <c r="M744" t="s">
        <v>2372</v>
      </c>
      <c r="N744">
        <v>1.548333333</v>
      </c>
      <c r="O744">
        <v>0</v>
      </c>
      <c r="P744">
        <v>29</v>
      </c>
      <c r="Q744">
        <v>0</v>
      </c>
      <c r="R744">
        <v>5</v>
      </c>
      <c r="S744">
        <v>0</v>
      </c>
      <c r="T744">
        <v>8</v>
      </c>
      <c r="U744">
        <v>0</v>
      </c>
      <c r="V744">
        <v>0</v>
      </c>
      <c r="W744">
        <v>0</v>
      </c>
      <c r="X744">
        <v>5.2206531671234773</v>
      </c>
      <c r="Y744">
        <v>0</v>
      </c>
      <c r="Z744">
        <v>0.11193798116699002</v>
      </c>
      <c r="AA744">
        <v>0</v>
      </c>
      <c r="AB744">
        <v>1.264129789506873</v>
      </c>
      <c r="AC744">
        <v>0</v>
      </c>
      <c r="AD744">
        <v>0</v>
      </c>
      <c r="AE744">
        <v>6.5967209377973397</v>
      </c>
    </row>
    <row r="745" spans="1:31" x14ac:dyDescent="0.25">
      <c r="A745">
        <v>2438770</v>
      </c>
      <c r="B745">
        <v>1</v>
      </c>
      <c r="C745" t="s">
        <v>80</v>
      </c>
      <c r="D745" t="s">
        <v>98</v>
      </c>
      <c r="E745" t="s">
        <v>132</v>
      </c>
      <c r="F745" t="s">
        <v>2373</v>
      </c>
      <c r="G745" t="s">
        <v>153</v>
      </c>
      <c r="H745" t="s">
        <v>135</v>
      </c>
      <c r="I745" t="s">
        <v>136</v>
      </c>
      <c r="J745" t="s">
        <v>137</v>
      </c>
      <c r="K745" t="s">
        <v>138</v>
      </c>
      <c r="L745" t="s">
        <v>2374</v>
      </c>
      <c r="M745" t="s">
        <v>2375</v>
      </c>
      <c r="N745">
        <v>0.98444444399999997</v>
      </c>
      <c r="O745">
        <v>0</v>
      </c>
      <c r="P745">
        <v>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0.64772653698702809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0.64772653698702809</v>
      </c>
    </row>
    <row r="746" spans="1:31" x14ac:dyDescent="0.25">
      <c r="A746">
        <v>2438819</v>
      </c>
      <c r="B746">
        <v>1</v>
      </c>
      <c r="C746" t="s">
        <v>80</v>
      </c>
      <c r="D746" t="s">
        <v>108</v>
      </c>
      <c r="E746" t="s">
        <v>147</v>
      </c>
      <c r="F746" t="s">
        <v>275</v>
      </c>
      <c r="G746" t="s">
        <v>187</v>
      </c>
      <c r="H746" t="s">
        <v>135</v>
      </c>
      <c r="I746" t="s">
        <v>136</v>
      </c>
      <c r="J746" t="s">
        <v>137</v>
      </c>
      <c r="K746" t="s">
        <v>164</v>
      </c>
      <c r="L746" t="s">
        <v>2376</v>
      </c>
      <c r="M746" t="s">
        <v>2377</v>
      </c>
      <c r="N746">
        <v>9.0255555550000004</v>
      </c>
      <c r="O746">
        <v>0</v>
      </c>
      <c r="P746">
        <v>6</v>
      </c>
      <c r="Q746">
        <v>0</v>
      </c>
      <c r="R746">
        <v>3</v>
      </c>
      <c r="S746">
        <v>0</v>
      </c>
      <c r="T746">
        <v>5</v>
      </c>
      <c r="U746">
        <v>0</v>
      </c>
      <c r="V746">
        <v>0</v>
      </c>
      <c r="W746">
        <v>0</v>
      </c>
      <c r="X746">
        <v>5.5382315184859952</v>
      </c>
      <c r="Y746">
        <v>0</v>
      </c>
      <c r="Z746">
        <v>0</v>
      </c>
      <c r="AA746">
        <v>0</v>
      </c>
      <c r="AB746">
        <v>4.9634507609575547</v>
      </c>
      <c r="AC746">
        <v>0</v>
      </c>
      <c r="AD746">
        <v>0</v>
      </c>
      <c r="AE746">
        <v>10.50168227944355</v>
      </c>
    </row>
    <row r="747" spans="1:31" x14ac:dyDescent="0.25">
      <c r="A747">
        <v>2439311</v>
      </c>
      <c r="B747">
        <v>1</v>
      </c>
      <c r="C747" t="s">
        <v>81</v>
      </c>
      <c r="D747" t="s">
        <v>128</v>
      </c>
      <c r="E747" t="s">
        <v>132</v>
      </c>
      <c r="F747" t="s">
        <v>2378</v>
      </c>
      <c r="G747" t="s">
        <v>198</v>
      </c>
      <c r="H747" t="s">
        <v>135</v>
      </c>
      <c r="I747" t="s">
        <v>136</v>
      </c>
      <c r="J747" t="s">
        <v>137</v>
      </c>
      <c r="K747" t="s">
        <v>138</v>
      </c>
      <c r="L747" t="s">
        <v>2379</v>
      </c>
      <c r="M747" t="s">
        <v>2380</v>
      </c>
      <c r="N747">
        <v>1.3402777770000001</v>
      </c>
      <c r="O747">
        <v>0</v>
      </c>
      <c r="P747">
        <v>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0.90310383072511058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0.90310383072511058</v>
      </c>
    </row>
    <row r="748" spans="1:31" x14ac:dyDescent="0.25">
      <c r="A748">
        <v>2438813</v>
      </c>
      <c r="B748">
        <v>1</v>
      </c>
      <c r="C748" t="s">
        <v>80</v>
      </c>
      <c r="D748" t="s">
        <v>83</v>
      </c>
      <c r="E748" t="s">
        <v>132</v>
      </c>
      <c r="F748" t="s">
        <v>2381</v>
      </c>
      <c r="G748" t="s">
        <v>153</v>
      </c>
      <c r="H748" t="s">
        <v>135</v>
      </c>
      <c r="I748" t="s">
        <v>136</v>
      </c>
      <c r="J748" t="s">
        <v>137</v>
      </c>
      <c r="K748" t="s">
        <v>138</v>
      </c>
      <c r="L748" t="s">
        <v>2382</v>
      </c>
      <c r="M748" t="s">
        <v>2383</v>
      </c>
      <c r="N748">
        <v>1.771111111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21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181.29649428999244</v>
      </c>
      <c r="AC748">
        <v>0</v>
      </c>
      <c r="AD748">
        <v>0</v>
      </c>
      <c r="AE748">
        <v>181.29649428999244</v>
      </c>
    </row>
    <row r="749" spans="1:31" x14ac:dyDescent="0.25">
      <c r="A749">
        <v>2438859</v>
      </c>
      <c r="B749">
        <v>1</v>
      </c>
      <c r="C749" t="s">
        <v>80</v>
      </c>
      <c r="D749" t="s">
        <v>99</v>
      </c>
      <c r="E749" t="s">
        <v>132</v>
      </c>
      <c r="F749" t="s">
        <v>2384</v>
      </c>
      <c r="G749" t="s">
        <v>134</v>
      </c>
      <c r="H749" t="s">
        <v>135</v>
      </c>
      <c r="I749" t="s">
        <v>136</v>
      </c>
      <c r="J749" t="s">
        <v>137</v>
      </c>
      <c r="K749" t="s">
        <v>138</v>
      </c>
      <c r="L749" t="s">
        <v>2385</v>
      </c>
      <c r="M749" t="s">
        <v>2386</v>
      </c>
      <c r="N749">
        <v>5.0255555550000004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11.022344885192311</v>
      </c>
      <c r="AC749">
        <v>0</v>
      </c>
      <c r="AD749">
        <v>0</v>
      </c>
      <c r="AE749">
        <v>11.022344885192311</v>
      </c>
    </row>
    <row r="750" spans="1:31" x14ac:dyDescent="0.25">
      <c r="A750">
        <v>2438836</v>
      </c>
      <c r="B750">
        <v>1</v>
      </c>
      <c r="C750" t="s">
        <v>80</v>
      </c>
      <c r="D750" t="s">
        <v>100</v>
      </c>
      <c r="E750" t="s">
        <v>156</v>
      </c>
      <c r="F750" t="s">
        <v>2387</v>
      </c>
      <c r="G750" t="s">
        <v>149</v>
      </c>
      <c r="H750" t="s">
        <v>135</v>
      </c>
      <c r="I750" t="s">
        <v>136</v>
      </c>
      <c r="J750" t="s">
        <v>137</v>
      </c>
      <c r="K750" t="s">
        <v>138</v>
      </c>
      <c r="L750" t="s">
        <v>2388</v>
      </c>
      <c r="M750" t="s">
        <v>2389</v>
      </c>
      <c r="N750">
        <v>3.0330555549999998</v>
      </c>
      <c r="O750">
        <v>0</v>
      </c>
      <c r="P750">
        <v>173</v>
      </c>
      <c r="Q750">
        <v>0</v>
      </c>
      <c r="R750">
        <v>5</v>
      </c>
      <c r="S750">
        <v>0</v>
      </c>
      <c r="T750">
        <v>18</v>
      </c>
      <c r="U750">
        <v>0</v>
      </c>
      <c r="V750">
        <v>0</v>
      </c>
      <c r="W750">
        <v>0</v>
      </c>
      <c r="X750">
        <v>103.61583236501423</v>
      </c>
      <c r="Y750">
        <v>0</v>
      </c>
      <c r="Z750">
        <v>3.6989394030611158</v>
      </c>
      <c r="AA750">
        <v>0</v>
      </c>
      <c r="AB750">
        <v>68.933277637679936</v>
      </c>
      <c r="AC750">
        <v>0</v>
      </c>
      <c r="AD750">
        <v>0</v>
      </c>
      <c r="AE750">
        <v>176.2480494057553</v>
      </c>
    </row>
    <row r="751" spans="1:31" x14ac:dyDescent="0.25">
      <c r="A751">
        <v>2438959</v>
      </c>
      <c r="B751">
        <v>1</v>
      </c>
      <c r="C751" t="s">
        <v>80</v>
      </c>
      <c r="D751" t="s">
        <v>100</v>
      </c>
      <c r="E751" t="s">
        <v>132</v>
      </c>
      <c r="F751" t="s">
        <v>2390</v>
      </c>
      <c r="G751" t="s">
        <v>249</v>
      </c>
      <c r="H751" t="s">
        <v>135</v>
      </c>
      <c r="I751" t="s">
        <v>136</v>
      </c>
      <c r="J751" t="s">
        <v>137</v>
      </c>
      <c r="K751" t="s">
        <v>138</v>
      </c>
      <c r="L751" t="s">
        <v>2391</v>
      </c>
      <c r="M751" t="s">
        <v>2392</v>
      </c>
      <c r="N751">
        <v>4.3388888879999996</v>
      </c>
      <c r="O751">
        <v>0</v>
      </c>
      <c r="P751">
        <v>1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0.58871370429019754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0.58871370429019754</v>
      </c>
    </row>
    <row r="752" spans="1:31" x14ac:dyDescent="0.25">
      <c r="A752">
        <v>2439151</v>
      </c>
      <c r="B752">
        <v>1</v>
      </c>
      <c r="C752" t="s">
        <v>81</v>
      </c>
      <c r="D752" t="s">
        <v>119</v>
      </c>
      <c r="E752" t="s">
        <v>132</v>
      </c>
      <c r="F752" t="s">
        <v>2393</v>
      </c>
      <c r="G752" t="s">
        <v>249</v>
      </c>
      <c r="H752" t="s">
        <v>135</v>
      </c>
      <c r="I752" t="s">
        <v>136</v>
      </c>
      <c r="J752" t="s">
        <v>137</v>
      </c>
      <c r="K752" t="s">
        <v>138</v>
      </c>
      <c r="L752" t="s">
        <v>2394</v>
      </c>
      <c r="M752" t="s">
        <v>2395</v>
      </c>
      <c r="N752">
        <v>1.5055555549999999</v>
      </c>
      <c r="O752">
        <v>0</v>
      </c>
      <c r="P752">
        <v>1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</row>
    <row r="753" spans="1:31" x14ac:dyDescent="0.25">
      <c r="A753">
        <v>2439128</v>
      </c>
      <c r="B753">
        <v>1</v>
      </c>
      <c r="C753" t="s">
        <v>80</v>
      </c>
      <c r="D753" t="s">
        <v>82</v>
      </c>
      <c r="E753" t="s">
        <v>132</v>
      </c>
      <c r="F753" t="s">
        <v>2396</v>
      </c>
      <c r="G753" t="s">
        <v>153</v>
      </c>
      <c r="H753" t="s">
        <v>135</v>
      </c>
      <c r="I753" t="s">
        <v>136</v>
      </c>
      <c r="J753" t="s">
        <v>137</v>
      </c>
      <c r="K753" t="s">
        <v>138</v>
      </c>
      <c r="L753" t="s">
        <v>2397</v>
      </c>
      <c r="M753" t="s">
        <v>2398</v>
      </c>
      <c r="N753">
        <v>1.1288888880000001</v>
      </c>
      <c r="O753">
        <v>0</v>
      </c>
      <c r="P753">
        <v>9</v>
      </c>
      <c r="Q753">
        <v>0</v>
      </c>
      <c r="R753">
        <v>0</v>
      </c>
      <c r="S753">
        <v>0</v>
      </c>
      <c r="T753">
        <v>4</v>
      </c>
      <c r="U753">
        <v>0</v>
      </c>
      <c r="V753">
        <v>0</v>
      </c>
      <c r="W753">
        <v>0</v>
      </c>
      <c r="X753">
        <v>1.7653144136051613</v>
      </c>
      <c r="Y753">
        <v>0</v>
      </c>
      <c r="Z753">
        <v>0</v>
      </c>
      <c r="AA753">
        <v>0</v>
      </c>
      <c r="AB753">
        <v>0.57641621879725513</v>
      </c>
      <c r="AC753">
        <v>0</v>
      </c>
      <c r="AD753">
        <v>0</v>
      </c>
      <c r="AE753">
        <v>2.3417306324024163</v>
      </c>
    </row>
    <row r="754" spans="1:31" x14ac:dyDescent="0.25">
      <c r="A754">
        <v>2438750</v>
      </c>
      <c r="B754">
        <v>1</v>
      </c>
      <c r="C754" t="s">
        <v>80</v>
      </c>
      <c r="D754" t="s">
        <v>83</v>
      </c>
      <c r="E754" t="s">
        <v>147</v>
      </c>
      <c r="F754" t="s">
        <v>2399</v>
      </c>
      <c r="G754" t="s">
        <v>149</v>
      </c>
      <c r="H754" t="s">
        <v>135</v>
      </c>
      <c r="I754" t="s">
        <v>136</v>
      </c>
      <c r="J754" t="s">
        <v>137</v>
      </c>
      <c r="K754" t="s">
        <v>138</v>
      </c>
      <c r="L754" t="s">
        <v>2400</v>
      </c>
      <c r="M754" t="s">
        <v>2401</v>
      </c>
      <c r="N754">
        <v>3.5066666660000001</v>
      </c>
      <c r="O754">
        <v>0</v>
      </c>
      <c r="P754">
        <v>88</v>
      </c>
      <c r="Q754">
        <v>0</v>
      </c>
      <c r="R754">
        <v>0</v>
      </c>
      <c r="S754">
        <v>0</v>
      </c>
      <c r="T754">
        <v>7</v>
      </c>
      <c r="U754">
        <v>0</v>
      </c>
      <c r="V754">
        <v>0</v>
      </c>
      <c r="W754">
        <v>0</v>
      </c>
      <c r="X754">
        <v>86.97420624012814</v>
      </c>
      <c r="Y754">
        <v>0</v>
      </c>
      <c r="Z754">
        <v>0</v>
      </c>
      <c r="AA754">
        <v>0</v>
      </c>
      <c r="AB754">
        <v>11.393410003720005</v>
      </c>
      <c r="AC754">
        <v>0</v>
      </c>
      <c r="AD754">
        <v>0</v>
      </c>
      <c r="AE754">
        <v>98.367616243848147</v>
      </c>
    </row>
    <row r="755" spans="1:31" x14ac:dyDescent="0.25">
      <c r="A755">
        <v>2438999</v>
      </c>
      <c r="B755">
        <v>1</v>
      </c>
      <c r="C755" t="s">
        <v>80</v>
      </c>
      <c r="D755" t="s">
        <v>90</v>
      </c>
      <c r="E755" t="s">
        <v>132</v>
      </c>
      <c r="F755" t="s">
        <v>2402</v>
      </c>
      <c r="G755" t="s">
        <v>153</v>
      </c>
      <c r="H755" t="s">
        <v>135</v>
      </c>
      <c r="I755" t="s">
        <v>136</v>
      </c>
      <c r="J755" t="s">
        <v>137</v>
      </c>
      <c r="K755" t="s">
        <v>138</v>
      </c>
      <c r="L755" t="s">
        <v>2403</v>
      </c>
      <c r="M755" t="s">
        <v>2404</v>
      </c>
      <c r="N755">
        <v>0.569722222</v>
      </c>
      <c r="O755">
        <v>0</v>
      </c>
      <c r="P755">
        <v>12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2.0349562271098662</v>
      </c>
      <c r="Y755">
        <v>0</v>
      </c>
      <c r="Z755">
        <v>0</v>
      </c>
      <c r="AA755">
        <v>0</v>
      </c>
      <c r="AB755">
        <v>0.14441232771916415</v>
      </c>
      <c r="AC755">
        <v>0</v>
      </c>
      <c r="AD755">
        <v>0</v>
      </c>
      <c r="AE755">
        <v>2.1793685548290305</v>
      </c>
    </row>
    <row r="756" spans="1:31" x14ac:dyDescent="0.25">
      <c r="A756">
        <v>2438942</v>
      </c>
      <c r="B756">
        <v>1</v>
      </c>
      <c r="C756" t="s">
        <v>80</v>
      </c>
      <c r="D756" t="s">
        <v>84</v>
      </c>
      <c r="E756" t="s">
        <v>132</v>
      </c>
      <c r="F756" t="s">
        <v>2405</v>
      </c>
      <c r="G756" t="s">
        <v>214</v>
      </c>
      <c r="H756" t="s">
        <v>135</v>
      </c>
      <c r="I756" t="s">
        <v>136</v>
      </c>
      <c r="J756" t="s">
        <v>137</v>
      </c>
      <c r="K756" t="s">
        <v>138</v>
      </c>
      <c r="L756" t="s">
        <v>2406</v>
      </c>
      <c r="M756" t="s">
        <v>2407</v>
      </c>
      <c r="N756">
        <v>4.488611111</v>
      </c>
      <c r="O756">
        <v>0</v>
      </c>
      <c r="P756">
        <v>7</v>
      </c>
      <c r="Q756">
        <v>0</v>
      </c>
      <c r="R756">
        <v>0</v>
      </c>
      <c r="S756">
        <v>0</v>
      </c>
      <c r="T756">
        <v>3</v>
      </c>
      <c r="U756">
        <v>0</v>
      </c>
      <c r="V756">
        <v>0</v>
      </c>
      <c r="W756">
        <v>0</v>
      </c>
      <c r="X756">
        <v>5.7414532872379302</v>
      </c>
      <c r="Y756">
        <v>0</v>
      </c>
      <c r="Z756">
        <v>0</v>
      </c>
      <c r="AA756">
        <v>0</v>
      </c>
      <c r="AB756">
        <v>86.238789270197941</v>
      </c>
      <c r="AC756">
        <v>0</v>
      </c>
      <c r="AD756">
        <v>0</v>
      </c>
      <c r="AE756">
        <v>91.980242557435872</v>
      </c>
    </row>
    <row r="757" spans="1:31" x14ac:dyDescent="0.25">
      <c r="A757">
        <v>2438896</v>
      </c>
      <c r="B757">
        <v>1</v>
      </c>
      <c r="C757" t="s">
        <v>81</v>
      </c>
      <c r="D757" t="s">
        <v>122</v>
      </c>
      <c r="E757" t="s">
        <v>132</v>
      </c>
      <c r="F757" t="s">
        <v>2408</v>
      </c>
      <c r="G757" t="s">
        <v>134</v>
      </c>
      <c r="H757" t="s">
        <v>135</v>
      </c>
      <c r="I757" t="s">
        <v>136</v>
      </c>
      <c r="J757" t="s">
        <v>137</v>
      </c>
      <c r="K757" t="s">
        <v>138</v>
      </c>
      <c r="L757" t="s">
        <v>2409</v>
      </c>
      <c r="M757" t="s">
        <v>2410</v>
      </c>
      <c r="N757">
        <v>2.5327777770000002</v>
      </c>
      <c r="O757">
        <v>0</v>
      </c>
      <c r="P757">
        <v>3</v>
      </c>
      <c r="Q757">
        <v>0</v>
      </c>
      <c r="R757">
        <v>0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2.2610203296335998</v>
      </c>
      <c r="Y757">
        <v>0</v>
      </c>
      <c r="Z757">
        <v>0</v>
      </c>
      <c r="AA757">
        <v>0</v>
      </c>
      <c r="AB757">
        <v>0.10729036385261667</v>
      </c>
      <c r="AC757">
        <v>0</v>
      </c>
      <c r="AD757">
        <v>0</v>
      </c>
      <c r="AE757">
        <v>2.3683106934862166</v>
      </c>
    </row>
    <row r="758" spans="1:31" x14ac:dyDescent="0.25">
      <c r="A758">
        <v>2438796</v>
      </c>
      <c r="B758">
        <v>1</v>
      </c>
      <c r="C758" t="s">
        <v>80</v>
      </c>
      <c r="D758" t="s">
        <v>97</v>
      </c>
      <c r="E758" t="s">
        <v>147</v>
      </c>
      <c r="F758" t="s">
        <v>2411</v>
      </c>
      <c r="G758" t="s">
        <v>355</v>
      </c>
      <c r="H758" t="s">
        <v>135</v>
      </c>
      <c r="I758" t="s">
        <v>136</v>
      </c>
      <c r="J758" t="s">
        <v>137</v>
      </c>
      <c r="K758" t="s">
        <v>164</v>
      </c>
      <c r="L758" t="s">
        <v>2412</v>
      </c>
      <c r="M758" t="s">
        <v>2413</v>
      </c>
      <c r="N758">
        <v>8.3877777770000002</v>
      </c>
      <c r="O758">
        <v>0</v>
      </c>
      <c r="P758">
        <v>28</v>
      </c>
      <c r="Q758">
        <v>0</v>
      </c>
      <c r="R758">
        <v>6</v>
      </c>
      <c r="S758">
        <v>0</v>
      </c>
      <c r="T758">
        <v>7</v>
      </c>
      <c r="U758">
        <v>0</v>
      </c>
      <c r="V758">
        <v>0</v>
      </c>
      <c r="W758">
        <v>0</v>
      </c>
      <c r="X758">
        <v>105.22452964456097</v>
      </c>
      <c r="Y758">
        <v>0</v>
      </c>
      <c r="Z758">
        <v>6.014505125518566</v>
      </c>
      <c r="AA758">
        <v>0</v>
      </c>
      <c r="AB758">
        <v>71.251050745958537</v>
      </c>
      <c r="AC758">
        <v>0</v>
      </c>
      <c r="AD758">
        <v>0</v>
      </c>
      <c r="AE758">
        <v>182.49008551603808</v>
      </c>
    </row>
    <row r="759" spans="1:31" x14ac:dyDescent="0.25">
      <c r="A759">
        <v>2438730</v>
      </c>
      <c r="B759">
        <v>1</v>
      </c>
      <c r="C759" t="s">
        <v>80</v>
      </c>
      <c r="D759" t="s">
        <v>85</v>
      </c>
      <c r="E759" t="s">
        <v>161</v>
      </c>
      <c r="F759" t="s">
        <v>2414</v>
      </c>
      <c r="G759" t="s">
        <v>143</v>
      </c>
      <c r="H759" t="s">
        <v>144</v>
      </c>
      <c r="I759" t="s">
        <v>136</v>
      </c>
      <c r="J759" t="s">
        <v>137</v>
      </c>
      <c r="K759" t="s">
        <v>138</v>
      </c>
      <c r="L759" t="s">
        <v>2415</v>
      </c>
      <c r="M759" t="s">
        <v>2416</v>
      </c>
      <c r="N759">
        <v>1.4044444439999999</v>
      </c>
      <c r="O759">
        <v>0</v>
      </c>
      <c r="P759">
        <v>1550</v>
      </c>
      <c r="Q759">
        <v>0</v>
      </c>
      <c r="R759">
        <v>0</v>
      </c>
      <c r="S759">
        <v>0</v>
      </c>
      <c r="T759">
        <v>147</v>
      </c>
      <c r="U759">
        <v>0</v>
      </c>
      <c r="V759">
        <v>0</v>
      </c>
      <c r="W759">
        <v>0</v>
      </c>
      <c r="X759">
        <v>414.79565862244215</v>
      </c>
      <c r="Y759">
        <v>0</v>
      </c>
      <c r="Z759">
        <v>0</v>
      </c>
      <c r="AA759">
        <v>0</v>
      </c>
      <c r="AB759">
        <v>114.45656013458721</v>
      </c>
      <c r="AC759">
        <v>0</v>
      </c>
      <c r="AD759">
        <v>0</v>
      </c>
      <c r="AE759">
        <v>529.25221875702937</v>
      </c>
    </row>
    <row r="760" spans="1:31" x14ac:dyDescent="0.25">
      <c r="A760">
        <v>2439208</v>
      </c>
      <c r="B760">
        <v>1</v>
      </c>
      <c r="C760" t="s">
        <v>80</v>
      </c>
      <c r="D760" t="s">
        <v>110</v>
      </c>
      <c r="E760" t="s">
        <v>132</v>
      </c>
      <c r="F760" t="s">
        <v>2417</v>
      </c>
      <c r="G760" t="s">
        <v>134</v>
      </c>
      <c r="H760" t="s">
        <v>135</v>
      </c>
      <c r="I760" t="s">
        <v>136</v>
      </c>
      <c r="J760" t="s">
        <v>137</v>
      </c>
      <c r="K760" t="s">
        <v>138</v>
      </c>
      <c r="L760" t="s">
        <v>2418</v>
      </c>
      <c r="M760" t="s">
        <v>2419</v>
      </c>
      <c r="N760">
        <v>2.244722222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6.5829342486862216E-2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6.5829342486862216E-2</v>
      </c>
    </row>
    <row r="761" spans="1:31" x14ac:dyDescent="0.25">
      <c r="A761">
        <v>2439108</v>
      </c>
      <c r="B761">
        <v>1</v>
      </c>
      <c r="C761" t="s">
        <v>80</v>
      </c>
      <c r="D761" t="s">
        <v>99</v>
      </c>
      <c r="E761" t="s">
        <v>147</v>
      </c>
      <c r="F761" t="s">
        <v>2420</v>
      </c>
      <c r="G761" t="s">
        <v>149</v>
      </c>
      <c r="H761" t="s">
        <v>135</v>
      </c>
      <c r="I761" t="s">
        <v>136</v>
      </c>
      <c r="J761" t="s">
        <v>137</v>
      </c>
      <c r="K761" t="s">
        <v>138</v>
      </c>
      <c r="L761" t="s">
        <v>2421</v>
      </c>
      <c r="M761" t="s">
        <v>2422</v>
      </c>
      <c r="N761">
        <v>5.54</v>
      </c>
      <c r="O761">
        <v>0</v>
      </c>
      <c r="P761">
        <v>77</v>
      </c>
      <c r="Q761">
        <v>0</v>
      </c>
      <c r="R761">
        <v>0</v>
      </c>
      <c r="S761">
        <v>0</v>
      </c>
      <c r="T761">
        <v>12</v>
      </c>
      <c r="U761">
        <v>0</v>
      </c>
      <c r="V761">
        <v>0</v>
      </c>
      <c r="W761">
        <v>0</v>
      </c>
      <c r="X761">
        <v>72.103444261690569</v>
      </c>
      <c r="Y761">
        <v>0</v>
      </c>
      <c r="Z761">
        <v>0</v>
      </c>
      <c r="AA761">
        <v>0</v>
      </c>
      <c r="AB761">
        <v>37.464547937837523</v>
      </c>
      <c r="AC761">
        <v>0</v>
      </c>
      <c r="AD761">
        <v>0</v>
      </c>
      <c r="AE761">
        <v>109.56799219952809</v>
      </c>
    </row>
    <row r="762" spans="1:31" x14ac:dyDescent="0.25">
      <c r="A762">
        <v>2438853</v>
      </c>
      <c r="B762">
        <v>1</v>
      </c>
      <c r="C762" t="s">
        <v>80</v>
      </c>
      <c r="D762" t="s">
        <v>97</v>
      </c>
      <c r="E762" t="s">
        <v>132</v>
      </c>
      <c r="F762" t="s">
        <v>2423</v>
      </c>
      <c r="G762" t="s">
        <v>198</v>
      </c>
      <c r="H762" t="s">
        <v>135</v>
      </c>
      <c r="I762" t="s">
        <v>136</v>
      </c>
      <c r="J762" t="s">
        <v>137</v>
      </c>
      <c r="K762" t="s">
        <v>138</v>
      </c>
      <c r="L762" t="s">
        <v>2424</v>
      </c>
      <c r="M762" t="s">
        <v>2425</v>
      </c>
      <c r="N762">
        <v>3.971666666</v>
      </c>
      <c r="O762">
        <v>0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0.86040826036582441</v>
      </c>
      <c r="AA762">
        <v>0</v>
      </c>
      <c r="AB762">
        <v>0</v>
      </c>
      <c r="AC762">
        <v>0</v>
      </c>
      <c r="AD762">
        <v>0</v>
      </c>
      <c r="AE762">
        <v>0.86040826036582441</v>
      </c>
    </row>
    <row r="763" spans="1:31" x14ac:dyDescent="0.25">
      <c r="A763">
        <v>2439228</v>
      </c>
      <c r="B763">
        <v>1</v>
      </c>
      <c r="C763" t="s">
        <v>80</v>
      </c>
      <c r="D763" t="s">
        <v>93</v>
      </c>
      <c r="E763" t="s">
        <v>132</v>
      </c>
      <c r="F763" t="s">
        <v>2426</v>
      </c>
      <c r="G763" t="s">
        <v>134</v>
      </c>
      <c r="H763" t="s">
        <v>135</v>
      </c>
      <c r="I763" t="s">
        <v>136</v>
      </c>
      <c r="J763" t="s">
        <v>137</v>
      </c>
      <c r="K763" t="s">
        <v>138</v>
      </c>
      <c r="L763" t="s">
        <v>2427</v>
      </c>
      <c r="M763" t="s">
        <v>2428</v>
      </c>
      <c r="N763">
        <v>1.3997222220000001</v>
      </c>
      <c r="O763">
        <v>0</v>
      </c>
      <c r="P763">
        <v>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0.44051244874490447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0.44051244874490447</v>
      </c>
    </row>
    <row r="764" spans="1:31" x14ac:dyDescent="0.25">
      <c r="A764">
        <v>2439271</v>
      </c>
      <c r="B764">
        <v>1</v>
      </c>
      <c r="C764" t="s">
        <v>80</v>
      </c>
      <c r="D764" t="s">
        <v>93</v>
      </c>
      <c r="E764" t="s">
        <v>132</v>
      </c>
      <c r="F764" t="s">
        <v>2429</v>
      </c>
      <c r="G764" t="s">
        <v>153</v>
      </c>
      <c r="H764" t="s">
        <v>135</v>
      </c>
      <c r="I764" t="s">
        <v>136</v>
      </c>
      <c r="J764" t="s">
        <v>137</v>
      </c>
      <c r="K764" t="s">
        <v>138</v>
      </c>
      <c r="L764" t="s">
        <v>2430</v>
      </c>
      <c r="M764" t="s">
        <v>2431</v>
      </c>
      <c r="N764">
        <v>2.0469444440000002</v>
      </c>
      <c r="O764">
        <v>0</v>
      </c>
      <c r="P764">
        <v>1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0.27634511100394032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0.27634511100394032</v>
      </c>
    </row>
    <row r="765" spans="1:31" x14ac:dyDescent="0.25">
      <c r="A765">
        <v>2438879</v>
      </c>
      <c r="B765">
        <v>1</v>
      </c>
      <c r="C765" t="s">
        <v>80</v>
      </c>
      <c r="D765" t="s">
        <v>88</v>
      </c>
      <c r="E765" t="s">
        <v>161</v>
      </c>
      <c r="F765" t="s">
        <v>2432</v>
      </c>
      <c r="G765" t="s">
        <v>429</v>
      </c>
      <c r="H765" t="s">
        <v>144</v>
      </c>
      <c r="I765" t="s">
        <v>136</v>
      </c>
      <c r="J765" t="s">
        <v>137</v>
      </c>
      <c r="K765" t="s">
        <v>138</v>
      </c>
      <c r="L765" t="s">
        <v>2433</v>
      </c>
      <c r="M765" t="s">
        <v>2434</v>
      </c>
      <c r="N765">
        <v>1.46</v>
      </c>
      <c r="O765">
        <v>0</v>
      </c>
      <c r="P765">
        <v>173</v>
      </c>
      <c r="Q765">
        <v>0</v>
      </c>
      <c r="R765">
        <v>0</v>
      </c>
      <c r="S765">
        <v>0</v>
      </c>
      <c r="T765">
        <v>3</v>
      </c>
      <c r="U765">
        <v>0</v>
      </c>
      <c r="V765">
        <v>0</v>
      </c>
      <c r="W765">
        <v>0</v>
      </c>
      <c r="X765">
        <v>68.67303495151225</v>
      </c>
      <c r="Y765">
        <v>0</v>
      </c>
      <c r="Z765">
        <v>0</v>
      </c>
      <c r="AA765">
        <v>0</v>
      </c>
      <c r="AB765">
        <v>0.98383866929172514</v>
      </c>
      <c r="AC765">
        <v>0</v>
      </c>
      <c r="AD765">
        <v>0</v>
      </c>
      <c r="AE765">
        <v>69.656873620803978</v>
      </c>
    </row>
    <row r="766" spans="1:31" x14ac:dyDescent="0.25">
      <c r="A766">
        <v>2438916</v>
      </c>
      <c r="B766">
        <v>1</v>
      </c>
      <c r="C766" t="s">
        <v>80</v>
      </c>
      <c r="D766" t="s">
        <v>99</v>
      </c>
      <c r="E766" t="s">
        <v>132</v>
      </c>
      <c r="F766" t="s">
        <v>2435</v>
      </c>
      <c r="G766" t="s">
        <v>198</v>
      </c>
      <c r="H766" t="s">
        <v>135</v>
      </c>
      <c r="I766" t="s">
        <v>136</v>
      </c>
      <c r="J766" t="s">
        <v>137</v>
      </c>
      <c r="K766" t="s">
        <v>138</v>
      </c>
      <c r="L766" t="s">
        <v>2436</v>
      </c>
      <c r="M766" t="s">
        <v>2437</v>
      </c>
      <c r="N766">
        <v>3.6741666660000001</v>
      </c>
      <c r="O766">
        <v>0</v>
      </c>
      <c r="P766">
        <v>11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7.651873035937415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7.651873035937415</v>
      </c>
    </row>
    <row r="767" spans="1:31" x14ac:dyDescent="0.25">
      <c r="A767">
        <v>2439065</v>
      </c>
      <c r="B767">
        <v>1</v>
      </c>
      <c r="C767" t="s">
        <v>80</v>
      </c>
      <c r="D767" t="s">
        <v>101</v>
      </c>
      <c r="E767" t="s">
        <v>132</v>
      </c>
      <c r="F767" t="s">
        <v>2438</v>
      </c>
      <c r="G767" t="s">
        <v>214</v>
      </c>
      <c r="H767" t="s">
        <v>135</v>
      </c>
      <c r="I767" t="s">
        <v>136</v>
      </c>
      <c r="J767" t="s">
        <v>3</v>
      </c>
      <c r="K767" t="s">
        <v>138</v>
      </c>
      <c r="L767" t="s">
        <v>2439</v>
      </c>
      <c r="M767" t="s">
        <v>2440</v>
      </c>
      <c r="N767">
        <v>0.99166666599999997</v>
      </c>
      <c r="O767">
        <v>0</v>
      </c>
      <c r="P767">
        <v>7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1.0370408525509502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1.0370408525509502</v>
      </c>
    </row>
    <row r="768" spans="1:31" x14ac:dyDescent="0.25">
      <c r="A768">
        <v>2439214</v>
      </c>
      <c r="B768">
        <v>1</v>
      </c>
      <c r="C768" t="s">
        <v>81</v>
      </c>
      <c r="D768" t="s">
        <v>127</v>
      </c>
      <c r="E768" t="s">
        <v>147</v>
      </c>
      <c r="F768" t="s">
        <v>1944</v>
      </c>
      <c r="G768" t="s">
        <v>1901</v>
      </c>
      <c r="H768" t="s">
        <v>135</v>
      </c>
      <c r="I768" t="s">
        <v>136</v>
      </c>
      <c r="J768" t="s">
        <v>137</v>
      </c>
      <c r="K768" t="s">
        <v>138</v>
      </c>
      <c r="L768" t="s">
        <v>2441</v>
      </c>
      <c r="M768" t="s">
        <v>2442</v>
      </c>
      <c r="N768">
        <v>5.6224999999999996</v>
      </c>
      <c r="O768">
        <v>0</v>
      </c>
      <c r="P768">
        <v>17</v>
      </c>
      <c r="Q768">
        <v>0</v>
      </c>
      <c r="R768">
        <v>9</v>
      </c>
      <c r="S768">
        <v>0</v>
      </c>
      <c r="T768">
        <v>1</v>
      </c>
      <c r="U768">
        <v>0</v>
      </c>
      <c r="V768">
        <v>0</v>
      </c>
      <c r="W768">
        <v>0</v>
      </c>
      <c r="X768">
        <v>22.309790951829488</v>
      </c>
      <c r="Y768">
        <v>0</v>
      </c>
      <c r="Z768">
        <v>0</v>
      </c>
      <c r="AA768">
        <v>0</v>
      </c>
      <c r="AB768">
        <v>7.1853043177785549</v>
      </c>
      <c r="AC768">
        <v>0</v>
      </c>
      <c r="AD768">
        <v>0</v>
      </c>
      <c r="AE768">
        <v>29.495095269608044</v>
      </c>
    </row>
    <row r="769" spans="1:31" x14ac:dyDescent="0.25">
      <c r="A769">
        <v>2438885</v>
      </c>
      <c r="B769">
        <v>1</v>
      </c>
      <c r="C769" t="s">
        <v>80</v>
      </c>
      <c r="D769" t="s">
        <v>96</v>
      </c>
      <c r="E769" t="s">
        <v>161</v>
      </c>
      <c r="F769" t="s">
        <v>2443</v>
      </c>
      <c r="G769" t="s">
        <v>175</v>
      </c>
      <c r="H769" t="s">
        <v>144</v>
      </c>
      <c r="I769" t="s">
        <v>136</v>
      </c>
      <c r="J769" t="s">
        <v>137</v>
      </c>
      <c r="K769" t="s">
        <v>138</v>
      </c>
      <c r="L769" t="s">
        <v>2444</v>
      </c>
      <c r="M769" t="s">
        <v>2445</v>
      </c>
      <c r="N769">
        <v>1.140833333</v>
      </c>
      <c r="O769">
        <v>0</v>
      </c>
      <c r="P769">
        <v>106</v>
      </c>
      <c r="Q769">
        <v>0</v>
      </c>
      <c r="R769">
        <v>0</v>
      </c>
      <c r="S769">
        <v>3</v>
      </c>
      <c r="T769">
        <v>6</v>
      </c>
      <c r="U769">
        <v>0</v>
      </c>
      <c r="V769">
        <v>0</v>
      </c>
      <c r="W769">
        <v>0</v>
      </c>
      <c r="X769">
        <v>20.654037452845596</v>
      </c>
      <c r="Y769">
        <v>0</v>
      </c>
      <c r="Z769">
        <v>0</v>
      </c>
      <c r="AA769">
        <v>27.274000367637083</v>
      </c>
      <c r="AB769">
        <v>2.588005845319211</v>
      </c>
      <c r="AC769">
        <v>0</v>
      </c>
      <c r="AD769">
        <v>0</v>
      </c>
      <c r="AE769">
        <v>50.516043665801888</v>
      </c>
    </row>
    <row r="770" spans="1:31" x14ac:dyDescent="0.25">
      <c r="A770">
        <v>2439217</v>
      </c>
      <c r="B770">
        <v>1</v>
      </c>
      <c r="C770" t="s">
        <v>80</v>
      </c>
      <c r="D770" t="s">
        <v>108</v>
      </c>
      <c r="E770" t="s">
        <v>132</v>
      </c>
      <c r="F770" t="s">
        <v>2446</v>
      </c>
      <c r="G770" t="s">
        <v>134</v>
      </c>
      <c r="H770" t="s">
        <v>135</v>
      </c>
      <c r="I770" t="s">
        <v>136</v>
      </c>
      <c r="J770" t="s">
        <v>137</v>
      </c>
      <c r="K770" t="s">
        <v>138</v>
      </c>
      <c r="L770" t="s">
        <v>2447</v>
      </c>
      <c r="M770" t="s">
        <v>2448</v>
      </c>
      <c r="N770">
        <v>1.159166666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0.12081648269490916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0.12081648269490916</v>
      </c>
    </row>
    <row r="771" spans="1:31" x14ac:dyDescent="0.25">
      <c r="A771">
        <v>2439008</v>
      </c>
      <c r="B771">
        <v>1</v>
      </c>
      <c r="C771" t="s">
        <v>80</v>
      </c>
      <c r="D771" t="s">
        <v>83</v>
      </c>
      <c r="E771" t="s">
        <v>178</v>
      </c>
      <c r="F771" t="s">
        <v>2449</v>
      </c>
      <c r="G771" t="s">
        <v>187</v>
      </c>
      <c r="H771" t="s">
        <v>144</v>
      </c>
      <c r="I771" t="s">
        <v>136</v>
      </c>
      <c r="J771" t="s">
        <v>137</v>
      </c>
      <c r="K771" t="s">
        <v>164</v>
      </c>
      <c r="L771" t="s">
        <v>2450</v>
      </c>
      <c r="M771" t="s">
        <v>2451</v>
      </c>
      <c r="N771">
        <v>2.0227777769999999</v>
      </c>
      <c r="O771">
        <v>0</v>
      </c>
      <c r="P771">
        <v>4062</v>
      </c>
      <c r="Q771">
        <v>0</v>
      </c>
      <c r="R771">
        <v>0</v>
      </c>
      <c r="S771">
        <v>4</v>
      </c>
      <c r="T771">
        <v>316</v>
      </c>
      <c r="U771">
        <v>0</v>
      </c>
      <c r="V771">
        <v>0</v>
      </c>
      <c r="W771">
        <v>0</v>
      </c>
      <c r="X771">
        <v>2070.2339759630054</v>
      </c>
      <c r="Y771">
        <v>0</v>
      </c>
      <c r="Z771">
        <v>0</v>
      </c>
      <c r="AA771">
        <v>1372.2385059175881</v>
      </c>
      <c r="AB771">
        <v>920.73889278940885</v>
      </c>
      <c r="AC771">
        <v>0</v>
      </c>
      <c r="AD771">
        <v>0</v>
      </c>
      <c r="AE771">
        <v>4363.2113746700024</v>
      </c>
    </row>
    <row r="772" spans="1:31" x14ac:dyDescent="0.25">
      <c r="A772">
        <v>2438699</v>
      </c>
      <c r="B772">
        <v>1</v>
      </c>
      <c r="C772" t="s">
        <v>81</v>
      </c>
      <c r="D772" t="s">
        <v>122</v>
      </c>
      <c r="E772" t="s">
        <v>178</v>
      </c>
      <c r="F772" t="s">
        <v>2452</v>
      </c>
      <c r="G772" t="s">
        <v>143</v>
      </c>
      <c r="H772" t="s">
        <v>144</v>
      </c>
      <c r="I772" t="s">
        <v>136</v>
      </c>
      <c r="J772" t="s">
        <v>137</v>
      </c>
      <c r="K772" t="s">
        <v>138</v>
      </c>
      <c r="L772" t="s">
        <v>2453</v>
      </c>
      <c r="M772" t="s">
        <v>2454</v>
      </c>
      <c r="N772">
        <v>0.81499999999999995</v>
      </c>
      <c r="O772">
        <v>16</v>
      </c>
      <c r="P772">
        <v>889</v>
      </c>
      <c r="Q772">
        <v>2</v>
      </c>
      <c r="R772">
        <v>25</v>
      </c>
      <c r="S772">
        <v>2</v>
      </c>
      <c r="T772">
        <v>63</v>
      </c>
      <c r="U772">
        <v>1</v>
      </c>
      <c r="V772">
        <v>0</v>
      </c>
      <c r="W772">
        <v>1.5610307020417635</v>
      </c>
      <c r="X772">
        <v>70.010503790150239</v>
      </c>
      <c r="Y772">
        <v>0.25890495343403169</v>
      </c>
      <c r="Z772">
        <v>1.6659230366913014</v>
      </c>
      <c r="AA772">
        <v>2.0320058739074667</v>
      </c>
      <c r="AB772">
        <v>12.999886622920791</v>
      </c>
      <c r="AC772">
        <v>7.8314108367491153</v>
      </c>
      <c r="AD772">
        <v>0</v>
      </c>
      <c r="AE772">
        <v>96.359665815894687</v>
      </c>
    </row>
    <row r="773" spans="1:31" x14ac:dyDescent="0.25">
      <c r="A773">
        <v>2438799</v>
      </c>
      <c r="B773">
        <v>1</v>
      </c>
      <c r="C773" t="s">
        <v>81</v>
      </c>
      <c r="D773" t="s">
        <v>117</v>
      </c>
      <c r="E773" t="s">
        <v>229</v>
      </c>
      <c r="F773" t="s">
        <v>2455</v>
      </c>
      <c r="G773" t="s">
        <v>187</v>
      </c>
      <c r="H773" t="s">
        <v>144</v>
      </c>
      <c r="I773" t="s">
        <v>136</v>
      </c>
      <c r="J773" t="s">
        <v>137</v>
      </c>
      <c r="K773" t="s">
        <v>164</v>
      </c>
      <c r="L773" t="s">
        <v>2456</v>
      </c>
      <c r="M773" t="s">
        <v>2457</v>
      </c>
      <c r="N773">
        <v>4.2830555549999998</v>
      </c>
      <c r="O773">
        <v>3</v>
      </c>
      <c r="P773">
        <v>409</v>
      </c>
      <c r="Q773">
        <v>37</v>
      </c>
      <c r="R773">
        <v>46</v>
      </c>
      <c r="S773">
        <v>3</v>
      </c>
      <c r="T773">
        <v>31</v>
      </c>
      <c r="U773">
        <v>1</v>
      </c>
      <c r="V773">
        <v>0</v>
      </c>
      <c r="W773">
        <v>3.0397008370758747</v>
      </c>
      <c r="X773">
        <v>15.278028815606968</v>
      </c>
      <c r="Y773">
        <v>123.03305833765347</v>
      </c>
      <c r="Z773">
        <v>10.070784016045996</v>
      </c>
      <c r="AA773">
        <v>590.88199646302212</v>
      </c>
      <c r="AB773">
        <v>53.906230332485222</v>
      </c>
      <c r="AC773">
        <v>510.35200815910599</v>
      </c>
      <c r="AD773">
        <v>0</v>
      </c>
      <c r="AE773">
        <v>1306.5618069609955</v>
      </c>
    </row>
    <row r="774" spans="1:31" x14ac:dyDescent="0.25">
      <c r="A774">
        <v>2439111</v>
      </c>
      <c r="B774">
        <v>1</v>
      </c>
      <c r="C774" t="s">
        <v>80</v>
      </c>
      <c r="D774" t="s">
        <v>87</v>
      </c>
      <c r="E774" t="s">
        <v>161</v>
      </c>
      <c r="F774" t="s">
        <v>2458</v>
      </c>
      <c r="G774" t="s">
        <v>143</v>
      </c>
      <c r="H774" t="s">
        <v>144</v>
      </c>
      <c r="I774" t="s">
        <v>136</v>
      </c>
      <c r="J774" t="s">
        <v>137</v>
      </c>
      <c r="K774" t="s">
        <v>138</v>
      </c>
      <c r="L774" t="s">
        <v>2459</v>
      </c>
      <c r="M774" t="s">
        <v>2460</v>
      </c>
      <c r="N774">
        <v>1.946388888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11</v>
      </c>
      <c r="U774">
        <v>0</v>
      </c>
      <c r="V774">
        <v>2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142.32329599463259</v>
      </c>
      <c r="AC774">
        <v>0</v>
      </c>
      <c r="AD774">
        <v>84.765768552289884</v>
      </c>
      <c r="AE774">
        <v>227.08906454692249</v>
      </c>
    </row>
    <row r="775" spans="1:31" x14ac:dyDescent="0.25">
      <c r="A775">
        <v>2438825</v>
      </c>
      <c r="B775">
        <v>1</v>
      </c>
      <c r="C775" t="s">
        <v>81</v>
      </c>
      <c r="D775" t="s">
        <v>118</v>
      </c>
      <c r="E775" t="s">
        <v>161</v>
      </c>
      <c r="F775" t="s">
        <v>2461</v>
      </c>
      <c r="G775" t="s">
        <v>187</v>
      </c>
      <c r="H775" t="s">
        <v>144</v>
      </c>
      <c r="I775" t="s">
        <v>136</v>
      </c>
      <c r="J775" t="s">
        <v>137</v>
      </c>
      <c r="K775" t="s">
        <v>164</v>
      </c>
      <c r="L775" t="s">
        <v>2462</v>
      </c>
      <c r="M775" t="s">
        <v>2463</v>
      </c>
      <c r="N775">
        <v>1.2938888879999999</v>
      </c>
      <c r="O775">
        <v>0</v>
      </c>
      <c r="P775">
        <v>321</v>
      </c>
      <c r="Q775">
        <v>0</v>
      </c>
      <c r="R775">
        <v>4</v>
      </c>
      <c r="S775">
        <v>0</v>
      </c>
      <c r="T775">
        <v>48</v>
      </c>
      <c r="U775">
        <v>0</v>
      </c>
      <c r="V775">
        <v>0</v>
      </c>
      <c r="W775">
        <v>0</v>
      </c>
      <c r="X775">
        <v>85.008335119774571</v>
      </c>
      <c r="Y775">
        <v>0</v>
      </c>
      <c r="Z775">
        <v>0</v>
      </c>
      <c r="AA775">
        <v>0</v>
      </c>
      <c r="AB775">
        <v>61.115160493642499</v>
      </c>
      <c r="AC775">
        <v>0</v>
      </c>
      <c r="AD775">
        <v>0</v>
      </c>
      <c r="AE775">
        <v>146.12349561341708</v>
      </c>
    </row>
    <row r="776" spans="1:31" x14ac:dyDescent="0.25">
      <c r="A776">
        <v>2439180</v>
      </c>
      <c r="B776">
        <v>1</v>
      </c>
      <c r="C776" t="s">
        <v>80</v>
      </c>
      <c r="D776" t="s">
        <v>87</v>
      </c>
      <c r="E776" t="s">
        <v>156</v>
      </c>
      <c r="F776" t="s">
        <v>2464</v>
      </c>
      <c r="G776" t="s">
        <v>175</v>
      </c>
      <c r="H776" t="s">
        <v>135</v>
      </c>
      <c r="I776" t="s">
        <v>136</v>
      </c>
      <c r="J776" t="s">
        <v>137</v>
      </c>
      <c r="K776" t="s">
        <v>138</v>
      </c>
      <c r="L776" t="s">
        <v>2465</v>
      </c>
      <c r="M776" t="s">
        <v>2466</v>
      </c>
      <c r="N776">
        <v>1.4808333330000001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18</v>
      </c>
      <c r="U776">
        <v>0</v>
      </c>
      <c r="V776">
        <v>6</v>
      </c>
      <c r="W776">
        <v>0</v>
      </c>
      <c r="X776">
        <v>1.6825509798916718</v>
      </c>
      <c r="Y776">
        <v>0</v>
      </c>
      <c r="Z776">
        <v>0</v>
      </c>
      <c r="AA776">
        <v>0</v>
      </c>
      <c r="AB776">
        <v>210.21164862365322</v>
      </c>
      <c r="AC776">
        <v>0</v>
      </c>
      <c r="AD776">
        <v>56.670542433002005</v>
      </c>
      <c r="AE776">
        <v>268.56474203654687</v>
      </c>
    </row>
    <row r="777" spans="1:31" x14ac:dyDescent="0.25">
      <c r="A777">
        <v>2438805</v>
      </c>
      <c r="B777">
        <v>1</v>
      </c>
      <c r="C777" t="s">
        <v>80</v>
      </c>
      <c r="D777" t="s">
        <v>96</v>
      </c>
      <c r="E777" t="s">
        <v>290</v>
      </c>
      <c r="F777" t="s">
        <v>2467</v>
      </c>
      <c r="G777" t="s">
        <v>149</v>
      </c>
      <c r="H777" t="s">
        <v>135</v>
      </c>
      <c r="I777" t="s">
        <v>136</v>
      </c>
      <c r="J777" t="s">
        <v>137</v>
      </c>
      <c r="K777" t="s">
        <v>138</v>
      </c>
      <c r="L777" t="s">
        <v>2468</v>
      </c>
      <c r="M777" t="s">
        <v>2469</v>
      </c>
      <c r="N777">
        <v>7.2494444439999999</v>
      </c>
      <c r="O777">
        <v>0</v>
      </c>
      <c r="P777">
        <v>10</v>
      </c>
      <c r="Q777">
        <v>0</v>
      </c>
      <c r="R777">
        <v>0</v>
      </c>
      <c r="S777">
        <v>0</v>
      </c>
      <c r="T777">
        <v>1</v>
      </c>
      <c r="U777">
        <v>0</v>
      </c>
      <c r="V777">
        <v>0</v>
      </c>
      <c r="W777">
        <v>0</v>
      </c>
      <c r="X777">
        <v>12.470229599713381</v>
      </c>
      <c r="Y777">
        <v>0</v>
      </c>
      <c r="Z777">
        <v>0</v>
      </c>
      <c r="AA777">
        <v>0</v>
      </c>
      <c r="AB777">
        <v>2.2551605658877714</v>
      </c>
      <c r="AC777">
        <v>0</v>
      </c>
      <c r="AD777">
        <v>0</v>
      </c>
      <c r="AE777">
        <v>14.725390165601151</v>
      </c>
    </row>
    <row r="778" spans="1:31" x14ac:dyDescent="0.25">
      <c r="A778">
        <v>2439303</v>
      </c>
      <c r="B778">
        <v>1</v>
      </c>
      <c r="C778" t="s">
        <v>80</v>
      </c>
      <c r="D778" t="s">
        <v>96</v>
      </c>
      <c r="E778" t="s">
        <v>147</v>
      </c>
      <c r="F778" t="s">
        <v>2470</v>
      </c>
      <c r="G778" t="s">
        <v>175</v>
      </c>
      <c r="H778" t="s">
        <v>135</v>
      </c>
      <c r="I778" t="s">
        <v>136</v>
      </c>
      <c r="J778" t="s">
        <v>137</v>
      </c>
      <c r="K778" t="s">
        <v>138</v>
      </c>
      <c r="L778" t="s">
        <v>2471</v>
      </c>
      <c r="M778" t="s">
        <v>2472</v>
      </c>
      <c r="N778">
        <v>0.891666666</v>
      </c>
      <c r="O778">
        <v>0</v>
      </c>
      <c r="P778">
        <v>63</v>
      </c>
      <c r="Q778">
        <v>0</v>
      </c>
      <c r="R778">
        <v>0</v>
      </c>
      <c r="S778">
        <v>0</v>
      </c>
      <c r="T778">
        <v>1</v>
      </c>
      <c r="U778">
        <v>0</v>
      </c>
      <c r="V778">
        <v>0</v>
      </c>
      <c r="W778">
        <v>0</v>
      </c>
      <c r="X778">
        <v>10.033845039108234</v>
      </c>
      <c r="Y778">
        <v>0</v>
      </c>
      <c r="Z778">
        <v>0</v>
      </c>
      <c r="AA778">
        <v>0</v>
      </c>
      <c r="AB778">
        <v>0.28451973520702006</v>
      </c>
      <c r="AC778">
        <v>0</v>
      </c>
      <c r="AD778">
        <v>0</v>
      </c>
      <c r="AE778">
        <v>10.318364774315254</v>
      </c>
    </row>
    <row r="779" spans="1:31" x14ac:dyDescent="0.25">
      <c r="A779">
        <v>2438968</v>
      </c>
      <c r="B779">
        <v>1</v>
      </c>
      <c r="C779" t="s">
        <v>80</v>
      </c>
      <c r="D779" t="s">
        <v>104</v>
      </c>
      <c r="E779" t="s">
        <v>132</v>
      </c>
      <c r="F779" t="s">
        <v>2473</v>
      </c>
      <c r="G779" t="s">
        <v>134</v>
      </c>
      <c r="H779" t="s">
        <v>135</v>
      </c>
      <c r="I779" t="s">
        <v>136</v>
      </c>
      <c r="J779" t="s">
        <v>137</v>
      </c>
      <c r="K779" t="s">
        <v>138</v>
      </c>
      <c r="L779" t="s">
        <v>2474</v>
      </c>
      <c r="M779" t="s">
        <v>2475</v>
      </c>
      <c r="N779">
        <v>1.4383333330000001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0.18774630205485004</v>
      </c>
      <c r="AC779">
        <v>0</v>
      </c>
      <c r="AD779">
        <v>0</v>
      </c>
      <c r="AE779">
        <v>0.18774630205485004</v>
      </c>
    </row>
    <row r="780" spans="1:31" x14ac:dyDescent="0.25">
      <c r="A780">
        <v>2438696</v>
      </c>
      <c r="B780">
        <v>1</v>
      </c>
      <c r="C780" t="s">
        <v>80</v>
      </c>
      <c r="D780" t="s">
        <v>106</v>
      </c>
      <c r="E780" t="s">
        <v>147</v>
      </c>
      <c r="F780" t="s">
        <v>2476</v>
      </c>
      <c r="G780" t="s">
        <v>175</v>
      </c>
      <c r="H780" t="s">
        <v>135</v>
      </c>
      <c r="I780" t="s">
        <v>136</v>
      </c>
      <c r="J780" t="s">
        <v>137</v>
      </c>
      <c r="K780" t="s">
        <v>138</v>
      </c>
      <c r="L780" t="s">
        <v>2477</v>
      </c>
      <c r="M780" t="s">
        <v>2478</v>
      </c>
      <c r="N780">
        <v>0.50277777700000004</v>
      </c>
      <c r="O780">
        <v>0</v>
      </c>
      <c r="P780">
        <v>243</v>
      </c>
      <c r="Q780">
        <v>0</v>
      </c>
      <c r="R780">
        <v>0</v>
      </c>
      <c r="S780">
        <v>0</v>
      </c>
      <c r="T780">
        <v>16</v>
      </c>
      <c r="U780">
        <v>0</v>
      </c>
      <c r="V780">
        <v>0</v>
      </c>
      <c r="W780">
        <v>0</v>
      </c>
      <c r="X780">
        <v>22.202905378151936</v>
      </c>
      <c r="Y780">
        <v>0</v>
      </c>
      <c r="Z780">
        <v>0</v>
      </c>
      <c r="AA780">
        <v>0</v>
      </c>
      <c r="AB780">
        <v>3.9468456234715279</v>
      </c>
      <c r="AC780">
        <v>0</v>
      </c>
      <c r="AD780">
        <v>0</v>
      </c>
      <c r="AE780">
        <v>26.149751001623464</v>
      </c>
    </row>
    <row r="781" spans="1:31" x14ac:dyDescent="0.25">
      <c r="A781">
        <v>2438719</v>
      </c>
      <c r="B781">
        <v>1</v>
      </c>
      <c r="C781" t="s">
        <v>80</v>
      </c>
      <c r="D781" t="s">
        <v>90</v>
      </c>
      <c r="E781" t="s">
        <v>229</v>
      </c>
      <c r="F781" t="s">
        <v>2479</v>
      </c>
      <c r="G781" t="s">
        <v>163</v>
      </c>
      <c r="H781" t="s">
        <v>1881</v>
      </c>
      <c r="I781" t="s">
        <v>136</v>
      </c>
      <c r="J781" t="s">
        <v>137</v>
      </c>
      <c r="K781" t="s">
        <v>164</v>
      </c>
      <c r="L781" t="s">
        <v>2480</v>
      </c>
      <c r="M781" t="s">
        <v>2481</v>
      </c>
      <c r="N781">
        <v>0.18</v>
      </c>
      <c r="O781">
        <v>1</v>
      </c>
      <c r="P781">
        <v>14032</v>
      </c>
      <c r="Q781">
        <v>0</v>
      </c>
      <c r="R781">
        <v>0</v>
      </c>
      <c r="S781">
        <v>4</v>
      </c>
      <c r="T781">
        <v>1276</v>
      </c>
      <c r="U781">
        <v>0</v>
      </c>
      <c r="V781">
        <v>1</v>
      </c>
      <c r="W781">
        <v>3.0613837557074395</v>
      </c>
      <c r="X781">
        <v>549.55047482770181</v>
      </c>
      <c r="Y781">
        <v>0</v>
      </c>
      <c r="Z781">
        <v>0</v>
      </c>
      <c r="AA781">
        <v>53.279618418290873</v>
      </c>
      <c r="AB781">
        <v>203.7344098755037</v>
      </c>
      <c r="AC781">
        <v>0</v>
      </c>
      <c r="AD781">
        <v>1.8697876462440002</v>
      </c>
      <c r="AE781">
        <v>811.49567452344786</v>
      </c>
    </row>
    <row r="782" spans="1:31" x14ac:dyDescent="0.25">
      <c r="A782">
        <v>2439220</v>
      </c>
      <c r="B782">
        <v>1</v>
      </c>
      <c r="C782" t="s">
        <v>80</v>
      </c>
      <c r="D782" t="s">
        <v>97</v>
      </c>
      <c r="E782" t="s">
        <v>147</v>
      </c>
      <c r="F782" t="s">
        <v>1938</v>
      </c>
      <c r="G782" t="s">
        <v>149</v>
      </c>
      <c r="H782" t="s">
        <v>135</v>
      </c>
      <c r="I782" t="s">
        <v>136</v>
      </c>
      <c r="J782" t="s">
        <v>137</v>
      </c>
      <c r="K782" t="s">
        <v>138</v>
      </c>
      <c r="L782" t="s">
        <v>2482</v>
      </c>
      <c r="M782" t="s">
        <v>2483</v>
      </c>
      <c r="N782">
        <v>0.98250000000000004</v>
      </c>
      <c r="O782">
        <v>0</v>
      </c>
      <c r="P782">
        <v>150</v>
      </c>
      <c r="Q782">
        <v>0</v>
      </c>
      <c r="R782">
        <v>0</v>
      </c>
      <c r="S782">
        <v>0</v>
      </c>
      <c r="T782">
        <v>5</v>
      </c>
      <c r="U782">
        <v>0</v>
      </c>
      <c r="V782">
        <v>0</v>
      </c>
      <c r="W782">
        <v>0</v>
      </c>
      <c r="X782">
        <v>23.704615689758455</v>
      </c>
      <c r="Y782">
        <v>0</v>
      </c>
      <c r="Z782">
        <v>0</v>
      </c>
      <c r="AA782">
        <v>0</v>
      </c>
      <c r="AB782">
        <v>13.990169076084694</v>
      </c>
      <c r="AC782">
        <v>0</v>
      </c>
      <c r="AD782">
        <v>0</v>
      </c>
      <c r="AE782">
        <v>37.694784765843153</v>
      </c>
    </row>
    <row r="783" spans="1:31" x14ac:dyDescent="0.25">
      <c r="A783">
        <v>2439197</v>
      </c>
      <c r="B783">
        <v>1</v>
      </c>
      <c r="C783" t="s">
        <v>81</v>
      </c>
      <c r="D783" t="s">
        <v>128</v>
      </c>
      <c r="E783" t="s">
        <v>132</v>
      </c>
      <c r="F783" t="s">
        <v>2484</v>
      </c>
      <c r="G783" t="s">
        <v>153</v>
      </c>
      <c r="H783" t="s">
        <v>135</v>
      </c>
      <c r="I783" t="s">
        <v>136</v>
      </c>
      <c r="J783" t="s">
        <v>137</v>
      </c>
      <c r="K783" t="s">
        <v>138</v>
      </c>
      <c r="L783" t="s">
        <v>2485</v>
      </c>
      <c r="M783" t="s">
        <v>2486</v>
      </c>
      <c r="N783">
        <v>7.438055555</v>
      </c>
      <c r="O783">
        <v>0</v>
      </c>
      <c r="P783">
        <v>3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6.1428634708666037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6.1428634708666037</v>
      </c>
    </row>
    <row r="784" spans="1:31" x14ac:dyDescent="0.25">
      <c r="A784">
        <v>2439174</v>
      </c>
      <c r="B784">
        <v>1</v>
      </c>
      <c r="C784" t="s">
        <v>81</v>
      </c>
      <c r="D784" t="s">
        <v>112</v>
      </c>
      <c r="E784" t="s">
        <v>147</v>
      </c>
      <c r="F784" t="s">
        <v>2487</v>
      </c>
      <c r="G784" t="s">
        <v>171</v>
      </c>
      <c r="H784" t="s">
        <v>135</v>
      </c>
      <c r="I784" t="s">
        <v>136</v>
      </c>
      <c r="J784" t="s">
        <v>137</v>
      </c>
      <c r="K784" t="s">
        <v>138</v>
      </c>
      <c r="L784" t="s">
        <v>2488</v>
      </c>
      <c r="M784" t="s">
        <v>2489</v>
      </c>
      <c r="N784">
        <v>1.210555555</v>
      </c>
      <c r="O784">
        <v>0</v>
      </c>
      <c r="P784">
        <v>16</v>
      </c>
      <c r="Q784">
        <v>0</v>
      </c>
      <c r="R784">
        <v>0</v>
      </c>
      <c r="S784">
        <v>0</v>
      </c>
      <c r="T784">
        <v>1</v>
      </c>
      <c r="U784">
        <v>0</v>
      </c>
      <c r="V784">
        <v>0</v>
      </c>
      <c r="W784">
        <v>0</v>
      </c>
      <c r="X784">
        <v>0.68663857581736665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0.68663857581736665</v>
      </c>
    </row>
    <row r="785" spans="1:31" x14ac:dyDescent="0.25">
      <c r="A785">
        <v>2438905</v>
      </c>
      <c r="B785">
        <v>1</v>
      </c>
      <c r="C785" t="s">
        <v>80</v>
      </c>
      <c r="D785" t="s">
        <v>85</v>
      </c>
      <c r="E785" t="s">
        <v>147</v>
      </c>
      <c r="F785" t="s">
        <v>2490</v>
      </c>
      <c r="G785" t="s">
        <v>187</v>
      </c>
      <c r="H785" t="s">
        <v>135</v>
      </c>
      <c r="I785" t="s">
        <v>136</v>
      </c>
      <c r="J785" t="s">
        <v>137</v>
      </c>
      <c r="K785" t="s">
        <v>164</v>
      </c>
      <c r="L785" t="s">
        <v>2491</v>
      </c>
      <c r="M785" t="s">
        <v>2492</v>
      </c>
      <c r="N785">
        <v>0.90777777699999995</v>
      </c>
      <c r="O785">
        <v>0</v>
      </c>
      <c r="P785">
        <v>34</v>
      </c>
      <c r="Q785">
        <v>0</v>
      </c>
      <c r="R785">
        <v>0</v>
      </c>
      <c r="S785">
        <v>0</v>
      </c>
      <c r="T785">
        <v>2</v>
      </c>
      <c r="U785">
        <v>0</v>
      </c>
      <c r="V785">
        <v>0</v>
      </c>
      <c r="W785">
        <v>0</v>
      </c>
      <c r="X785">
        <v>7.0401285241871721</v>
      </c>
      <c r="Y785">
        <v>0</v>
      </c>
      <c r="Z785">
        <v>0</v>
      </c>
      <c r="AA785">
        <v>0</v>
      </c>
      <c r="AB785">
        <v>2.1535883541593868</v>
      </c>
      <c r="AC785">
        <v>0</v>
      </c>
      <c r="AD785">
        <v>0</v>
      </c>
      <c r="AE785">
        <v>9.1937168783465584</v>
      </c>
    </row>
    <row r="786" spans="1:31" x14ac:dyDescent="0.25">
      <c r="A786">
        <v>2438842</v>
      </c>
      <c r="B786">
        <v>1</v>
      </c>
      <c r="C786" t="s">
        <v>80</v>
      </c>
      <c r="D786" t="s">
        <v>99</v>
      </c>
      <c r="E786" t="s">
        <v>147</v>
      </c>
      <c r="F786" t="s">
        <v>2493</v>
      </c>
      <c r="G786" t="s">
        <v>214</v>
      </c>
      <c r="H786" t="s">
        <v>135</v>
      </c>
      <c r="I786" t="s">
        <v>136</v>
      </c>
      <c r="J786" t="s">
        <v>3</v>
      </c>
      <c r="K786" t="s">
        <v>138</v>
      </c>
      <c r="L786" t="s">
        <v>2494</v>
      </c>
      <c r="M786" t="s">
        <v>2495</v>
      </c>
      <c r="N786">
        <v>3.2574999999999998</v>
      </c>
      <c r="O786">
        <v>0</v>
      </c>
      <c r="P786">
        <v>47</v>
      </c>
      <c r="Q786">
        <v>0</v>
      </c>
      <c r="R786">
        <v>0</v>
      </c>
      <c r="S786">
        <v>0</v>
      </c>
      <c r="T786">
        <v>6</v>
      </c>
      <c r="U786">
        <v>0</v>
      </c>
      <c r="V786">
        <v>0</v>
      </c>
      <c r="W786">
        <v>0</v>
      </c>
      <c r="X786">
        <v>34.222853123075673</v>
      </c>
      <c r="Y786">
        <v>0</v>
      </c>
      <c r="Z786">
        <v>0</v>
      </c>
      <c r="AA786">
        <v>0</v>
      </c>
      <c r="AB786">
        <v>85.988176440081801</v>
      </c>
      <c r="AC786">
        <v>0</v>
      </c>
      <c r="AD786">
        <v>0</v>
      </c>
      <c r="AE786">
        <v>120.21102956315747</v>
      </c>
    </row>
    <row r="787" spans="1:31" x14ac:dyDescent="0.25">
      <c r="A787">
        <v>2439137</v>
      </c>
      <c r="B787">
        <v>1</v>
      </c>
      <c r="C787" t="s">
        <v>80</v>
      </c>
      <c r="D787" t="s">
        <v>84</v>
      </c>
      <c r="E787" t="s">
        <v>132</v>
      </c>
      <c r="F787" t="s">
        <v>2496</v>
      </c>
      <c r="G787" t="s">
        <v>134</v>
      </c>
      <c r="H787" t="s">
        <v>135</v>
      </c>
      <c r="I787" t="s">
        <v>136</v>
      </c>
      <c r="J787" t="s">
        <v>137</v>
      </c>
      <c r="K787" t="s">
        <v>138</v>
      </c>
      <c r="L787" t="s">
        <v>2497</v>
      </c>
      <c r="M787" t="s">
        <v>2498</v>
      </c>
      <c r="N787">
        <v>2.6344444440000001</v>
      </c>
      <c r="O787">
        <v>0</v>
      </c>
      <c r="P787">
        <v>6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3.727163206711801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3.727163206711801</v>
      </c>
    </row>
    <row r="788" spans="1:31" x14ac:dyDescent="0.25">
      <c r="A788">
        <v>2439237</v>
      </c>
      <c r="B788">
        <v>1</v>
      </c>
      <c r="C788" t="s">
        <v>80</v>
      </c>
      <c r="D788" t="s">
        <v>96</v>
      </c>
      <c r="E788" t="s">
        <v>132</v>
      </c>
      <c r="F788" t="s">
        <v>2499</v>
      </c>
      <c r="G788" t="s">
        <v>134</v>
      </c>
      <c r="H788" t="s">
        <v>135</v>
      </c>
      <c r="I788" t="s">
        <v>136</v>
      </c>
      <c r="J788" t="s">
        <v>137</v>
      </c>
      <c r="K788" t="s">
        <v>138</v>
      </c>
      <c r="L788" t="s">
        <v>2500</v>
      </c>
      <c r="M788" t="s">
        <v>2501</v>
      </c>
      <c r="N788">
        <v>4.2225000000000001</v>
      </c>
      <c r="O788">
        <v>0</v>
      </c>
      <c r="P788">
        <v>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2.8134342991345735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2.8134342991345735</v>
      </c>
    </row>
    <row r="789" spans="1:31" x14ac:dyDescent="0.25">
      <c r="A789">
        <v>2438779</v>
      </c>
      <c r="B789">
        <v>1</v>
      </c>
      <c r="C789" t="s">
        <v>80</v>
      </c>
      <c r="D789" t="s">
        <v>92</v>
      </c>
      <c r="E789" t="s">
        <v>147</v>
      </c>
      <c r="F789" t="s">
        <v>2502</v>
      </c>
      <c r="G789" t="s">
        <v>1516</v>
      </c>
      <c r="H789" t="s">
        <v>135</v>
      </c>
      <c r="I789" t="s">
        <v>136</v>
      </c>
      <c r="J789" t="s">
        <v>137</v>
      </c>
      <c r="K789" t="s">
        <v>138</v>
      </c>
      <c r="L789" t="s">
        <v>2503</v>
      </c>
      <c r="M789" t="s">
        <v>2504</v>
      </c>
      <c r="N789">
        <v>1.9383333330000001</v>
      </c>
      <c r="O789">
        <v>0</v>
      </c>
      <c r="P789">
        <v>68</v>
      </c>
      <c r="Q789">
        <v>0</v>
      </c>
      <c r="R789">
        <v>3</v>
      </c>
      <c r="S789">
        <v>0</v>
      </c>
      <c r="T789">
        <v>15</v>
      </c>
      <c r="U789">
        <v>0</v>
      </c>
      <c r="V789">
        <v>0</v>
      </c>
      <c r="W789">
        <v>0</v>
      </c>
      <c r="X789">
        <v>65.638646728714988</v>
      </c>
      <c r="Y789">
        <v>0</v>
      </c>
      <c r="Z789">
        <v>0</v>
      </c>
      <c r="AA789">
        <v>0</v>
      </c>
      <c r="AB789">
        <v>19.533350983434868</v>
      </c>
      <c r="AC789">
        <v>0</v>
      </c>
      <c r="AD789">
        <v>0</v>
      </c>
      <c r="AE789">
        <v>85.17199771214986</v>
      </c>
    </row>
    <row r="790" spans="1:31" x14ac:dyDescent="0.25">
      <c r="A790">
        <v>2439277</v>
      </c>
      <c r="B790">
        <v>1</v>
      </c>
      <c r="C790" t="s">
        <v>80</v>
      </c>
      <c r="D790" t="s">
        <v>92</v>
      </c>
      <c r="E790" t="s">
        <v>132</v>
      </c>
      <c r="F790" t="s">
        <v>2505</v>
      </c>
      <c r="G790" t="s">
        <v>214</v>
      </c>
      <c r="H790" t="s">
        <v>135</v>
      </c>
      <c r="I790" t="s">
        <v>136</v>
      </c>
      <c r="J790" t="s">
        <v>137</v>
      </c>
      <c r="K790" t="s">
        <v>138</v>
      </c>
      <c r="L790" t="s">
        <v>2506</v>
      </c>
      <c r="M790" t="s">
        <v>2507</v>
      </c>
      <c r="N790">
        <v>2.0744444440000001</v>
      </c>
      <c r="O790">
        <v>0</v>
      </c>
      <c r="P790">
        <v>7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2.8279851114990251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2.8279851114990251</v>
      </c>
    </row>
    <row r="791" spans="1:31" x14ac:dyDescent="0.25">
      <c r="A791">
        <v>2438802</v>
      </c>
      <c r="B791">
        <v>1</v>
      </c>
      <c r="C791" t="s">
        <v>80</v>
      </c>
      <c r="D791" t="s">
        <v>97</v>
      </c>
      <c r="E791" t="s">
        <v>156</v>
      </c>
      <c r="F791" t="s">
        <v>2508</v>
      </c>
      <c r="G791" t="s">
        <v>355</v>
      </c>
      <c r="H791" t="s">
        <v>135</v>
      </c>
      <c r="I791" t="s">
        <v>136</v>
      </c>
      <c r="J791" t="s">
        <v>137</v>
      </c>
      <c r="K791" t="s">
        <v>164</v>
      </c>
      <c r="L791" t="s">
        <v>2509</v>
      </c>
      <c r="M791" t="s">
        <v>2510</v>
      </c>
      <c r="N791">
        <v>8.2113888880000001</v>
      </c>
      <c r="O791">
        <v>0</v>
      </c>
      <c r="P791">
        <v>147</v>
      </c>
      <c r="Q791">
        <v>0</v>
      </c>
      <c r="R791">
        <v>12</v>
      </c>
      <c r="S791">
        <v>0</v>
      </c>
      <c r="T791">
        <v>32</v>
      </c>
      <c r="U791">
        <v>0</v>
      </c>
      <c r="V791">
        <v>0</v>
      </c>
      <c r="W791">
        <v>0</v>
      </c>
      <c r="X791">
        <v>272.82431760402505</v>
      </c>
      <c r="Y791">
        <v>0</v>
      </c>
      <c r="Z791">
        <v>0.93828297903344682</v>
      </c>
      <c r="AA791">
        <v>0</v>
      </c>
      <c r="AB791">
        <v>60.183594612166921</v>
      </c>
      <c r="AC791">
        <v>0</v>
      </c>
      <c r="AD791">
        <v>0</v>
      </c>
      <c r="AE791">
        <v>333.94619519522541</v>
      </c>
    </row>
    <row r="792" spans="1:31" x14ac:dyDescent="0.25">
      <c r="A792">
        <v>2439134</v>
      </c>
      <c r="B792">
        <v>1</v>
      </c>
      <c r="C792" t="s">
        <v>81</v>
      </c>
      <c r="D792" t="s">
        <v>113</v>
      </c>
      <c r="E792" t="s">
        <v>290</v>
      </c>
      <c r="F792" t="s">
        <v>2511</v>
      </c>
      <c r="G792" t="s">
        <v>1516</v>
      </c>
      <c r="H792" t="s">
        <v>135</v>
      </c>
      <c r="I792" t="s">
        <v>136</v>
      </c>
      <c r="J792" t="s">
        <v>137</v>
      </c>
      <c r="K792" t="s">
        <v>138</v>
      </c>
      <c r="L792" t="s">
        <v>2512</v>
      </c>
      <c r="M792" t="s">
        <v>2513</v>
      </c>
      <c r="N792">
        <v>1.046944444</v>
      </c>
      <c r="O792">
        <v>0</v>
      </c>
      <c r="P792">
        <v>193</v>
      </c>
      <c r="Q792">
        <v>0</v>
      </c>
      <c r="R792">
        <v>0</v>
      </c>
      <c r="S792">
        <v>0</v>
      </c>
      <c r="T792">
        <v>19</v>
      </c>
      <c r="U792">
        <v>0</v>
      </c>
      <c r="V792">
        <v>0</v>
      </c>
      <c r="W792">
        <v>0</v>
      </c>
      <c r="X792">
        <v>48.507952892254849</v>
      </c>
      <c r="Y792">
        <v>0</v>
      </c>
      <c r="Z792">
        <v>0</v>
      </c>
      <c r="AA792">
        <v>0</v>
      </c>
      <c r="AB792">
        <v>8.8562397692254322</v>
      </c>
      <c r="AC792">
        <v>0</v>
      </c>
      <c r="AD792">
        <v>0</v>
      </c>
      <c r="AE792">
        <v>57.364192661480281</v>
      </c>
    </row>
    <row r="793" spans="1:31" x14ac:dyDescent="0.25">
      <c r="A793">
        <v>2439326</v>
      </c>
      <c r="B793">
        <v>1</v>
      </c>
      <c r="C793" t="s">
        <v>80</v>
      </c>
      <c r="D793" t="s">
        <v>103</v>
      </c>
      <c r="E793" t="s">
        <v>290</v>
      </c>
      <c r="F793" t="s">
        <v>2514</v>
      </c>
      <c r="G793" t="s">
        <v>308</v>
      </c>
      <c r="H793" t="s">
        <v>135</v>
      </c>
      <c r="I793" t="s">
        <v>136</v>
      </c>
      <c r="J793" t="s">
        <v>137</v>
      </c>
      <c r="K793" t="s">
        <v>138</v>
      </c>
      <c r="L793" t="s">
        <v>2515</v>
      </c>
      <c r="M793" t="s">
        <v>2516</v>
      </c>
      <c r="N793">
        <v>1.670555555</v>
      </c>
      <c r="O793">
        <v>0</v>
      </c>
      <c r="P793">
        <v>175</v>
      </c>
      <c r="Q793">
        <v>0</v>
      </c>
      <c r="R793">
        <v>0</v>
      </c>
      <c r="S793">
        <v>0</v>
      </c>
      <c r="T793">
        <v>6</v>
      </c>
      <c r="U793">
        <v>0</v>
      </c>
      <c r="V793">
        <v>0</v>
      </c>
      <c r="W793">
        <v>0</v>
      </c>
      <c r="X793">
        <v>66.195373880864352</v>
      </c>
      <c r="Y793">
        <v>0</v>
      </c>
      <c r="Z793">
        <v>0</v>
      </c>
      <c r="AA793">
        <v>0</v>
      </c>
      <c r="AB793">
        <v>6.4886768821735687</v>
      </c>
      <c r="AC793">
        <v>0</v>
      </c>
      <c r="AD793">
        <v>0</v>
      </c>
      <c r="AE793">
        <v>72.684050763037916</v>
      </c>
    </row>
    <row r="794" spans="1:31" x14ac:dyDescent="0.25">
      <c r="A794">
        <v>2438716</v>
      </c>
      <c r="B794">
        <v>1</v>
      </c>
      <c r="C794" t="s">
        <v>80</v>
      </c>
      <c r="D794" t="s">
        <v>85</v>
      </c>
      <c r="E794" t="s">
        <v>132</v>
      </c>
      <c r="F794" t="s">
        <v>2517</v>
      </c>
      <c r="G794" t="s">
        <v>153</v>
      </c>
      <c r="H794" t="s">
        <v>135</v>
      </c>
      <c r="I794" t="s">
        <v>136</v>
      </c>
      <c r="J794" t="s">
        <v>137</v>
      </c>
      <c r="K794" t="s">
        <v>138</v>
      </c>
      <c r="L794" t="s">
        <v>2518</v>
      </c>
      <c r="M794" t="s">
        <v>2519</v>
      </c>
      <c r="N794">
        <v>1.5925</v>
      </c>
      <c r="O794">
        <v>0</v>
      </c>
      <c r="P794">
        <v>7</v>
      </c>
      <c r="Q794">
        <v>0</v>
      </c>
      <c r="R794">
        <v>0</v>
      </c>
      <c r="S794">
        <v>0</v>
      </c>
      <c r="T794">
        <v>2</v>
      </c>
      <c r="U794">
        <v>0</v>
      </c>
      <c r="V794">
        <v>0</v>
      </c>
      <c r="W794">
        <v>0</v>
      </c>
      <c r="X794">
        <v>3.36283708770585</v>
      </c>
      <c r="Y794">
        <v>0</v>
      </c>
      <c r="Z794">
        <v>0</v>
      </c>
      <c r="AA794">
        <v>0</v>
      </c>
      <c r="AB794">
        <v>2.4324537938226451</v>
      </c>
      <c r="AC794">
        <v>0</v>
      </c>
      <c r="AD794">
        <v>0</v>
      </c>
      <c r="AE794">
        <v>5.7952908815284951</v>
      </c>
    </row>
    <row r="795" spans="1:31" x14ac:dyDescent="0.25">
      <c r="A795">
        <v>2439114</v>
      </c>
      <c r="B795">
        <v>1</v>
      </c>
      <c r="C795" t="s">
        <v>80</v>
      </c>
      <c r="D795" t="s">
        <v>96</v>
      </c>
      <c r="E795" t="s">
        <v>178</v>
      </c>
      <c r="F795" t="s">
        <v>2520</v>
      </c>
      <c r="G795" t="s">
        <v>143</v>
      </c>
      <c r="H795" t="s">
        <v>144</v>
      </c>
      <c r="I795" t="s">
        <v>136</v>
      </c>
      <c r="J795" t="s">
        <v>137</v>
      </c>
      <c r="K795" t="s">
        <v>138</v>
      </c>
      <c r="L795" t="s">
        <v>2521</v>
      </c>
      <c r="M795" t="s">
        <v>2522</v>
      </c>
      <c r="N795">
        <v>0.759444444</v>
      </c>
      <c r="O795">
        <v>2</v>
      </c>
      <c r="P795">
        <v>105</v>
      </c>
      <c r="Q795">
        <v>3</v>
      </c>
      <c r="R795">
        <v>0</v>
      </c>
      <c r="S795">
        <v>7</v>
      </c>
      <c r="T795">
        <v>1</v>
      </c>
      <c r="U795">
        <v>0</v>
      </c>
      <c r="V795">
        <v>0</v>
      </c>
      <c r="W795">
        <v>0.52168355627135998</v>
      </c>
      <c r="X795">
        <v>16.768165821142002</v>
      </c>
      <c r="Y795">
        <v>0.83443319592691867</v>
      </c>
      <c r="Z795">
        <v>0</v>
      </c>
      <c r="AA795">
        <v>71.861768410342222</v>
      </c>
      <c r="AB795">
        <v>0</v>
      </c>
      <c r="AC795">
        <v>0</v>
      </c>
      <c r="AD795">
        <v>0</v>
      </c>
      <c r="AE795">
        <v>89.986050983682503</v>
      </c>
    </row>
    <row r="796" spans="1:31" x14ac:dyDescent="0.25">
      <c r="A796">
        <v>2438865</v>
      </c>
      <c r="B796">
        <v>1</v>
      </c>
      <c r="C796" t="s">
        <v>80</v>
      </c>
      <c r="D796" t="s">
        <v>97</v>
      </c>
      <c r="E796" t="s">
        <v>156</v>
      </c>
      <c r="F796" t="s">
        <v>2523</v>
      </c>
      <c r="G796" t="s">
        <v>525</v>
      </c>
      <c r="H796" t="s">
        <v>135</v>
      </c>
      <c r="I796" t="s">
        <v>136</v>
      </c>
      <c r="J796" t="s">
        <v>137</v>
      </c>
      <c r="K796" t="s">
        <v>138</v>
      </c>
      <c r="L796" t="s">
        <v>2524</v>
      </c>
      <c r="M796" t="s">
        <v>2525</v>
      </c>
      <c r="N796">
        <v>2.7372222220000002</v>
      </c>
      <c r="O796">
        <v>0</v>
      </c>
      <c r="P796">
        <v>343</v>
      </c>
      <c r="Q796">
        <v>0</v>
      </c>
      <c r="R796">
        <v>1</v>
      </c>
      <c r="S796">
        <v>0</v>
      </c>
      <c r="T796">
        <v>52</v>
      </c>
      <c r="U796">
        <v>0</v>
      </c>
      <c r="V796">
        <v>0</v>
      </c>
      <c r="W796">
        <v>0</v>
      </c>
      <c r="X796">
        <v>485.59373558768846</v>
      </c>
      <c r="Y796">
        <v>0</v>
      </c>
      <c r="Z796">
        <v>1.8783577936597504E-2</v>
      </c>
      <c r="AA796">
        <v>0</v>
      </c>
      <c r="AB796">
        <v>334.75441071921517</v>
      </c>
      <c r="AC796">
        <v>0</v>
      </c>
      <c r="AD796">
        <v>0</v>
      </c>
      <c r="AE796">
        <v>820.36692988484015</v>
      </c>
    </row>
    <row r="797" spans="1:31" x14ac:dyDescent="0.25">
      <c r="A797">
        <v>2438971</v>
      </c>
      <c r="B797">
        <v>1</v>
      </c>
      <c r="C797" t="s">
        <v>80</v>
      </c>
      <c r="D797" t="s">
        <v>94</v>
      </c>
      <c r="E797" t="s">
        <v>178</v>
      </c>
      <c r="F797" t="s">
        <v>2526</v>
      </c>
      <c r="G797" t="s">
        <v>187</v>
      </c>
      <c r="H797" t="s">
        <v>144</v>
      </c>
      <c r="I797" t="s">
        <v>136</v>
      </c>
      <c r="J797" t="s">
        <v>137</v>
      </c>
      <c r="K797" t="s">
        <v>164</v>
      </c>
      <c r="L797" t="s">
        <v>2527</v>
      </c>
      <c r="M797" t="s">
        <v>2528</v>
      </c>
      <c r="N797">
        <v>2.6327777769999998</v>
      </c>
      <c r="O797">
        <v>0</v>
      </c>
      <c r="P797">
        <v>3902</v>
      </c>
      <c r="Q797">
        <v>0</v>
      </c>
      <c r="R797">
        <v>0</v>
      </c>
      <c r="S797">
        <v>0</v>
      </c>
      <c r="T797">
        <v>362</v>
      </c>
      <c r="U797">
        <v>0</v>
      </c>
      <c r="V797">
        <v>0</v>
      </c>
      <c r="W797">
        <v>0</v>
      </c>
      <c r="X797">
        <v>2841.2406072413137</v>
      </c>
      <c r="Y797">
        <v>0</v>
      </c>
      <c r="Z797">
        <v>0</v>
      </c>
      <c r="AA797">
        <v>0</v>
      </c>
      <c r="AB797">
        <v>1911.8990648349268</v>
      </c>
      <c r="AC797">
        <v>0</v>
      </c>
      <c r="AD797">
        <v>0</v>
      </c>
      <c r="AE797">
        <v>4753.1396720762405</v>
      </c>
    </row>
    <row r="798" spans="1:31" x14ac:dyDescent="0.25">
      <c r="A798">
        <v>2438822</v>
      </c>
      <c r="B798">
        <v>1</v>
      </c>
      <c r="C798" t="s">
        <v>80</v>
      </c>
      <c r="D798" t="s">
        <v>100</v>
      </c>
      <c r="E798" t="s">
        <v>161</v>
      </c>
      <c r="F798" t="s">
        <v>2529</v>
      </c>
      <c r="G798" t="s">
        <v>143</v>
      </c>
      <c r="H798" t="s">
        <v>144</v>
      </c>
      <c r="I798" t="s">
        <v>136</v>
      </c>
      <c r="J798" t="s">
        <v>137</v>
      </c>
      <c r="K798" t="s">
        <v>138</v>
      </c>
      <c r="L798" t="s">
        <v>2530</v>
      </c>
      <c r="M798" t="s">
        <v>2531</v>
      </c>
      <c r="N798">
        <v>0.53916666599999996</v>
      </c>
      <c r="O798">
        <v>0</v>
      </c>
      <c r="P798">
        <v>26</v>
      </c>
      <c r="Q798">
        <v>1</v>
      </c>
      <c r="R798">
        <v>12</v>
      </c>
      <c r="S798">
        <v>7</v>
      </c>
      <c r="T798">
        <v>44</v>
      </c>
      <c r="U798">
        <v>4</v>
      </c>
      <c r="V798">
        <v>10</v>
      </c>
      <c r="W798">
        <v>0</v>
      </c>
      <c r="X798">
        <v>3.4227350428864938</v>
      </c>
      <c r="Y798">
        <v>1.0279222484374599</v>
      </c>
      <c r="Z798">
        <v>4.822213320598788</v>
      </c>
      <c r="AA798">
        <v>23.400110308645438</v>
      </c>
      <c r="AB798">
        <v>53.332175614173515</v>
      </c>
      <c r="AC798">
        <v>50.7457740974762</v>
      </c>
      <c r="AD798">
        <v>242.75644913343348</v>
      </c>
      <c r="AE798">
        <v>379.50737976565136</v>
      </c>
    </row>
    <row r="799" spans="1:31" x14ac:dyDescent="0.25">
      <c r="A799">
        <v>2439123</v>
      </c>
      <c r="B799">
        <v>1</v>
      </c>
      <c r="C799" t="s">
        <v>81</v>
      </c>
      <c r="D799" t="s">
        <v>123</v>
      </c>
      <c r="E799" t="s">
        <v>161</v>
      </c>
      <c r="F799" t="s">
        <v>2532</v>
      </c>
      <c r="G799" t="s">
        <v>952</v>
      </c>
      <c r="H799" t="s">
        <v>144</v>
      </c>
      <c r="I799" t="s">
        <v>136</v>
      </c>
      <c r="J799" t="s">
        <v>137</v>
      </c>
      <c r="K799" t="s">
        <v>138</v>
      </c>
      <c r="L799" t="s">
        <v>2533</v>
      </c>
      <c r="M799" t="s">
        <v>2534</v>
      </c>
      <c r="N799">
        <v>1.716111111</v>
      </c>
      <c r="O799">
        <v>0</v>
      </c>
      <c r="P799">
        <v>1</v>
      </c>
      <c r="Q799">
        <v>0</v>
      </c>
      <c r="R799">
        <v>4</v>
      </c>
      <c r="S799">
        <v>0</v>
      </c>
      <c r="T799">
        <v>2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1.3273550512514667</v>
      </c>
      <c r="AA799">
        <v>0</v>
      </c>
      <c r="AB799">
        <v>8.7517579692189766</v>
      </c>
      <c r="AC799">
        <v>0</v>
      </c>
      <c r="AD799">
        <v>0</v>
      </c>
      <c r="AE799">
        <v>10.079113020470443</v>
      </c>
    </row>
    <row r="800" spans="1:31" x14ac:dyDescent="0.25">
      <c r="A800">
        <v>2438791</v>
      </c>
      <c r="B800">
        <v>1</v>
      </c>
      <c r="C800" t="s">
        <v>80</v>
      </c>
      <c r="D800" t="s">
        <v>84</v>
      </c>
      <c r="E800" t="s">
        <v>178</v>
      </c>
      <c r="F800" t="s">
        <v>2535</v>
      </c>
      <c r="G800" t="s">
        <v>187</v>
      </c>
      <c r="H800" t="s">
        <v>144</v>
      </c>
      <c r="I800" t="s">
        <v>136</v>
      </c>
      <c r="J800" t="s">
        <v>137</v>
      </c>
      <c r="K800" t="s">
        <v>164</v>
      </c>
      <c r="L800" t="s">
        <v>2536</v>
      </c>
      <c r="M800" t="s">
        <v>2537</v>
      </c>
      <c r="N800">
        <v>4.7308333329999996</v>
      </c>
      <c r="O800">
        <v>0</v>
      </c>
      <c r="P800">
        <v>2032</v>
      </c>
      <c r="Q800">
        <v>0</v>
      </c>
      <c r="R800">
        <v>0</v>
      </c>
      <c r="S800">
        <v>1</v>
      </c>
      <c r="T800">
        <v>86</v>
      </c>
      <c r="U800">
        <v>0</v>
      </c>
      <c r="V800">
        <v>0</v>
      </c>
      <c r="W800">
        <v>0</v>
      </c>
      <c r="X800">
        <v>2711.0882595743929</v>
      </c>
      <c r="Y800">
        <v>0</v>
      </c>
      <c r="Z800">
        <v>0</v>
      </c>
      <c r="AA800">
        <v>457.5184303436443</v>
      </c>
      <c r="AB800">
        <v>582.43300891070339</v>
      </c>
      <c r="AC800">
        <v>0</v>
      </c>
      <c r="AD800">
        <v>0</v>
      </c>
      <c r="AE800">
        <v>3751.0396988287407</v>
      </c>
    </row>
    <row r="801" spans="1:31" x14ac:dyDescent="0.25">
      <c r="A801">
        <v>2438768</v>
      </c>
      <c r="B801">
        <v>1</v>
      </c>
      <c r="C801" t="s">
        <v>80</v>
      </c>
      <c r="D801" t="s">
        <v>87</v>
      </c>
      <c r="E801" t="s">
        <v>161</v>
      </c>
      <c r="F801" t="s">
        <v>2538</v>
      </c>
      <c r="G801" t="s">
        <v>143</v>
      </c>
      <c r="H801" t="s">
        <v>144</v>
      </c>
      <c r="I801" t="s">
        <v>136</v>
      </c>
      <c r="J801" t="s">
        <v>137</v>
      </c>
      <c r="K801" t="s">
        <v>138</v>
      </c>
      <c r="L801" t="s">
        <v>2539</v>
      </c>
      <c r="M801" t="s">
        <v>2540</v>
      </c>
      <c r="N801">
        <v>3.0233333330000001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11</v>
      </c>
      <c r="U801">
        <v>0</v>
      </c>
      <c r="V801">
        <v>2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259.20291523202189</v>
      </c>
      <c r="AC801">
        <v>0</v>
      </c>
      <c r="AD801">
        <v>156.99755166892774</v>
      </c>
      <c r="AE801">
        <v>416.20046690094966</v>
      </c>
    </row>
    <row r="802" spans="1:31" x14ac:dyDescent="0.25">
      <c r="A802">
        <v>2438977</v>
      </c>
      <c r="B802">
        <v>1</v>
      </c>
      <c r="C802" t="s">
        <v>81</v>
      </c>
      <c r="D802" t="s">
        <v>122</v>
      </c>
      <c r="E802" t="s">
        <v>132</v>
      </c>
      <c r="F802" t="s">
        <v>2541</v>
      </c>
      <c r="G802" t="s">
        <v>198</v>
      </c>
      <c r="H802" t="s">
        <v>135</v>
      </c>
      <c r="I802" t="s">
        <v>136</v>
      </c>
      <c r="J802" t="s">
        <v>137</v>
      </c>
      <c r="K802" t="s">
        <v>138</v>
      </c>
      <c r="L802" t="s">
        <v>2542</v>
      </c>
      <c r="M802" t="s">
        <v>2543</v>
      </c>
      <c r="N802">
        <v>3.16</v>
      </c>
      <c r="O802">
        <v>0</v>
      </c>
      <c r="P802">
        <v>5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2.204611832638026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2.204611832638026</v>
      </c>
    </row>
    <row r="803" spans="1:31" x14ac:dyDescent="0.25">
      <c r="A803">
        <v>2439332</v>
      </c>
      <c r="B803">
        <v>1</v>
      </c>
      <c r="C803" t="s">
        <v>80</v>
      </c>
      <c r="D803" t="s">
        <v>87</v>
      </c>
      <c r="E803" t="s">
        <v>156</v>
      </c>
      <c r="F803" t="s">
        <v>2464</v>
      </c>
      <c r="G803" t="s">
        <v>175</v>
      </c>
      <c r="H803" t="s">
        <v>135</v>
      </c>
      <c r="I803" t="s">
        <v>136</v>
      </c>
      <c r="J803" t="s">
        <v>137</v>
      </c>
      <c r="K803" t="s">
        <v>138</v>
      </c>
      <c r="L803" t="s">
        <v>2544</v>
      </c>
      <c r="M803" t="s">
        <v>2545</v>
      </c>
      <c r="N803">
        <v>0.91249999999999998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18</v>
      </c>
      <c r="U803">
        <v>0</v>
      </c>
      <c r="V803">
        <v>6</v>
      </c>
      <c r="W803">
        <v>0</v>
      </c>
      <c r="X803">
        <v>0.81107704797689006</v>
      </c>
      <c r="Y803">
        <v>0</v>
      </c>
      <c r="Z803">
        <v>0</v>
      </c>
      <c r="AA803">
        <v>0</v>
      </c>
      <c r="AB803">
        <v>85.221885341224407</v>
      </c>
      <c r="AC803">
        <v>0</v>
      </c>
      <c r="AD803">
        <v>22.710419482249765</v>
      </c>
      <c r="AE803">
        <v>108.74338187145106</v>
      </c>
    </row>
    <row r="804" spans="1:31" x14ac:dyDescent="0.25">
      <c r="A804">
        <v>2439246</v>
      </c>
      <c r="B804">
        <v>1</v>
      </c>
      <c r="C804" t="s">
        <v>80</v>
      </c>
      <c r="D804" t="s">
        <v>96</v>
      </c>
      <c r="E804" t="s">
        <v>147</v>
      </c>
      <c r="F804" t="s">
        <v>2546</v>
      </c>
      <c r="G804" t="s">
        <v>479</v>
      </c>
      <c r="H804" t="s">
        <v>135</v>
      </c>
      <c r="I804" t="s">
        <v>136</v>
      </c>
      <c r="J804" t="s">
        <v>137</v>
      </c>
      <c r="K804" t="s">
        <v>138</v>
      </c>
      <c r="L804" t="s">
        <v>2547</v>
      </c>
      <c r="M804" t="s">
        <v>2548</v>
      </c>
      <c r="N804">
        <v>3.8144444439999998</v>
      </c>
      <c r="O804">
        <v>0</v>
      </c>
      <c r="P804">
        <v>54</v>
      </c>
      <c r="Q804">
        <v>0</v>
      </c>
      <c r="R804">
        <v>0</v>
      </c>
      <c r="S804">
        <v>0</v>
      </c>
      <c r="T804">
        <v>1</v>
      </c>
      <c r="U804">
        <v>0</v>
      </c>
      <c r="V804">
        <v>0</v>
      </c>
      <c r="W804">
        <v>0</v>
      </c>
      <c r="X804">
        <v>61.730452025467891</v>
      </c>
      <c r="Y804">
        <v>0</v>
      </c>
      <c r="Z804">
        <v>0</v>
      </c>
      <c r="AA804">
        <v>0</v>
      </c>
      <c r="AB804">
        <v>0.57814294796913346</v>
      </c>
      <c r="AC804">
        <v>0</v>
      </c>
      <c r="AD804">
        <v>0</v>
      </c>
      <c r="AE804">
        <v>62.308594973437025</v>
      </c>
    </row>
    <row r="805" spans="1:31" x14ac:dyDescent="0.25">
      <c r="A805">
        <v>2438751</v>
      </c>
      <c r="B805">
        <v>1</v>
      </c>
      <c r="C805" t="s">
        <v>80</v>
      </c>
      <c r="D805" t="s">
        <v>100</v>
      </c>
      <c r="E805" t="s">
        <v>132</v>
      </c>
      <c r="F805" t="s">
        <v>2549</v>
      </c>
      <c r="G805" t="s">
        <v>198</v>
      </c>
      <c r="H805" t="s">
        <v>135</v>
      </c>
      <c r="I805" t="s">
        <v>136</v>
      </c>
      <c r="J805" t="s">
        <v>137</v>
      </c>
      <c r="K805" t="s">
        <v>138</v>
      </c>
      <c r="L805" t="s">
        <v>2550</v>
      </c>
      <c r="M805" t="s">
        <v>2551</v>
      </c>
      <c r="N805">
        <v>8.8708333330000002</v>
      </c>
      <c r="O805">
        <v>0</v>
      </c>
      <c r="P805">
        <v>22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44.897819204275379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44.897819204275379</v>
      </c>
    </row>
    <row r="806" spans="1:31" x14ac:dyDescent="0.25">
      <c r="A806">
        <v>2438937</v>
      </c>
      <c r="B806">
        <v>1</v>
      </c>
      <c r="C806" t="s">
        <v>80</v>
      </c>
      <c r="D806" t="s">
        <v>93</v>
      </c>
      <c r="E806" t="s">
        <v>156</v>
      </c>
      <c r="F806" t="s">
        <v>2552</v>
      </c>
      <c r="G806" t="s">
        <v>175</v>
      </c>
      <c r="H806" t="s">
        <v>135</v>
      </c>
      <c r="I806" t="s">
        <v>136</v>
      </c>
      <c r="J806" t="s">
        <v>137</v>
      </c>
      <c r="K806" t="s">
        <v>138</v>
      </c>
      <c r="L806" t="s">
        <v>2553</v>
      </c>
      <c r="M806" t="s">
        <v>2554</v>
      </c>
      <c r="N806">
        <v>1.1347222219999999</v>
      </c>
      <c r="O806">
        <v>0</v>
      </c>
      <c r="P806">
        <v>125</v>
      </c>
      <c r="Q806">
        <v>0</v>
      </c>
      <c r="R806">
        <v>1</v>
      </c>
      <c r="S806">
        <v>0</v>
      </c>
      <c r="T806">
        <v>31</v>
      </c>
      <c r="U806">
        <v>0</v>
      </c>
      <c r="V806">
        <v>0</v>
      </c>
      <c r="W806">
        <v>0</v>
      </c>
      <c r="X806">
        <v>23.843894994041925</v>
      </c>
      <c r="Y806">
        <v>0</v>
      </c>
      <c r="Z806">
        <v>0</v>
      </c>
      <c r="AA806">
        <v>0</v>
      </c>
      <c r="AB806">
        <v>20.226563665634195</v>
      </c>
      <c r="AC806">
        <v>0</v>
      </c>
      <c r="AD806">
        <v>0</v>
      </c>
      <c r="AE806">
        <v>44.07045865967612</v>
      </c>
    </row>
    <row r="807" spans="1:31" x14ac:dyDescent="0.25">
      <c r="A807">
        <v>2439292</v>
      </c>
      <c r="B807">
        <v>1</v>
      </c>
      <c r="C807" t="s">
        <v>81</v>
      </c>
      <c r="D807" t="s">
        <v>120</v>
      </c>
      <c r="E807" t="s">
        <v>178</v>
      </c>
      <c r="F807" t="s">
        <v>2555</v>
      </c>
      <c r="G807" t="s">
        <v>143</v>
      </c>
      <c r="H807" t="s">
        <v>144</v>
      </c>
      <c r="I807" t="s">
        <v>136</v>
      </c>
      <c r="J807" t="s">
        <v>137</v>
      </c>
      <c r="K807" t="s">
        <v>138</v>
      </c>
      <c r="L807" t="s">
        <v>2556</v>
      </c>
      <c r="M807" t="s">
        <v>2557</v>
      </c>
      <c r="N807">
        <v>1.076944444</v>
      </c>
      <c r="O807">
        <v>12</v>
      </c>
      <c r="P807">
        <v>2482</v>
      </c>
      <c r="Q807">
        <v>110</v>
      </c>
      <c r="R807">
        <v>127</v>
      </c>
      <c r="S807">
        <v>25</v>
      </c>
      <c r="T807">
        <v>308</v>
      </c>
      <c r="U807">
        <v>7</v>
      </c>
      <c r="V807">
        <v>0</v>
      </c>
      <c r="W807">
        <v>1.8540443226404304</v>
      </c>
      <c r="X807">
        <v>419.0652839254401</v>
      </c>
      <c r="Y807">
        <v>122.67547350146496</v>
      </c>
      <c r="Z807">
        <v>8.0877033955932269</v>
      </c>
      <c r="AA807">
        <v>28.966902432997809</v>
      </c>
      <c r="AB807">
        <v>136.32477339760985</v>
      </c>
      <c r="AC807">
        <v>365.66193359989381</v>
      </c>
      <c r="AD807">
        <v>0</v>
      </c>
      <c r="AE807">
        <v>1082.6361145756402</v>
      </c>
    </row>
    <row r="808" spans="1:31" x14ac:dyDescent="0.25">
      <c r="A808">
        <v>2438745</v>
      </c>
      <c r="B808">
        <v>1</v>
      </c>
      <c r="C808" t="s">
        <v>80</v>
      </c>
      <c r="D808" t="s">
        <v>99</v>
      </c>
      <c r="E808" t="s">
        <v>147</v>
      </c>
      <c r="F808" t="s">
        <v>2558</v>
      </c>
      <c r="G808" t="s">
        <v>171</v>
      </c>
      <c r="H808" t="s">
        <v>135</v>
      </c>
      <c r="I808" t="s">
        <v>136</v>
      </c>
      <c r="J808" t="s">
        <v>137</v>
      </c>
      <c r="K808" t="s">
        <v>138</v>
      </c>
      <c r="L808" t="s">
        <v>2559</v>
      </c>
      <c r="M808" t="s">
        <v>2560</v>
      </c>
      <c r="N808">
        <v>1.7166666660000001</v>
      </c>
      <c r="O808">
        <v>0</v>
      </c>
      <c r="P808">
        <v>7</v>
      </c>
      <c r="Q808">
        <v>0</v>
      </c>
      <c r="R808">
        <v>5</v>
      </c>
      <c r="S808">
        <v>0</v>
      </c>
      <c r="T808">
        <v>3</v>
      </c>
      <c r="U808">
        <v>0</v>
      </c>
      <c r="V808">
        <v>0</v>
      </c>
      <c r="W808">
        <v>0</v>
      </c>
      <c r="X808">
        <v>0.48658739899484449</v>
      </c>
      <c r="Y808">
        <v>0</v>
      </c>
      <c r="Z808">
        <v>0.21429505784987557</v>
      </c>
      <c r="AA808">
        <v>0</v>
      </c>
      <c r="AB808">
        <v>0</v>
      </c>
      <c r="AC808">
        <v>0</v>
      </c>
      <c r="AD808">
        <v>0</v>
      </c>
      <c r="AE808">
        <v>0.70088245684472006</v>
      </c>
    </row>
    <row r="809" spans="1:31" x14ac:dyDescent="0.25">
      <c r="A809">
        <v>2439140</v>
      </c>
      <c r="B809">
        <v>1</v>
      </c>
      <c r="C809" t="s">
        <v>80</v>
      </c>
      <c r="D809" t="s">
        <v>88</v>
      </c>
      <c r="E809" t="s">
        <v>290</v>
      </c>
      <c r="F809" t="s">
        <v>2561</v>
      </c>
      <c r="G809" t="s">
        <v>171</v>
      </c>
      <c r="H809" t="s">
        <v>135</v>
      </c>
      <c r="I809" t="s">
        <v>136</v>
      </c>
      <c r="J809" t="s">
        <v>137</v>
      </c>
      <c r="K809" t="s">
        <v>138</v>
      </c>
      <c r="L809" t="s">
        <v>2562</v>
      </c>
      <c r="M809" t="s">
        <v>2563</v>
      </c>
      <c r="N809">
        <v>1.2725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15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15.707583463187673</v>
      </c>
      <c r="AC809">
        <v>0</v>
      </c>
      <c r="AD809">
        <v>0</v>
      </c>
      <c r="AE809">
        <v>15.707583463187673</v>
      </c>
    </row>
    <row r="810" spans="1:31" x14ac:dyDescent="0.25">
      <c r="A810">
        <v>2438874</v>
      </c>
      <c r="B810">
        <v>1</v>
      </c>
      <c r="C810" t="s">
        <v>81</v>
      </c>
      <c r="D810" t="s">
        <v>118</v>
      </c>
      <c r="E810" t="s">
        <v>178</v>
      </c>
      <c r="F810" t="s">
        <v>2564</v>
      </c>
      <c r="G810" t="s">
        <v>187</v>
      </c>
      <c r="H810" t="s">
        <v>144</v>
      </c>
      <c r="I810" t="s">
        <v>136</v>
      </c>
      <c r="J810" t="s">
        <v>137</v>
      </c>
      <c r="K810" t="s">
        <v>164</v>
      </c>
      <c r="L810" t="s">
        <v>2565</v>
      </c>
      <c r="M810" t="s">
        <v>2566</v>
      </c>
      <c r="N810">
        <v>2.4333333330000002</v>
      </c>
      <c r="O810">
        <v>3</v>
      </c>
      <c r="P810">
        <v>355</v>
      </c>
      <c r="Q810">
        <v>55</v>
      </c>
      <c r="R810">
        <v>42</v>
      </c>
      <c r="S810">
        <v>28</v>
      </c>
      <c r="T810">
        <v>35</v>
      </c>
      <c r="U810">
        <v>12</v>
      </c>
      <c r="V810">
        <v>0</v>
      </c>
      <c r="W810">
        <v>2.7999844202948094</v>
      </c>
      <c r="X810">
        <v>150.48873006058031</v>
      </c>
      <c r="Y810">
        <v>96.23304891308652</v>
      </c>
      <c r="Z810">
        <v>35.447856117800363</v>
      </c>
      <c r="AA810">
        <v>624.83484140801465</v>
      </c>
      <c r="AB810">
        <v>118.26137240510332</v>
      </c>
      <c r="AC810">
        <v>3767.412220799913</v>
      </c>
      <c r="AD810">
        <v>0</v>
      </c>
      <c r="AE810">
        <v>4795.4780541247928</v>
      </c>
    </row>
    <row r="811" spans="1:31" x14ac:dyDescent="0.25">
      <c r="A811">
        <v>2439229</v>
      </c>
      <c r="B811">
        <v>1</v>
      </c>
      <c r="C811" t="s">
        <v>80</v>
      </c>
      <c r="D811" t="s">
        <v>83</v>
      </c>
      <c r="E811" t="s">
        <v>147</v>
      </c>
      <c r="F811" t="s">
        <v>2567</v>
      </c>
      <c r="G811" t="s">
        <v>175</v>
      </c>
      <c r="H811" t="s">
        <v>135</v>
      </c>
      <c r="I811" t="s">
        <v>136</v>
      </c>
      <c r="J811" t="s">
        <v>137</v>
      </c>
      <c r="K811" t="s">
        <v>138</v>
      </c>
      <c r="L811" t="s">
        <v>2568</v>
      </c>
      <c r="M811" t="s">
        <v>2569</v>
      </c>
      <c r="N811">
        <v>0.43277777699999997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23</v>
      </c>
      <c r="U811">
        <v>0</v>
      </c>
      <c r="V811">
        <v>1</v>
      </c>
      <c r="W811">
        <v>0</v>
      </c>
      <c r="X811">
        <v>9.6856695169255547E-2</v>
      </c>
      <c r="Y811">
        <v>0</v>
      </c>
      <c r="Z811">
        <v>0</v>
      </c>
      <c r="AA811">
        <v>0</v>
      </c>
      <c r="AB811">
        <v>9.3778867612015588</v>
      </c>
      <c r="AC811">
        <v>0</v>
      </c>
      <c r="AD811">
        <v>1.8324902671770424</v>
      </c>
      <c r="AE811">
        <v>11.307233723547858</v>
      </c>
    </row>
    <row r="812" spans="1:31" x14ac:dyDescent="0.25">
      <c r="A812">
        <v>2438897</v>
      </c>
      <c r="B812">
        <v>1</v>
      </c>
      <c r="C812" t="s">
        <v>80</v>
      </c>
      <c r="D812" t="s">
        <v>95</v>
      </c>
      <c r="E812" t="s">
        <v>229</v>
      </c>
      <c r="F812" t="s">
        <v>2570</v>
      </c>
      <c r="G812" t="s">
        <v>187</v>
      </c>
      <c r="H812" t="s">
        <v>144</v>
      </c>
      <c r="I812" t="s">
        <v>136</v>
      </c>
      <c r="J812" t="s">
        <v>137</v>
      </c>
      <c r="K812" t="s">
        <v>164</v>
      </c>
      <c r="L812" t="s">
        <v>2571</v>
      </c>
      <c r="M812" t="s">
        <v>2572</v>
      </c>
      <c r="N812">
        <v>7.739166666</v>
      </c>
      <c r="O812">
        <v>0</v>
      </c>
      <c r="P812">
        <v>12167</v>
      </c>
      <c r="Q812">
        <v>0</v>
      </c>
      <c r="R812">
        <v>48</v>
      </c>
      <c r="S812">
        <v>5</v>
      </c>
      <c r="T812">
        <v>742</v>
      </c>
      <c r="U812">
        <v>1</v>
      </c>
      <c r="V812">
        <v>0</v>
      </c>
      <c r="W812">
        <v>0</v>
      </c>
      <c r="X812">
        <v>15165.844988642897</v>
      </c>
      <c r="Y812">
        <v>0</v>
      </c>
      <c r="Z812">
        <v>113.6807680432222</v>
      </c>
      <c r="AA812">
        <v>279.21523905121001</v>
      </c>
      <c r="AB812">
        <v>9680.559197789793</v>
      </c>
      <c r="AC812">
        <v>1145.969976482208</v>
      </c>
      <c r="AD812">
        <v>0</v>
      </c>
      <c r="AE812">
        <v>26385.270170009331</v>
      </c>
    </row>
    <row r="813" spans="1:31" x14ac:dyDescent="0.25">
      <c r="A813">
        <v>2438854</v>
      </c>
      <c r="B813">
        <v>1</v>
      </c>
      <c r="C813" t="s">
        <v>80</v>
      </c>
      <c r="D813" t="s">
        <v>96</v>
      </c>
      <c r="E813" t="s">
        <v>147</v>
      </c>
      <c r="F813" t="s">
        <v>2573</v>
      </c>
      <c r="G813" t="s">
        <v>1901</v>
      </c>
      <c r="H813" t="s">
        <v>135</v>
      </c>
      <c r="I813" t="s">
        <v>136</v>
      </c>
      <c r="J813" t="s">
        <v>137</v>
      </c>
      <c r="K813" t="s">
        <v>138</v>
      </c>
      <c r="L813" t="s">
        <v>2574</v>
      </c>
      <c r="M813" t="s">
        <v>2575</v>
      </c>
      <c r="N813">
        <v>9.4933333330000007</v>
      </c>
      <c r="O813">
        <v>0</v>
      </c>
      <c r="P813">
        <v>52</v>
      </c>
      <c r="Q813">
        <v>0</v>
      </c>
      <c r="R813">
        <v>0</v>
      </c>
      <c r="S813">
        <v>0</v>
      </c>
      <c r="T813">
        <v>1</v>
      </c>
      <c r="U813">
        <v>0</v>
      </c>
      <c r="V813">
        <v>0</v>
      </c>
      <c r="W813">
        <v>0</v>
      </c>
      <c r="X813">
        <v>53.603715135253914</v>
      </c>
      <c r="Y813">
        <v>0</v>
      </c>
      <c r="Z813">
        <v>0</v>
      </c>
      <c r="AA813">
        <v>0</v>
      </c>
      <c r="AB813">
        <v>2.0972016926809798</v>
      </c>
      <c r="AC813">
        <v>0</v>
      </c>
      <c r="AD813">
        <v>0</v>
      </c>
      <c r="AE813">
        <v>55.700916827934897</v>
      </c>
    </row>
    <row r="814" spans="1:31" x14ac:dyDescent="0.25">
      <c r="A814">
        <v>2439017</v>
      </c>
      <c r="B814">
        <v>1</v>
      </c>
      <c r="C814" t="s">
        <v>81</v>
      </c>
      <c r="D814" t="s">
        <v>121</v>
      </c>
      <c r="E814" t="s">
        <v>132</v>
      </c>
      <c r="F814" t="s">
        <v>2576</v>
      </c>
      <c r="G814" t="s">
        <v>214</v>
      </c>
      <c r="H814" t="s">
        <v>135</v>
      </c>
      <c r="I814" t="s">
        <v>136</v>
      </c>
      <c r="J814" t="s">
        <v>3</v>
      </c>
      <c r="K814" t="s">
        <v>138</v>
      </c>
      <c r="L814" t="s">
        <v>2577</v>
      </c>
      <c r="M814" t="s">
        <v>2578</v>
      </c>
      <c r="N814">
        <v>2.0024999999999999</v>
      </c>
      <c r="O814">
        <v>0</v>
      </c>
      <c r="P814">
        <v>2</v>
      </c>
      <c r="Q814">
        <v>0</v>
      </c>
      <c r="R814">
        <v>0</v>
      </c>
      <c r="S814">
        <v>0</v>
      </c>
      <c r="T814">
        <v>1</v>
      </c>
      <c r="U814">
        <v>0</v>
      </c>
      <c r="V814">
        <v>0</v>
      </c>
      <c r="W814">
        <v>0</v>
      </c>
      <c r="X814">
        <v>0.49806975447816998</v>
      </c>
      <c r="Y814">
        <v>0</v>
      </c>
      <c r="Z814">
        <v>0</v>
      </c>
      <c r="AA814">
        <v>0</v>
      </c>
      <c r="AB814">
        <v>2.5148814149033925</v>
      </c>
      <c r="AC814">
        <v>0</v>
      </c>
      <c r="AD814">
        <v>0</v>
      </c>
      <c r="AE814">
        <v>3.0129511693815623</v>
      </c>
    </row>
    <row r="815" spans="1:31" x14ac:dyDescent="0.25">
      <c r="A815">
        <v>2439289</v>
      </c>
      <c r="B815">
        <v>1</v>
      </c>
      <c r="C815" t="s">
        <v>80</v>
      </c>
      <c r="D815" t="s">
        <v>96</v>
      </c>
      <c r="E815" t="s">
        <v>147</v>
      </c>
      <c r="F815" t="s">
        <v>2579</v>
      </c>
      <c r="G815" t="s">
        <v>175</v>
      </c>
      <c r="H815" t="s">
        <v>135</v>
      </c>
      <c r="I815" t="s">
        <v>136</v>
      </c>
      <c r="J815" t="s">
        <v>137</v>
      </c>
      <c r="K815" t="s">
        <v>138</v>
      </c>
      <c r="L815" t="s">
        <v>2580</v>
      </c>
      <c r="M815" t="s">
        <v>2581</v>
      </c>
      <c r="N815">
        <v>1.1488888880000001</v>
      </c>
      <c r="O815">
        <v>0</v>
      </c>
      <c r="P815">
        <v>67</v>
      </c>
      <c r="Q815">
        <v>0</v>
      </c>
      <c r="R815">
        <v>0</v>
      </c>
      <c r="S815">
        <v>0</v>
      </c>
      <c r="T815">
        <v>2</v>
      </c>
      <c r="U815">
        <v>0</v>
      </c>
      <c r="V815">
        <v>0</v>
      </c>
      <c r="W815">
        <v>0</v>
      </c>
      <c r="X815">
        <v>1.7805794772968122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1.7805794772968122</v>
      </c>
    </row>
    <row r="816" spans="1:31" x14ac:dyDescent="0.25">
      <c r="A816">
        <v>2439266</v>
      </c>
      <c r="B816">
        <v>1</v>
      </c>
      <c r="C816" t="s">
        <v>80</v>
      </c>
      <c r="D816" t="s">
        <v>85</v>
      </c>
      <c r="E816" t="s">
        <v>229</v>
      </c>
      <c r="F816" t="s">
        <v>2221</v>
      </c>
      <c r="G816" t="s">
        <v>143</v>
      </c>
      <c r="H816" t="s">
        <v>144</v>
      </c>
      <c r="I816" t="s">
        <v>136</v>
      </c>
      <c r="J816" t="s">
        <v>137</v>
      </c>
      <c r="K816" t="s">
        <v>138</v>
      </c>
      <c r="L816" t="s">
        <v>2582</v>
      </c>
      <c r="M816" t="s">
        <v>2583</v>
      </c>
      <c r="N816">
        <v>0.79671000000000003</v>
      </c>
      <c r="O816">
        <v>0</v>
      </c>
      <c r="P816">
        <v>1290</v>
      </c>
      <c r="Q816">
        <v>0</v>
      </c>
      <c r="R816">
        <v>0</v>
      </c>
      <c r="S816">
        <v>2</v>
      </c>
      <c r="T816">
        <v>157</v>
      </c>
      <c r="U816">
        <v>0</v>
      </c>
      <c r="V816">
        <v>0</v>
      </c>
      <c r="W816">
        <v>0</v>
      </c>
      <c r="X816">
        <v>367.66439046262798</v>
      </c>
      <c r="Y816">
        <v>0</v>
      </c>
      <c r="Z816">
        <v>0</v>
      </c>
      <c r="AA816">
        <v>101.82904000358863</v>
      </c>
      <c r="AB816">
        <v>159.85321037620844</v>
      </c>
      <c r="AC816">
        <v>0</v>
      </c>
      <c r="AD816">
        <v>0</v>
      </c>
      <c r="AE816">
        <v>629.34664084242513</v>
      </c>
    </row>
    <row r="817" spans="1:31" x14ac:dyDescent="0.25">
      <c r="A817">
        <v>2438911</v>
      </c>
      <c r="B817">
        <v>1</v>
      </c>
      <c r="C817" t="s">
        <v>81</v>
      </c>
      <c r="D817" t="s">
        <v>112</v>
      </c>
      <c r="E817" t="s">
        <v>147</v>
      </c>
      <c r="F817" t="s">
        <v>2584</v>
      </c>
      <c r="G817" t="s">
        <v>171</v>
      </c>
      <c r="H817" t="s">
        <v>135</v>
      </c>
      <c r="I817" t="s">
        <v>136</v>
      </c>
      <c r="J817" t="s">
        <v>137</v>
      </c>
      <c r="K817" t="s">
        <v>138</v>
      </c>
      <c r="L817" t="s">
        <v>2585</v>
      </c>
      <c r="M817" t="s">
        <v>2586</v>
      </c>
      <c r="N817">
        <v>3.03</v>
      </c>
      <c r="O817">
        <v>0</v>
      </c>
      <c r="P817">
        <v>7</v>
      </c>
      <c r="Q817">
        <v>0</v>
      </c>
      <c r="R817">
        <v>3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</row>
    <row r="818" spans="1:31" x14ac:dyDescent="0.25">
      <c r="A818">
        <v>2438788</v>
      </c>
      <c r="B818">
        <v>1</v>
      </c>
      <c r="C818" t="s">
        <v>80</v>
      </c>
      <c r="D818" t="s">
        <v>92</v>
      </c>
      <c r="E818" t="s">
        <v>290</v>
      </c>
      <c r="F818" t="s">
        <v>2587</v>
      </c>
      <c r="G818" t="s">
        <v>525</v>
      </c>
      <c r="H818" t="s">
        <v>135</v>
      </c>
      <c r="I818" t="s">
        <v>136</v>
      </c>
      <c r="J818" t="s">
        <v>137</v>
      </c>
      <c r="K818" t="s">
        <v>138</v>
      </c>
      <c r="L818" t="s">
        <v>2588</v>
      </c>
      <c r="M818" t="s">
        <v>2589</v>
      </c>
      <c r="N818">
        <v>1.1713888880000001</v>
      </c>
      <c r="O818">
        <v>0</v>
      </c>
      <c r="P818">
        <v>1</v>
      </c>
      <c r="Q818">
        <v>0</v>
      </c>
      <c r="R818">
        <v>1</v>
      </c>
      <c r="S818">
        <v>0</v>
      </c>
      <c r="T818">
        <v>2</v>
      </c>
      <c r="U818">
        <v>0</v>
      </c>
      <c r="V818">
        <v>0</v>
      </c>
      <c r="W818">
        <v>0</v>
      </c>
      <c r="X818">
        <v>0.30667578550781666</v>
      </c>
      <c r="Y818">
        <v>0</v>
      </c>
      <c r="Z818">
        <v>7.6477915543666682E-3</v>
      </c>
      <c r="AA818">
        <v>0</v>
      </c>
      <c r="AB818">
        <v>2.6574056258636296</v>
      </c>
      <c r="AC818">
        <v>0</v>
      </c>
      <c r="AD818">
        <v>0</v>
      </c>
      <c r="AE818">
        <v>2.9717292029258129</v>
      </c>
    </row>
    <row r="819" spans="1:31" x14ac:dyDescent="0.25">
      <c r="A819">
        <v>2439103</v>
      </c>
      <c r="B819">
        <v>1</v>
      </c>
      <c r="C819" t="s">
        <v>80</v>
      </c>
      <c r="D819" t="s">
        <v>83</v>
      </c>
      <c r="E819" t="s">
        <v>178</v>
      </c>
      <c r="F819" t="s">
        <v>2590</v>
      </c>
      <c r="G819" t="s">
        <v>187</v>
      </c>
      <c r="H819" t="s">
        <v>144</v>
      </c>
      <c r="I819" t="s">
        <v>136</v>
      </c>
      <c r="J819" t="s">
        <v>137</v>
      </c>
      <c r="K819" t="s">
        <v>164</v>
      </c>
      <c r="L819" t="s">
        <v>2591</v>
      </c>
      <c r="M819" t="s">
        <v>2592</v>
      </c>
      <c r="N819">
        <v>2.4786111110000002</v>
      </c>
      <c r="O819">
        <v>0</v>
      </c>
      <c r="P819">
        <v>895</v>
      </c>
      <c r="Q819">
        <v>0</v>
      </c>
      <c r="R819">
        <v>0</v>
      </c>
      <c r="S819">
        <v>5</v>
      </c>
      <c r="T819">
        <v>35</v>
      </c>
      <c r="U819">
        <v>0</v>
      </c>
      <c r="V819">
        <v>0</v>
      </c>
      <c r="W819">
        <v>0</v>
      </c>
      <c r="X819">
        <v>831.13658846669477</v>
      </c>
      <c r="Y819">
        <v>0</v>
      </c>
      <c r="Z819">
        <v>0</v>
      </c>
      <c r="AA819">
        <v>20.768249564046286</v>
      </c>
      <c r="AB819">
        <v>151.51111405199634</v>
      </c>
      <c r="AC819">
        <v>0</v>
      </c>
      <c r="AD819">
        <v>0</v>
      </c>
      <c r="AE819">
        <v>1003.4159520827375</v>
      </c>
    </row>
    <row r="820" spans="1:31" x14ac:dyDescent="0.25">
      <c r="A820">
        <v>2438997</v>
      </c>
      <c r="B820">
        <v>1</v>
      </c>
      <c r="C820" t="s">
        <v>81</v>
      </c>
      <c r="D820" t="s">
        <v>127</v>
      </c>
      <c r="E820" t="s">
        <v>178</v>
      </c>
      <c r="F820" t="s">
        <v>2593</v>
      </c>
      <c r="G820" t="s">
        <v>163</v>
      </c>
      <c r="H820" t="s">
        <v>144</v>
      </c>
      <c r="I820" t="s">
        <v>136</v>
      </c>
      <c r="J820" t="s">
        <v>137</v>
      </c>
      <c r="K820" t="s">
        <v>164</v>
      </c>
      <c r="L820" t="s">
        <v>2594</v>
      </c>
      <c r="M820" t="s">
        <v>2595</v>
      </c>
      <c r="N820">
        <v>0.14722222200000001</v>
      </c>
      <c r="O820">
        <v>0</v>
      </c>
      <c r="P820">
        <v>13958</v>
      </c>
      <c r="Q820">
        <v>0</v>
      </c>
      <c r="R820">
        <v>23</v>
      </c>
      <c r="S820">
        <v>5</v>
      </c>
      <c r="T820">
        <v>1002</v>
      </c>
      <c r="U820">
        <v>6</v>
      </c>
      <c r="V820">
        <v>7</v>
      </c>
      <c r="W820">
        <v>0</v>
      </c>
      <c r="X820">
        <v>439.5638031582568</v>
      </c>
      <c r="Y820">
        <v>0</v>
      </c>
      <c r="Z820">
        <v>1.1098257241143916</v>
      </c>
      <c r="AA820">
        <v>7.1441681627240756</v>
      </c>
      <c r="AB820">
        <v>221.22535298564495</v>
      </c>
      <c r="AC820">
        <v>59.268645164124052</v>
      </c>
      <c r="AD820">
        <v>5.6696216195249249</v>
      </c>
      <c r="AE820">
        <v>733.98141681438926</v>
      </c>
    </row>
    <row r="821" spans="1:31" x14ac:dyDescent="0.25">
      <c r="A821">
        <v>2438848</v>
      </c>
      <c r="B821">
        <v>1</v>
      </c>
      <c r="C821" t="s">
        <v>80</v>
      </c>
      <c r="D821" t="s">
        <v>83</v>
      </c>
      <c r="E821" t="s">
        <v>161</v>
      </c>
      <c r="F821" t="s">
        <v>2596</v>
      </c>
      <c r="G821" t="s">
        <v>143</v>
      </c>
      <c r="H821" t="s">
        <v>144</v>
      </c>
      <c r="I821" t="s">
        <v>136</v>
      </c>
      <c r="J821" t="s">
        <v>137</v>
      </c>
      <c r="K821" t="s">
        <v>138</v>
      </c>
      <c r="L821" t="s">
        <v>2597</v>
      </c>
      <c r="M821" t="s">
        <v>2598</v>
      </c>
      <c r="N821">
        <v>0.75611111099999995</v>
      </c>
      <c r="O821">
        <v>0</v>
      </c>
      <c r="P821">
        <v>777</v>
      </c>
      <c r="Q821">
        <v>0</v>
      </c>
      <c r="R821">
        <v>12</v>
      </c>
      <c r="S821">
        <v>10</v>
      </c>
      <c r="T821">
        <v>2910</v>
      </c>
      <c r="U821">
        <v>5</v>
      </c>
      <c r="V821">
        <v>72</v>
      </c>
      <c r="W821">
        <v>0</v>
      </c>
      <c r="X821">
        <v>211.30234809472122</v>
      </c>
      <c r="Y821">
        <v>0</v>
      </c>
      <c r="Z821">
        <v>15.320996529671657</v>
      </c>
      <c r="AA821">
        <v>169.42162875928128</v>
      </c>
      <c r="AB821">
        <v>3746.213112416795</v>
      </c>
      <c r="AC821">
        <v>715.37144365665495</v>
      </c>
      <c r="AD821">
        <v>1569.1265232623384</v>
      </c>
      <c r="AE821">
        <v>6426.7560527194628</v>
      </c>
    </row>
    <row r="822" spans="1:31" x14ac:dyDescent="0.25">
      <c r="A822">
        <v>2438748</v>
      </c>
      <c r="B822">
        <v>1</v>
      </c>
      <c r="C822" t="s">
        <v>80</v>
      </c>
      <c r="D822" t="s">
        <v>83</v>
      </c>
      <c r="E822" t="s">
        <v>147</v>
      </c>
      <c r="F822" t="s">
        <v>2599</v>
      </c>
      <c r="G822" t="s">
        <v>171</v>
      </c>
      <c r="H822" t="s">
        <v>135</v>
      </c>
      <c r="I822" t="s">
        <v>136</v>
      </c>
      <c r="J822" t="s">
        <v>137</v>
      </c>
      <c r="K822" t="s">
        <v>138</v>
      </c>
      <c r="L822" t="s">
        <v>2600</v>
      </c>
      <c r="M822" t="s">
        <v>2601</v>
      </c>
      <c r="N822">
        <v>1.1105555549999999</v>
      </c>
      <c r="O822">
        <v>0</v>
      </c>
      <c r="P822">
        <v>17</v>
      </c>
      <c r="Q822">
        <v>0</v>
      </c>
      <c r="R822">
        <v>0</v>
      </c>
      <c r="S822">
        <v>0</v>
      </c>
      <c r="T822">
        <v>115</v>
      </c>
      <c r="U822">
        <v>0</v>
      </c>
      <c r="V822">
        <v>2</v>
      </c>
      <c r="W822">
        <v>0</v>
      </c>
      <c r="X822">
        <v>9.9421391544421063</v>
      </c>
      <c r="Y822">
        <v>0</v>
      </c>
      <c r="Z822">
        <v>0</v>
      </c>
      <c r="AA822">
        <v>0</v>
      </c>
      <c r="AB822">
        <v>186.1523244755758</v>
      </c>
      <c r="AC822">
        <v>0</v>
      </c>
      <c r="AD822">
        <v>25.877462161105527</v>
      </c>
      <c r="AE822">
        <v>221.97192579112345</v>
      </c>
    </row>
    <row r="823" spans="1:31" x14ac:dyDescent="0.25">
      <c r="A823">
        <v>2439040</v>
      </c>
      <c r="B823">
        <v>1</v>
      </c>
      <c r="C823" t="s">
        <v>80</v>
      </c>
      <c r="D823" t="s">
        <v>110</v>
      </c>
      <c r="E823" t="s">
        <v>178</v>
      </c>
      <c r="F823" t="s">
        <v>2602</v>
      </c>
      <c r="G823" t="s">
        <v>187</v>
      </c>
      <c r="H823" t="s">
        <v>144</v>
      </c>
      <c r="I823" t="s">
        <v>136</v>
      </c>
      <c r="J823" t="s">
        <v>137</v>
      </c>
      <c r="K823" t="s">
        <v>164</v>
      </c>
      <c r="L823" t="s">
        <v>2603</v>
      </c>
      <c r="M823" t="s">
        <v>2604</v>
      </c>
      <c r="N823">
        <v>2.2155555549999999</v>
      </c>
      <c r="O823">
        <v>0</v>
      </c>
      <c r="P823">
        <v>4380</v>
      </c>
      <c r="Q823">
        <v>0</v>
      </c>
      <c r="R823">
        <v>0</v>
      </c>
      <c r="S823">
        <v>1</v>
      </c>
      <c r="T823">
        <v>230</v>
      </c>
      <c r="U823">
        <v>0</v>
      </c>
      <c r="V823">
        <v>1</v>
      </c>
      <c r="W823">
        <v>0</v>
      </c>
      <c r="X823">
        <v>3376.9495446399746</v>
      </c>
      <c r="Y823">
        <v>0</v>
      </c>
      <c r="Z823">
        <v>0</v>
      </c>
      <c r="AA823">
        <v>103.5304825080821</v>
      </c>
      <c r="AB823">
        <v>526.17244929158744</v>
      </c>
      <c r="AC823">
        <v>0</v>
      </c>
      <c r="AD823">
        <v>47.005366556001157</v>
      </c>
      <c r="AE823">
        <v>4053.6578429956453</v>
      </c>
    </row>
    <row r="824" spans="1:31" x14ac:dyDescent="0.25">
      <c r="A824">
        <v>2438708</v>
      </c>
      <c r="B824">
        <v>1</v>
      </c>
      <c r="C824" t="s">
        <v>80</v>
      </c>
      <c r="D824" t="s">
        <v>84</v>
      </c>
      <c r="E824" t="s">
        <v>178</v>
      </c>
      <c r="F824" t="s">
        <v>2605</v>
      </c>
      <c r="G824" t="s">
        <v>163</v>
      </c>
      <c r="H824" t="s">
        <v>144</v>
      </c>
      <c r="I824" t="s">
        <v>136</v>
      </c>
      <c r="J824" t="s">
        <v>137</v>
      </c>
      <c r="K824" t="s">
        <v>138</v>
      </c>
      <c r="L824" t="s">
        <v>2606</v>
      </c>
      <c r="M824" t="s">
        <v>2607</v>
      </c>
      <c r="N824">
        <v>5.8888888E-2</v>
      </c>
      <c r="O824">
        <v>0</v>
      </c>
      <c r="P824">
        <v>2390</v>
      </c>
      <c r="Q824">
        <v>0</v>
      </c>
      <c r="R824">
        <v>0</v>
      </c>
      <c r="S824">
        <v>1</v>
      </c>
      <c r="T824">
        <v>266</v>
      </c>
      <c r="U824">
        <v>0</v>
      </c>
      <c r="V824">
        <v>1</v>
      </c>
      <c r="W824">
        <v>0</v>
      </c>
      <c r="X824">
        <v>29.923571686215396</v>
      </c>
      <c r="Y824">
        <v>0</v>
      </c>
      <c r="Z824">
        <v>0</v>
      </c>
      <c r="AA824">
        <v>5.0130475214310088</v>
      </c>
      <c r="AB824">
        <v>11.125114220138375</v>
      </c>
      <c r="AC824">
        <v>0</v>
      </c>
      <c r="AD824">
        <v>0.61472241538331229</v>
      </c>
      <c r="AE824">
        <v>46.676455843168085</v>
      </c>
    </row>
    <row r="825" spans="1:31" x14ac:dyDescent="0.25">
      <c r="A825">
        <v>2439206</v>
      </c>
      <c r="B825">
        <v>1</v>
      </c>
      <c r="C825" t="s">
        <v>81</v>
      </c>
      <c r="D825" t="s">
        <v>117</v>
      </c>
      <c r="E825" t="s">
        <v>147</v>
      </c>
      <c r="F825" t="s">
        <v>2608</v>
      </c>
      <c r="G825" t="s">
        <v>171</v>
      </c>
      <c r="H825" t="s">
        <v>135</v>
      </c>
      <c r="I825" t="s">
        <v>136</v>
      </c>
      <c r="J825" t="s">
        <v>137</v>
      </c>
      <c r="K825" t="s">
        <v>138</v>
      </c>
      <c r="L825" t="s">
        <v>2609</v>
      </c>
      <c r="M825" t="s">
        <v>2610</v>
      </c>
      <c r="N825">
        <v>2.5077777769999998</v>
      </c>
      <c r="O825">
        <v>0</v>
      </c>
      <c r="P825">
        <v>4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</row>
    <row r="826" spans="1:31" x14ac:dyDescent="0.25">
      <c r="A826">
        <v>2439063</v>
      </c>
      <c r="B826">
        <v>1</v>
      </c>
      <c r="C826" t="s">
        <v>81</v>
      </c>
      <c r="D826" t="s">
        <v>118</v>
      </c>
      <c r="E826" t="s">
        <v>178</v>
      </c>
      <c r="F826" t="s">
        <v>2611</v>
      </c>
      <c r="G826" t="s">
        <v>187</v>
      </c>
      <c r="H826" t="s">
        <v>144</v>
      </c>
      <c r="I826" t="s">
        <v>136</v>
      </c>
      <c r="J826" t="s">
        <v>137</v>
      </c>
      <c r="K826" t="s">
        <v>164</v>
      </c>
      <c r="L826" t="s">
        <v>2612</v>
      </c>
      <c r="M826" t="s">
        <v>2613</v>
      </c>
      <c r="N826">
        <v>1.1741666660000001</v>
      </c>
      <c r="O826">
        <v>14</v>
      </c>
      <c r="P826">
        <v>1</v>
      </c>
      <c r="Q826">
        <v>52</v>
      </c>
      <c r="R826">
        <v>4</v>
      </c>
      <c r="S826">
        <v>30</v>
      </c>
      <c r="T826">
        <v>0</v>
      </c>
      <c r="U826">
        <v>1</v>
      </c>
      <c r="V826">
        <v>0</v>
      </c>
      <c r="W826">
        <v>15.156931148153927</v>
      </c>
      <c r="X826">
        <v>0.10067338968282083</v>
      </c>
      <c r="Y826">
        <v>21.737777787628598</v>
      </c>
      <c r="Z826">
        <v>0.45560128516472509</v>
      </c>
      <c r="AA826">
        <v>228.76147060159505</v>
      </c>
      <c r="AB826">
        <v>0</v>
      </c>
      <c r="AC826">
        <v>182.40923886934678</v>
      </c>
      <c r="AD826">
        <v>0</v>
      </c>
      <c r="AE826">
        <v>448.62169308157189</v>
      </c>
    </row>
    <row r="827" spans="1:31" x14ac:dyDescent="0.25">
      <c r="A827">
        <v>2438828</v>
      </c>
      <c r="B827">
        <v>1</v>
      </c>
      <c r="C827" t="s">
        <v>80</v>
      </c>
      <c r="D827" t="s">
        <v>96</v>
      </c>
      <c r="E827" t="s">
        <v>161</v>
      </c>
      <c r="F827" t="s">
        <v>2614</v>
      </c>
      <c r="G827" t="s">
        <v>256</v>
      </c>
      <c r="H827" t="s">
        <v>144</v>
      </c>
      <c r="I827" t="s">
        <v>136</v>
      </c>
      <c r="J827" t="s">
        <v>137</v>
      </c>
      <c r="K827" t="s">
        <v>138</v>
      </c>
      <c r="L827" t="s">
        <v>2615</v>
      </c>
      <c r="M827" t="s">
        <v>2616</v>
      </c>
      <c r="N827">
        <v>1.966388888</v>
      </c>
      <c r="O827">
        <v>0</v>
      </c>
      <c r="P827">
        <v>0</v>
      </c>
      <c r="Q827">
        <v>0</v>
      </c>
      <c r="R827">
        <v>0</v>
      </c>
      <c r="S827">
        <v>2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3.8705873645506332</v>
      </c>
      <c r="AB827">
        <v>0</v>
      </c>
      <c r="AC827">
        <v>0</v>
      </c>
      <c r="AD827">
        <v>0</v>
      </c>
      <c r="AE827">
        <v>3.8705873645506332</v>
      </c>
    </row>
    <row r="828" spans="1:31" x14ac:dyDescent="0.25">
      <c r="A828">
        <v>2438851</v>
      </c>
      <c r="B828">
        <v>1</v>
      </c>
      <c r="C828" t="s">
        <v>81</v>
      </c>
      <c r="D828" t="s">
        <v>128</v>
      </c>
      <c r="E828" t="s">
        <v>147</v>
      </c>
      <c r="F828" t="s">
        <v>2617</v>
      </c>
      <c r="G828" t="s">
        <v>214</v>
      </c>
      <c r="H828" t="s">
        <v>135</v>
      </c>
      <c r="I828" t="s">
        <v>136</v>
      </c>
      <c r="J828" t="s">
        <v>137</v>
      </c>
      <c r="K828" t="s">
        <v>138</v>
      </c>
      <c r="L828" t="s">
        <v>2618</v>
      </c>
      <c r="M828" t="s">
        <v>2619</v>
      </c>
      <c r="N828">
        <v>5.3650000000000002</v>
      </c>
      <c r="O828">
        <v>0</v>
      </c>
      <c r="P828">
        <v>5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7.1126496106852528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7.1126496106852528</v>
      </c>
    </row>
    <row r="829" spans="1:31" x14ac:dyDescent="0.25">
      <c r="A829">
        <v>2439226</v>
      </c>
      <c r="B829">
        <v>1</v>
      </c>
      <c r="C829" t="s">
        <v>80</v>
      </c>
      <c r="D829" t="s">
        <v>110</v>
      </c>
      <c r="E829" t="s">
        <v>132</v>
      </c>
      <c r="F829" t="s">
        <v>2620</v>
      </c>
      <c r="G829" t="s">
        <v>134</v>
      </c>
      <c r="H829" t="s">
        <v>135</v>
      </c>
      <c r="I829" t="s">
        <v>136</v>
      </c>
      <c r="J829" t="s">
        <v>137</v>
      </c>
      <c r="K829" t="s">
        <v>138</v>
      </c>
      <c r="L829" t="s">
        <v>2255</v>
      </c>
      <c r="M829" t="s">
        <v>2621</v>
      </c>
      <c r="N829">
        <v>1.841388888</v>
      </c>
      <c r="O829">
        <v>0</v>
      </c>
      <c r="P829">
        <v>3</v>
      </c>
      <c r="Q829">
        <v>0</v>
      </c>
      <c r="R829">
        <v>0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4.3047483888417348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4.3047483888417348</v>
      </c>
    </row>
    <row r="830" spans="1:31" x14ac:dyDescent="0.25">
      <c r="A830">
        <v>2439057</v>
      </c>
      <c r="B830">
        <v>1</v>
      </c>
      <c r="C830" t="s">
        <v>80</v>
      </c>
      <c r="D830" t="s">
        <v>99</v>
      </c>
      <c r="E830" t="s">
        <v>156</v>
      </c>
      <c r="F830" t="s">
        <v>2622</v>
      </c>
      <c r="G830" t="s">
        <v>175</v>
      </c>
      <c r="H830" t="s">
        <v>135</v>
      </c>
      <c r="I830" t="s">
        <v>136</v>
      </c>
      <c r="J830" t="s">
        <v>137</v>
      </c>
      <c r="K830" t="s">
        <v>138</v>
      </c>
      <c r="L830" t="s">
        <v>2623</v>
      </c>
      <c r="M830" t="s">
        <v>2624</v>
      </c>
      <c r="N830">
        <v>1.9213888880000001</v>
      </c>
      <c r="O830">
        <v>0</v>
      </c>
      <c r="P830">
        <v>226</v>
      </c>
      <c r="Q830">
        <v>0</v>
      </c>
      <c r="R830">
        <v>4</v>
      </c>
      <c r="S830">
        <v>0</v>
      </c>
      <c r="T830">
        <v>16</v>
      </c>
      <c r="U830">
        <v>0</v>
      </c>
      <c r="V830">
        <v>0</v>
      </c>
      <c r="W830">
        <v>0</v>
      </c>
      <c r="X830">
        <v>35.101794027118132</v>
      </c>
      <c r="Y830">
        <v>0</v>
      </c>
      <c r="Z830">
        <v>0</v>
      </c>
      <c r="AA830">
        <v>0</v>
      </c>
      <c r="AB830">
        <v>24.313476637093732</v>
      </c>
      <c r="AC830">
        <v>0</v>
      </c>
      <c r="AD830">
        <v>0</v>
      </c>
      <c r="AE830">
        <v>59.41527066421186</v>
      </c>
    </row>
    <row r="831" spans="1:31" x14ac:dyDescent="0.25">
      <c r="A831">
        <v>2438914</v>
      </c>
      <c r="B831">
        <v>1</v>
      </c>
      <c r="C831" t="s">
        <v>80</v>
      </c>
      <c r="D831" t="s">
        <v>101</v>
      </c>
      <c r="E831" t="s">
        <v>132</v>
      </c>
      <c r="F831" t="s">
        <v>2625</v>
      </c>
      <c r="G831" t="s">
        <v>198</v>
      </c>
      <c r="H831" t="s">
        <v>135</v>
      </c>
      <c r="I831" t="s">
        <v>136</v>
      </c>
      <c r="J831" t="s">
        <v>137</v>
      </c>
      <c r="K831" t="s">
        <v>138</v>
      </c>
      <c r="L831" t="s">
        <v>2626</v>
      </c>
      <c r="M831" t="s">
        <v>2627</v>
      </c>
      <c r="N831">
        <v>1.771111111</v>
      </c>
      <c r="O831">
        <v>0</v>
      </c>
      <c r="P831">
        <v>2</v>
      </c>
      <c r="Q831">
        <v>0</v>
      </c>
      <c r="R831">
        <v>0</v>
      </c>
      <c r="S831">
        <v>0</v>
      </c>
      <c r="T831">
        <v>1</v>
      </c>
      <c r="U831">
        <v>0</v>
      </c>
      <c r="V831">
        <v>0</v>
      </c>
      <c r="W831">
        <v>0</v>
      </c>
      <c r="X831">
        <v>0.97641939400749345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0.97641939400749345</v>
      </c>
    </row>
    <row r="832" spans="1:31" x14ac:dyDescent="0.25">
      <c r="A832">
        <v>2438728</v>
      </c>
      <c r="B832">
        <v>1</v>
      </c>
      <c r="C832" t="s">
        <v>81</v>
      </c>
      <c r="D832" t="s">
        <v>122</v>
      </c>
      <c r="E832" t="s">
        <v>161</v>
      </c>
      <c r="F832" t="s">
        <v>2628</v>
      </c>
      <c r="G832" t="s">
        <v>849</v>
      </c>
      <c r="H832" t="s">
        <v>144</v>
      </c>
      <c r="I832" t="s">
        <v>136</v>
      </c>
      <c r="J832" t="s">
        <v>137</v>
      </c>
      <c r="K832" t="s">
        <v>138</v>
      </c>
      <c r="L832" t="s">
        <v>2629</v>
      </c>
      <c r="M832" t="s">
        <v>2630</v>
      </c>
      <c r="N832">
        <v>1.0219444440000001</v>
      </c>
      <c r="O832">
        <v>0</v>
      </c>
      <c r="P832">
        <v>177</v>
      </c>
      <c r="Q832">
        <v>0</v>
      </c>
      <c r="R832">
        <v>0</v>
      </c>
      <c r="S832">
        <v>0</v>
      </c>
      <c r="T832">
        <v>19</v>
      </c>
      <c r="U832">
        <v>0</v>
      </c>
      <c r="V832">
        <v>0</v>
      </c>
      <c r="W832">
        <v>0</v>
      </c>
      <c r="X832">
        <v>18.410139533144555</v>
      </c>
      <c r="Y832">
        <v>0</v>
      </c>
      <c r="Z832">
        <v>0</v>
      </c>
      <c r="AA832">
        <v>0</v>
      </c>
      <c r="AB832">
        <v>4.2097465561269978</v>
      </c>
      <c r="AC832">
        <v>0</v>
      </c>
      <c r="AD832">
        <v>0</v>
      </c>
      <c r="AE832">
        <v>22.619886089271553</v>
      </c>
    </row>
    <row r="833" spans="1:31" x14ac:dyDescent="0.25">
      <c r="A833">
        <v>2438771</v>
      </c>
      <c r="B833">
        <v>1</v>
      </c>
      <c r="C833" t="s">
        <v>80</v>
      </c>
      <c r="D833" t="s">
        <v>96</v>
      </c>
      <c r="E833" t="s">
        <v>147</v>
      </c>
      <c r="F833" t="s">
        <v>2631</v>
      </c>
      <c r="G833" t="s">
        <v>149</v>
      </c>
      <c r="H833" t="s">
        <v>135</v>
      </c>
      <c r="I833" t="s">
        <v>136</v>
      </c>
      <c r="J833" t="s">
        <v>137</v>
      </c>
      <c r="K833" t="s">
        <v>138</v>
      </c>
      <c r="L833" t="s">
        <v>2632</v>
      </c>
      <c r="M833" t="s">
        <v>2633</v>
      </c>
      <c r="N833">
        <v>5.028888888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3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22.204148459512279</v>
      </c>
      <c r="AC833">
        <v>0</v>
      </c>
      <c r="AD833">
        <v>0</v>
      </c>
      <c r="AE833">
        <v>22.204148459512279</v>
      </c>
    </row>
    <row r="834" spans="1:31" x14ac:dyDescent="0.25">
      <c r="A834">
        <v>2439312</v>
      </c>
      <c r="B834">
        <v>1</v>
      </c>
      <c r="C834" t="s">
        <v>80</v>
      </c>
      <c r="D834" t="s">
        <v>94</v>
      </c>
      <c r="E834" t="s">
        <v>156</v>
      </c>
      <c r="F834" t="s">
        <v>2634</v>
      </c>
      <c r="G834" t="s">
        <v>158</v>
      </c>
      <c r="H834" t="s">
        <v>135</v>
      </c>
      <c r="I834" t="s">
        <v>136</v>
      </c>
      <c r="J834" t="s">
        <v>137</v>
      </c>
      <c r="K834" t="s">
        <v>138</v>
      </c>
      <c r="L834" t="s">
        <v>2635</v>
      </c>
      <c r="M834" t="s">
        <v>2636</v>
      </c>
      <c r="N834">
        <v>1.3019444440000001</v>
      </c>
      <c r="O834">
        <v>0</v>
      </c>
      <c r="P834">
        <v>84</v>
      </c>
      <c r="Q834">
        <v>0</v>
      </c>
      <c r="R834">
        <v>44</v>
      </c>
      <c r="S834">
        <v>0</v>
      </c>
      <c r="T834">
        <v>7</v>
      </c>
      <c r="U834">
        <v>0</v>
      </c>
      <c r="V834">
        <v>0</v>
      </c>
      <c r="W834">
        <v>0</v>
      </c>
      <c r="X834">
        <v>4.7297830204406655</v>
      </c>
      <c r="Y834">
        <v>0</v>
      </c>
      <c r="Z834">
        <v>1.6914011275005927</v>
      </c>
      <c r="AA834">
        <v>0</v>
      </c>
      <c r="AB834">
        <v>4.5511187601746332</v>
      </c>
      <c r="AC834">
        <v>0</v>
      </c>
      <c r="AD834">
        <v>0</v>
      </c>
      <c r="AE834">
        <v>10.972302908115891</v>
      </c>
    </row>
    <row r="835" spans="1:31" x14ac:dyDescent="0.25">
      <c r="A835">
        <v>2438814</v>
      </c>
      <c r="B835">
        <v>1</v>
      </c>
      <c r="C835" t="s">
        <v>80</v>
      </c>
      <c r="D835" t="s">
        <v>91</v>
      </c>
      <c r="E835" t="s">
        <v>147</v>
      </c>
      <c r="F835" t="s">
        <v>2637</v>
      </c>
      <c r="G835" t="s">
        <v>355</v>
      </c>
      <c r="H835" t="s">
        <v>135</v>
      </c>
      <c r="I835" t="s">
        <v>136</v>
      </c>
      <c r="J835" t="s">
        <v>137</v>
      </c>
      <c r="K835" t="s">
        <v>164</v>
      </c>
      <c r="L835" t="s">
        <v>2638</v>
      </c>
      <c r="M835" t="s">
        <v>2639</v>
      </c>
      <c r="N835">
        <v>6.8383333329999996</v>
      </c>
      <c r="O835">
        <v>0</v>
      </c>
      <c r="P835">
        <v>52</v>
      </c>
      <c r="Q835">
        <v>0</v>
      </c>
      <c r="R835">
        <v>4</v>
      </c>
      <c r="S835">
        <v>0</v>
      </c>
      <c r="T835">
        <v>3</v>
      </c>
      <c r="U835">
        <v>0</v>
      </c>
      <c r="V835">
        <v>0</v>
      </c>
      <c r="W835">
        <v>0</v>
      </c>
      <c r="X835">
        <v>67.2794953581882</v>
      </c>
      <c r="Y835">
        <v>0</v>
      </c>
      <c r="Z835">
        <v>0</v>
      </c>
      <c r="AA835">
        <v>0</v>
      </c>
      <c r="AB835">
        <v>10.327595590511841</v>
      </c>
      <c r="AC835">
        <v>0</v>
      </c>
      <c r="AD835">
        <v>0</v>
      </c>
      <c r="AE835">
        <v>77.607090948700034</v>
      </c>
    </row>
    <row r="836" spans="1:31" x14ac:dyDescent="0.25">
      <c r="A836">
        <v>2438960</v>
      </c>
      <c r="B836">
        <v>1</v>
      </c>
      <c r="C836" t="s">
        <v>81</v>
      </c>
      <c r="D836" t="s">
        <v>113</v>
      </c>
      <c r="E836" t="s">
        <v>161</v>
      </c>
      <c r="F836" t="s">
        <v>2640</v>
      </c>
      <c r="G836" t="s">
        <v>143</v>
      </c>
      <c r="H836" t="s">
        <v>144</v>
      </c>
      <c r="I836" t="s">
        <v>136</v>
      </c>
      <c r="J836" t="s">
        <v>137</v>
      </c>
      <c r="K836" t="s">
        <v>138</v>
      </c>
      <c r="L836" t="s">
        <v>2641</v>
      </c>
      <c r="M836" t="s">
        <v>2642</v>
      </c>
      <c r="N836">
        <v>1.009166666</v>
      </c>
      <c r="O836">
        <v>1</v>
      </c>
      <c r="P836">
        <v>767</v>
      </c>
      <c r="Q836">
        <v>1</v>
      </c>
      <c r="R836">
        <v>28</v>
      </c>
      <c r="S836">
        <v>1</v>
      </c>
      <c r="T836">
        <v>101</v>
      </c>
      <c r="U836">
        <v>0</v>
      </c>
      <c r="V836">
        <v>0</v>
      </c>
      <c r="W836">
        <v>0.22740843281105833</v>
      </c>
      <c r="X836">
        <v>107.60164344010791</v>
      </c>
      <c r="Y836">
        <v>0.24506481132020003</v>
      </c>
      <c r="Z836">
        <v>1.9906020869084382</v>
      </c>
      <c r="AA836">
        <v>117.86530182384547</v>
      </c>
      <c r="AB836">
        <v>81.044806938923756</v>
      </c>
      <c r="AC836">
        <v>0</v>
      </c>
      <c r="AD836">
        <v>0</v>
      </c>
      <c r="AE836">
        <v>308.97482753391682</v>
      </c>
    </row>
    <row r="837" spans="1:31" x14ac:dyDescent="0.25">
      <c r="A837">
        <v>2438860</v>
      </c>
      <c r="B837">
        <v>1</v>
      </c>
      <c r="C837" t="s">
        <v>80</v>
      </c>
      <c r="D837" t="s">
        <v>96</v>
      </c>
      <c r="E837" t="s">
        <v>290</v>
      </c>
      <c r="F837" t="s">
        <v>2643</v>
      </c>
      <c r="G837" t="s">
        <v>149</v>
      </c>
      <c r="H837" t="s">
        <v>135</v>
      </c>
      <c r="I837" t="s">
        <v>136</v>
      </c>
      <c r="J837" t="s">
        <v>137</v>
      </c>
      <c r="K837" t="s">
        <v>138</v>
      </c>
      <c r="L837" t="s">
        <v>2644</v>
      </c>
      <c r="M837" t="s">
        <v>2645</v>
      </c>
      <c r="N837">
        <v>3.3086111109999998</v>
      </c>
      <c r="O837">
        <v>0</v>
      </c>
      <c r="P837">
        <v>15</v>
      </c>
      <c r="Q837">
        <v>0</v>
      </c>
      <c r="R837">
        <v>0</v>
      </c>
      <c r="S837">
        <v>0</v>
      </c>
      <c r="T837">
        <v>2</v>
      </c>
      <c r="U837">
        <v>0</v>
      </c>
      <c r="V837">
        <v>0</v>
      </c>
      <c r="W837">
        <v>0</v>
      </c>
      <c r="X837">
        <v>96.392454372460406</v>
      </c>
      <c r="Y837">
        <v>0</v>
      </c>
      <c r="Z837">
        <v>0</v>
      </c>
      <c r="AA837">
        <v>0</v>
      </c>
      <c r="AB837">
        <v>14.753198702879709</v>
      </c>
      <c r="AC837">
        <v>0</v>
      </c>
      <c r="AD837">
        <v>0</v>
      </c>
      <c r="AE837">
        <v>111.14565307534012</v>
      </c>
    </row>
    <row r="838" spans="1:31" x14ac:dyDescent="0.25">
      <c r="A838">
        <v>2438983</v>
      </c>
      <c r="B838">
        <v>1</v>
      </c>
      <c r="C838" t="s">
        <v>80</v>
      </c>
      <c r="D838" t="s">
        <v>93</v>
      </c>
      <c r="E838" t="s">
        <v>132</v>
      </c>
      <c r="F838" t="s">
        <v>2646</v>
      </c>
      <c r="G838" t="s">
        <v>249</v>
      </c>
      <c r="H838" t="s">
        <v>135</v>
      </c>
      <c r="I838" t="s">
        <v>136</v>
      </c>
      <c r="J838" t="s">
        <v>137</v>
      </c>
      <c r="K838" t="s">
        <v>138</v>
      </c>
      <c r="L838" t="s">
        <v>2647</v>
      </c>
      <c r="M838" t="s">
        <v>2648</v>
      </c>
      <c r="N838">
        <v>6.2863888880000003</v>
      </c>
      <c r="O838">
        <v>0</v>
      </c>
      <c r="P838">
        <v>3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4.8005824306256235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4.8005824306256235</v>
      </c>
    </row>
    <row r="839" spans="1:31" x14ac:dyDescent="0.25">
      <c r="A839">
        <v>2439006</v>
      </c>
      <c r="B839">
        <v>1</v>
      </c>
      <c r="C839" t="s">
        <v>80</v>
      </c>
      <c r="D839" t="s">
        <v>88</v>
      </c>
      <c r="E839" t="s">
        <v>132</v>
      </c>
      <c r="F839" t="s">
        <v>2649</v>
      </c>
      <c r="G839" t="s">
        <v>214</v>
      </c>
      <c r="H839" t="s">
        <v>135</v>
      </c>
      <c r="I839" t="s">
        <v>136</v>
      </c>
      <c r="J839" t="s">
        <v>3</v>
      </c>
      <c r="K839" t="s">
        <v>138</v>
      </c>
      <c r="L839" t="s">
        <v>2650</v>
      </c>
      <c r="M839" t="s">
        <v>2651</v>
      </c>
      <c r="N839">
        <v>1.4724999999999999</v>
      </c>
      <c r="O839">
        <v>0</v>
      </c>
      <c r="P839">
        <v>4</v>
      </c>
      <c r="Q839">
        <v>0</v>
      </c>
      <c r="R839">
        <v>0</v>
      </c>
      <c r="S839">
        <v>0</v>
      </c>
      <c r="T839">
        <v>1</v>
      </c>
      <c r="U839">
        <v>0</v>
      </c>
      <c r="V839">
        <v>0</v>
      </c>
      <c r="W839">
        <v>0</v>
      </c>
      <c r="X839">
        <v>1.8670782599399083</v>
      </c>
      <c r="Y839">
        <v>0</v>
      </c>
      <c r="Z839">
        <v>0</v>
      </c>
      <c r="AA839">
        <v>0</v>
      </c>
      <c r="AB839">
        <v>0.29915006501035835</v>
      </c>
      <c r="AC839">
        <v>0</v>
      </c>
      <c r="AD839">
        <v>0</v>
      </c>
      <c r="AE839">
        <v>2.1662283249502665</v>
      </c>
    </row>
    <row r="840" spans="1:31" x14ac:dyDescent="0.25">
      <c r="A840">
        <v>2439029</v>
      </c>
      <c r="B840">
        <v>1</v>
      </c>
      <c r="C840" t="s">
        <v>81</v>
      </c>
      <c r="D840" t="s">
        <v>123</v>
      </c>
      <c r="E840" t="s">
        <v>141</v>
      </c>
      <c r="F840" t="s">
        <v>2652</v>
      </c>
      <c r="G840" t="s">
        <v>143</v>
      </c>
      <c r="H840" t="s">
        <v>144</v>
      </c>
      <c r="I840" t="s">
        <v>136</v>
      </c>
      <c r="J840" t="s">
        <v>137</v>
      </c>
      <c r="K840" t="s">
        <v>138</v>
      </c>
      <c r="L840" t="s">
        <v>2653</v>
      </c>
      <c r="M840" t="s">
        <v>2654</v>
      </c>
      <c r="N840">
        <v>0.87555555500000004</v>
      </c>
      <c r="O840">
        <v>5</v>
      </c>
      <c r="P840">
        <v>384</v>
      </c>
      <c r="Q840">
        <v>294</v>
      </c>
      <c r="R840">
        <v>337</v>
      </c>
      <c r="S840">
        <v>22</v>
      </c>
      <c r="T840">
        <v>67</v>
      </c>
      <c r="U840">
        <v>1</v>
      </c>
      <c r="V840">
        <v>0</v>
      </c>
      <c r="W840">
        <v>0.1903251299152583</v>
      </c>
      <c r="X840">
        <v>39.110970761212876</v>
      </c>
      <c r="Y840">
        <v>55.895126972181849</v>
      </c>
      <c r="Z840">
        <v>3.4591024941579032</v>
      </c>
      <c r="AA840">
        <v>5.6804908098246001</v>
      </c>
      <c r="AB840">
        <v>31.156055509700877</v>
      </c>
      <c r="AC840">
        <v>142.03859805534586</v>
      </c>
      <c r="AD840">
        <v>0</v>
      </c>
      <c r="AE840">
        <v>277.53066973233922</v>
      </c>
    </row>
    <row r="841" spans="1:31" x14ac:dyDescent="0.25">
      <c r="A841">
        <v>2438797</v>
      </c>
      <c r="B841">
        <v>1</v>
      </c>
      <c r="C841" t="s">
        <v>80</v>
      </c>
      <c r="D841" t="s">
        <v>93</v>
      </c>
      <c r="E841" t="s">
        <v>156</v>
      </c>
      <c r="F841" t="s">
        <v>2655</v>
      </c>
      <c r="G841" t="s">
        <v>355</v>
      </c>
      <c r="H841" t="s">
        <v>135</v>
      </c>
      <c r="I841" t="s">
        <v>136</v>
      </c>
      <c r="J841" t="s">
        <v>137</v>
      </c>
      <c r="K841" t="s">
        <v>164</v>
      </c>
      <c r="L841" t="s">
        <v>2656</v>
      </c>
      <c r="M841" t="s">
        <v>2657</v>
      </c>
      <c r="N841">
        <v>8.000555555</v>
      </c>
      <c r="O841">
        <v>0</v>
      </c>
      <c r="P841">
        <v>39</v>
      </c>
      <c r="Q841">
        <v>0</v>
      </c>
      <c r="R841">
        <v>5</v>
      </c>
      <c r="S841">
        <v>0</v>
      </c>
      <c r="T841">
        <v>11</v>
      </c>
      <c r="U841">
        <v>0</v>
      </c>
      <c r="V841">
        <v>0</v>
      </c>
      <c r="W841">
        <v>0</v>
      </c>
      <c r="X841">
        <v>158.92942758066991</v>
      </c>
      <c r="Y841">
        <v>0</v>
      </c>
      <c r="Z841">
        <v>5.6446753227100332</v>
      </c>
      <c r="AA841">
        <v>0</v>
      </c>
      <c r="AB841">
        <v>42.840519786441675</v>
      </c>
      <c r="AC841">
        <v>0</v>
      </c>
      <c r="AD841">
        <v>0</v>
      </c>
      <c r="AE841">
        <v>207.41462268982161</v>
      </c>
    </row>
    <row r="842" spans="1:31" x14ac:dyDescent="0.25">
      <c r="A842">
        <v>2439129</v>
      </c>
      <c r="B842">
        <v>1</v>
      </c>
      <c r="C842" t="s">
        <v>80</v>
      </c>
      <c r="D842" t="s">
        <v>94</v>
      </c>
      <c r="E842" t="s">
        <v>147</v>
      </c>
      <c r="F842" t="s">
        <v>2658</v>
      </c>
      <c r="G842" t="s">
        <v>171</v>
      </c>
      <c r="H842" t="s">
        <v>135</v>
      </c>
      <c r="I842" t="s">
        <v>136</v>
      </c>
      <c r="J842" t="s">
        <v>137</v>
      </c>
      <c r="K842" t="s">
        <v>138</v>
      </c>
      <c r="L842" t="s">
        <v>2659</v>
      </c>
      <c r="M842" t="s">
        <v>2660</v>
      </c>
      <c r="N842">
        <v>3.8288888879999998</v>
      </c>
      <c r="O842">
        <v>0</v>
      </c>
      <c r="P842">
        <v>6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2.4686674270579205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2.4686674270579205</v>
      </c>
    </row>
    <row r="843" spans="1:31" x14ac:dyDescent="0.25">
      <c r="A843">
        <v>2438737</v>
      </c>
      <c r="B843">
        <v>1</v>
      </c>
      <c r="C843" t="s">
        <v>80</v>
      </c>
      <c r="D843" t="s">
        <v>97</v>
      </c>
      <c r="E843" t="s">
        <v>161</v>
      </c>
      <c r="F843" t="s">
        <v>2661</v>
      </c>
      <c r="G843" t="s">
        <v>175</v>
      </c>
      <c r="H843" t="s">
        <v>144</v>
      </c>
      <c r="I843" t="s">
        <v>136</v>
      </c>
      <c r="J843" t="s">
        <v>137</v>
      </c>
      <c r="K843" t="s">
        <v>138</v>
      </c>
      <c r="L843" t="s">
        <v>2662</v>
      </c>
      <c r="M843" t="s">
        <v>2663</v>
      </c>
      <c r="N843">
        <v>0.42166666600000002</v>
      </c>
      <c r="O843">
        <v>0</v>
      </c>
      <c r="P843">
        <v>222</v>
      </c>
      <c r="Q843">
        <v>0</v>
      </c>
      <c r="R843">
        <v>0</v>
      </c>
      <c r="S843">
        <v>0</v>
      </c>
      <c r="T843">
        <v>26</v>
      </c>
      <c r="U843">
        <v>0</v>
      </c>
      <c r="V843">
        <v>0</v>
      </c>
      <c r="W843">
        <v>0</v>
      </c>
      <c r="X843">
        <v>20.880163123218754</v>
      </c>
      <c r="Y843">
        <v>0</v>
      </c>
      <c r="Z843">
        <v>0</v>
      </c>
      <c r="AA843">
        <v>0</v>
      </c>
      <c r="AB843">
        <v>9.0760892655950016</v>
      </c>
      <c r="AC843">
        <v>0</v>
      </c>
      <c r="AD843">
        <v>0</v>
      </c>
      <c r="AE843">
        <v>29.956252388813756</v>
      </c>
    </row>
    <row r="844" spans="1:31" x14ac:dyDescent="0.25">
      <c r="A844">
        <v>2438780</v>
      </c>
      <c r="B844">
        <v>1</v>
      </c>
      <c r="C844" t="s">
        <v>80</v>
      </c>
      <c r="D844" t="s">
        <v>100</v>
      </c>
      <c r="E844" t="s">
        <v>178</v>
      </c>
      <c r="F844" t="s">
        <v>2664</v>
      </c>
      <c r="G844" t="s">
        <v>143</v>
      </c>
      <c r="H844" t="s">
        <v>144</v>
      </c>
      <c r="I844" t="s">
        <v>136</v>
      </c>
      <c r="J844" t="s">
        <v>137</v>
      </c>
      <c r="K844" t="s">
        <v>138</v>
      </c>
      <c r="L844" t="s">
        <v>2665</v>
      </c>
      <c r="M844" t="s">
        <v>2666</v>
      </c>
      <c r="N844">
        <v>0.26611111100000001</v>
      </c>
      <c r="O844">
        <v>0</v>
      </c>
      <c r="P844">
        <v>27</v>
      </c>
      <c r="Q844">
        <v>1</v>
      </c>
      <c r="R844">
        <v>13</v>
      </c>
      <c r="S844">
        <v>12</v>
      </c>
      <c r="T844">
        <v>652</v>
      </c>
      <c r="U844">
        <v>15</v>
      </c>
      <c r="V844">
        <v>135</v>
      </c>
      <c r="W844">
        <v>0</v>
      </c>
      <c r="X844">
        <v>1.7956495249650588</v>
      </c>
      <c r="Y844">
        <v>0.5379108089742306</v>
      </c>
      <c r="Z844">
        <v>2.4625765084555811</v>
      </c>
      <c r="AA844">
        <v>19.997179546999785</v>
      </c>
      <c r="AB844">
        <v>410.9147712061569</v>
      </c>
      <c r="AC844">
        <v>295.08742197435004</v>
      </c>
      <c r="AD844">
        <v>1343.3763462919792</v>
      </c>
      <c r="AE844">
        <v>2074.1718558618809</v>
      </c>
    </row>
    <row r="845" spans="1:31" x14ac:dyDescent="0.25">
      <c r="A845">
        <v>2439278</v>
      </c>
      <c r="B845">
        <v>1</v>
      </c>
      <c r="C845" t="s">
        <v>80</v>
      </c>
      <c r="D845" t="s">
        <v>84</v>
      </c>
      <c r="E845" t="s">
        <v>161</v>
      </c>
      <c r="F845" t="s">
        <v>2667</v>
      </c>
      <c r="G845" t="s">
        <v>143</v>
      </c>
      <c r="H845" t="s">
        <v>144</v>
      </c>
      <c r="I845" t="s">
        <v>136</v>
      </c>
      <c r="J845" t="s">
        <v>137</v>
      </c>
      <c r="K845" t="s">
        <v>138</v>
      </c>
      <c r="L845" t="s">
        <v>2668</v>
      </c>
      <c r="M845" t="s">
        <v>2669</v>
      </c>
      <c r="N845">
        <v>0.48333333299999998</v>
      </c>
      <c r="O845">
        <v>0</v>
      </c>
      <c r="P845">
        <v>12845</v>
      </c>
      <c r="Q845">
        <v>0</v>
      </c>
      <c r="R845">
        <v>13</v>
      </c>
      <c r="S845">
        <v>2</v>
      </c>
      <c r="T845">
        <v>942</v>
      </c>
      <c r="U845">
        <v>1</v>
      </c>
      <c r="V845">
        <v>1</v>
      </c>
      <c r="W845">
        <v>0</v>
      </c>
      <c r="X845">
        <v>1826.0809137431345</v>
      </c>
      <c r="Y845">
        <v>0</v>
      </c>
      <c r="Z845">
        <v>1.5398639692878502</v>
      </c>
      <c r="AA845">
        <v>95.990651869826124</v>
      </c>
      <c r="AB845">
        <v>422.16271712978687</v>
      </c>
      <c r="AC845">
        <v>41.053105519539997</v>
      </c>
      <c r="AD845">
        <v>7.1327659874842171</v>
      </c>
      <c r="AE845">
        <v>2393.9600182190593</v>
      </c>
    </row>
    <row r="846" spans="1:31" x14ac:dyDescent="0.25">
      <c r="A846">
        <v>2439086</v>
      </c>
      <c r="B846">
        <v>1</v>
      </c>
      <c r="C846" t="s">
        <v>80</v>
      </c>
      <c r="D846" t="s">
        <v>85</v>
      </c>
      <c r="E846" t="s">
        <v>147</v>
      </c>
      <c r="F846" t="s">
        <v>2670</v>
      </c>
      <c r="G846" t="s">
        <v>187</v>
      </c>
      <c r="H846" t="s">
        <v>135</v>
      </c>
      <c r="I846" t="s">
        <v>136</v>
      </c>
      <c r="J846" t="s">
        <v>137</v>
      </c>
      <c r="K846" t="s">
        <v>164</v>
      </c>
      <c r="L846" t="s">
        <v>2671</v>
      </c>
      <c r="M846" t="s">
        <v>2672</v>
      </c>
      <c r="N846">
        <v>0.43416666599999998</v>
      </c>
      <c r="O846">
        <v>0</v>
      </c>
      <c r="P846">
        <v>161</v>
      </c>
      <c r="Q846">
        <v>0</v>
      </c>
      <c r="R846">
        <v>0</v>
      </c>
      <c r="S846">
        <v>0</v>
      </c>
      <c r="T846">
        <v>17</v>
      </c>
      <c r="U846">
        <v>0</v>
      </c>
      <c r="V846">
        <v>0</v>
      </c>
      <c r="W846">
        <v>0</v>
      </c>
      <c r="X846">
        <v>19.949986307193132</v>
      </c>
      <c r="Y846">
        <v>0</v>
      </c>
      <c r="Z846">
        <v>0</v>
      </c>
      <c r="AA846">
        <v>0</v>
      </c>
      <c r="AB846">
        <v>14.733125055244962</v>
      </c>
      <c r="AC846">
        <v>0</v>
      </c>
      <c r="AD846">
        <v>0</v>
      </c>
      <c r="AE846">
        <v>34.683111362438098</v>
      </c>
    </row>
    <row r="847" spans="1:31" x14ac:dyDescent="0.25">
      <c r="A847">
        <v>2438754</v>
      </c>
      <c r="B847">
        <v>1</v>
      </c>
      <c r="C847" t="s">
        <v>81</v>
      </c>
      <c r="D847" t="s">
        <v>128</v>
      </c>
      <c r="E847" t="s">
        <v>132</v>
      </c>
      <c r="F847" t="s">
        <v>2673</v>
      </c>
      <c r="G847" t="s">
        <v>198</v>
      </c>
      <c r="H847" t="s">
        <v>135</v>
      </c>
      <c r="I847" t="s">
        <v>136</v>
      </c>
      <c r="J847" t="s">
        <v>137</v>
      </c>
      <c r="K847" t="s">
        <v>138</v>
      </c>
      <c r="L847" t="s">
        <v>2674</v>
      </c>
      <c r="M847" t="s">
        <v>2675</v>
      </c>
      <c r="N847">
        <v>7.0897222219999998</v>
      </c>
      <c r="O847">
        <v>0</v>
      </c>
      <c r="P847">
        <v>7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12.213088340752844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12.213088340752844</v>
      </c>
    </row>
    <row r="848" spans="1:31" x14ac:dyDescent="0.25">
      <c r="A848">
        <v>2439109</v>
      </c>
      <c r="B848">
        <v>1</v>
      </c>
      <c r="C848" t="s">
        <v>80</v>
      </c>
      <c r="D848" t="s">
        <v>100</v>
      </c>
      <c r="E848" t="s">
        <v>178</v>
      </c>
      <c r="F848" t="s">
        <v>2676</v>
      </c>
      <c r="G848" t="s">
        <v>143</v>
      </c>
      <c r="H848" t="s">
        <v>144</v>
      </c>
      <c r="I848" t="s">
        <v>136</v>
      </c>
      <c r="J848" t="s">
        <v>137</v>
      </c>
      <c r="K848" t="s">
        <v>138</v>
      </c>
      <c r="L848" t="s">
        <v>2677</v>
      </c>
      <c r="M848" t="s">
        <v>2678</v>
      </c>
      <c r="N848">
        <v>0.50666666599999999</v>
      </c>
      <c r="O848">
        <v>0</v>
      </c>
      <c r="P848">
        <v>1848</v>
      </c>
      <c r="Q848">
        <v>0</v>
      </c>
      <c r="R848">
        <v>14</v>
      </c>
      <c r="S848">
        <v>1</v>
      </c>
      <c r="T848">
        <v>162</v>
      </c>
      <c r="U848">
        <v>1</v>
      </c>
      <c r="V848">
        <v>0</v>
      </c>
      <c r="W848">
        <v>0</v>
      </c>
      <c r="X848">
        <v>250.01143981578539</v>
      </c>
      <c r="Y848">
        <v>0</v>
      </c>
      <c r="Z848">
        <v>2.8595557318143472</v>
      </c>
      <c r="AA848">
        <v>7.5739584092430414</v>
      </c>
      <c r="AB848">
        <v>102.56608741210165</v>
      </c>
      <c r="AC848">
        <v>20.420656160128722</v>
      </c>
      <c r="AD848">
        <v>0</v>
      </c>
      <c r="AE848">
        <v>383.43169752907312</v>
      </c>
    </row>
    <row r="849" spans="1:31" x14ac:dyDescent="0.25">
      <c r="A849">
        <v>2439321</v>
      </c>
      <c r="B849">
        <v>1</v>
      </c>
      <c r="C849" t="s">
        <v>80</v>
      </c>
      <c r="D849" t="s">
        <v>99</v>
      </c>
      <c r="E849" t="s">
        <v>132</v>
      </c>
      <c r="F849" t="s">
        <v>2679</v>
      </c>
      <c r="G849" t="s">
        <v>134</v>
      </c>
      <c r="H849" t="s">
        <v>135</v>
      </c>
      <c r="I849" t="s">
        <v>136</v>
      </c>
      <c r="J849" t="s">
        <v>137</v>
      </c>
      <c r="K849" t="s">
        <v>138</v>
      </c>
      <c r="L849" t="s">
        <v>2680</v>
      </c>
      <c r="M849" t="s">
        <v>2681</v>
      </c>
      <c r="N849">
        <v>1.0647222220000001</v>
      </c>
      <c r="O849">
        <v>0</v>
      </c>
      <c r="P849">
        <v>2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0.58696430628301743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0.58696430628301743</v>
      </c>
    </row>
    <row r="850" spans="1:31" x14ac:dyDescent="0.25">
      <c r="A850">
        <v>2439252</v>
      </c>
      <c r="B850">
        <v>1</v>
      </c>
      <c r="C850" t="s">
        <v>80</v>
      </c>
      <c r="D850" t="s">
        <v>94</v>
      </c>
      <c r="E850" t="s">
        <v>132</v>
      </c>
      <c r="F850" t="s">
        <v>2682</v>
      </c>
      <c r="G850" t="s">
        <v>134</v>
      </c>
      <c r="H850" t="s">
        <v>135</v>
      </c>
      <c r="I850" t="s">
        <v>136</v>
      </c>
      <c r="J850" t="s">
        <v>137</v>
      </c>
      <c r="K850" t="s">
        <v>138</v>
      </c>
      <c r="L850" t="s">
        <v>2683</v>
      </c>
      <c r="M850" t="s">
        <v>2684</v>
      </c>
      <c r="N850">
        <v>2.2733333330000001</v>
      </c>
      <c r="O850">
        <v>0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</row>
    <row r="851" spans="1:31" x14ac:dyDescent="0.25">
      <c r="A851">
        <v>2438880</v>
      </c>
      <c r="B851">
        <v>1</v>
      </c>
      <c r="C851" t="s">
        <v>81</v>
      </c>
      <c r="D851" t="s">
        <v>128</v>
      </c>
      <c r="E851" t="s">
        <v>147</v>
      </c>
      <c r="F851" t="s">
        <v>2045</v>
      </c>
      <c r="G851" t="s">
        <v>1901</v>
      </c>
      <c r="H851" t="s">
        <v>135</v>
      </c>
      <c r="I851" t="s">
        <v>136</v>
      </c>
      <c r="J851" t="s">
        <v>137</v>
      </c>
      <c r="K851" t="s">
        <v>138</v>
      </c>
      <c r="L851" t="s">
        <v>2685</v>
      </c>
      <c r="M851" t="s">
        <v>2686</v>
      </c>
      <c r="N851">
        <v>6.6061111109999997</v>
      </c>
      <c r="O851">
        <v>0</v>
      </c>
      <c r="P851">
        <v>26</v>
      </c>
      <c r="Q851">
        <v>0</v>
      </c>
      <c r="R851">
        <v>0</v>
      </c>
      <c r="S851">
        <v>0</v>
      </c>
      <c r="T851">
        <v>3</v>
      </c>
      <c r="U851">
        <v>0</v>
      </c>
      <c r="V851">
        <v>0</v>
      </c>
      <c r="W851">
        <v>0</v>
      </c>
      <c r="X851">
        <v>19.415315048049756</v>
      </c>
      <c r="Y851">
        <v>0</v>
      </c>
      <c r="Z851">
        <v>0</v>
      </c>
      <c r="AA851">
        <v>0</v>
      </c>
      <c r="AB851">
        <v>14.044664569239055</v>
      </c>
      <c r="AC851">
        <v>0</v>
      </c>
      <c r="AD851">
        <v>0</v>
      </c>
      <c r="AE851">
        <v>33.459979617288809</v>
      </c>
    </row>
    <row r="852" spans="1:31" x14ac:dyDescent="0.25">
      <c r="A852">
        <v>2439215</v>
      </c>
      <c r="B852">
        <v>1</v>
      </c>
      <c r="C852" t="s">
        <v>80</v>
      </c>
      <c r="D852" t="s">
        <v>84</v>
      </c>
      <c r="E852" t="s">
        <v>147</v>
      </c>
      <c r="F852" t="s">
        <v>2687</v>
      </c>
      <c r="G852" t="s">
        <v>525</v>
      </c>
      <c r="H852" t="s">
        <v>135</v>
      </c>
      <c r="I852" t="s">
        <v>136</v>
      </c>
      <c r="J852" t="s">
        <v>137</v>
      </c>
      <c r="K852" t="s">
        <v>138</v>
      </c>
      <c r="L852" t="s">
        <v>2688</v>
      </c>
      <c r="M852" t="s">
        <v>2689</v>
      </c>
      <c r="N852">
        <v>6.0075000000000003</v>
      </c>
      <c r="O852">
        <v>0</v>
      </c>
      <c r="P852">
        <v>216</v>
      </c>
      <c r="Q852">
        <v>0</v>
      </c>
      <c r="R852">
        <v>0</v>
      </c>
      <c r="S852">
        <v>0</v>
      </c>
      <c r="T852">
        <v>19</v>
      </c>
      <c r="U852">
        <v>0</v>
      </c>
      <c r="V852">
        <v>1</v>
      </c>
      <c r="W852">
        <v>0</v>
      </c>
      <c r="X852">
        <v>363.7835378438844</v>
      </c>
      <c r="Y852">
        <v>0</v>
      </c>
      <c r="Z852">
        <v>0</v>
      </c>
      <c r="AA852">
        <v>0</v>
      </c>
      <c r="AB852">
        <v>117.44850346873862</v>
      </c>
      <c r="AC852">
        <v>0</v>
      </c>
      <c r="AD852">
        <v>6.32567353845588</v>
      </c>
      <c r="AE852">
        <v>487.55771485107891</v>
      </c>
    </row>
    <row r="853" spans="1:31" x14ac:dyDescent="0.25">
      <c r="A853">
        <v>2438817</v>
      </c>
      <c r="B853">
        <v>1</v>
      </c>
      <c r="C853" t="s">
        <v>80</v>
      </c>
      <c r="D853" t="s">
        <v>91</v>
      </c>
      <c r="E853" t="s">
        <v>141</v>
      </c>
      <c r="F853" t="s">
        <v>2690</v>
      </c>
      <c r="G853" t="s">
        <v>355</v>
      </c>
      <c r="H853" t="s">
        <v>144</v>
      </c>
      <c r="I853" t="s">
        <v>136</v>
      </c>
      <c r="J853" t="s">
        <v>137</v>
      </c>
      <c r="K853" t="s">
        <v>164</v>
      </c>
      <c r="L853" t="s">
        <v>2691</v>
      </c>
      <c r="M853" t="s">
        <v>2692</v>
      </c>
      <c r="N853">
        <v>6.2136111109999996</v>
      </c>
      <c r="O853">
        <v>1</v>
      </c>
      <c r="P853">
        <v>3</v>
      </c>
      <c r="Q853">
        <v>5</v>
      </c>
      <c r="R853">
        <v>13</v>
      </c>
      <c r="S853">
        <v>2</v>
      </c>
      <c r="T853">
        <v>2</v>
      </c>
      <c r="U853">
        <v>0</v>
      </c>
      <c r="V853">
        <v>0</v>
      </c>
      <c r="W853">
        <v>2.6419877810819155</v>
      </c>
      <c r="X853">
        <v>3.9415828174394778</v>
      </c>
      <c r="Y853">
        <v>4.8383920639580369</v>
      </c>
      <c r="Z853">
        <v>0.1793761146143317</v>
      </c>
      <c r="AA853">
        <v>11.68918873407039</v>
      </c>
      <c r="AB853">
        <v>0</v>
      </c>
      <c r="AC853">
        <v>0</v>
      </c>
      <c r="AD853">
        <v>0</v>
      </c>
      <c r="AE853">
        <v>23.29052751116415</v>
      </c>
    </row>
    <row r="854" spans="1:31" x14ac:dyDescent="0.25">
      <c r="A854">
        <v>2439315</v>
      </c>
      <c r="B854">
        <v>1</v>
      </c>
      <c r="C854" t="s">
        <v>80</v>
      </c>
      <c r="D854" t="s">
        <v>110</v>
      </c>
      <c r="E854" t="s">
        <v>132</v>
      </c>
      <c r="F854" t="s">
        <v>2693</v>
      </c>
      <c r="G854" t="s">
        <v>134</v>
      </c>
      <c r="H854" t="s">
        <v>135</v>
      </c>
      <c r="I854" t="s">
        <v>136</v>
      </c>
      <c r="J854" t="s">
        <v>137</v>
      </c>
      <c r="K854" t="s">
        <v>138</v>
      </c>
      <c r="L854" t="s">
        <v>2694</v>
      </c>
      <c r="M854" t="s">
        <v>2695</v>
      </c>
      <c r="N854">
        <v>2.0163888879999998</v>
      </c>
      <c r="O854">
        <v>0</v>
      </c>
      <c r="P854">
        <v>10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3.9487842806752567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3.9487842806752567</v>
      </c>
    </row>
    <row r="855" spans="1:31" x14ac:dyDescent="0.25">
      <c r="A855">
        <v>2438840</v>
      </c>
      <c r="B855">
        <v>1</v>
      </c>
      <c r="C855" t="s">
        <v>80</v>
      </c>
      <c r="D855" t="s">
        <v>105</v>
      </c>
      <c r="E855" t="s">
        <v>178</v>
      </c>
      <c r="F855" t="s">
        <v>2696</v>
      </c>
      <c r="G855" t="s">
        <v>187</v>
      </c>
      <c r="H855" t="s">
        <v>144</v>
      </c>
      <c r="I855" t="s">
        <v>136</v>
      </c>
      <c r="J855" t="s">
        <v>137</v>
      </c>
      <c r="K855" t="s">
        <v>164</v>
      </c>
      <c r="L855" t="s">
        <v>2697</v>
      </c>
      <c r="M855" t="s">
        <v>2698</v>
      </c>
      <c r="N855">
        <v>6.4741666660000003</v>
      </c>
      <c r="O855">
        <v>0</v>
      </c>
      <c r="P855">
        <v>4753</v>
      </c>
      <c r="Q855">
        <v>0</v>
      </c>
      <c r="R855">
        <v>0</v>
      </c>
      <c r="S855">
        <v>0</v>
      </c>
      <c r="T855">
        <v>247</v>
      </c>
      <c r="U855">
        <v>0</v>
      </c>
      <c r="V855">
        <v>0</v>
      </c>
      <c r="W855">
        <v>0</v>
      </c>
      <c r="X855">
        <v>9290.5695800853646</v>
      </c>
      <c r="Y855">
        <v>0</v>
      </c>
      <c r="Z855">
        <v>0</v>
      </c>
      <c r="AA855">
        <v>0</v>
      </c>
      <c r="AB855">
        <v>3175.7422404131271</v>
      </c>
      <c r="AC855">
        <v>0</v>
      </c>
      <c r="AD855">
        <v>0</v>
      </c>
      <c r="AE855">
        <v>12466.311820498491</v>
      </c>
    </row>
    <row r="856" spans="1:31" x14ac:dyDescent="0.25">
      <c r="A856">
        <v>2439172</v>
      </c>
      <c r="B856">
        <v>1</v>
      </c>
      <c r="C856" t="s">
        <v>80</v>
      </c>
      <c r="D856" t="s">
        <v>83</v>
      </c>
      <c r="E856" t="s">
        <v>290</v>
      </c>
      <c r="F856" t="s">
        <v>2699</v>
      </c>
      <c r="G856" t="s">
        <v>214</v>
      </c>
      <c r="H856" t="s">
        <v>135</v>
      </c>
      <c r="I856" t="s">
        <v>136</v>
      </c>
      <c r="J856" t="s">
        <v>3</v>
      </c>
      <c r="K856" t="s">
        <v>138</v>
      </c>
      <c r="L856" t="s">
        <v>2700</v>
      </c>
      <c r="M856" t="s">
        <v>2701</v>
      </c>
      <c r="N856">
        <v>1.698611111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6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9.7871817950220414</v>
      </c>
      <c r="AC856">
        <v>0</v>
      </c>
      <c r="AD856">
        <v>0</v>
      </c>
      <c r="AE856">
        <v>9.7871817950220414</v>
      </c>
    </row>
    <row r="857" spans="1:31" x14ac:dyDescent="0.25">
      <c r="A857">
        <v>2438863</v>
      </c>
      <c r="B857">
        <v>1</v>
      </c>
      <c r="C857" t="s">
        <v>81</v>
      </c>
      <c r="D857" t="s">
        <v>118</v>
      </c>
      <c r="E857" t="s">
        <v>161</v>
      </c>
      <c r="F857" t="s">
        <v>2702</v>
      </c>
      <c r="G857" t="s">
        <v>187</v>
      </c>
      <c r="H857" t="s">
        <v>144</v>
      </c>
      <c r="I857" t="s">
        <v>136</v>
      </c>
      <c r="J857" t="s">
        <v>137</v>
      </c>
      <c r="K857" t="s">
        <v>164</v>
      </c>
      <c r="L857" t="s">
        <v>2703</v>
      </c>
      <c r="M857" t="s">
        <v>2704</v>
      </c>
      <c r="N857">
        <v>0.84555555500000001</v>
      </c>
      <c r="O857">
        <v>0</v>
      </c>
      <c r="P857">
        <v>175</v>
      </c>
      <c r="Q857">
        <v>0</v>
      </c>
      <c r="R857">
        <v>2</v>
      </c>
      <c r="S857">
        <v>0</v>
      </c>
      <c r="T857">
        <v>4</v>
      </c>
      <c r="U857">
        <v>0</v>
      </c>
      <c r="V857">
        <v>0</v>
      </c>
      <c r="W857">
        <v>0</v>
      </c>
      <c r="X857">
        <v>47.553948552635404</v>
      </c>
      <c r="Y857">
        <v>0</v>
      </c>
      <c r="Z857">
        <v>0</v>
      </c>
      <c r="AA857">
        <v>0</v>
      </c>
      <c r="AB857">
        <v>3.352025567811098</v>
      </c>
      <c r="AC857">
        <v>0</v>
      </c>
      <c r="AD857">
        <v>0</v>
      </c>
      <c r="AE857">
        <v>50.905974120446501</v>
      </c>
    </row>
    <row r="858" spans="1:31" x14ac:dyDescent="0.25">
      <c r="A858">
        <v>2439003</v>
      </c>
      <c r="B858">
        <v>1</v>
      </c>
      <c r="C858" t="s">
        <v>80</v>
      </c>
      <c r="D858" t="s">
        <v>92</v>
      </c>
      <c r="E858" t="s">
        <v>156</v>
      </c>
      <c r="F858" t="s">
        <v>2705</v>
      </c>
      <c r="G858" t="s">
        <v>175</v>
      </c>
      <c r="H858" t="s">
        <v>135</v>
      </c>
      <c r="I858" t="s">
        <v>136</v>
      </c>
      <c r="J858" t="s">
        <v>137</v>
      </c>
      <c r="K858" t="s">
        <v>138</v>
      </c>
      <c r="L858" t="s">
        <v>2706</v>
      </c>
      <c r="M858" t="s">
        <v>2707</v>
      </c>
      <c r="N858">
        <v>0.86250000000000004</v>
      </c>
      <c r="O858">
        <v>0</v>
      </c>
      <c r="P858">
        <v>446</v>
      </c>
      <c r="Q858">
        <v>0</v>
      </c>
      <c r="R858">
        <v>0</v>
      </c>
      <c r="S858">
        <v>0</v>
      </c>
      <c r="T858">
        <v>110</v>
      </c>
      <c r="U858">
        <v>0</v>
      </c>
      <c r="V858">
        <v>0</v>
      </c>
      <c r="W858">
        <v>0</v>
      </c>
      <c r="X858">
        <v>101.7235745986891</v>
      </c>
      <c r="Y858">
        <v>0</v>
      </c>
      <c r="Z858">
        <v>0</v>
      </c>
      <c r="AA858">
        <v>0</v>
      </c>
      <c r="AB858">
        <v>117.11378306113455</v>
      </c>
      <c r="AC858">
        <v>0</v>
      </c>
      <c r="AD858">
        <v>0</v>
      </c>
      <c r="AE858">
        <v>218.83735765982365</v>
      </c>
    </row>
    <row r="859" spans="1:31" x14ac:dyDescent="0.25">
      <c r="A859">
        <v>2438857</v>
      </c>
      <c r="B859">
        <v>1</v>
      </c>
      <c r="C859" t="s">
        <v>80</v>
      </c>
      <c r="D859" t="s">
        <v>93</v>
      </c>
      <c r="E859" t="s">
        <v>156</v>
      </c>
      <c r="F859" t="s">
        <v>2708</v>
      </c>
      <c r="G859" t="s">
        <v>187</v>
      </c>
      <c r="H859" t="s">
        <v>135</v>
      </c>
      <c r="I859" t="s">
        <v>136</v>
      </c>
      <c r="J859" t="s">
        <v>137</v>
      </c>
      <c r="K859" t="s">
        <v>164</v>
      </c>
      <c r="L859" t="s">
        <v>2709</v>
      </c>
      <c r="M859" t="s">
        <v>2710</v>
      </c>
      <c r="N859">
        <v>7.4458333330000004</v>
      </c>
      <c r="O859">
        <v>0</v>
      </c>
      <c r="P859">
        <v>34</v>
      </c>
      <c r="Q859">
        <v>0</v>
      </c>
      <c r="R859">
        <v>29</v>
      </c>
      <c r="S859">
        <v>0</v>
      </c>
      <c r="T859">
        <v>9</v>
      </c>
      <c r="U859">
        <v>0</v>
      </c>
      <c r="V859">
        <v>0</v>
      </c>
      <c r="W859">
        <v>0</v>
      </c>
      <c r="X859">
        <v>63.604268767009103</v>
      </c>
      <c r="Y859">
        <v>0</v>
      </c>
      <c r="Z859">
        <v>59.078358260856092</v>
      </c>
      <c r="AA859">
        <v>0</v>
      </c>
      <c r="AB859">
        <v>25.059149182792627</v>
      </c>
      <c r="AC859">
        <v>0</v>
      </c>
      <c r="AD859">
        <v>0</v>
      </c>
      <c r="AE859">
        <v>147.74177621065783</v>
      </c>
    </row>
    <row r="860" spans="1:31" x14ac:dyDescent="0.25">
      <c r="A860">
        <v>2439235</v>
      </c>
      <c r="B860">
        <v>1</v>
      </c>
      <c r="C860" t="s">
        <v>81</v>
      </c>
      <c r="D860" t="s">
        <v>120</v>
      </c>
      <c r="E860" t="s">
        <v>156</v>
      </c>
      <c r="F860" t="s">
        <v>2711</v>
      </c>
      <c r="G860" t="s">
        <v>158</v>
      </c>
      <c r="H860" t="s">
        <v>135</v>
      </c>
      <c r="I860" t="s">
        <v>136</v>
      </c>
      <c r="J860" t="s">
        <v>137</v>
      </c>
      <c r="K860" t="s">
        <v>138</v>
      </c>
      <c r="L860" t="s">
        <v>2712</v>
      </c>
      <c r="M860" t="s">
        <v>2713</v>
      </c>
      <c r="N860">
        <v>4.7227777770000001</v>
      </c>
      <c r="O860">
        <v>0</v>
      </c>
      <c r="P860">
        <v>246</v>
      </c>
      <c r="Q860">
        <v>0</v>
      </c>
      <c r="R860">
        <v>1</v>
      </c>
      <c r="S860">
        <v>0</v>
      </c>
      <c r="T860">
        <v>35</v>
      </c>
      <c r="U860">
        <v>0</v>
      </c>
      <c r="V860">
        <v>0</v>
      </c>
      <c r="W860">
        <v>0</v>
      </c>
      <c r="X860">
        <v>359.35008492025031</v>
      </c>
      <c r="Y860">
        <v>0</v>
      </c>
      <c r="Z860">
        <v>0</v>
      </c>
      <c r="AA860">
        <v>0</v>
      </c>
      <c r="AB860">
        <v>107.47798767179101</v>
      </c>
      <c r="AC860">
        <v>0</v>
      </c>
      <c r="AD860">
        <v>0</v>
      </c>
      <c r="AE860">
        <v>466.82807259204134</v>
      </c>
    </row>
    <row r="861" spans="1:31" x14ac:dyDescent="0.25">
      <c r="A861">
        <v>2438986</v>
      </c>
      <c r="B861">
        <v>1</v>
      </c>
      <c r="C861" t="s">
        <v>80</v>
      </c>
      <c r="D861" t="s">
        <v>85</v>
      </c>
      <c r="E861" t="s">
        <v>147</v>
      </c>
      <c r="F861" t="s">
        <v>2714</v>
      </c>
      <c r="G861" t="s">
        <v>187</v>
      </c>
      <c r="H861" t="s">
        <v>135</v>
      </c>
      <c r="I861" t="s">
        <v>136</v>
      </c>
      <c r="J861" t="s">
        <v>137</v>
      </c>
      <c r="K861" t="s">
        <v>164</v>
      </c>
      <c r="L861" t="s">
        <v>2715</v>
      </c>
      <c r="M861" t="s">
        <v>2716</v>
      </c>
      <c r="N861">
        <v>0.89277777700000005</v>
      </c>
      <c r="O861">
        <v>0</v>
      </c>
      <c r="P861">
        <v>81</v>
      </c>
      <c r="Q861">
        <v>0</v>
      </c>
      <c r="R861">
        <v>0</v>
      </c>
      <c r="S861">
        <v>0</v>
      </c>
      <c r="T861">
        <v>13</v>
      </c>
      <c r="U861">
        <v>0</v>
      </c>
      <c r="V861">
        <v>0</v>
      </c>
      <c r="W861">
        <v>0</v>
      </c>
      <c r="X861">
        <v>22.32444427955263</v>
      </c>
      <c r="Y861">
        <v>0</v>
      </c>
      <c r="Z861">
        <v>0</v>
      </c>
      <c r="AA861">
        <v>0</v>
      </c>
      <c r="AB861">
        <v>14.423673728913087</v>
      </c>
      <c r="AC861">
        <v>0</v>
      </c>
      <c r="AD861">
        <v>0</v>
      </c>
      <c r="AE861">
        <v>36.748118008465717</v>
      </c>
    </row>
    <row r="862" spans="1:31" x14ac:dyDescent="0.25">
      <c r="A862">
        <v>2439043</v>
      </c>
      <c r="B862">
        <v>1</v>
      </c>
      <c r="C862" t="s">
        <v>80</v>
      </c>
      <c r="D862" t="s">
        <v>85</v>
      </c>
      <c r="E862" t="s">
        <v>156</v>
      </c>
      <c r="F862" t="s">
        <v>2717</v>
      </c>
      <c r="G862" t="s">
        <v>175</v>
      </c>
      <c r="H862" t="s">
        <v>135</v>
      </c>
      <c r="I862" t="s">
        <v>136</v>
      </c>
      <c r="J862" t="s">
        <v>137</v>
      </c>
      <c r="K862" t="s">
        <v>138</v>
      </c>
      <c r="L862" t="s">
        <v>2718</v>
      </c>
      <c r="M862" t="s">
        <v>2719</v>
      </c>
      <c r="N862">
        <v>0.74833333300000004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153</v>
      </c>
      <c r="U862">
        <v>0</v>
      </c>
      <c r="V862">
        <v>1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177.52149078253589</v>
      </c>
      <c r="AC862">
        <v>0</v>
      </c>
      <c r="AD862">
        <v>0.28281131232345447</v>
      </c>
      <c r="AE862">
        <v>177.80430209485934</v>
      </c>
    </row>
    <row r="863" spans="1:31" x14ac:dyDescent="0.25">
      <c r="A863">
        <v>2438694</v>
      </c>
      <c r="B863">
        <v>1</v>
      </c>
      <c r="C863" t="s">
        <v>80</v>
      </c>
      <c r="D863" t="s">
        <v>82</v>
      </c>
      <c r="E863" t="s">
        <v>132</v>
      </c>
      <c r="F863" t="s">
        <v>2720</v>
      </c>
      <c r="G863" t="s">
        <v>134</v>
      </c>
      <c r="H863" t="s">
        <v>135</v>
      </c>
      <c r="I863" t="s">
        <v>136</v>
      </c>
      <c r="J863" t="s">
        <v>137</v>
      </c>
      <c r="K863" t="s">
        <v>138</v>
      </c>
      <c r="L863" t="s">
        <v>2721</v>
      </c>
      <c r="M863" t="s">
        <v>2722</v>
      </c>
      <c r="N863">
        <v>1.5061111110000001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</row>
    <row r="864" spans="1:31" x14ac:dyDescent="0.25">
      <c r="A864">
        <v>2439255</v>
      </c>
      <c r="B864">
        <v>1</v>
      </c>
      <c r="C864" t="s">
        <v>80</v>
      </c>
      <c r="D864" t="s">
        <v>84</v>
      </c>
      <c r="E864" t="s">
        <v>229</v>
      </c>
      <c r="F864" t="s">
        <v>2723</v>
      </c>
      <c r="G864" t="s">
        <v>143</v>
      </c>
      <c r="H864" t="s">
        <v>144</v>
      </c>
      <c r="I864" t="s">
        <v>136</v>
      </c>
      <c r="J864" t="s">
        <v>137</v>
      </c>
      <c r="K864" t="s">
        <v>138</v>
      </c>
      <c r="L864" t="s">
        <v>2724</v>
      </c>
      <c r="M864" t="s">
        <v>2725</v>
      </c>
      <c r="N864">
        <v>0.58333333300000001</v>
      </c>
      <c r="O864">
        <v>0</v>
      </c>
      <c r="P864">
        <v>13215</v>
      </c>
      <c r="Q864">
        <v>0</v>
      </c>
      <c r="R864">
        <v>13</v>
      </c>
      <c r="S864">
        <v>4</v>
      </c>
      <c r="T864">
        <v>946</v>
      </c>
      <c r="U864">
        <v>1</v>
      </c>
      <c r="V864">
        <v>1</v>
      </c>
      <c r="W864">
        <v>0</v>
      </c>
      <c r="X864">
        <v>2282.3556403726047</v>
      </c>
      <c r="Y864">
        <v>0</v>
      </c>
      <c r="Z864">
        <v>1.9166056544559171</v>
      </c>
      <c r="AA864">
        <v>134.10315507615951</v>
      </c>
      <c r="AB864">
        <v>522.32157857292475</v>
      </c>
      <c r="AC864">
        <v>50.092193403149992</v>
      </c>
      <c r="AD864">
        <v>8.7843894042702502</v>
      </c>
      <c r="AE864">
        <v>2999.5735624835652</v>
      </c>
    </row>
    <row r="865" spans="1:31" x14ac:dyDescent="0.25">
      <c r="A865">
        <v>2438900</v>
      </c>
      <c r="B865">
        <v>1</v>
      </c>
      <c r="C865" t="s">
        <v>80</v>
      </c>
      <c r="D865" t="s">
        <v>103</v>
      </c>
      <c r="E865" t="s">
        <v>147</v>
      </c>
      <c r="F865" t="s">
        <v>2726</v>
      </c>
      <c r="G865" t="s">
        <v>2727</v>
      </c>
      <c r="H865" t="s">
        <v>135</v>
      </c>
      <c r="I865" t="s">
        <v>136</v>
      </c>
      <c r="J865" t="s">
        <v>137</v>
      </c>
      <c r="K865" t="s">
        <v>138</v>
      </c>
      <c r="L865" t="s">
        <v>2728</v>
      </c>
      <c r="M865" t="s">
        <v>2729</v>
      </c>
      <c r="N865">
        <v>0.53361111100000003</v>
      </c>
      <c r="O865">
        <v>0</v>
      </c>
      <c r="P865">
        <v>37</v>
      </c>
      <c r="Q865">
        <v>0</v>
      </c>
      <c r="R865">
        <v>6</v>
      </c>
      <c r="S865">
        <v>0</v>
      </c>
      <c r="T865">
        <v>6</v>
      </c>
      <c r="U865">
        <v>0</v>
      </c>
      <c r="V865">
        <v>0</v>
      </c>
      <c r="W865">
        <v>0</v>
      </c>
      <c r="X865">
        <v>7.2379752760539304</v>
      </c>
      <c r="Y865">
        <v>0</v>
      </c>
      <c r="Z865">
        <v>0</v>
      </c>
      <c r="AA865">
        <v>0</v>
      </c>
      <c r="AB865">
        <v>2.4265021090772194</v>
      </c>
      <c r="AC865">
        <v>0</v>
      </c>
      <c r="AD865">
        <v>0</v>
      </c>
      <c r="AE865">
        <v>9.6644773851311498</v>
      </c>
    </row>
    <row r="866" spans="1:31" x14ac:dyDescent="0.25">
      <c r="A866">
        <v>2439298</v>
      </c>
      <c r="B866">
        <v>1</v>
      </c>
      <c r="C866" t="s">
        <v>80</v>
      </c>
      <c r="D866" t="s">
        <v>90</v>
      </c>
      <c r="E866" t="s">
        <v>132</v>
      </c>
      <c r="F866" t="s">
        <v>2730</v>
      </c>
      <c r="G866" t="s">
        <v>249</v>
      </c>
      <c r="H866" t="s">
        <v>135</v>
      </c>
      <c r="I866" t="s">
        <v>136</v>
      </c>
      <c r="J866" t="s">
        <v>137</v>
      </c>
      <c r="K866" t="s">
        <v>138</v>
      </c>
      <c r="L866" t="s">
        <v>2731</v>
      </c>
      <c r="M866" t="s">
        <v>2732</v>
      </c>
      <c r="N866">
        <v>1.3574999999999999</v>
      </c>
      <c r="O866">
        <v>0</v>
      </c>
      <c r="P866">
        <v>3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2.1140228083585999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2.1140228083585999</v>
      </c>
    </row>
    <row r="867" spans="1:31" x14ac:dyDescent="0.25">
      <c r="A867">
        <v>2438877</v>
      </c>
      <c r="B867">
        <v>1</v>
      </c>
      <c r="C867" t="s">
        <v>80</v>
      </c>
      <c r="D867" t="s">
        <v>96</v>
      </c>
      <c r="E867" t="s">
        <v>161</v>
      </c>
      <c r="F867" t="s">
        <v>2733</v>
      </c>
      <c r="G867" t="s">
        <v>422</v>
      </c>
      <c r="H867" t="s">
        <v>144</v>
      </c>
      <c r="I867" t="s">
        <v>136</v>
      </c>
      <c r="J867" t="s">
        <v>137</v>
      </c>
      <c r="K867" t="s">
        <v>138</v>
      </c>
      <c r="L867" t="s">
        <v>2734</v>
      </c>
      <c r="M867" t="s">
        <v>2735</v>
      </c>
      <c r="N867">
        <v>6.1983333329999999</v>
      </c>
      <c r="O867">
        <v>1</v>
      </c>
      <c r="P867">
        <v>0</v>
      </c>
      <c r="Q867">
        <v>1</v>
      </c>
      <c r="R867">
        <v>0</v>
      </c>
      <c r="S867">
        <v>4</v>
      </c>
      <c r="T867">
        <v>1</v>
      </c>
      <c r="U867">
        <v>0</v>
      </c>
      <c r="V867">
        <v>0</v>
      </c>
      <c r="W867">
        <v>1.4037324311961998</v>
      </c>
      <c r="X867">
        <v>0</v>
      </c>
      <c r="Y867">
        <v>4.2571053994398422</v>
      </c>
      <c r="Z867">
        <v>0</v>
      </c>
      <c r="AA867">
        <v>17.787152505618547</v>
      </c>
      <c r="AB867">
        <v>0</v>
      </c>
      <c r="AC867">
        <v>0</v>
      </c>
      <c r="AD867">
        <v>0</v>
      </c>
      <c r="AE867">
        <v>23.447990336254591</v>
      </c>
    </row>
    <row r="868" spans="1:31" x14ac:dyDescent="0.25">
      <c r="A868">
        <v>2439069</v>
      </c>
      <c r="B868">
        <v>1</v>
      </c>
      <c r="C868" t="s">
        <v>80</v>
      </c>
      <c r="D868" t="s">
        <v>97</v>
      </c>
      <c r="E868" t="s">
        <v>132</v>
      </c>
      <c r="F868" t="s">
        <v>2736</v>
      </c>
      <c r="G868" t="s">
        <v>134</v>
      </c>
      <c r="H868" t="s">
        <v>135</v>
      </c>
      <c r="I868" t="s">
        <v>136</v>
      </c>
      <c r="J868" t="s">
        <v>137</v>
      </c>
      <c r="K868" t="s">
        <v>138</v>
      </c>
      <c r="L868" t="s">
        <v>2737</v>
      </c>
      <c r="M868" t="s">
        <v>2738</v>
      </c>
      <c r="N868">
        <v>2.7716666659999998</v>
      </c>
      <c r="O868">
        <v>0</v>
      </c>
      <c r="P868">
        <v>3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0.97123719165073341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0.97123719165073341</v>
      </c>
    </row>
    <row r="869" spans="1:31" x14ac:dyDescent="0.25">
      <c r="A869">
        <v>2439318</v>
      </c>
      <c r="B869">
        <v>1</v>
      </c>
      <c r="C869" t="s">
        <v>80</v>
      </c>
      <c r="D869" t="s">
        <v>96</v>
      </c>
      <c r="E869" t="s">
        <v>132</v>
      </c>
      <c r="F869" t="s">
        <v>2739</v>
      </c>
      <c r="G869" t="s">
        <v>134</v>
      </c>
      <c r="H869" t="s">
        <v>135</v>
      </c>
      <c r="I869" t="s">
        <v>136</v>
      </c>
      <c r="J869" t="s">
        <v>137</v>
      </c>
      <c r="K869" t="s">
        <v>138</v>
      </c>
      <c r="L869" t="s">
        <v>2740</v>
      </c>
      <c r="M869" t="s">
        <v>2741</v>
      </c>
      <c r="N869">
        <v>1.4552777770000001</v>
      </c>
      <c r="O869">
        <v>0</v>
      </c>
      <c r="P869">
        <v>2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0.3418638535323083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0.3418638535323083</v>
      </c>
    </row>
    <row r="870" spans="1:31" x14ac:dyDescent="0.25">
      <c r="A870">
        <v>2438820</v>
      </c>
      <c r="B870">
        <v>1</v>
      </c>
      <c r="C870" t="s">
        <v>80</v>
      </c>
      <c r="D870" t="s">
        <v>104</v>
      </c>
      <c r="E870" t="s">
        <v>147</v>
      </c>
      <c r="F870" t="s">
        <v>2742</v>
      </c>
      <c r="G870" t="s">
        <v>355</v>
      </c>
      <c r="H870" t="s">
        <v>135</v>
      </c>
      <c r="I870" t="s">
        <v>136</v>
      </c>
      <c r="J870" t="s">
        <v>137</v>
      </c>
      <c r="K870" t="s">
        <v>164</v>
      </c>
      <c r="L870" t="s">
        <v>2743</v>
      </c>
      <c r="M870" t="s">
        <v>2744</v>
      </c>
      <c r="N870">
        <v>7.8588888880000001</v>
      </c>
      <c r="O870">
        <v>0</v>
      </c>
      <c r="P870">
        <v>35</v>
      </c>
      <c r="Q870">
        <v>0</v>
      </c>
      <c r="R870">
        <v>0</v>
      </c>
      <c r="S870">
        <v>0</v>
      </c>
      <c r="T870">
        <v>1</v>
      </c>
      <c r="U870">
        <v>0</v>
      </c>
      <c r="V870">
        <v>0</v>
      </c>
      <c r="W870">
        <v>0</v>
      </c>
      <c r="X870">
        <v>40.130461946781821</v>
      </c>
      <c r="Y870">
        <v>0</v>
      </c>
      <c r="Z870">
        <v>0</v>
      </c>
      <c r="AA870">
        <v>0</v>
      </c>
      <c r="AB870">
        <v>7.4331601950632491</v>
      </c>
      <c r="AC870">
        <v>0</v>
      </c>
      <c r="AD870">
        <v>0</v>
      </c>
      <c r="AE870">
        <v>47.563622141845073</v>
      </c>
    </row>
    <row r="871" spans="1:31" x14ac:dyDescent="0.25">
      <c r="A871">
        <v>2438912</v>
      </c>
      <c r="B871">
        <v>1</v>
      </c>
      <c r="C871" t="s">
        <v>81</v>
      </c>
      <c r="D871" t="s">
        <v>128</v>
      </c>
      <c r="E871" t="s">
        <v>132</v>
      </c>
      <c r="F871" t="s">
        <v>2484</v>
      </c>
      <c r="G871" t="s">
        <v>153</v>
      </c>
      <c r="H871" t="s">
        <v>135</v>
      </c>
      <c r="I871" t="s">
        <v>136</v>
      </c>
      <c r="J871" t="s">
        <v>137</v>
      </c>
      <c r="K871" t="s">
        <v>138</v>
      </c>
      <c r="L871" t="s">
        <v>2745</v>
      </c>
      <c r="M871" t="s">
        <v>2746</v>
      </c>
      <c r="N871">
        <v>4.4188888879999997</v>
      </c>
      <c r="O871">
        <v>0</v>
      </c>
      <c r="P871">
        <v>3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3.5383337204123224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3.5383337204123224</v>
      </c>
    </row>
    <row r="872" spans="1:31" x14ac:dyDescent="0.25">
      <c r="A872">
        <v>2438929</v>
      </c>
      <c r="B872">
        <v>1</v>
      </c>
      <c r="C872" t="s">
        <v>80</v>
      </c>
      <c r="D872" t="s">
        <v>94</v>
      </c>
      <c r="E872" t="s">
        <v>132</v>
      </c>
      <c r="F872" t="s">
        <v>2747</v>
      </c>
      <c r="G872" t="s">
        <v>198</v>
      </c>
      <c r="H872" t="s">
        <v>135</v>
      </c>
      <c r="I872" t="s">
        <v>136</v>
      </c>
      <c r="J872" t="s">
        <v>137</v>
      </c>
      <c r="K872" t="s">
        <v>138</v>
      </c>
      <c r="L872" t="s">
        <v>2748</v>
      </c>
      <c r="M872" t="s">
        <v>2749</v>
      </c>
      <c r="N872">
        <v>5.1291666659999997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1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23.90254421064127</v>
      </c>
      <c r="AC872">
        <v>0</v>
      </c>
      <c r="AD872">
        <v>0</v>
      </c>
      <c r="AE872">
        <v>23.90254421064127</v>
      </c>
    </row>
    <row r="873" spans="1:31" x14ac:dyDescent="0.25">
      <c r="A873">
        <v>2438952</v>
      </c>
      <c r="B873">
        <v>1</v>
      </c>
      <c r="C873" t="s">
        <v>80</v>
      </c>
      <c r="D873" t="s">
        <v>85</v>
      </c>
      <c r="E873" t="s">
        <v>147</v>
      </c>
      <c r="F873" t="s">
        <v>2750</v>
      </c>
      <c r="G873" t="s">
        <v>187</v>
      </c>
      <c r="H873" t="s">
        <v>135</v>
      </c>
      <c r="I873" t="s">
        <v>136</v>
      </c>
      <c r="J873" t="s">
        <v>137</v>
      </c>
      <c r="K873" t="s">
        <v>164</v>
      </c>
      <c r="L873" t="s">
        <v>2751</v>
      </c>
      <c r="M873" t="s">
        <v>2752</v>
      </c>
      <c r="N873">
        <v>0.962777777</v>
      </c>
      <c r="O873">
        <v>0</v>
      </c>
      <c r="P873">
        <v>294</v>
      </c>
      <c r="Q873">
        <v>0</v>
      </c>
      <c r="R873">
        <v>0</v>
      </c>
      <c r="S873">
        <v>0</v>
      </c>
      <c r="T873">
        <v>3</v>
      </c>
      <c r="U873">
        <v>0</v>
      </c>
      <c r="V873">
        <v>0</v>
      </c>
      <c r="W873">
        <v>0</v>
      </c>
      <c r="X873">
        <v>69.821005706214379</v>
      </c>
      <c r="Y873">
        <v>0</v>
      </c>
      <c r="Z873">
        <v>0</v>
      </c>
      <c r="AA873">
        <v>0</v>
      </c>
      <c r="AB873">
        <v>4.6359026934301668E-2</v>
      </c>
      <c r="AC873">
        <v>0</v>
      </c>
      <c r="AD873">
        <v>0</v>
      </c>
      <c r="AE873">
        <v>69.867364733148676</v>
      </c>
    </row>
    <row r="874" spans="1:31" x14ac:dyDescent="0.25">
      <c r="A874">
        <v>2439284</v>
      </c>
      <c r="B874">
        <v>1</v>
      </c>
      <c r="C874" t="s">
        <v>80</v>
      </c>
      <c r="D874" t="s">
        <v>82</v>
      </c>
      <c r="E874" t="s">
        <v>147</v>
      </c>
      <c r="F874" t="s">
        <v>2753</v>
      </c>
      <c r="G874" t="s">
        <v>171</v>
      </c>
      <c r="H874" t="s">
        <v>135</v>
      </c>
      <c r="I874" t="s">
        <v>136</v>
      </c>
      <c r="J874" t="s">
        <v>137</v>
      </c>
      <c r="K874" t="s">
        <v>138</v>
      </c>
      <c r="L874" t="s">
        <v>2754</v>
      </c>
      <c r="M874" t="s">
        <v>2755</v>
      </c>
      <c r="N874">
        <v>2.0141666659999999</v>
      </c>
      <c r="O874">
        <v>0</v>
      </c>
      <c r="P874">
        <v>151</v>
      </c>
      <c r="Q874">
        <v>0</v>
      </c>
      <c r="R874">
        <v>0</v>
      </c>
      <c r="S874">
        <v>0</v>
      </c>
      <c r="T874">
        <v>8</v>
      </c>
      <c r="U874">
        <v>0</v>
      </c>
      <c r="V874">
        <v>0</v>
      </c>
      <c r="W874">
        <v>0</v>
      </c>
      <c r="X874">
        <v>90.974176639008562</v>
      </c>
      <c r="Y874">
        <v>0</v>
      </c>
      <c r="Z874">
        <v>0</v>
      </c>
      <c r="AA874">
        <v>0</v>
      </c>
      <c r="AB874">
        <v>4.7139396054554252</v>
      </c>
      <c r="AC874">
        <v>0</v>
      </c>
      <c r="AD874">
        <v>0</v>
      </c>
      <c r="AE874">
        <v>95.688116244463984</v>
      </c>
    </row>
    <row r="875" spans="1:31" x14ac:dyDescent="0.25">
      <c r="A875">
        <v>2438703</v>
      </c>
      <c r="B875">
        <v>1</v>
      </c>
      <c r="C875" t="s">
        <v>80</v>
      </c>
      <c r="D875" t="s">
        <v>83</v>
      </c>
      <c r="E875" t="s">
        <v>156</v>
      </c>
      <c r="F875" t="s">
        <v>2073</v>
      </c>
      <c r="G875" t="s">
        <v>175</v>
      </c>
      <c r="H875" t="s">
        <v>135</v>
      </c>
      <c r="I875" t="s">
        <v>136</v>
      </c>
      <c r="J875" t="s">
        <v>137</v>
      </c>
      <c r="K875" t="s">
        <v>138</v>
      </c>
      <c r="L875" t="s">
        <v>2756</v>
      </c>
      <c r="M875" t="s">
        <v>2757</v>
      </c>
      <c r="N875">
        <v>0.49027777700000003</v>
      </c>
      <c r="O875">
        <v>0</v>
      </c>
      <c r="P875">
        <v>611</v>
      </c>
      <c r="Q875">
        <v>0</v>
      </c>
      <c r="R875">
        <v>0</v>
      </c>
      <c r="S875">
        <v>0</v>
      </c>
      <c r="T875">
        <v>40</v>
      </c>
      <c r="U875">
        <v>0</v>
      </c>
      <c r="V875">
        <v>0</v>
      </c>
      <c r="W875">
        <v>0</v>
      </c>
      <c r="X875">
        <v>56.231431173581505</v>
      </c>
      <c r="Y875">
        <v>0</v>
      </c>
      <c r="Z875">
        <v>0</v>
      </c>
      <c r="AA875">
        <v>0</v>
      </c>
      <c r="AB875">
        <v>17.341265481437119</v>
      </c>
      <c r="AC875">
        <v>0</v>
      </c>
      <c r="AD875">
        <v>0</v>
      </c>
      <c r="AE875">
        <v>73.572696655018632</v>
      </c>
    </row>
    <row r="876" spans="1:31" x14ac:dyDescent="0.25">
      <c r="A876">
        <v>2438889</v>
      </c>
      <c r="B876">
        <v>1</v>
      </c>
      <c r="C876" t="s">
        <v>81</v>
      </c>
      <c r="D876" t="s">
        <v>119</v>
      </c>
      <c r="E876" t="s">
        <v>178</v>
      </c>
      <c r="F876" t="s">
        <v>2758</v>
      </c>
      <c r="G876" t="s">
        <v>187</v>
      </c>
      <c r="H876" t="s">
        <v>144</v>
      </c>
      <c r="I876" t="s">
        <v>136</v>
      </c>
      <c r="J876" t="s">
        <v>137</v>
      </c>
      <c r="K876" t="s">
        <v>164</v>
      </c>
      <c r="L876" t="s">
        <v>2759</v>
      </c>
      <c r="M876" t="s">
        <v>2760</v>
      </c>
      <c r="N876">
        <v>2.557222222</v>
      </c>
      <c r="O876">
        <v>3</v>
      </c>
      <c r="P876">
        <v>1664</v>
      </c>
      <c r="Q876">
        <v>120</v>
      </c>
      <c r="R876">
        <v>394</v>
      </c>
      <c r="S876">
        <v>7</v>
      </c>
      <c r="T876">
        <v>84</v>
      </c>
      <c r="U876">
        <v>0</v>
      </c>
      <c r="V876">
        <v>0</v>
      </c>
      <c r="W876">
        <v>1.7845880003239751</v>
      </c>
      <c r="X876">
        <v>39.895288448168415</v>
      </c>
      <c r="Y876">
        <v>110.32122676513063</v>
      </c>
      <c r="Z876">
        <v>74.697834418085023</v>
      </c>
      <c r="AA876">
        <v>77.851825400491848</v>
      </c>
      <c r="AB876">
        <v>69.712756908555477</v>
      </c>
      <c r="AC876">
        <v>0</v>
      </c>
      <c r="AD876">
        <v>0</v>
      </c>
      <c r="AE876">
        <v>374.26351994075537</v>
      </c>
    </row>
    <row r="877" spans="1:31" x14ac:dyDescent="0.25">
      <c r="A877">
        <v>2438989</v>
      </c>
      <c r="B877">
        <v>1</v>
      </c>
      <c r="C877" t="s">
        <v>80</v>
      </c>
      <c r="D877" t="s">
        <v>96</v>
      </c>
      <c r="E877" t="s">
        <v>132</v>
      </c>
      <c r="F877" t="s">
        <v>2761</v>
      </c>
      <c r="G877" t="s">
        <v>198</v>
      </c>
      <c r="H877" t="s">
        <v>135</v>
      </c>
      <c r="I877" t="s">
        <v>136</v>
      </c>
      <c r="J877" t="s">
        <v>137</v>
      </c>
      <c r="K877" t="s">
        <v>138</v>
      </c>
      <c r="L877" t="s">
        <v>2762</v>
      </c>
      <c r="M877" t="s">
        <v>2763</v>
      </c>
      <c r="N877">
        <v>6.0430555549999996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</row>
    <row r="878" spans="1:31" x14ac:dyDescent="0.25">
      <c r="A878">
        <v>2439327</v>
      </c>
      <c r="B878">
        <v>1</v>
      </c>
      <c r="C878" t="s">
        <v>80</v>
      </c>
      <c r="D878" t="s">
        <v>107</v>
      </c>
      <c r="E878" t="s">
        <v>147</v>
      </c>
      <c r="F878" t="s">
        <v>2764</v>
      </c>
      <c r="G878" t="s">
        <v>171</v>
      </c>
      <c r="H878" t="s">
        <v>135</v>
      </c>
      <c r="I878" t="s">
        <v>136</v>
      </c>
      <c r="J878" t="s">
        <v>137</v>
      </c>
      <c r="K878" t="s">
        <v>138</v>
      </c>
      <c r="L878" t="s">
        <v>2765</v>
      </c>
      <c r="M878" t="s">
        <v>2766</v>
      </c>
      <c r="N878">
        <v>2.0108333329999999</v>
      </c>
      <c r="O878">
        <v>0</v>
      </c>
      <c r="P878">
        <v>172</v>
      </c>
      <c r="Q878">
        <v>0</v>
      </c>
      <c r="R878">
        <v>0</v>
      </c>
      <c r="S878">
        <v>0</v>
      </c>
      <c r="T878">
        <v>2</v>
      </c>
      <c r="U878">
        <v>0</v>
      </c>
      <c r="V878">
        <v>0</v>
      </c>
      <c r="W878">
        <v>0</v>
      </c>
      <c r="X878">
        <v>75.467057962996478</v>
      </c>
      <c r="Y878">
        <v>0</v>
      </c>
      <c r="Z878">
        <v>0</v>
      </c>
      <c r="AA878">
        <v>0</v>
      </c>
      <c r="AB878">
        <v>2.2461943789914995</v>
      </c>
      <c r="AC878">
        <v>0</v>
      </c>
      <c r="AD878">
        <v>0</v>
      </c>
      <c r="AE878">
        <v>77.713252341987982</v>
      </c>
    </row>
    <row r="879" spans="1:31" x14ac:dyDescent="0.25">
      <c r="A879">
        <v>2438829</v>
      </c>
      <c r="B879">
        <v>1</v>
      </c>
      <c r="C879" t="s">
        <v>80</v>
      </c>
      <c r="D879" t="s">
        <v>96</v>
      </c>
      <c r="E879" t="s">
        <v>132</v>
      </c>
      <c r="F879" t="s">
        <v>2767</v>
      </c>
      <c r="G879" t="s">
        <v>134</v>
      </c>
      <c r="H879" t="s">
        <v>135</v>
      </c>
      <c r="I879" t="s">
        <v>136</v>
      </c>
      <c r="J879" t="s">
        <v>137</v>
      </c>
      <c r="K879" t="s">
        <v>138</v>
      </c>
      <c r="L879" t="s">
        <v>2768</v>
      </c>
      <c r="M879" t="s">
        <v>2769</v>
      </c>
      <c r="N879">
        <v>8.1691666660000006</v>
      </c>
      <c r="O879">
        <v>0</v>
      </c>
      <c r="P879">
        <v>1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16.573070184163683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16.573070184163683</v>
      </c>
    </row>
    <row r="880" spans="1:31" x14ac:dyDescent="0.25">
      <c r="A880">
        <v>2439201</v>
      </c>
      <c r="B880">
        <v>1</v>
      </c>
      <c r="C880" t="s">
        <v>80</v>
      </c>
      <c r="D880" t="s">
        <v>96</v>
      </c>
      <c r="E880" t="s">
        <v>147</v>
      </c>
      <c r="F880" t="s">
        <v>2770</v>
      </c>
      <c r="G880" t="s">
        <v>149</v>
      </c>
      <c r="H880" t="s">
        <v>135</v>
      </c>
      <c r="I880" t="s">
        <v>136</v>
      </c>
      <c r="J880" t="s">
        <v>137</v>
      </c>
      <c r="K880" t="s">
        <v>138</v>
      </c>
      <c r="L880" t="s">
        <v>2771</v>
      </c>
      <c r="M880" t="s">
        <v>2772</v>
      </c>
      <c r="N880">
        <v>3.7797222220000002</v>
      </c>
      <c r="O880">
        <v>0</v>
      </c>
      <c r="P880">
        <v>18</v>
      </c>
      <c r="Q880">
        <v>0</v>
      </c>
      <c r="R880">
        <v>0</v>
      </c>
      <c r="S880">
        <v>0</v>
      </c>
      <c r="T880">
        <v>1</v>
      </c>
      <c r="U880">
        <v>0</v>
      </c>
      <c r="V880">
        <v>0</v>
      </c>
      <c r="W880">
        <v>0</v>
      </c>
      <c r="X880">
        <v>10.244894703835756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10.244894703835756</v>
      </c>
    </row>
    <row r="881" spans="1:31" x14ac:dyDescent="0.25">
      <c r="A881">
        <v>2439009</v>
      </c>
      <c r="B881">
        <v>1</v>
      </c>
      <c r="C881" t="s">
        <v>80</v>
      </c>
      <c r="D881" t="s">
        <v>101</v>
      </c>
      <c r="E881" t="s">
        <v>147</v>
      </c>
      <c r="F881" t="s">
        <v>2773</v>
      </c>
      <c r="G881" t="s">
        <v>175</v>
      </c>
      <c r="H881" t="s">
        <v>135</v>
      </c>
      <c r="I881" t="s">
        <v>136</v>
      </c>
      <c r="J881" t="s">
        <v>137</v>
      </c>
      <c r="K881" t="s">
        <v>138</v>
      </c>
      <c r="L881" t="s">
        <v>2774</v>
      </c>
      <c r="M881" t="s">
        <v>2775</v>
      </c>
      <c r="N881">
        <v>1.2977777770000001</v>
      </c>
      <c r="O881">
        <v>0</v>
      </c>
      <c r="P881">
        <v>243</v>
      </c>
      <c r="Q881">
        <v>0</v>
      </c>
      <c r="R881">
        <v>0</v>
      </c>
      <c r="S881">
        <v>0</v>
      </c>
      <c r="T881">
        <v>3</v>
      </c>
      <c r="U881">
        <v>0</v>
      </c>
      <c r="V881">
        <v>0</v>
      </c>
      <c r="W881">
        <v>0</v>
      </c>
      <c r="X881">
        <v>85.572430548694655</v>
      </c>
      <c r="Y881">
        <v>0</v>
      </c>
      <c r="Z881">
        <v>0</v>
      </c>
      <c r="AA881">
        <v>0</v>
      </c>
      <c r="AB881">
        <v>12.15439322996798</v>
      </c>
      <c r="AC881">
        <v>0</v>
      </c>
      <c r="AD881">
        <v>0</v>
      </c>
      <c r="AE881">
        <v>97.726823778662634</v>
      </c>
    </row>
    <row r="882" spans="1:31" x14ac:dyDescent="0.25">
      <c r="A882">
        <v>2439072</v>
      </c>
      <c r="B882">
        <v>1</v>
      </c>
      <c r="C882" t="s">
        <v>80</v>
      </c>
      <c r="D882" t="s">
        <v>98</v>
      </c>
      <c r="E882" t="s">
        <v>147</v>
      </c>
      <c r="F882" t="s">
        <v>2776</v>
      </c>
      <c r="G882" t="s">
        <v>2086</v>
      </c>
      <c r="H882" t="s">
        <v>135</v>
      </c>
      <c r="I882" t="s">
        <v>136</v>
      </c>
      <c r="J882" t="s">
        <v>137</v>
      </c>
      <c r="K882" t="s">
        <v>138</v>
      </c>
      <c r="L882" t="s">
        <v>2777</v>
      </c>
      <c r="M882" t="s">
        <v>2778</v>
      </c>
      <c r="N882">
        <v>5.8483333330000002</v>
      </c>
      <c r="O882">
        <v>0</v>
      </c>
      <c r="P882">
        <v>12</v>
      </c>
      <c r="Q882">
        <v>0</v>
      </c>
      <c r="R882">
        <v>20</v>
      </c>
      <c r="S882">
        <v>0</v>
      </c>
      <c r="T882">
        <v>1</v>
      </c>
      <c r="U882">
        <v>0</v>
      </c>
      <c r="V882">
        <v>0</v>
      </c>
      <c r="W882">
        <v>0</v>
      </c>
      <c r="X882">
        <v>13.501111904570596</v>
      </c>
      <c r="Y882">
        <v>0</v>
      </c>
      <c r="Z882">
        <v>7.3575357922633602</v>
      </c>
      <c r="AA882">
        <v>0</v>
      </c>
      <c r="AB882">
        <v>0.6648020293927549</v>
      </c>
      <c r="AC882">
        <v>0</v>
      </c>
      <c r="AD882">
        <v>0</v>
      </c>
      <c r="AE882">
        <v>21.523449726226712</v>
      </c>
    </row>
    <row r="883" spans="1:31" x14ac:dyDescent="0.25">
      <c r="A883">
        <v>2439015</v>
      </c>
      <c r="B883">
        <v>1</v>
      </c>
      <c r="C883" t="s">
        <v>80</v>
      </c>
      <c r="D883" t="s">
        <v>85</v>
      </c>
      <c r="E883" t="s">
        <v>147</v>
      </c>
      <c r="F883" t="s">
        <v>2779</v>
      </c>
      <c r="G883" t="s">
        <v>187</v>
      </c>
      <c r="H883" t="s">
        <v>135</v>
      </c>
      <c r="I883" t="s">
        <v>136</v>
      </c>
      <c r="J883" t="s">
        <v>137</v>
      </c>
      <c r="K883" t="s">
        <v>164</v>
      </c>
      <c r="L883" t="s">
        <v>2780</v>
      </c>
      <c r="M883" t="s">
        <v>2781</v>
      </c>
      <c r="N883">
        <v>1.1958333329999999</v>
      </c>
      <c r="O883">
        <v>0</v>
      </c>
      <c r="P883">
        <v>155</v>
      </c>
      <c r="Q883">
        <v>0</v>
      </c>
      <c r="R883">
        <v>0</v>
      </c>
      <c r="S883">
        <v>0</v>
      </c>
      <c r="T883">
        <v>3</v>
      </c>
      <c r="U883">
        <v>0</v>
      </c>
      <c r="V883">
        <v>0</v>
      </c>
      <c r="W883">
        <v>0</v>
      </c>
      <c r="X883">
        <v>47.376789478259802</v>
      </c>
      <c r="Y883">
        <v>0</v>
      </c>
      <c r="Z883">
        <v>0</v>
      </c>
      <c r="AA883">
        <v>0</v>
      </c>
      <c r="AB883">
        <v>1.1344166210252518</v>
      </c>
      <c r="AC883">
        <v>0</v>
      </c>
      <c r="AD883">
        <v>0</v>
      </c>
      <c r="AE883">
        <v>48.511206099285054</v>
      </c>
    </row>
    <row r="884" spans="1:31" x14ac:dyDescent="0.25">
      <c r="A884">
        <v>2439115</v>
      </c>
      <c r="B884">
        <v>1</v>
      </c>
      <c r="C884" t="s">
        <v>80</v>
      </c>
      <c r="D884" t="s">
        <v>105</v>
      </c>
      <c r="E884" t="s">
        <v>178</v>
      </c>
      <c r="F884" t="s">
        <v>2782</v>
      </c>
      <c r="G884" t="s">
        <v>143</v>
      </c>
      <c r="H884" t="s">
        <v>144</v>
      </c>
      <c r="I884" t="s">
        <v>136</v>
      </c>
      <c r="J884" t="s">
        <v>137</v>
      </c>
      <c r="K884" t="s">
        <v>138</v>
      </c>
      <c r="L884" t="s">
        <v>2783</v>
      </c>
      <c r="M884" t="s">
        <v>2784</v>
      </c>
      <c r="N884">
        <v>1.622777777</v>
      </c>
      <c r="O884">
        <v>0</v>
      </c>
      <c r="P884">
        <v>1956</v>
      </c>
      <c r="Q884">
        <v>0</v>
      </c>
      <c r="R884">
        <v>12</v>
      </c>
      <c r="S884">
        <v>11</v>
      </c>
      <c r="T884">
        <v>117</v>
      </c>
      <c r="U884">
        <v>6</v>
      </c>
      <c r="V884">
        <v>4</v>
      </c>
      <c r="W884">
        <v>0</v>
      </c>
      <c r="X884">
        <v>875.49166836507686</v>
      </c>
      <c r="Y884">
        <v>0</v>
      </c>
      <c r="Z884">
        <v>4.5340883573938324</v>
      </c>
      <c r="AA884">
        <v>203.19483771394988</v>
      </c>
      <c r="AB884">
        <v>286.78755893119143</v>
      </c>
      <c r="AC884">
        <v>752.79835477080576</v>
      </c>
      <c r="AD884">
        <v>42.378123177822104</v>
      </c>
      <c r="AE884">
        <v>2165.1846313162396</v>
      </c>
    </row>
    <row r="885" spans="1:31" x14ac:dyDescent="0.25">
      <c r="A885">
        <v>2439218</v>
      </c>
      <c r="B885">
        <v>1</v>
      </c>
      <c r="C885" t="s">
        <v>81</v>
      </c>
      <c r="D885" t="s">
        <v>120</v>
      </c>
      <c r="E885" t="s">
        <v>156</v>
      </c>
      <c r="F885" t="s">
        <v>2785</v>
      </c>
      <c r="G885" t="s">
        <v>158</v>
      </c>
      <c r="H885" t="s">
        <v>135</v>
      </c>
      <c r="I885" t="s">
        <v>136</v>
      </c>
      <c r="J885" t="s">
        <v>137</v>
      </c>
      <c r="K885" t="s">
        <v>138</v>
      </c>
      <c r="L885" t="s">
        <v>2786</v>
      </c>
      <c r="M885" t="s">
        <v>2787</v>
      </c>
      <c r="N885">
        <v>0.38861111100000001</v>
      </c>
      <c r="O885">
        <v>0</v>
      </c>
      <c r="P885">
        <v>421</v>
      </c>
      <c r="Q885">
        <v>0</v>
      </c>
      <c r="R885">
        <v>1</v>
      </c>
      <c r="S885">
        <v>0</v>
      </c>
      <c r="T885">
        <v>24</v>
      </c>
      <c r="U885">
        <v>0</v>
      </c>
      <c r="V885">
        <v>0</v>
      </c>
      <c r="W885">
        <v>0</v>
      </c>
      <c r="X885">
        <v>63.514449307673715</v>
      </c>
      <c r="Y885">
        <v>0</v>
      </c>
      <c r="Z885">
        <v>0</v>
      </c>
      <c r="AA885">
        <v>0</v>
      </c>
      <c r="AB885">
        <v>11.784376804088932</v>
      </c>
      <c r="AC885">
        <v>0</v>
      </c>
      <c r="AD885">
        <v>0</v>
      </c>
      <c r="AE885">
        <v>75.298826111762651</v>
      </c>
    </row>
    <row r="886" spans="1:31" x14ac:dyDescent="0.25">
      <c r="A886">
        <v>2438886</v>
      </c>
      <c r="B886">
        <v>1</v>
      </c>
      <c r="C886" t="s">
        <v>80</v>
      </c>
      <c r="D886" t="s">
        <v>104</v>
      </c>
      <c r="E886" t="s">
        <v>156</v>
      </c>
      <c r="F886" t="s">
        <v>2788</v>
      </c>
      <c r="G886" t="s">
        <v>175</v>
      </c>
      <c r="H886" t="s">
        <v>135</v>
      </c>
      <c r="I886" t="s">
        <v>136</v>
      </c>
      <c r="J886" t="s">
        <v>137</v>
      </c>
      <c r="K886" t="s">
        <v>138</v>
      </c>
      <c r="L886" t="s">
        <v>2789</v>
      </c>
      <c r="M886" t="s">
        <v>2790</v>
      </c>
      <c r="N886">
        <v>0.507222222</v>
      </c>
      <c r="O886">
        <v>0</v>
      </c>
      <c r="P886">
        <v>169</v>
      </c>
      <c r="Q886">
        <v>0</v>
      </c>
      <c r="R886">
        <v>0</v>
      </c>
      <c r="S886">
        <v>0</v>
      </c>
      <c r="T886">
        <v>29</v>
      </c>
      <c r="U886">
        <v>0</v>
      </c>
      <c r="V886">
        <v>0</v>
      </c>
      <c r="W886">
        <v>0</v>
      </c>
      <c r="X886">
        <v>17.877010713528207</v>
      </c>
      <c r="Y886">
        <v>0</v>
      </c>
      <c r="Z886">
        <v>0</v>
      </c>
      <c r="AA886">
        <v>0</v>
      </c>
      <c r="AB886">
        <v>17.545868179278848</v>
      </c>
      <c r="AC886">
        <v>0</v>
      </c>
      <c r="AD886">
        <v>0</v>
      </c>
      <c r="AE886">
        <v>35.422878892807056</v>
      </c>
    </row>
    <row r="887" spans="1:31" x14ac:dyDescent="0.25">
      <c r="A887">
        <v>2439141</v>
      </c>
      <c r="B887">
        <v>1</v>
      </c>
      <c r="C887" t="s">
        <v>80</v>
      </c>
      <c r="D887" t="s">
        <v>110</v>
      </c>
      <c r="E887" t="s">
        <v>147</v>
      </c>
      <c r="F887" t="s">
        <v>2095</v>
      </c>
      <c r="G887" t="s">
        <v>171</v>
      </c>
      <c r="H887" t="s">
        <v>135</v>
      </c>
      <c r="I887" t="s">
        <v>136</v>
      </c>
      <c r="J887" t="s">
        <v>137</v>
      </c>
      <c r="K887" t="s">
        <v>138</v>
      </c>
      <c r="L887" t="s">
        <v>2791</v>
      </c>
      <c r="M887" t="s">
        <v>2792</v>
      </c>
      <c r="N887">
        <v>0.57388888800000004</v>
      </c>
      <c r="O887">
        <v>0</v>
      </c>
      <c r="P887">
        <v>26</v>
      </c>
      <c r="Q887">
        <v>0</v>
      </c>
      <c r="R887">
        <v>0</v>
      </c>
      <c r="S887">
        <v>0</v>
      </c>
      <c r="T887">
        <v>61</v>
      </c>
      <c r="U887">
        <v>0</v>
      </c>
      <c r="V887">
        <v>0</v>
      </c>
      <c r="W887">
        <v>0</v>
      </c>
      <c r="X887">
        <v>3.1205403729157091</v>
      </c>
      <c r="Y887">
        <v>0</v>
      </c>
      <c r="Z887">
        <v>0</v>
      </c>
      <c r="AA887">
        <v>0</v>
      </c>
      <c r="AB887">
        <v>49.176173417959497</v>
      </c>
      <c r="AC887">
        <v>0</v>
      </c>
      <c r="AD887">
        <v>0</v>
      </c>
      <c r="AE887">
        <v>52.296713790875202</v>
      </c>
    </row>
    <row r="888" spans="1:31" x14ac:dyDescent="0.25">
      <c r="A888">
        <v>2438786</v>
      </c>
      <c r="B888">
        <v>1</v>
      </c>
      <c r="C888" t="s">
        <v>80</v>
      </c>
      <c r="D888" t="s">
        <v>107</v>
      </c>
      <c r="E888" t="s">
        <v>147</v>
      </c>
      <c r="F888" t="s">
        <v>2793</v>
      </c>
      <c r="G888" t="s">
        <v>1516</v>
      </c>
      <c r="H888" t="s">
        <v>135</v>
      </c>
      <c r="I888" t="s">
        <v>136</v>
      </c>
      <c r="J888" t="s">
        <v>137</v>
      </c>
      <c r="K888" t="s">
        <v>138</v>
      </c>
      <c r="L888" t="s">
        <v>2794</v>
      </c>
      <c r="M888" t="s">
        <v>2795</v>
      </c>
      <c r="N888">
        <v>1.9755555549999999</v>
      </c>
      <c r="O888">
        <v>0</v>
      </c>
      <c r="P888">
        <v>4</v>
      </c>
      <c r="Q888">
        <v>0</v>
      </c>
      <c r="R888">
        <v>0</v>
      </c>
      <c r="S888">
        <v>0</v>
      </c>
      <c r="T888">
        <v>1</v>
      </c>
      <c r="U888">
        <v>0</v>
      </c>
      <c r="V888">
        <v>0</v>
      </c>
      <c r="W888">
        <v>0</v>
      </c>
      <c r="X888">
        <v>1.1959056215362194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1.1959056215362194</v>
      </c>
    </row>
    <row r="889" spans="1:31" x14ac:dyDescent="0.25">
      <c r="A889">
        <v>2439095</v>
      </c>
      <c r="B889">
        <v>1</v>
      </c>
      <c r="C889" t="s">
        <v>80</v>
      </c>
      <c r="D889" t="s">
        <v>108</v>
      </c>
      <c r="E889" t="s">
        <v>147</v>
      </c>
      <c r="F889" t="s">
        <v>2796</v>
      </c>
      <c r="G889" t="s">
        <v>171</v>
      </c>
      <c r="H889" t="s">
        <v>135</v>
      </c>
      <c r="I889" t="s">
        <v>136</v>
      </c>
      <c r="J889" t="s">
        <v>137</v>
      </c>
      <c r="K889" t="s">
        <v>138</v>
      </c>
      <c r="L889" t="s">
        <v>2797</v>
      </c>
      <c r="M889" t="s">
        <v>2798</v>
      </c>
      <c r="N889">
        <v>0.829166666</v>
      </c>
      <c r="O889">
        <v>0</v>
      </c>
      <c r="P889">
        <v>12</v>
      </c>
      <c r="Q889">
        <v>0</v>
      </c>
      <c r="R889">
        <v>4</v>
      </c>
      <c r="S889">
        <v>0</v>
      </c>
      <c r="T889">
        <v>4</v>
      </c>
      <c r="U889">
        <v>0</v>
      </c>
      <c r="V889">
        <v>0</v>
      </c>
      <c r="W889">
        <v>0</v>
      </c>
      <c r="X889">
        <v>1.1861133824274166</v>
      </c>
      <c r="Y889">
        <v>0</v>
      </c>
      <c r="Z889">
        <v>4.3262274374641668E-2</v>
      </c>
      <c r="AA889">
        <v>0</v>
      </c>
      <c r="AB889">
        <v>0.11115607344660001</v>
      </c>
      <c r="AC889">
        <v>0</v>
      </c>
      <c r="AD889">
        <v>0</v>
      </c>
      <c r="AE889">
        <v>1.3405317302486581</v>
      </c>
    </row>
    <row r="890" spans="1:31" x14ac:dyDescent="0.25">
      <c r="A890">
        <v>2438949</v>
      </c>
      <c r="B890">
        <v>1</v>
      </c>
      <c r="C890" t="s">
        <v>80</v>
      </c>
      <c r="D890" t="s">
        <v>107</v>
      </c>
      <c r="E890" t="s">
        <v>147</v>
      </c>
      <c r="F890" t="s">
        <v>2799</v>
      </c>
      <c r="G890" t="s">
        <v>171</v>
      </c>
      <c r="H890" t="s">
        <v>135</v>
      </c>
      <c r="I890" t="s">
        <v>136</v>
      </c>
      <c r="J890" t="s">
        <v>137</v>
      </c>
      <c r="K890" t="s">
        <v>138</v>
      </c>
      <c r="L890" t="s">
        <v>2800</v>
      </c>
      <c r="M890" t="s">
        <v>2801</v>
      </c>
      <c r="N890">
        <v>1.115555555</v>
      </c>
      <c r="O890">
        <v>0</v>
      </c>
      <c r="P890">
        <v>141</v>
      </c>
      <c r="Q890">
        <v>0</v>
      </c>
      <c r="R890">
        <v>0</v>
      </c>
      <c r="S890">
        <v>0</v>
      </c>
      <c r="T890">
        <v>3</v>
      </c>
      <c r="U890">
        <v>0</v>
      </c>
      <c r="V890">
        <v>0</v>
      </c>
      <c r="W890">
        <v>0</v>
      </c>
      <c r="X890">
        <v>9.5512824572682415</v>
      </c>
      <c r="Y890">
        <v>0</v>
      </c>
      <c r="Z890">
        <v>0</v>
      </c>
      <c r="AA890">
        <v>0</v>
      </c>
      <c r="AB890">
        <v>11.38678442984201</v>
      </c>
      <c r="AC890">
        <v>0</v>
      </c>
      <c r="AD890">
        <v>0</v>
      </c>
      <c r="AE890">
        <v>20.938066887110253</v>
      </c>
    </row>
    <row r="891" spans="1:31" x14ac:dyDescent="0.25">
      <c r="A891">
        <v>2439287</v>
      </c>
      <c r="B891">
        <v>1</v>
      </c>
      <c r="C891" t="s">
        <v>81</v>
      </c>
      <c r="D891" t="s">
        <v>128</v>
      </c>
      <c r="E891" t="s">
        <v>132</v>
      </c>
      <c r="F891" t="s">
        <v>2802</v>
      </c>
      <c r="G891" t="s">
        <v>134</v>
      </c>
      <c r="H891" t="s">
        <v>135</v>
      </c>
      <c r="I891" t="s">
        <v>136</v>
      </c>
      <c r="J891" t="s">
        <v>137</v>
      </c>
      <c r="K891" t="s">
        <v>138</v>
      </c>
      <c r="L891" t="s">
        <v>2803</v>
      </c>
      <c r="M891" t="s">
        <v>2804</v>
      </c>
      <c r="N891">
        <v>5.0369444440000004</v>
      </c>
      <c r="O891">
        <v>0</v>
      </c>
      <c r="P891">
        <v>3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5.2720211153912873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5.2720211153912873</v>
      </c>
    </row>
    <row r="892" spans="1:31" x14ac:dyDescent="0.25">
      <c r="A892">
        <v>2438746</v>
      </c>
      <c r="B892">
        <v>1</v>
      </c>
      <c r="C892" t="s">
        <v>80</v>
      </c>
      <c r="D892" t="s">
        <v>96</v>
      </c>
      <c r="E892" t="s">
        <v>178</v>
      </c>
      <c r="F892" t="s">
        <v>2171</v>
      </c>
      <c r="G892" t="s">
        <v>422</v>
      </c>
      <c r="H892" t="s">
        <v>144</v>
      </c>
      <c r="I892" t="s">
        <v>136</v>
      </c>
      <c r="J892" t="s">
        <v>137</v>
      </c>
      <c r="K892" t="s">
        <v>138</v>
      </c>
      <c r="L892" t="s">
        <v>2805</v>
      </c>
      <c r="M892" t="s">
        <v>2806</v>
      </c>
      <c r="N892">
        <v>5.4736111110000003</v>
      </c>
      <c r="O892">
        <v>1</v>
      </c>
      <c r="P892">
        <v>976</v>
      </c>
      <c r="Q892">
        <v>0</v>
      </c>
      <c r="R892">
        <v>0</v>
      </c>
      <c r="S892">
        <v>12</v>
      </c>
      <c r="T892">
        <v>30</v>
      </c>
      <c r="U892">
        <v>0</v>
      </c>
      <c r="V892">
        <v>1</v>
      </c>
      <c r="W892">
        <v>42.523369372352448</v>
      </c>
      <c r="X892">
        <v>558.89331466415115</v>
      </c>
      <c r="Y892">
        <v>0</v>
      </c>
      <c r="Z892">
        <v>0</v>
      </c>
      <c r="AA892">
        <v>944.48000216579555</v>
      </c>
      <c r="AB892">
        <v>85.744308196233504</v>
      </c>
      <c r="AC892">
        <v>0</v>
      </c>
      <c r="AD892">
        <v>5.6219445073749999E-2</v>
      </c>
      <c r="AE892">
        <v>1631.6972138436065</v>
      </c>
    </row>
    <row r="893" spans="1:31" x14ac:dyDescent="0.25">
      <c r="A893">
        <v>2438806</v>
      </c>
      <c r="B893">
        <v>1</v>
      </c>
      <c r="C893" t="s">
        <v>81</v>
      </c>
      <c r="D893" t="s">
        <v>127</v>
      </c>
      <c r="E893" t="s">
        <v>132</v>
      </c>
      <c r="F893" t="s">
        <v>2807</v>
      </c>
      <c r="G893" t="s">
        <v>153</v>
      </c>
      <c r="H893" t="s">
        <v>135</v>
      </c>
      <c r="I893" t="s">
        <v>136</v>
      </c>
      <c r="J893" t="s">
        <v>137</v>
      </c>
      <c r="K893" t="s">
        <v>138</v>
      </c>
      <c r="L893" t="s">
        <v>2808</v>
      </c>
      <c r="M893" t="s">
        <v>2809</v>
      </c>
      <c r="N893">
        <v>6.5963888879999999</v>
      </c>
      <c r="O893">
        <v>0</v>
      </c>
      <c r="P893">
        <v>17</v>
      </c>
      <c r="Q893">
        <v>0</v>
      </c>
      <c r="R893">
        <v>0</v>
      </c>
      <c r="S893">
        <v>0</v>
      </c>
      <c r="T893">
        <v>1</v>
      </c>
      <c r="U893">
        <v>0</v>
      </c>
      <c r="V893">
        <v>0</v>
      </c>
      <c r="W893">
        <v>0</v>
      </c>
      <c r="X893">
        <v>26.69737430038823</v>
      </c>
      <c r="Y893">
        <v>0</v>
      </c>
      <c r="Z893">
        <v>0</v>
      </c>
      <c r="AA893">
        <v>0</v>
      </c>
      <c r="AB893">
        <v>3.4515359491706867</v>
      </c>
      <c r="AC893">
        <v>0</v>
      </c>
      <c r="AD893">
        <v>0</v>
      </c>
      <c r="AE893">
        <v>30.148910249558917</v>
      </c>
    </row>
    <row r="894" spans="1:31" x14ac:dyDescent="0.25">
      <c r="A894">
        <v>2439324</v>
      </c>
      <c r="B894">
        <v>1</v>
      </c>
      <c r="C894" t="s">
        <v>80</v>
      </c>
      <c r="D894" t="s">
        <v>84</v>
      </c>
      <c r="E894" t="s">
        <v>178</v>
      </c>
      <c r="F894" t="s">
        <v>2810</v>
      </c>
      <c r="G894" t="s">
        <v>143</v>
      </c>
      <c r="H894" t="s">
        <v>144</v>
      </c>
      <c r="I894" t="s">
        <v>136</v>
      </c>
      <c r="J894" t="s">
        <v>137</v>
      </c>
      <c r="K894" t="s">
        <v>138</v>
      </c>
      <c r="L894" t="s">
        <v>2811</v>
      </c>
      <c r="M894" t="s">
        <v>2812</v>
      </c>
      <c r="N894">
        <v>1.9027777770000001</v>
      </c>
      <c r="O894">
        <v>0</v>
      </c>
      <c r="P894">
        <v>5471</v>
      </c>
      <c r="Q894">
        <v>0</v>
      </c>
      <c r="R894">
        <v>0</v>
      </c>
      <c r="S894">
        <v>0</v>
      </c>
      <c r="T894">
        <v>351</v>
      </c>
      <c r="U894">
        <v>0</v>
      </c>
      <c r="V894">
        <v>0</v>
      </c>
      <c r="W894">
        <v>0</v>
      </c>
      <c r="X894">
        <v>2449.0655068846213</v>
      </c>
      <c r="Y894">
        <v>0</v>
      </c>
      <c r="Z894">
        <v>0</v>
      </c>
      <c r="AA894">
        <v>0</v>
      </c>
      <c r="AB894">
        <v>466.29546889881556</v>
      </c>
      <c r="AC894">
        <v>0</v>
      </c>
      <c r="AD894">
        <v>0</v>
      </c>
      <c r="AE894">
        <v>2915.360975783437</v>
      </c>
    </row>
    <row r="895" spans="1:31" x14ac:dyDescent="0.25">
      <c r="A895">
        <v>2438783</v>
      </c>
      <c r="B895">
        <v>1</v>
      </c>
      <c r="C895" t="s">
        <v>80</v>
      </c>
      <c r="D895" t="s">
        <v>84</v>
      </c>
      <c r="E895" t="s">
        <v>141</v>
      </c>
      <c r="F895" t="s">
        <v>2813</v>
      </c>
      <c r="G895" t="s">
        <v>143</v>
      </c>
      <c r="H895" t="s">
        <v>144</v>
      </c>
      <c r="I895" t="s">
        <v>136</v>
      </c>
      <c r="J895" t="s">
        <v>137</v>
      </c>
      <c r="K895" t="s">
        <v>138</v>
      </c>
      <c r="L895" t="s">
        <v>2814</v>
      </c>
      <c r="M895" t="s">
        <v>2815</v>
      </c>
      <c r="N895">
        <v>0.11805555500000001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3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11.767501987717853</v>
      </c>
      <c r="AC895">
        <v>0</v>
      </c>
      <c r="AD895">
        <v>0</v>
      </c>
      <c r="AE895">
        <v>11.767501987717853</v>
      </c>
    </row>
    <row r="896" spans="1:31" x14ac:dyDescent="0.25">
      <c r="A896">
        <v>2438926</v>
      </c>
      <c r="B896">
        <v>1</v>
      </c>
      <c r="C896" t="s">
        <v>81</v>
      </c>
      <c r="D896" t="s">
        <v>124</v>
      </c>
      <c r="E896" t="s">
        <v>147</v>
      </c>
      <c r="F896" t="s">
        <v>2816</v>
      </c>
      <c r="G896" t="s">
        <v>149</v>
      </c>
      <c r="H896" t="s">
        <v>135</v>
      </c>
      <c r="I896" t="s">
        <v>136</v>
      </c>
      <c r="J896" t="s">
        <v>137</v>
      </c>
      <c r="K896" t="s">
        <v>138</v>
      </c>
      <c r="L896" t="s">
        <v>2817</v>
      </c>
      <c r="M896" t="s">
        <v>2818</v>
      </c>
      <c r="N896">
        <v>1.8972222219999999</v>
      </c>
      <c r="O896">
        <v>0</v>
      </c>
      <c r="P896">
        <v>32</v>
      </c>
      <c r="Q896">
        <v>0</v>
      </c>
      <c r="R896">
        <v>0</v>
      </c>
      <c r="S896">
        <v>0</v>
      </c>
      <c r="T896">
        <v>2</v>
      </c>
      <c r="U896">
        <v>0</v>
      </c>
      <c r="V896">
        <v>0</v>
      </c>
      <c r="W896">
        <v>0</v>
      </c>
      <c r="X896">
        <v>6.5768417332510856</v>
      </c>
      <c r="Y896">
        <v>0</v>
      </c>
      <c r="Z896">
        <v>0</v>
      </c>
      <c r="AA896">
        <v>0</v>
      </c>
      <c r="AB896">
        <v>1.2837209559166669E-4</v>
      </c>
      <c r="AC896">
        <v>0</v>
      </c>
      <c r="AD896">
        <v>0</v>
      </c>
      <c r="AE896">
        <v>6.5769701053466774</v>
      </c>
    </row>
    <row r="897" spans="1:31" x14ac:dyDescent="0.25">
      <c r="A897">
        <v>2439161</v>
      </c>
      <c r="B897">
        <v>1</v>
      </c>
      <c r="C897" t="s">
        <v>81</v>
      </c>
      <c r="D897" t="s">
        <v>123</v>
      </c>
      <c r="E897" t="s">
        <v>132</v>
      </c>
      <c r="F897" t="s">
        <v>2819</v>
      </c>
      <c r="G897" t="s">
        <v>134</v>
      </c>
      <c r="H897" t="s">
        <v>135</v>
      </c>
      <c r="I897" t="s">
        <v>136</v>
      </c>
      <c r="J897" t="s">
        <v>137</v>
      </c>
      <c r="K897" t="s">
        <v>138</v>
      </c>
      <c r="L897" t="s">
        <v>2820</v>
      </c>
      <c r="M897" t="s">
        <v>2821</v>
      </c>
      <c r="N897">
        <v>0.880833333</v>
      </c>
      <c r="O897">
        <v>0</v>
      </c>
      <c r="P897">
        <v>9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1.9304042221915896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1.9304042221915896</v>
      </c>
    </row>
    <row r="898" spans="1:31" x14ac:dyDescent="0.25">
      <c r="A898">
        <v>2439261</v>
      </c>
      <c r="B898">
        <v>1</v>
      </c>
      <c r="C898" t="s">
        <v>81</v>
      </c>
      <c r="D898" t="s">
        <v>122</v>
      </c>
      <c r="E898" t="s">
        <v>132</v>
      </c>
      <c r="F898" t="s">
        <v>2822</v>
      </c>
      <c r="G898" t="s">
        <v>134</v>
      </c>
      <c r="H898" t="s">
        <v>135</v>
      </c>
      <c r="I898" t="s">
        <v>136</v>
      </c>
      <c r="J898" t="s">
        <v>137</v>
      </c>
      <c r="K898" t="s">
        <v>138</v>
      </c>
      <c r="L898" t="s">
        <v>2823</v>
      </c>
      <c r="M898" t="s">
        <v>2824</v>
      </c>
      <c r="N898">
        <v>2.2197222220000001</v>
      </c>
      <c r="O898">
        <v>0</v>
      </c>
      <c r="P898">
        <v>9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4.001988358484903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4.001988358484903</v>
      </c>
    </row>
    <row r="899" spans="1:31" x14ac:dyDescent="0.25">
      <c r="A899">
        <v>2439290</v>
      </c>
      <c r="B899">
        <v>1</v>
      </c>
      <c r="C899" t="s">
        <v>80</v>
      </c>
      <c r="D899" t="s">
        <v>84</v>
      </c>
      <c r="E899" t="s">
        <v>161</v>
      </c>
      <c r="F899" t="s">
        <v>2825</v>
      </c>
      <c r="G899" t="s">
        <v>301</v>
      </c>
      <c r="H899" t="s">
        <v>144</v>
      </c>
      <c r="I899" t="s">
        <v>136</v>
      </c>
      <c r="J899" t="s">
        <v>137</v>
      </c>
      <c r="K899" t="s">
        <v>138</v>
      </c>
      <c r="L899" t="s">
        <v>2826</v>
      </c>
      <c r="M899" t="s">
        <v>2827</v>
      </c>
      <c r="N899">
        <v>5.2372222219999998</v>
      </c>
      <c r="O899">
        <v>0</v>
      </c>
      <c r="P899">
        <v>370</v>
      </c>
      <c r="Q899">
        <v>0</v>
      </c>
      <c r="R899">
        <v>0</v>
      </c>
      <c r="S899">
        <v>0</v>
      </c>
      <c r="T899">
        <v>4</v>
      </c>
      <c r="U899">
        <v>0</v>
      </c>
      <c r="V899">
        <v>0</v>
      </c>
      <c r="W899">
        <v>0</v>
      </c>
      <c r="X899">
        <v>394.8951453022089</v>
      </c>
      <c r="Y899">
        <v>0</v>
      </c>
      <c r="Z899">
        <v>0</v>
      </c>
      <c r="AA899">
        <v>0</v>
      </c>
      <c r="AB899">
        <v>5.7159648952078088</v>
      </c>
      <c r="AC899">
        <v>0</v>
      </c>
      <c r="AD899">
        <v>0</v>
      </c>
      <c r="AE899">
        <v>400.61111019741674</v>
      </c>
    </row>
    <row r="900" spans="1:31" x14ac:dyDescent="0.25">
      <c r="A900">
        <v>2438935</v>
      </c>
      <c r="B900">
        <v>1</v>
      </c>
      <c r="C900" t="s">
        <v>80</v>
      </c>
      <c r="D900" t="s">
        <v>106</v>
      </c>
      <c r="E900" t="s">
        <v>132</v>
      </c>
      <c r="F900" t="s">
        <v>2828</v>
      </c>
      <c r="G900" t="s">
        <v>198</v>
      </c>
      <c r="H900" t="s">
        <v>135</v>
      </c>
      <c r="I900" t="s">
        <v>136</v>
      </c>
      <c r="J900" t="s">
        <v>137</v>
      </c>
      <c r="K900" t="s">
        <v>138</v>
      </c>
      <c r="L900" t="s">
        <v>2829</v>
      </c>
      <c r="M900" t="s">
        <v>2830</v>
      </c>
      <c r="N900">
        <v>0.74138888800000002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1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1.6378406720970666</v>
      </c>
      <c r="AC900">
        <v>0</v>
      </c>
      <c r="AD900">
        <v>0</v>
      </c>
      <c r="AE900">
        <v>1.6378406720970666</v>
      </c>
    </row>
    <row r="901" spans="1:31" x14ac:dyDescent="0.25">
      <c r="A901">
        <v>2439121</v>
      </c>
      <c r="B901">
        <v>1</v>
      </c>
      <c r="C901" t="s">
        <v>80</v>
      </c>
      <c r="D901" t="s">
        <v>94</v>
      </c>
      <c r="E901" t="s">
        <v>147</v>
      </c>
      <c r="F901" t="s">
        <v>2831</v>
      </c>
      <c r="G901" t="s">
        <v>175</v>
      </c>
      <c r="H901" t="s">
        <v>135</v>
      </c>
      <c r="I901" t="s">
        <v>136</v>
      </c>
      <c r="J901" t="s">
        <v>137</v>
      </c>
      <c r="K901" t="s">
        <v>138</v>
      </c>
      <c r="L901" t="s">
        <v>2832</v>
      </c>
      <c r="M901" t="s">
        <v>2833</v>
      </c>
      <c r="N901">
        <v>0.254722222</v>
      </c>
      <c r="O901">
        <v>0</v>
      </c>
      <c r="P901">
        <v>67</v>
      </c>
      <c r="Q901">
        <v>0</v>
      </c>
      <c r="R901">
        <v>0</v>
      </c>
      <c r="S901">
        <v>0</v>
      </c>
      <c r="T901">
        <v>1</v>
      </c>
      <c r="U901">
        <v>0</v>
      </c>
      <c r="V901">
        <v>0</v>
      </c>
      <c r="W901">
        <v>0</v>
      </c>
      <c r="X901">
        <v>2.9019605448981602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2.9019605448981602</v>
      </c>
    </row>
    <row r="902" spans="1:31" x14ac:dyDescent="0.25">
      <c r="A902">
        <v>2438835</v>
      </c>
      <c r="B902">
        <v>1</v>
      </c>
      <c r="C902" t="s">
        <v>80</v>
      </c>
      <c r="D902" t="s">
        <v>96</v>
      </c>
      <c r="E902" t="s">
        <v>132</v>
      </c>
      <c r="F902" t="s">
        <v>2834</v>
      </c>
      <c r="G902" t="s">
        <v>249</v>
      </c>
      <c r="H902" t="s">
        <v>135</v>
      </c>
      <c r="I902" t="s">
        <v>136</v>
      </c>
      <c r="J902" t="s">
        <v>137</v>
      </c>
      <c r="K902" t="s">
        <v>138</v>
      </c>
      <c r="L902" t="s">
        <v>2835</v>
      </c>
      <c r="M902" t="s">
        <v>2836</v>
      </c>
      <c r="N902">
        <v>9.1519444439999997</v>
      </c>
      <c r="O902">
        <v>0</v>
      </c>
      <c r="P902">
        <v>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</row>
    <row r="903" spans="1:31" x14ac:dyDescent="0.25">
      <c r="A903">
        <v>2439127</v>
      </c>
      <c r="B903">
        <v>1</v>
      </c>
      <c r="C903" t="s">
        <v>80</v>
      </c>
      <c r="D903" t="s">
        <v>95</v>
      </c>
      <c r="E903" t="s">
        <v>156</v>
      </c>
      <c r="F903" t="s">
        <v>2837</v>
      </c>
      <c r="G903" t="s">
        <v>187</v>
      </c>
      <c r="H903" t="s">
        <v>135</v>
      </c>
      <c r="I903" t="s">
        <v>136</v>
      </c>
      <c r="J903" t="s">
        <v>137</v>
      </c>
      <c r="K903" t="s">
        <v>164</v>
      </c>
      <c r="L903" t="s">
        <v>2838</v>
      </c>
      <c r="M903" t="s">
        <v>2839</v>
      </c>
      <c r="N903">
        <v>1.5305555550000001</v>
      </c>
      <c r="O903">
        <v>0</v>
      </c>
      <c r="P903">
        <v>397</v>
      </c>
      <c r="Q903">
        <v>0</v>
      </c>
      <c r="R903">
        <v>0</v>
      </c>
      <c r="S903">
        <v>0</v>
      </c>
      <c r="T903">
        <v>53</v>
      </c>
      <c r="U903">
        <v>0</v>
      </c>
      <c r="V903">
        <v>0</v>
      </c>
      <c r="W903">
        <v>0</v>
      </c>
      <c r="X903">
        <v>157.90566460934886</v>
      </c>
      <c r="Y903">
        <v>0</v>
      </c>
      <c r="Z903">
        <v>0</v>
      </c>
      <c r="AA903">
        <v>0</v>
      </c>
      <c r="AB903">
        <v>96.794666290881139</v>
      </c>
      <c r="AC903">
        <v>0</v>
      </c>
      <c r="AD903">
        <v>0</v>
      </c>
      <c r="AE903">
        <v>254.70033090023</v>
      </c>
    </row>
    <row r="904" spans="1:31" x14ac:dyDescent="0.25">
      <c r="A904">
        <v>2438749</v>
      </c>
      <c r="B904">
        <v>1</v>
      </c>
      <c r="C904" t="s">
        <v>80</v>
      </c>
      <c r="D904" t="s">
        <v>104</v>
      </c>
      <c r="E904" t="s">
        <v>132</v>
      </c>
      <c r="F904" t="s">
        <v>2840</v>
      </c>
      <c r="G904" t="s">
        <v>153</v>
      </c>
      <c r="H904" t="s">
        <v>135</v>
      </c>
      <c r="I904" t="s">
        <v>136</v>
      </c>
      <c r="J904" t="s">
        <v>137</v>
      </c>
      <c r="K904" t="s">
        <v>138</v>
      </c>
      <c r="L904" t="s">
        <v>2841</v>
      </c>
      <c r="M904" t="s">
        <v>2842</v>
      </c>
      <c r="N904">
        <v>2.466388888</v>
      </c>
      <c r="O904">
        <v>0</v>
      </c>
      <c r="P904">
        <v>4</v>
      </c>
      <c r="Q904">
        <v>0</v>
      </c>
      <c r="R904">
        <v>0</v>
      </c>
      <c r="S904">
        <v>0</v>
      </c>
      <c r="T904">
        <v>1</v>
      </c>
      <c r="U904">
        <v>0</v>
      </c>
      <c r="V904">
        <v>0</v>
      </c>
      <c r="W904">
        <v>0</v>
      </c>
      <c r="X904">
        <v>2.6390471946198035</v>
      </c>
      <c r="Y904">
        <v>0</v>
      </c>
      <c r="Z904">
        <v>0</v>
      </c>
      <c r="AA904">
        <v>0</v>
      </c>
      <c r="AB904">
        <v>1.7639744455458892</v>
      </c>
      <c r="AC904">
        <v>0</v>
      </c>
      <c r="AD904">
        <v>0</v>
      </c>
      <c r="AE904">
        <v>4.4030216401656928</v>
      </c>
    </row>
    <row r="905" spans="1:31" x14ac:dyDescent="0.25">
      <c r="A905">
        <v>2438689</v>
      </c>
      <c r="B905">
        <v>1</v>
      </c>
      <c r="C905" t="s">
        <v>80</v>
      </c>
      <c r="D905" t="s">
        <v>95</v>
      </c>
      <c r="E905" t="s">
        <v>229</v>
      </c>
      <c r="F905" t="s">
        <v>784</v>
      </c>
      <c r="G905" t="s">
        <v>143</v>
      </c>
      <c r="H905" t="s">
        <v>144</v>
      </c>
      <c r="I905" t="s">
        <v>136</v>
      </c>
      <c r="J905" t="s">
        <v>137</v>
      </c>
      <c r="K905" t="s">
        <v>138</v>
      </c>
      <c r="L905" t="s">
        <v>2843</v>
      </c>
      <c r="M905" t="s">
        <v>2844</v>
      </c>
      <c r="N905">
        <v>0.66718222199999999</v>
      </c>
      <c r="O905">
        <v>5</v>
      </c>
      <c r="P905">
        <v>2552</v>
      </c>
      <c r="Q905">
        <v>8</v>
      </c>
      <c r="R905">
        <v>39</v>
      </c>
      <c r="S905">
        <v>59</v>
      </c>
      <c r="T905">
        <v>220</v>
      </c>
      <c r="U905">
        <v>10</v>
      </c>
      <c r="V905">
        <v>2</v>
      </c>
      <c r="W905">
        <v>0.60247808338541831</v>
      </c>
      <c r="X905">
        <v>394.41037959276662</v>
      </c>
      <c r="Y905">
        <v>42.389979262866596</v>
      </c>
      <c r="Z905">
        <v>1.0633641655186881</v>
      </c>
      <c r="AA905">
        <v>337.26871019630687</v>
      </c>
      <c r="AB905">
        <v>134.45958552870482</v>
      </c>
      <c r="AC905">
        <v>264.4225511708147</v>
      </c>
      <c r="AD905">
        <v>2.4845897144936471</v>
      </c>
      <c r="AE905">
        <v>1177.1016377148574</v>
      </c>
    </row>
    <row r="906" spans="1:31" x14ac:dyDescent="0.25">
      <c r="A906">
        <v>2438998</v>
      </c>
      <c r="B906">
        <v>1</v>
      </c>
      <c r="C906" t="s">
        <v>80</v>
      </c>
      <c r="D906" t="s">
        <v>108</v>
      </c>
      <c r="E906" t="s">
        <v>147</v>
      </c>
      <c r="F906" t="s">
        <v>2796</v>
      </c>
      <c r="G906" t="s">
        <v>171</v>
      </c>
      <c r="H906" t="s">
        <v>135</v>
      </c>
      <c r="I906" t="s">
        <v>136</v>
      </c>
      <c r="J906" t="s">
        <v>137</v>
      </c>
      <c r="K906" t="s">
        <v>138</v>
      </c>
      <c r="L906" t="s">
        <v>2845</v>
      </c>
      <c r="M906" t="s">
        <v>2846</v>
      </c>
      <c r="N906">
        <v>1.902222222</v>
      </c>
      <c r="O906">
        <v>0</v>
      </c>
      <c r="P906">
        <v>12</v>
      </c>
      <c r="Q906">
        <v>0</v>
      </c>
      <c r="R906">
        <v>4</v>
      </c>
      <c r="S906">
        <v>0</v>
      </c>
      <c r="T906">
        <v>4</v>
      </c>
      <c r="U906">
        <v>0</v>
      </c>
      <c r="V906">
        <v>0</v>
      </c>
      <c r="W906">
        <v>0</v>
      </c>
      <c r="X906">
        <v>2.6571436262570711</v>
      </c>
      <c r="Y906">
        <v>0</v>
      </c>
      <c r="Z906">
        <v>9.9413667368766681E-2</v>
      </c>
      <c r="AA906">
        <v>0</v>
      </c>
      <c r="AB906">
        <v>0.27424126329771747</v>
      </c>
      <c r="AC906">
        <v>0</v>
      </c>
      <c r="AD906">
        <v>0</v>
      </c>
      <c r="AE906">
        <v>3.0307985569235552</v>
      </c>
    </row>
    <row r="907" spans="1:31" x14ac:dyDescent="0.25">
      <c r="A907">
        <v>2438895</v>
      </c>
      <c r="B907">
        <v>1</v>
      </c>
      <c r="C907" t="s">
        <v>81</v>
      </c>
      <c r="D907" t="s">
        <v>112</v>
      </c>
      <c r="E907" t="s">
        <v>132</v>
      </c>
      <c r="F907" t="s">
        <v>2847</v>
      </c>
      <c r="G907" t="s">
        <v>134</v>
      </c>
      <c r="H907" t="s">
        <v>135</v>
      </c>
      <c r="I907" t="s">
        <v>136</v>
      </c>
      <c r="J907" t="s">
        <v>137</v>
      </c>
      <c r="K907" t="s">
        <v>138</v>
      </c>
      <c r="L907" t="s">
        <v>2409</v>
      </c>
      <c r="M907" t="s">
        <v>2848</v>
      </c>
      <c r="N907">
        <v>2.551111111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1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4.1434924278944451E-3</v>
      </c>
      <c r="AC907">
        <v>0</v>
      </c>
      <c r="AD907">
        <v>0</v>
      </c>
      <c r="AE907">
        <v>4.1434924278944451E-3</v>
      </c>
    </row>
    <row r="908" spans="1:31" x14ac:dyDescent="0.25">
      <c r="A908">
        <v>2439190</v>
      </c>
      <c r="B908">
        <v>1</v>
      </c>
      <c r="C908" t="s">
        <v>80</v>
      </c>
      <c r="D908" t="s">
        <v>84</v>
      </c>
      <c r="E908" t="s">
        <v>147</v>
      </c>
      <c r="F908" t="s">
        <v>2849</v>
      </c>
      <c r="G908" t="s">
        <v>308</v>
      </c>
      <c r="H908" t="s">
        <v>135</v>
      </c>
      <c r="I908" t="s">
        <v>136</v>
      </c>
      <c r="J908" t="s">
        <v>137</v>
      </c>
      <c r="K908" t="s">
        <v>138</v>
      </c>
      <c r="L908" t="s">
        <v>2850</v>
      </c>
      <c r="M908" t="s">
        <v>2851</v>
      </c>
      <c r="N908">
        <v>1.401944444</v>
      </c>
      <c r="O908">
        <v>0</v>
      </c>
      <c r="P908">
        <v>235</v>
      </c>
      <c r="Q908">
        <v>0</v>
      </c>
      <c r="R908">
        <v>0</v>
      </c>
      <c r="S908">
        <v>0</v>
      </c>
      <c r="T908">
        <v>7</v>
      </c>
      <c r="U908">
        <v>0</v>
      </c>
      <c r="V908">
        <v>0</v>
      </c>
      <c r="W908">
        <v>0</v>
      </c>
      <c r="X908">
        <v>79.142169470648454</v>
      </c>
      <c r="Y908">
        <v>0</v>
      </c>
      <c r="Z908">
        <v>0</v>
      </c>
      <c r="AA908">
        <v>0</v>
      </c>
      <c r="AB908">
        <v>8.0246661516230873</v>
      </c>
      <c r="AC908">
        <v>0</v>
      </c>
      <c r="AD908">
        <v>0</v>
      </c>
      <c r="AE908">
        <v>87.166835622271549</v>
      </c>
    </row>
    <row r="909" spans="1:31" x14ac:dyDescent="0.25">
      <c r="A909">
        <v>2438852</v>
      </c>
      <c r="B909">
        <v>1</v>
      </c>
      <c r="C909" t="s">
        <v>81</v>
      </c>
      <c r="D909" t="s">
        <v>122</v>
      </c>
      <c r="E909" t="s">
        <v>147</v>
      </c>
      <c r="F909" t="s">
        <v>2852</v>
      </c>
      <c r="G909" t="s">
        <v>171</v>
      </c>
      <c r="H909" t="s">
        <v>135</v>
      </c>
      <c r="I909" t="s">
        <v>136</v>
      </c>
      <c r="J909" t="s">
        <v>137</v>
      </c>
      <c r="K909" t="s">
        <v>138</v>
      </c>
      <c r="L909" t="s">
        <v>2853</v>
      </c>
      <c r="M909" t="s">
        <v>2854</v>
      </c>
      <c r="N909">
        <v>1.4811111109999999</v>
      </c>
      <c r="O909">
        <v>0</v>
      </c>
      <c r="P909">
        <v>51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9.8048621583921349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9.8048621583921349</v>
      </c>
    </row>
    <row r="910" spans="1:31" x14ac:dyDescent="0.25">
      <c r="A910">
        <v>2438709</v>
      </c>
      <c r="B910">
        <v>1</v>
      </c>
      <c r="C910" t="s">
        <v>80</v>
      </c>
      <c r="D910" t="s">
        <v>84</v>
      </c>
      <c r="E910" t="s">
        <v>161</v>
      </c>
      <c r="F910" t="s">
        <v>2855</v>
      </c>
      <c r="G910" t="s">
        <v>175</v>
      </c>
      <c r="H910" t="s">
        <v>144</v>
      </c>
      <c r="I910" t="s">
        <v>136</v>
      </c>
      <c r="J910" t="s">
        <v>137</v>
      </c>
      <c r="K910" t="s">
        <v>138</v>
      </c>
      <c r="L910" t="s">
        <v>2856</v>
      </c>
      <c r="M910" t="s">
        <v>2857</v>
      </c>
      <c r="N910">
        <v>0.43388888799999997</v>
      </c>
      <c r="O910">
        <v>0</v>
      </c>
      <c r="P910">
        <v>0</v>
      </c>
      <c r="Q910">
        <v>0</v>
      </c>
      <c r="R910">
        <v>0</v>
      </c>
      <c r="S910">
        <v>1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36.598500115605603</v>
      </c>
      <c r="AB910">
        <v>0</v>
      </c>
      <c r="AC910">
        <v>0</v>
      </c>
      <c r="AD910">
        <v>0</v>
      </c>
      <c r="AE910">
        <v>36.598500115605603</v>
      </c>
    </row>
    <row r="911" spans="1:31" x14ac:dyDescent="0.25">
      <c r="A911">
        <v>2438809</v>
      </c>
      <c r="B911">
        <v>1</v>
      </c>
      <c r="C911" t="s">
        <v>81</v>
      </c>
      <c r="D911" t="s">
        <v>120</v>
      </c>
      <c r="E911" t="s">
        <v>161</v>
      </c>
      <c r="F911" t="s">
        <v>2858</v>
      </c>
      <c r="G911" t="s">
        <v>187</v>
      </c>
      <c r="H911" t="s">
        <v>144</v>
      </c>
      <c r="I911" t="s">
        <v>136</v>
      </c>
      <c r="J911" t="s">
        <v>137</v>
      </c>
      <c r="K911" t="s">
        <v>164</v>
      </c>
      <c r="L911" t="s">
        <v>2859</v>
      </c>
      <c r="M911" t="s">
        <v>2860</v>
      </c>
      <c r="N911">
        <v>1.056944444</v>
      </c>
      <c r="O911">
        <v>0</v>
      </c>
      <c r="P911">
        <v>0</v>
      </c>
      <c r="Q911">
        <v>38</v>
      </c>
      <c r="R911">
        <v>0</v>
      </c>
      <c r="S911">
        <v>6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2.4173310715537668</v>
      </c>
      <c r="Z911">
        <v>0</v>
      </c>
      <c r="AA911">
        <v>124.23939662305163</v>
      </c>
      <c r="AB911">
        <v>0</v>
      </c>
      <c r="AC911">
        <v>0</v>
      </c>
      <c r="AD911">
        <v>0</v>
      </c>
      <c r="AE911">
        <v>126.65672769460539</v>
      </c>
    </row>
    <row r="912" spans="1:31" x14ac:dyDescent="0.25">
      <c r="A912">
        <v>2438915</v>
      </c>
      <c r="B912">
        <v>1</v>
      </c>
      <c r="C912" t="s">
        <v>80</v>
      </c>
      <c r="D912" t="s">
        <v>106</v>
      </c>
      <c r="E912" t="s">
        <v>156</v>
      </c>
      <c r="F912" t="s">
        <v>2861</v>
      </c>
      <c r="G912" t="s">
        <v>158</v>
      </c>
      <c r="H912" t="s">
        <v>135</v>
      </c>
      <c r="I912" t="s">
        <v>136</v>
      </c>
      <c r="J912" t="s">
        <v>137</v>
      </c>
      <c r="K912" t="s">
        <v>138</v>
      </c>
      <c r="L912" t="s">
        <v>2862</v>
      </c>
      <c r="M912" t="s">
        <v>2863</v>
      </c>
      <c r="N912">
        <v>1.560277777</v>
      </c>
      <c r="O912">
        <v>0</v>
      </c>
      <c r="P912">
        <v>0</v>
      </c>
      <c r="Q912">
        <v>0</v>
      </c>
      <c r="R912">
        <v>7</v>
      </c>
      <c r="S912">
        <v>0</v>
      </c>
      <c r="T912">
        <v>2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0.53743988684336941</v>
      </c>
      <c r="AA912">
        <v>0</v>
      </c>
      <c r="AB912">
        <v>0</v>
      </c>
      <c r="AC912">
        <v>0</v>
      </c>
      <c r="AD912">
        <v>0</v>
      </c>
      <c r="AE912">
        <v>0.53743988684336941</v>
      </c>
    </row>
    <row r="913" spans="1:31" x14ac:dyDescent="0.25">
      <c r="A913">
        <v>2438872</v>
      </c>
      <c r="B913">
        <v>1</v>
      </c>
      <c r="C913" t="s">
        <v>81</v>
      </c>
      <c r="D913" t="s">
        <v>118</v>
      </c>
      <c r="E913" t="s">
        <v>178</v>
      </c>
      <c r="F913" t="s">
        <v>2864</v>
      </c>
      <c r="G913" t="s">
        <v>187</v>
      </c>
      <c r="H913" t="s">
        <v>144</v>
      </c>
      <c r="I913" t="s">
        <v>136</v>
      </c>
      <c r="J913" t="s">
        <v>137</v>
      </c>
      <c r="K913" t="s">
        <v>164</v>
      </c>
      <c r="L913" t="s">
        <v>2865</v>
      </c>
      <c r="M913" t="s">
        <v>2866</v>
      </c>
      <c r="N913">
        <v>2.4683333329999999</v>
      </c>
      <c r="O913">
        <v>23</v>
      </c>
      <c r="P913">
        <v>1721</v>
      </c>
      <c r="Q913">
        <v>54</v>
      </c>
      <c r="R913">
        <v>161</v>
      </c>
      <c r="S913">
        <v>13</v>
      </c>
      <c r="T913">
        <v>124</v>
      </c>
      <c r="U913">
        <v>0</v>
      </c>
      <c r="V913">
        <v>0</v>
      </c>
      <c r="W913">
        <v>15.869649817491071</v>
      </c>
      <c r="X913">
        <v>222.66647726047592</v>
      </c>
      <c r="Y913">
        <v>4.5980465540771887</v>
      </c>
      <c r="Z913">
        <v>11.806967078213379</v>
      </c>
      <c r="AA913">
        <v>45.047547644652049</v>
      </c>
      <c r="AB913">
        <v>196.4940728251205</v>
      </c>
      <c r="AC913">
        <v>0</v>
      </c>
      <c r="AD913">
        <v>0</v>
      </c>
      <c r="AE913">
        <v>496.48276118003014</v>
      </c>
    </row>
    <row r="914" spans="1:31" x14ac:dyDescent="0.25">
      <c r="A914">
        <v>2438772</v>
      </c>
      <c r="B914">
        <v>1</v>
      </c>
      <c r="C914" t="s">
        <v>81</v>
      </c>
      <c r="D914" t="s">
        <v>115</v>
      </c>
      <c r="E914" t="s">
        <v>161</v>
      </c>
      <c r="F914" t="s">
        <v>2867</v>
      </c>
      <c r="G914" t="s">
        <v>256</v>
      </c>
      <c r="H914" t="s">
        <v>144</v>
      </c>
      <c r="I914" t="s">
        <v>136</v>
      </c>
      <c r="J914" t="s">
        <v>137</v>
      </c>
      <c r="K914" t="s">
        <v>138</v>
      </c>
      <c r="L914" t="s">
        <v>2868</v>
      </c>
      <c r="M914" t="s">
        <v>2869</v>
      </c>
      <c r="N914">
        <v>1.3686111110000001</v>
      </c>
      <c r="O914">
        <v>0</v>
      </c>
      <c r="P914">
        <v>168</v>
      </c>
      <c r="Q914">
        <v>0</v>
      </c>
      <c r="R914">
        <v>0</v>
      </c>
      <c r="S914">
        <v>0</v>
      </c>
      <c r="T914">
        <v>12</v>
      </c>
      <c r="U914">
        <v>0</v>
      </c>
      <c r="V914">
        <v>0</v>
      </c>
      <c r="W914">
        <v>0</v>
      </c>
      <c r="X914">
        <v>18.054897654134866</v>
      </c>
      <c r="Y914">
        <v>0</v>
      </c>
      <c r="Z914">
        <v>0</v>
      </c>
      <c r="AA914">
        <v>0</v>
      </c>
      <c r="AB914">
        <v>19.384787655476895</v>
      </c>
      <c r="AC914">
        <v>0</v>
      </c>
      <c r="AD914">
        <v>0</v>
      </c>
      <c r="AE914">
        <v>37.439685309611761</v>
      </c>
    </row>
    <row r="915" spans="1:31" x14ac:dyDescent="0.25">
      <c r="A915">
        <v>2439147</v>
      </c>
      <c r="B915">
        <v>1</v>
      </c>
      <c r="C915" t="s">
        <v>80</v>
      </c>
      <c r="D915" t="s">
        <v>96</v>
      </c>
      <c r="E915" t="s">
        <v>147</v>
      </c>
      <c r="F915" t="s">
        <v>2870</v>
      </c>
      <c r="G915" t="s">
        <v>175</v>
      </c>
      <c r="H915" t="s">
        <v>135</v>
      </c>
      <c r="I915" t="s">
        <v>136</v>
      </c>
      <c r="J915" t="s">
        <v>137</v>
      </c>
      <c r="K915" t="s">
        <v>138</v>
      </c>
      <c r="L915" t="s">
        <v>2871</v>
      </c>
      <c r="M915" t="s">
        <v>2872</v>
      </c>
      <c r="N915">
        <v>1.1569444440000001</v>
      </c>
      <c r="O915">
        <v>0</v>
      </c>
      <c r="P915">
        <v>98</v>
      </c>
      <c r="Q915">
        <v>0</v>
      </c>
      <c r="R915">
        <v>0</v>
      </c>
      <c r="S915">
        <v>0</v>
      </c>
      <c r="T915">
        <v>7</v>
      </c>
      <c r="U915">
        <v>0</v>
      </c>
      <c r="V915">
        <v>0</v>
      </c>
      <c r="W915">
        <v>0</v>
      </c>
      <c r="X915">
        <v>76.442760756905571</v>
      </c>
      <c r="Y915">
        <v>0</v>
      </c>
      <c r="Z915">
        <v>0</v>
      </c>
      <c r="AA915">
        <v>0</v>
      </c>
      <c r="AB915">
        <v>7.0598389566571145</v>
      </c>
      <c r="AC915">
        <v>0</v>
      </c>
      <c r="AD915">
        <v>0</v>
      </c>
      <c r="AE915">
        <v>83.502599713562688</v>
      </c>
    </row>
    <row r="916" spans="1:31" x14ac:dyDescent="0.25">
      <c r="A916">
        <v>2438815</v>
      </c>
      <c r="B916">
        <v>1</v>
      </c>
      <c r="C916" t="s">
        <v>80</v>
      </c>
      <c r="D916" t="s">
        <v>84</v>
      </c>
      <c r="E916" t="s">
        <v>156</v>
      </c>
      <c r="F916" t="s">
        <v>2873</v>
      </c>
      <c r="G916" t="s">
        <v>355</v>
      </c>
      <c r="H916" t="s">
        <v>135</v>
      </c>
      <c r="I916" t="s">
        <v>136</v>
      </c>
      <c r="J916" t="s">
        <v>137</v>
      </c>
      <c r="K916" t="s">
        <v>164</v>
      </c>
      <c r="L916" t="s">
        <v>2874</v>
      </c>
      <c r="M916" t="s">
        <v>2875</v>
      </c>
      <c r="N916">
        <v>5.5380555549999997</v>
      </c>
      <c r="O916">
        <v>0</v>
      </c>
      <c r="P916">
        <v>162</v>
      </c>
      <c r="Q916">
        <v>0</v>
      </c>
      <c r="R916">
        <v>0</v>
      </c>
      <c r="S916">
        <v>0</v>
      </c>
      <c r="T916">
        <v>9</v>
      </c>
      <c r="U916">
        <v>0</v>
      </c>
      <c r="V916">
        <v>0</v>
      </c>
      <c r="W916">
        <v>0</v>
      </c>
      <c r="X916">
        <v>199.74925111689487</v>
      </c>
      <c r="Y916">
        <v>0</v>
      </c>
      <c r="Z916">
        <v>0</v>
      </c>
      <c r="AA916">
        <v>0</v>
      </c>
      <c r="AB916">
        <v>48.845619029041039</v>
      </c>
      <c r="AC916">
        <v>0</v>
      </c>
      <c r="AD916">
        <v>0</v>
      </c>
      <c r="AE916">
        <v>248.59487014593591</v>
      </c>
    </row>
    <row r="917" spans="1:31" x14ac:dyDescent="0.25">
      <c r="A917">
        <v>2438792</v>
      </c>
      <c r="B917">
        <v>1</v>
      </c>
      <c r="C917" t="s">
        <v>80</v>
      </c>
      <c r="D917" t="s">
        <v>85</v>
      </c>
      <c r="E917" t="s">
        <v>132</v>
      </c>
      <c r="F917" t="s">
        <v>2347</v>
      </c>
      <c r="G917" t="s">
        <v>153</v>
      </c>
      <c r="H917" t="s">
        <v>135</v>
      </c>
      <c r="I917" t="s">
        <v>136</v>
      </c>
      <c r="J917" t="s">
        <v>137</v>
      </c>
      <c r="K917" t="s">
        <v>138</v>
      </c>
      <c r="L917" t="s">
        <v>2876</v>
      </c>
      <c r="M917" t="s">
        <v>2877</v>
      </c>
      <c r="N917">
        <v>1.315555555</v>
      </c>
      <c r="O917">
        <v>0</v>
      </c>
      <c r="P917">
        <v>10</v>
      </c>
      <c r="Q917">
        <v>0</v>
      </c>
      <c r="R917">
        <v>0</v>
      </c>
      <c r="S917">
        <v>0</v>
      </c>
      <c r="T917">
        <v>1</v>
      </c>
      <c r="U917">
        <v>0</v>
      </c>
      <c r="V917">
        <v>0</v>
      </c>
      <c r="W917">
        <v>0</v>
      </c>
      <c r="X917">
        <v>3.2972177570622727</v>
      </c>
      <c r="Y917">
        <v>0</v>
      </c>
      <c r="Z917">
        <v>0</v>
      </c>
      <c r="AA917">
        <v>0</v>
      </c>
      <c r="AB917">
        <v>2.9898263368379108</v>
      </c>
      <c r="AC917">
        <v>0</v>
      </c>
      <c r="AD917">
        <v>0</v>
      </c>
      <c r="AE917">
        <v>6.2870440939001835</v>
      </c>
    </row>
    <row r="918" spans="1:31" x14ac:dyDescent="0.25">
      <c r="A918">
        <v>2439001</v>
      </c>
      <c r="B918">
        <v>1</v>
      </c>
      <c r="C918" t="s">
        <v>80</v>
      </c>
      <c r="D918" t="s">
        <v>99</v>
      </c>
      <c r="E918" t="s">
        <v>147</v>
      </c>
      <c r="F918" t="s">
        <v>2878</v>
      </c>
      <c r="G918" t="s">
        <v>1901</v>
      </c>
      <c r="H918" t="s">
        <v>135</v>
      </c>
      <c r="I918" t="s">
        <v>136</v>
      </c>
      <c r="J918" t="s">
        <v>137</v>
      </c>
      <c r="K918" t="s">
        <v>138</v>
      </c>
      <c r="L918" t="s">
        <v>2879</v>
      </c>
      <c r="M918" t="s">
        <v>2880</v>
      </c>
      <c r="N918">
        <v>4.7741666660000002</v>
      </c>
      <c r="O918">
        <v>0</v>
      </c>
      <c r="P918">
        <v>66</v>
      </c>
      <c r="Q918">
        <v>0</v>
      </c>
      <c r="R918">
        <v>0</v>
      </c>
      <c r="S918">
        <v>0</v>
      </c>
      <c r="T918">
        <v>9</v>
      </c>
      <c r="U918">
        <v>0</v>
      </c>
      <c r="V918">
        <v>0</v>
      </c>
      <c r="W918">
        <v>0</v>
      </c>
      <c r="X918">
        <v>29.340057545264727</v>
      </c>
      <c r="Y918">
        <v>0</v>
      </c>
      <c r="Z918">
        <v>0</v>
      </c>
      <c r="AA918">
        <v>0</v>
      </c>
      <c r="AB918">
        <v>38.00980335272186</v>
      </c>
      <c r="AC918">
        <v>0</v>
      </c>
      <c r="AD918">
        <v>0</v>
      </c>
      <c r="AE918">
        <v>67.349860897986588</v>
      </c>
    </row>
    <row r="919" spans="1:31" x14ac:dyDescent="0.25">
      <c r="A919">
        <v>2438752</v>
      </c>
      <c r="B919">
        <v>1</v>
      </c>
      <c r="C919" t="s">
        <v>80</v>
      </c>
      <c r="D919" t="s">
        <v>97</v>
      </c>
      <c r="E919" t="s">
        <v>161</v>
      </c>
      <c r="F919" t="s">
        <v>2661</v>
      </c>
      <c r="G919" t="s">
        <v>849</v>
      </c>
      <c r="H919" t="s">
        <v>144</v>
      </c>
      <c r="I919" t="s">
        <v>136</v>
      </c>
      <c r="J919" t="s">
        <v>137</v>
      </c>
      <c r="K919" t="s">
        <v>138</v>
      </c>
      <c r="L919" t="s">
        <v>2881</v>
      </c>
      <c r="M919" t="s">
        <v>2882</v>
      </c>
      <c r="N919">
        <v>2.2425000000000002</v>
      </c>
      <c r="O919">
        <v>0</v>
      </c>
      <c r="P919">
        <v>329</v>
      </c>
      <c r="Q919">
        <v>0</v>
      </c>
      <c r="R919">
        <v>0</v>
      </c>
      <c r="S919">
        <v>0</v>
      </c>
      <c r="T919">
        <v>42</v>
      </c>
      <c r="U919">
        <v>0</v>
      </c>
      <c r="V919">
        <v>0</v>
      </c>
      <c r="W919">
        <v>0</v>
      </c>
      <c r="X919">
        <v>201.39899790174002</v>
      </c>
      <c r="Y919">
        <v>0</v>
      </c>
      <c r="Z919">
        <v>0</v>
      </c>
      <c r="AA919">
        <v>0</v>
      </c>
      <c r="AB919">
        <v>169.64334019511821</v>
      </c>
      <c r="AC919">
        <v>0</v>
      </c>
      <c r="AD919">
        <v>0</v>
      </c>
      <c r="AE919">
        <v>371.0423380968582</v>
      </c>
    </row>
    <row r="920" spans="1:31" x14ac:dyDescent="0.25">
      <c r="A920">
        <v>2438898</v>
      </c>
      <c r="B920">
        <v>1</v>
      </c>
      <c r="C920" t="s">
        <v>80</v>
      </c>
      <c r="D920" t="s">
        <v>103</v>
      </c>
      <c r="E920" t="s">
        <v>156</v>
      </c>
      <c r="F920" t="s">
        <v>2883</v>
      </c>
      <c r="G920" t="s">
        <v>175</v>
      </c>
      <c r="H920" t="s">
        <v>135</v>
      </c>
      <c r="I920" t="s">
        <v>136</v>
      </c>
      <c r="J920" t="s">
        <v>137</v>
      </c>
      <c r="K920" t="s">
        <v>138</v>
      </c>
      <c r="L920" t="s">
        <v>2884</v>
      </c>
      <c r="M920" t="s">
        <v>2885</v>
      </c>
      <c r="N920">
        <v>0.24222222199999999</v>
      </c>
      <c r="O920">
        <v>0</v>
      </c>
      <c r="P920">
        <v>108</v>
      </c>
      <c r="Q920">
        <v>0</v>
      </c>
      <c r="R920">
        <v>1</v>
      </c>
      <c r="S920">
        <v>0</v>
      </c>
      <c r="T920">
        <v>8</v>
      </c>
      <c r="U920">
        <v>0</v>
      </c>
      <c r="V920">
        <v>0</v>
      </c>
      <c r="W920">
        <v>0</v>
      </c>
      <c r="X920">
        <v>6.71454881761401</v>
      </c>
      <c r="Y920">
        <v>0</v>
      </c>
      <c r="Z920">
        <v>0.25607113864678671</v>
      </c>
      <c r="AA920">
        <v>0</v>
      </c>
      <c r="AB920">
        <v>6.2715133111725567</v>
      </c>
      <c r="AC920">
        <v>0</v>
      </c>
      <c r="AD920">
        <v>0</v>
      </c>
      <c r="AE920">
        <v>13.242133267433353</v>
      </c>
    </row>
    <row r="921" spans="1:31" x14ac:dyDescent="0.25">
      <c r="A921">
        <v>2438712</v>
      </c>
      <c r="B921">
        <v>1</v>
      </c>
      <c r="C921" t="s">
        <v>80</v>
      </c>
      <c r="D921" t="s">
        <v>99</v>
      </c>
      <c r="E921" t="s">
        <v>147</v>
      </c>
      <c r="F921" t="s">
        <v>2886</v>
      </c>
      <c r="G921" t="s">
        <v>1901</v>
      </c>
      <c r="H921" t="s">
        <v>135</v>
      </c>
      <c r="I921" t="s">
        <v>136</v>
      </c>
      <c r="J921" t="s">
        <v>137</v>
      </c>
      <c r="K921" t="s">
        <v>138</v>
      </c>
      <c r="L921" t="s">
        <v>2887</v>
      </c>
      <c r="M921" t="s">
        <v>2888</v>
      </c>
      <c r="N921">
        <v>0.78472222199999997</v>
      </c>
      <c r="O921">
        <v>0</v>
      </c>
      <c r="P921">
        <v>20</v>
      </c>
      <c r="Q921">
        <v>0</v>
      </c>
      <c r="R921">
        <v>13</v>
      </c>
      <c r="S921">
        <v>0</v>
      </c>
      <c r="T921">
        <v>3</v>
      </c>
      <c r="U921">
        <v>0</v>
      </c>
      <c r="V921">
        <v>0</v>
      </c>
      <c r="W921">
        <v>0</v>
      </c>
      <c r="X921">
        <v>1.0144379420595444</v>
      </c>
      <c r="Y921">
        <v>0</v>
      </c>
      <c r="Z921">
        <v>8.8195783087125015E-3</v>
      </c>
      <c r="AA921">
        <v>0</v>
      </c>
      <c r="AB921">
        <v>3.6897213390155004E-2</v>
      </c>
      <c r="AC921">
        <v>0</v>
      </c>
      <c r="AD921">
        <v>0</v>
      </c>
      <c r="AE921">
        <v>1.0601547337584121</v>
      </c>
    </row>
    <row r="922" spans="1:31" x14ac:dyDescent="0.25">
      <c r="A922">
        <v>2438832</v>
      </c>
      <c r="B922">
        <v>1</v>
      </c>
      <c r="C922" t="s">
        <v>81</v>
      </c>
      <c r="D922" t="s">
        <v>112</v>
      </c>
      <c r="E922" t="s">
        <v>178</v>
      </c>
      <c r="F922" t="s">
        <v>2889</v>
      </c>
      <c r="G922" t="s">
        <v>187</v>
      </c>
      <c r="H922" t="s">
        <v>144</v>
      </c>
      <c r="I922" t="s">
        <v>136</v>
      </c>
      <c r="J922" t="s">
        <v>137</v>
      </c>
      <c r="K922" t="s">
        <v>164</v>
      </c>
      <c r="L922" t="s">
        <v>2890</v>
      </c>
      <c r="M922" t="s">
        <v>2891</v>
      </c>
      <c r="N922">
        <v>4.0411111110000002</v>
      </c>
      <c r="O922">
        <v>1</v>
      </c>
      <c r="P922">
        <v>1414</v>
      </c>
      <c r="Q922">
        <v>216</v>
      </c>
      <c r="R922">
        <v>106</v>
      </c>
      <c r="S922">
        <v>21</v>
      </c>
      <c r="T922">
        <v>176</v>
      </c>
      <c r="U922">
        <v>1</v>
      </c>
      <c r="V922">
        <v>0</v>
      </c>
      <c r="W922">
        <v>0.95454772889904171</v>
      </c>
      <c r="X922">
        <v>1408.3441176395095</v>
      </c>
      <c r="Y922">
        <v>271.45231537401935</v>
      </c>
      <c r="Z922">
        <v>110.58264081460196</v>
      </c>
      <c r="AA922">
        <v>192.47452463690587</v>
      </c>
      <c r="AB922">
        <v>475.66422143723594</v>
      </c>
      <c r="AC922">
        <v>1698.5013015182237</v>
      </c>
      <c r="AD922">
        <v>0</v>
      </c>
      <c r="AE922">
        <v>4157.9736691493954</v>
      </c>
    </row>
    <row r="923" spans="1:31" x14ac:dyDescent="0.25">
      <c r="A923">
        <v>2438726</v>
      </c>
      <c r="B923">
        <v>1</v>
      </c>
      <c r="C923" t="s">
        <v>80</v>
      </c>
      <c r="D923" t="s">
        <v>96</v>
      </c>
      <c r="E923" t="s">
        <v>132</v>
      </c>
      <c r="F923" t="s">
        <v>2892</v>
      </c>
      <c r="G923" t="s">
        <v>198</v>
      </c>
      <c r="H923" t="s">
        <v>135</v>
      </c>
      <c r="I923" t="s">
        <v>136</v>
      </c>
      <c r="J923" t="s">
        <v>137</v>
      </c>
      <c r="K923" t="s">
        <v>138</v>
      </c>
      <c r="L923" t="s">
        <v>2893</v>
      </c>
      <c r="M923" t="s">
        <v>2894</v>
      </c>
      <c r="N923">
        <v>0.63388888799999998</v>
      </c>
      <c r="O923">
        <v>0</v>
      </c>
      <c r="P923">
        <v>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</row>
    <row r="924" spans="1:31" x14ac:dyDescent="0.25">
      <c r="A924">
        <v>2439024</v>
      </c>
      <c r="B924">
        <v>1</v>
      </c>
      <c r="C924" t="s">
        <v>80</v>
      </c>
      <c r="D924" t="s">
        <v>94</v>
      </c>
      <c r="E924" t="s">
        <v>161</v>
      </c>
      <c r="F924" t="s">
        <v>2895</v>
      </c>
      <c r="G924" t="s">
        <v>143</v>
      </c>
      <c r="H924" t="s">
        <v>144</v>
      </c>
      <c r="I924" t="s">
        <v>330</v>
      </c>
      <c r="J924" t="s">
        <v>137</v>
      </c>
      <c r="K924" t="s">
        <v>138</v>
      </c>
      <c r="L924" t="s">
        <v>2896</v>
      </c>
      <c r="M924" t="s">
        <v>2897</v>
      </c>
      <c r="N924">
        <v>9.4444439999999998E-3</v>
      </c>
      <c r="O924">
        <v>0</v>
      </c>
      <c r="P924">
        <v>916</v>
      </c>
      <c r="Q924">
        <v>17</v>
      </c>
      <c r="R924">
        <v>31</v>
      </c>
      <c r="S924">
        <v>7</v>
      </c>
      <c r="T924">
        <v>172</v>
      </c>
      <c r="U924">
        <v>1</v>
      </c>
      <c r="V924">
        <v>0</v>
      </c>
      <c r="W924">
        <v>0</v>
      </c>
      <c r="X924">
        <v>1.251277966550389</v>
      </c>
      <c r="Y924">
        <v>0.15713002630729164</v>
      </c>
      <c r="Z924">
        <v>9.222086336544446E-3</v>
      </c>
      <c r="AA924">
        <v>0.39979074434348</v>
      </c>
      <c r="AB924">
        <v>1.9498405143917468</v>
      </c>
      <c r="AC924">
        <v>0.64731082599493339</v>
      </c>
      <c r="AD924">
        <v>0</v>
      </c>
      <c r="AE924">
        <v>4.4145721639243849</v>
      </c>
    </row>
    <row r="925" spans="1:31" x14ac:dyDescent="0.25">
      <c r="A925">
        <v>2438961</v>
      </c>
      <c r="B925">
        <v>1</v>
      </c>
      <c r="C925" t="s">
        <v>80</v>
      </c>
      <c r="D925" t="s">
        <v>98</v>
      </c>
      <c r="E925" t="s">
        <v>132</v>
      </c>
      <c r="F925" t="s">
        <v>2898</v>
      </c>
      <c r="G925" t="s">
        <v>134</v>
      </c>
      <c r="H925" t="s">
        <v>135</v>
      </c>
      <c r="I925" t="s">
        <v>136</v>
      </c>
      <c r="J925" t="s">
        <v>137</v>
      </c>
      <c r="K925" t="s">
        <v>138</v>
      </c>
      <c r="L925" t="s">
        <v>2899</v>
      </c>
      <c r="M925" t="s">
        <v>2900</v>
      </c>
      <c r="N925">
        <v>5.9388888880000001</v>
      </c>
      <c r="O925">
        <v>0</v>
      </c>
      <c r="P925">
        <v>1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0.46556458448934029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0.46556458448934029</v>
      </c>
    </row>
    <row r="926" spans="1:31" x14ac:dyDescent="0.25">
      <c r="A926">
        <v>2439310</v>
      </c>
      <c r="B926">
        <v>1</v>
      </c>
      <c r="C926" t="s">
        <v>81</v>
      </c>
      <c r="D926" t="s">
        <v>120</v>
      </c>
      <c r="E926" t="s">
        <v>178</v>
      </c>
      <c r="F926" t="s">
        <v>2901</v>
      </c>
      <c r="G926" t="s">
        <v>143</v>
      </c>
      <c r="H926" t="s">
        <v>144</v>
      </c>
      <c r="I926" t="s">
        <v>136</v>
      </c>
      <c r="J926" t="s">
        <v>137</v>
      </c>
      <c r="K926" t="s">
        <v>138</v>
      </c>
      <c r="L926" t="s">
        <v>2902</v>
      </c>
      <c r="M926" t="s">
        <v>2903</v>
      </c>
      <c r="N926">
        <v>1.7947222220000001</v>
      </c>
      <c r="O926">
        <v>1</v>
      </c>
      <c r="P926">
        <v>1644</v>
      </c>
      <c r="Q926">
        <v>0</v>
      </c>
      <c r="R926">
        <v>11</v>
      </c>
      <c r="S926">
        <v>0</v>
      </c>
      <c r="T926">
        <v>89</v>
      </c>
      <c r="U926">
        <v>0</v>
      </c>
      <c r="V926">
        <v>0</v>
      </c>
      <c r="W926">
        <v>0.4484080689176666</v>
      </c>
      <c r="X926">
        <v>902.63028048365356</v>
      </c>
      <c r="Y926">
        <v>0</v>
      </c>
      <c r="Z926">
        <v>3.9353040433124304</v>
      </c>
      <c r="AA926">
        <v>0</v>
      </c>
      <c r="AB926">
        <v>87.71941879775747</v>
      </c>
      <c r="AC926">
        <v>0</v>
      </c>
      <c r="AD926">
        <v>0</v>
      </c>
      <c r="AE926">
        <v>994.73341139364106</v>
      </c>
    </row>
    <row r="927" spans="1:31" x14ac:dyDescent="0.25">
      <c r="A927">
        <v>2439210</v>
      </c>
      <c r="B927">
        <v>1</v>
      </c>
      <c r="C927" t="s">
        <v>80</v>
      </c>
      <c r="D927" t="s">
        <v>101</v>
      </c>
      <c r="E927" t="s">
        <v>132</v>
      </c>
      <c r="F927" t="s">
        <v>2904</v>
      </c>
      <c r="G927" t="s">
        <v>198</v>
      </c>
      <c r="H927" t="s">
        <v>135</v>
      </c>
      <c r="I927" t="s">
        <v>136</v>
      </c>
      <c r="J927" t="s">
        <v>137</v>
      </c>
      <c r="K927" t="s">
        <v>138</v>
      </c>
      <c r="L927" t="s">
        <v>2905</v>
      </c>
      <c r="M927" t="s">
        <v>2906</v>
      </c>
      <c r="N927">
        <v>0.91694444399999997</v>
      </c>
      <c r="O927">
        <v>0</v>
      </c>
      <c r="P927">
        <v>9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3.4935703255852975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3.4935703255852975</v>
      </c>
    </row>
    <row r="928" spans="1:31" x14ac:dyDescent="0.25">
      <c r="A928">
        <v>2439167</v>
      </c>
      <c r="B928">
        <v>1</v>
      </c>
      <c r="C928" t="s">
        <v>80</v>
      </c>
      <c r="D928" t="s">
        <v>97</v>
      </c>
      <c r="E928" t="s">
        <v>132</v>
      </c>
      <c r="F928" t="s">
        <v>2907</v>
      </c>
      <c r="G928" t="s">
        <v>198</v>
      </c>
      <c r="H928" t="s">
        <v>135</v>
      </c>
      <c r="I928" t="s">
        <v>136</v>
      </c>
      <c r="J928" t="s">
        <v>137</v>
      </c>
      <c r="K928" t="s">
        <v>138</v>
      </c>
      <c r="L928" t="s">
        <v>2908</v>
      </c>
      <c r="M928" t="s">
        <v>2909</v>
      </c>
      <c r="N928">
        <v>1.0566666659999999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</row>
    <row r="929" spans="1:31" x14ac:dyDescent="0.25">
      <c r="A929">
        <v>2439018</v>
      </c>
      <c r="B929">
        <v>1</v>
      </c>
      <c r="C929" t="s">
        <v>80</v>
      </c>
      <c r="D929" t="s">
        <v>85</v>
      </c>
      <c r="E929" t="s">
        <v>147</v>
      </c>
      <c r="F929" t="s">
        <v>2910</v>
      </c>
      <c r="G929" t="s">
        <v>187</v>
      </c>
      <c r="H929" t="s">
        <v>135</v>
      </c>
      <c r="I929" t="s">
        <v>136</v>
      </c>
      <c r="J929" t="s">
        <v>137</v>
      </c>
      <c r="K929" t="s">
        <v>164</v>
      </c>
      <c r="L929" t="s">
        <v>2911</v>
      </c>
      <c r="M929" t="s">
        <v>2912</v>
      </c>
      <c r="N929">
        <v>1.134166666</v>
      </c>
      <c r="O929">
        <v>0</v>
      </c>
      <c r="P929">
        <v>218</v>
      </c>
      <c r="Q929">
        <v>0</v>
      </c>
      <c r="R929">
        <v>0</v>
      </c>
      <c r="S929">
        <v>0</v>
      </c>
      <c r="T929">
        <v>12</v>
      </c>
      <c r="U929">
        <v>0</v>
      </c>
      <c r="V929">
        <v>0</v>
      </c>
      <c r="W929">
        <v>0</v>
      </c>
      <c r="X929">
        <v>58.900014754507929</v>
      </c>
      <c r="Y929">
        <v>0</v>
      </c>
      <c r="Z929">
        <v>0</v>
      </c>
      <c r="AA929">
        <v>0</v>
      </c>
      <c r="AB929">
        <v>10.35757884800905</v>
      </c>
      <c r="AC929">
        <v>0</v>
      </c>
      <c r="AD929">
        <v>0</v>
      </c>
      <c r="AE929">
        <v>69.257593602516977</v>
      </c>
    </row>
    <row r="930" spans="1:31" x14ac:dyDescent="0.25">
      <c r="A930">
        <v>2438769</v>
      </c>
      <c r="B930">
        <v>1</v>
      </c>
      <c r="C930" t="s">
        <v>80</v>
      </c>
      <c r="D930" t="s">
        <v>82</v>
      </c>
      <c r="E930" t="s">
        <v>132</v>
      </c>
      <c r="F930" t="s">
        <v>2913</v>
      </c>
      <c r="G930" t="s">
        <v>134</v>
      </c>
      <c r="H930" t="s">
        <v>135</v>
      </c>
      <c r="I930" t="s">
        <v>136</v>
      </c>
      <c r="J930" t="s">
        <v>137</v>
      </c>
      <c r="K930" t="s">
        <v>138</v>
      </c>
      <c r="L930" t="s">
        <v>2914</v>
      </c>
      <c r="M930" t="s">
        <v>2915</v>
      </c>
      <c r="N930">
        <v>1.1797222220000001</v>
      </c>
      <c r="O930">
        <v>0</v>
      </c>
      <c r="P930">
        <v>3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3.2382586987850583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3.2382586987850583</v>
      </c>
    </row>
    <row r="931" spans="1:31" x14ac:dyDescent="0.25">
      <c r="A931">
        <v>2439906</v>
      </c>
      <c r="B931">
        <v>1</v>
      </c>
      <c r="C931" t="s">
        <v>81</v>
      </c>
      <c r="D931" t="s">
        <v>113</v>
      </c>
      <c r="E931" t="s">
        <v>147</v>
      </c>
      <c r="F931" t="s">
        <v>2916</v>
      </c>
      <c r="G931" t="s">
        <v>171</v>
      </c>
      <c r="H931" t="s">
        <v>135</v>
      </c>
      <c r="I931" t="s">
        <v>136</v>
      </c>
      <c r="J931" t="s">
        <v>137</v>
      </c>
      <c r="K931" t="s">
        <v>138</v>
      </c>
      <c r="L931" t="s">
        <v>2917</v>
      </c>
      <c r="M931" t="s">
        <v>2918</v>
      </c>
      <c r="N931">
        <v>2.707777777</v>
      </c>
      <c r="O931">
        <v>0</v>
      </c>
      <c r="P931">
        <v>2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</row>
    <row r="932" spans="1:31" x14ac:dyDescent="0.25">
      <c r="A932">
        <v>2439883</v>
      </c>
      <c r="B932">
        <v>1</v>
      </c>
      <c r="C932" t="s">
        <v>80</v>
      </c>
      <c r="D932" t="s">
        <v>108</v>
      </c>
      <c r="E932" t="s">
        <v>156</v>
      </c>
      <c r="F932" t="s">
        <v>2919</v>
      </c>
      <c r="G932" t="s">
        <v>175</v>
      </c>
      <c r="H932" t="s">
        <v>135</v>
      </c>
      <c r="I932" t="s">
        <v>136</v>
      </c>
      <c r="J932" t="s">
        <v>137</v>
      </c>
      <c r="K932" t="s">
        <v>138</v>
      </c>
      <c r="L932" t="s">
        <v>2920</v>
      </c>
      <c r="M932" t="s">
        <v>2921</v>
      </c>
      <c r="N932">
        <v>0.53583333300000002</v>
      </c>
      <c r="O932">
        <v>0</v>
      </c>
      <c r="P932">
        <v>36</v>
      </c>
      <c r="Q932">
        <v>0</v>
      </c>
      <c r="R932">
        <v>25</v>
      </c>
      <c r="S932">
        <v>0</v>
      </c>
      <c r="T932">
        <v>8</v>
      </c>
      <c r="U932">
        <v>0</v>
      </c>
      <c r="V932">
        <v>0</v>
      </c>
      <c r="W932">
        <v>0</v>
      </c>
      <c r="X932">
        <v>5.1103324389415903</v>
      </c>
      <c r="Y932">
        <v>0</v>
      </c>
      <c r="Z932">
        <v>1.5701096826531322</v>
      </c>
      <c r="AA932">
        <v>0</v>
      </c>
      <c r="AB932">
        <v>1.995331904757419</v>
      </c>
      <c r="AC932">
        <v>0</v>
      </c>
      <c r="AD932">
        <v>0</v>
      </c>
      <c r="AE932">
        <v>8.6757740263521423</v>
      </c>
    </row>
    <row r="933" spans="1:31" x14ac:dyDescent="0.25">
      <c r="A933">
        <v>2439528</v>
      </c>
      <c r="B933">
        <v>1</v>
      </c>
      <c r="C933" t="s">
        <v>80</v>
      </c>
      <c r="D933" t="s">
        <v>99</v>
      </c>
      <c r="E933" t="s">
        <v>132</v>
      </c>
      <c r="F933" t="s">
        <v>2922</v>
      </c>
      <c r="G933" t="s">
        <v>198</v>
      </c>
      <c r="H933" t="s">
        <v>135</v>
      </c>
      <c r="I933" t="s">
        <v>136</v>
      </c>
      <c r="J933" t="s">
        <v>137</v>
      </c>
      <c r="K933" t="s">
        <v>138</v>
      </c>
      <c r="L933" t="s">
        <v>2923</v>
      </c>
      <c r="M933" t="s">
        <v>2924</v>
      </c>
      <c r="N933">
        <v>4.3525</v>
      </c>
      <c r="O933">
        <v>0</v>
      </c>
      <c r="P933">
        <v>2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</row>
    <row r="934" spans="1:31" x14ac:dyDescent="0.25">
      <c r="A934">
        <v>2439837</v>
      </c>
      <c r="B934">
        <v>1</v>
      </c>
      <c r="C934" t="s">
        <v>80</v>
      </c>
      <c r="D934" t="s">
        <v>101</v>
      </c>
      <c r="E934" t="s">
        <v>147</v>
      </c>
      <c r="F934" t="s">
        <v>2925</v>
      </c>
      <c r="G934" t="s">
        <v>175</v>
      </c>
      <c r="H934" t="s">
        <v>135</v>
      </c>
      <c r="I934" t="s">
        <v>136</v>
      </c>
      <c r="J934" t="s">
        <v>137</v>
      </c>
      <c r="K934" t="s">
        <v>138</v>
      </c>
      <c r="L934" t="s">
        <v>2926</v>
      </c>
      <c r="M934" t="s">
        <v>2927</v>
      </c>
      <c r="N934">
        <v>0.70027777700000005</v>
      </c>
      <c r="O934">
        <v>0</v>
      </c>
      <c r="P934">
        <v>76</v>
      </c>
      <c r="Q934">
        <v>0</v>
      </c>
      <c r="R934">
        <v>0</v>
      </c>
      <c r="S934">
        <v>0</v>
      </c>
      <c r="T934">
        <v>3</v>
      </c>
      <c r="U934">
        <v>0</v>
      </c>
      <c r="V934">
        <v>0</v>
      </c>
      <c r="W934">
        <v>0</v>
      </c>
      <c r="X934">
        <v>9.5600113721339213</v>
      </c>
      <c r="Y934">
        <v>0</v>
      </c>
      <c r="Z934">
        <v>0</v>
      </c>
      <c r="AA934">
        <v>0</v>
      </c>
      <c r="AB934">
        <v>6.897334181797719</v>
      </c>
      <c r="AC934">
        <v>0</v>
      </c>
      <c r="AD934">
        <v>0</v>
      </c>
      <c r="AE934">
        <v>16.457345553931638</v>
      </c>
    </row>
    <row r="935" spans="1:31" x14ac:dyDescent="0.25">
      <c r="A935">
        <v>2439545</v>
      </c>
      <c r="B935">
        <v>1</v>
      </c>
      <c r="C935" t="s">
        <v>80</v>
      </c>
      <c r="D935" t="s">
        <v>105</v>
      </c>
      <c r="E935" t="s">
        <v>178</v>
      </c>
      <c r="F935" t="s">
        <v>2928</v>
      </c>
      <c r="G935" t="s">
        <v>187</v>
      </c>
      <c r="H935" t="s">
        <v>144</v>
      </c>
      <c r="I935" t="s">
        <v>136</v>
      </c>
      <c r="J935" t="s">
        <v>137</v>
      </c>
      <c r="K935" t="s">
        <v>164</v>
      </c>
      <c r="L935" t="s">
        <v>2929</v>
      </c>
      <c r="M935" t="s">
        <v>2930</v>
      </c>
      <c r="N935">
        <v>9.2636111109999995</v>
      </c>
      <c r="O935">
        <v>20</v>
      </c>
      <c r="P935">
        <v>889</v>
      </c>
      <c r="Q935">
        <v>13</v>
      </c>
      <c r="R935">
        <v>48</v>
      </c>
      <c r="S935">
        <v>49</v>
      </c>
      <c r="T935">
        <v>130</v>
      </c>
      <c r="U935">
        <v>13</v>
      </c>
      <c r="V935">
        <v>0</v>
      </c>
      <c r="W935">
        <v>81.472909391267677</v>
      </c>
      <c r="X935">
        <v>2430.6792830543372</v>
      </c>
      <c r="Y935">
        <v>201.21857297220467</v>
      </c>
      <c r="Z935">
        <v>105.72734880654853</v>
      </c>
      <c r="AA935">
        <v>6550.1324447702191</v>
      </c>
      <c r="AB935">
        <v>3344.2486157974117</v>
      </c>
      <c r="AC935">
        <v>5047.4067586134888</v>
      </c>
      <c r="AD935">
        <v>0</v>
      </c>
      <c r="AE935">
        <v>17760.885933405476</v>
      </c>
    </row>
    <row r="936" spans="1:31" x14ac:dyDescent="0.25">
      <c r="A936">
        <v>2439468</v>
      </c>
      <c r="B936">
        <v>1</v>
      </c>
      <c r="C936" t="s">
        <v>81</v>
      </c>
      <c r="D936" t="s">
        <v>123</v>
      </c>
      <c r="E936" t="s">
        <v>156</v>
      </c>
      <c r="F936" t="s">
        <v>2931</v>
      </c>
      <c r="G936" t="s">
        <v>355</v>
      </c>
      <c r="H936" t="s">
        <v>135</v>
      </c>
      <c r="I936" t="s">
        <v>136</v>
      </c>
      <c r="J936" t="s">
        <v>137</v>
      </c>
      <c r="K936" t="s">
        <v>164</v>
      </c>
      <c r="L936" t="s">
        <v>2932</v>
      </c>
      <c r="M936" t="s">
        <v>2933</v>
      </c>
      <c r="N936">
        <v>7.5149999999999997</v>
      </c>
      <c r="O936">
        <v>0</v>
      </c>
      <c r="P936">
        <v>101</v>
      </c>
      <c r="Q936">
        <v>0</v>
      </c>
      <c r="R936">
        <v>10</v>
      </c>
      <c r="S936">
        <v>0</v>
      </c>
      <c r="T936">
        <v>8</v>
      </c>
      <c r="U936">
        <v>0</v>
      </c>
      <c r="V936">
        <v>0</v>
      </c>
      <c r="W936">
        <v>0</v>
      </c>
      <c r="X936">
        <v>77.960469833737008</v>
      </c>
      <c r="Y936">
        <v>0</v>
      </c>
      <c r="Z936">
        <v>10.319167416685049</v>
      </c>
      <c r="AA936">
        <v>0</v>
      </c>
      <c r="AB936">
        <v>42.259004538002117</v>
      </c>
      <c r="AC936">
        <v>0</v>
      </c>
      <c r="AD936">
        <v>0</v>
      </c>
      <c r="AE936">
        <v>130.53864178842417</v>
      </c>
    </row>
    <row r="937" spans="1:31" x14ac:dyDescent="0.25">
      <c r="A937">
        <v>2439774</v>
      </c>
      <c r="B937">
        <v>1</v>
      </c>
      <c r="C937" t="s">
        <v>80</v>
      </c>
      <c r="D937" t="s">
        <v>83</v>
      </c>
      <c r="E937" t="s">
        <v>132</v>
      </c>
      <c r="F937" t="s">
        <v>2934</v>
      </c>
      <c r="G937" t="s">
        <v>153</v>
      </c>
      <c r="H937" t="s">
        <v>135</v>
      </c>
      <c r="I937" t="s">
        <v>136</v>
      </c>
      <c r="J937" t="s">
        <v>137</v>
      </c>
      <c r="K937" t="s">
        <v>138</v>
      </c>
      <c r="L937" t="s">
        <v>2935</v>
      </c>
      <c r="M937" t="s">
        <v>2936</v>
      </c>
      <c r="N937">
        <v>3.6372222220000001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1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6.3109375171807551</v>
      </c>
      <c r="AC937">
        <v>0</v>
      </c>
      <c r="AD937">
        <v>0</v>
      </c>
      <c r="AE937">
        <v>6.3109375171807551</v>
      </c>
    </row>
    <row r="938" spans="1:31" x14ac:dyDescent="0.25">
      <c r="A938">
        <v>2439817</v>
      </c>
      <c r="B938">
        <v>1</v>
      </c>
      <c r="C938" t="s">
        <v>81</v>
      </c>
      <c r="D938" t="s">
        <v>128</v>
      </c>
      <c r="E938" t="s">
        <v>147</v>
      </c>
      <c r="F938" t="s">
        <v>2937</v>
      </c>
      <c r="G938" t="s">
        <v>808</v>
      </c>
      <c r="H938" t="s">
        <v>135</v>
      </c>
      <c r="I938" t="s">
        <v>136</v>
      </c>
      <c r="J938" t="s">
        <v>137</v>
      </c>
      <c r="K938" t="s">
        <v>138</v>
      </c>
      <c r="L938" t="s">
        <v>2938</v>
      </c>
      <c r="M938" t="s">
        <v>2939</v>
      </c>
      <c r="N938">
        <v>0.52638888800000005</v>
      </c>
      <c r="O938">
        <v>0</v>
      </c>
      <c r="P938">
        <v>405</v>
      </c>
      <c r="Q938">
        <v>0</v>
      </c>
      <c r="R938">
        <v>0</v>
      </c>
      <c r="S938">
        <v>0</v>
      </c>
      <c r="T938">
        <v>31</v>
      </c>
      <c r="U938">
        <v>0</v>
      </c>
      <c r="V938">
        <v>0</v>
      </c>
      <c r="W938">
        <v>0</v>
      </c>
      <c r="X938">
        <v>52.160524594645345</v>
      </c>
      <c r="Y938">
        <v>0</v>
      </c>
      <c r="Z938">
        <v>0</v>
      </c>
      <c r="AA938">
        <v>0</v>
      </c>
      <c r="AB938">
        <v>13.002241279498051</v>
      </c>
      <c r="AC938">
        <v>0</v>
      </c>
      <c r="AD938">
        <v>0</v>
      </c>
      <c r="AE938">
        <v>65.162765874143389</v>
      </c>
    </row>
    <row r="939" spans="1:31" x14ac:dyDescent="0.25">
      <c r="A939">
        <v>2439505</v>
      </c>
      <c r="B939">
        <v>1</v>
      </c>
      <c r="C939" t="s">
        <v>80</v>
      </c>
      <c r="D939" t="s">
        <v>91</v>
      </c>
      <c r="E939" t="s">
        <v>178</v>
      </c>
      <c r="F939" t="s">
        <v>2940</v>
      </c>
      <c r="G939" t="s">
        <v>1428</v>
      </c>
      <c r="H939" t="s">
        <v>144</v>
      </c>
      <c r="I939" t="s">
        <v>136</v>
      </c>
      <c r="J939" t="s">
        <v>137</v>
      </c>
      <c r="K939" t="s">
        <v>138</v>
      </c>
      <c r="L939" t="s">
        <v>2941</v>
      </c>
      <c r="M939" t="s">
        <v>2942</v>
      </c>
      <c r="N939">
        <v>1.4172222219999999</v>
      </c>
      <c r="O939">
        <v>0</v>
      </c>
      <c r="P939">
        <v>0</v>
      </c>
      <c r="Q939">
        <v>0</v>
      </c>
      <c r="R939">
        <v>0</v>
      </c>
      <c r="S939">
        <v>6</v>
      </c>
      <c r="T939">
        <v>2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995.86035063483973</v>
      </c>
      <c r="AB939">
        <v>3.3756713515792907</v>
      </c>
      <c r="AC939">
        <v>0</v>
      </c>
      <c r="AD939">
        <v>0</v>
      </c>
      <c r="AE939">
        <v>999.23602198641902</v>
      </c>
    </row>
    <row r="940" spans="1:31" x14ac:dyDescent="0.25">
      <c r="A940">
        <v>2439654</v>
      </c>
      <c r="B940">
        <v>1</v>
      </c>
      <c r="C940" t="s">
        <v>80</v>
      </c>
      <c r="D940" t="s">
        <v>87</v>
      </c>
      <c r="E940" t="s">
        <v>156</v>
      </c>
      <c r="F940" t="s">
        <v>2464</v>
      </c>
      <c r="G940" t="s">
        <v>175</v>
      </c>
      <c r="H940" t="s">
        <v>135</v>
      </c>
      <c r="I940" t="s">
        <v>136</v>
      </c>
      <c r="J940" t="s">
        <v>137</v>
      </c>
      <c r="K940" t="s">
        <v>138</v>
      </c>
      <c r="L940" t="s">
        <v>2943</v>
      </c>
      <c r="M940" t="s">
        <v>2944</v>
      </c>
      <c r="N940">
        <v>0.196111111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18</v>
      </c>
      <c r="U940">
        <v>0</v>
      </c>
      <c r="V940">
        <v>6</v>
      </c>
      <c r="W940">
        <v>0</v>
      </c>
      <c r="X940">
        <v>0.1985719529246367</v>
      </c>
      <c r="Y940">
        <v>0</v>
      </c>
      <c r="Z940">
        <v>0</v>
      </c>
      <c r="AA940">
        <v>0</v>
      </c>
      <c r="AB940">
        <v>36.142208933074521</v>
      </c>
      <c r="AC940">
        <v>0</v>
      </c>
      <c r="AD940">
        <v>13.670901275581954</v>
      </c>
      <c r="AE940">
        <v>50.011682161581113</v>
      </c>
    </row>
    <row r="941" spans="1:31" x14ac:dyDescent="0.25">
      <c r="A941">
        <v>2439857</v>
      </c>
      <c r="B941">
        <v>1</v>
      </c>
      <c r="C941" t="s">
        <v>80</v>
      </c>
      <c r="D941" t="s">
        <v>84</v>
      </c>
      <c r="E941" t="s">
        <v>147</v>
      </c>
      <c r="F941" t="s">
        <v>2945</v>
      </c>
      <c r="G941" t="s">
        <v>175</v>
      </c>
      <c r="H941" t="s">
        <v>135</v>
      </c>
      <c r="I941" t="s">
        <v>136</v>
      </c>
      <c r="J941" t="s">
        <v>137</v>
      </c>
      <c r="K941" t="s">
        <v>138</v>
      </c>
      <c r="L941" t="s">
        <v>2946</v>
      </c>
      <c r="M941" t="s">
        <v>2947</v>
      </c>
      <c r="N941">
        <v>0.32611111100000001</v>
      </c>
      <c r="O941">
        <v>0</v>
      </c>
      <c r="P941">
        <v>279</v>
      </c>
      <c r="Q941">
        <v>0</v>
      </c>
      <c r="R941">
        <v>0</v>
      </c>
      <c r="S941">
        <v>0</v>
      </c>
      <c r="T941">
        <v>20</v>
      </c>
      <c r="U941">
        <v>0</v>
      </c>
      <c r="V941">
        <v>0</v>
      </c>
      <c r="W941">
        <v>0</v>
      </c>
      <c r="X941">
        <v>34.539818517716412</v>
      </c>
      <c r="Y941">
        <v>0</v>
      </c>
      <c r="Z941">
        <v>0</v>
      </c>
      <c r="AA941">
        <v>0</v>
      </c>
      <c r="AB941">
        <v>2.569938146596991</v>
      </c>
      <c r="AC941">
        <v>0</v>
      </c>
      <c r="AD941">
        <v>0</v>
      </c>
      <c r="AE941">
        <v>37.109756664313402</v>
      </c>
    </row>
    <row r="942" spans="1:31" x14ac:dyDescent="0.25">
      <c r="A942">
        <v>2439525</v>
      </c>
      <c r="B942">
        <v>1</v>
      </c>
      <c r="C942" t="s">
        <v>80</v>
      </c>
      <c r="D942" t="s">
        <v>99</v>
      </c>
      <c r="E942" t="s">
        <v>147</v>
      </c>
      <c r="F942" t="s">
        <v>2948</v>
      </c>
      <c r="G942" t="s">
        <v>171</v>
      </c>
      <c r="H942" t="s">
        <v>135</v>
      </c>
      <c r="I942" t="s">
        <v>136</v>
      </c>
      <c r="J942" t="s">
        <v>137</v>
      </c>
      <c r="K942" t="s">
        <v>138</v>
      </c>
      <c r="L942" t="s">
        <v>2949</v>
      </c>
      <c r="M942" t="s">
        <v>2950</v>
      </c>
      <c r="N942">
        <v>6.5563888879999999</v>
      </c>
      <c r="O942">
        <v>0</v>
      </c>
      <c r="P942">
        <v>29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96.894764933758694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96.894764933758694</v>
      </c>
    </row>
    <row r="943" spans="1:31" x14ac:dyDescent="0.25">
      <c r="A943">
        <v>2439734</v>
      </c>
      <c r="B943">
        <v>1</v>
      </c>
      <c r="C943" t="s">
        <v>80</v>
      </c>
      <c r="D943" t="s">
        <v>100</v>
      </c>
      <c r="E943" t="s">
        <v>156</v>
      </c>
      <c r="F943" t="s">
        <v>2951</v>
      </c>
      <c r="G943" t="s">
        <v>1185</v>
      </c>
      <c r="H943" t="s">
        <v>135</v>
      </c>
      <c r="I943" t="s">
        <v>136</v>
      </c>
      <c r="J943" t="s">
        <v>137</v>
      </c>
      <c r="K943" t="s">
        <v>138</v>
      </c>
      <c r="L943" t="s">
        <v>2952</v>
      </c>
      <c r="M943" t="s">
        <v>2953</v>
      </c>
      <c r="N943">
        <v>0.435</v>
      </c>
      <c r="O943">
        <v>0</v>
      </c>
      <c r="P943">
        <v>61</v>
      </c>
      <c r="Q943">
        <v>0</v>
      </c>
      <c r="R943">
        <v>5</v>
      </c>
      <c r="S943">
        <v>0</v>
      </c>
      <c r="T943">
        <v>3</v>
      </c>
      <c r="U943">
        <v>0</v>
      </c>
      <c r="V943">
        <v>0</v>
      </c>
      <c r="W943">
        <v>0</v>
      </c>
      <c r="X943">
        <v>8.0938804103939734</v>
      </c>
      <c r="Y943">
        <v>0</v>
      </c>
      <c r="Z943">
        <v>0.1143470483078089</v>
      </c>
      <c r="AA943">
        <v>0</v>
      </c>
      <c r="AB943">
        <v>1.5796550718634002</v>
      </c>
      <c r="AC943">
        <v>0</v>
      </c>
      <c r="AD943">
        <v>0</v>
      </c>
      <c r="AE943">
        <v>9.7878825305651826</v>
      </c>
    </row>
    <row r="944" spans="1:31" x14ac:dyDescent="0.25">
      <c r="A944">
        <v>2439677</v>
      </c>
      <c r="B944">
        <v>1</v>
      </c>
      <c r="C944" t="s">
        <v>80</v>
      </c>
      <c r="D944" t="s">
        <v>90</v>
      </c>
      <c r="E944" t="s">
        <v>161</v>
      </c>
      <c r="F944" t="s">
        <v>2954</v>
      </c>
      <c r="G944" t="s">
        <v>429</v>
      </c>
      <c r="H944" t="s">
        <v>144</v>
      </c>
      <c r="I944" t="s">
        <v>136</v>
      </c>
      <c r="J944" t="s">
        <v>137</v>
      </c>
      <c r="K944" t="s">
        <v>138</v>
      </c>
      <c r="L944" t="s">
        <v>2955</v>
      </c>
      <c r="M944" t="s">
        <v>2956</v>
      </c>
      <c r="N944">
        <v>3.7297222219999999</v>
      </c>
      <c r="O944">
        <v>0</v>
      </c>
      <c r="P944">
        <v>859</v>
      </c>
      <c r="Q944">
        <v>0</v>
      </c>
      <c r="R944">
        <v>0</v>
      </c>
      <c r="S944">
        <v>0</v>
      </c>
      <c r="T944">
        <v>116</v>
      </c>
      <c r="U944">
        <v>0</v>
      </c>
      <c r="V944">
        <v>0</v>
      </c>
      <c r="W944">
        <v>0</v>
      </c>
      <c r="X944">
        <v>781.42983671438219</v>
      </c>
      <c r="Y944">
        <v>0</v>
      </c>
      <c r="Z944">
        <v>0</v>
      </c>
      <c r="AA944">
        <v>0</v>
      </c>
      <c r="AB944">
        <v>317.46052763928952</v>
      </c>
      <c r="AC944">
        <v>0</v>
      </c>
      <c r="AD944">
        <v>0</v>
      </c>
      <c r="AE944">
        <v>1098.8903643536717</v>
      </c>
    </row>
    <row r="945" spans="1:31" x14ac:dyDescent="0.25">
      <c r="A945">
        <v>2439339</v>
      </c>
      <c r="B945">
        <v>1</v>
      </c>
      <c r="C945" t="s">
        <v>80</v>
      </c>
      <c r="D945" t="s">
        <v>87</v>
      </c>
      <c r="E945" t="s">
        <v>132</v>
      </c>
      <c r="F945" t="s">
        <v>2957</v>
      </c>
      <c r="G945" t="s">
        <v>198</v>
      </c>
      <c r="H945" t="s">
        <v>135</v>
      </c>
      <c r="I945" t="s">
        <v>136</v>
      </c>
      <c r="J945" t="s">
        <v>137</v>
      </c>
      <c r="K945" t="s">
        <v>138</v>
      </c>
      <c r="L945" t="s">
        <v>2958</v>
      </c>
      <c r="M945" t="s">
        <v>2959</v>
      </c>
      <c r="N945">
        <v>2.9708333329999999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1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46.698626470249437</v>
      </c>
      <c r="AC945">
        <v>0</v>
      </c>
      <c r="AD945">
        <v>0</v>
      </c>
      <c r="AE945">
        <v>46.698626470249437</v>
      </c>
    </row>
    <row r="946" spans="1:31" x14ac:dyDescent="0.25">
      <c r="A946">
        <v>2439880</v>
      </c>
      <c r="B946">
        <v>1</v>
      </c>
      <c r="C946" t="s">
        <v>80</v>
      </c>
      <c r="D946" t="s">
        <v>97</v>
      </c>
      <c r="E946" t="s">
        <v>147</v>
      </c>
      <c r="F946" t="s">
        <v>2960</v>
      </c>
      <c r="G946" t="s">
        <v>1516</v>
      </c>
      <c r="H946" t="s">
        <v>135</v>
      </c>
      <c r="I946" t="s">
        <v>136</v>
      </c>
      <c r="J946" t="s">
        <v>137</v>
      </c>
      <c r="K946" t="s">
        <v>138</v>
      </c>
      <c r="L946" t="s">
        <v>2961</v>
      </c>
      <c r="M946" t="s">
        <v>2962</v>
      </c>
      <c r="N946">
        <v>2.6238888880000002</v>
      </c>
      <c r="O946">
        <v>0</v>
      </c>
      <c r="P946">
        <v>176</v>
      </c>
      <c r="Q946">
        <v>0</v>
      </c>
      <c r="R946">
        <v>0</v>
      </c>
      <c r="S946">
        <v>0</v>
      </c>
      <c r="T946">
        <v>6</v>
      </c>
      <c r="U946">
        <v>0</v>
      </c>
      <c r="V946">
        <v>0</v>
      </c>
      <c r="W946">
        <v>0</v>
      </c>
      <c r="X946">
        <v>235.74124354919269</v>
      </c>
      <c r="Y946">
        <v>0</v>
      </c>
      <c r="Z946">
        <v>0</v>
      </c>
      <c r="AA946">
        <v>0</v>
      </c>
      <c r="AB946">
        <v>7.1196305165355893</v>
      </c>
      <c r="AC946">
        <v>0</v>
      </c>
      <c r="AD946">
        <v>0</v>
      </c>
      <c r="AE946">
        <v>242.86087406572827</v>
      </c>
    </row>
    <row r="947" spans="1:31" x14ac:dyDescent="0.25">
      <c r="A947">
        <v>2439780</v>
      </c>
      <c r="B947">
        <v>1</v>
      </c>
      <c r="C947" t="s">
        <v>81</v>
      </c>
      <c r="D947" t="s">
        <v>128</v>
      </c>
      <c r="E947" t="s">
        <v>141</v>
      </c>
      <c r="F947" t="s">
        <v>2963</v>
      </c>
      <c r="G947" t="s">
        <v>143</v>
      </c>
      <c r="H947" t="s">
        <v>144</v>
      </c>
      <c r="I947" t="s">
        <v>136</v>
      </c>
      <c r="J947" t="s">
        <v>137</v>
      </c>
      <c r="K947" t="s">
        <v>138</v>
      </c>
      <c r="L947" t="s">
        <v>2964</v>
      </c>
      <c r="M947" t="s">
        <v>2965</v>
      </c>
      <c r="N947">
        <v>5.7936111109999997</v>
      </c>
      <c r="O947">
        <v>0</v>
      </c>
      <c r="P947">
        <v>0</v>
      </c>
      <c r="Q947">
        <v>0</v>
      </c>
      <c r="R947">
        <v>0</v>
      </c>
      <c r="S947">
        <v>3</v>
      </c>
      <c r="T947">
        <v>0</v>
      </c>
      <c r="U947">
        <v>1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1190.8169602746714</v>
      </c>
      <c r="AB947">
        <v>0</v>
      </c>
      <c r="AC947">
        <v>2796.9409092526917</v>
      </c>
      <c r="AD947">
        <v>0</v>
      </c>
      <c r="AE947">
        <v>3987.7578695273633</v>
      </c>
    </row>
    <row r="948" spans="1:31" x14ac:dyDescent="0.25">
      <c r="A948">
        <v>2439422</v>
      </c>
      <c r="B948">
        <v>1</v>
      </c>
      <c r="C948" t="s">
        <v>80</v>
      </c>
      <c r="D948" t="s">
        <v>104</v>
      </c>
      <c r="E948" t="s">
        <v>147</v>
      </c>
      <c r="F948" t="s">
        <v>2966</v>
      </c>
      <c r="G948" t="s">
        <v>355</v>
      </c>
      <c r="H948" t="s">
        <v>135</v>
      </c>
      <c r="I948" t="s">
        <v>136</v>
      </c>
      <c r="J948" t="s">
        <v>137</v>
      </c>
      <c r="K948" t="s">
        <v>164</v>
      </c>
      <c r="L948" t="s">
        <v>2967</v>
      </c>
      <c r="M948" t="s">
        <v>2968</v>
      </c>
      <c r="N948">
        <v>7.9444444440000002</v>
      </c>
      <c r="O948">
        <v>0</v>
      </c>
      <c r="P948">
        <v>51</v>
      </c>
      <c r="Q948">
        <v>0</v>
      </c>
      <c r="R948">
        <v>1</v>
      </c>
      <c r="S948">
        <v>0</v>
      </c>
      <c r="T948">
        <v>5</v>
      </c>
      <c r="U948">
        <v>0</v>
      </c>
      <c r="V948">
        <v>0</v>
      </c>
      <c r="W948">
        <v>0</v>
      </c>
      <c r="X948">
        <v>69.091692310992116</v>
      </c>
      <c r="Y948">
        <v>0</v>
      </c>
      <c r="Z948">
        <v>0</v>
      </c>
      <c r="AA948">
        <v>0</v>
      </c>
      <c r="AB948">
        <v>50.241263009088023</v>
      </c>
      <c r="AC948">
        <v>0</v>
      </c>
      <c r="AD948">
        <v>0</v>
      </c>
      <c r="AE948">
        <v>119.33295532008015</v>
      </c>
    </row>
    <row r="949" spans="1:31" x14ac:dyDescent="0.25">
      <c r="A949">
        <v>2439943</v>
      </c>
      <c r="B949">
        <v>1</v>
      </c>
      <c r="C949" t="s">
        <v>81</v>
      </c>
      <c r="D949" t="s">
        <v>112</v>
      </c>
      <c r="E949" t="s">
        <v>132</v>
      </c>
      <c r="F949" t="s">
        <v>2969</v>
      </c>
      <c r="G949" t="s">
        <v>134</v>
      </c>
      <c r="H949" t="s">
        <v>135</v>
      </c>
      <c r="I949" t="s">
        <v>136</v>
      </c>
      <c r="J949" t="s">
        <v>137</v>
      </c>
      <c r="K949" t="s">
        <v>138</v>
      </c>
      <c r="L949" t="s">
        <v>2970</v>
      </c>
      <c r="M949" t="s">
        <v>2971</v>
      </c>
      <c r="N949">
        <v>0.67638888799999997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1.8427136783027778E-3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1.8427136783027778E-3</v>
      </c>
    </row>
    <row r="950" spans="1:31" x14ac:dyDescent="0.25">
      <c r="A950">
        <v>2439445</v>
      </c>
      <c r="B950">
        <v>1</v>
      </c>
      <c r="C950" t="s">
        <v>81</v>
      </c>
      <c r="D950" t="s">
        <v>112</v>
      </c>
      <c r="E950" t="s">
        <v>161</v>
      </c>
      <c r="F950" t="s">
        <v>1533</v>
      </c>
      <c r="G950" t="s">
        <v>187</v>
      </c>
      <c r="H950" t="s">
        <v>144</v>
      </c>
      <c r="I950" t="s">
        <v>136</v>
      </c>
      <c r="J950" t="s">
        <v>137</v>
      </c>
      <c r="K950" t="s">
        <v>164</v>
      </c>
      <c r="L950" t="s">
        <v>2972</v>
      </c>
      <c r="M950" t="s">
        <v>2973</v>
      </c>
      <c r="N950">
        <v>2.239166666</v>
      </c>
      <c r="O950">
        <v>0</v>
      </c>
      <c r="P950">
        <v>1323</v>
      </c>
      <c r="Q950">
        <v>0</v>
      </c>
      <c r="R950">
        <v>0</v>
      </c>
      <c r="S950">
        <v>0</v>
      </c>
      <c r="T950">
        <v>106</v>
      </c>
      <c r="U950">
        <v>0</v>
      </c>
      <c r="V950">
        <v>1</v>
      </c>
      <c r="W950">
        <v>0</v>
      </c>
      <c r="X950">
        <v>635.83924180844008</v>
      </c>
      <c r="Y950">
        <v>0</v>
      </c>
      <c r="Z950">
        <v>0</v>
      </c>
      <c r="AA950">
        <v>0</v>
      </c>
      <c r="AB950">
        <v>170.09140188254364</v>
      </c>
      <c r="AC950">
        <v>0</v>
      </c>
      <c r="AD950">
        <v>25.803449228826963</v>
      </c>
      <c r="AE950">
        <v>831.73409291981068</v>
      </c>
    </row>
    <row r="951" spans="1:31" x14ac:dyDescent="0.25">
      <c r="A951">
        <v>2439402</v>
      </c>
      <c r="B951">
        <v>1</v>
      </c>
      <c r="C951" t="s">
        <v>80</v>
      </c>
      <c r="D951" t="s">
        <v>101</v>
      </c>
      <c r="E951" t="s">
        <v>141</v>
      </c>
      <c r="F951" t="s">
        <v>2974</v>
      </c>
      <c r="G951" t="s">
        <v>143</v>
      </c>
      <c r="H951" t="s">
        <v>144</v>
      </c>
      <c r="I951" t="s">
        <v>136</v>
      </c>
      <c r="J951" t="s">
        <v>137</v>
      </c>
      <c r="K951" t="s">
        <v>138</v>
      </c>
      <c r="L951" t="s">
        <v>2975</v>
      </c>
      <c r="M951" t="s">
        <v>2976</v>
      </c>
      <c r="N951">
        <v>1.5022222220000001</v>
      </c>
      <c r="O951">
        <v>0</v>
      </c>
      <c r="P951">
        <v>0</v>
      </c>
      <c r="Q951">
        <v>0</v>
      </c>
      <c r="R951">
        <v>0</v>
      </c>
      <c r="S951">
        <v>6</v>
      </c>
      <c r="T951">
        <v>43</v>
      </c>
      <c r="U951">
        <v>1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4592.8852729138434</v>
      </c>
      <c r="AB951">
        <v>54.369503189201886</v>
      </c>
      <c r="AC951">
        <v>253.40067893132183</v>
      </c>
      <c r="AD951">
        <v>0</v>
      </c>
      <c r="AE951">
        <v>4900.6554550343672</v>
      </c>
    </row>
    <row r="952" spans="1:31" x14ac:dyDescent="0.25">
      <c r="A952">
        <v>2439900</v>
      </c>
      <c r="B952">
        <v>1</v>
      </c>
      <c r="C952" t="s">
        <v>80</v>
      </c>
      <c r="D952" t="s">
        <v>96</v>
      </c>
      <c r="E952" t="s">
        <v>290</v>
      </c>
      <c r="F952" t="s">
        <v>2977</v>
      </c>
      <c r="G952" t="s">
        <v>308</v>
      </c>
      <c r="H952" t="s">
        <v>135</v>
      </c>
      <c r="I952" t="s">
        <v>136</v>
      </c>
      <c r="J952" t="s">
        <v>137</v>
      </c>
      <c r="K952" t="s">
        <v>138</v>
      </c>
      <c r="L952" t="s">
        <v>2978</v>
      </c>
      <c r="M952" t="s">
        <v>2979</v>
      </c>
      <c r="N952">
        <v>1.9594444440000001</v>
      </c>
      <c r="O952">
        <v>0</v>
      </c>
      <c r="P952">
        <v>2</v>
      </c>
      <c r="Q952">
        <v>0</v>
      </c>
      <c r="R952">
        <v>0</v>
      </c>
      <c r="S952">
        <v>0</v>
      </c>
      <c r="T952">
        <v>6</v>
      </c>
      <c r="U952">
        <v>0</v>
      </c>
      <c r="V952">
        <v>0</v>
      </c>
      <c r="W952">
        <v>0</v>
      </c>
      <c r="X952">
        <v>0.46385127838534346</v>
      </c>
      <c r="Y952">
        <v>0</v>
      </c>
      <c r="Z952">
        <v>0</v>
      </c>
      <c r="AA952">
        <v>0</v>
      </c>
      <c r="AB952">
        <v>31.741941910702081</v>
      </c>
      <c r="AC952">
        <v>0</v>
      </c>
      <c r="AD952">
        <v>0</v>
      </c>
      <c r="AE952">
        <v>32.205793189087423</v>
      </c>
    </row>
    <row r="953" spans="1:31" x14ac:dyDescent="0.25">
      <c r="A953">
        <v>2439614</v>
      </c>
      <c r="B953">
        <v>1</v>
      </c>
      <c r="C953" t="s">
        <v>80</v>
      </c>
      <c r="D953" t="s">
        <v>98</v>
      </c>
      <c r="E953" t="s">
        <v>161</v>
      </c>
      <c r="F953" t="s">
        <v>2980</v>
      </c>
      <c r="G953" t="s">
        <v>256</v>
      </c>
      <c r="H953" t="s">
        <v>144</v>
      </c>
      <c r="I953" t="s">
        <v>136</v>
      </c>
      <c r="J953" t="s">
        <v>137</v>
      </c>
      <c r="K953" t="s">
        <v>138</v>
      </c>
      <c r="L953" t="s">
        <v>2981</v>
      </c>
      <c r="M953" t="s">
        <v>2982</v>
      </c>
      <c r="N953">
        <v>6.0355555550000002</v>
      </c>
      <c r="O953">
        <v>0</v>
      </c>
      <c r="P953">
        <v>0</v>
      </c>
      <c r="Q953">
        <v>0</v>
      </c>
      <c r="R953">
        <v>4</v>
      </c>
      <c r="S953">
        <v>0</v>
      </c>
      <c r="T953">
        <v>3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</row>
    <row r="954" spans="1:31" x14ac:dyDescent="0.25">
      <c r="A954">
        <v>2439608</v>
      </c>
      <c r="B954">
        <v>1</v>
      </c>
      <c r="C954" t="s">
        <v>81</v>
      </c>
      <c r="D954" t="s">
        <v>118</v>
      </c>
      <c r="E954" t="s">
        <v>161</v>
      </c>
      <c r="F954" t="s">
        <v>2983</v>
      </c>
      <c r="G954" t="s">
        <v>187</v>
      </c>
      <c r="H954" t="s">
        <v>144</v>
      </c>
      <c r="I954" t="s">
        <v>136</v>
      </c>
      <c r="J954" t="s">
        <v>137</v>
      </c>
      <c r="K954" t="s">
        <v>164</v>
      </c>
      <c r="L954" t="s">
        <v>2984</v>
      </c>
      <c r="M954" t="s">
        <v>2985</v>
      </c>
      <c r="N954">
        <v>0.54249999999999998</v>
      </c>
      <c r="O954">
        <v>0</v>
      </c>
      <c r="P954">
        <v>0</v>
      </c>
      <c r="Q954">
        <v>2</v>
      </c>
      <c r="R954">
        <v>19</v>
      </c>
      <c r="S954">
        <v>3</v>
      </c>
      <c r="T954">
        <v>5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0.17351761395006116</v>
      </c>
      <c r="AA954">
        <v>90.653765081425121</v>
      </c>
      <c r="AB954">
        <v>0</v>
      </c>
      <c r="AC954">
        <v>0</v>
      </c>
      <c r="AD954">
        <v>0</v>
      </c>
      <c r="AE954">
        <v>90.827282695375189</v>
      </c>
    </row>
    <row r="955" spans="1:31" x14ac:dyDescent="0.25">
      <c r="A955">
        <v>2439929</v>
      </c>
      <c r="B955">
        <v>1</v>
      </c>
      <c r="C955" t="s">
        <v>80</v>
      </c>
      <c r="D955" t="s">
        <v>82</v>
      </c>
      <c r="E955" t="s">
        <v>132</v>
      </c>
      <c r="F955" t="s">
        <v>2986</v>
      </c>
      <c r="G955" t="s">
        <v>134</v>
      </c>
      <c r="H955" t="s">
        <v>135</v>
      </c>
      <c r="I955" t="s">
        <v>136</v>
      </c>
      <c r="J955" t="s">
        <v>137</v>
      </c>
      <c r="K955" t="s">
        <v>138</v>
      </c>
      <c r="L955" t="s">
        <v>2987</v>
      </c>
      <c r="M955" t="s">
        <v>2988</v>
      </c>
      <c r="N955">
        <v>2.1030555550000001</v>
      </c>
      <c r="O955">
        <v>0</v>
      </c>
      <c r="P955">
        <v>5</v>
      </c>
      <c r="Q955">
        <v>0</v>
      </c>
      <c r="R955">
        <v>0</v>
      </c>
      <c r="S955">
        <v>0</v>
      </c>
      <c r="T955">
        <v>2</v>
      </c>
      <c r="U955">
        <v>0</v>
      </c>
      <c r="V955">
        <v>0</v>
      </c>
      <c r="W955">
        <v>0</v>
      </c>
      <c r="X955">
        <v>6.2169987748690385</v>
      </c>
      <c r="Y955">
        <v>0</v>
      </c>
      <c r="Z955">
        <v>0</v>
      </c>
      <c r="AA955">
        <v>0</v>
      </c>
      <c r="AB955">
        <v>0.10917938242771777</v>
      </c>
      <c r="AC955">
        <v>0</v>
      </c>
      <c r="AD955">
        <v>0</v>
      </c>
      <c r="AE955">
        <v>6.3261781572967566</v>
      </c>
    </row>
    <row r="956" spans="1:31" x14ac:dyDescent="0.25">
      <c r="A956">
        <v>2439574</v>
      </c>
      <c r="B956">
        <v>1</v>
      </c>
      <c r="C956" t="s">
        <v>81</v>
      </c>
      <c r="D956" t="s">
        <v>119</v>
      </c>
      <c r="E956" t="s">
        <v>161</v>
      </c>
      <c r="F956" t="s">
        <v>2989</v>
      </c>
      <c r="G956" t="s">
        <v>256</v>
      </c>
      <c r="H956" t="s">
        <v>144</v>
      </c>
      <c r="I956" t="s">
        <v>136</v>
      </c>
      <c r="J956" t="s">
        <v>137</v>
      </c>
      <c r="K956" t="s">
        <v>138</v>
      </c>
      <c r="L956" t="s">
        <v>2990</v>
      </c>
      <c r="M956" t="s">
        <v>2991</v>
      </c>
      <c r="N956">
        <v>3.9427777769999999</v>
      </c>
      <c r="O956">
        <v>0</v>
      </c>
      <c r="P956">
        <v>0</v>
      </c>
      <c r="Q956">
        <v>1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43.365853742887175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43.365853742887175</v>
      </c>
    </row>
    <row r="957" spans="1:31" x14ac:dyDescent="0.25">
      <c r="A957">
        <v>2439428</v>
      </c>
      <c r="B957">
        <v>1</v>
      </c>
      <c r="C957" t="s">
        <v>80</v>
      </c>
      <c r="D957" t="s">
        <v>83</v>
      </c>
      <c r="E957" t="s">
        <v>161</v>
      </c>
      <c r="F957" t="s">
        <v>2992</v>
      </c>
      <c r="G957" t="s">
        <v>143</v>
      </c>
      <c r="H957" t="s">
        <v>144</v>
      </c>
      <c r="I957" t="s">
        <v>136</v>
      </c>
      <c r="J957" t="s">
        <v>137</v>
      </c>
      <c r="K957" t="s">
        <v>138</v>
      </c>
      <c r="L957" t="s">
        <v>2993</v>
      </c>
      <c r="M957" t="s">
        <v>2994</v>
      </c>
      <c r="N957">
        <v>0.77</v>
      </c>
      <c r="O957">
        <v>0</v>
      </c>
      <c r="P957">
        <v>777</v>
      </c>
      <c r="Q957">
        <v>0</v>
      </c>
      <c r="R957">
        <v>12</v>
      </c>
      <c r="S957">
        <v>10</v>
      </c>
      <c r="T957">
        <v>2910</v>
      </c>
      <c r="U957">
        <v>5</v>
      </c>
      <c r="V957">
        <v>72</v>
      </c>
      <c r="W957">
        <v>0</v>
      </c>
      <c r="X957">
        <v>219.54202124836317</v>
      </c>
      <c r="Y957">
        <v>0</v>
      </c>
      <c r="Z957">
        <v>15.701961784479744</v>
      </c>
      <c r="AA957">
        <v>174.40752201675269</v>
      </c>
      <c r="AB957">
        <v>3832.132275098551</v>
      </c>
      <c r="AC957">
        <v>735.40655845189929</v>
      </c>
      <c r="AD957">
        <v>1587.3885267724409</v>
      </c>
      <c r="AE957">
        <v>6564.5788653724867</v>
      </c>
    </row>
    <row r="958" spans="1:31" x14ac:dyDescent="0.25">
      <c r="A958">
        <v>2439789</v>
      </c>
      <c r="B958">
        <v>1</v>
      </c>
      <c r="C958" t="s">
        <v>80</v>
      </c>
      <c r="D958" t="s">
        <v>94</v>
      </c>
      <c r="E958" t="s">
        <v>147</v>
      </c>
      <c r="F958" t="s">
        <v>2995</v>
      </c>
      <c r="G958" t="s">
        <v>2049</v>
      </c>
      <c r="H958" t="s">
        <v>135</v>
      </c>
      <c r="I958" t="s">
        <v>136</v>
      </c>
      <c r="J958" t="s">
        <v>137</v>
      </c>
      <c r="K958" t="s">
        <v>138</v>
      </c>
      <c r="L958" t="s">
        <v>2996</v>
      </c>
      <c r="M958" t="s">
        <v>2997</v>
      </c>
      <c r="N958">
        <v>1.625</v>
      </c>
      <c r="O958">
        <v>0</v>
      </c>
      <c r="P958">
        <v>0</v>
      </c>
      <c r="Q958">
        <v>0</v>
      </c>
      <c r="R958">
        <v>5</v>
      </c>
      <c r="S958">
        <v>0</v>
      </c>
      <c r="T958">
        <v>1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</row>
    <row r="959" spans="1:31" x14ac:dyDescent="0.25">
      <c r="A959">
        <v>2439474</v>
      </c>
      <c r="B959">
        <v>1</v>
      </c>
      <c r="C959" t="s">
        <v>81</v>
      </c>
      <c r="D959" t="s">
        <v>127</v>
      </c>
      <c r="E959" t="s">
        <v>147</v>
      </c>
      <c r="F959" t="s">
        <v>2998</v>
      </c>
      <c r="G959" t="s">
        <v>171</v>
      </c>
      <c r="H959" t="s">
        <v>135</v>
      </c>
      <c r="I959" t="s">
        <v>136</v>
      </c>
      <c r="J959" t="s">
        <v>137</v>
      </c>
      <c r="K959" t="s">
        <v>138</v>
      </c>
      <c r="L959" t="s">
        <v>2999</v>
      </c>
      <c r="M959" t="s">
        <v>3000</v>
      </c>
      <c r="N959">
        <v>4.8052777769999997</v>
      </c>
      <c r="O959">
        <v>0</v>
      </c>
      <c r="P959">
        <v>10</v>
      </c>
      <c r="Q959">
        <v>0</v>
      </c>
      <c r="R959">
        <v>1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10.602308779471844</v>
      </c>
      <c r="Y959">
        <v>0</v>
      </c>
      <c r="Z959">
        <v>0</v>
      </c>
      <c r="AA959">
        <v>0</v>
      </c>
      <c r="AB959">
        <v>65.284265314696768</v>
      </c>
      <c r="AC959">
        <v>0</v>
      </c>
      <c r="AD959">
        <v>0</v>
      </c>
      <c r="AE959">
        <v>75.886574094168608</v>
      </c>
    </row>
    <row r="960" spans="1:31" x14ac:dyDescent="0.25">
      <c r="A960">
        <v>2439969</v>
      </c>
      <c r="B960">
        <v>1</v>
      </c>
      <c r="C960" t="s">
        <v>80</v>
      </c>
      <c r="D960" t="s">
        <v>85</v>
      </c>
      <c r="E960" t="s">
        <v>147</v>
      </c>
      <c r="F960" t="s">
        <v>3001</v>
      </c>
      <c r="G960" t="s">
        <v>1709</v>
      </c>
      <c r="H960" t="s">
        <v>135</v>
      </c>
      <c r="I960" t="s">
        <v>136</v>
      </c>
      <c r="J960" t="s">
        <v>3</v>
      </c>
      <c r="K960" t="s">
        <v>138</v>
      </c>
      <c r="L960" t="s">
        <v>3002</v>
      </c>
      <c r="M960" t="s">
        <v>3003</v>
      </c>
      <c r="N960">
        <v>17.755555555000001</v>
      </c>
      <c r="O960">
        <v>0</v>
      </c>
      <c r="P960">
        <v>67</v>
      </c>
      <c r="Q960">
        <v>0</v>
      </c>
      <c r="R960">
        <v>0</v>
      </c>
      <c r="S960">
        <v>0</v>
      </c>
      <c r="T960">
        <v>5</v>
      </c>
      <c r="U960">
        <v>0</v>
      </c>
      <c r="V960">
        <v>0</v>
      </c>
      <c r="W960">
        <v>0</v>
      </c>
      <c r="X960">
        <v>319.19378748639906</v>
      </c>
      <c r="Y960">
        <v>0</v>
      </c>
      <c r="Z960">
        <v>0</v>
      </c>
      <c r="AA960">
        <v>0</v>
      </c>
      <c r="AB960">
        <v>54.736587656190011</v>
      </c>
      <c r="AC960">
        <v>0</v>
      </c>
      <c r="AD960">
        <v>0</v>
      </c>
      <c r="AE960">
        <v>373.93037514258907</v>
      </c>
    </row>
    <row r="961" spans="1:31" x14ac:dyDescent="0.25">
      <c r="A961">
        <v>2439434</v>
      </c>
      <c r="B961">
        <v>1</v>
      </c>
      <c r="C961" t="s">
        <v>80</v>
      </c>
      <c r="D961" t="s">
        <v>97</v>
      </c>
      <c r="E961" t="s">
        <v>147</v>
      </c>
      <c r="F961" t="s">
        <v>2411</v>
      </c>
      <c r="G961" t="s">
        <v>355</v>
      </c>
      <c r="H961" t="s">
        <v>135</v>
      </c>
      <c r="I961" t="s">
        <v>136</v>
      </c>
      <c r="J961" t="s">
        <v>137</v>
      </c>
      <c r="K961" t="s">
        <v>164</v>
      </c>
      <c r="L961" t="s">
        <v>3004</v>
      </c>
      <c r="M961" t="s">
        <v>3005</v>
      </c>
      <c r="N961">
        <v>8.0808333329999993</v>
      </c>
      <c r="O961">
        <v>0</v>
      </c>
      <c r="P961">
        <v>28</v>
      </c>
      <c r="Q961">
        <v>0</v>
      </c>
      <c r="R961">
        <v>6</v>
      </c>
      <c r="S961">
        <v>0</v>
      </c>
      <c r="T961">
        <v>7</v>
      </c>
      <c r="U961">
        <v>0</v>
      </c>
      <c r="V961">
        <v>0</v>
      </c>
      <c r="W961">
        <v>0</v>
      </c>
      <c r="X961">
        <v>103.42876582276972</v>
      </c>
      <c r="Y961">
        <v>0</v>
      </c>
      <c r="Z961">
        <v>5.5373299837638505</v>
      </c>
      <c r="AA961">
        <v>0</v>
      </c>
      <c r="AB961">
        <v>69.838567052010944</v>
      </c>
      <c r="AC961">
        <v>0</v>
      </c>
      <c r="AD961">
        <v>0</v>
      </c>
      <c r="AE961">
        <v>178.80466285854453</v>
      </c>
    </row>
    <row r="962" spans="1:31" x14ac:dyDescent="0.25">
      <c r="A962">
        <v>2439846</v>
      </c>
      <c r="B962">
        <v>1</v>
      </c>
      <c r="C962" t="s">
        <v>80</v>
      </c>
      <c r="D962" t="s">
        <v>107</v>
      </c>
      <c r="E962" t="s">
        <v>161</v>
      </c>
      <c r="F962" t="s">
        <v>3006</v>
      </c>
      <c r="G962" t="s">
        <v>256</v>
      </c>
      <c r="H962" t="s">
        <v>144</v>
      </c>
      <c r="I962" t="s">
        <v>136</v>
      </c>
      <c r="J962" t="s">
        <v>137</v>
      </c>
      <c r="K962" t="s">
        <v>138</v>
      </c>
      <c r="L962" t="s">
        <v>3007</v>
      </c>
      <c r="M962" t="s">
        <v>3008</v>
      </c>
      <c r="N962">
        <v>0.71555555500000001</v>
      </c>
      <c r="O962">
        <v>0</v>
      </c>
      <c r="P962">
        <v>132</v>
      </c>
      <c r="Q962">
        <v>0</v>
      </c>
      <c r="R962">
        <v>0</v>
      </c>
      <c r="S962">
        <v>0</v>
      </c>
      <c r="T962">
        <v>8</v>
      </c>
      <c r="U962">
        <v>0</v>
      </c>
      <c r="V962">
        <v>0</v>
      </c>
      <c r="W962">
        <v>0</v>
      </c>
      <c r="X962">
        <v>14.407192190474245</v>
      </c>
      <c r="Y962">
        <v>0</v>
      </c>
      <c r="Z962">
        <v>0</v>
      </c>
      <c r="AA962">
        <v>0</v>
      </c>
      <c r="AB962">
        <v>3.8846669195995154</v>
      </c>
      <c r="AC962">
        <v>0</v>
      </c>
      <c r="AD962">
        <v>0</v>
      </c>
      <c r="AE962">
        <v>18.291859110073759</v>
      </c>
    </row>
    <row r="963" spans="1:31" x14ac:dyDescent="0.25">
      <c r="A963">
        <v>2439680</v>
      </c>
      <c r="B963">
        <v>1</v>
      </c>
      <c r="C963" t="s">
        <v>80</v>
      </c>
      <c r="D963" t="s">
        <v>83</v>
      </c>
      <c r="E963" t="s">
        <v>229</v>
      </c>
      <c r="F963" t="s">
        <v>3009</v>
      </c>
      <c r="G963" t="s">
        <v>143</v>
      </c>
      <c r="H963" t="s">
        <v>144</v>
      </c>
      <c r="I963" t="s">
        <v>136</v>
      </c>
      <c r="J963" t="s">
        <v>137</v>
      </c>
      <c r="K963" t="s">
        <v>138</v>
      </c>
      <c r="L963" t="s">
        <v>3010</v>
      </c>
      <c r="M963" t="s">
        <v>3011</v>
      </c>
      <c r="N963">
        <v>0.40666666600000001</v>
      </c>
      <c r="O963">
        <v>0</v>
      </c>
      <c r="P963">
        <v>777</v>
      </c>
      <c r="Q963">
        <v>0</v>
      </c>
      <c r="R963">
        <v>12</v>
      </c>
      <c r="S963">
        <v>10</v>
      </c>
      <c r="T963">
        <v>2912</v>
      </c>
      <c r="U963">
        <v>5</v>
      </c>
      <c r="V963">
        <v>72</v>
      </c>
      <c r="W963">
        <v>0</v>
      </c>
      <c r="X963">
        <v>106.81168752817494</v>
      </c>
      <c r="Y963">
        <v>0</v>
      </c>
      <c r="Z963">
        <v>7.4677386985909404</v>
      </c>
      <c r="AA963">
        <v>84.623994527385605</v>
      </c>
      <c r="AB963">
        <v>1889.082869307369</v>
      </c>
      <c r="AC963">
        <v>367.61414989937992</v>
      </c>
      <c r="AD963">
        <v>797.45043857477447</v>
      </c>
      <c r="AE963">
        <v>3253.0508785356747</v>
      </c>
    </row>
    <row r="964" spans="1:31" x14ac:dyDescent="0.25">
      <c r="A964">
        <v>2439872</v>
      </c>
      <c r="B964">
        <v>1</v>
      </c>
      <c r="C964" t="s">
        <v>80</v>
      </c>
      <c r="D964" t="s">
        <v>89</v>
      </c>
      <c r="E964" t="s">
        <v>178</v>
      </c>
      <c r="F964" t="s">
        <v>3012</v>
      </c>
      <c r="G964" t="s">
        <v>143</v>
      </c>
      <c r="H964" t="s">
        <v>144</v>
      </c>
      <c r="I964" t="s">
        <v>136</v>
      </c>
      <c r="J964" t="s">
        <v>137</v>
      </c>
      <c r="K964" t="s">
        <v>138</v>
      </c>
      <c r="L964" t="s">
        <v>3013</v>
      </c>
      <c r="M964" t="s">
        <v>3014</v>
      </c>
      <c r="N964">
        <v>0.110555555</v>
      </c>
      <c r="O964">
        <v>1</v>
      </c>
      <c r="P964">
        <v>849</v>
      </c>
      <c r="Q964">
        <v>3</v>
      </c>
      <c r="R964">
        <v>79</v>
      </c>
      <c r="S964">
        <v>10</v>
      </c>
      <c r="T964">
        <v>130</v>
      </c>
      <c r="U964">
        <v>1</v>
      </c>
      <c r="V964">
        <v>0</v>
      </c>
      <c r="W964">
        <v>14.89318049438868</v>
      </c>
      <c r="X964">
        <v>105.83163476520311</v>
      </c>
      <c r="Y964">
        <v>7.7424811020111131E-2</v>
      </c>
      <c r="Z964">
        <v>0.69837370801837284</v>
      </c>
      <c r="AA964">
        <v>13.540552908864028</v>
      </c>
      <c r="AB964">
        <v>31.398902019781708</v>
      </c>
      <c r="AC964">
        <v>1.487361081274964</v>
      </c>
      <c r="AD964">
        <v>0</v>
      </c>
      <c r="AE964">
        <v>167.92742978855097</v>
      </c>
    </row>
    <row r="965" spans="1:31" x14ac:dyDescent="0.25">
      <c r="A965">
        <v>2439889</v>
      </c>
      <c r="B965">
        <v>1</v>
      </c>
      <c r="C965" t="s">
        <v>81</v>
      </c>
      <c r="D965" t="s">
        <v>120</v>
      </c>
      <c r="E965" t="s">
        <v>147</v>
      </c>
      <c r="F965" t="s">
        <v>3015</v>
      </c>
      <c r="G965" t="s">
        <v>171</v>
      </c>
      <c r="H965" t="s">
        <v>135</v>
      </c>
      <c r="I965" t="s">
        <v>136</v>
      </c>
      <c r="J965" t="s">
        <v>137</v>
      </c>
      <c r="K965" t="s">
        <v>138</v>
      </c>
      <c r="L965" t="s">
        <v>3016</v>
      </c>
      <c r="M965" t="s">
        <v>3017</v>
      </c>
      <c r="N965">
        <v>0.41055555500000002</v>
      </c>
      <c r="O965">
        <v>0</v>
      </c>
      <c r="P965">
        <v>189</v>
      </c>
      <c r="Q965">
        <v>0</v>
      </c>
      <c r="R965">
        <v>1</v>
      </c>
      <c r="S965">
        <v>0</v>
      </c>
      <c r="T965">
        <v>18</v>
      </c>
      <c r="U965">
        <v>0</v>
      </c>
      <c r="V965">
        <v>0</v>
      </c>
      <c r="W965">
        <v>0</v>
      </c>
      <c r="X965">
        <v>24.948048813697422</v>
      </c>
      <c r="Y965">
        <v>0</v>
      </c>
      <c r="Z965">
        <v>0</v>
      </c>
      <c r="AA965">
        <v>0</v>
      </c>
      <c r="AB965">
        <v>4.5389906983838699</v>
      </c>
      <c r="AC965">
        <v>0</v>
      </c>
      <c r="AD965">
        <v>0</v>
      </c>
      <c r="AE965">
        <v>29.487039512081292</v>
      </c>
    </row>
    <row r="966" spans="1:31" x14ac:dyDescent="0.25">
      <c r="A966">
        <v>2439866</v>
      </c>
      <c r="B966">
        <v>1</v>
      </c>
      <c r="C966" t="s">
        <v>80</v>
      </c>
      <c r="D966" t="s">
        <v>97</v>
      </c>
      <c r="E966" t="s">
        <v>132</v>
      </c>
      <c r="F966" t="s">
        <v>3018</v>
      </c>
      <c r="G966" t="s">
        <v>134</v>
      </c>
      <c r="H966" t="s">
        <v>135</v>
      </c>
      <c r="I966" t="s">
        <v>136</v>
      </c>
      <c r="J966" t="s">
        <v>137</v>
      </c>
      <c r="K966" t="s">
        <v>138</v>
      </c>
      <c r="L966" t="s">
        <v>3019</v>
      </c>
      <c r="M966" t="s">
        <v>3020</v>
      </c>
      <c r="N966">
        <v>1.303055555</v>
      </c>
      <c r="O966">
        <v>0</v>
      </c>
      <c r="P966">
        <v>3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0.54876988194712495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0.54876988194712495</v>
      </c>
    </row>
    <row r="967" spans="1:31" x14ac:dyDescent="0.25">
      <c r="A967">
        <v>2439746</v>
      </c>
      <c r="B967">
        <v>1</v>
      </c>
      <c r="C967" t="s">
        <v>80</v>
      </c>
      <c r="D967" t="s">
        <v>84</v>
      </c>
      <c r="E967" t="s">
        <v>229</v>
      </c>
      <c r="F967" t="s">
        <v>3021</v>
      </c>
      <c r="G967" t="s">
        <v>214</v>
      </c>
      <c r="H967" t="s">
        <v>144</v>
      </c>
      <c r="I967" t="s">
        <v>136</v>
      </c>
      <c r="J967" t="s">
        <v>3</v>
      </c>
      <c r="K967" t="s">
        <v>138</v>
      </c>
      <c r="L967" t="s">
        <v>3022</v>
      </c>
      <c r="M967" t="s">
        <v>3023</v>
      </c>
      <c r="N967">
        <v>1.598055555</v>
      </c>
      <c r="O967">
        <v>0</v>
      </c>
      <c r="P967">
        <v>5263</v>
      </c>
      <c r="Q967">
        <v>0</v>
      </c>
      <c r="R967">
        <v>0</v>
      </c>
      <c r="S967">
        <v>3</v>
      </c>
      <c r="T967">
        <v>241</v>
      </c>
      <c r="U967">
        <v>0</v>
      </c>
      <c r="V967">
        <v>0</v>
      </c>
      <c r="W967">
        <v>0</v>
      </c>
      <c r="X967">
        <v>1905.1682974298485</v>
      </c>
      <c r="Y967">
        <v>0</v>
      </c>
      <c r="Z967">
        <v>0</v>
      </c>
      <c r="AA967">
        <v>48.510005118235</v>
      </c>
      <c r="AB967">
        <v>592.6173863252269</v>
      </c>
      <c r="AC967">
        <v>0</v>
      </c>
      <c r="AD967">
        <v>0</v>
      </c>
      <c r="AE967">
        <v>2546.2956888733106</v>
      </c>
    </row>
    <row r="968" spans="1:31" x14ac:dyDescent="0.25">
      <c r="A968">
        <v>2439554</v>
      </c>
      <c r="B968">
        <v>1</v>
      </c>
      <c r="C968" t="s">
        <v>81</v>
      </c>
      <c r="D968" t="s">
        <v>127</v>
      </c>
      <c r="E968" t="s">
        <v>132</v>
      </c>
      <c r="F968" t="s">
        <v>3024</v>
      </c>
      <c r="G968" t="s">
        <v>134</v>
      </c>
      <c r="H968" t="s">
        <v>135</v>
      </c>
      <c r="I968" t="s">
        <v>136</v>
      </c>
      <c r="J968" t="s">
        <v>137</v>
      </c>
      <c r="K968" t="s">
        <v>138</v>
      </c>
      <c r="L968" t="s">
        <v>3025</v>
      </c>
      <c r="M968" t="s">
        <v>3026</v>
      </c>
      <c r="N968">
        <v>3.2208333329999999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6.0978792300650009E-2</v>
      </c>
      <c r="AC968">
        <v>0</v>
      </c>
      <c r="AD968">
        <v>0</v>
      </c>
      <c r="AE968">
        <v>6.0978792300650009E-2</v>
      </c>
    </row>
    <row r="969" spans="1:31" x14ac:dyDescent="0.25">
      <c r="A969">
        <v>2439909</v>
      </c>
      <c r="B969">
        <v>1</v>
      </c>
      <c r="C969" t="s">
        <v>81</v>
      </c>
      <c r="D969" t="s">
        <v>127</v>
      </c>
      <c r="E969" t="s">
        <v>132</v>
      </c>
      <c r="F969" t="s">
        <v>3027</v>
      </c>
      <c r="G969" t="s">
        <v>198</v>
      </c>
      <c r="H969" t="s">
        <v>135</v>
      </c>
      <c r="I969" t="s">
        <v>136</v>
      </c>
      <c r="J969" t="s">
        <v>137</v>
      </c>
      <c r="K969" t="s">
        <v>138</v>
      </c>
      <c r="L969" t="s">
        <v>3028</v>
      </c>
      <c r="M969" t="s">
        <v>3029</v>
      </c>
      <c r="N969">
        <v>2.1777777770000002</v>
      </c>
      <c r="O969">
        <v>0</v>
      </c>
      <c r="P969">
        <v>7</v>
      </c>
      <c r="Q969">
        <v>0</v>
      </c>
      <c r="R969">
        <v>0</v>
      </c>
      <c r="S969">
        <v>0</v>
      </c>
      <c r="T969">
        <v>1</v>
      </c>
      <c r="U969">
        <v>0</v>
      </c>
      <c r="V969">
        <v>0</v>
      </c>
      <c r="W969">
        <v>0</v>
      </c>
      <c r="X969">
        <v>3.0027791561958534</v>
      </c>
      <c r="Y969">
        <v>0</v>
      </c>
      <c r="Z969">
        <v>0</v>
      </c>
      <c r="AA969">
        <v>0</v>
      </c>
      <c r="AB969">
        <v>1.2552104985006223</v>
      </c>
      <c r="AC969">
        <v>0</v>
      </c>
      <c r="AD969">
        <v>0</v>
      </c>
      <c r="AE969">
        <v>4.2579896546964759</v>
      </c>
    </row>
    <row r="970" spans="1:31" x14ac:dyDescent="0.25">
      <c r="A970">
        <v>2439560</v>
      </c>
      <c r="B970">
        <v>1</v>
      </c>
      <c r="C970" t="s">
        <v>80</v>
      </c>
      <c r="D970" t="s">
        <v>83</v>
      </c>
      <c r="E970" t="s">
        <v>147</v>
      </c>
      <c r="F970" t="s">
        <v>939</v>
      </c>
      <c r="G970" t="s">
        <v>171</v>
      </c>
      <c r="H970" t="s">
        <v>135</v>
      </c>
      <c r="I970" t="s">
        <v>136</v>
      </c>
      <c r="J970" t="s">
        <v>137</v>
      </c>
      <c r="K970" t="s">
        <v>138</v>
      </c>
      <c r="L970" t="s">
        <v>3030</v>
      </c>
      <c r="M970" t="s">
        <v>3031</v>
      </c>
      <c r="N970">
        <v>0.60333333300000003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4</v>
      </c>
      <c r="U970">
        <v>0</v>
      </c>
      <c r="V970">
        <v>1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6.8198048788713255</v>
      </c>
      <c r="AC970">
        <v>0</v>
      </c>
      <c r="AD970">
        <v>17.543709160837359</v>
      </c>
      <c r="AE970">
        <v>24.363514039708683</v>
      </c>
    </row>
    <row r="971" spans="1:31" x14ac:dyDescent="0.25">
      <c r="A971">
        <v>2439477</v>
      </c>
      <c r="B971">
        <v>1</v>
      </c>
      <c r="C971" t="s">
        <v>80</v>
      </c>
      <c r="D971" t="s">
        <v>84</v>
      </c>
      <c r="E971" t="s">
        <v>147</v>
      </c>
      <c r="F971" t="s">
        <v>3032</v>
      </c>
      <c r="G971" t="s">
        <v>171</v>
      </c>
      <c r="H971" t="s">
        <v>135</v>
      </c>
      <c r="I971" t="s">
        <v>136</v>
      </c>
      <c r="J971" t="s">
        <v>137</v>
      </c>
      <c r="K971" t="s">
        <v>138</v>
      </c>
      <c r="L971" t="s">
        <v>3033</v>
      </c>
      <c r="M971" t="s">
        <v>3034</v>
      </c>
      <c r="N971">
        <v>3.403333333</v>
      </c>
      <c r="O971">
        <v>0</v>
      </c>
      <c r="P971">
        <v>17</v>
      </c>
      <c r="Q971">
        <v>0</v>
      </c>
      <c r="R971">
        <v>0</v>
      </c>
      <c r="S971">
        <v>0</v>
      </c>
      <c r="T971">
        <v>28</v>
      </c>
      <c r="U971">
        <v>0</v>
      </c>
      <c r="V971">
        <v>0</v>
      </c>
      <c r="W971">
        <v>0</v>
      </c>
      <c r="X971">
        <v>23.562462976317093</v>
      </c>
      <c r="Y971">
        <v>0</v>
      </c>
      <c r="Z971">
        <v>0</v>
      </c>
      <c r="AA971">
        <v>0</v>
      </c>
      <c r="AB971">
        <v>410.41659522792304</v>
      </c>
      <c r="AC971">
        <v>0</v>
      </c>
      <c r="AD971">
        <v>0</v>
      </c>
      <c r="AE971">
        <v>433.97905820424012</v>
      </c>
    </row>
    <row r="972" spans="1:31" x14ac:dyDescent="0.25">
      <c r="A972">
        <v>2439809</v>
      </c>
      <c r="B972">
        <v>1</v>
      </c>
      <c r="C972" t="s">
        <v>80</v>
      </c>
      <c r="D972" t="s">
        <v>100</v>
      </c>
      <c r="E972" t="s">
        <v>132</v>
      </c>
      <c r="F972" t="s">
        <v>3035</v>
      </c>
      <c r="G972" t="s">
        <v>153</v>
      </c>
      <c r="H972" t="s">
        <v>135</v>
      </c>
      <c r="I972" t="s">
        <v>136</v>
      </c>
      <c r="J972" t="s">
        <v>137</v>
      </c>
      <c r="K972" t="s">
        <v>138</v>
      </c>
      <c r="L972" t="s">
        <v>3036</v>
      </c>
      <c r="M972" t="s">
        <v>3037</v>
      </c>
      <c r="N972">
        <v>0.67944444400000004</v>
      </c>
      <c r="O972">
        <v>0</v>
      </c>
      <c r="P972">
        <v>22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4.4274390303620903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4.4274390303620903</v>
      </c>
    </row>
    <row r="973" spans="1:31" x14ac:dyDescent="0.25">
      <c r="A973">
        <v>2439886</v>
      </c>
      <c r="B973">
        <v>1</v>
      </c>
      <c r="C973" t="s">
        <v>80</v>
      </c>
      <c r="D973" t="s">
        <v>107</v>
      </c>
      <c r="E973" t="s">
        <v>156</v>
      </c>
      <c r="F973" t="s">
        <v>3038</v>
      </c>
      <c r="G973" t="s">
        <v>175</v>
      </c>
      <c r="H973" t="s">
        <v>135</v>
      </c>
      <c r="I973" t="s">
        <v>136</v>
      </c>
      <c r="J973" t="s">
        <v>137</v>
      </c>
      <c r="K973" t="s">
        <v>138</v>
      </c>
      <c r="L973" t="s">
        <v>3039</v>
      </c>
      <c r="M973" t="s">
        <v>3040</v>
      </c>
      <c r="N973">
        <v>0.51749999999999996</v>
      </c>
      <c r="O973">
        <v>0</v>
      </c>
      <c r="P973">
        <v>243</v>
      </c>
      <c r="Q973">
        <v>0</v>
      </c>
      <c r="R973">
        <v>0</v>
      </c>
      <c r="S973">
        <v>0</v>
      </c>
      <c r="T973">
        <v>9</v>
      </c>
      <c r="U973">
        <v>0</v>
      </c>
      <c r="V973">
        <v>0</v>
      </c>
      <c r="W973">
        <v>0</v>
      </c>
      <c r="X973">
        <v>39.923304860545848</v>
      </c>
      <c r="Y973">
        <v>0</v>
      </c>
      <c r="Z973">
        <v>0</v>
      </c>
      <c r="AA973">
        <v>0</v>
      </c>
      <c r="AB973">
        <v>1.0406226300942631</v>
      </c>
      <c r="AC973">
        <v>0</v>
      </c>
      <c r="AD973">
        <v>0</v>
      </c>
      <c r="AE973">
        <v>40.96392749064011</v>
      </c>
    </row>
    <row r="974" spans="1:31" x14ac:dyDescent="0.25">
      <c r="A974">
        <v>2439972</v>
      </c>
      <c r="B974">
        <v>1</v>
      </c>
      <c r="C974" t="s">
        <v>80</v>
      </c>
      <c r="D974" t="s">
        <v>83</v>
      </c>
      <c r="E974" t="s">
        <v>132</v>
      </c>
      <c r="F974" t="s">
        <v>3041</v>
      </c>
      <c r="G974" t="s">
        <v>153</v>
      </c>
      <c r="H974" t="s">
        <v>135</v>
      </c>
      <c r="I974" t="s">
        <v>136</v>
      </c>
      <c r="J974" t="s">
        <v>137</v>
      </c>
      <c r="K974" t="s">
        <v>138</v>
      </c>
      <c r="L974" t="s">
        <v>3042</v>
      </c>
      <c r="M974" t="s">
        <v>3043</v>
      </c>
      <c r="N974">
        <v>1.496111111</v>
      </c>
      <c r="O974">
        <v>0</v>
      </c>
      <c r="P974">
        <v>8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4.0311757866215281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4.0311757866215281</v>
      </c>
    </row>
    <row r="975" spans="1:31" x14ac:dyDescent="0.25">
      <c r="A975">
        <v>2439391</v>
      </c>
      <c r="B975">
        <v>1</v>
      </c>
      <c r="C975" t="s">
        <v>80</v>
      </c>
      <c r="D975" t="s">
        <v>96</v>
      </c>
      <c r="E975" t="s">
        <v>132</v>
      </c>
      <c r="F975" t="s">
        <v>3044</v>
      </c>
      <c r="G975" t="s">
        <v>134</v>
      </c>
      <c r="H975" t="s">
        <v>135</v>
      </c>
      <c r="I975" t="s">
        <v>136</v>
      </c>
      <c r="J975" t="s">
        <v>137</v>
      </c>
      <c r="K975" t="s">
        <v>138</v>
      </c>
      <c r="L975" t="s">
        <v>3045</v>
      </c>
      <c r="M975" t="s">
        <v>3046</v>
      </c>
      <c r="N975">
        <v>2.3702777770000001</v>
      </c>
      <c r="O975">
        <v>0</v>
      </c>
      <c r="P975">
        <v>2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0.43174516943754332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0.43174516943754332</v>
      </c>
    </row>
    <row r="976" spans="1:31" x14ac:dyDescent="0.25">
      <c r="A976">
        <v>2439577</v>
      </c>
      <c r="B976">
        <v>1</v>
      </c>
      <c r="C976" t="s">
        <v>80</v>
      </c>
      <c r="D976" t="s">
        <v>83</v>
      </c>
      <c r="E976" t="s">
        <v>132</v>
      </c>
      <c r="F976" t="s">
        <v>3047</v>
      </c>
      <c r="G976" t="s">
        <v>214</v>
      </c>
      <c r="H976" t="s">
        <v>135</v>
      </c>
      <c r="I976" t="s">
        <v>136</v>
      </c>
      <c r="J976" t="s">
        <v>3</v>
      </c>
      <c r="K976" t="s">
        <v>138</v>
      </c>
      <c r="L976" t="s">
        <v>3048</v>
      </c>
      <c r="M976" t="s">
        <v>3049</v>
      </c>
      <c r="N976">
        <v>1.658055555</v>
      </c>
      <c r="O976">
        <v>0</v>
      </c>
      <c r="P976">
        <v>5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2.0646867589063826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2.0646867589063826</v>
      </c>
    </row>
    <row r="977" spans="1:31" x14ac:dyDescent="0.25">
      <c r="A977">
        <v>2439932</v>
      </c>
      <c r="B977">
        <v>1</v>
      </c>
      <c r="C977" t="s">
        <v>81</v>
      </c>
      <c r="D977" t="s">
        <v>127</v>
      </c>
      <c r="E977" t="s">
        <v>290</v>
      </c>
      <c r="F977" t="s">
        <v>3050</v>
      </c>
      <c r="G977" t="s">
        <v>525</v>
      </c>
      <c r="H977" t="s">
        <v>135</v>
      </c>
      <c r="I977" t="s">
        <v>136</v>
      </c>
      <c r="J977" t="s">
        <v>137</v>
      </c>
      <c r="K977" t="s">
        <v>138</v>
      </c>
      <c r="L977" t="s">
        <v>3051</v>
      </c>
      <c r="M977" t="s">
        <v>3052</v>
      </c>
      <c r="N977">
        <v>7.8352777769999999</v>
      </c>
      <c r="O977">
        <v>0</v>
      </c>
      <c r="P977">
        <v>138</v>
      </c>
      <c r="Q977">
        <v>0</v>
      </c>
      <c r="R977">
        <v>0</v>
      </c>
      <c r="S977">
        <v>0</v>
      </c>
      <c r="T977">
        <v>2</v>
      </c>
      <c r="U977">
        <v>0</v>
      </c>
      <c r="V977">
        <v>0</v>
      </c>
      <c r="W977">
        <v>0</v>
      </c>
      <c r="X977">
        <v>178.69530466651514</v>
      </c>
      <c r="Y977">
        <v>0</v>
      </c>
      <c r="Z977">
        <v>0</v>
      </c>
      <c r="AA977">
        <v>0</v>
      </c>
      <c r="AB977">
        <v>4.663609732198533</v>
      </c>
      <c r="AC977">
        <v>0</v>
      </c>
      <c r="AD977">
        <v>0</v>
      </c>
      <c r="AE977">
        <v>183.35891439871367</v>
      </c>
    </row>
    <row r="978" spans="1:31" x14ac:dyDescent="0.25">
      <c r="A978">
        <v>2439514</v>
      </c>
      <c r="B978">
        <v>1</v>
      </c>
      <c r="C978" t="s">
        <v>80</v>
      </c>
      <c r="D978" t="s">
        <v>105</v>
      </c>
      <c r="E978" t="s">
        <v>178</v>
      </c>
      <c r="F978" t="s">
        <v>3053</v>
      </c>
      <c r="G978" t="s">
        <v>187</v>
      </c>
      <c r="H978" t="s">
        <v>144</v>
      </c>
      <c r="I978" t="s">
        <v>136</v>
      </c>
      <c r="J978" t="s">
        <v>137</v>
      </c>
      <c r="K978" t="s">
        <v>164</v>
      </c>
      <c r="L978" t="s">
        <v>2929</v>
      </c>
      <c r="M978" t="s">
        <v>3054</v>
      </c>
      <c r="N978">
        <v>0.46250000000000002</v>
      </c>
      <c r="O978">
        <v>0</v>
      </c>
      <c r="P978">
        <v>2607</v>
      </c>
      <c r="Q978">
        <v>2</v>
      </c>
      <c r="R978">
        <v>3</v>
      </c>
      <c r="S978">
        <v>7</v>
      </c>
      <c r="T978">
        <v>199</v>
      </c>
      <c r="U978">
        <v>2</v>
      </c>
      <c r="V978">
        <v>0</v>
      </c>
      <c r="W978">
        <v>0</v>
      </c>
      <c r="X978">
        <v>354.49507480610816</v>
      </c>
      <c r="Y978">
        <v>0.27758427967793331</v>
      </c>
      <c r="Z978">
        <v>5.2079850810433335E-2</v>
      </c>
      <c r="AA978">
        <v>12.614979748857749</v>
      </c>
      <c r="AB978">
        <v>173.57734064162952</v>
      </c>
      <c r="AC978">
        <v>45.812120352662873</v>
      </c>
      <c r="AD978">
        <v>0</v>
      </c>
      <c r="AE978">
        <v>586.82917967974674</v>
      </c>
    </row>
    <row r="979" spans="1:31" x14ac:dyDescent="0.25">
      <c r="A979">
        <v>2439537</v>
      </c>
      <c r="B979">
        <v>1</v>
      </c>
      <c r="C979" t="s">
        <v>81</v>
      </c>
      <c r="D979" t="s">
        <v>124</v>
      </c>
      <c r="E979" t="s">
        <v>147</v>
      </c>
      <c r="F979" t="s">
        <v>3055</v>
      </c>
      <c r="G979" t="s">
        <v>171</v>
      </c>
      <c r="H979" t="s">
        <v>135</v>
      </c>
      <c r="I979" t="s">
        <v>136</v>
      </c>
      <c r="J979" t="s">
        <v>137</v>
      </c>
      <c r="K979" t="s">
        <v>138</v>
      </c>
      <c r="L979" t="s">
        <v>3056</v>
      </c>
      <c r="M979" t="s">
        <v>3057</v>
      </c>
      <c r="N979">
        <v>3.1038888880000002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7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11.220649857328464</v>
      </c>
      <c r="AC979">
        <v>0</v>
      </c>
      <c r="AD979">
        <v>0</v>
      </c>
      <c r="AE979">
        <v>11.220649857328464</v>
      </c>
    </row>
    <row r="980" spans="1:31" x14ac:dyDescent="0.25">
      <c r="A980">
        <v>2439494</v>
      </c>
      <c r="B980">
        <v>1</v>
      </c>
      <c r="C980" t="s">
        <v>81</v>
      </c>
      <c r="D980" t="s">
        <v>127</v>
      </c>
      <c r="E980" t="s">
        <v>147</v>
      </c>
      <c r="F980" t="s">
        <v>3058</v>
      </c>
      <c r="G980" t="s">
        <v>171</v>
      </c>
      <c r="H980" t="s">
        <v>135</v>
      </c>
      <c r="I980" t="s">
        <v>136</v>
      </c>
      <c r="J980" t="s">
        <v>137</v>
      </c>
      <c r="K980" t="s">
        <v>138</v>
      </c>
      <c r="L980" t="s">
        <v>3059</v>
      </c>
      <c r="M980" t="s">
        <v>3060</v>
      </c>
      <c r="N980">
        <v>9.1116666659999996</v>
      </c>
      <c r="O980">
        <v>0</v>
      </c>
      <c r="P980">
        <v>8</v>
      </c>
      <c r="Q980">
        <v>0</v>
      </c>
      <c r="R980">
        <v>3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7.3273171324842314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7.3273171324842314</v>
      </c>
    </row>
    <row r="981" spans="1:31" x14ac:dyDescent="0.25">
      <c r="A981">
        <v>2439471</v>
      </c>
      <c r="B981">
        <v>1</v>
      </c>
      <c r="C981" t="s">
        <v>80</v>
      </c>
      <c r="D981" t="s">
        <v>85</v>
      </c>
      <c r="E981" t="s">
        <v>156</v>
      </c>
      <c r="F981" t="s">
        <v>3061</v>
      </c>
      <c r="G981" t="s">
        <v>158</v>
      </c>
      <c r="H981" t="s">
        <v>135</v>
      </c>
      <c r="I981" t="s">
        <v>136</v>
      </c>
      <c r="J981" t="s">
        <v>137</v>
      </c>
      <c r="K981" t="s">
        <v>138</v>
      </c>
      <c r="L981" t="s">
        <v>3062</v>
      </c>
      <c r="M981" t="s">
        <v>3063</v>
      </c>
      <c r="N981">
        <v>1.6969444440000001</v>
      </c>
      <c r="O981">
        <v>0</v>
      </c>
      <c r="P981">
        <v>376</v>
      </c>
      <c r="Q981">
        <v>0</v>
      </c>
      <c r="R981">
        <v>0</v>
      </c>
      <c r="S981">
        <v>0</v>
      </c>
      <c r="T981">
        <v>16</v>
      </c>
      <c r="U981">
        <v>0</v>
      </c>
      <c r="V981">
        <v>0</v>
      </c>
      <c r="W981">
        <v>0</v>
      </c>
      <c r="X981">
        <v>169.16241195984799</v>
      </c>
      <c r="Y981">
        <v>0</v>
      </c>
      <c r="Z981">
        <v>0</v>
      </c>
      <c r="AA981">
        <v>0</v>
      </c>
      <c r="AB981">
        <v>145.08569918936493</v>
      </c>
      <c r="AC981">
        <v>0</v>
      </c>
      <c r="AD981">
        <v>0</v>
      </c>
      <c r="AE981">
        <v>314.24811114921295</v>
      </c>
    </row>
    <row r="982" spans="1:31" x14ac:dyDescent="0.25">
      <c r="A982">
        <v>2439414</v>
      </c>
      <c r="B982">
        <v>1</v>
      </c>
      <c r="C982" t="s">
        <v>80</v>
      </c>
      <c r="D982" t="s">
        <v>103</v>
      </c>
      <c r="E982" t="s">
        <v>132</v>
      </c>
      <c r="F982" t="s">
        <v>3064</v>
      </c>
      <c r="G982" t="s">
        <v>134</v>
      </c>
      <c r="H982" t="s">
        <v>135</v>
      </c>
      <c r="I982" t="s">
        <v>136</v>
      </c>
      <c r="J982" t="s">
        <v>137</v>
      </c>
      <c r="K982" t="s">
        <v>138</v>
      </c>
      <c r="L982" t="s">
        <v>3065</v>
      </c>
      <c r="M982" t="s">
        <v>3066</v>
      </c>
      <c r="N982">
        <v>0.88055555500000005</v>
      </c>
      <c r="O982">
        <v>0</v>
      </c>
      <c r="P982">
        <v>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0.70711658959504875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0.70711658959504875</v>
      </c>
    </row>
    <row r="983" spans="1:31" x14ac:dyDescent="0.25">
      <c r="A983">
        <v>2439806</v>
      </c>
      <c r="B983">
        <v>1</v>
      </c>
      <c r="C983" t="s">
        <v>80</v>
      </c>
      <c r="D983" t="s">
        <v>103</v>
      </c>
      <c r="E983" t="s">
        <v>161</v>
      </c>
      <c r="F983" t="s">
        <v>3067</v>
      </c>
      <c r="G983" t="s">
        <v>429</v>
      </c>
      <c r="H983" t="s">
        <v>144</v>
      </c>
      <c r="I983" t="s">
        <v>136</v>
      </c>
      <c r="J983" t="s">
        <v>137</v>
      </c>
      <c r="K983" t="s">
        <v>138</v>
      </c>
      <c r="L983" t="s">
        <v>3068</v>
      </c>
      <c r="M983" t="s">
        <v>3069</v>
      </c>
      <c r="N983">
        <v>2.2000000000000002</v>
      </c>
      <c r="O983">
        <v>0</v>
      </c>
      <c r="P983">
        <v>286</v>
      </c>
      <c r="Q983">
        <v>0</v>
      </c>
      <c r="R983">
        <v>3</v>
      </c>
      <c r="S983">
        <v>0</v>
      </c>
      <c r="T983">
        <v>4</v>
      </c>
      <c r="U983">
        <v>0</v>
      </c>
      <c r="V983">
        <v>0</v>
      </c>
      <c r="W983">
        <v>0</v>
      </c>
      <c r="X983">
        <v>197.81262352377141</v>
      </c>
      <c r="Y983">
        <v>0</v>
      </c>
      <c r="Z983">
        <v>0</v>
      </c>
      <c r="AA983">
        <v>0</v>
      </c>
      <c r="AB983">
        <v>7.296714637974266</v>
      </c>
      <c r="AC983">
        <v>0</v>
      </c>
      <c r="AD983">
        <v>0</v>
      </c>
      <c r="AE983">
        <v>205.10933816174568</v>
      </c>
    </row>
    <row r="984" spans="1:31" x14ac:dyDescent="0.25">
      <c r="A984">
        <v>2439557</v>
      </c>
      <c r="B984">
        <v>1</v>
      </c>
      <c r="C984" t="s">
        <v>81</v>
      </c>
      <c r="D984" t="s">
        <v>117</v>
      </c>
      <c r="E984" t="s">
        <v>132</v>
      </c>
      <c r="F984" t="s">
        <v>2118</v>
      </c>
      <c r="G984" t="s">
        <v>134</v>
      </c>
      <c r="H984" t="s">
        <v>135</v>
      </c>
      <c r="I984" t="s">
        <v>136</v>
      </c>
      <c r="J984" t="s">
        <v>137</v>
      </c>
      <c r="K984" t="s">
        <v>138</v>
      </c>
      <c r="L984" t="s">
        <v>3070</v>
      </c>
      <c r="M984" t="s">
        <v>3071</v>
      </c>
      <c r="N984">
        <v>6.9444444440000002</v>
      </c>
      <c r="O984">
        <v>0</v>
      </c>
      <c r="P984">
        <v>2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3.5898131564248326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3.5898131564248326</v>
      </c>
    </row>
    <row r="985" spans="1:31" x14ac:dyDescent="0.25">
      <c r="A985">
        <v>2439526</v>
      </c>
      <c r="B985">
        <v>1</v>
      </c>
      <c r="C985" t="s">
        <v>80</v>
      </c>
      <c r="D985" t="s">
        <v>83</v>
      </c>
      <c r="E985" t="s">
        <v>132</v>
      </c>
      <c r="F985" t="s">
        <v>3072</v>
      </c>
      <c r="G985" t="s">
        <v>214</v>
      </c>
      <c r="H985" t="s">
        <v>135</v>
      </c>
      <c r="I985" t="s">
        <v>136</v>
      </c>
      <c r="J985" t="s">
        <v>3</v>
      </c>
      <c r="K985" t="s">
        <v>138</v>
      </c>
      <c r="L985" t="s">
        <v>3073</v>
      </c>
      <c r="M985" t="s">
        <v>3074</v>
      </c>
      <c r="N985">
        <v>1.3291666660000001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26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35.471938717768865</v>
      </c>
      <c r="AC985">
        <v>0</v>
      </c>
      <c r="AD985">
        <v>0</v>
      </c>
      <c r="AE985">
        <v>35.471938717768865</v>
      </c>
    </row>
    <row r="986" spans="1:31" x14ac:dyDescent="0.25">
      <c r="A986">
        <v>2439812</v>
      </c>
      <c r="B986">
        <v>1</v>
      </c>
      <c r="C986" t="s">
        <v>80</v>
      </c>
      <c r="D986" t="s">
        <v>96</v>
      </c>
      <c r="E986" t="s">
        <v>147</v>
      </c>
      <c r="F986" t="s">
        <v>3075</v>
      </c>
      <c r="G986" t="s">
        <v>479</v>
      </c>
      <c r="H986" t="s">
        <v>135</v>
      </c>
      <c r="I986" t="s">
        <v>136</v>
      </c>
      <c r="J986" t="s">
        <v>137</v>
      </c>
      <c r="K986" t="s">
        <v>138</v>
      </c>
      <c r="L986" t="s">
        <v>3076</v>
      </c>
      <c r="M986" t="s">
        <v>3077</v>
      </c>
      <c r="N986">
        <v>2.3677777770000001</v>
      </c>
      <c r="O986">
        <v>0</v>
      </c>
      <c r="P986">
        <v>49</v>
      </c>
      <c r="Q986">
        <v>0</v>
      </c>
      <c r="R986">
        <v>4</v>
      </c>
      <c r="S986">
        <v>0</v>
      </c>
      <c r="T986">
        <v>21</v>
      </c>
      <c r="U986">
        <v>0</v>
      </c>
      <c r="V986">
        <v>0</v>
      </c>
      <c r="W986">
        <v>0</v>
      </c>
      <c r="X986">
        <v>69.154923191839899</v>
      </c>
      <c r="Y986">
        <v>0</v>
      </c>
      <c r="Z986">
        <v>2.4427326569469501</v>
      </c>
      <c r="AA986">
        <v>0</v>
      </c>
      <c r="AB986">
        <v>78.461701405575823</v>
      </c>
      <c r="AC986">
        <v>0</v>
      </c>
      <c r="AD986">
        <v>0</v>
      </c>
      <c r="AE986">
        <v>150.05935725436268</v>
      </c>
    </row>
    <row r="987" spans="1:31" x14ac:dyDescent="0.25">
      <c r="A987">
        <v>2439503</v>
      </c>
      <c r="B987">
        <v>1</v>
      </c>
      <c r="C987" t="s">
        <v>80</v>
      </c>
      <c r="D987" t="s">
        <v>92</v>
      </c>
      <c r="E987" t="s">
        <v>132</v>
      </c>
      <c r="F987" t="s">
        <v>3078</v>
      </c>
      <c r="G987" t="s">
        <v>134</v>
      </c>
      <c r="H987" t="s">
        <v>135</v>
      </c>
      <c r="I987" t="s">
        <v>136</v>
      </c>
      <c r="J987" t="s">
        <v>137</v>
      </c>
      <c r="K987" t="s">
        <v>138</v>
      </c>
      <c r="L987" t="s">
        <v>3079</v>
      </c>
      <c r="M987" t="s">
        <v>3080</v>
      </c>
      <c r="N987">
        <v>1.236388888</v>
      </c>
      <c r="O987">
        <v>0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0.18962092992745835</v>
      </c>
      <c r="AA987">
        <v>0</v>
      </c>
      <c r="AB987">
        <v>0</v>
      </c>
      <c r="AC987">
        <v>0</v>
      </c>
      <c r="AD987">
        <v>0</v>
      </c>
      <c r="AE987">
        <v>0.18962092992745835</v>
      </c>
    </row>
    <row r="988" spans="1:31" x14ac:dyDescent="0.25">
      <c r="A988">
        <v>2439666</v>
      </c>
      <c r="B988">
        <v>1</v>
      </c>
      <c r="C988" t="s">
        <v>80</v>
      </c>
      <c r="D988" t="s">
        <v>83</v>
      </c>
      <c r="E988" t="s">
        <v>229</v>
      </c>
      <c r="F988" t="s">
        <v>3081</v>
      </c>
      <c r="G988" t="s">
        <v>3082</v>
      </c>
      <c r="H988" t="s">
        <v>1881</v>
      </c>
      <c r="I988" t="s">
        <v>136</v>
      </c>
      <c r="J988" t="s">
        <v>137</v>
      </c>
      <c r="K988" t="s">
        <v>138</v>
      </c>
      <c r="L988" t="s">
        <v>3083</v>
      </c>
      <c r="M988" t="s">
        <v>3084</v>
      </c>
      <c r="N988">
        <v>0.78388888800000001</v>
      </c>
      <c r="O988">
        <v>32</v>
      </c>
      <c r="P988">
        <v>41348</v>
      </c>
      <c r="Q988">
        <v>28</v>
      </c>
      <c r="R988">
        <v>723</v>
      </c>
      <c r="S988">
        <v>146</v>
      </c>
      <c r="T988">
        <v>6430</v>
      </c>
      <c r="U988">
        <v>15</v>
      </c>
      <c r="V988">
        <v>80</v>
      </c>
      <c r="W988">
        <v>12.855572843230352</v>
      </c>
      <c r="X988">
        <v>10214.119294686723</v>
      </c>
      <c r="Y988">
        <v>34.633823346292971</v>
      </c>
      <c r="Z988">
        <v>294.19560578897057</v>
      </c>
      <c r="AA988">
        <v>2361.4715599737106</v>
      </c>
      <c r="AB988">
        <v>8920.632509646377</v>
      </c>
      <c r="AC988">
        <v>31001.440946552324</v>
      </c>
      <c r="AD988">
        <v>3137.5576839491332</v>
      </c>
      <c r="AE988">
        <v>55976.906996786762</v>
      </c>
    </row>
    <row r="989" spans="1:31" x14ac:dyDescent="0.25">
      <c r="A989">
        <v>2439543</v>
      </c>
      <c r="B989">
        <v>1</v>
      </c>
      <c r="C989" t="s">
        <v>81</v>
      </c>
      <c r="D989" t="s">
        <v>118</v>
      </c>
      <c r="E989" t="s">
        <v>132</v>
      </c>
      <c r="F989" t="s">
        <v>3085</v>
      </c>
      <c r="G989" t="s">
        <v>134</v>
      </c>
      <c r="H989" t="s">
        <v>135</v>
      </c>
      <c r="I989" t="s">
        <v>136</v>
      </c>
      <c r="J989" t="s">
        <v>137</v>
      </c>
      <c r="K989" t="s">
        <v>138</v>
      </c>
      <c r="L989" t="s">
        <v>3086</v>
      </c>
      <c r="M989" t="s">
        <v>3087</v>
      </c>
      <c r="N989">
        <v>1.542777777</v>
      </c>
      <c r="O989">
        <v>0</v>
      </c>
      <c r="P989">
        <v>1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0.40196197133843331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0.40196197133843331</v>
      </c>
    </row>
    <row r="990" spans="1:31" x14ac:dyDescent="0.25">
      <c r="A990">
        <v>2439589</v>
      </c>
      <c r="B990">
        <v>1</v>
      </c>
      <c r="C990" t="s">
        <v>80</v>
      </c>
      <c r="D990" t="s">
        <v>93</v>
      </c>
      <c r="E990" t="s">
        <v>161</v>
      </c>
      <c r="F990" t="s">
        <v>3088</v>
      </c>
      <c r="G990" t="s">
        <v>301</v>
      </c>
      <c r="H990" t="s">
        <v>144</v>
      </c>
      <c r="I990" t="s">
        <v>136</v>
      </c>
      <c r="J990" t="s">
        <v>137</v>
      </c>
      <c r="K990" t="s">
        <v>138</v>
      </c>
      <c r="L990" t="s">
        <v>3089</v>
      </c>
      <c r="M990" t="s">
        <v>3090</v>
      </c>
      <c r="N990">
        <v>0.93027777700000003</v>
      </c>
      <c r="O990">
        <v>0</v>
      </c>
      <c r="P990">
        <v>131</v>
      </c>
      <c r="Q990">
        <v>0</v>
      </c>
      <c r="R990">
        <v>0</v>
      </c>
      <c r="S990">
        <v>0</v>
      </c>
      <c r="T990">
        <v>10</v>
      </c>
      <c r="U990">
        <v>0</v>
      </c>
      <c r="V990">
        <v>0</v>
      </c>
      <c r="W990">
        <v>0</v>
      </c>
      <c r="X990">
        <v>29.365290791929322</v>
      </c>
      <c r="Y990">
        <v>0</v>
      </c>
      <c r="Z990">
        <v>0</v>
      </c>
      <c r="AA990">
        <v>0</v>
      </c>
      <c r="AB990">
        <v>5.7896647998394641</v>
      </c>
      <c r="AC990">
        <v>0</v>
      </c>
      <c r="AD990">
        <v>0</v>
      </c>
      <c r="AE990">
        <v>35.154955591768783</v>
      </c>
    </row>
    <row r="991" spans="1:31" x14ac:dyDescent="0.25">
      <c r="A991">
        <v>2439440</v>
      </c>
      <c r="B991">
        <v>1</v>
      </c>
      <c r="C991" t="s">
        <v>80</v>
      </c>
      <c r="D991" t="s">
        <v>97</v>
      </c>
      <c r="E991" t="s">
        <v>156</v>
      </c>
      <c r="F991" t="s">
        <v>2508</v>
      </c>
      <c r="G991" t="s">
        <v>355</v>
      </c>
      <c r="H991" t="s">
        <v>135</v>
      </c>
      <c r="I991" t="s">
        <v>136</v>
      </c>
      <c r="J991" t="s">
        <v>137</v>
      </c>
      <c r="K991" t="s">
        <v>164</v>
      </c>
      <c r="L991" t="s">
        <v>3091</v>
      </c>
      <c r="M991" t="s">
        <v>3092</v>
      </c>
      <c r="N991">
        <v>8.0880555550000004</v>
      </c>
      <c r="O991">
        <v>0</v>
      </c>
      <c r="P991">
        <v>147</v>
      </c>
      <c r="Q991">
        <v>0</v>
      </c>
      <c r="R991">
        <v>12</v>
      </c>
      <c r="S991">
        <v>0</v>
      </c>
      <c r="T991">
        <v>32</v>
      </c>
      <c r="U991">
        <v>0</v>
      </c>
      <c r="V991">
        <v>0</v>
      </c>
      <c r="W991">
        <v>0</v>
      </c>
      <c r="X991">
        <v>274.72453488433064</v>
      </c>
      <c r="Y991">
        <v>0</v>
      </c>
      <c r="Z991">
        <v>0.88600430257079676</v>
      </c>
      <c r="AA991">
        <v>0</v>
      </c>
      <c r="AB991">
        <v>60.173408491711626</v>
      </c>
      <c r="AC991">
        <v>0</v>
      </c>
      <c r="AD991">
        <v>0</v>
      </c>
      <c r="AE991">
        <v>335.78394767861312</v>
      </c>
    </row>
    <row r="992" spans="1:31" x14ac:dyDescent="0.25">
      <c r="A992">
        <v>2439752</v>
      </c>
      <c r="B992">
        <v>1</v>
      </c>
      <c r="C992" t="s">
        <v>80</v>
      </c>
      <c r="D992" t="s">
        <v>111</v>
      </c>
      <c r="E992" t="s">
        <v>132</v>
      </c>
      <c r="F992" t="s">
        <v>3093</v>
      </c>
      <c r="G992" t="s">
        <v>214</v>
      </c>
      <c r="H992" t="s">
        <v>135</v>
      </c>
      <c r="I992" t="s">
        <v>136</v>
      </c>
      <c r="J992" t="s">
        <v>137</v>
      </c>
      <c r="K992" t="s">
        <v>138</v>
      </c>
      <c r="L992" t="s">
        <v>3094</v>
      </c>
      <c r="M992" t="s">
        <v>3095</v>
      </c>
      <c r="N992">
        <v>1.507777777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1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2.9227217869008442</v>
      </c>
      <c r="AC992">
        <v>0</v>
      </c>
      <c r="AD992">
        <v>0</v>
      </c>
      <c r="AE992">
        <v>2.9227217869008442</v>
      </c>
    </row>
    <row r="993" spans="1:31" x14ac:dyDescent="0.25">
      <c r="A993">
        <v>2439417</v>
      </c>
      <c r="B993">
        <v>1</v>
      </c>
      <c r="C993" t="s">
        <v>80</v>
      </c>
      <c r="D993" t="s">
        <v>90</v>
      </c>
      <c r="E993" t="s">
        <v>229</v>
      </c>
      <c r="F993" t="s">
        <v>3096</v>
      </c>
      <c r="G993" t="s">
        <v>187</v>
      </c>
      <c r="H993" t="s">
        <v>144</v>
      </c>
      <c r="I993" t="s">
        <v>136</v>
      </c>
      <c r="J993" t="s">
        <v>137</v>
      </c>
      <c r="K993" t="s">
        <v>164</v>
      </c>
      <c r="L993" t="s">
        <v>3097</v>
      </c>
      <c r="M993" t="s">
        <v>3098</v>
      </c>
      <c r="N993">
        <v>2.4666666660000001</v>
      </c>
      <c r="O993">
        <v>0</v>
      </c>
      <c r="P993">
        <v>4781</v>
      </c>
      <c r="Q993">
        <v>0</v>
      </c>
      <c r="R993">
        <v>0</v>
      </c>
      <c r="S993">
        <v>0</v>
      </c>
      <c r="T993">
        <v>206</v>
      </c>
      <c r="U993">
        <v>0</v>
      </c>
      <c r="V993">
        <v>0</v>
      </c>
      <c r="W993">
        <v>0</v>
      </c>
      <c r="X993">
        <v>3220.3569316763014</v>
      </c>
      <c r="Y993">
        <v>0</v>
      </c>
      <c r="Z993">
        <v>0</v>
      </c>
      <c r="AA993">
        <v>0</v>
      </c>
      <c r="AB993">
        <v>610.72707516027253</v>
      </c>
      <c r="AC993">
        <v>0</v>
      </c>
      <c r="AD993">
        <v>0</v>
      </c>
      <c r="AE993">
        <v>3831.0840068365742</v>
      </c>
    </row>
    <row r="994" spans="1:31" x14ac:dyDescent="0.25">
      <c r="A994">
        <v>2439540</v>
      </c>
      <c r="B994">
        <v>1</v>
      </c>
      <c r="C994" t="s">
        <v>80</v>
      </c>
      <c r="D994" t="s">
        <v>96</v>
      </c>
      <c r="E994" t="s">
        <v>132</v>
      </c>
      <c r="F994" t="s">
        <v>3099</v>
      </c>
      <c r="G994" t="s">
        <v>3100</v>
      </c>
      <c r="H994" t="s">
        <v>135</v>
      </c>
      <c r="I994" t="s">
        <v>136</v>
      </c>
      <c r="J994" t="s">
        <v>137</v>
      </c>
      <c r="K994" t="s">
        <v>138</v>
      </c>
      <c r="L994" t="s">
        <v>3101</v>
      </c>
      <c r="M994" t="s">
        <v>3102</v>
      </c>
      <c r="N994">
        <v>1.8763888879999999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1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0.29688355421954171</v>
      </c>
      <c r="AC994">
        <v>0</v>
      </c>
      <c r="AD994">
        <v>0</v>
      </c>
      <c r="AE994">
        <v>0.29688355421954171</v>
      </c>
    </row>
    <row r="995" spans="1:31" x14ac:dyDescent="0.25">
      <c r="A995">
        <v>2439397</v>
      </c>
      <c r="B995">
        <v>1</v>
      </c>
      <c r="C995" t="s">
        <v>80</v>
      </c>
      <c r="D995" t="s">
        <v>97</v>
      </c>
      <c r="E995" t="s">
        <v>147</v>
      </c>
      <c r="F995" t="s">
        <v>3103</v>
      </c>
      <c r="G995" t="s">
        <v>2727</v>
      </c>
      <c r="H995" t="s">
        <v>135</v>
      </c>
      <c r="I995" t="s">
        <v>136</v>
      </c>
      <c r="J995" t="s">
        <v>137</v>
      </c>
      <c r="K995" t="s">
        <v>138</v>
      </c>
      <c r="L995" t="s">
        <v>3104</v>
      </c>
      <c r="M995" t="s">
        <v>3105</v>
      </c>
      <c r="N995">
        <v>3.8747222219999999</v>
      </c>
      <c r="O995">
        <v>0</v>
      </c>
      <c r="P995">
        <v>1</v>
      </c>
      <c r="Q995">
        <v>0</v>
      </c>
      <c r="R995">
        <v>0</v>
      </c>
      <c r="S995">
        <v>0</v>
      </c>
      <c r="T995">
        <v>1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13.98386299863547</v>
      </c>
      <c r="AC995">
        <v>0</v>
      </c>
      <c r="AD995">
        <v>0</v>
      </c>
      <c r="AE995">
        <v>13.98386299863547</v>
      </c>
    </row>
    <row r="996" spans="1:31" x14ac:dyDescent="0.25">
      <c r="A996">
        <v>2439852</v>
      </c>
      <c r="B996">
        <v>1</v>
      </c>
      <c r="C996" t="s">
        <v>81</v>
      </c>
      <c r="D996" t="s">
        <v>118</v>
      </c>
      <c r="E996" t="s">
        <v>132</v>
      </c>
      <c r="F996" t="s">
        <v>3106</v>
      </c>
      <c r="G996" t="s">
        <v>153</v>
      </c>
      <c r="H996" t="s">
        <v>135</v>
      </c>
      <c r="I996" t="s">
        <v>136</v>
      </c>
      <c r="J996" t="s">
        <v>137</v>
      </c>
      <c r="K996" t="s">
        <v>138</v>
      </c>
      <c r="L996" t="s">
        <v>3107</v>
      </c>
      <c r="M996" t="s">
        <v>3108</v>
      </c>
      <c r="N996">
        <v>1.5874999999999999</v>
      </c>
      <c r="O996">
        <v>0</v>
      </c>
      <c r="P996">
        <v>35</v>
      </c>
      <c r="Q996">
        <v>0</v>
      </c>
      <c r="R996">
        <v>0</v>
      </c>
      <c r="S996">
        <v>0</v>
      </c>
      <c r="T996">
        <v>5</v>
      </c>
      <c r="U996">
        <v>0</v>
      </c>
      <c r="V996">
        <v>0</v>
      </c>
      <c r="W996">
        <v>0</v>
      </c>
      <c r="X996">
        <v>14.837025373076589</v>
      </c>
      <c r="Y996">
        <v>0</v>
      </c>
      <c r="Z996">
        <v>0</v>
      </c>
      <c r="AA996">
        <v>0</v>
      </c>
      <c r="AB996">
        <v>10.611910496430543</v>
      </c>
      <c r="AC996">
        <v>0</v>
      </c>
      <c r="AD996">
        <v>0</v>
      </c>
      <c r="AE996">
        <v>25.448935869507132</v>
      </c>
    </row>
    <row r="997" spans="1:31" x14ac:dyDescent="0.25">
      <c r="A997">
        <v>2439901</v>
      </c>
      <c r="B997">
        <v>1</v>
      </c>
      <c r="C997" t="s">
        <v>81</v>
      </c>
      <c r="D997" t="s">
        <v>113</v>
      </c>
      <c r="E997" t="s">
        <v>290</v>
      </c>
      <c r="F997" t="s">
        <v>3109</v>
      </c>
      <c r="G997" t="s">
        <v>308</v>
      </c>
      <c r="H997" t="s">
        <v>135</v>
      </c>
      <c r="I997" t="s">
        <v>136</v>
      </c>
      <c r="J997" t="s">
        <v>137</v>
      </c>
      <c r="K997" t="s">
        <v>138</v>
      </c>
      <c r="L997" t="s">
        <v>3110</v>
      </c>
      <c r="M997" t="s">
        <v>3111</v>
      </c>
      <c r="N997">
        <v>0.78916666599999996</v>
      </c>
      <c r="O997">
        <v>0</v>
      </c>
      <c r="P997">
        <v>134</v>
      </c>
      <c r="Q997">
        <v>0</v>
      </c>
      <c r="R997">
        <v>9</v>
      </c>
      <c r="S997">
        <v>0</v>
      </c>
      <c r="T997">
        <v>13</v>
      </c>
      <c r="U997">
        <v>0</v>
      </c>
      <c r="V997">
        <v>0</v>
      </c>
      <c r="W997">
        <v>0</v>
      </c>
      <c r="X997">
        <v>40.800804483927386</v>
      </c>
      <c r="Y997">
        <v>0</v>
      </c>
      <c r="Z997">
        <v>0.42121849818827783</v>
      </c>
      <c r="AA997">
        <v>0</v>
      </c>
      <c r="AB997">
        <v>14.946934046138042</v>
      </c>
      <c r="AC997">
        <v>0</v>
      </c>
      <c r="AD997">
        <v>0</v>
      </c>
      <c r="AE997">
        <v>56.168957028253701</v>
      </c>
    </row>
    <row r="998" spans="1:31" x14ac:dyDescent="0.25">
      <c r="A998">
        <v>2439692</v>
      </c>
      <c r="B998">
        <v>1</v>
      </c>
      <c r="C998" t="s">
        <v>81</v>
      </c>
      <c r="D998" t="s">
        <v>119</v>
      </c>
      <c r="E998" t="s">
        <v>161</v>
      </c>
      <c r="F998" t="s">
        <v>3112</v>
      </c>
      <c r="G998" t="s">
        <v>187</v>
      </c>
      <c r="H998" t="s">
        <v>144</v>
      </c>
      <c r="I998" t="s">
        <v>136</v>
      </c>
      <c r="J998" t="s">
        <v>137</v>
      </c>
      <c r="K998" t="s">
        <v>164</v>
      </c>
      <c r="L998" t="s">
        <v>3113</v>
      </c>
      <c r="M998" t="s">
        <v>3114</v>
      </c>
      <c r="N998">
        <v>1.1872222219999999</v>
      </c>
      <c r="O998">
        <v>0</v>
      </c>
      <c r="P998">
        <v>6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</row>
    <row r="999" spans="1:31" x14ac:dyDescent="0.25">
      <c r="A999">
        <v>2439523</v>
      </c>
      <c r="B999">
        <v>1</v>
      </c>
      <c r="C999" t="s">
        <v>80</v>
      </c>
      <c r="D999" t="s">
        <v>98</v>
      </c>
      <c r="E999" t="s">
        <v>147</v>
      </c>
      <c r="F999" t="s">
        <v>3115</v>
      </c>
      <c r="G999" t="s">
        <v>171</v>
      </c>
      <c r="H999" t="s">
        <v>135</v>
      </c>
      <c r="I999" t="s">
        <v>136</v>
      </c>
      <c r="J999" t="s">
        <v>137</v>
      </c>
      <c r="K999" t="s">
        <v>138</v>
      </c>
      <c r="L999" t="s">
        <v>3116</v>
      </c>
      <c r="M999" t="s">
        <v>3117</v>
      </c>
      <c r="N999">
        <v>2.1036111110000002</v>
      </c>
      <c r="O999">
        <v>0</v>
      </c>
      <c r="P999">
        <v>0</v>
      </c>
      <c r="Q999">
        <v>0</v>
      </c>
      <c r="R999">
        <v>2</v>
      </c>
      <c r="S999">
        <v>0</v>
      </c>
      <c r="T999">
        <v>3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23.87041838395378</v>
      </c>
      <c r="AC999">
        <v>0</v>
      </c>
      <c r="AD999">
        <v>0</v>
      </c>
      <c r="AE999">
        <v>23.87041838395378</v>
      </c>
    </row>
    <row r="1000" spans="1:31" x14ac:dyDescent="0.25">
      <c r="A1000">
        <v>2439623</v>
      </c>
      <c r="B1000">
        <v>1</v>
      </c>
      <c r="C1000" t="s">
        <v>80</v>
      </c>
      <c r="D1000" t="s">
        <v>82</v>
      </c>
      <c r="E1000" t="s">
        <v>178</v>
      </c>
      <c r="F1000" t="s">
        <v>3118</v>
      </c>
      <c r="G1000" t="s">
        <v>187</v>
      </c>
      <c r="H1000" t="s">
        <v>144</v>
      </c>
      <c r="I1000" t="s">
        <v>136</v>
      </c>
      <c r="J1000" t="s">
        <v>137</v>
      </c>
      <c r="K1000" t="s">
        <v>164</v>
      </c>
      <c r="L1000" t="s">
        <v>3119</v>
      </c>
      <c r="M1000" t="s">
        <v>3120</v>
      </c>
      <c r="N1000">
        <v>3.000277777</v>
      </c>
      <c r="O1000">
        <v>0</v>
      </c>
      <c r="P1000">
        <v>3449</v>
      </c>
      <c r="Q1000">
        <v>0</v>
      </c>
      <c r="R1000">
        <v>0</v>
      </c>
      <c r="S1000">
        <v>0</v>
      </c>
      <c r="T1000">
        <v>204</v>
      </c>
      <c r="U1000">
        <v>0</v>
      </c>
      <c r="V1000">
        <v>0</v>
      </c>
      <c r="W1000">
        <v>0</v>
      </c>
      <c r="X1000">
        <v>2522.6399333498102</v>
      </c>
      <c r="Y1000">
        <v>0</v>
      </c>
      <c r="Z1000">
        <v>0</v>
      </c>
      <c r="AA1000">
        <v>0</v>
      </c>
      <c r="AB1000">
        <v>676.59870403129548</v>
      </c>
      <c r="AC1000">
        <v>0</v>
      </c>
      <c r="AD1000">
        <v>0</v>
      </c>
      <c r="AE1000">
        <v>3199.2386373811059</v>
      </c>
    </row>
    <row r="1001" spans="1:31" x14ac:dyDescent="0.25">
      <c r="A1001">
        <v>2439792</v>
      </c>
      <c r="B1001">
        <v>1</v>
      </c>
      <c r="C1001" t="s">
        <v>80</v>
      </c>
      <c r="D1001" t="s">
        <v>110</v>
      </c>
      <c r="E1001" t="s">
        <v>147</v>
      </c>
      <c r="F1001" t="s">
        <v>1440</v>
      </c>
      <c r="G1001" t="s">
        <v>171</v>
      </c>
      <c r="H1001" t="s">
        <v>135</v>
      </c>
      <c r="I1001" t="s">
        <v>136</v>
      </c>
      <c r="J1001" t="s">
        <v>137</v>
      </c>
      <c r="K1001" t="s">
        <v>138</v>
      </c>
      <c r="L1001" t="s">
        <v>3121</v>
      </c>
      <c r="M1001" t="s">
        <v>3122</v>
      </c>
      <c r="N1001">
        <v>2.486111111</v>
      </c>
      <c r="O1001">
        <v>0</v>
      </c>
      <c r="P1001">
        <v>209</v>
      </c>
      <c r="Q1001">
        <v>0</v>
      </c>
      <c r="R1001">
        <v>0</v>
      </c>
      <c r="S1001">
        <v>0</v>
      </c>
      <c r="T1001">
        <v>28</v>
      </c>
      <c r="U1001">
        <v>0</v>
      </c>
      <c r="V1001">
        <v>0</v>
      </c>
      <c r="W1001">
        <v>0</v>
      </c>
      <c r="X1001">
        <v>131.88644528601566</v>
      </c>
      <c r="Y1001">
        <v>0</v>
      </c>
      <c r="Z1001">
        <v>0</v>
      </c>
      <c r="AA1001">
        <v>0</v>
      </c>
      <c r="AB1001">
        <v>76.523032900783321</v>
      </c>
      <c r="AC1001">
        <v>0</v>
      </c>
      <c r="AD1001">
        <v>0</v>
      </c>
      <c r="AE1001">
        <v>208.40947818679899</v>
      </c>
    </row>
    <row r="1002" spans="1:31" x14ac:dyDescent="0.25">
      <c r="A1002">
        <v>2439769</v>
      </c>
      <c r="B1002">
        <v>1</v>
      </c>
      <c r="C1002" t="s">
        <v>80</v>
      </c>
      <c r="D1002" t="s">
        <v>103</v>
      </c>
      <c r="E1002" t="s">
        <v>178</v>
      </c>
      <c r="F1002" t="s">
        <v>3123</v>
      </c>
      <c r="G1002" t="s">
        <v>143</v>
      </c>
      <c r="H1002" t="s">
        <v>144</v>
      </c>
      <c r="I1002" t="s">
        <v>136</v>
      </c>
      <c r="J1002" t="s">
        <v>137</v>
      </c>
      <c r="K1002" t="s">
        <v>138</v>
      </c>
      <c r="L1002" t="s">
        <v>3124</v>
      </c>
      <c r="M1002" t="s">
        <v>3125</v>
      </c>
      <c r="N1002">
        <v>1.300277777</v>
      </c>
      <c r="O1002">
        <v>1</v>
      </c>
      <c r="P1002">
        <v>0</v>
      </c>
      <c r="Q1002">
        <v>1</v>
      </c>
      <c r="R1002">
        <v>0</v>
      </c>
      <c r="S1002">
        <v>2</v>
      </c>
      <c r="T1002">
        <v>7</v>
      </c>
      <c r="U1002">
        <v>2</v>
      </c>
      <c r="V1002">
        <v>0</v>
      </c>
      <c r="W1002">
        <v>0.88916273130428447</v>
      </c>
      <c r="X1002">
        <v>0</v>
      </c>
      <c r="Y1002">
        <v>0.78276692294618999</v>
      </c>
      <c r="Z1002">
        <v>0</v>
      </c>
      <c r="AA1002">
        <v>42.167829553860443</v>
      </c>
      <c r="AB1002">
        <v>14.455697900887312</v>
      </c>
      <c r="AC1002">
        <v>1537.9699601796551</v>
      </c>
      <c r="AD1002">
        <v>0</v>
      </c>
      <c r="AE1002">
        <v>1596.2654172886535</v>
      </c>
    </row>
    <row r="1003" spans="1:31" x14ac:dyDescent="0.25">
      <c r="A1003">
        <v>2439984</v>
      </c>
      <c r="B1003">
        <v>1</v>
      </c>
      <c r="C1003" t="s">
        <v>80</v>
      </c>
      <c r="D1003" t="s">
        <v>82</v>
      </c>
      <c r="E1003" t="s">
        <v>147</v>
      </c>
      <c r="F1003" t="s">
        <v>2136</v>
      </c>
      <c r="G1003" t="s">
        <v>171</v>
      </c>
      <c r="H1003" t="s">
        <v>135</v>
      </c>
      <c r="I1003" t="s">
        <v>136</v>
      </c>
      <c r="J1003" t="s">
        <v>137</v>
      </c>
      <c r="K1003" t="s">
        <v>138</v>
      </c>
      <c r="L1003" t="s">
        <v>3126</v>
      </c>
      <c r="M1003" t="s">
        <v>3127</v>
      </c>
      <c r="N1003">
        <v>2.8125</v>
      </c>
      <c r="O1003">
        <v>0</v>
      </c>
      <c r="P1003">
        <v>42</v>
      </c>
      <c r="Q1003">
        <v>0</v>
      </c>
      <c r="R1003">
        <v>0</v>
      </c>
      <c r="S1003">
        <v>0</v>
      </c>
      <c r="T1003">
        <v>4</v>
      </c>
      <c r="U1003">
        <v>0</v>
      </c>
      <c r="V1003">
        <v>0</v>
      </c>
      <c r="W1003">
        <v>0</v>
      </c>
      <c r="X1003">
        <v>65.365089456286725</v>
      </c>
      <c r="Y1003">
        <v>0</v>
      </c>
      <c r="Z1003">
        <v>0</v>
      </c>
      <c r="AA1003">
        <v>0</v>
      </c>
      <c r="AB1003">
        <v>1.2509659521112348</v>
      </c>
      <c r="AC1003">
        <v>0</v>
      </c>
      <c r="AD1003">
        <v>0</v>
      </c>
      <c r="AE1003">
        <v>66.616055408397955</v>
      </c>
    </row>
    <row r="1004" spans="1:31" x14ac:dyDescent="0.25">
      <c r="A1004">
        <v>2439978</v>
      </c>
      <c r="B1004">
        <v>1</v>
      </c>
      <c r="C1004" t="s">
        <v>80</v>
      </c>
      <c r="D1004" t="s">
        <v>99</v>
      </c>
      <c r="E1004" t="s">
        <v>156</v>
      </c>
      <c r="F1004" t="s">
        <v>3128</v>
      </c>
      <c r="G1004" t="s">
        <v>175</v>
      </c>
      <c r="H1004" t="s">
        <v>135</v>
      </c>
      <c r="I1004" t="s">
        <v>136</v>
      </c>
      <c r="J1004" t="s">
        <v>137</v>
      </c>
      <c r="K1004" t="s">
        <v>138</v>
      </c>
      <c r="L1004" t="s">
        <v>3129</v>
      </c>
      <c r="M1004" t="s">
        <v>3130</v>
      </c>
      <c r="N1004">
        <v>0.140833333</v>
      </c>
      <c r="O1004">
        <v>0</v>
      </c>
      <c r="P1004">
        <v>157</v>
      </c>
      <c r="Q1004">
        <v>0</v>
      </c>
      <c r="R1004">
        <v>0</v>
      </c>
      <c r="S1004">
        <v>0</v>
      </c>
      <c r="T1004">
        <v>15</v>
      </c>
      <c r="U1004">
        <v>0</v>
      </c>
      <c r="V1004">
        <v>0</v>
      </c>
      <c r="W1004">
        <v>0</v>
      </c>
      <c r="X1004">
        <v>4.6815252555153144</v>
      </c>
      <c r="Y1004">
        <v>0</v>
      </c>
      <c r="Z1004">
        <v>0</v>
      </c>
      <c r="AA1004">
        <v>0</v>
      </c>
      <c r="AB1004">
        <v>0.28499830456548753</v>
      </c>
      <c r="AC1004">
        <v>0</v>
      </c>
      <c r="AD1004">
        <v>0</v>
      </c>
      <c r="AE1004">
        <v>4.9665235600808018</v>
      </c>
    </row>
    <row r="1005" spans="1:31" x14ac:dyDescent="0.25">
      <c r="A1005">
        <v>2439941</v>
      </c>
      <c r="B1005">
        <v>1</v>
      </c>
      <c r="C1005" t="s">
        <v>80</v>
      </c>
      <c r="D1005" t="s">
        <v>107</v>
      </c>
      <c r="E1005" t="s">
        <v>132</v>
      </c>
      <c r="F1005" t="s">
        <v>3131</v>
      </c>
      <c r="G1005" t="s">
        <v>198</v>
      </c>
      <c r="H1005" t="s">
        <v>135</v>
      </c>
      <c r="I1005" t="s">
        <v>136</v>
      </c>
      <c r="J1005" t="s">
        <v>137</v>
      </c>
      <c r="K1005" t="s">
        <v>138</v>
      </c>
      <c r="L1005" t="s">
        <v>3132</v>
      </c>
      <c r="M1005" t="s">
        <v>3133</v>
      </c>
      <c r="N1005">
        <v>2.0608333330000002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1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</row>
    <row r="1006" spans="1:31" x14ac:dyDescent="0.25">
      <c r="A1006">
        <v>2439775</v>
      </c>
      <c r="B1006">
        <v>1</v>
      </c>
      <c r="C1006" t="s">
        <v>81</v>
      </c>
      <c r="D1006" t="s">
        <v>127</v>
      </c>
      <c r="E1006" t="s">
        <v>161</v>
      </c>
      <c r="F1006" t="s">
        <v>3134</v>
      </c>
      <c r="G1006" t="s">
        <v>1428</v>
      </c>
      <c r="H1006" t="s">
        <v>144</v>
      </c>
      <c r="I1006" t="s">
        <v>136</v>
      </c>
      <c r="J1006" t="s">
        <v>137</v>
      </c>
      <c r="K1006" t="s">
        <v>138</v>
      </c>
      <c r="L1006" t="s">
        <v>3135</v>
      </c>
      <c r="M1006" t="s">
        <v>3136</v>
      </c>
      <c r="N1006">
        <v>6.4927777769999997</v>
      </c>
      <c r="O1006">
        <v>0</v>
      </c>
      <c r="P1006">
        <v>82</v>
      </c>
      <c r="Q1006">
        <v>0</v>
      </c>
      <c r="R1006">
        <v>5</v>
      </c>
      <c r="S1006">
        <v>0</v>
      </c>
      <c r="T1006">
        <v>5</v>
      </c>
      <c r="U1006">
        <v>0</v>
      </c>
      <c r="V1006">
        <v>0</v>
      </c>
      <c r="W1006">
        <v>0</v>
      </c>
      <c r="X1006">
        <v>98.731356014280308</v>
      </c>
      <c r="Y1006">
        <v>0</v>
      </c>
      <c r="Z1006">
        <v>0</v>
      </c>
      <c r="AA1006">
        <v>0</v>
      </c>
      <c r="AB1006">
        <v>92.940931727062164</v>
      </c>
      <c r="AC1006">
        <v>0</v>
      </c>
      <c r="AD1006">
        <v>0</v>
      </c>
      <c r="AE1006">
        <v>191.67228774134247</v>
      </c>
    </row>
    <row r="1007" spans="1:31" x14ac:dyDescent="0.25">
      <c r="A1007">
        <v>2439420</v>
      </c>
      <c r="B1007">
        <v>1</v>
      </c>
      <c r="C1007" t="s">
        <v>80</v>
      </c>
      <c r="D1007" t="s">
        <v>82</v>
      </c>
      <c r="E1007" t="s">
        <v>178</v>
      </c>
      <c r="F1007" t="s">
        <v>3137</v>
      </c>
      <c r="G1007" t="s">
        <v>187</v>
      </c>
      <c r="H1007" t="s">
        <v>144</v>
      </c>
      <c r="I1007" t="s">
        <v>136</v>
      </c>
      <c r="J1007" t="s">
        <v>137</v>
      </c>
      <c r="K1007" t="s">
        <v>164</v>
      </c>
      <c r="L1007" t="s">
        <v>3138</v>
      </c>
      <c r="M1007" t="s">
        <v>3139</v>
      </c>
      <c r="N1007">
        <v>2.4280555549999998</v>
      </c>
      <c r="O1007">
        <v>0</v>
      </c>
      <c r="P1007">
        <v>1659</v>
      </c>
      <c r="Q1007">
        <v>0</v>
      </c>
      <c r="R1007">
        <v>0</v>
      </c>
      <c r="S1007">
        <v>0</v>
      </c>
      <c r="T1007">
        <v>108</v>
      </c>
      <c r="U1007">
        <v>0</v>
      </c>
      <c r="V1007">
        <v>1</v>
      </c>
      <c r="W1007">
        <v>0</v>
      </c>
      <c r="X1007">
        <v>1134.2628617898654</v>
      </c>
      <c r="Y1007">
        <v>0</v>
      </c>
      <c r="Z1007">
        <v>0</v>
      </c>
      <c r="AA1007">
        <v>0</v>
      </c>
      <c r="AB1007">
        <v>389.8642199389086</v>
      </c>
      <c r="AC1007">
        <v>0</v>
      </c>
      <c r="AD1007">
        <v>82.682135088215858</v>
      </c>
      <c r="AE1007">
        <v>1606.8092168169899</v>
      </c>
    </row>
    <row r="1008" spans="1:31" x14ac:dyDescent="0.25">
      <c r="A1008">
        <v>2439749</v>
      </c>
      <c r="B1008">
        <v>1</v>
      </c>
      <c r="C1008" t="s">
        <v>81</v>
      </c>
      <c r="D1008" t="s">
        <v>127</v>
      </c>
      <c r="E1008" t="s">
        <v>132</v>
      </c>
      <c r="F1008" t="s">
        <v>3140</v>
      </c>
      <c r="G1008" t="s">
        <v>198</v>
      </c>
      <c r="H1008" t="s">
        <v>135</v>
      </c>
      <c r="I1008" t="s">
        <v>136</v>
      </c>
      <c r="J1008" t="s">
        <v>137</v>
      </c>
      <c r="K1008" t="s">
        <v>138</v>
      </c>
      <c r="L1008" t="s">
        <v>3141</v>
      </c>
      <c r="M1008" t="s">
        <v>3142</v>
      </c>
      <c r="N1008">
        <v>7.1072222219999999</v>
      </c>
      <c r="O1008">
        <v>0</v>
      </c>
      <c r="P1008">
        <v>1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2.1705316191578934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2.1705316191578934</v>
      </c>
    </row>
    <row r="1009" spans="1:31" x14ac:dyDescent="0.25">
      <c r="A1009">
        <v>2439961</v>
      </c>
      <c r="B1009">
        <v>1</v>
      </c>
      <c r="C1009" t="s">
        <v>80</v>
      </c>
      <c r="D1009" t="s">
        <v>83</v>
      </c>
      <c r="E1009" t="s">
        <v>141</v>
      </c>
      <c r="F1009" t="s">
        <v>3143</v>
      </c>
      <c r="G1009" t="s">
        <v>143</v>
      </c>
      <c r="H1009" t="s">
        <v>144</v>
      </c>
      <c r="I1009" t="s">
        <v>136</v>
      </c>
      <c r="J1009" t="s">
        <v>137</v>
      </c>
      <c r="K1009" t="s">
        <v>138</v>
      </c>
      <c r="L1009" t="s">
        <v>3144</v>
      </c>
      <c r="M1009" t="s">
        <v>3145</v>
      </c>
      <c r="N1009">
        <v>0.64694444399999995</v>
      </c>
      <c r="O1009">
        <v>0</v>
      </c>
      <c r="P1009">
        <v>260</v>
      </c>
      <c r="Q1009">
        <v>0</v>
      </c>
      <c r="R1009">
        <v>0</v>
      </c>
      <c r="S1009">
        <v>8</v>
      </c>
      <c r="T1009">
        <v>32</v>
      </c>
      <c r="U1009">
        <v>3</v>
      </c>
      <c r="V1009">
        <v>0</v>
      </c>
      <c r="W1009">
        <v>0</v>
      </c>
      <c r="X1009">
        <v>57.419492835533035</v>
      </c>
      <c r="Y1009">
        <v>0</v>
      </c>
      <c r="Z1009">
        <v>0</v>
      </c>
      <c r="AA1009">
        <v>23.796342327416401</v>
      </c>
      <c r="AB1009">
        <v>35.797927106934836</v>
      </c>
      <c r="AC1009">
        <v>93.621335661997819</v>
      </c>
      <c r="AD1009">
        <v>0</v>
      </c>
      <c r="AE1009">
        <v>210.63509793188209</v>
      </c>
    </row>
    <row r="1010" spans="1:31" x14ac:dyDescent="0.25">
      <c r="A1010">
        <v>2439400</v>
      </c>
      <c r="B1010">
        <v>1</v>
      </c>
      <c r="C1010" t="s">
        <v>80</v>
      </c>
      <c r="D1010" t="s">
        <v>94</v>
      </c>
      <c r="E1010" t="s">
        <v>161</v>
      </c>
      <c r="F1010" t="s">
        <v>3146</v>
      </c>
      <c r="G1010" t="s">
        <v>187</v>
      </c>
      <c r="H1010" t="s">
        <v>144</v>
      </c>
      <c r="I1010" t="s">
        <v>136</v>
      </c>
      <c r="J1010" t="s">
        <v>137</v>
      </c>
      <c r="K1010" t="s">
        <v>164</v>
      </c>
      <c r="L1010" t="s">
        <v>3147</v>
      </c>
      <c r="M1010" t="s">
        <v>3148</v>
      </c>
      <c r="N1010">
        <v>8.6883333329999992</v>
      </c>
      <c r="O1010">
        <v>0</v>
      </c>
      <c r="P1010">
        <v>44</v>
      </c>
      <c r="Q1010">
        <v>0</v>
      </c>
      <c r="R1010">
        <v>6</v>
      </c>
      <c r="S1010">
        <v>0</v>
      </c>
      <c r="T1010">
        <v>15</v>
      </c>
      <c r="U1010">
        <v>0</v>
      </c>
      <c r="V1010">
        <v>0</v>
      </c>
      <c r="W1010">
        <v>0</v>
      </c>
      <c r="X1010">
        <v>81.500236991367856</v>
      </c>
      <c r="Y1010">
        <v>0</v>
      </c>
      <c r="Z1010">
        <v>0</v>
      </c>
      <c r="AA1010">
        <v>0</v>
      </c>
      <c r="AB1010">
        <v>54.629390828794911</v>
      </c>
      <c r="AC1010">
        <v>0</v>
      </c>
      <c r="AD1010">
        <v>0</v>
      </c>
      <c r="AE1010">
        <v>136.12962782016277</v>
      </c>
    </row>
    <row r="1011" spans="1:31" x14ac:dyDescent="0.25">
      <c r="A1011">
        <v>2439898</v>
      </c>
      <c r="B1011">
        <v>1</v>
      </c>
      <c r="C1011" t="s">
        <v>80</v>
      </c>
      <c r="D1011" t="s">
        <v>82</v>
      </c>
      <c r="E1011" t="s">
        <v>156</v>
      </c>
      <c r="F1011" t="s">
        <v>3149</v>
      </c>
      <c r="G1011" t="s">
        <v>175</v>
      </c>
      <c r="H1011" t="s">
        <v>135</v>
      </c>
      <c r="I1011" t="s">
        <v>136</v>
      </c>
      <c r="J1011" t="s">
        <v>137</v>
      </c>
      <c r="K1011" t="s">
        <v>138</v>
      </c>
      <c r="L1011" t="s">
        <v>3150</v>
      </c>
      <c r="M1011" t="s">
        <v>3151</v>
      </c>
      <c r="N1011">
        <v>0.92638888799999997</v>
      </c>
      <c r="O1011">
        <v>0</v>
      </c>
      <c r="P1011">
        <v>576</v>
      </c>
      <c r="Q1011">
        <v>0</v>
      </c>
      <c r="R1011">
        <v>0</v>
      </c>
      <c r="S1011">
        <v>0</v>
      </c>
      <c r="T1011">
        <v>28</v>
      </c>
      <c r="U1011">
        <v>0</v>
      </c>
      <c r="V1011">
        <v>0</v>
      </c>
      <c r="W1011">
        <v>0</v>
      </c>
      <c r="X1011">
        <v>143.67770113726607</v>
      </c>
      <c r="Y1011">
        <v>0</v>
      </c>
      <c r="Z1011">
        <v>0</v>
      </c>
      <c r="AA1011">
        <v>0</v>
      </c>
      <c r="AB1011">
        <v>49.660337118662873</v>
      </c>
      <c r="AC1011">
        <v>0</v>
      </c>
      <c r="AD1011">
        <v>0</v>
      </c>
      <c r="AE1011">
        <v>193.33803825592895</v>
      </c>
    </row>
    <row r="1012" spans="1:31" x14ac:dyDescent="0.25">
      <c r="A1012">
        <v>2439712</v>
      </c>
      <c r="B1012">
        <v>1</v>
      </c>
      <c r="C1012" t="s">
        <v>80</v>
      </c>
      <c r="D1012" t="s">
        <v>97</v>
      </c>
      <c r="E1012" t="s">
        <v>161</v>
      </c>
      <c r="F1012" t="s">
        <v>3152</v>
      </c>
      <c r="G1012" t="s">
        <v>143</v>
      </c>
      <c r="H1012" t="s">
        <v>144</v>
      </c>
      <c r="I1012" t="s">
        <v>136</v>
      </c>
      <c r="J1012" t="s">
        <v>137</v>
      </c>
      <c r="K1012" t="s">
        <v>138</v>
      </c>
      <c r="L1012" t="s">
        <v>3153</v>
      </c>
      <c r="M1012" t="s">
        <v>3154</v>
      </c>
      <c r="N1012">
        <v>0.61666666599999997</v>
      </c>
      <c r="O1012">
        <v>0</v>
      </c>
      <c r="P1012">
        <v>36</v>
      </c>
      <c r="Q1012">
        <v>0</v>
      </c>
      <c r="R1012">
        <v>18</v>
      </c>
      <c r="S1012">
        <v>3</v>
      </c>
      <c r="T1012">
        <v>10</v>
      </c>
      <c r="U1012">
        <v>0</v>
      </c>
      <c r="V1012">
        <v>0</v>
      </c>
      <c r="W1012">
        <v>0</v>
      </c>
      <c r="X1012">
        <v>11.900410468915698</v>
      </c>
      <c r="Y1012">
        <v>0</v>
      </c>
      <c r="Z1012">
        <v>2.0136954925949668</v>
      </c>
      <c r="AA1012">
        <v>6.5208674548663339</v>
      </c>
      <c r="AB1012">
        <v>37.557442126079962</v>
      </c>
      <c r="AC1012">
        <v>0</v>
      </c>
      <c r="AD1012">
        <v>0</v>
      </c>
      <c r="AE1012">
        <v>57.992415542456961</v>
      </c>
    </row>
    <row r="1013" spans="1:31" x14ac:dyDescent="0.25">
      <c r="A1013">
        <v>2439357</v>
      </c>
      <c r="B1013">
        <v>1</v>
      </c>
      <c r="C1013" t="s">
        <v>80</v>
      </c>
      <c r="D1013" t="s">
        <v>110</v>
      </c>
      <c r="E1013" t="s">
        <v>229</v>
      </c>
      <c r="F1013" t="s">
        <v>3155</v>
      </c>
      <c r="G1013" t="s">
        <v>163</v>
      </c>
      <c r="H1013" t="s">
        <v>1881</v>
      </c>
      <c r="I1013" t="s">
        <v>330</v>
      </c>
      <c r="J1013" t="s">
        <v>137</v>
      </c>
      <c r="K1013" t="s">
        <v>164</v>
      </c>
      <c r="L1013" t="s">
        <v>3156</v>
      </c>
      <c r="M1013" t="s">
        <v>3157</v>
      </c>
      <c r="N1013">
        <v>4.2777777000000003E-2</v>
      </c>
      <c r="O1013">
        <v>8</v>
      </c>
      <c r="P1013">
        <v>16200</v>
      </c>
      <c r="Q1013">
        <v>6</v>
      </c>
      <c r="R1013">
        <v>11</v>
      </c>
      <c r="S1013">
        <v>8</v>
      </c>
      <c r="T1013">
        <v>2067</v>
      </c>
      <c r="U1013">
        <v>2</v>
      </c>
      <c r="V1013">
        <v>3</v>
      </c>
      <c r="W1013">
        <v>8.1264730468887769E-2</v>
      </c>
      <c r="X1013">
        <v>173.74972840354042</v>
      </c>
      <c r="Y1013">
        <v>5.1927920215111112E-2</v>
      </c>
      <c r="Z1013">
        <v>4.5572148666488885E-2</v>
      </c>
      <c r="AA1013">
        <v>2.9259262572647797</v>
      </c>
      <c r="AB1013">
        <v>61.166532180850602</v>
      </c>
      <c r="AC1013">
        <v>5.4974899701882407</v>
      </c>
      <c r="AD1013">
        <v>3.7205509029142299</v>
      </c>
      <c r="AE1013">
        <v>247.23899251410876</v>
      </c>
    </row>
    <row r="1014" spans="1:31" x14ac:dyDescent="0.25">
      <c r="A1014">
        <v>2439457</v>
      </c>
      <c r="B1014">
        <v>1</v>
      </c>
      <c r="C1014" t="s">
        <v>80</v>
      </c>
      <c r="D1014" t="s">
        <v>108</v>
      </c>
      <c r="E1014" t="s">
        <v>147</v>
      </c>
      <c r="F1014" t="s">
        <v>1828</v>
      </c>
      <c r="G1014" t="s">
        <v>187</v>
      </c>
      <c r="H1014" t="s">
        <v>135</v>
      </c>
      <c r="I1014" t="s">
        <v>136</v>
      </c>
      <c r="J1014" t="s">
        <v>137</v>
      </c>
      <c r="K1014" t="s">
        <v>164</v>
      </c>
      <c r="L1014" t="s">
        <v>3158</v>
      </c>
      <c r="M1014" t="s">
        <v>3159</v>
      </c>
      <c r="N1014">
        <v>8.1516666660000006</v>
      </c>
      <c r="O1014">
        <v>0</v>
      </c>
      <c r="P1014">
        <v>18</v>
      </c>
      <c r="Q1014">
        <v>0</v>
      </c>
      <c r="R1014">
        <v>7</v>
      </c>
      <c r="S1014">
        <v>0</v>
      </c>
      <c r="T1014">
        <v>3</v>
      </c>
      <c r="U1014">
        <v>0</v>
      </c>
      <c r="V1014">
        <v>0</v>
      </c>
      <c r="W1014">
        <v>0</v>
      </c>
      <c r="X1014">
        <v>20.14453446936</v>
      </c>
      <c r="Y1014">
        <v>0</v>
      </c>
      <c r="Z1014">
        <v>0</v>
      </c>
      <c r="AA1014">
        <v>0</v>
      </c>
      <c r="AB1014">
        <v>21.7774388969973</v>
      </c>
      <c r="AC1014">
        <v>0</v>
      </c>
      <c r="AD1014">
        <v>0</v>
      </c>
      <c r="AE1014">
        <v>41.9219733663573</v>
      </c>
    </row>
    <row r="1015" spans="1:31" x14ac:dyDescent="0.25">
      <c r="A1015">
        <v>2439755</v>
      </c>
      <c r="B1015">
        <v>1</v>
      </c>
      <c r="C1015" t="s">
        <v>81</v>
      </c>
      <c r="D1015" t="s">
        <v>127</v>
      </c>
      <c r="E1015" t="s">
        <v>147</v>
      </c>
      <c r="F1015" t="s">
        <v>3160</v>
      </c>
      <c r="G1015" t="s">
        <v>171</v>
      </c>
      <c r="H1015" t="s">
        <v>135</v>
      </c>
      <c r="I1015" t="s">
        <v>136</v>
      </c>
      <c r="J1015" t="s">
        <v>137</v>
      </c>
      <c r="K1015" t="s">
        <v>138</v>
      </c>
      <c r="L1015" t="s">
        <v>3161</v>
      </c>
      <c r="M1015" t="s">
        <v>3162</v>
      </c>
      <c r="N1015">
        <v>6.6074999999999999</v>
      </c>
      <c r="O1015">
        <v>0</v>
      </c>
      <c r="P1015">
        <v>42</v>
      </c>
      <c r="Q1015">
        <v>0</v>
      </c>
      <c r="R1015">
        <v>0</v>
      </c>
      <c r="S1015">
        <v>0</v>
      </c>
      <c r="T1015">
        <v>1</v>
      </c>
      <c r="U1015">
        <v>0</v>
      </c>
      <c r="V1015">
        <v>0</v>
      </c>
      <c r="W1015">
        <v>0</v>
      </c>
      <c r="X1015">
        <v>51.50371865680026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51.50371865680026</v>
      </c>
    </row>
    <row r="1016" spans="1:31" x14ac:dyDescent="0.25">
      <c r="A1016">
        <v>2439549</v>
      </c>
      <c r="B1016">
        <v>1</v>
      </c>
      <c r="C1016" t="s">
        <v>81</v>
      </c>
      <c r="D1016" t="s">
        <v>118</v>
      </c>
      <c r="E1016" t="s">
        <v>147</v>
      </c>
      <c r="F1016" t="s">
        <v>3163</v>
      </c>
      <c r="G1016" t="s">
        <v>171</v>
      </c>
      <c r="H1016" t="s">
        <v>135</v>
      </c>
      <c r="I1016" t="s">
        <v>136</v>
      </c>
      <c r="J1016" t="s">
        <v>137</v>
      </c>
      <c r="K1016" t="s">
        <v>138</v>
      </c>
      <c r="L1016" t="s">
        <v>3164</v>
      </c>
      <c r="M1016" t="s">
        <v>3165</v>
      </c>
      <c r="N1016">
        <v>2.8688888879999999</v>
      </c>
      <c r="O1016">
        <v>0</v>
      </c>
      <c r="P1016">
        <v>17</v>
      </c>
      <c r="Q1016">
        <v>0</v>
      </c>
      <c r="R1016">
        <v>1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9.4991746165327537</v>
      </c>
      <c r="Y1016">
        <v>0</v>
      </c>
      <c r="Z1016">
        <v>0.87129015139021337</v>
      </c>
      <c r="AA1016">
        <v>0</v>
      </c>
      <c r="AB1016">
        <v>0</v>
      </c>
      <c r="AC1016">
        <v>0</v>
      </c>
      <c r="AD1016">
        <v>0</v>
      </c>
      <c r="AE1016">
        <v>10.370464767922968</v>
      </c>
    </row>
    <row r="1017" spans="1:31" x14ac:dyDescent="0.25">
      <c r="A1017">
        <v>2439572</v>
      </c>
      <c r="B1017">
        <v>1</v>
      </c>
      <c r="C1017" t="s">
        <v>80</v>
      </c>
      <c r="D1017" t="s">
        <v>101</v>
      </c>
      <c r="E1017" t="s">
        <v>147</v>
      </c>
      <c r="F1017" t="s">
        <v>3166</v>
      </c>
      <c r="G1017" t="s">
        <v>175</v>
      </c>
      <c r="H1017" t="s">
        <v>135</v>
      </c>
      <c r="I1017" t="s">
        <v>136</v>
      </c>
      <c r="J1017" t="s">
        <v>137</v>
      </c>
      <c r="K1017" t="s">
        <v>138</v>
      </c>
      <c r="L1017" t="s">
        <v>3167</v>
      </c>
      <c r="M1017" t="s">
        <v>3168</v>
      </c>
      <c r="N1017">
        <v>1.3105555550000001</v>
      </c>
      <c r="O1017">
        <v>0</v>
      </c>
      <c r="P1017">
        <v>80</v>
      </c>
      <c r="Q1017">
        <v>0</v>
      </c>
      <c r="R1017">
        <v>2</v>
      </c>
      <c r="S1017">
        <v>0</v>
      </c>
      <c r="T1017">
        <v>7</v>
      </c>
      <c r="U1017">
        <v>0</v>
      </c>
      <c r="V1017">
        <v>0</v>
      </c>
      <c r="W1017">
        <v>0</v>
      </c>
      <c r="X1017">
        <v>23.719960462921332</v>
      </c>
      <c r="Y1017">
        <v>0</v>
      </c>
      <c r="Z1017">
        <v>2.1691403768888891E-5</v>
      </c>
      <c r="AA1017">
        <v>0</v>
      </c>
      <c r="AB1017">
        <v>13.433650777132813</v>
      </c>
      <c r="AC1017">
        <v>0</v>
      </c>
      <c r="AD1017">
        <v>0</v>
      </c>
      <c r="AE1017">
        <v>37.153632931457913</v>
      </c>
    </row>
    <row r="1018" spans="1:31" x14ac:dyDescent="0.25">
      <c r="A1018">
        <v>2439718</v>
      </c>
      <c r="B1018">
        <v>1</v>
      </c>
      <c r="C1018" t="s">
        <v>81</v>
      </c>
      <c r="D1018" t="s">
        <v>120</v>
      </c>
      <c r="E1018" t="s">
        <v>178</v>
      </c>
      <c r="F1018" t="s">
        <v>3169</v>
      </c>
      <c r="G1018" t="s">
        <v>143</v>
      </c>
      <c r="H1018" t="s">
        <v>144</v>
      </c>
      <c r="I1018" t="s">
        <v>136</v>
      </c>
      <c r="J1018" t="s">
        <v>137</v>
      </c>
      <c r="K1018" t="s">
        <v>138</v>
      </c>
      <c r="L1018" t="s">
        <v>3170</v>
      </c>
      <c r="M1018" t="s">
        <v>3171</v>
      </c>
      <c r="N1018">
        <v>0.59666666599999996</v>
      </c>
      <c r="O1018">
        <v>2</v>
      </c>
      <c r="P1018">
        <v>308</v>
      </c>
      <c r="Q1018">
        <v>92</v>
      </c>
      <c r="R1018">
        <v>4</v>
      </c>
      <c r="S1018">
        <v>17</v>
      </c>
      <c r="T1018">
        <v>42</v>
      </c>
      <c r="U1018">
        <v>3</v>
      </c>
      <c r="V1018">
        <v>0</v>
      </c>
      <c r="W1018">
        <v>1.063076201704602</v>
      </c>
      <c r="X1018">
        <v>50.507996023242207</v>
      </c>
      <c r="Y1018">
        <v>73.924581654767792</v>
      </c>
      <c r="Z1018">
        <v>0.19568975904182778</v>
      </c>
      <c r="AA1018">
        <v>10.952419836958063</v>
      </c>
      <c r="AB1018">
        <v>11.924302120646999</v>
      </c>
      <c r="AC1018">
        <v>25.810584731806841</v>
      </c>
      <c r="AD1018">
        <v>0</v>
      </c>
      <c r="AE1018">
        <v>174.37865032816836</v>
      </c>
    </row>
    <row r="1019" spans="1:31" x14ac:dyDescent="0.25">
      <c r="A1019">
        <v>2439595</v>
      </c>
      <c r="B1019">
        <v>1</v>
      </c>
      <c r="C1019" t="s">
        <v>81</v>
      </c>
      <c r="D1019" t="s">
        <v>117</v>
      </c>
      <c r="E1019" t="s">
        <v>141</v>
      </c>
      <c r="F1019" t="s">
        <v>3172</v>
      </c>
      <c r="G1019" t="s">
        <v>187</v>
      </c>
      <c r="H1019" t="s">
        <v>144</v>
      </c>
      <c r="I1019" t="s">
        <v>136</v>
      </c>
      <c r="J1019" t="s">
        <v>137</v>
      </c>
      <c r="K1019" t="s">
        <v>164</v>
      </c>
      <c r="L1019" t="s">
        <v>3173</v>
      </c>
      <c r="M1019" t="s">
        <v>3174</v>
      </c>
      <c r="N1019">
        <v>0.91722222200000003</v>
      </c>
      <c r="O1019">
        <v>0</v>
      </c>
      <c r="P1019">
        <v>1910</v>
      </c>
      <c r="Q1019">
        <v>0</v>
      </c>
      <c r="R1019">
        <v>0</v>
      </c>
      <c r="S1019">
        <v>0</v>
      </c>
      <c r="T1019">
        <v>224</v>
      </c>
      <c r="U1019">
        <v>0</v>
      </c>
      <c r="V1019">
        <v>0</v>
      </c>
      <c r="W1019">
        <v>0</v>
      </c>
      <c r="X1019">
        <v>360.97557572408687</v>
      </c>
      <c r="Y1019">
        <v>0</v>
      </c>
      <c r="Z1019">
        <v>0</v>
      </c>
      <c r="AA1019">
        <v>0</v>
      </c>
      <c r="AB1019">
        <v>235.74186798663314</v>
      </c>
      <c r="AC1019">
        <v>0</v>
      </c>
      <c r="AD1019">
        <v>0</v>
      </c>
      <c r="AE1019">
        <v>596.71744371071998</v>
      </c>
    </row>
    <row r="1020" spans="1:31" x14ac:dyDescent="0.25">
      <c r="A1020">
        <v>2439532</v>
      </c>
      <c r="B1020">
        <v>1</v>
      </c>
      <c r="C1020" t="s">
        <v>80</v>
      </c>
      <c r="D1020" t="s">
        <v>103</v>
      </c>
      <c r="E1020" t="s">
        <v>132</v>
      </c>
      <c r="F1020" t="s">
        <v>3175</v>
      </c>
      <c r="G1020" t="s">
        <v>134</v>
      </c>
      <c r="H1020" t="s">
        <v>135</v>
      </c>
      <c r="I1020" t="s">
        <v>136</v>
      </c>
      <c r="J1020" t="s">
        <v>137</v>
      </c>
      <c r="K1020" t="s">
        <v>138</v>
      </c>
      <c r="L1020" t="s">
        <v>3176</v>
      </c>
      <c r="M1020" t="s">
        <v>3177</v>
      </c>
      <c r="N1020">
        <v>1.3725000000000001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0.41910687869845836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0.41910687869845836</v>
      </c>
    </row>
    <row r="1021" spans="1:31" x14ac:dyDescent="0.25">
      <c r="A1021">
        <v>2439781</v>
      </c>
      <c r="B1021">
        <v>1</v>
      </c>
      <c r="C1021" t="s">
        <v>81</v>
      </c>
      <c r="D1021" t="s">
        <v>115</v>
      </c>
      <c r="E1021" t="s">
        <v>132</v>
      </c>
      <c r="F1021" t="s">
        <v>3178</v>
      </c>
      <c r="G1021" t="s">
        <v>153</v>
      </c>
      <c r="H1021" t="s">
        <v>135</v>
      </c>
      <c r="I1021" t="s">
        <v>136</v>
      </c>
      <c r="J1021" t="s">
        <v>137</v>
      </c>
      <c r="K1021" t="s">
        <v>138</v>
      </c>
      <c r="L1021" t="s">
        <v>3179</v>
      </c>
      <c r="M1021" t="s">
        <v>3180</v>
      </c>
      <c r="N1021">
        <v>0.52472222199999996</v>
      </c>
      <c r="O1021">
        <v>0</v>
      </c>
      <c r="P1021">
        <v>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1.6190310988055555E-4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1.6190310988055555E-4</v>
      </c>
    </row>
    <row r="1022" spans="1:31" x14ac:dyDescent="0.25">
      <c r="A1022">
        <v>2439887</v>
      </c>
      <c r="B1022">
        <v>1</v>
      </c>
      <c r="C1022" t="s">
        <v>81</v>
      </c>
      <c r="D1022" t="s">
        <v>119</v>
      </c>
      <c r="E1022" t="s">
        <v>161</v>
      </c>
      <c r="F1022" t="s">
        <v>3181</v>
      </c>
      <c r="G1022" t="s">
        <v>256</v>
      </c>
      <c r="H1022" t="s">
        <v>144</v>
      </c>
      <c r="I1022" t="s">
        <v>136</v>
      </c>
      <c r="J1022" t="s">
        <v>137</v>
      </c>
      <c r="K1022" t="s">
        <v>138</v>
      </c>
      <c r="L1022" t="s">
        <v>3182</v>
      </c>
      <c r="M1022" t="s">
        <v>3183</v>
      </c>
      <c r="N1022">
        <v>3.0069444440000002</v>
      </c>
      <c r="O1022">
        <v>0</v>
      </c>
      <c r="P1022">
        <v>54</v>
      </c>
      <c r="Q1022">
        <v>0</v>
      </c>
      <c r="R1022">
        <v>6</v>
      </c>
      <c r="S1022">
        <v>0</v>
      </c>
      <c r="T1022">
        <v>2</v>
      </c>
      <c r="U1022">
        <v>0</v>
      </c>
      <c r="V1022">
        <v>0</v>
      </c>
      <c r="W1022">
        <v>0</v>
      </c>
      <c r="X1022">
        <v>1.6185592870235832</v>
      </c>
      <c r="Y1022">
        <v>0</v>
      </c>
      <c r="Z1022">
        <v>1.0099701464519861</v>
      </c>
      <c r="AA1022">
        <v>0</v>
      </c>
      <c r="AB1022">
        <v>0</v>
      </c>
      <c r="AC1022">
        <v>0</v>
      </c>
      <c r="AD1022">
        <v>0</v>
      </c>
      <c r="AE1022">
        <v>2.6285294334755696</v>
      </c>
    </row>
    <row r="1023" spans="1:31" x14ac:dyDescent="0.25">
      <c r="A1023">
        <v>2439678</v>
      </c>
      <c r="B1023">
        <v>1</v>
      </c>
      <c r="C1023" t="s">
        <v>80</v>
      </c>
      <c r="D1023" t="s">
        <v>83</v>
      </c>
      <c r="E1023" t="s">
        <v>229</v>
      </c>
      <c r="F1023" t="s">
        <v>3184</v>
      </c>
      <c r="G1023" t="s">
        <v>143</v>
      </c>
      <c r="H1023" t="s">
        <v>144</v>
      </c>
      <c r="I1023" t="s">
        <v>136</v>
      </c>
      <c r="J1023" t="s">
        <v>137</v>
      </c>
      <c r="K1023" t="s">
        <v>138</v>
      </c>
      <c r="L1023" t="s">
        <v>3185</v>
      </c>
      <c r="M1023" t="s">
        <v>3186</v>
      </c>
      <c r="N1023">
        <v>0.32055555499999999</v>
      </c>
      <c r="O1023">
        <v>0</v>
      </c>
      <c r="P1023">
        <v>2</v>
      </c>
      <c r="Q1023">
        <v>7</v>
      </c>
      <c r="R1023">
        <v>0</v>
      </c>
      <c r="S1023">
        <v>17</v>
      </c>
      <c r="T1023">
        <v>288</v>
      </c>
      <c r="U1023">
        <v>25</v>
      </c>
      <c r="V1023">
        <v>28</v>
      </c>
      <c r="W1023">
        <v>0</v>
      </c>
      <c r="X1023">
        <v>0.15781548537486664</v>
      </c>
      <c r="Y1023">
        <v>1.3834114652046579</v>
      </c>
      <c r="Z1023">
        <v>0</v>
      </c>
      <c r="AA1023">
        <v>29.771695036307236</v>
      </c>
      <c r="AB1023">
        <v>358.38011157578404</v>
      </c>
      <c r="AC1023">
        <v>966.31329542737933</v>
      </c>
      <c r="AD1023">
        <v>369.77694914001978</v>
      </c>
      <c r="AE1023">
        <v>1725.7832781300699</v>
      </c>
    </row>
    <row r="1024" spans="1:31" x14ac:dyDescent="0.25">
      <c r="A1024">
        <v>2439466</v>
      </c>
      <c r="B1024">
        <v>1</v>
      </c>
      <c r="C1024" t="s">
        <v>80</v>
      </c>
      <c r="D1024" t="s">
        <v>92</v>
      </c>
      <c r="E1024" t="s">
        <v>132</v>
      </c>
      <c r="F1024" t="s">
        <v>770</v>
      </c>
      <c r="G1024" t="s">
        <v>134</v>
      </c>
      <c r="H1024" t="s">
        <v>135</v>
      </c>
      <c r="I1024" t="s">
        <v>136</v>
      </c>
      <c r="J1024" t="s">
        <v>137</v>
      </c>
      <c r="K1024" t="s">
        <v>138</v>
      </c>
      <c r="L1024" t="s">
        <v>3187</v>
      </c>
      <c r="M1024" t="s">
        <v>3188</v>
      </c>
      <c r="N1024">
        <v>4.2680555550000001</v>
      </c>
      <c r="O1024">
        <v>0</v>
      </c>
      <c r="P1024">
        <v>1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2.5472158625136738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2.5472158625136738</v>
      </c>
    </row>
    <row r="1025" spans="1:31" x14ac:dyDescent="0.25">
      <c r="A1025">
        <v>2439964</v>
      </c>
      <c r="B1025">
        <v>1</v>
      </c>
      <c r="C1025" t="s">
        <v>80</v>
      </c>
      <c r="D1025" t="s">
        <v>84</v>
      </c>
      <c r="E1025" t="s">
        <v>147</v>
      </c>
      <c r="F1025" t="s">
        <v>3189</v>
      </c>
      <c r="G1025" t="s">
        <v>2086</v>
      </c>
      <c r="H1025" t="s">
        <v>135</v>
      </c>
      <c r="I1025" t="s">
        <v>136</v>
      </c>
      <c r="J1025" t="s">
        <v>137</v>
      </c>
      <c r="K1025" t="s">
        <v>138</v>
      </c>
      <c r="L1025" t="s">
        <v>3190</v>
      </c>
      <c r="M1025" t="s">
        <v>3191</v>
      </c>
      <c r="N1025">
        <v>2.4936111109999999</v>
      </c>
      <c r="O1025">
        <v>0</v>
      </c>
      <c r="P1025">
        <v>73</v>
      </c>
      <c r="Q1025">
        <v>0</v>
      </c>
      <c r="R1025">
        <v>0</v>
      </c>
      <c r="S1025">
        <v>0</v>
      </c>
      <c r="T1025">
        <v>7</v>
      </c>
      <c r="U1025">
        <v>0</v>
      </c>
      <c r="V1025">
        <v>0</v>
      </c>
      <c r="W1025">
        <v>0</v>
      </c>
      <c r="X1025">
        <v>41.731108286888343</v>
      </c>
      <c r="Y1025">
        <v>0</v>
      </c>
      <c r="Z1025">
        <v>0</v>
      </c>
      <c r="AA1025">
        <v>0</v>
      </c>
      <c r="AB1025">
        <v>10.281778966313176</v>
      </c>
      <c r="AC1025">
        <v>0</v>
      </c>
      <c r="AD1025">
        <v>0</v>
      </c>
      <c r="AE1025">
        <v>52.012887253201519</v>
      </c>
    </row>
    <row r="1026" spans="1:31" x14ac:dyDescent="0.25">
      <c r="A1026">
        <v>2439864</v>
      </c>
      <c r="B1026">
        <v>1</v>
      </c>
      <c r="C1026" t="s">
        <v>80</v>
      </c>
      <c r="D1026" t="s">
        <v>97</v>
      </c>
      <c r="E1026" t="s">
        <v>147</v>
      </c>
      <c r="F1026" t="s">
        <v>3192</v>
      </c>
      <c r="G1026" t="s">
        <v>175</v>
      </c>
      <c r="H1026" t="s">
        <v>135</v>
      </c>
      <c r="I1026" t="s">
        <v>136</v>
      </c>
      <c r="J1026" t="s">
        <v>137</v>
      </c>
      <c r="K1026" t="s">
        <v>138</v>
      </c>
      <c r="L1026" t="s">
        <v>3193</v>
      </c>
      <c r="M1026" t="s">
        <v>3194</v>
      </c>
      <c r="N1026">
        <v>0.51722222200000001</v>
      </c>
      <c r="O1026">
        <v>0</v>
      </c>
      <c r="P1026">
        <v>108</v>
      </c>
      <c r="Q1026">
        <v>0</v>
      </c>
      <c r="R1026">
        <v>0</v>
      </c>
      <c r="S1026">
        <v>0</v>
      </c>
      <c r="T1026">
        <v>6</v>
      </c>
      <c r="U1026">
        <v>0</v>
      </c>
      <c r="V1026">
        <v>0</v>
      </c>
      <c r="W1026">
        <v>0</v>
      </c>
      <c r="X1026">
        <v>26.449752129774936</v>
      </c>
      <c r="Y1026">
        <v>0</v>
      </c>
      <c r="Z1026">
        <v>0</v>
      </c>
      <c r="AA1026">
        <v>0</v>
      </c>
      <c r="AB1026">
        <v>2.7049552514054978</v>
      </c>
      <c r="AC1026">
        <v>0</v>
      </c>
      <c r="AD1026">
        <v>0</v>
      </c>
      <c r="AE1026">
        <v>29.154707381180433</v>
      </c>
    </row>
    <row r="1027" spans="1:31" x14ac:dyDescent="0.25">
      <c r="A1027">
        <v>2439758</v>
      </c>
      <c r="B1027">
        <v>1</v>
      </c>
      <c r="C1027" t="s">
        <v>80</v>
      </c>
      <c r="D1027" t="s">
        <v>83</v>
      </c>
      <c r="E1027" t="s">
        <v>147</v>
      </c>
      <c r="F1027" t="s">
        <v>3195</v>
      </c>
      <c r="G1027" t="s">
        <v>214</v>
      </c>
      <c r="H1027" t="s">
        <v>135</v>
      </c>
      <c r="I1027" t="s">
        <v>136</v>
      </c>
      <c r="J1027" t="s">
        <v>137</v>
      </c>
      <c r="K1027" t="s">
        <v>138</v>
      </c>
      <c r="L1027" t="s">
        <v>3196</v>
      </c>
      <c r="M1027" t="s">
        <v>3197</v>
      </c>
      <c r="N1027">
        <v>5.4552777770000001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6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30.387862800760853</v>
      </c>
      <c r="AC1027">
        <v>0</v>
      </c>
      <c r="AD1027">
        <v>0</v>
      </c>
      <c r="AE1027">
        <v>30.387862800760853</v>
      </c>
    </row>
    <row r="1028" spans="1:31" x14ac:dyDescent="0.25">
      <c r="A1028">
        <v>2439403</v>
      </c>
      <c r="B1028">
        <v>1</v>
      </c>
      <c r="C1028" t="s">
        <v>80</v>
      </c>
      <c r="D1028" t="s">
        <v>94</v>
      </c>
      <c r="E1028" t="s">
        <v>178</v>
      </c>
      <c r="F1028" t="s">
        <v>3198</v>
      </c>
      <c r="G1028" t="s">
        <v>187</v>
      </c>
      <c r="H1028" t="s">
        <v>144</v>
      </c>
      <c r="I1028" t="s">
        <v>136</v>
      </c>
      <c r="J1028" t="s">
        <v>137</v>
      </c>
      <c r="K1028" t="s">
        <v>164</v>
      </c>
      <c r="L1028" t="s">
        <v>3199</v>
      </c>
      <c r="M1028" t="s">
        <v>3200</v>
      </c>
      <c r="N1028">
        <v>6.9755555549999997</v>
      </c>
      <c r="O1028">
        <v>0</v>
      </c>
      <c r="P1028">
        <v>8003</v>
      </c>
      <c r="Q1028">
        <v>0</v>
      </c>
      <c r="R1028">
        <v>0</v>
      </c>
      <c r="S1028">
        <v>0</v>
      </c>
      <c r="T1028">
        <v>646</v>
      </c>
      <c r="U1028">
        <v>0</v>
      </c>
      <c r="V1028">
        <v>0</v>
      </c>
      <c r="W1028">
        <v>0</v>
      </c>
      <c r="X1028">
        <v>14902.775143118597</v>
      </c>
      <c r="Y1028">
        <v>0</v>
      </c>
      <c r="Z1028">
        <v>0</v>
      </c>
      <c r="AA1028">
        <v>0</v>
      </c>
      <c r="AB1028">
        <v>7338.8053747435706</v>
      </c>
      <c r="AC1028">
        <v>0</v>
      </c>
      <c r="AD1028">
        <v>0</v>
      </c>
      <c r="AE1028">
        <v>22241.580517862167</v>
      </c>
    </row>
    <row r="1029" spans="1:31" x14ac:dyDescent="0.25">
      <c r="A1029">
        <v>2439509</v>
      </c>
      <c r="B1029">
        <v>1</v>
      </c>
      <c r="C1029" t="s">
        <v>80</v>
      </c>
      <c r="D1029" t="s">
        <v>85</v>
      </c>
      <c r="E1029" t="s">
        <v>147</v>
      </c>
      <c r="F1029" t="s">
        <v>3201</v>
      </c>
      <c r="G1029" t="s">
        <v>2727</v>
      </c>
      <c r="H1029" t="s">
        <v>135</v>
      </c>
      <c r="I1029" t="s">
        <v>136</v>
      </c>
      <c r="J1029" t="s">
        <v>137</v>
      </c>
      <c r="K1029" t="s">
        <v>138</v>
      </c>
      <c r="L1029" t="s">
        <v>3202</v>
      </c>
      <c r="M1029" t="s">
        <v>3203</v>
      </c>
      <c r="N1029">
        <v>0.91333333299999997</v>
      </c>
      <c r="O1029">
        <v>0</v>
      </c>
      <c r="P1029">
        <v>160</v>
      </c>
      <c r="Q1029">
        <v>0</v>
      </c>
      <c r="R1029">
        <v>0</v>
      </c>
      <c r="S1029">
        <v>0</v>
      </c>
      <c r="T1029">
        <v>5</v>
      </c>
      <c r="U1029">
        <v>0</v>
      </c>
      <c r="V1029">
        <v>0</v>
      </c>
      <c r="W1029">
        <v>0</v>
      </c>
      <c r="X1029">
        <v>35.438580505620259</v>
      </c>
      <c r="Y1029">
        <v>0</v>
      </c>
      <c r="Z1029">
        <v>0</v>
      </c>
      <c r="AA1029">
        <v>0</v>
      </c>
      <c r="AB1029">
        <v>1.0976480151469616</v>
      </c>
      <c r="AC1029">
        <v>0</v>
      </c>
      <c r="AD1029">
        <v>0</v>
      </c>
      <c r="AE1029">
        <v>36.536228520767217</v>
      </c>
    </row>
    <row r="1030" spans="1:31" x14ac:dyDescent="0.25">
      <c r="A1030">
        <v>2439715</v>
      </c>
      <c r="B1030">
        <v>1</v>
      </c>
      <c r="C1030" t="s">
        <v>80</v>
      </c>
      <c r="D1030" t="s">
        <v>108</v>
      </c>
      <c r="E1030" t="s">
        <v>156</v>
      </c>
      <c r="F1030" t="s">
        <v>2919</v>
      </c>
      <c r="G1030" t="s">
        <v>175</v>
      </c>
      <c r="H1030" t="s">
        <v>135</v>
      </c>
      <c r="I1030" t="s">
        <v>136</v>
      </c>
      <c r="J1030" t="s">
        <v>137</v>
      </c>
      <c r="K1030" t="s">
        <v>138</v>
      </c>
      <c r="L1030" t="s">
        <v>3204</v>
      </c>
      <c r="M1030" t="s">
        <v>3205</v>
      </c>
      <c r="N1030">
        <v>0.5675</v>
      </c>
      <c r="O1030">
        <v>0</v>
      </c>
      <c r="P1030">
        <v>36</v>
      </c>
      <c r="Q1030">
        <v>0</v>
      </c>
      <c r="R1030">
        <v>25</v>
      </c>
      <c r="S1030">
        <v>0</v>
      </c>
      <c r="T1030">
        <v>8</v>
      </c>
      <c r="U1030">
        <v>0</v>
      </c>
      <c r="V1030">
        <v>0</v>
      </c>
      <c r="W1030">
        <v>0</v>
      </c>
      <c r="X1030">
        <v>4.6555904532439421</v>
      </c>
      <c r="Y1030">
        <v>0</v>
      </c>
      <c r="Z1030">
        <v>1.4496981916221372</v>
      </c>
      <c r="AA1030">
        <v>0</v>
      </c>
      <c r="AB1030">
        <v>2.9964822803574447</v>
      </c>
      <c r="AC1030">
        <v>0</v>
      </c>
      <c r="AD1030">
        <v>0</v>
      </c>
      <c r="AE1030">
        <v>9.1017709252235246</v>
      </c>
    </row>
    <row r="1031" spans="1:31" x14ac:dyDescent="0.25">
      <c r="A1031">
        <v>2439907</v>
      </c>
      <c r="B1031">
        <v>1</v>
      </c>
      <c r="C1031" t="s">
        <v>80</v>
      </c>
      <c r="D1031" t="s">
        <v>109</v>
      </c>
      <c r="E1031" t="s">
        <v>147</v>
      </c>
      <c r="F1031" t="s">
        <v>3206</v>
      </c>
      <c r="G1031" t="s">
        <v>171</v>
      </c>
      <c r="H1031" t="s">
        <v>135</v>
      </c>
      <c r="I1031" t="s">
        <v>136</v>
      </c>
      <c r="J1031" t="s">
        <v>137</v>
      </c>
      <c r="K1031" t="s">
        <v>138</v>
      </c>
      <c r="L1031" t="s">
        <v>3207</v>
      </c>
      <c r="M1031" t="s">
        <v>3208</v>
      </c>
      <c r="N1031">
        <v>2.1563888879999999</v>
      </c>
      <c r="O1031">
        <v>0</v>
      </c>
      <c r="P1031">
        <v>20</v>
      </c>
      <c r="Q1031">
        <v>0</v>
      </c>
      <c r="R1031">
        <v>6</v>
      </c>
      <c r="S1031">
        <v>0</v>
      </c>
      <c r="T1031">
        <v>1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</row>
    <row r="1032" spans="1:31" x14ac:dyDescent="0.25">
      <c r="A1032">
        <v>2439406</v>
      </c>
      <c r="B1032">
        <v>1</v>
      </c>
      <c r="C1032" t="s">
        <v>81</v>
      </c>
      <c r="D1032" t="s">
        <v>112</v>
      </c>
      <c r="E1032" t="s">
        <v>178</v>
      </c>
      <c r="F1032" t="s">
        <v>242</v>
      </c>
      <c r="G1032" t="s">
        <v>187</v>
      </c>
      <c r="H1032" t="s">
        <v>144</v>
      </c>
      <c r="I1032" t="s">
        <v>136</v>
      </c>
      <c r="J1032" t="s">
        <v>137</v>
      </c>
      <c r="K1032" t="s">
        <v>164</v>
      </c>
      <c r="L1032" t="s">
        <v>3209</v>
      </c>
      <c r="M1032" t="s">
        <v>3210</v>
      </c>
      <c r="N1032">
        <v>7.9108333330000002</v>
      </c>
      <c r="O1032">
        <v>0</v>
      </c>
      <c r="P1032">
        <v>718</v>
      </c>
      <c r="Q1032">
        <v>0</v>
      </c>
      <c r="R1032">
        <v>74</v>
      </c>
      <c r="S1032">
        <v>1</v>
      </c>
      <c r="T1032">
        <v>120</v>
      </c>
      <c r="U1032">
        <v>0</v>
      </c>
      <c r="V1032">
        <v>0</v>
      </c>
      <c r="W1032">
        <v>0</v>
      </c>
      <c r="X1032">
        <v>1033.386231921259</v>
      </c>
      <c r="Y1032">
        <v>0</v>
      </c>
      <c r="Z1032">
        <v>21.055046933920696</v>
      </c>
      <c r="AA1032">
        <v>481.18179703315963</v>
      </c>
      <c r="AB1032">
        <v>965.4349969504409</v>
      </c>
      <c r="AC1032">
        <v>0</v>
      </c>
      <c r="AD1032">
        <v>0</v>
      </c>
      <c r="AE1032">
        <v>2501.0580728387804</v>
      </c>
    </row>
    <row r="1033" spans="1:31" x14ac:dyDescent="0.25">
      <c r="A1033">
        <v>2439861</v>
      </c>
      <c r="B1033">
        <v>1</v>
      </c>
      <c r="C1033" t="s">
        <v>81</v>
      </c>
      <c r="D1033" t="s">
        <v>128</v>
      </c>
      <c r="E1033" t="s">
        <v>132</v>
      </c>
      <c r="F1033" t="s">
        <v>3211</v>
      </c>
      <c r="G1033" t="s">
        <v>175</v>
      </c>
      <c r="H1033" t="s">
        <v>135</v>
      </c>
      <c r="I1033" t="s">
        <v>136</v>
      </c>
      <c r="J1033" t="s">
        <v>137</v>
      </c>
      <c r="K1033" t="s">
        <v>138</v>
      </c>
      <c r="L1033" t="s">
        <v>3212</v>
      </c>
      <c r="M1033" t="s">
        <v>3213</v>
      </c>
      <c r="N1033">
        <v>0.120277777</v>
      </c>
      <c r="O1033">
        <v>0</v>
      </c>
      <c r="P1033">
        <v>2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3.4103633472627778E-2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3.4103633472627778E-2</v>
      </c>
    </row>
    <row r="1034" spans="1:31" x14ac:dyDescent="0.25">
      <c r="A1034">
        <v>2439592</v>
      </c>
      <c r="B1034">
        <v>1</v>
      </c>
      <c r="C1034" t="s">
        <v>80</v>
      </c>
      <c r="D1034" t="s">
        <v>92</v>
      </c>
      <c r="E1034" t="s">
        <v>132</v>
      </c>
      <c r="F1034" t="s">
        <v>3214</v>
      </c>
      <c r="G1034" t="s">
        <v>134</v>
      </c>
      <c r="H1034" t="s">
        <v>135</v>
      </c>
      <c r="I1034" t="s">
        <v>136</v>
      </c>
      <c r="J1034" t="s">
        <v>137</v>
      </c>
      <c r="K1034" t="s">
        <v>138</v>
      </c>
      <c r="L1034" t="s">
        <v>3215</v>
      </c>
      <c r="M1034" t="s">
        <v>3216</v>
      </c>
      <c r="N1034">
        <v>1.3663888879999999</v>
      </c>
      <c r="O1034">
        <v>0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</row>
    <row r="1035" spans="1:31" x14ac:dyDescent="0.25">
      <c r="A1035">
        <v>2439721</v>
      </c>
      <c r="B1035">
        <v>1</v>
      </c>
      <c r="C1035" t="s">
        <v>80</v>
      </c>
      <c r="D1035" t="s">
        <v>96</v>
      </c>
      <c r="E1035" t="s">
        <v>132</v>
      </c>
      <c r="F1035" t="s">
        <v>3044</v>
      </c>
      <c r="G1035" t="s">
        <v>249</v>
      </c>
      <c r="H1035" t="s">
        <v>135</v>
      </c>
      <c r="I1035" t="s">
        <v>136</v>
      </c>
      <c r="J1035" t="s">
        <v>137</v>
      </c>
      <c r="K1035" t="s">
        <v>138</v>
      </c>
      <c r="L1035" t="s">
        <v>3217</v>
      </c>
      <c r="M1035" t="s">
        <v>3218</v>
      </c>
      <c r="N1035">
        <v>3.5066666660000001</v>
      </c>
      <c r="O1035">
        <v>0</v>
      </c>
      <c r="P1035">
        <v>2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0.61832317960997674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0.61832317960997674</v>
      </c>
    </row>
    <row r="1036" spans="1:31" x14ac:dyDescent="0.25">
      <c r="A1036">
        <v>2439343</v>
      </c>
      <c r="B1036">
        <v>1</v>
      </c>
      <c r="C1036" t="s">
        <v>80</v>
      </c>
      <c r="D1036" t="s">
        <v>82</v>
      </c>
      <c r="E1036" t="s">
        <v>161</v>
      </c>
      <c r="F1036" t="s">
        <v>3219</v>
      </c>
      <c r="G1036" t="s">
        <v>719</v>
      </c>
      <c r="H1036" t="s">
        <v>144</v>
      </c>
      <c r="I1036" t="s">
        <v>136</v>
      </c>
      <c r="J1036" t="s">
        <v>137</v>
      </c>
      <c r="K1036" t="s">
        <v>138</v>
      </c>
      <c r="L1036" t="s">
        <v>3220</v>
      </c>
      <c r="M1036" t="s">
        <v>3221</v>
      </c>
      <c r="N1036">
        <v>4.017222222</v>
      </c>
      <c r="O1036">
        <v>0</v>
      </c>
      <c r="P1036">
        <v>1403</v>
      </c>
      <c r="Q1036">
        <v>0</v>
      </c>
      <c r="R1036">
        <v>0</v>
      </c>
      <c r="S1036">
        <v>0</v>
      </c>
      <c r="T1036">
        <v>103</v>
      </c>
      <c r="U1036">
        <v>0</v>
      </c>
      <c r="V1036">
        <v>0</v>
      </c>
      <c r="W1036">
        <v>0</v>
      </c>
      <c r="X1036">
        <v>1612.0561623107324</v>
      </c>
      <c r="Y1036">
        <v>0</v>
      </c>
      <c r="Z1036">
        <v>0</v>
      </c>
      <c r="AA1036">
        <v>0</v>
      </c>
      <c r="AB1036">
        <v>139.40960661338016</v>
      </c>
      <c r="AC1036">
        <v>0</v>
      </c>
      <c r="AD1036">
        <v>0</v>
      </c>
      <c r="AE1036">
        <v>1751.4657689241126</v>
      </c>
    </row>
    <row r="1037" spans="1:31" x14ac:dyDescent="0.25">
      <c r="A1037">
        <v>2439529</v>
      </c>
      <c r="B1037">
        <v>1</v>
      </c>
      <c r="C1037" t="s">
        <v>80</v>
      </c>
      <c r="D1037" t="s">
        <v>100</v>
      </c>
      <c r="E1037" t="s">
        <v>178</v>
      </c>
      <c r="F1037" t="s">
        <v>3222</v>
      </c>
      <c r="G1037" t="s">
        <v>143</v>
      </c>
      <c r="H1037" t="s">
        <v>144</v>
      </c>
      <c r="I1037" t="s">
        <v>136</v>
      </c>
      <c r="J1037" t="s">
        <v>137</v>
      </c>
      <c r="K1037" t="s">
        <v>138</v>
      </c>
      <c r="L1037" t="s">
        <v>3223</v>
      </c>
      <c r="M1037" t="s">
        <v>3224</v>
      </c>
      <c r="N1037">
        <v>0.18055555500000001</v>
      </c>
      <c r="O1037">
        <v>0</v>
      </c>
      <c r="P1037">
        <v>29</v>
      </c>
      <c r="Q1037">
        <v>1</v>
      </c>
      <c r="R1037">
        <v>13</v>
      </c>
      <c r="S1037">
        <v>12</v>
      </c>
      <c r="T1037">
        <v>653</v>
      </c>
      <c r="U1037">
        <v>14</v>
      </c>
      <c r="V1037">
        <v>134</v>
      </c>
      <c r="W1037">
        <v>0</v>
      </c>
      <c r="X1037">
        <v>1.350865632790474</v>
      </c>
      <c r="Y1037">
        <v>0.31090406349038274</v>
      </c>
      <c r="Z1037">
        <v>1.4949648262358515</v>
      </c>
      <c r="AA1037">
        <v>13.604579796406595</v>
      </c>
      <c r="AB1037">
        <v>307.09142764879829</v>
      </c>
      <c r="AC1037">
        <v>174.31846978362756</v>
      </c>
      <c r="AD1037">
        <v>793.9405547501666</v>
      </c>
      <c r="AE1037">
        <v>1292.1117665015158</v>
      </c>
    </row>
    <row r="1038" spans="1:31" x14ac:dyDescent="0.25">
      <c r="A1038">
        <v>2439778</v>
      </c>
      <c r="B1038">
        <v>1</v>
      </c>
      <c r="C1038" t="s">
        <v>80</v>
      </c>
      <c r="D1038" t="s">
        <v>82</v>
      </c>
      <c r="E1038" t="s">
        <v>229</v>
      </c>
      <c r="F1038" t="s">
        <v>3225</v>
      </c>
      <c r="G1038" t="s">
        <v>187</v>
      </c>
      <c r="H1038" t="s">
        <v>144</v>
      </c>
      <c r="I1038" t="s">
        <v>136</v>
      </c>
      <c r="J1038" t="s">
        <v>137</v>
      </c>
      <c r="K1038" t="s">
        <v>164</v>
      </c>
      <c r="L1038" t="s">
        <v>3226</v>
      </c>
      <c r="M1038" t="s">
        <v>3227</v>
      </c>
      <c r="N1038">
        <v>2.4088888879999999</v>
      </c>
      <c r="O1038">
        <v>0</v>
      </c>
      <c r="P1038">
        <v>1235</v>
      </c>
      <c r="Q1038">
        <v>0</v>
      </c>
      <c r="R1038">
        <v>0</v>
      </c>
      <c r="S1038">
        <v>3</v>
      </c>
      <c r="T1038">
        <v>486</v>
      </c>
      <c r="U1038">
        <v>0</v>
      </c>
      <c r="V1038">
        <v>0</v>
      </c>
      <c r="W1038">
        <v>0</v>
      </c>
      <c r="X1038">
        <v>828.695538016417</v>
      </c>
      <c r="Y1038">
        <v>0</v>
      </c>
      <c r="Z1038">
        <v>0</v>
      </c>
      <c r="AA1038">
        <v>746.33935010095558</v>
      </c>
      <c r="AB1038">
        <v>1724.7083014635464</v>
      </c>
      <c r="AC1038">
        <v>0</v>
      </c>
      <c r="AD1038">
        <v>0</v>
      </c>
      <c r="AE1038">
        <v>3299.7431895809191</v>
      </c>
    </row>
    <row r="1039" spans="1:31" x14ac:dyDescent="0.25">
      <c r="A1039">
        <v>2439784</v>
      </c>
      <c r="B1039">
        <v>1</v>
      </c>
      <c r="C1039" t="s">
        <v>80</v>
      </c>
      <c r="D1039" t="s">
        <v>82</v>
      </c>
      <c r="E1039" t="s">
        <v>178</v>
      </c>
      <c r="F1039" t="s">
        <v>3228</v>
      </c>
      <c r="G1039" t="s">
        <v>187</v>
      </c>
      <c r="H1039" t="s">
        <v>144</v>
      </c>
      <c r="I1039" t="s">
        <v>136</v>
      </c>
      <c r="J1039" t="s">
        <v>137</v>
      </c>
      <c r="K1039" t="s">
        <v>164</v>
      </c>
      <c r="L1039" t="s">
        <v>3229</v>
      </c>
      <c r="M1039" t="s">
        <v>3230</v>
      </c>
      <c r="N1039">
        <v>0.95833333300000001</v>
      </c>
      <c r="O1039">
        <v>0</v>
      </c>
      <c r="P1039">
        <v>1069</v>
      </c>
      <c r="Q1039">
        <v>0</v>
      </c>
      <c r="R1039">
        <v>0</v>
      </c>
      <c r="S1039">
        <v>0</v>
      </c>
      <c r="T1039">
        <v>88</v>
      </c>
      <c r="U1039">
        <v>0</v>
      </c>
      <c r="V1039">
        <v>0</v>
      </c>
      <c r="W1039">
        <v>0</v>
      </c>
      <c r="X1039">
        <v>279.85419181412823</v>
      </c>
      <c r="Y1039">
        <v>0</v>
      </c>
      <c r="Z1039">
        <v>0</v>
      </c>
      <c r="AA1039">
        <v>0</v>
      </c>
      <c r="AB1039">
        <v>130.80741054911798</v>
      </c>
      <c r="AC1039">
        <v>0</v>
      </c>
      <c r="AD1039">
        <v>0</v>
      </c>
      <c r="AE1039">
        <v>410.66160236324617</v>
      </c>
    </row>
    <row r="1040" spans="1:31" x14ac:dyDescent="0.25">
      <c r="A1040">
        <v>2439492</v>
      </c>
      <c r="B1040">
        <v>1</v>
      </c>
      <c r="C1040" t="s">
        <v>80</v>
      </c>
      <c r="D1040" t="s">
        <v>96</v>
      </c>
      <c r="E1040" t="s">
        <v>132</v>
      </c>
      <c r="F1040" t="s">
        <v>3231</v>
      </c>
      <c r="G1040" t="s">
        <v>134</v>
      </c>
      <c r="H1040" t="s">
        <v>135</v>
      </c>
      <c r="I1040" t="s">
        <v>136</v>
      </c>
      <c r="J1040" t="s">
        <v>137</v>
      </c>
      <c r="K1040" t="s">
        <v>138</v>
      </c>
      <c r="L1040" t="s">
        <v>3232</v>
      </c>
      <c r="M1040" t="s">
        <v>3233</v>
      </c>
      <c r="N1040">
        <v>1.9383333330000001</v>
      </c>
      <c r="O1040">
        <v>0</v>
      </c>
      <c r="P1040">
        <v>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</row>
    <row r="1041" spans="1:31" x14ac:dyDescent="0.25">
      <c r="A1041">
        <v>2439798</v>
      </c>
      <c r="B1041">
        <v>1</v>
      </c>
      <c r="C1041" t="s">
        <v>81</v>
      </c>
      <c r="D1041" t="s">
        <v>118</v>
      </c>
      <c r="E1041" t="s">
        <v>141</v>
      </c>
      <c r="F1041" t="s">
        <v>3234</v>
      </c>
      <c r="G1041" t="s">
        <v>422</v>
      </c>
      <c r="H1041" t="s">
        <v>144</v>
      </c>
      <c r="I1041" t="s">
        <v>136</v>
      </c>
      <c r="J1041" t="s">
        <v>137</v>
      </c>
      <c r="K1041" t="s">
        <v>138</v>
      </c>
      <c r="L1041" t="s">
        <v>3235</v>
      </c>
      <c r="M1041" t="s">
        <v>3236</v>
      </c>
      <c r="N1041">
        <v>2.613888888</v>
      </c>
      <c r="O1041">
        <v>1</v>
      </c>
      <c r="P1041">
        <v>171</v>
      </c>
      <c r="Q1041">
        <v>23</v>
      </c>
      <c r="R1041">
        <v>20</v>
      </c>
      <c r="S1041">
        <v>7</v>
      </c>
      <c r="T1041">
        <v>20</v>
      </c>
      <c r="U1041">
        <v>1</v>
      </c>
      <c r="V1041">
        <v>0</v>
      </c>
      <c r="W1041">
        <v>0.27301789838416779</v>
      </c>
      <c r="X1041">
        <v>88.28235113952833</v>
      </c>
      <c r="Y1041">
        <v>1.5679059851559864</v>
      </c>
      <c r="Z1041">
        <v>0</v>
      </c>
      <c r="AA1041">
        <v>196.89318643673619</v>
      </c>
      <c r="AB1041">
        <v>37.009446321027433</v>
      </c>
      <c r="AC1041">
        <v>77.657373738350472</v>
      </c>
      <c r="AD1041">
        <v>0</v>
      </c>
      <c r="AE1041">
        <v>401.68328151918257</v>
      </c>
    </row>
    <row r="1042" spans="1:31" x14ac:dyDescent="0.25">
      <c r="A1042">
        <v>2439469</v>
      </c>
      <c r="B1042">
        <v>1</v>
      </c>
      <c r="C1042" t="s">
        <v>81</v>
      </c>
      <c r="D1042" t="s">
        <v>113</v>
      </c>
      <c r="E1042" t="s">
        <v>161</v>
      </c>
      <c r="F1042" t="s">
        <v>3237</v>
      </c>
      <c r="G1042" t="s">
        <v>187</v>
      </c>
      <c r="H1042" t="s">
        <v>144</v>
      </c>
      <c r="I1042" t="s">
        <v>136</v>
      </c>
      <c r="J1042" t="s">
        <v>137</v>
      </c>
      <c r="K1042" t="s">
        <v>164</v>
      </c>
      <c r="L1042" t="s">
        <v>3238</v>
      </c>
      <c r="M1042" t="s">
        <v>3239</v>
      </c>
      <c r="N1042">
        <v>2.7619444440000001</v>
      </c>
      <c r="O1042">
        <v>1</v>
      </c>
      <c r="P1042">
        <v>388</v>
      </c>
      <c r="Q1042">
        <v>1</v>
      </c>
      <c r="R1042">
        <v>26</v>
      </c>
      <c r="S1042">
        <v>1</v>
      </c>
      <c r="T1042">
        <v>15</v>
      </c>
      <c r="U1042">
        <v>0</v>
      </c>
      <c r="V1042">
        <v>0</v>
      </c>
      <c r="W1042">
        <v>0.66797364546803328</v>
      </c>
      <c r="X1042">
        <v>105.00934496974482</v>
      </c>
      <c r="Y1042">
        <v>0.67711198201463896</v>
      </c>
      <c r="Z1042">
        <v>5.6147819988766168</v>
      </c>
      <c r="AA1042">
        <v>336.75133661947132</v>
      </c>
      <c r="AB1042">
        <v>13.341680189232482</v>
      </c>
      <c r="AC1042">
        <v>0</v>
      </c>
      <c r="AD1042">
        <v>0</v>
      </c>
      <c r="AE1042">
        <v>462.06222940480791</v>
      </c>
    </row>
    <row r="1043" spans="1:31" x14ac:dyDescent="0.25">
      <c r="A1043">
        <v>2439967</v>
      </c>
      <c r="B1043">
        <v>1</v>
      </c>
      <c r="C1043" t="s">
        <v>80</v>
      </c>
      <c r="D1043" t="s">
        <v>87</v>
      </c>
      <c r="E1043" t="s">
        <v>290</v>
      </c>
      <c r="F1043" t="s">
        <v>3240</v>
      </c>
      <c r="G1043" t="s">
        <v>308</v>
      </c>
      <c r="H1043" t="s">
        <v>135</v>
      </c>
      <c r="I1043" t="s">
        <v>136</v>
      </c>
      <c r="J1043" t="s">
        <v>137</v>
      </c>
      <c r="K1043" t="s">
        <v>138</v>
      </c>
      <c r="L1043" t="s">
        <v>3241</v>
      </c>
      <c r="M1043" t="s">
        <v>3242</v>
      </c>
      <c r="N1043">
        <v>1.924722222</v>
      </c>
      <c r="O1043">
        <v>0</v>
      </c>
      <c r="P1043">
        <v>64</v>
      </c>
      <c r="Q1043">
        <v>0</v>
      </c>
      <c r="R1043">
        <v>0</v>
      </c>
      <c r="S1043">
        <v>0</v>
      </c>
      <c r="T1043">
        <v>2</v>
      </c>
      <c r="U1043">
        <v>0</v>
      </c>
      <c r="V1043">
        <v>0</v>
      </c>
      <c r="W1043">
        <v>0</v>
      </c>
      <c r="X1043">
        <v>28.223598974495108</v>
      </c>
      <c r="Y1043">
        <v>0</v>
      </c>
      <c r="Z1043">
        <v>0</v>
      </c>
      <c r="AA1043">
        <v>0</v>
      </c>
      <c r="AB1043">
        <v>7.0478788142674997E-2</v>
      </c>
      <c r="AC1043">
        <v>0</v>
      </c>
      <c r="AD1043">
        <v>0</v>
      </c>
      <c r="AE1043">
        <v>28.294077762637784</v>
      </c>
    </row>
    <row r="1044" spans="1:31" x14ac:dyDescent="0.25">
      <c r="A1044">
        <v>2439947</v>
      </c>
      <c r="B1044">
        <v>1</v>
      </c>
      <c r="C1044" t="s">
        <v>80</v>
      </c>
      <c r="D1044" t="s">
        <v>82</v>
      </c>
      <c r="E1044" t="s">
        <v>147</v>
      </c>
      <c r="F1044" t="s">
        <v>2350</v>
      </c>
      <c r="G1044" t="s">
        <v>171</v>
      </c>
      <c r="H1044" t="s">
        <v>135</v>
      </c>
      <c r="I1044" t="s">
        <v>136</v>
      </c>
      <c r="J1044" t="s">
        <v>137</v>
      </c>
      <c r="K1044" t="s">
        <v>138</v>
      </c>
      <c r="L1044" t="s">
        <v>3243</v>
      </c>
      <c r="M1044" t="s">
        <v>3244</v>
      </c>
      <c r="N1044">
        <v>2.4488888879999999</v>
      </c>
      <c r="O1044">
        <v>0</v>
      </c>
      <c r="P1044">
        <v>46</v>
      </c>
      <c r="Q1044">
        <v>0</v>
      </c>
      <c r="R1044">
        <v>0</v>
      </c>
      <c r="S1044">
        <v>0</v>
      </c>
      <c r="T1044">
        <v>9</v>
      </c>
      <c r="U1044">
        <v>0</v>
      </c>
      <c r="V1044">
        <v>0</v>
      </c>
      <c r="W1044">
        <v>0</v>
      </c>
      <c r="X1044">
        <v>11.986904104272131</v>
      </c>
      <c r="Y1044">
        <v>0</v>
      </c>
      <c r="Z1044">
        <v>0</v>
      </c>
      <c r="AA1044">
        <v>0</v>
      </c>
      <c r="AB1044">
        <v>4.8364137593817889</v>
      </c>
      <c r="AC1044">
        <v>0</v>
      </c>
      <c r="AD1044">
        <v>0</v>
      </c>
      <c r="AE1044">
        <v>16.823317863653919</v>
      </c>
    </row>
    <row r="1045" spans="1:31" x14ac:dyDescent="0.25">
      <c r="A1045">
        <v>2439612</v>
      </c>
      <c r="B1045">
        <v>1</v>
      </c>
      <c r="C1045" t="s">
        <v>80</v>
      </c>
      <c r="D1045" t="s">
        <v>96</v>
      </c>
      <c r="E1045" t="s">
        <v>156</v>
      </c>
      <c r="F1045" t="s">
        <v>3245</v>
      </c>
      <c r="G1045" t="s">
        <v>1185</v>
      </c>
      <c r="H1045" t="s">
        <v>135</v>
      </c>
      <c r="I1045" t="s">
        <v>136</v>
      </c>
      <c r="J1045" t="s">
        <v>137</v>
      </c>
      <c r="K1045" t="s">
        <v>138</v>
      </c>
      <c r="L1045" t="s">
        <v>3246</v>
      </c>
      <c r="M1045" t="s">
        <v>3247</v>
      </c>
      <c r="N1045">
        <v>0.22500000000000001</v>
      </c>
      <c r="O1045">
        <v>0</v>
      </c>
      <c r="P1045">
        <v>98</v>
      </c>
      <c r="Q1045">
        <v>0</v>
      </c>
      <c r="R1045">
        <v>1</v>
      </c>
      <c r="S1045">
        <v>0</v>
      </c>
      <c r="T1045">
        <v>25</v>
      </c>
      <c r="U1045">
        <v>0</v>
      </c>
      <c r="V1045">
        <v>0</v>
      </c>
      <c r="W1045">
        <v>0</v>
      </c>
      <c r="X1045">
        <v>9.8314609929290988</v>
      </c>
      <c r="Y1045">
        <v>0</v>
      </c>
      <c r="Z1045">
        <v>8.1072698850000006E-3</v>
      </c>
      <c r="AA1045">
        <v>0</v>
      </c>
      <c r="AB1045">
        <v>9.3094199610124519</v>
      </c>
      <c r="AC1045">
        <v>0</v>
      </c>
      <c r="AD1045">
        <v>0</v>
      </c>
      <c r="AE1045">
        <v>19.148988223826549</v>
      </c>
    </row>
    <row r="1046" spans="1:31" x14ac:dyDescent="0.25">
      <c r="A1046">
        <v>2439363</v>
      </c>
      <c r="B1046">
        <v>1</v>
      </c>
      <c r="C1046" t="s">
        <v>80</v>
      </c>
      <c r="D1046" t="s">
        <v>110</v>
      </c>
      <c r="E1046" t="s">
        <v>178</v>
      </c>
      <c r="F1046" t="s">
        <v>3248</v>
      </c>
      <c r="G1046" t="s">
        <v>3249</v>
      </c>
      <c r="H1046" t="s">
        <v>144</v>
      </c>
      <c r="I1046" t="s">
        <v>136</v>
      </c>
      <c r="J1046" t="s">
        <v>137</v>
      </c>
      <c r="K1046" t="s">
        <v>138</v>
      </c>
      <c r="L1046" t="s">
        <v>3250</v>
      </c>
      <c r="M1046" t="s">
        <v>3251</v>
      </c>
      <c r="N1046">
        <v>0.66888888800000001</v>
      </c>
      <c r="O1046">
        <v>0</v>
      </c>
      <c r="P1046">
        <v>1364</v>
      </c>
      <c r="Q1046">
        <v>0</v>
      </c>
      <c r="R1046">
        <v>0</v>
      </c>
      <c r="S1046">
        <v>0</v>
      </c>
      <c r="T1046">
        <v>160</v>
      </c>
      <c r="U1046">
        <v>0</v>
      </c>
      <c r="V1046">
        <v>0</v>
      </c>
      <c r="W1046">
        <v>0</v>
      </c>
      <c r="X1046">
        <v>203.76321528417543</v>
      </c>
      <c r="Y1046">
        <v>0</v>
      </c>
      <c r="Z1046">
        <v>0</v>
      </c>
      <c r="AA1046">
        <v>0</v>
      </c>
      <c r="AB1046">
        <v>91.549795611737522</v>
      </c>
      <c r="AC1046">
        <v>0</v>
      </c>
      <c r="AD1046">
        <v>0</v>
      </c>
      <c r="AE1046">
        <v>295.31301089591295</v>
      </c>
    </row>
    <row r="1047" spans="1:31" x14ac:dyDescent="0.25">
      <c r="A1047">
        <v>2439455</v>
      </c>
      <c r="B1047">
        <v>1</v>
      </c>
      <c r="C1047" t="s">
        <v>80</v>
      </c>
      <c r="D1047" t="s">
        <v>82</v>
      </c>
      <c r="E1047" t="s">
        <v>290</v>
      </c>
      <c r="F1047" t="s">
        <v>3252</v>
      </c>
      <c r="G1047" t="s">
        <v>171</v>
      </c>
      <c r="H1047" t="s">
        <v>135</v>
      </c>
      <c r="I1047" t="s">
        <v>136</v>
      </c>
      <c r="J1047" t="s">
        <v>137</v>
      </c>
      <c r="K1047" t="s">
        <v>138</v>
      </c>
      <c r="L1047" t="s">
        <v>3253</v>
      </c>
      <c r="M1047" t="s">
        <v>3254</v>
      </c>
      <c r="N1047">
        <v>2.5891666660000001</v>
      </c>
      <c r="O1047">
        <v>0</v>
      </c>
      <c r="P1047">
        <v>44</v>
      </c>
      <c r="Q1047">
        <v>0</v>
      </c>
      <c r="R1047">
        <v>0</v>
      </c>
      <c r="S1047">
        <v>0</v>
      </c>
      <c r="T1047">
        <v>18</v>
      </c>
      <c r="U1047">
        <v>0</v>
      </c>
      <c r="V1047">
        <v>0</v>
      </c>
      <c r="W1047">
        <v>0</v>
      </c>
      <c r="X1047">
        <v>38.688599213544883</v>
      </c>
      <c r="Y1047">
        <v>0</v>
      </c>
      <c r="Z1047">
        <v>0</v>
      </c>
      <c r="AA1047">
        <v>0</v>
      </c>
      <c r="AB1047">
        <v>81.888985470516161</v>
      </c>
      <c r="AC1047">
        <v>0</v>
      </c>
      <c r="AD1047">
        <v>0</v>
      </c>
      <c r="AE1047">
        <v>120.57758468406104</v>
      </c>
    </row>
    <row r="1048" spans="1:31" x14ac:dyDescent="0.25">
      <c r="A1048">
        <v>2439833</v>
      </c>
      <c r="B1048">
        <v>1</v>
      </c>
      <c r="C1048" t="s">
        <v>80</v>
      </c>
      <c r="D1048" t="s">
        <v>96</v>
      </c>
      <c r="E1048" t="s">
        <v>156</v>
      </c>
      <c r="F1048" t="s">
        <v>3255</v>
      </c>
      <c r="G1048" t="s">
        <v>175</v>
      </c>
      <c r="H1048" t="s">
        <v>135</v>
      </c>
      <c r="I1048" t="s">
        <v>136</v>
      </c>
      <c r="J1048" t="s">
        <v>137</v>
      </c>
      <c r="K1048" t="s">
        <v>138</v>
      </c>
      <c r="L1048" t="s">
        <v>3256</v>
      </c>
      <c r="M1048" t="s">
        <v>3257</v>
      </c>
      <c r="N1048">
        <v>0.42916666599999997</v>
      </c>
      <c r="O1048">
        <v>0</v>
      </c>
      <c r="P1048">
        <v>151</v>
      </c>
      <c r="Q1048">
        <v>0</v>
      </c>
      <c r="R1048">
        <v>5</v>
      </c>
      <c r="S1048">
        <v>0</v>
      </c>
      <c r="T1048">
        <v>34</v>
      </c>
      <c r="U1048">
        <v>0</v>
      </c>
      <c r="V1048">
        <v>0</v>
      </c>
      <c r="W1048">
        <v>0</v>
      </c>
      <c r="X1048">
        <v>33.502191249774633</v>
      </c>
      <c r="Y1048">
        <v>0</v>
      </c>
      <c r="Z1048">
        <v>1.3718319225084581</v>
      </c>
      <c r="AA1048">
        <v>0</v>
      </c>
      <c r="AB1048">
        <v>18.013723370420774</v>
      </c>
      <c r="AC1048">
        <v>0</v>
      </c>
      <c r="AD1048">
        <v>0</v>
      </c>
      <c r="AE1048">
        <v>52.887746542703866</v>
      </c>
    </row>
    <row r="1049" spans="1:31" x14ac:dyDescent="0.25">
      <c r="A1049">
        <v>2439624</v>
      </c>
      <c r="B1049">
        <v>1</v>
      </c>
      <c r="C1049" t="s">
        <v>80</v>
      </c>
      <c r="D1049" t="s">
        <v>108</v>
      </c>
      <c r="E1049" t="s">
        <v>132</v>
      </c>
      <c r="F1049" t="s">
        <v>3258</v>
      </c>
      <c r="G1049" t="s">
        <v>134</v>
      </c>
      <c r="H1049" t="s">
        <v>135</v>
      </c>
      <c r="I1049" t="s">
        <v>136</v>
      </c>
      <c r="J1049" t="s">
        <v>137</v>
      </c>
      <c r="K1049" t="s">
        <v>138</v>
      </c>
      <c r="L1049" t="s">
        <v>3259</v>
      </c>
      <c r="M1049" t="s">
        <v>3260</v>
      </c>
      <c r="N1049">
        <v>1.861111111</v>
      </c>
      <c r="O1049">
        <v>0</v>
      </c>
      <c r="P1049">
        <v>1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0.66751252942243333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0.66751252942243333</v>
      </c>
    </row>
    <row r="1050" spans="1:31" x14ac:dyDescent="0.25">
      <c r="A1050">
        <v>2439438</v>
      </c>
      <c r="B1050">
        <v>1</v>
      </c>
      <c r="C1050" t="s">
        <v>81</v>
      </c>
      <c r="D1050" t="s">
        <v>127</v>
      </c>
      <c r="E1050" t="s">
        <v>290</v>
      </c>
      <c r="F1050" t="s">
        <v>3261</v>
      </c>
      <c r="G1050" t="s">
        <v>308</v>
      </c>
      <c r="H1050" t="s">
        <v>135</v>
      </c>
      <c r="I1050" t="s">
        <v>136</v>
      </c>
      <c r="J1050" t="s">
        <v>137</v>
      </c>
      <c r="K1050" t="s">
        <v>138</v>
      </c>
      <c r="L1050" t="s">
        <v>3262</v>
      </c>
      <c r="M1050" t="s">
        <v>3263</v>
      </c>
      <c r="N1050">
        <v>5.9563888880000002</v>
      </c>
      <c r="O1050">
        <v>0</v>
      </c>
      <c r="P1050">
        <v>47</v>
      </c>
      <c r="Q1050">
        <v>0</v>
      </c>
      <c r="R1050">
        <v>0</v>
      </c>
      <c r="S1050">
        <v>0</v>
      </c>
      <c r="T1050">
        <v>6</v>
      </c>
      <c r="U1050">
        <v>0</v>
      </c>
      <c r="V1050">
        <v>0</v>
      </c>
      <c r="W1050">
        <v>0</v>
      </c>
      <c r="X1050">
        <v>66.626606749864976</v>
      </c>
      <c r="Y1050">
        <v>0</v>
      </c>
      <c r="Z1050">
        <v>0</v>
      </c>
      <c r="AA1050">
        <v>0</v>
      </c>
      <c r="AB1050">
        <v>180.1574299114213</v>
      </c>
      <c r="AC1050">
        <v>0</v>
      </c>
      <c r="AD1050">
        <v>0</v>
      </c>
      <c r="AE1050">
        <v>246.78403666128628</v>
      </c>
    </row>
    <row r="1051" spans="1:31" x14ac:dyDescent="0.25">
      <c r="A1051">
        <v>2439392</v>
      </c>
      <c r="B1051">
        <v>1</v>
      </c>
      <c r="C1051" t="s">
        <v>81</v>
      </c>
      <c r="D1051" t="s">
        <v>112</v>
      </c>
      <c r="E1051" t="s">
        <v>147</v>
      </c>
      <c r="F1051" t="s">
        <v>3264</v>
      </c>
      <c r="G1051" t="s">
        <v>149</v>
      </c>
      <c r="H1051" t="s">
        <v>135</v>
      </c>
      <c r="I1051" t="s">
        <v>136</v>
      </c>
      <c r="J1051" t="s">
        <v>137</v>
      </c>
      <c r="K1051" t="s">
        <v>138</v>
      </c>
      <c r="L1051" t="s">
        <v>3265</v>
      </c>
      <c r="M1051" t="s">
        <v>3266</v>
      </c>
      <c r="N1051">
        <v>1.8491666659999999</v>
      </c>
      <c r="O1051">
        <v>0</v>
      </c>
      <c r="P1051">
        <v>38</v>
      </c>
      <c r="Q1051">
        <v>0</v>
      </c>
      <c r="R1051">
        <v>1</v>
      </c>
      <c r="S1051">
        <v>0</v>
      </c>
      <c r="T1051">
        <v>1</v>
      </c>
      <c r="U1051">
        <v>0</v>
      </c>
      <c r="V1051">
        <v>0</v>
      </c>
      <c r="W1051">
        <v>0</v>
      </c>
      <c r="X1051">
        <v>16.552331308985128</v>
      </c>
      <c r="Y1051">
        <v>0</v>
      </c>
      <c r="Z1051">
        <v>4.7989701149541666E-2</v>
      </c>
      <c r="AA1051">
        <v>0</v>
      </c>
      <c r="AB1051">
        <v>0.12288923657911527</v>
      </c>
      <c r="AC1051">
        <v>0</v>
      </c>
      <c r="AD1051">
        <v>0</v>
      </c>
      <c r="AE1051">
        <v>16.723210246713787</v>
      </c>
    </row>
    <row r="1052" spans="1:31" x14ac:dyDescent="0.25">
      <c r="A1052">
        <v>2439687</v>
      </c>
      <c r="B1052">
        <v>1</v>
      </c>
      <c r="C1052" t="s">
        <v>81</v>
      </c>
      <c r="D1052" t="s">
        <v>118</v>
      </c>
      <c r="E1052" t="s">
        <v>132</v>
      </c>
      <c r="F1052" t="s">
        <v>3267</v>
      </c>
      <c r="G1052" t="s">
        <v>249</v>
      </c>
      <c r="H1052" t="s">
        <v>135</v>
      </c>
      <c r="I1052" t="s">
        <v>136</v>
      </c>
      <c r="J1052" t="s">
        <v>137</v>
      </c>
      <c r="K1052" t="s">
        <v>138</v>
      </c>
      <c r="L1052" t="s">
        <v>3268</v>
      </c>
      <c r="M1052" t="s">
        <v>3269</v>
      </c>
      <c r="N1052">
        <v>2.315555555</v>
      </c>
      <c r="O1052">
        <v>0</v>
      </c>
      <c r="P1052">
        <v>2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3.7938314094918377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3.7938314094918377</v>
      </c>
    </row>
    <row r="1053" spans="1:31" x14ac:dyDescent="0.25">
      <c r="A1053">
        <v>2439873</v>
      </c>
      <c r="B1053">
        <v>1</v>
      </c>
      <c r="C1053" t="s">
        <v>80</v>
      </c>
      <c r="D1053" t="s">
        <v>92</v>
      </c>
      <c r="E1053" t="s">
        <v>132</v>
      </c>
      <c r="F1053" t="s">
        <v>3270</v>
      </c>
      <c r="G1053" t="s">
        <v>249</v>
      </c>
      <c r="H1053" t="s">
        <v>135</v>
      </c>
      <c r="I1053" t="s">
        <v>136</v>
      </c>
      <c r="J1053" t="s">
        <v>137</v>
      </c>
      <c r="K1053" t="s">
        <v>138</v>
      </c>
      <c r="L1053" t="s">
        <v>3271</v>
      </c>
      <c r="M1053" t="s">
        <v>3272</v>
      </c>
      <c r="N1053">
        <v>2.7666666659999999</v>
      </c>
      <c r="O1053">
        <v>0</v>
      </c>
      <c r="P1053">
        <v>15</v>
      </c>
      <c r="Q1053">
        <v>0</v>
      </c>
      <c r="R1053">
        <v>0</v>
      </c>
      <c r="S1053">
        <v>0</v>
      </c>
      <c r="T1053">
        <v>1</v>
      </c>
      <c r="U1053">
        <v>0</v>
      </c>
      <c r="V1053">
        <v>0</v>
      </c>
      <c r="W1053">
        <v>0</v>
      </c>
      <c r="X1053">
        <v>23.635021180325463</v>
      </c>
      <c r="Y1053">
        <v>0</v>
      </c>
      <c r="Z1053">
        <v>0</v>
      </c>
      <c r="AA1053">
        <v>0</v>
      </c>
      <c r="AB1053">
        <v>3.7452361181601441</v>
      </c>
      <c r="AC1053">
        <v>0</v>
      </c>
      <c r="AD1053">
        <v>0</v>
      </c>
      <c r="AE1053">
        <v>27.380257298485606</v>
      </c>
    </row>
    <row r="1054" spans="1:31" x14ac:dyDescent="0.25">
      <c r="A1054">
        <v>2439395</v>
      </c>
      <c r="B1054">
        <v>1</v>
      </c>
      <c r="C1054" t="s">
        <v>80</v>
      </c>
      <c r="D1054" t="s">
        <v>101</v>
      </c>
      <c r="E1054" t="s">
        <v>147</v>
      </c>
      <c r="F1054" t="s">
        <v>3273</v>
      </c>
      <c r="G1054" t="s">
        <v>175</v>
      </c>
      <c r="H1054" t="s">
        <v>135</v>
      </c>
      <c r="I1054" t="s">
        <v>136</v>
      </c>
      <c r="J1054" t="s">
        <v>137</v>
      </c>
      <c r="K1054" t="s">
        <v>138</v>
      </c>
      <c r="L1054" t="s">
        <v>3274</v>
      </c>
      <c r="M1054" t="s">
        <v>3275</v>
      </c>
      <c r="N1054">
        <v>0.83388888800000005</v>
      </c>
      <c r="O1054">
        <v>0</v>
      </c>
      <c r="P1054">
        <v>7</v>
      </c>
      <c r="Q1054">
        <v>0</v>
      </c>
      <c r="R1054">
        <v>1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0.96197098257746982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0.96197098257746982</v>
      </c>
    </row>
    <row r="1055" spans="1:31" x14ac:dyDescent="0.25">
      <c r="A1055">
        <v>2439495</v>
      </c>
      <c r="B1055">
        <v>1</v>
      </c>
      <c r="C1055" t="s">
        <v>81</v>
      </c>
      <c r="D1055" t="s">
        <v>120</v>
      </c>
      <c r="E1055" t="s">
        <v>132</v>
      </c>
      <c r="F1055" t="s">
        <v>3276</v>
      </c>
      <c r="G1055" t="s">
        <v>214</v>
      </c>
      <c r="H1055" t="s">
        <v>135</v>
      </c>
      <c r="I1055" t="s">
        <v>136</v>
      </c>
      <c r="J1055" t="s">
        <v>3</v>
      </c>
      <c r="K1055" t="s">
        <v>138</v>
      </c>
      <c r="L1055" t="s">
        <v>3277</v>
      </c>
      <c r="M1055" t="s">
        <v>3278</v>
      </c>
      <c r="N1055">
        <v>2.5219444439999998</v>
      </c>
      <c r="O1055">
        <v>0</v>
      </c>
      <c r="P1055">
        <v>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0.11197970049599666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0.11197970049599666</v>
      </c>
    </row>
    <row r="1056" spans="1:31" x14ac:dyDescent="0.25">
      <c r="A1056">
        <v>2439913</v>
      </c>
      <c r="B1056">
        <v>1</v>
      </c>
      <c r="C1056" t="s">
        <v>81</v>
      </c>
      <c r="D1056" t="s">
        <v>112</v>
      </c>
      <c r="E1056" t="s">
        <v>132</v>
      </c>
      <c r="F1056" t="s">
        <v>3279</v>
      </c>
      <c r="G1056" t="s">
        <v>134</v>
      </c>
      <c r="H1056" t="s">
        <v>135</v>
      </c>
      <c r="I1056" t="s">
        <v>136</v>
      </c>
      <c r="J1056" t="s">
        <v>137</v>
      </c>
      <c r="K1056" t="s">
        <v>138</v>
      </c>
      <c r="L1056" t="s">
        <v>3280</v>
      </c>
      <c r="M1056" t="s">
        <v>3281</v>
      </c>
      <c r="N1056">
        <v>0.52277777700000005</v>
      </c>
      <c r="O1056">
        <v>0</v>
      </c>
      <c r="P1056">
        <v>3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0.41675513613667503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0.41675513613667503</v>
      </c>
    </row>
    <row r="1057" spans="1:31" x14ac:dyDescent="0.25">
      <c r="A1057">
        <v>2439601</v>
      </c>
      <c r="B1057">
        <v>1</v>
      </c>
      <c r="C1057" t="s">
        <v>80</v>
      </c>
      <c r="D1057" t="s">
        <v>96</v>
      </c>
      <c r="E1057" t="s">
        <v>132</v>
      </c>
      <c r="F1057" t="s">
        <v>3282</v>
      </c>
      <c r="G1057" t="s">
        <v>134</v>
      </c>
      <c r="H1057" t="s">
        <v>135</v>
      </c>
      <c r="I1057" t="s">
        <v>136</v>
      </c>
      <c r="J1057" t="s">
        <v>137</v>
      </c>
      <c r="K1057" t="s">
        <v>138</v>
      </c>
      <c r="L1057" t="s">
        <v>3283</v>
      </c>
      <c r="M1057" t="s">
        <v>3284</v>
      </c>
      <c r="N1057">
        <v>2.3652777770000002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1.8299100521668443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1.8299100521668443</v>
      </c>
    </row>
    <row r="1058" spans="1:31" x14ac:dyDescent="0.25">
      <c r="A1058">
        <v>2439458</v>
      </c>
      <c r="B1058">
        <v>1</v>
      </c>
      <c r="C1058" t="s">
        <v>81</v>
      </c>
      <c r="D1058" t="s">
        <v>118</v>
      </c>
      <c r="E1058" t="s">
        <v>229</v>
      </c>
      <c r="F1058" t="s">
        <v>3285</v>
      </c>
      <c r="G1058" t="s">
        <v>187</v>
      </c>
      <c r="H1058" t="s">
        <v>144</v>
      </c>
      <c r="I1058" t="s">
        <v>136</v>
      </c>
      <c r="J1058" t="s">
        <v>137</v>
      </c>
      <c r="K1058" t="s">
        <v>164</v>
      </c>
      <c r="L1058" t="s">
        <v>3286</v>
      </c>
      <c r="M1058" t="s">
        <v>3287</v>
      </c>
      <c r="N1058">
        <v>2.6297222219999998</v>
      </c>
      <c r="O1058">
        <v>5</v>
      </c>
      <c r="P1058">
        <v>401</v>
      </c>
      <c r="Q1058">
        <v>158</v>
      </c>
      <c r="R1058">
        <v>321</v>
      </c>
      <c r="S1058">
        <v>17</v>
      </c>
      <c r="T1058">
        <v>56</v>
      </c>
      <c r="U1058">
        <v>2</v>
      </c>
      <c r="V1058">
        <v>0</v>
      </c>
      <c r="W1058">
        <v>2.020308037882073</v>
      </c>
      <c r="X1058">
        <v>22.956351714113953</v>
      </c>
      <c r="Y1058">
        <v>269.2430591767494</v>
      </c>
      <c r="Z1058">
        <v>195.23833958924615</v>
      </c>
      <c r="AA1058">
        <v>192.04478683315673</v>
      </c>
      <c r="AB1058">
        <v>75.354099304446223</v>
      </c>
      <c r="AC1058">
        <v>893.33067634256338</v>
      </c>
      <c r="AD1058">
        <v>0</v>
      </c>
      <c r="AE1058">
        <v>1650.1876209981579</v>
      </c>
    </row>
    <row r="1059" spans="1:31" x14ac:dyDescent="0.25">
      <c r="A1059">
        <v>2439956</v>
      </c>
      <c r="B1059">
        <v>1</v>
      </c>
      <c r="C1059" t="s">
        <v>81</v>
      </c>
      <c r="D1059" t="s">
        <v>113</v>
      </c>
      <c r="E1059" t="s">
        <v>132</v>
      </c>
      <c r="F1059" t="s">
        <v>3288</v>
      </c>
      <c r="G1059" t="s">
        <v>134</v>
      </c>
      <c r="H1059" t="s">
        <v>135</v>
      </c>
      <c r="I1059" t="s">
        <v>136</v>
      </c>
      <c r="J1059" t="s">
        <v>137</v>
      </c>
      <c r="K1059" t="s">
        <v>138</v>
      </c>
      <c r="L1059" t="s">
        <v>3289</v>
      </c>
      <c r="M1059" t="s">
        <v>3290</v>
      </c>
      <c r="N1059">
        <v>0.91444444400000002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0.27391854726145776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0.27391854726145776</v>
      </c>
    </row>
    <row r="1060" spans="1:31" x14ac:dyDescent="0.25">
      <c r="A1060">
        <v>2439621</v>
      </c>
      <c r="B1060">
        <v>1</v>
      </c>
      <c r="C1060" t="s">
        <v>80</v>
      </c>
      <c r="D1060" t="s">
        <v>99</v>
      </c>
      <c r="E1060" t="s">
        <v>132</v>
      </c>
      <c r="F1060" t="s">
        <v>3291</v>
      </c>
      <c r="G1060" t="s">
        <v>134</v>
      </c>
      <c r="H1060" t="s">
        <v>135</v>
      </c>
      <c r="I1060" t="s">
        <v>136</v>
      </c>
      <c r="J1060" t="s">
        <v>137</v>
      </c>
      <c r="K1060" t="s">
        <v>138</v>
      </c>
      <c r="L1060" t="s">
        <v>3292</v>
      </c>
      <c r="M1060" t="s">
        <v>3293</v>
      </c>
      <c r="N1060">
        <v>5.1738888879999996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1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</row>
    <row r="1061" spans="1:31" x14ac:dyDescent="0.25">
      <c r="A1061">
        <v>2439953</v>
      </c>
      <c r="B1061">
        <v>1</v>
      </c>
      <c r="C1061" t="s">
        <v>80</v>
      </c>
      <c r="D1061" t="s">
        <v>103</v>
      </c>
      <c r="E1061" t="s">
        <v>132</v>
      </c>
      <c r="F1061" t="s">
        <v>3294</v>
      </c>
      <c r="G1061" t="s">
        <v>153</v>
      </c>
      <c r="H1061" t="s">
        <v>135</v>
      </c>
      <c r="I1061" t="s">
        <v>136</v>
      </c>
      <c r="J1061" t="s">
        <v>137</v>
      </c>
      <c r="K1061" t="s">
        <v>138</v>
      </c>
      <c r="L1061" t="s">
        <v>3295</v>
      </c>
      <c r="M1061" t="s">
        <v>3296</v>
      </c>
      <c r="N1061">
        <v>0.84416666600000001</v>
      </c>
      <c r="O1061">
        <v>0</v>
      </c>
      <c r="P1061">
        <v>6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1.2382778588796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1.2382778588796</v>
      </c>
    </row>
    <row r="1062" spans="1:31" x14ac:dyDescent="0.25">
      <c r="A1062">
        <v>2439930</v>
      </c>
      <c r="B1062">
        <v>1</v>
      </c>
      <c r="C1062" t="s">
        <v>80</v>
      </c>
      <c r="D1062" t="s">
        <v>97</v>
      </c>
      <c r="E1062" t="s">
        <v>156</v>
      </c>
      <c r="F1062" t="s">
        <v>2523</v>
      </c>
      <c r="G1062" t="s">
        <v>175</v>
      </c>
      <c r="H1062" t="s">
        <v>135</v>
      </c>
      <c r="I1062" t="s">
        <v>136</v>
      </c>
      <c r="J1062" t="s">
        <v>137</v>
      </c>
      <c r="K1062" t="s">
        <v>138</v>
      </c>
      <c r="L1062" t="s">
        <v>3297</v>
      </c>
      <c r="M1062" t="s">
        <v>3298</v>
      </c>
      <c r="N1062">
        <v>1.1797222220000001</v>
      </c>
      <c r="O1062">
        <v>0</v>
      </c>
      <c r="P1062">
        <v>344</v>
      </c>
      <c r="Q1062">
        <v>0</v>
      </c>
      <c r="R1062">
        <v>1</v>
      </c>
      <c r="S1062">
        <v>0</v>
      </c>
      <c r="T1062">
        <v>52</v>
      </c>
      <c r="U1062">
        <v>0</v>
      </c>
      <c r="V1062">
        <v>0</v>
      </c>
      <c r="W1062">
        <v>0</v>
      </c>
      <c r="X1062">
        <v>213.2627346647279</v>
      </c>
      <c r="Y1062">
        <v>0</v>
      </c>
      <c r="Z1062">
        <v>7.1578466180000008E-3</v>
      </c>
      <c r="AA1062">
        <v>0</v>
      </c>
      <c r="AB1062">
        <v>79.838722529529207</v>
      </c>
      <c r="AC1062">
        <v>0</v>
      </c>
      <c r="AD1062">
        <v>0</v>
      </c>
      <c r="AE1062">
        <v>293.10861504087507</v>
      </c>
    </row>
    <row r="1063" spans="1:31" x14ac:dyDescent="0.25">
      <c r="A1063">
        <v>2439452</v>
      </c>
      <c r="B1063">
        <v>1</v>
      </c>
      <c r="C1063" t="s">
        <v>80</v>
      </c>
      <c r="D1063" t="s">
        <v>93</v>
      </c>
      <c r="E1063" t="s">
        <v>132</v>
      </c>
      <c r="F1063" t="s">
        <v>3299</v>
      </c>
      <c r="G1063" t="s">
        <v>214</v>
      </c>
      <c r="H1063" t="s">
        <v>135</v>
      </c>
      <c r="I1063" t="s">
        <v>136</v>
      </c>
      <c r="J1063" t="s">
        <v>137</v>
      </c>
      <c r="K1063" t="s">
        <v>138</v>
      </c>
      <c r="L1063" t="s">
        <v>3300</v>
      </c>
      <c r="M1063" t="s">
        <v>3301</v>
      </c>
      <c r="N1063">
        <v>1.665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1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3.8320590094871108</v>
      </c>
      <c r="AC1063">
        <v>0</v>
      </c>
      <c r="AD1063">
        <v>0</v>
      </c>
      <c r="AE1063">
        <v>3.8320590094871108</v>
      </c>
    </row>
    <row r="1064" spans="1:31" x14ac:dyDescent="0.25">
      <c r="A1064">
        <v>2439521</v>
      </c>
      <c r="B1064">
        <v>1</v>
      </c>
      <c r="C1064" t="s">
        <v>80</v>
      </c>
      <c r="D1064" t="s">
        <v>104</v>
      </c>
      <c r="E1064" t="s">
        <v>147</v>
      </c>
      <c r="F1064" t="s">
        <v>3302</v>
      </c>
      <c r="G1064" t="s">
        <v>2727</v>
      </c>
      <c r="H1064" t="s">
        <v>135</v>
      </c>
      <c r="I1064" t="s">
        <v>136</v>
      </c>
      <c r="J1064" t="s">
        <v>137</v>
      </c>
      <c r="K1064" t="s">
        <v>138</v>
      </c>
      <c r="L1064" t="s">
        <v>3303</v>
      </c>
      <c r="M1064" t="s">
        <v>3304</v>
      </c>
      <c r="N1064">
        <v>1.8258333330000001</v>
      </c>
      <c r="O1064">
        <v>0</v>
      </c>
      <c r="P1064">
        <v>94</v>
      </c>
      <c r="Q1064">
        <v>0</v>
      </c>
      <c r="R1064">
        <v>2</v>
      </c>
      <c r="S1064">
        <v>0</v>
      </c>
      <c r="T1064">
        <v>8</v>
      </c>
      <c r="U1064">
        <v>0</v>
      </c>
      <c r="V1064">
        <v>0</v>
      </c>
      <c r="W1064">
        <v>0</v>
      </c>
      <c r="X1064">
        <v>34.222962794264831</v>
      </c>
      <c r="Y1064">
        <v>0</v>
      </c>
      <c r="Z1064">
        <v>0</v>
      </c>
      <c r="AA1064">
        <v>0</v>
      </c>
      <c r="AB1064">
        <v>17.46527642788848</v>
      </c>
      <c r="AC1064">
        <v>0</v>
      </c>
      <c r="AD1064">
        <v>0</v>
      </c>
      <c r="AE1064">
        <v>51.688239222153314</v>
      </c>
    </row>
    <row r="1065" spans="1:31" x14ac:dyDescent="0.25">
      <c r="A1065">
        <v>2439389</v>
      </c>
      <c r="B1065">
        <v>1</v>
      </c>
      <c r="C1065" t="s">
        <v>80</v>
      </c>
      <c r="D1065" t="s">
        <v>82</v>
      </c>
      <c r="E1065" t="s">
        <v>147</v>
      </c>
      <c r="F1065" t="s">
        <v>3305</v>
      </c>
      <c r="G1065" t="s">
        <v>1709</v>
      </c>
      <c r="H1065" t="s">
        <v>135</v>
      </c>
      <c r="I1065" t="s">
        <v>136</v>
      </c>
      <c r="J1065" t="s">
        <v>3</v>
      </c>
      <c r="K1065" t="s">
        <v>138</v>
      </c>
      <c r="L1065" t="s">
        <v>3306</v>
      </c>
      <c r="M1065" t="s">
        <v>3307</v>
      </c>
      <c r="N1065">
        <v>2.5783333329999998</v>
      </c>
      <c r="O1065">
        <v>0</v>
      </c>
      <c r="P1065">
        <v>143</v>
      </c>
      <c r="Q1065">
        <v>0</v>
      </c>
      <c r="R1065">
        <v>0</v>
      </c>
      <c r="S1065">
        <v>0</v>
      </c>
      <c r="T1065">
        <v>10</v>
      </c>
      <c r="U1065">
        <v>0</v>
      </c>
      <c r="V1065">
        <v>0</v>
      </c>
      <c r="W1065">
        <v>0</v>
      </c>
      <c r="X1065">
        <v>96.561528900406785</v>
      </c>
      <c r="Y1065">
        <v>0</v>
      </c>
      <c r="Z1065">
        <v>0</v>
      </c>
      <c r="AA1065">
        <v>0</v>
      </c>
      <c r="AB1065">
        <v>32.0840897706153</v>
      </c>
      <c r="AC1065">
        <v>0</v>
      </c>
      <c r="AD1065">
        <v>0</v>
      </c>
      <c r="AE1065">
        <v>128.64561867102208</v>
      </c>
    </row>
    <row r="1066" spans="1:31" x14ac:dyDescent="0.25">
      <c r="A1066">
        <v>2439535</v>
      </c>
      <c r="B1066">
        <v>1</v>
      </c>
      <c r="C1066" t="s">
        <v>80</v>
      </c>
      <c r="D1066" t="s">
        <v>101</v>
      </c>
      <c r="E1066" t="s">
        <v>132</v>
      </c>
      <c r="F1066" t="s">
        <v>3308</v>
      </c>
      <c r="G1066" t="s">
        <v>198</v>
      </c>
      <c r="H1066" t="s">
        <v>135</v>
      </c>
      <c r="I1066" t="s">
        <v>136</v>
      </c>
      <c r="J1066" t="s">
        <v>137</v>
      </c>
      <c r="K1066" t="s">
        <v>138</v>
      </c>
      <c r="L1066" t="s">
        <v>3309</v>
      </c>
      <c r="M1066" t="s">
        <v>3310</v>
      </c>
      <c r="N1066">
        <v>2.0166666659999999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1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9.034245105559668</v>
      </c>
      <c r="AC1066">
        <v>0</v>
      </c>
      <c r="AD1066">
        <v>0</v>
      </c>
      <c r="AE1066">
        <v>9.034245105559668</v>
      </c>
    </row>
    <row r="1067" spans="1:31" x14ac:dyDescent="0.25">
      <c r="A1067">
        <v>2439684</v>
      </c>
      <c r="B1067">
        <v>1</v>
      </c>
      <c r="C1067" t="s">
        <v>80</v>
      </c>
      <c r="D1067" t="s">
        <v>83</v>
      </c>
      <c r="E1067" t="s">
        <v>161</v>
      </c>
      <c r="F1067" t="s">
        <v>3311</v>
      </c>
      <c r="G1067" t="s">
        <v>163</v>
      </c>
      <c r="H1067" t="s">
        <v>144</v>
      </c>
      <c r="I1067" t="s">
        <v>136</v>
      </c>
      <c r="J1067" t="s">
        <v>137</v>
      </c>
      <c r="K1067" t="s">
        <v>138</v>
      </c>
      <c r="L1067" t="s">
        <v>3312</v>
      </c>
      <c r="M1067" t="s">
        <v>3313</v>
      </c>
      <c r="N1067">
        <v>0.28000000000000003</v>
      </c>
      <c r="O1067">
        <v>0</v>
      </c>
      <c r="P1067">
        <v>777</v>
      </c>
      <c r="Q1067">
        <v>0</v>
      </c>
      <c r="R1067">
        <v>12</v>
      </c>
      <c r="S1067">
        <v>10</v>
      </c>
      <c r="T1067">
        <v>2910</v>
      </c>
      <c r="U1067">
        <v>5</v>
      </c>
      <c r="V1067">
        <v>72</v>
      </c>
      <c r="W1067">
        <v>0</v>
      </c>
      <c r="X1067">
        <v>73.542473380055057</v>
      </c>
      <c r="Y1067">
        <v>0</v>
      </c>
      <c r="Z1067">
        <v>5.1417217268986812</v>
      </c>
      <c r="AA1067">
        <v>58.265701150003203</v>
      </c>
      <c r="AB1067">
        <v>1296.5134489359734</v>
      </c>
      <c r="AC1067">
        <v>253.11138189793377</v>
      </c>
      <c r="AD1067">
        <v>549.06423639574643</v>
      </c>
      <c r="AE1067">
        <v>2235.6389634866105</v>
      </c>
    </row>
    <row r="1068" spans="1:31" x14ac:dyDescent="0.25">
      <c r="A1068">
        <v>2439830</v>
      </c>
      <c r="B1068">
        <v>1</v>
      </c>
      <c r="C1068" t="s">
        <v>81</v>
      </c>
      <c r="D1068" t="s">
        <v>123</v>
      </c>
      <c r="E1068" t="s">
        <v>132</v>
      </c>
      <c r="F1068" t="s">
        <v>3314</v>
      </c>
      <c r="G1068" t="s">
        <v>198</v>
      </c>
      <c r="H1068" t="s">
        <v>135</v>
      </c>
      <c r="I1068" t="s">
        <v>136</v>
      </c>
      <c r="J1068" t="s">
        <v>137</v>
      </c>
      <c r="K1068" t="s">
        <v>138</v>
      </c>
      <c r="L1068" t="s">
        <v>3315</v>
      </c>
      <c r="M1068" t="s">
        <v>3316</v>
      </c>
      <c r="N1068">
        <v>3.023055555</v>
      </c>
      <c r="O1068">
        <v>0</v>
      </c>
      <c r="P1068">
        <v>6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3.9851632015209666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3.9851632015209666</v>
      </c>
    </row>
    <row r="1069" spans="1:31" x14ac:dyDescent="0.25">
      <c r="A1069">
        <v>2439435</v>
      </c>
      <c r="B1069">
        <v>1</v>
      </c>
      <c r="C1069" t="s">
        <v>80</v>
      </c>
      <c r="D1069" t="s">
        <v>96</v>
      </c>
      <c r="E1069" t="s">
        <v>290</v>
      </c>
      <c r="F1069" t="s">
        <v>3317</v>
      </c>
      <c r="G1069" t="s">
        <v>187</v>
      </c>
      <c r="H1069" t="s">
        <v>135</v>
      </c>
      <c r="I1069" t="s">
        <v>136</v>
      </c>
      <c r="J1069" t="s">
        <v>137</v>
      </c>
      <c r="K1069" t="s">
        <v>164</v>
      </c>
      <c r="L1069" t="s">
        <v>3318</v>
      </c>
      <c r="M1069" t="s">
        <v>3319</v>
      </c>
      <c r="N1069">
        <v>5.7052777770000001</v>
      </c>
      <c r="O1069">
        <v>0</v>
      </c>
      <c r="P1069">
        <v>13</v>
      </c>
      <c r="Q1069">
        <v>0</v>
      </c>
      <c r="R1069">
        <v>0</v>
      </c>
      <c r="S1069">
        <v>0</v>
      </c>
      <c r="T1069">
        <v>5</v>
      </c>
      <c r="U1069">
        <v>0</v>
      </c>
      <c r="V1069">
        <v>0</v>
      </c>
      <c r="W1069">
        <v>0</v>
      </c>
      <c r="X1069">
        <v>47.709690706320288</v>
      </c>
      <c r="Y1069">
        <v>0</v>
      </c>
      <c r="Z1069">
        <v>0</v>
      </c>
      <c r="AA1069">
        <v>0</v>
      </c>
      <c r="AB1069">
        <v>49.706913172221775</v>
      </c>
      <c r="AC1069">
        <v>0</v>
      </c>
      <c r="AD1069">
        <v>0</v>
      </c>
      <c r="AE1069">
        <v>97.416603878542062</v>
      </c>
    </row>
    <row r="1070" spans="1:31" x14ac:dyDescent="0.25">
      <c r="A1070">
        <v>2439890</v>
      </c>
      <c r="B1070">
        <v>1</v>
      </c>
      <c r="C1070" t="s">
        <v>80</v>
      </c>
      <c r="D1070" t="s">
        <v>93</v>
      </c>
      <c r="E1070" t="s">
        <v>147</v>
      </c>
      <c r="F1070" t="s">
        <v>3320</v>
      </c>
      <c r="G1070" t="s">
        <v>175</v>
      </c>
      <c r="H1070" t="s">
        <v>135</v>
      </c>
      <c r="I1070" t="s">
        <v>136</v>
      </c>
      <c r="J1070" t="s">
        <v>137</v>
      </c>
      <c r="K1070" t="s">
        <v>138</v>
      </c>
      <c r="L1070" t="s">
        <v>3321</v>
      </c>
      <c r="M1070" t="s">
        <v>3322</v>
      </c>
      <c r="N1070">
        <v>0.85722222199999998</v>
      </c>
      <c r="O1070">
        <v>0</v>
      </c>
      <c r="P1070">
        <v>53</v>
      </c>
      <c r="Q1070">
        <v>0</v>
      </c>
      <c r="R1070">
        <v>0</v>
      </c>
      <c r="S1070">
        <v>0</v>
      </c>
      <c r="T1070">
        <v>2</v>
      </c>
      <c r="U1070">
        <v>0</v>
      </c>
      <c r="V1070">
        <v>0</v>
      </c>
      <c r="W1070">
        <v>0</v>
      </c>
      <c r="X1070">
        <v>10.61485381978145</v>
      </c>
      <c r="Y1070">
        <v>0</v>
      </c>
      <c r="Z1070">
        <v>0</v>
      </c>
      <c r="AA1070">
        <v>0</v>
      </c>
      <c r="AB1070">
        <v>0.29218862519269501</v>
      </c>
      <c r="AC1070">
        <v>0</v>
      </c>
      <c r="AD1070">
        <v>0</v>
      </c>
      <c r="AE1070">
        <v>10.907042444974145</v>
      </c>
    </row>
    <row r="1071" spans="1:31" x14ac:dyDescent="0.25">
      <c r="A1071">
        <v>2439910</v>
      </c>
      <c r="B1071">
        <v>1</v>
      </c>
      <c r="C1071" t="s">
        <v>81</v>
      </c>
      <c r="D1071" t="s">
        <v>127</v>
      </c>
      <c r="E1071" t="s">
        <v>132</v>
      </c>
      <c r="F1071" t="s">
        <v>3323</v>
      </c>
      <c r="G1071" t="s">
        <v>134</v>
      </c>
      <c r="H1071" t="s">
        <v>135</v>
      </c>
      <c r="I1071" t="s">
        <v>136</v>
      </c>
      <c r="J1071" t="s">
        <v>137</v>
      </c>
      <c r="K1071" t="s">
        <v>138</v>
      </c>
      <c r="L1071" t="s">
        <v>3324</v>
      </c>
      <c r="M1071" t="s">
        <v>3325</v>
      </c>
      <c r="N1071">
        <v>3.6802777770000001</v>
      </c>
      <c r="O1071">
        <v>0</v>
      </c>
      <c r="P1071">
        <v>3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2.6855732159065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2.6855732159065</v>
      </c>
    </row>
    <row r="1072" spans="1:31" x14ac:dyDescent="0.25">
      <c r="A1072">
        <v>2439853</v>
      </c>
      <c r="B1072">
        <v>1</v>
      </c>
      <c r="C1072" t="s">
        <v>80</v>
      </c>
      <c r="D1072" t="s">
        <v>98</v>
      </c>
      <c r="E1072" t="s">
        <v>178</v>
      </c>
      <c r="F1072" t="s">
        <v>3326</v>
      </c>
      <c r="G1072" t="s">
        <v>175</v>
      </c>
      <c r="H1072" t="s">
        <v>144</v>
      </c>
      <c r="I1072" t="s">
        <v>136</v>
      </c>
      <c r="J1072" t="s">
        <v>137</v>
      </c>
      <c r="K1072" t="s">
        <v>138</v>
      </c>
      <c r="L1072" t="s">
        <v>3327</v>
      </c>
      <c r="M1072" t="s">
        <v>3328</v>
      </c>
      <c r="N1072">
        <v>0.46861111100000002</v>
      </c>
      <c r="O1072">
        <v>0</v>
      </c>
      <c r="P1072">
        <v>21</v>
      </c>
      <c r="Q1072">
        <v>29</v>
      </c>
      <c r="R1072">
        <v>183</v>
      </c>
      <c r="S1072">
        <v>10</v>
      </c>
      <c r="T1072">
        <v>62</v>
      </c>
      <c r="U1072">
        <v>2</v>
      </c>
      <c r="V1072">
        <v>0</v>
      </c>
      <c r="W1072">
        <v>0</v>
      </c>
      <c r="X1072">
        <v>5.1675668980756013</v>
      </c>
      <c r="Y1072">
        <v>8.6814013997457451</v>
      </c>
      <c r="Z1072">
        <v>5.5188806827385211</v>
      </c>
      <c r="AA1072">
        <v>44.573231812776953</v>
      </c>
      <c r="AB1072">
        <v>12.540005287970535</v>
      </c>
      <c r="AC1072">
        <v>11.164182632499822</v>
      </c>
      <c r="AD1072">
        <v>0</v>
      </c>
      <c r="AE1072">
        <v>87.64526871380717</v>
      </c>
    </row>
    <row r="1073" spans="1:31" x14ac:dyDescent="0.25">
      <c r="A1073">
        <v>2439501</v>
      </c>
      <c r="B1073">
        <v>1</v>
      </c>
      <c r="C1073" t="s">
        <v>80</v>
      </c>
      <c r="D1073" t="s">
        <v>98</v>
      </c>
      <c r="E1073" t="s">
        <v>147</v>
      </c>
      <c r="F1073" t="s">
        <v>3329</v>
      </c>
      <c r="G1073" t="s">
        <v>171</v>
      </c>
      <c r="H1073" t="s">
        <v>135</v>
      </c>
      <c r="I1073" t="s">
        <v>136</v>
      </c>
      <c r="J1073" t="s">
        <v>137</v>
      </c>
      <c r="K1073" t="s">
        <v>138</v>
      </c>
      <c r="L1073" t="s">
        <v>3330</v>
      </c>
      <c r="M1073" t="s">
        <v>3331</v>
      </c>
      <c r="N1073">
        <v>5.3397222219999998</v>
      </c>
      <c r="O1073">
        <v>0</v>
      </c>
      <c r="P1073">
        <v>62</v>
      </c>
      <c r="Q1073">
        <v>0</v>
      </c>
      <c r="R1073">
        <v>0</v>
      </c>
      <c r="S1073">
        <v>0</v>
      </c>
      <c r="T1073">
        <v>4</v>
      </c>
      <c r="U1073">
        <v>0</v>
      </c>
      <c r="V1073">
        <v>0</v>
      </c>
      <c r="W1073">
        <v>0</v>
      </c>
      <c r="X1073">
        <v>53.945448334737861</v>
      </c>
      <c r="Y1073">
        <v>0</v>
      </c>
      <c r="Z1073">
        <v>0</v>
      </c>
      <c r="AA1073">
        <v>0</v>
      </c>
      <c r="AB1073">
        <v>35.650967420217192</v>
      </c>
      <c r="AC1073">
        <v>0</v>
      </c>
      <c r="AD1073">
        <v>0</v>
      </c>
      <c r="AE1073">
        <v>89.596415754955046</v>
      </c>
    </row>
    <row r="1074" spans="1:31" x14ac:dyDescent="0.25">
      <c r="A1074">
        <v>2439547</v>
      </c>
      <c r="B1074">
        <v>1</v>
      </c>
      <c r="C1074" t="s">
        <v>80</v>
      </c>
      <c r="D1074" t="s">
        <v>100</v>
      </c>
      <c r="E1074" t="s">
        <v>141</v>
      </c>
      <c r="F1074" t="s">
        <v>3332</v>
      </c>
      <c r="G1074" t="s">
        <v>143</v>
      </c>
      <c r="H1074" t="s">
        <v>144</v>
      </c>
      <c r="I1074" t="s">
        <v>136</v>
      </c>
      <c r="J1074" t="s">
        <v>137</v>
      </c>
      <c r="K1074" t="s">
        <v>138</v>
      </c>
      <c r="L1074" t="s">
        <v>3333</v>
      </c>
      <c r="M1074" t="s">
        <v>3334</v>
      </c>
      <c r="N1074">
        <v>1.1119444439999999</v>
      </c>
      <c r="O1074">
        <v>0</v>
      </c>
      <c r="P1074">
        <v>3</v>
      </c>
      <c r="Q1074">
        <v>59</v>
      </c>
      <c r="R1074">
        <v>72</v>
      </c>
      <c r="S1074">
        <v>3</v>
      </c>
      <c r="T1074">
        <v>5</v>
      </c>
      <c r="U1074">
        <v>0</v>
      </c>
      <c r="V1074">
        <v>0</v>
      </c>
      <c r="W1074">
        <v>0</v>
      </c>
      <c r="X1074">
        <v>0.96165767511328515</v>
      </c>
      <c r="Y1074">
        <v>24.024051763008192</v>
      </c>
      <c r="Z1074">
        <v>0.36282509276206665</v>
      </c>
      <c r="AA1074">
        <v>4.1725436976751107</v>
      </c>
      <c r="AB1074">
        <v>1.1514095276159029</v>
      </c>
      <c r="AC1074">
        <v>0</v>
      </c>
      <c r="AD1074">
        <v>0</v>
      </c>
      <c r="AE1074">
        <v>30.672487756174558</v>
      </c>
    </row>
    <row r="1075" spans="1:31" x14ac:dyDescent="0.25">
      <c r="A1075">
        <v>2439839</v>
      </c>
      <c r="B1075">
        <v>1</v>
      </c>
      <c r="C1075" t="s">
        <v>80</v>
      </c>
      <c r="D1075" t="s">
        <v>105</v>
      </c>
      <c r="E1075" t="s">
        <v>147</v>
      </c>
      <c r="F1075" t="s">
        <v>3335</v>
      </c>
      <c r="G1075" t="s">
        <v>171</v>
      </c>
      <c r="H1075" t="s">
        <v>135</v>
      </c>
      <c r="I1075" t="s">
        <v>136</v>
      </c>
      <c r="J1075" t="s">
        <v>137</v>
      </c>
      <c r="K1075" t="s">
        <v>138</v>
      </c>
      <c r="L1075" t="s">
        <v>3336</v>
      </c>
      <c r="M1075" t="s">
        <v>3337</v>
      </c>
      <c r="N1075">
        <v>3.5305555549999998</v>
      </c>
      <c r="O1075">
        <v>0</v>
      </c>
      <c r="P1075">
        <v>25</v>
      </c>
      <c r="Q1075">
        <v>0</v>
      </c>
      <c r="R1075">
        <v>0</v>
      </c>
      <c r="S1075">
        <v>0</v>
      </c>
      <c r="T1075">
        <v>3</v>
      </c>
      <c r="U1075">
        <v>0</v>
      </c>
      <c r="V1075">
        <v>0</v>
      </c>
      <c r="W1075">
        <v>0</v>
      </c>
      <c r="X1075">
        <v>26.334869257974862</v>
      </c>
      <c r="Y1075">
        <v>0</v>
      </c>
      <c r="Z1075">
        <v>0</v>
      </c>
      <c r="AA1075">
        <v>0</v>
      </c>
      <c r="AB1075">
        <v>17.105384623266531</v>
      </c>
      <c r="AC1075">
        <v>0</v>
      </c>
      <c r="AD1075">
        <v>0</v>
      </c>
      <c r="AE1075">
        <v>43.440253881241389</v>
      </c>
    </row>
    <row r="1076" spans="1:31" x14ac:dyDescent="0.25">
      <c r="A1076">
        <v>2439670</v>
      </c>
      <c r="B1076">
        <v>1</v>
      </c>
      <c r="C1076" t="s">
        <v>80</v>
      </c>
      <c r="D1076" t="s">
        <v>84</v>
      </c>
      <c r="E1076" t="s">
        <v>156</v>
      </c>
      <c r="F1076" t="s">
        <v>3338</v>
      </c>
      <c r="G1076" t="s">
        <v>175</v>
      </c>
      <c r="H1076" t="s">
        <v>135</v>
      </c>
      <c r="I1076" t="s">
        <v>136</v>
      </c>
      <c r="J1076" t="s">
        <v>137</v>
      </c>
      <c r="K1076" t="s">
        <v>138</v>
      </c>
      <c r="L1076" t="s">
        <v>3339</v>
      </c>
      <c r="M1076" t="s">
        <v>3340</v>
      </c>
      <c r="N1076">
        <v>0.33694444400000001</v>
      </c>
      <c r="O1076">
        <v>0</v>
      </c>
      <c r="P1076">
        <v>374</v>
      </c>
      <c r="Q1076">
        <v>0</v>
      </c>
      <c r="R1076">
        <v>0</v>
      </c>
      <c r="S1076">
        <v>0</v>
      </c>
      <c r="T1076">
        <v>9</v>
      </c>
      <c r="U1076">
        <v>0</v>
      </c>
      <c r="V1076">
        <v>0</v>
      </c>
      <c r="W1076">
        <v>0</v>
      </c>
      <c r="X1076">
        <v>35.935546246711631</v>
      </c>
      <c r="Y1076">
        <v>0</v>
      </c>
      <c r="Z1076">
        <v>0</v>
      </c>
      <c r="AA1076">
        <v>0</v>
      </c>
      <c r="AB1076">
        <v>0.95173650461110837</v>
      </c>
      <c r="AC1076">
        <v>0</v>
      </c>
      <c r="AD1076">
        <v>0</v>
      </c>
      <c r="AE1076">
        <v>36.887282751322736</v>
      </c>
    </row>
    <row r="1077" spans="1:31" x14ac:dyDescent="0.25">
      <c r="A1077">
        <v>2439879</v>
      </c>
      <c r="B1077">
        <v>1</v>
      </c>
      <c r="C1077" t="s">
        <v>80</v>
      </c>
      <c r="D1077" t="s">
        <v>103</v>
      </c>
      <c r="E1077" t="s">
        <v>132</v>
      </c>
      <c r="F1077" t="s">
        <v>3341</v>
      </c>
      <c r="G1077" t="s">
        <v>134</v>
      </c>
      <c r="H1077" t="s">
        <v>135</v>
      </c>
      <c r="I1077" t="s">
        <v>136</v>
      </c>
      <c r="J1077" t="s">
        <v>137</v>
      </c>
      <c r="K1077" t="s">
        <v>138</v>
      </c>
      <c r="L1077" t="s">
        <v>3342</v>
      </c>
      <c r="M1077" t="s">
        <v>3343</v>
      </c>
      <c r="N1077">
        <v>1.5638888879999999</v>
      </c>
      <c r="O1077">
        <v>0</v>
      </c>
      <c r="P1077">
        <v>1</v>
      </c>
      <c r="Q1077">
        <v>0</v>
      </c>
      <c r="R1077">
        <v>0</v>
      </c>
      <c r="S1077">
        <v>0</v>
      </c>
      <c r="T1077">
        <v>1</v>
      </c>
      <c r="U1077">
        <v>0</v>
      </c>
      <c r="V1077">
        <v>0</v>
      </c>
      <c r="W1077">
        <v>0</v>
      </c>
      <c r="X1077">
        <v>0.43518064558768332</v>
      </c>
      <c r="Y1077">
        <v>0</v>
      </c>
      <c r="Z1077">
        <v>0</v>
      </c>
      <c r="AA1077">
        <v>0</v>
      </c>
      <c r="AB1077">
        <v>0.22570114944737107</v>
      </c>
      <c r="AC1077">
        <v>0</v>
      </c>
      <c r="AD1077">
        <v>0</v>
      </c>
      <c r="AE1077">
        <v>0.6608817950350544</v>
      </c>
    </row>
    <row r="1078" spans="1:31" x14ac:dyDescent="0.25">
      <c r="A1078">
        <v>2439799</v>
      </c>
      <c r="B1078">
        <v>1</v>
      </c>
      <c r="C1078" t="s">
        <v>80</v>
      </c>
      <c r="D1078" t="s">
        <v>99</v>
      </c>
      <c r="E1078" t="s">
        <v>290</v>
      </c>
      <c r="F1078" t="s">
        <v>3344</v>
      </c>
      <c r="G1078" t="s">
        <v>308</v>
      </c>
      <c r="H1078" t="s">
        <v>135</v>
      </c>
      <c r="I1078" t="s">
        <v>136</v>
      </c>
      <c r="J1078" t="s">
        <v>137</v>
      </c>
      <c r="K1078" t="s">
        <v>138</v>
      </c>
      <c r="L1078" t="s">
        <v>3345</v>
      </c>
      <c r="M1078" t="s">
        <v>3346</v>
      </c>
      <c r="N1078">
        <v>4.8388888879999996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1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1.1010611399460832</v>
      </c>
      <c r="AC1078">
        <v>0</v>
      </c>
      <c r="AD1078">
        <v>0</v>
      </c>
      <c r="AE1078">
        <v>1.1010611399460832</v>
      </c>
    </row>
    <row r="1079" spans="1:31" x14ac:dyDescent="0.25">
      <c r="A1079">
        <v>2439444</v>
      </c>
      <c r="B1079">
        <v>1</v>
      </c>
      <c r="C1079" t="s">
        <v>80</v>
      </c>
      <c r="D1079" t="s">
        <v>103</v>
      </c>
      <c r="E1079" t="s">
        <v>132</v>
      </c>
      <c r="F1079" t="s">
        <v>3347</v>
      </c>
      <c r="G1079" t="s">
        <v>3348</v>
      </c>
      <c r="H1079" t="s">
        <v>135</v>
      </c>
      <c r="I1079" t="s">
        <v>136</v>
      </c>
      <c r="J1079" t="s">
        <v>137</v>
      </c>
      <c r="K1079" t="s">
        <v>138</v>
      </c>
      <c r="L1079" t="s">
        <v>3349</v>
      </c>
      <c r="M1079" t="s">
        <v>3350</v>
      </c>
      <c r="N1079">
        <v>1.2141666659999999</v>
      </c>
      <c r="O1079">
        <v>0</v>
      </c>
      <c r="P1079">
        <v>1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0.36202419425887744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0.36202419425887744</v>
      </c>
    </row>
    <row r="1080" spans="1:31" x14ac:dyDescent="0.25">
      <c r="A1080">
        <v>2439776</v>
      </c>
      <c r="B1080">
        <v>1</v>
      </c>
      <c r="C1080" t="s">
        <v>81</v>
      </c>
      <c r="D1080" t="s">
        <v>117</v>
      </c>
      <c r="E1080" t="s">
        <v>161</v>
      </c>
      <c r="F1080" t="s">
        <v>3351</v>
      </c>
      <c r="G1080" t="s">
        <v>163</v>
      </c>
      <c r="H1080" t="s">
        <v>144</v>
      </c>
      <c r="I1080" t="s">
        <v>136</v>
      </c>
      <c r="J1080" t="s">
        <v>137</v>
      </c>
      <c r="K1080" t="s">
        <v>164</v>
      </c>
      <c r="L1080" t="s">
        <v>3352</v>
      </c>
      <c r="M1080" t="s">
        <v>3353</v>
      </c>
      <c r="N1080">
        <v>0.28805555500000002</v>
      </c>
      <c r="O1080">
        <v>1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6.9099004805074998E-2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6.9099004805074998E-2</v>
      </c>
    </row>
    <row r="1081" spans="1:31" x14ac:dyDescent="0.25">
      <c r="A1081">
        <v>2439421</v>
      </c>
      <c r="B1081">
        <v>1</v>
      </c>
      <c r="C1081" t="s">
        <v>80</v>
      </c>
      <c r="D1081" t="s">
        <v>97</v>
      </c>
      <c r="E1081" t="s">
        <v>147</v>
      </c>
      <c r="F1081" t="s">
        <v>2283</v>
      </c>
      <c r="G1081" t="s">
        <v>355</v>
      </c>
      <c r="H1081" t="s">
        <v>135</v>
      </c>
      <c r="I1081" t="s">
        <v>136</v>
      </c>
      <c r="J1081" t="s">
        <v>137</v>
      </c>
      <c r="K1081" t="s">
        <v>164</v>
      </c>
      <c r="L1081" t="s">
        <v>3354</v>
      </c>
      <c r="M1081" t="s">
        <v>3355</v>
      </c>
      <c r="N1081">
        <v>8.3719444440000004</v>
      </c>
      <c r="O1081">
        <v>0</v>
      </c>
      <c r="P1081">
        <v>37</v>
      </c>
      <c r="Q1081">
        <v>0</v>
      </c>
      <c r="R1081">
        <v>1</v>
      </c>
      <c r="S1081">
        <v>0</v>
      </c>
      <c r="T1081">
        <v>8</v>
      </c>
      <c r="U1081">
        <v>0</v>
      </c>
      <c r="V1081">
        <v>0</v>
      </c>
      <c r="W1081">
        <v>0</v>
      </c>
      <c r="X1081">
        <v>117.32814141171841</v>
      </c>
      <c r="Y1081">
        <v>0</v>
      </c>
      <c r="Z1081">
        <v>1.5756904312343551</v>
      </c>
      <c r="AA1081">
        <v>0</v>
      </c>
      <c r="AB1081">
        <v>116.63160937207765</v>
      </c>
      <c r="AC1081">
        <v>0</v>
      </c>
      <c r="AD1081">
        <v>0</v>
      </c>
      <c r="AE1081">
        <v>235.5354412150304</v>
      </c>
    </row>
    <row r="1082" spans="1:31" x14ac:dyDescent="0.25">
      <c r="A1082">
        <v>2439793</v>
      </c>
      <c r="B1082">
        <v>1</v>
      </c>
      <c r="C1082" t="s">
        <v>81</v>
      </c>
      <c r="D1082" t="s">
        <v>128</v>
      </c>
      <c r="E1082" t="s">
        <v>147</v>
      </c>
      <c r="F1082" t="s">
        <v>3356</v>
      </c>
      <c r="G1082" t="s">
        <v>171</v>
      </c>
      <c r="H1082" t="s">
        <v>135</v>
      </c>
      <c r="I1082" t="s">
        <v>136</v>
      </c>
      <c r="J1082" t="s">
        <v>137</v>
      </c>
      <c r="K1082" t="s">
        <v>138</v>
      </c>
      <c r="L1082" t="s">
        <v>3357</v>
      </c>
      <c r="M1082" t="s">
        <v>3358</v>
      </c>
      <c r="N1082">
        <v>0.50305555499999999</v>
      </c>
      <c r="O1082">
        <v>0</v>
      </c>
      <c r="P1082">
        <v>237</v>
      </c>
      <c r="Q1082">
        <v>0</v>
      </c>
      <c r="R1082">
        <v>0</v>
      </c>
      <c r="S1082">
        <v>0</v>
      </c>
      <c r="T1082">
        <v>3</v>
      </c>
      <c r="U1082">
        <v>0</v>
      </c>
      <c r="V1082">
        <v>0</v>
      </c>
      <c r="W1082">
        <v>0</v>
      </c>
      <c r="X1082">
        <v>27.672033816431366</v>
      </c>
      <c r="Y1082">
        <v>0</v>
      </c>
      <c r="Z1082">
        <v>0</v>
      </c>
      <c r="AA1082">
        <v>0</v>
      </c>
      <c r="AB1082">
        <v>3.4188894601833071</v>
      </c>
      <c r="AC1082">
        <v>0</v>
      </c>
      <c r="AD1082">
        <v>0</v>
      </c>
      <c r="AE1082">
        <v>31.090923276614674</v>
      </c>
    </row>
    <row r="1083" spans="1:31" x14ac:dyDescent="0.25">
      <c r="A1083">
        <v>2439464</v>
      </c>
      <c r="B1083">
        <v>1</v>
      </c>
      <c r="C1083" t="s">
        <v>80</v>
      </c>
      <c r="D1083" t="s">
        <v>110</v>
      </c>
      <c r="E1083" t="s">
        <v>161</v>
      </c>
      <c r="F1083" t="s">
        <v>3359</v>
      </c>
      <c r="G1083" t="s">
        <v>143</v>
      </c>
      <c r="H1083" t="s">
        <v>144</v>
      </c>
      <c r="I1083" t="s">
        <v>136</v>
      </c>
      <c r="J1083" t="s">
        <v>137</v>
      </c>
      <c r="K1083" t="s">
        <v>138</v>
      </c>
      <c r="L1083" t="s">
        <v>3360</v>
      </c>
      <c r="M1083" t="s">
        <v>3350</v>
      </c>
      <c r="N1083">
        <v>0.83027777700000005</v>
      </c>
      <c r="O1083">
        <v>0</v>
      </c>
      <c r="P1083">
        <v>204</v>
      </c>
      <c r="Q1083">
        <v>0</v>
      </c>
      <c r="R1083">
        <v>0</v>
      </c>
      <c r="S1083">
        <v>0</v>
      </c>
      <c r="T1083">
        <v>19</v>
      </c>
      <c r="U1083">
        <v>0</v>
      </c>
      <c r="V1083">
        <v>0</v>
      </c>
      <c r="W1083">
        <v>0</v>
      </c>
      <c r="X1083">
        <v>45.371072505724094</v>
      </c>
      <c r="Y1083">
        <v>0</v>
      </c>
      <c r="Z1083">
        <v>0</v>
      </c>
      <c r="AA1083">
        <v>0</v>
      </c>
      <c r="AB1083">
        <v>14.068051053848656</v>
      </c>
      <c r="AC1083">
        <v>0</v>
      </c>
      <c r="AD1083">
        <v>0</v>
      </c>
      <c r="AE1083">
        <v>59.439123559572749</v>
      </c>
    </row>
    <row r="1084" spans="1:31" x14ac:dyDescent="0.25">
      <c r="A1084">
        <v>2439358</v>
      </c>
      <c r="B1084">
        <v>1</v>
      </c>
      <c r="C1084" t="s">
        <v>80</v>
      </c>
      <c r="D1084" t="s">
        <v>90</v>
      </c>
      <c r="E1084" t="s">
        <v>229</v>
      </c>
      <c r="F1084" t="s">
        <v>3361</v>
      </c>
      <c r="G1084" t="s">
        <v>163</v>
      </c>
      <c r="H1084" t="s">
        <v>1881</v>
      </c>
      <c r="I1084" t="s">
        <v>136</v>
      </c>
      <c r="J1084" t="s">
        <v>137</v>
      </c>
      <c r="K1084" t="s">
        <v>164</v>
      </c>
      <c r="L1084" t="s">
        <v>3157</v>
      </c>
      <c r="M1084" t="s">
        <v>3362</v>
      </c>
      <c r="N1084">
        <v>0.17361111100000001</v>
      </c>
      <c r="O1084">
        <v>0</v>
      </c>
      <c r="P1084">
        <v>14822</v>
      </c>
      <c r="Q1084">
        <v>0</v>
      </c>
      <c r="R1084">
        <v>0</v>
      </c>
      <c r="S1084">
        <v>2</v>
      </c>
      <c r="T1084">
        <v>707</v>
      </c>
      <c r="U1084">
        <v>2</v>
      </c>
      <c r="V1084">
        <v>1</v>
      </c>
      <c r="W1084">
        <v>0</v>
      </c>
      <c r="X1084">
        <v>571.58222861393335</v>
      </c>
      <c r="Y1084">
        <v>0</v>
      </c>
      <c r="Z1084">
        <v>0</v>
      </c>
      <c r="AA1084">
        <v>4.1810650568937495</v>
      </c>
      <c r="AB1084">
        <v>58.593465697854285</v>
      </c>
      <c r="AC1084">
        <v>37.389114848499474</v>
      </c>
      <c r="AD1084">
        <v>0.35752965279374999</v>
      </c>
      <c r="AE1084">
        <v>672.10340386997473</v>
      </c>
    </row>
    <row r="1085" spans="1:31" x14ac:dyDescent="0.25">
      <c r="A1085">
        <v>2439507</v>
      </c>
      <c r="B1085">
        <v>1</v>
      </c>
      <c r="C1085" t="s">
        <v>80</v>
      </c>
      <c r="D1085" t="s">
        <v>93</v>
      </c>
      <c r="E1085" t="s">
        <v>147</v>
      </c>
      <c r="F1085" t="s">
        <v>3363</v>
      </c>
      <c r="G1085" t="s">
        <v>187</v>
      </c>
      <c r="H1085" t="s">
        <v>135</v>
      </c>
      <c r="I1085" t="s">
        <v>136</v>
      </c>
      <c r="J1085" t="s">
        <v>137</v>
      </c>
      <c r="K1085" t="s">
        <v>164</v>
      </c>
      <c r="L1085" t="s">
        <v>3364</v>
      </c>
      <c r="M1085" t="s">
        <v>3365</v>
      </c>
      <c r="N1085">
        <v>8.1380555549999993</v>
      </c>
      <c r="O1085">
        <v>0</v>
      </c>
      <c r="P1085">
        <v>3</v>
      </c>
      <c r="Q1085">
        <v>0</v>
      </c>
      <c r="R1085">
        <v>8</v>
      </c>
      <c r="S1085">
        <v>0</v>
      </c>
      <c r="T1085">
        <v>2</v>
      </c>
      <c r="U1085">
        <v>0</v>
      </c>
      <c r="V1085">
        <v>0</v>
      </c>
      <c r="W1085">
        <v>0</v>
      </c>
      <c r="X1085">
        <v>4.6909975740352126</v>
      </c>
      <c r="Y1085">
        <v>0</v>
      </c>
      <c r="Z1085">
        <v>7.6418440134274874</v>
      </c>
      <c r="AA1085">
        <v>0</v>
      </c>
      <c r="AB1085">
        <v>0.16623309003558334</v>
      </c>
      <c r="AC1085">
        <v>0</v>
      </c>
      <c r="AD1085">
        <v>0</v>
      </c>
      <c r="AE1085">
        <v>12.499074677498282</v>
      </c>
    </row>
    <row r="1086" spans="1:31" x14ac:dyDescent="0.25">
      <c r="A1086">
        <v>2439882</v>
      </c>
      <c r="B1086">
        <v>1</v>
      </c>
      <c r="C1086" t="s">
        <v>80</v>
      </c>
      <c r="D1086" t="s">
        <v>99</v>
      </c>
      <c r="E1086" t="s">
        <v>132</v>
      </c>
      <c r="F1086" t="s">
        <v>3366</v>
      </c>
      <c r="G1086" t="s">
        <v>134</v>
      </c>
      <c r="H1086" t="s">
        <v>135</v>
      </c>
      <c r="I1086" t="s">
        <v>136</v>
      </c>
      <c r="J1086" t="s">
        <v>137</v>
      </c>
      <c r="K1086" t="s">
        <v>138</v>
      </c>
      <c r="L1086" t="s">
        <v>3367</v>
      </c>
      <c r="M1086" t="s">
        <v>3368</v>
      </c>
      <c r="N1086">
        <v>1.578888888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1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2.1902067765654443</v>
      </c>
      <c r="AC1086">
        <v>0</v>
      </c>
      <c r="AD1086">
        <v>0</v>
      </c>
      <c r="AE1086">
        <v>2.1902067765654443</v>
      </c>
    </row>
    <row r="1087" spans="1:31" x14ac:dyDescent="0.25">
      <c r="A1087">
        <v>2439550</v>
      </c>
      <c r="B1087">
        <v>1</v>
      </c>
      <c r="C1087" t="s">
        <v>81</v>
      </c>
      <c r="D1087" t="s">
        <v>118</v>
      </c>
      <c r="E1087" t="s">
        <v>161</v>
      </c>
      <c r="F1087" t="s">
        <v>3369</v>
      </c>
      <c r="G1087" t="s">
        <v>187</v>
      </c>
      <c r="H1087" t="s">
        <v>144</v>
      </c>
      <c r="I1087" t="s">
        <v>136</v>
      </c>
      <c r="J1087" t="s">
        <v>137</v>
      </c>
      <c r="K1087" t="s">
        <v>164</v>
      </c>
      <c r="L1087" t="s">
        <v>3025</v>
      </c>
      <c r="M1087" t="s">
        <v>3370</v>
      </c>
      <c r="N1087">
        <v>1.3644444440000001</v>
      </c>
      <c r="O1087">
        <v>0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0.4419073439863167</v>
      </c>
      <c r="AA1087">
        <v>0</v>
      </c>
      <c r="AB1087">
        <v>0</v>
      </c>
      <c r="AC1087">
        <v>0</v>
      </c>
      <c r="AD1087">
        <v>0</v>
      </c>
      <c r="AE1087">
        <v>0.4419073439863167</v>
      </c>
    </row>
    <row r="1088" spans="1:31" x14ac:dyDescent="0.25">
      <c r="A1088">
        <v>2439544</v>
      </c>
      <c r="B1088">
        <v>1</v>
      </c>
      <c r="C1088" t="s">
        <v>80</v>
      </c>
      <c r="D1088" t="s">
        <v>83</v>
      </c>
      <c r="E1088" t="s">
        <v>147</v>
      </c>
      <c r="F1088" t="s">
        <v>3371</v>
      </c>
      <c r="G1088" t="s">
        <v>171</v>
      </c>
      <c r="H1088" t="s">
        <v>135</v>
      </c>
      <c r="I1088" t="s">
        <v>136</v>
      </c>
      <c r="J1088" t="s">
        <v>137</v>
      </c>
      <c r="K1088" t="s">
        <v>138</v>
      </c>
      <c r="L1088" t="s">
        <v>3372</v>
      </c>
      <c r="M1088" t="s">
        <v>3373</v>
      </c>
      <c r="N1088">
        <v>1.5222222219999999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15</v>
      </c>
      <c r="U1088">
        <v>0</v>
      </c>
      <c r="V1088">
        <v>2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56.944648357679782</v>
      </c>
      <c r="AC1088">
        <v>0</v>
      </c>
      <c r="AD1088">
        <v>30.82273523514197</v>
      </c>
      <c r="AE1088">
        <v>87.767383592821744</v>
      </c>
    </row>
    <row r="1089" spans="1:31" x14ac:dyDescent="0.25">
      <c r="A1089">
        <v>2439922</v>
      </c>
      <c r="B1089">
        <v>1</v>
      </c>
      <c r="C1089" t="s">
        <v>80</v>
      </c>
      <c r="D1089" t="s">
        <v>100</v>
      </c>
      <c r="E1089" t="s">
        <v>132</v>
      </c>
      <c r="F1089" t="s">
        <v>3374</v>
      </c>
      <c r="G1089" t="s">
        <v>153</v>
      </c>
      <c r="H1089" t="s">
        <v>135</v>
      </c>
      <c r="I1089" t="s">
        <v>136</v>
      </c>
      <c r="J1089" t="s">
        <v>137</v>
      </c>
      <c r="K1089" t="s">
        <v>138</v>
      </c>
      <c r="L1089" t="s">
        <v>3375</v>
      </c>
      <c r="M1089" t="s">
        <v>3376</v>
      </c>
      <c r="N1089">
        <v>0.86888888799999997</v>
      </c>
      <c r="O1089">
        <v>0</v>
      </c>
      <c r="P1089">
        <v>13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0.70062313339552007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0.70062313339552007</v>
      </c>
    </row>
    <row r="1090" spans="1:31" x14ac:dyDescent="0.25">
      <c r="A1090">
        <v>2439590</v>
      </c>
      <c r="B1090">
        <v>1</v>
      </c>
      <c r="C1090" t="s">
        <v>81</v>
      </c>
      <c r="D1090" t="s">
        <v>128</v>
      </c>
      <c r="E1090" t="s">
        <v>147</v>
      </c>
      <c r="F1090" t="s">
        <v>3377</v>
      </c>
      <c r="G1090" t="s">
        <v>171</v>
      </c>
      <c r="H1090" t="s">
        <v>135</v>
      </c>
      <c r="I1090" t="s">
        <v>136</v>
      </c>
      <c r="J1090" t="s">
        <v>137</v>
      </c>
      <c r="K1090" t="s">
        <v>138</v>
      </c>
      <c r="L1090" t="s">
        <v>3378</v>
      </c>
      <c r="M1090" t="s">
        <v>3379</v>
      </c>
      <c r="N1090">
        <v>3.2647222220000001</v>
      </c>
      <c r="O1090">
        <v>0</v>
      </c>
      <c r="P1090">
        <v>17</v>
      </c>
      <c r="Q1090">
        <v>0</v>
      </c>
      <c r="R1090">
        <v>0</v>
      </c>
      <c r="S1090">
        <v>0</v>
      </c>
      <c r="T1090">
        <v>2</v>
      </c>
      <c r="U1090">
        <v>0</v>
      </c>
      <c r="V1090">
        <v>0</v>
      </c>
      <c r="W1090">
        <v>0</v>
      </c>
      <c r="X1090">
        <v>11.724499089635467</v>
      </c>
      <c r="Y1090">
        <v>0</v>
      </c>
      <c r="Z1090">
        <v>0</v>
      </c>
      <c r="AA1090">
        <v>0</v>
      </c>
      <c r="AB1090">
        <v>8.1244593385129065</v>
      </c>
      <c r="AC1090">
        <v>0</v>
      </c>
      <c r="AD1090">
        <v>0</v>
      </c>
      <c r="AE1090">
        <v>19.848958428148372</v>
      </c>
    </row>
    <row r="1091" spans="1:31" x14ac:dyDescent="0.25">
      <c r="A1091">
        <v>2439341</v>
      </c>
      <c r="B1091">
        <v>1</v>
      </c>
      <c r="C1091" t="s">
        <v>80</v>
      </c>
      <c r="D1091" t="s">
        <v>82</v>
      </c>
      <c r="E1091" t="s">
        <v>132</v>
      </c>
      <c r="F1091" t="s">
        <v>3380</v>
      </c>
      <c r="G1091" t="s">
        <v>153</v>
      </c>
      <c r="H1091" t="s">
        <v>135</v>
      </c>
      <c r="I1091" t="s">
        <v>136</v>
      </c>
      <c r="J1091" t="s">
        <v>137</v>
      </c>
      <c r="K1091" t="s">
        <v>138</v>
      </c>
      <c r="L1091" t="s">
        <v>3381</v>
      </c>
      <c r="M1091" t="s">
        <v>3382</v>
      </c>
      <c r="N1091">
        <v>0.77611111099999996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1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4.1996098456674444E-2</v>
      </c>
      <c r="AC1091">
        <v>0</v>
      </c>
      <c r="AD1091">
        <v>0</v>
      </c>
      <c r="AE1091">
        <v>4.1996098456674444E-2</v>
      </c>
    </row>
    <row r="1092" spans="1:31" x14ac:dyDescent="0.25">
      <c r="A1092">
        <v>2439481</v>
      </c>
      <c r="B1092">
        <v>1</v>
      </c>
      <c r="C1092" t="s">
        <v>80</v>
      </c>
      <c r="D1092" t="s">
        <v>107</v>
      </c>
      <c r="E1092" t="s">
        <v>147</v>
      </c>
      <c r="F1092" t="s">
        <v>3383</v>
      </c>
      <c r="G1092" t="s">
        <v>175</v>
      </c>
      <c r="H1092" t="s">
        <v>135</v>
      </c>
      <c r="I1092" t="s">
        <v>136</v>
      </c>
      <c r="J1092" t="s">
        <v>137</v>
      </c>
      <c r="K1092" t="s">
        <v>138</v>
      </c>
      <c r="L1092" t="s">
        <v>3384</v>
      </c>
      <c r="M1092" t="s">
        <v>3385</v>
      </c>
      <c r="N1092">
        <v>0.64416666600000005</v>
      </c>
      <c r="O1092">
        <v>0</v>
      </c>
      <c r="P1092">
        <v>20</v>
      </c>
      <c r="Q1092">
        <v>0</v>
      </c>
      <c r="R1092">
        <v>0</v>
      </c>
      <c r="S1092">
        <v>0</v>
      </c>
      <c r="T1092">
        <v>14</v>
      </c>
      <c r="U1092">
        <v>0</v>
      </c>
      <c r="V1092">
        <v>0</v>
      </c>
      <c r="W1092">
        <v>0</v>
      </c>
      <c r="X1092">
        <v>1.856394904152157</v>
      </c>
      <c r="Y1092">
        <v>0</v>
      </c>
      <c r="Z1092">
        <v>0</v>
      </c>
      <c r="AA1092">
        <v>0</v>
      </c>
      <c r="AB1092">
        <v>15.971495753334274</v>
      </c>
      <c r="AC1092">
        <v>0</v>
      </c>
      <c r="AD1092">
        <v>0</v>
      </c>
      <c r="AE1092">
        <v>17.827890657486432</v>
      </c>
    </row>
    <row r="1093" spans="1:31" x14ac:dyDescent="0.25">
      <c r="A1093">
        <v>2439610</v>
      </c>
      <c r="B1093">
        <v>1</v>
      </c>
      <c r="C1093" t="s">
        <v>80</v>
      </c>
      <c r="D1093" t="s">
        <v>93</v>
      </c>
      <c r="E1093" t="s">
        <v>178</v>
      </c>
      <c r="F1093" t="s">
        <v>3386</v>
      </c>
      <c r="G1093" t="s">
        <v>175</v>
      </c>
      <c r="H1093" t="s">
        <v>144</v>
      </c>
      <c r="I1093" t="s">
        <v>136</v>
      </c>
      <c r="J1093" t="s">
        <v>137</v>
      </c>
      <c r="K1093" t="s">
        <v>138</v>
      </c>
      <c r="L1093" t="s">
        <v>3387</v>
      </c>
      <c r="M1093" t="s">
        <v>3388</v>
      </c>
      <c r="N1093">
        <v>0.32500000000000001</v>
      </c>
      <c r="O1093">
        <v>0</v>
      </c>
      <c r="P1093">
        <v>807</v>
      </c>
      <c r="Q1093">
        <v>0</v>
      </c>
      <c r="R1093">
        <v>16</v>
      </c>
      <c r="S1093">
        <v>1</v>
      </c>
      <c r="T1093">
        <v>169</v>
      </c>
      <c r="U1093">
        <v>0</v>
      </c>
      <c r="V1093">
        <v>1</v>
      </c>
      <c r="W1093">
        <v>0</v>
      </c>
      <c r="X1093">
        <v>60.569454917347144</v>
      </c>
      <c r="Y1093">
        <v>0</v>
      </c>
      <c r="Z1093">
        <v>2.2026299985689999</v>
      </c>
      <c r="AA1093">
        <v>0.61000045737800002</v>
      </c>
      <c r="AB1093">
        <v>67.816855670855901</v>
      </c>
      <c r="AC1093">
        <v>0</v>
      </c>
      <c r="AD1093">
        <v>55.149993101515001</v>
      </c>
      <c r="AE1093">
        <v>186.34893414566505</v>
      </c>
    </row>
    <row r="1094" spans="1:31" x14ac:dyDescent="0.25">
      <c r="A1094">
        <v>2439773</v>
      </c>
      <c r="B1094">
        <v>1</v>
      </c>
      <c r="C1094" t="s">
        <v>80</v>
      </c>
      <c r="D1094" t="s">
        <v>93</v>
      </c>
      <c r="E1094" t="s">
        <v>132</v>
      </c>
      <c r="F1094" t="s">
        <v>3389</v>
      </c>
      <c r="G1094" t="s">
        <v>198</v>
      </c>
      <c r="H1094" t="s">
        <v>135</v>
      </c>
      <c r="I1094" t="s">
        <v>136</v>
      </c>
      <c r="J1094" t="s">
        <v>137</v>
      </c>
      <c r="K1094" t="s">
        <v>138</v>
      </c>
      <c r="L1094" t="s">
        <v>3390</v>
      </c>
      <c r="M1094" t="s">
        <v>3391</v>
      </c>
      <c r="N1094">
        <v>2.6272222219999999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1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9.7172211848267889</v>
      </c>
      <c r="AC1094">
        <v>0</v>
      </c>
      <c r="AD1094">
        <v>0</v>
      </c>
      <c r="AE1094">
        <v>9.7172211848267889</v>
      </c>
    </row>
    <row r="1095" spans="1:31" x14ac:dyDescent="0.25">
      <c r="A1095">
        <v>2439424</v>
      </c>
      <c r="B1095">
        <v>1</v>
      </c>
      <c r="C1095" t="s">
        <v>80</v>
      </c>
      <c r="D1095" t="s">
        <v>103</v>
      </c>
      <c r="E1095" t="s">
        <v>147</v>
      </c>
      <c r="F1095" t="s">
        <v>3392</v>
      </c>
      <c r="G1095" t="s">
        <v>355</v>
      </c>
      <c r="H1095" t="s">
        <v>135</v>
      </c>
      <c r="I1095" t="s">
        <v>136</v>
      </c>
      <c r="J1095" t="s">
        <v>137</v>
      </c>
      <c r="K1095" t="s">
        <v>164</v>
      </c>
      <c r="L1095" t="s">
        <v>3393</v>
      </c>
      <c r="M1095" t="s">
        <v>3394</v>
      </c>
      <c r="N1095">
        <v>8.7372222219999998</v>
      </c>
      <c r="O1095">
        <v>0</v>
      </c>
      <c r="P1095">
        <v>279</v>
      </c>
      <c r="Q1095">
        <v>0</v>
      </c>
      <c r="R1095">
        <v>0</v>
      </c>
      <c r="S1095">
        <v>0</v>
      </c>
      <c r="T1095">
        <v>20</v>
      </c>
      <c r="U1095">
        <v>0</v>
      </c>
      <c r="V1095">
        <v>0</v>
      </c>
      <c r="W1095">
        <v>0</v>
      </c>
      <c r="X1095">
        <v>580.77088689560537</v>
      </c>
      <c r="Y1095">
        <v>0</v>
      </c>
      <c r="Z1095">
        <v>0</v>
      </c>
      <c r="AA1095">
        <v>0</v>
      </c>
      <c r="AB1095">
        <v>137.23763500258065</v>
      </c>
      <c r="AC1095">
        <v>0</v>
      </c>
      <c r="AD1095">
        <v>0</v>
      </c>
      <c r="AE1095">
        <v>718.00852189818602</v>
      </c>
    </row>
    <row r="1096" spans="1:31" x14ac:dyDescent="0.25">
      <c r="A1096">
        <v>2439939</v>
      </c>
      <c r="B1096">
        <v>1</v>
      </c>
      <c r="C1096" t="s">
        <v>80</v>
      </c>
      <c r="D1096" t="s">
        <v>110</v>
      </c>
      <c r="E1096" t="s">
        <v>132</v>
      </c>
      <c r="F1096" t="s">
        <v>3395</v>
      </c>
      <c r="G1096" t="s">
        <v>134</v>
      </c>
      <c r="H1096" t="s">
        <v>135</v>
      </c>
      <c r="I1096" t="s">
        <v>136</v>
      </c>
      <c r="J1096" t="s">
        <v>137</v>
      </c>
      <c r="K1096" t="s">
        <v>138</v>
      </c>
      <c r="L1096" t="s">
        <v>3396</v>
      </c>
      <c r="M1096" t="s">
        <v>3397</v>
      </c>
      <c r="N1096">
        <v>1.717777777</v>
      </c>
      <c r="O1096">
        <v>0</v>
      </c>
      <c r="P1096">
        <v>2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2.5585553662997107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2.5585553662997107</v>
      </c>
    </row>
    <row r="1097" spans="1:31" x14ac:dyDescent="0.25">
      <c r="A1097">
        <v>2439902</v>
      </c>
      <c r="B1097">
        <v>1</v>
      </c>
      <c r="C1097" t="s">
        <v>81</v>
      </c>
      <c r="D1097" t="s">
        <v>116</v>
      </c>
      <c r="E1097" t="s">
        <v>132</v>
      </c>
      <c r="F1097" t="s">
        <v>3398</v>
      </c>
      <c r="G1097" t="s">
        <v>134</v>
      </c>
      <c r="H1097" t="s">
        <v>135</v>
      </c>
      <c r="I1097" t="s">
        <v>136</v>
      </c>
      <c r="J1097" t="s">
        <v>137</v>
      </c>
      <c r="K1097" t="s">
        <v>138</v>
      </c>
      <c r="L1097" t="s">
        <v>3399</v>
      </c>
      <c r="M1097" t="s">
        <v>3400</v>
      </c>
      <c r="N1097">
        <v>1.359444444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0.32352822896184003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0.32352822896184003</v>
      </c>
    </row>
    <row r="1098" spans="1:31" x14ac:dyDescent="0.25">
      <c r="A1098">
        <v>2439430</v>
      </c>
      <c r="B1098">
        <v>1</v>
      </c>
      <c r="C1098" t="s">
        <v>80</v>
      </c>
      <c r="D1098" t="s">
        <v>105</v>
      </c>
      <c r="E1098" t="s">
        <v>178</v>
      </c>
      <c r="F1098" t="s">
        <v>3401</v>
      </c>
      <c r="G1098" t="s">
        <v>187</v>
      </c>
      <c r="H1098" t="s">
        <v>144</v>
      </c>
      <c r="I1098" t="s">
        <v>136</v>
      </c>
      <c r="J1098" t="s">
        <v>137</v>
      </c>
      <c r="K1098" t="s">
        <v>164</v>
      </c>
      <c r="L1098" t="s">
        <v>3402</v>
      </c>
      <c r="M1098" t="s">
        <v>3403</v>
      </c>
      <c r="N1098">
        <v>6.4291666660000004</v>
      </c>
      <c r="O1098">
        <v>0</v>
      </c>
      <c r="P1098">
        <v>1985</v>
      </c>
      <c r="Q1098">
        <v>0</v>
      </c>
      <c r="R1098">
        <v>0</v>
      </c>
      <c r="S1098">
        <v>0</v>
      </c>
      <c r="T1098">
        <v>178</v>
      </c>
      <c r="U1098">
        <v>0</v>
      </c>
      <c r="V1098">
        <v>0</v>
      </c>
      <c r="W1098">
        <v>0</v>
      </c>
      <c r="X1098">
        <v>4078.7853196700953</v>
      </c>
      <c r="Y1098">
        <v>0</v>
      </c>
      <c r="Z1098">
        <v>0</v>
      </c>
      <c r="AA1098">
        <v>0</v>
      </c>
      <c r="AB1098">
        <v>3063.7161468320364</v>
      </c>
      <c r="AC1098">
        <v>0</v>
      </c>
      <c r="AD1098">
        <v>0</v>
      </c>
      <c r="AE1098">
        <v>7142.5014665021317</v>
      </c>
    </row>
    <row r="1099" spans="1:31" x14ac:dyDescent="0.25">
      <c r="A1099">
        <v>2439908</v>
      </c>
      <c r="B1099">
        <v>1</v>
      </c>
      <c r="C1099" t="s">
        <v>80</v>
      </c>
      <c r="D1099" t="s">
        <v>104</v>
      </c>
      <c r="E1099" t="s">
        <v>147</v>
      </c>
      <c r="F1099" t="s">
        <v>3404</v>
      </c>
      <c r="G1099" t="s">
        <v>171</v>
      </c>
      <c r="H1099" t="s">
        <v>135</v>
      </c>
      <c r="I1099" t="s">
        <v>136</v>
      </c>
      <c r="J1099" t="s">
        <v>137</v>
      </c>
      <c r="K1099" t="s">
        <v>138</v>
      </c>
      <c r="L1099" t="s">
        <v>3405</v>
      </c>
      <c r="M1099" t="s">
        <v>3406</v>
      </c>
      <c r="N1099">
        <v>1.0738888879999999</v>
      </c>
      <c r="O1099">
        <v>0</v>
      </c>
      <c r="P1099">
        <v>193</v>
      </c>
      <c r="Q1099">
        <v>0</v>
      </c>
      <c r="R1099">
        <v>2</v>
      </c>
      <c r="S1099">
        <v>0</v>
      </c>
      <c r="T1099">
        <v>18</v>
      </c>
      <c r="U1099">
        <v>0</v>
      </c>
      <c r="V1099">
        <v>0</v>
      </c>
      <c r="W1099">
        <v>0</v>
      </c>
      <c r="X1099">
        <v>49.863698162089293</v>
      </c>
      <c r="Y1099">
        <v>0</v>
      </c>
      <c r="Z1099">
        <v>0</v>
      </c>
      <c r="AA1099">
        <v>0</v>
      </c>
      <c r="AB1099">
        <v>3.1588446006338629</v>
      </c>
      <c r="AC1099">
        <v>0</v>
      </c>
      <c r="AD1099">
        <v>0</v>
      </c>
      <c r="AE1099">
        <v>53.022542762723155</v>
      </c>
    </row>
    <row r="1100" spans="1:31" x14ac:dyDescent="0.25">
      <c r="A1100">
        <v>2439453</v>
      </c>
      <c r="B1100">
        <v>1</v>
      </c>
      <c r="C1100" t="s">
        <v>81</v>
      </c>
      <c r="D1100" t="s">
        <v>112</v>
      </c>
      <c r="E1100" t="s">
        <v>178</v>
      </c>
      <c r="F1100" t="s">
        <v>3407</v>
      </c>
      <c r="G1100" t="s">
        <v>187</v>
      </c>
      <c r="H1100" t="s">
        <v>144</v>
      </c>
      <c r="I1100" t="s">
        <v>136</v>
      </c>
      <c r="J1100" t="s">
        <v>137</v>
      </c>
      <c r="K1100" t="s">
        <v>164</v>
      </c>
      <c r="L1100" t="s">
        <v>3408</v>
      </c>
      <c r="M1100" t="s">
        <v>3409</v>
      </c>
      <c r="N1100">
        <v>1.1444444439999999</v>
      </c>
      <c r="O1100">
        <v>1</v>
      </c>
      <c r="P1100">
        <v>842</v>
      </c>
      <c r="Q1100">
        <v>101</v>
      </c>
      <c r="R1100">
        <v>149</v>
      </c>
      <c r="S1100">
        <v>12</v>
      </c>
      <c r="T1100">
        <v>99</v>
      </c>
      <c r="U1100">
        <v>0</v>
      </c>
      <c r="V1100">
        <v>1</v>
      </c>
      <c r="W1100">
        <v>0</v>
      </c>
      <c r="X1100">
        <v>252.31686566150628</v>
      </c>
      <c r="Y1100">
        <v>2.753622330988601</v>
      </c>
      <c r="Z1100">
        <v>2.5083237223761108</v>
      </c>
      <c r="AA1100">
        <v>53.467191851185582</v>
      </c>
      <c r="AB1100">
        <v>82.679955524408385</v>
      </c>
      <c r="AC1100">
        <v>0</v>
      </c>
      <c r="AD1100">
        <v>214.52023191256501</v>
      </c>
      <c r="AE1100">
        <v>608.24619100302994</v>
      </c>
    </row>
    <row r="1101" spans="1:31" x14ac:dyDescent="0.25">
      <c r="A1101">
        <v>2439593</v>
      </c>
      <c r="B1101">
        <v>1</v>
      </c>
      <c r="C1101" t="s">
        <v>81</v>
      </c>
      <c r="D1101" t="s">
        <v>113</v>
      </c>
      <c r="E1101" t="s">
        <v>161</v>
      </c>
      <c r="F1101" t="s">
        <v>3410</v>
      </c>
      <c r="G1101" t="s">
        <v>187</v>
      </c>
      <c r="H1101" t="s">
        <v>144</v>
      </c>
      <c r="I1101" t="s">
        <v>136</v>
      </c>
      <c r="J1101" t="s">
        <v>137</v>
      </c>
      <c r="K1101" t="s">
        <v>164</v>
      </c>
      <c r="L1101" t="s">
        <v>3411</v>
      </c>
      <c r="M1101" t="s">
        <v>3412</v>
      </c>
      <c r="N1101">
        <v>5.0983333330000002</v>
      </c>
      <c r="O1101">
        <v>0</v>
      </c>
      <c r="P1101">
        <v>88</v>
      </c>
      <c r="Q1101">
        <v>0</v>
      </c>
      <c r="R1101">
        <v>2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3.8556563730559001</v>
      </c>
      <c r="Y1101">
        <v>0</v>
      </c>
      <c r="Z1101">
        <v>1.702441200531789</v>
      </c>
      <c r="AA1101">
        <v>0</v>
      </c>
      <c r="AB1101">
        <v>0</v>
      </c>
      <c r="AC1101">
        <v>0</v>
      </c>
      <c r="AD1101">
        <v>0</v>
      </c>
      <c r="AE1101">
        <v>5.5580975735876894</v>
      </c>
    </row>
    <row r="1102" spans="1:31" x14ac:dyDescent="0.25">
      <c r="A1102">
        <v>2439390</v>
      </c>
      <c r="B1102">
        <v>1</v>
      </c>
      <c r="C1102" t="s">
        <v>81</v>
      </c>
      <c r="D1102" t="s">
        <v>122</v>
      </c>
      <c r="E1102" t="s">
        <v>161</v>
      </c>
      <c r="F1102" t="s">
        <v>3413</v>
      </c>
      <c r="G1102" t="s">
        <v>175</v>
      </c>
      <c r="H1102" t="s">
        <v>144</v>
      </c>
      <c r="I1102" t="s">
        <v>136</v>
      </c>
      <c r="J1102" t="s">
        <v>137</v>
      </c>
      <c r="K1102" t="s">
        <v>138</v>
      </c>
      <c r="L1102" t="s">
        <v>3414</v>
      </c>
      <c r="M1102" t="s">
        <v>3415</v>
      </c>
      <c r="N1102">
        <v>2.0327777770000002</v>
      </c>
      <c r="O1102">
        <v>0</v>
      </c>
      <c r="P1102">
        <v>78</v>
      </c>
      <c r="Q1102">
        <v>0</v>
      </c>
      <c r="R1102">
        <v>1</v>
      </c>
      <c r="S1102">
        <v>0</v>
      </c>
      <c r="T1102">
        <v>3</v>
      </c>
      <c r="U1102">
        <v>0</v>
      </c>
      <c r="V1102">
        <v>0</v>
      </c>
      <c r="W1102">
        <v>0</v>
      </c>
      <c r="X1102">
        <v>20.141283099905884</v>
      </c>
      <c r="Y1102">
        <v>0</v>
      </c>
      <c r="Z1102">
        <v>0</v>
      </c>
      <c r="AA1102">
        <v>0</v>
      </c>
      <c r="AB1102">
        <v>5.2234396936540001E-2</v>
      </c>
      <c r="AC1102">
        <v>0</v>
      </c>
      <c r="AD1102">
        <v>0</v>
      </c>
      <c r="AE1102">
        <v>20.193517496842425</v>
      </c>
    </row>
    <row r="1103" spans="1:31" x14ac:dyDescent="0.25">
      <c r="A1103">
        <v>2439825</v>
      </c>
      <c r="B1103">
        <v>1</v>
      </c>
      <c r="C1103" t="s">
        <v>80</v>
      </c>
      <c r="D1103" t="s">
        <v>103</v>
      </c>
      <c r="E1103" t="s">
        <v>132</v>
      </c>
      <c r="F1103" t="s">
        <v>3416</v>
      </c>
      <c r="G1103" t="s">
        <v>134</v>
      </c>
      <c r="H1103" t="s">
        <v>135</v>
      </c>
      <c r="I1103" t="s">
        <v>136</v>
      </c>
      <c r="J1103" t="s">
        <v>137</v>
      </c>
      <c r="K1103" t="s">
        <v>138</v>
      </c>
      <c r="L1103" t="s">
        <v>3417</v>
      </c>
      <c r="M1103" t="s">
        <v>3418</v>
      </c>
      <c r="N1103">
        <v>2.5686111110000001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1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0.79809208051351666</v>
      </c>
      <c r="AC1103">
        <v>0</v>
      </c>
      <c r="AD1103">
        <v>0</v>
      </c>
      <c r="AE1103">
        <v>0.79809208051351666</v>
      </c>
    </row>
    <row r="1104" spans="1:31" x14ac:dyDescent="0.25">
      <c r="A1104">
        <v>2439779</v>
      </c>
      <c r="B1104">
        <v>1</v>
      </c>
      <c r="C1104" t="s">
        <v>80</v>
      </c>
      <c r="D1104" t="s">
        <v>101</v>
      </c>
      <c r="E1104" t="s">
        <v>132</v>
      </c>
      <c r="F1104" t="s">
        <v>3419</v>
      </c>
      <c r="G1104" t="s">
        <v>134</v>
      </c>
      <c r="H1104" t="s">
        <v>135</v>
      </c>
      <c r="I1104" t="s">
        <v>136</v>
      </c>
      <c r="J1104" t="s">
        <v>137</v>
      </c>
      <c r="K1104" t="s">
        <v>138</v>
      </c>
      <c r="L1104" t="s">
        <v>3420</v>
      </c>
      <c r="M1104" t="s">
        <v>3421</v>
      </c>
      <c r="N1104">
        <v>2.0277777769999998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0.38027073225311669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0.38027073225311669</v>
      </c>
    </row>
    <row r="1105" spans="1:31" x14ac:dyDescent="0.25">
      <c r="A1105">
        <v>2439848</v>
      </c>
      <c r="B1105">
        <v>1</v>
      </c>
      <c r="C1105" t="s">
        <v>80</v>
      </c>
      <c r="D1105" t="s">
        <v>83</v>
      </c>
      <c r="E1105" t="s">
        <v>132</v>
      </c>
      <c r="F1105" t="s">
        <v>3422</v>
      </c>
      <c r="G1105" t="s">
        <v>249</v>
      </c>
      <c r="H1105" t="s">
        <v>135</v>
      </c>
      <c r="I1105" t="s">
        <v>136</v>
      </c>
      <c r="J1105" t="s">
        <v>137</v>
      </c>
      <c r="K1105" t="s">
        <v>138</v>
      </c>
      <c r="L1105" t="s">
        <v>3423</v>
      </c>
      <c r="M1105" t="s">
        <v>3424</v>
      </c>
      <c r="N1105">
        <v>1.116944444</v>
      </c>
      <c r="O1105">
        <v>0</v>
      </c>
      <c r="P1105">
        <v>2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1.427522129498205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1.427522129498205</v>
      </c>
    </row>
    <row r="1106" spans="1:31" x14ac:dyDescent="0.25">
      <c r="A1106">
        <v>2439868</v>
      </c>
      <c r="B1106">
        <v>1</v>
      </c>
      <c r="C1106" t="s">
        <v>80</v>
      </c>
      <c r="D1106" t="s">
        <v>82</v>
      </c>
      <c r="E1106" t="s">
        <v>147</v>
      </c>
      <c r="F1106" t="s">
        <v>2350</v>
      </c>
      <c r="G1106" t="s">
        <v>171</v>
      </c>
      <c r="H1106" t="s">
        <v>135</v>
      </c>
      <c r="I1106" t="s">
        <v>136</v>
      </c>
      <c r="J1106" t="s">
        <v>137</v>
      </c>
      <c r="K1106" t="s">
        <v>138</v>
      </c>
      <c r="L1106" t="s">
        <v>3425</v>
      </c>
      <c r="M1106" t="s">
        <v>3426</v>
      </c>
      <c r="N1106">
        <v>2.3325</v>
      </c>
      <c r="O1106">
        <v>0</v>
      </c>
      <c r="P1106">
        <v>46</v>
      </c>
      <c r="Q1106">
        <v>0</v>
      </c>
      <c r="R1106">
        <v>0</v>
      </c>
      <c r="S1106">
        <v>0</v>
      </c>
      <c r="T1106">
        <v>9</v>
      </c>
      <c r="U1106">
        <v>0</v>
      </c>
      <c r="V1106">
        <v>0</v>
      </c>
      <c r="W1106">
        <v>0</v>
      </c>
      <c r="X1106">
        <v>13.107328042736665</v>
      </c>
      <c r="Y1106">
        <v>0</v>
      </c>
      <c r="Z1106">
        <v>0</v>
      </c>
      <c r="AA1106">
        <v>0</v>
      </c>
      <c r="AB1106">
        <v>5.5292367516699246</v>
      </c>
      <c r="AC1106">
        <v>0</v>
      </c>
      <c r="AD1106">
        <v>0</v>
      </c>
      <c r="AE1106">
        <v>18.636564794406588</v>
      </c>
    </row>
    <row r="1107" spans="1:31" x14ac:dyDescent="0.25">
      <c r="A1107">
        <v>2439911</v>
      </c>
      <c r="B1107">
        <v>1</v>
      </c>
      <c r="C1107" t="s">
        <v>80</v>
      </c>
      <c r="D1107" t="s">
        <v>96</v>
      </c>
      <c r="E1107" t="s">
        <v>132</v>
      </c>
      <c r="F1107" t="s">
        <v>3427</v>
      </c>
      <c r="G1107" t="s">
        <v>198</v>
      </c>
      <c r="H1107" t="s">
        <v>135</v>
      </c>
      <c r="I1107" t="s">
        <v>136</v>
      </c>
      <c r="J1107" t="s">
        <v>137</v>
      </c>
      <c r="K1107" t="s">
        <v>138</v>
      </c>
      <c r="L1107" t="s">
        <v>3428</v>
      </c>
      <c r="M1107" t="s">
        <v>3429</v>
      </c>
      <c r="N1107">
        <v>3.5069444440000002</v>
      </c>
      <c r="O1107">
        <v>0</v>
      </c>
      <c r="P1107">
        <v>6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2.4209699466617498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2.4209699466617498</v>
      </c>
    </row>
    <row r="1108" spans="1:31" x14ac:dyDescent="0.25">
      <c r="A1108">
        <v>2439948</v>
      </c>
      <c r="B1108">
        <v>1</v>
      </c>
      <c r="C1108" t="s">
        <v>80</v>
      </c>
      <c r="D1108" t="s">
        <v>103</v>
      </c>
      <c r="E1108" t="s">
        <v>132</v>
      </c>
      <c r="F1108" t="s">
        <v>3430</v>
      </c>
      <c r="G1108" t="s">
        <v>153</v>
      </c>
      <c r="H1108" t="s">
        <v>135</v>
      </c>
      <c r="I1108" t="s">
        <v>136</v>
      </c>
      <c r="J1108" t="s">
        <v>137</v>
      </c>
      <c r="K1108" t="s">
        <v>138</v>
      </c>
      <c r="L1108" t="s">
        <v>3431</v>
      </c>
      <c r="M1108" t="s">
        <v>3432</v>
      </c>
      <c r="N1108">
        <v>2.2177777769999998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1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1.5209460157775002E-2</v>
      </c>
      <c r="AC1108">
        <v>0</v>
      </c>
      <c r="AD1108">
        <v>0</v>
      </c>
      <c r="AE1108">
        <v>1.5209460157775002E-2</v>
      </c>
    </row>
    <row r="1109" spans="1:31" x14ac:dyDescent="0.25">
      <c r="A1109">
        <v>2439656</v>
      </c>
      <c r="B1109">
        <v>1</v>
      </c>
      <c r="C1109" t="s">
        <v>81</v>
      </c>
      <c r="D1109" t="s">
        <v>112</v>
      </c>
      <c r="E1109" t="s">
        <v>132</v>
      </c>
      <c r="F1109" t="s">
        <v>3433</v>
      </c>
      <c r="G1109" t="s">
        <v>134</v>
      </c>
      <c r="H1109" t="s">
        <v>135</v>
      </c>
      <c r="I1109" t="s">
        <v>136</v>
      </c>
      <c r="J1109" t="s">
        <v>137</v>
      </c>
      <c r="K1109" t="s">
        <v>138</v>
      </c>
      <c r="L1109" t="s">
        <v>3434</v>
      </c>
      <c r="M1109" t="s">
        <v>3435</v>
      </c>
      <c r="N1109">
        <v>1.0549999999999999</v>
      </c>
      <c r="O1109">
        <v>0</v>
      </c>
      <c r="P1109">
        <v>3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0.26262633471911667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0.26262633471911667</v>
      </c>
    </row>
    <row r="1110" spans="1:31" x14ac:dyDescent="0.25">
      <c r="A1110">
        <v>2439905</v>
      </c>
      <c r="B1110">
        <v>1</v>
      </c>
      <c r="C1110" t="s">
        <v>80</v>
      </c>
      <c r="D1110" t="s">
        <v>99</v>
      </c>
      <c r="E1110" t="s">
        <v>147</v>
      </c>
      <c r="F1110" t="s">
        <v>3436</v>
      </c>
      <c r="G1110" t="s">
        <v>1516</v>
      </c>
      <c r="H1110" t="s">
        <v>135</v>
      </c>
      <c r="I1110" t="s">
        <v>136</v>
      </c>
      <c r="J1110" t="s">
        <v>137</v>
      </c>
      <c r="K1110" t="s">
        <v>138</v>
      </c>
      <c r="L1110" t="s">
        <v>3437</v>
      </c>
      <c r="M1110" t="s">
        <v>3438</v>
      </c>
      <c r="N1110">
        <v>4.1416666659999999</v>
      </c>
      <c r="O1110">
        <v>0</v>
      </c>
      <c r="P1110">
        <v>28</v>
      </c>
      <c r="Q1110">
        <v>0</v>
      </c>
      <c r="R1110">
        <v>0</v>
      </c>
      <c r="S1110">
        <v>0</v>
      </c>
      <c r="T1110">
        <v>3</v>
      </c>
      <c r="U1110">
        <v>0</v>
      </c>
      <c r="V1110">
        <v>0</v>
      </c>
      <c r="W1110">
        <v>0</v>
      </c>
      <c r="X1110">
        <v>24.970292161872987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24.970292161872987</v>
      </c>
    </row>
    <row r="1111" spans="1:31" x14ac:dyDescent="0.25">
      <c r="A1111">
        <v>2439742</v>
      </c>
      <c r="B1111">
        <v>1</v>
      </c>
      <c r="C1111" t="s">
        <v>80</v>
      </c>
      <c r="D1111" t="s">
        <v>100</v>
      </c>
      <c r="E1111" t="s">
        <v>132</v>
      </c>
      <c r="F1111" t="s">
        <v>3439</v>
      </c>
      <c r="G1111" t="s">
        <v>249</v>
      </c>
      <c r="H1111" t="s">
        <v>135</v>
      </c>
      <c r="I1111" t="s">
        <v>136</v>
      </c>
      <c r="J1111" t="s">
        <v>137</v>
      </c>
      <c r="K1111" t="s">
        <v>138</v>
      </c>
      <c r="L1111" t="s">
        <v>3440</v>
      </c>
      <c r="M1111" t="s">
        <v>3441</v>
      </c>
      <c r="N1111">
        <v>0.41055555500000002</v>
      </c>
      <c r="O1111">
        <v>0</v>
      </c>
      <c r="P1111">
        <v>9</v>
      </c>
      <c r="Q1111">
        <v>0</v>
      </c>
      <c r="R1111">
        <v>0</v>
      </c>
      <c r="S1111">
        <v>0</v>
      </c>
      <c r="T1111">
        <v>4</v>
      </c>
      <c r="U1111">
        <v>0</v>
      </c>
      <c r="V1111">
        <v>0</v>
      </c>
      <c r="W1111">
        <v>0</v>
      </c>
      <c r="X1111">
        <v>1.0795579391844443</v>
      </c>
      <c r="Y1111">
        <v>0</v>
      </c>
      <c r="Z1111">
        <v>0</v>
      </c>
      <c r="AA1111">
        <v>0</v>
      </c>
      <c r="AB1111">
        <v>0.26277107890950224</v>
      </c>
      <c r="AC1111">
        <v>0</v>
      </c>
      <c r="AD1111">
        <v>0</v>
      </c>
      <c r="AE1111">
        <v>1.3423290180939467</v>
      </c>
    </row>
    <row r="1112" spans="1:31" x14ac:dyDescent="0.25">
      <c r="A1112">
        <v>2439619</v>
      </c>
      <c r="B1112">
        <v>1</v>
      </c>
      <c r="C1112" t="s">
        <v>80</v>
      </c>
      <c r="D1112" t="s">
        <v>108</v>
      </c>
      <c r="E1112" t="s">
        <v>147</v>
      </c>
      <c r="F1112" t="s">
        <v>3442</v>
      </c>
      <c r="G1112" t="s">
        <v>149</v>
      </c>
      <c r="H1112" t="s">
        <v>135</v>
      </c>
      <c r="I1112" t="s">
        <v>136</v>
      </c>
      <c r="J1112" t="s">
        <v>137</v>
      </c>
      <c r="K1112" t="s">
        <v>138</v>
      </c>
      <c r="L1112" t="s">
        <v>3443</v>
      </c>
      <c r="M1112" t="s">
        <v>3444</v>
      </c>
      <c r="N1112">
        <v>1.2627777769999999</v>
      </c>
      <c r="O1112">
        <v>0</v>
      </c>
      <c r="P1112">
        <v>0</v>
      </c>
      <c r="Q1112">
        <v>0</v>
      </c>
      <c r="R1112">
        <v>7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6.040002175732643</v>
      </c>
      <c r="AA1112">
        <v>0</v>
      </c>
      <c r="AB1112">
        <v>0</v>
      </c>
      <c r="AC1112">
        <v>0</v>
      </c>
      <c r="AD1112">
        <v>0</v>
      </c>
      <c r="AE1112">
        <v>6.040002175732643</v>
      </c>
    </row>
    <row r="1113" spans="1:31" x14ac:dyDescent="0.25">
      <c r="A1113">
        <v>2439888</v>
      </c>
      <c r="B1113">
        <v>1</v>
      </c>
      <c r="C1113" t="s">
        <v>80</v>
      </c>
      <c r="D1113" t="s">
        <v>82</v>
      </c>
      <c r="E1113" t="s">
        <v>147</v>
      </c>
      <c r="F1113" t="s">
        <v>3445</v>
      </c>
      <c r="G1113" t="s">
        <v>171</v>
      </c>
      <c r="H1113" t="s">
        <v>135</v>
      </c>
      <c r="I1113" t="s">
        <v>136</v>
      </c>
      <c r="J1113" t="s">
        <v>137</v>
      </c>
      <c r="K1113" t="s">
        <v>138</v>
      </c>
      <c r="L1113" t="s">
        <v>3446</v>
      </c>
      <c r="M1113" t="s">
        <v>3447</v>
      </c>
      <c r="N1113">
        <v>1.558888888</v>
      </c>
      <c r="O1113">
        <v>0</v>
      </c>
      <c r="P1113">
        <v>288</v>
      </c>
      <c r="Q1113">
        <v>0</v>
      </c>
      <c r="R1113">
        <v>0</v>
      </c>
      <c r="S1113">
        <v>0</v>
      </c>
      <c r="T1113">
        <v>31</v>
      </c>
      <c r="U1113">
        <v>0</v>
      </c>
      <c r="V1113">
        <v>0</v>
      </c>
      <c r="W1113">
        <v>0</v>
      </c>
      <c r="X1113">
        <v>134.08869773159594</v>
      </c>
      <c r="Y1113">
        <v>0</v>
      </c>
      <c r="Z1113">
        <v>0</v>
      </c>
      <c r="AA1113">
        <v>0</v>
      </c>
      <c r="AB1113">
        <v>26.512098337812752</v>
      </c>
      <c r="AC1113">
        <v>0</v>
      </c>
      <c r="AD1113">
        <v>0</v>
      </c>
      <c r="AE1113">
        <v>160.60079606940869</v>
      </c>
    </row>
    <row r="1114" spans="1:31" x14ac:dyDescent="0.25">
      <c r="A1114">
        <v>2439974</v>
      </c>
      <c r="B1114">
        <v>1</v>
      </c>
      <c r="C1114" t="s">
        <v>80</v>
      </c>
      <c r="D1114" t="s">
        <v>100</v>
      </c>
      <c r="E1114" t="s">
        <v>156</v>
      </c>
      <c r="F1114" t="s">
        <v>3448</v>
      </c>
      <c r="G1114" t="s">
        <v>158</v>
      </c>
      <c r="H1114" t="s">
        <v>135</v>
      </c>
      <c r="I1114" t="s">
        <v>136</v>
      </c>
      <c r="J1114" t="s">
        <v>137</v>
      </c>
      <c r="K1114" t="s">
        <v>138</v>
      </c>
      <c r="L1114" t="s">
        <v>3449</v>
      </c>
      <c r="M1114" t="s">
        <v>3450</v>
      </c>
      <c r="N1114">
        <v>0.98750000000000004</v>
      </c>
      <c r="O1114">
        <v>0</v>
      </c>
      <c r="P1114">
        <v>434</v>
      </c>
      <c r="Q1114">
        <v>0</v>
      </c>
      <c r="R1114">
        <v>0</v>
      </c>
      <c r="S1114">
        <v>0</v>
      </c>
      <c r="T1114">
        <v>3</v>
      </c>
      <c r="U1114">
        <v>0</v>
      </c>
      <c r="V1114">
        <v>0</v>
      </c>
      <c r="W1114">
        <v>0</v>
      </c>
      <c r="X1114">
        <v>79.234369996842659</v>
      </c>
      <c r="Y1114">
        <v>0</v>
      </c>
      <c r="Z1114">
        <v>0</v>
      </c>
      <c r="AA1114">
        <v>0</v>
      </c>
      <c r="AB1114">
        <v>3.3533245571235</v>
      </c>
      <c r="AC1114">
        <v>0</v>
      </c>
      <c r="AD1114">
        <v>0</v>
      </c>
      <c r="AE1114">
        <v>82.587694553966159</v>
      </c>
    </row>
    <row r="1115" spans="1:31" x14ac:dyDescent="0.25">
      <c r="A1115">
        <v>2439682</v>
      </c>
      <c r="B1115">
        <v>1</v>
      </c>
      <c r="C1115" t="s">
        <v>80</v>
      </c>
      <c r="D1115" t="s">
        <v>82</v>
      </c>
      <c r="E1115" t="s">
        <v>178</v>
      </c>
      <c r="F1115" t="s">
        <v>3451</v>
      </c>
      <c r="G1115" t="s">
        <v>187</v>
      </c>
      <c r="H1115" t="s">
        <v>144</v>
      </c>
      <c r="I1115" t="s">
        <v>136</v>
      </c>
      <c r="J1115" t="s">
        <v>137</v>
      </c>
      <c r="K1115" t="s">
        <v>164</v>
      </c>
      <c r="L1115" t="s">
        <v>3452</v>
      </c>
      <c r="M1115" t="s">
        <v>3453</v>
      </c>
      <c r="N1115">
        <v>1.976388888</v>
      </c>
      <c r="O1115">
        <v>0</v>
      </c>
      <c r="P1115">
        <v>2085</v>
      </c>
      <c r="Q1115">
        <v>0</v>
      </c>
      <c r="R1115">
        <v>0</v>
      </c>
      <c r="S1115">
        <v>0</v>
      </c>
      <c r="T1115">
        <v>128</v>
      </c>
      <c r="U1115">
        <v>0</v>
      </c>
      <c r="V1115">
        <v>0</v>
      </c>
      <c r="W1115">
        <v>0</v>
      </c>
      <c r="X1115">
        <v>1075.8040479923363</v>
      </c>
      <c r="Y1115">
        <v>0</v>
      </c>
      <c r="Z1115">
        <v>0</v>
      </c>
      <c r="AA1115">
        <v>0</v>
      </c>
      <c r="AB1115">
        <v>385.15190801649629</v>
      </c>
      <c r="AC1115">
        <v>0</v>
      </c>
      <c r="AD1115">
        <v>0</v>
      </c>
      <c r="AE1115">
        <v>1460.9559560088326</v>
      </c>
    </row>
    <row r="1116" spans="1:31" x14ac:dyDescent="0.25">
      <c r="A1116">
        <v>2439865</v>
      </c>
      <c r="B1116">
        <v>1</v>
      </c>
      <c r="C1116" t="s">
        <v>81</v>
      </c>
      <c r="D1116" t="s">
        <v>127</v>
      </c>
      <c r="E1116" t="s">
        <v>147</v>
      </c>
      <c r="F1116" t="s">
        <v>3454</v>
      </c>
      <c r="G1116" t="s">
        <v>171</v>
      </c>
      <c r="H1116" t="s">
        <v>135</v>
      </c>
      <c r="I1116" t="s">
        <v>136</v>
      </c>
      <c r="J1116" t="s">
        <v>137</v>
      </c>
      <c r="K1116" t="s">
        <v>138</v>
      </c>
      <c r="L1116" t="s">
        <v>3455</v>
      </c>
      <c r="M1116" t="s">
        <v>3456</v>
      </c>
      <c r="N1116">
        <v>5.1455555549999996</v>
      </c>
      <c r="O1116">
        <v>0</v>
      </c>
      <c r="P1116">
        <v>59</v>
      </c>
      <c r="Q1116">
        <v>0</v>
      </c>
      <c r="R1116">
        <v>5</v>
      </c>
      <c r="S1116">
        <v>0</v>
      </c>
      <c r="T1116">
        <v>11</v>
      </c>
      <c r="U1116">
        <v>0</v>
      </c>
      <c r="V1116">
        <v>0</v>
      </c>
      <c r="W1116">
        <v>0</v>
      </c>
      <c r="X1116">
        <v>54.289828986539902</v>
      </c>
      <c r="Y1116">
        <v>0</v>
      </c>
      <c r="Z1116">
        <v>4.5423122879917788</v>
      </c>
      <c r="AA1116">
        <v>0</v>
      </c>
      <c r="AB1116">
        <v>30.625989329990965</v>
      </c>
      <c r="AC1116">
        <v>0</v>
      </c>
      <c r="AD1116">
        <v>0</v>
      </c>
      <c r="AE1116">
        <v>89.458130604522637</v>
      </c>
    </row>
    <row r="1117" spans="1:31" x14ac:dyDescent="0.25">
      <c r="A1117">
        <v>2439447</v>
      </c>
      <c r="B1117">
        <v>1</v>
      </c>
      <c r="C1117" t="s">
        <v>80</v>
      </c>
      <c r="D1117" t="s">
        <v>93</v>
      </c>
      <c r="E1117" t="s">
        <v>156</v>
      </c>
      <c r="F1117" t="s">
        <v>2655</v>
      </c>
      <c r="G1117" t="s">
        <v>355</v>
      </c>
      <c r="H1117" t="s">
        <v>135</v>
      </c>
      <c r="I1117" t="s">
        <v>136</v>
      </c>
      <c r="J1117" t="s">
        <v>137</v>
      </c>
      <c r="K1117" t="s">
        <v>164</v>
      </c>
      <c r="L1117" t="s">
        <v>3091</v>
      </c>
      <c r="M1117" t="s">
        <v>3457</v>
      </c>
      <c r="N1117">
        <v>9.1177777770000006</v>
      </c>
      <c r="O1117">
        <v>0</v>
      </c>
      <c r="P1117">
        <v>39</v>
      </c>
      <c r="Q1117">
        <v>0</v>
      </c>
      <c r="R1117">
        <v>5</v>
      </c>
      <c r="S1117">
        <v>0</v>
      </c>
      <c r="T1117">
        <v>11</v>
      </c>
      <c r="U1117">
        <v>0</v>
      </c>
      <c r="V1117">
        <v>0</v>
      </c>
      <c r="W1117">
        <v>0</v>
      </c>
      <c r="X1117">
        <v>187.82136836055099</v>
      </c>
      <c r="Y1117">
        <v>0</v>
      </c>
      <c r="Z1117">
        <v>6.343821249498137</v>
      </c>
      <c r="AA1117">
        <v>0</v>
      </c>
      <c r="AB1117">
        <v>48.304321105949768</v>
      </c>
      <c r="AC1117">
        <v>0</v>
      </c>
      <c r="AD1117">
        <v>0</v>
      </c>
      <c r="AE1117">
        <v>242.46951071599892</v>
      </c>
    </row>
    <row r="1118" spans="1:31" x14ac:dyDescent="0.25">
      <c r="A1118">
        <v>2439367</v>
      </c>
      <c r="B1118">
        <v>1</v>
      </c>
      <c r="C1118" t="s">
        <v>81</v>
      </c>
      <c r="D1118" t="s">
        <v>118</v>
      </c>
      <c r="E1118" t="s">
        <v>161</v>
      </c>
      <c r="F1118" t="s">
        <v>3458</v>
      </c>
      <c r="G1118" t="s">
        <v>143</v>
      </c>
      <c r="H1118" t="s">
        <v>144</v>
      </c>
      <c r="I1118" t="s">
        <v>330</v>
      </c>
      <c r="J1118" t="s">
        <v>137</v>
      </c>
      <c r="K1118" t="s">
        <v>138</v>
      </c>
      <c r="L1118" t="s">
        <v>3459</v>
      </c>
      <c r="M1118" t="s">
        <v>3460</v>
      </c>
      <c r="N1118">
        <v>9.7222220000000008E-3</v>
      </c>
      <c r="O1118">
        <v>1</v>
      </c>
      <c r="P1118">
        <v>437</v>
      </c>
      <c r="Q1118">
        <v>0</v>
      </c>
      <c r="R1118">
        <v>13</v>
      </c>
      <c r="S1118">
        <v>0</v>
      </c>
      <c r="T1118">
        <v>12</v>
      </c>
      <c r="U1118">
        <v>0</v>
      </c>
      <c r="V1118">
        <v>0</v>
      </c>
      <c r="W1118">
        <v>1.7323477476666666E-3</v>
      </c>
      <c r="X1118">
        <v>8.7397390313800005E-2</v>
      </c>
      <c r="Y1118">
        <v>0</v>
      </c>
      <c r="Z1118">
        <v>0</v>
      </c>
      <c r="AA1118">
        <v>0</v>
      </c>
      <c r="AB1118">
        <v>7.0118797360733329E-2</v>
      </c>
      <c r="AC1118">
        <v>0</v>
      </c>
      <c r="AD1118">
        <v>0</v>
      </c>
      <c r="AE1118">
        <v>0.15924853542219999</v>
      </c>
    </row>
    <row r="1119" spans="1:31" x14ac:dyDescent="0.25">
      <c r="A1119">
        <v>2439553</v>
      </c>
      <c r="B1119">
        <v>1</v>
      </c>
      <c r="C1119" t="s">
        <v>80</v>
      </c>
      <c r="D1119" t="s">
        <v>90</v>
      </c>
      <c r="E1119" t="s">
        <v>229</v>
      </c>
      <c r="F1119" t="s">
        <v>3461</v>
      </c>
      <c r="G1119" t="s">
        <v>187</v>
      </c>
      <c r="H1119" t="s">
        <v>144</v>
      </c>
      <c r="I1119" t="s">
        <v>136</v>
      </c>
      <c r="J1119" t="s">
        <v>137</v>
      </c>
      <c r="K1119" t="s">
        <v>164</v>
      </c>
      <c r="L1119" t="s">
        <v>3462</v>
      </c>
      <c r="M1119" t="s">
        <v>3463</v>
      </c>
      <c r="N1119">
        <v>1.985833333</v>
      </c>
      <c r="O1119">
        <v>0</v>
      </c>
      <c r="P1119">
        <v>4018</v>
      </c>
      <c r="Q1119">
        <v>0</v>
      </c>
      <c r="R1119">
        <v>0</v>
      </c>
      <c r="S1119">
        <v>0</v>
      </c>
      <c r="T1119">
        <v>359</v>
      </c>
      <c r="U1119">
        <v>0</v>
      </c>
      <c r="V1119">
        <v>0</v>
      </c>
      <c r="W1119">
        <v>0</v>
      </c>
      <c r="X1119">
        <v>2113.9158047976998</v>
      </c>
      <c r="Y1119">
        <v>0</v>
      </c>
      <c r="Z1119">
        <v>0</v>
      </c>
      <c r="AA1119">
        <v>0</v>
      </c>
      <c r="AB1119">
        <v>1154.2852952689623</v>
      </c>
      <c r="AC1119">
        <v>0</v>
      </c>
      <c r="AD1119">
        <v>0</v>
      </c>
      <c r="AE1119">
        <v>3268.2011000666621</v>
      </c>
    </row>
    <row r="1120" spans="1:31" x14ac:dyDescent="0.25">
      <c r="A1120">
        <v>2439510</v>
      </c>
      <c r="B1120">
        <v>1</v>
      </c>
      <c r="C1120" t="s">
        <v>80</v>
      </c>
      <c r="D1120" t="s">
        <v>83</v>
      </c>
      <c r="E1120" t="s">
        <v>132</v>
      </c>
      <c r="F1120" t="s">
        <v>2381</v>
      </c>
      <c r="G1120" t="s">
        <v>153</v>
      </c>
      <c r="H1120" t="s">
        <v>135</v>
      </c>
      <c r="I1120" t="s">
        <v>136</v>
      </c>
      <c r="J1120" t="s">
        <v>137</v>
      </c>
      <c r="K1120" t="s">
        <v>138</v>
      </c>
      <c r="L1120" t="s">
        <v>3464</v>
      </c>
      <c r="M1120" t="s">
        <v>3465</v>
      </c>
      <c r="N1120">
        <v>0.73833333300000004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21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76.578038735536865</v>
      </c>
      <c r="AC1120">
        <v>0</v>
      </c>
      <c r="AD1120">
        <v>0</v>
      </c>
      <c r="AE1120">
        <v>76.578038735536865</v>
      </c>
    </row>
    <row r="1121" spans="1:31" x14ac:dyDescent="0.25">
      <c r="A1121">
        <v>2439622</v>
      </c>
      <c r="B1121">
        <v>1</v>
      </c>
      <c r="C1121" t="s">
        <v>80</v>
      </c>
      <c r="D1121" t="s">
        <v>95</v>
      </c>
      <c r="E1121" t="s">
        <v>161</v>
      </c>
      <c r="F1121" t="s">
        <v>3466</v>
      </c>
      <c r="G1121" t="s">
        <v>422</v>
      </c>
      <c r="H1121" t="s">
        <v>144</v>
      </c>
      <c r="I1121" t="s">
        <v>136</v>
      </c>
      <c r="J1121" t="s">
        <v>137</v>
      </c>
      <c r="K1121" t="s">
        <v>138</v>
      </c>
      <c r="L1121" t="s">
        <v>3467</v>
      </c>
      <c r="M1121" t="s">
        <v>3468</v>
      </c>
      <c r="N1121">
        <v>1.0127777769999999</v>
      </c>
      <c r="O1121">
        <v>0</v>
      </c>
      <c r="P1121">
        <v>33</v>
      </c>
      <c r="Q1121">
        <v>0</v>
      </c>
      <c r="R1121">
        <v>0</v>
      </c>
      <c r="S1121">
        <v>0</v>
      </c>
      <c r="T1121">
        <v>1</v>
      </c>
      <c r="U1121">
        <v>0</v>
      </c>
      <c r="V1121">
        <v>0</v>
      </c>
      <c r="W1121">
        <v>0</v>
      </c>
      <c r="X1121">
        <v>4.386343458681</v>
      </c>
      <c r="Y1121">
        <v>0</v>
      </c>
      <c r="Z1121">
        <v>0</v>
      </c>
      <c r="AA1121">
        <v>0</v>
      </c>
      <c r="AB1121">
        <v>0.68430910532883882</v>
      </c>
      <c r="AC1121">
        <v>0</v>
      </c>
      <c r="AD1121">
        <v>0</v>
      </c>
      <c r="AE1121">
        <v>5.0706525640098388</v>
      </c>
    </row>
    <row r="1122" spans="1:31" x14ac:dyDescent="0.25">
      <c r="A1122">
        <v>2439522</v>
      </c>
      <c r="B1122">
        <v>1</v>
      </c>
      <c r="C1122" t="s">
        <v>80</v>
      </c>
      <c r="D1122" t="s">
        <v>82</v>
      </c>
      <c r="E1122" t="s">
        <v>156</v>
      </c>
      <c r="F1122" t="s">
        <v>3469</v>
      </c>
      <c r="G1122" t="s">
        <v>175</v>
      </c>
      <c r="H1122" t="s">
        <v>135</v>
      </c>
      <c r="I1122" t="s">
        <v>136</v>
      </c>
      <c r="J1122" t="s">
        <v>137</v>
      </c>
      <c r="K1122" t="s">
        <v>138</v>
      </c>
      <c r="L1122" t="s">
        <v>3470</v>
      </c>
      <c r="M1122" t="s">
        <v>3471</v>
      </c>
      <c r="N1122">
        <v>1.011111111</v>
      </c>
      <c r="O1122">
        <v>0</v>
      </c>
      <c r="P1122">
        <v>368</v>
      </c>
      <c r="Q1122">
        <v>0</v>
      </c>
      <c r="R1122">
        <v>0</v>
      </c>
      <c r="S1122">
        <v>0</v>
      </c>
      <c r="T1122">
        <v>101</v>
      </c>
      <c r="U1122">
        <v>0</v>
      </c>
      <c r="V1122">
        <v>0</v>
      </c>
      <c r="W1122">
        <v>0</v>
      </c>
      <c r="X1122">
        <v>135.41734647071138</v>
      </c>
      <c r="Y1122">
        <v>0</v>
      </c>
      <c r="Z1122">
        <v>0</v>
      </c>
      <c r="AA1122">
        <v>0</v>
      </c>
      <c r="AB1122">
        <v>244.68667527699381</v>
      </c>
      <c r="AC1122">
        <v>0</v>
      </c>
      <c r="AD1122">
        <v>0</v>
      </c>
      <c r="AE1122">
        <v>380.10402174770519</v>
      </c>
    </row>
    <row r="1123" spans="1:31" x14ac:dyDescent="0.25">
      <c r="A1123">
        <v>2439436</v>
      </c>
      <c r="B1123">
        <v>1</v>
      </c>
      <c r="C1123" t="s">
        <v>80</v>
      </c>
      <c r="D1123" t="s">
        <v>82</v>
      </c>
      <c r="E1123" t="s">
        <v>161</v>
      </c>
      <c r="F1123" t="s">
        <v>3472</v>
      </c>
      <c r="G1123" t="s">
        <v>429</v>
      </c>
      <c r="H1123" t="s">
        <v>144</v>
      </c>
      <c r="I1123" t="s">
        <v>136</v>
      </c>
      <c r="J1123" t="s">
        <v>137</v>
      </c>
      <c r="K1123" t="s">
        <v>138</v>
      </c>
      <c r="L1123" t="s">
        <v>3473</v>
      </c>
      <c r="M1123" t="s">
        <v>3474</v>
      </c>
      <c r="N1123">
        <v>4.3733333329999997</v>
      </c>
      <c r="O1123">
        <v>0</v>
      </c>
      <c r="P1123">
        <v>167</v>
      </c>
      <c r="Q1123">
        <v>0</v>
      </c>
      <c r="R1123">
        <v>0</v>
      </c>
      <c r="S1123">
        <v>0</v>
      </c>
      <c r="T1123">
        <v>16</v>
      </c>
      <c r="U1123">
        <v>0</v>
      </c>
      <c r="V1123">
        <v>0</v>
      </c>
      <c r="W1123">
        <v>0</v>
      </c>
      <c r="X1123">
        <v>191.67817205579425</v>
      </c>
      <c r="Y1123">
        <v>0</v>
      </c>
      <c r="Z1123">
        <v>0</v>
      </c>
      <c r="AA1123">
        <v>0</v>
      </c>
      <c r="AB1123">
        <v>74.702539078196168</v>
      </c>
      <c r="AC1123">
        <v>0</v>
      </c>
      <c r="AD1123">
        <v>0</v>
      </c>
      <c r="AE1123">
        <v>266.38071113399042</v>
      </c>
    </row>
    <row r="1124" spans="1:31" x14ac:dyDescent="0.25">
      <c r="A1124">
        <v>2439419</v>
      </c>
      <c r="B1124">
        <v>1</v>
      </c>
      <c r="C1124" t="s">
        <v>81</v>
      </c>
      <c r="D1124" t="s">
        <v>117</v>
      </c>
      <c r="E1124" t="s">
        <v>178</v>
      </c>
      <c r="F1124" t="s">
        <v>3475</v>
      </c>
      <c r="G1124" t="s">
        <v>187</v>
      </c>
      <c r="H1124" t="s">
        <v>144</v>
      </c>
      <c r="I1124" t="s">
        <v>136</v>
      </c>
      <c r="J1124" t="s">
        <v>137</v>
      </c>
      <c r="K1124" t="s">
        <v>164</v>
      </c>
      <c r="L1124" t="s">
        <v>3476</v>
      </c>
      <c r="M1124" t="s">
        <v>3477</v>
      </c>
      <c r="N1124">
        <v>6.3961111109999997</v>
      </c>
      <c r="O1124">
        <v>15</v>
      </c>
      <c r="P1124">
        <v>2148</v>
      </c>
      <c r="Q1124">
        <v>86</v>
      </c>
      <c r="R1124">
        <v>241</v>
      </c>
      <c r="S1124">
        <v>7</v>
      </c>
      <c r="T1124">
        <v>105</v>
      </c>
      <c r="U1124">
        <v>0</v>
      </c>
      <c r="V1124">
        <v>0</v>
      </c>
      <c r="W1124">
        <v>20.059889441818232</v>
      </c>
      <c r="X1124">
        <v>931.77393391181317</v>
      </c>
      <c r="Y1124">
        <v>369.96313532543263</v>
      </c>
      <c r="Z1124">
        <v>58.189366820909278</v>
      </c>
      <c r="AA1124">
        <v>167.26548329763028</v>
      </c>
      <c r="AB1124">
        <v>581.97924828611713</v>
      </c>
      <c r="AC1124">
        <v>0</v>
      </c>
      <c r="AD1124">
        <v>0</v>
      </c>
      <c r="AE1124">
        <v>2129.2310570837208</v>
      </c>
    </row>
    <row r="1125" spans="1:31" x14ac:dyDescent="0.25">
      <c r="A1125">
        <v>2439393</v>
      </c>
      <c r="B1125">
        <v>1</v>
      </c>
      <c r="C1125" t="s">
        <v>80</v>
      </c>
      <c r="D1125" t="s">
        <v>100</v>
      </c>
      <c r="E1125" t="s">
        <v>178</v>
      </c>
      <c r="F1125" t="s">
        <v>3222</v>
      </c>
      <c r="G1125" t="s">
        <v>143</v>
      </c>
      <c r="H1125" t="s">
        <v>144</v>
      </c>
      <c r="I1125" t="s">
        <v>136</v>
      </c>
      <c r="J1125" t="s">
        <v>137</v>
      </c>
      <c r="K1125" t="s">
        <v>138</v>
      </c>
      <c r="L1125" t="s">
        <v>3478</v>
      </c>
      <c r="M1125" t="s">
        <v>3479</v>
      </c>
      <c r="N1125">
        <v>0.66416666599999996</v>
      </c>
      <c r="O1125">
        <v>0</v>
      </c>
      <c r="P1125">
        <v>29</v>
      </c>
      <c r="Q1125">
        <v>1</v>
      </c>
      <c r="R1125">
        <v>13</v>
      </c>
      <c r="S1125">
        <v>12</v>
      </c>
      <c r="T1125">
        <v>653</v>
      </c>
      <c r="U1125">
        <v>14</v>
      </c>
      <c r="V1125">
        <v>134</v>
      </c>
      <c r="W1125">
        <v>0</v>
      </c>
      <c r="X1125">
        <v>5.0235749744139131</v>
      </c>
      <c r="Y1125">
        <v>1.3219993470627214</v>
      </c>
      <c r="Z1125">
        <v>6.2241072158309994</v>
      </c>
      <c r="AA1125">
        <v>51.424203592302945</v>
      </c>
      <c r="AB1125">
        <v>1066.5539624100049</v>
      </c>
      <c r="AC1125">
        <v>741.62178438089791</v>
      </c>
      <c r="AD1125">
        <v>3219.660829999023</v>
      </c>
      <c r="AE1125">
        <v>5091.8304619195369</v>
      </c>
    </row>
    <row r="1126" spans="1:31" x14ac:dyDescent="0.25">
      <c r="A1126">
        <v>2439399</v>
      </c>
      <c r="B1126">
        <v>1</v>
      </c>
      <c r="C1126" t="s">
        <v>81</v>
      </c>
      <c r="D1126" t="s">
        <v>123</v>
      </c>
      <c r="E1126" t="s">
        <v>141</v>
      </c>
      <c r="F1126" t="s">
        <v>2652</v>
      </c>
      <c r="G1126" t="s">
        <v>143</v>
      </c>
      <c r="H1126" t="s">
        <v>144</v>
      </c>
      <c r="I1126" t="s">
        <v>136</v>
      </c>
      <c r="J1126" t="s">
        <v>137</v>
      </c>
      <c r="K1126" t="s">
        <v>138</v>
      </c>
      <c r="L1126" t="s">
        <v>3480</v>
      </c>
      <c r="M1126" t="s">
        <v>3481</v>
      </c>
      <c r="N1126">
        <v>2.372777777</v>
      </c>
      <c r="O1126">
        <v>5</v>
      </c>
      <c r="P1126">
        <v>384</v>
      </c>
      <c r="Q1126">
        <v>294</v>
      </c>
      <c r="R1126">
        <v>337</v>
      </c>
      <c r="S1126">
        <v>22</v>
      </c>
      <c r="T1126">
        <v>67</v>
      </c>
      <c r="U1126">
        <v>1</v>
      </c>
      <c r="V1126">
        <v>0</v>
      </c>
      <c r="W1126">
        <v>0.58975873223242492</v>
      </c>
      <c r="X1126">
        <v>119.16388996393805</v>
      </c>
      <c r="Y1126">
        <v>154.24357636205545</v>
      </c>
      <c r="Z1126">
        <v>9.8195057387745699</v>
      </c>
      <c r="AA1126">
        <v>16.616263038842135</v>
      </c>
      <c r="AB1126">
        <v>90.849816517567916</v>
      </c>
      <c r="AC1126">
        <v>397.0931810716969</v>
      </c>
      <c r="AD1126">
        <v>0</v>
      </c>
      <c r="AE1126">
        <v>788.37599142510749</v>
      </c>
    </row>
    <row r="1127" spans="1:31" x14ac:dyDescent="0.25">
      <c r="A1127">
        <v>2439376</v>
      </c>
      <c r="B1127">
        <v>1</v>
      </c>
      <c r="C1127" t="s">
        <v>80</v>
      </c>
      <c r="D1127" t="s">
        <v>93</v>
      </c>
      <c r="E1127" t="s">
        <v>132</v>
      </c>
      <c r="F1127" t="s">
        <v>3482</v>
      </c>
      <c r="G1127" t="s">
        <v>153</v>
      </c>
      <c r="H1127" t="s">
        <v>135</v>
      </c>
      <c r="I1127" t="s">
        <v>136</v>
      </c>
      <c r="J1127" t="s">
        <v>137</v>
      </c>
      <c r="K1127" t="s">
        <v>138</v>
      </c>
      <c r="L1127" t="s">
        <v>3483</v>
      </c>
      <c r="M1127" t="s">
        <v>3484</v>
      </c>
      <c r="N1127">
        <v>0.966388888</v>
      </c>
      <c r="O1127">
        <v>0</v>
      </c>
      <c r="P1127">
        <v>1</v>
      </c>
      <c r="Q1127">
        <v>0</v>
      </c>
      <c r="R1127">
        <v>1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1.5727759274772766</v>
      </c>
      <c r="Y1127">
        <v>0</v>
      </c>
      <c r="Z1127">
        <v>1.2867880235352145</v>
      </c>
      <c r="AA1127">
        <v>0</v>
      </c>
      <c r="AB1127">
        <v>0</v>
      </c>
      <c r="AC1127">
        <v>0</v>
      </c>
      <c r="AD1127">
        <v>0</v>
      </c>
      <c r="AE1127">
        <v>2.8595639510124911</v>
      </c>
    </row>
    <row r="1128" spans="1:31" x14ac:dyDescent="0.25">
      <c r="A1128">
        <v>2439350</v>
      </c>
      <c r="B1128">
        <v>1</v>
      </c>
      <c r="C1128" t="s">
        <v>80</v>
      </c>
      <c r="D1128" t="s">
        <v>101</v>
      </c>
      <c r="E1128" t="s">
        <v>147</v>
      </c>
      <c r="F1128" t="s">
        <v>3485</v>
      </c>
      <c r="G1128" t="s">
        <v>175</v>
      </c>
      <c r="H1128" t="s">
        <v>135</v>
      </c>
      <c r="I1128" t="s">
        <v>136</v>
      </c>
      <c r="J1128" t="s">
        <v>137</v>
      </c>
      <c r="K1128" t="s">
        <v>138</v>
      </c>
      <c r="L1128" t="s">
        <v>3486</v>
      </c>
      <c r="M1128" t="s">
        <v>3487</v>
      </c>
      <c r="N1128">
        <v>0.91805555500000002</v>
      </c>
      <c r="O1128">
        <v>0</v>
      </c>
      <c r="P1128">
        <v>2</v>
      </c>
      <c r="Q1128">
        <v>0</v>
      </c>
      <c r="R1128">
        <v>0</v>
      </c>
      <c r="S1128">
        <v>0</v>
      </c>
      <c r="T1128">
        <v>4</v>
      </c>
      <c r="U1128">
        <v>0</v>
      </c>
      <c r="V1128">
        <v>0</v>
      </c>
      <c r="W1128">
        <v>0</v>
      </c>
      <c r="X1128">
        <v>0.33710949089369441</v>
      </c>
      <c r="Y1128">
        <v>0</v>
      </c>
      <c r="Z1128">
        <v>0</v>
      </c>
      <c r="AA1128">
        <v>0</v>
      </c>
      <c r="AB1128">
        <v>3.065699420568015</v>
      </c>
      <c r="AC1128">
        <v>0</v>
      </c>
      <c r="AD1128">
        <v>0</v>
      </c>
      <c r="AE1128">
        <v>3.4028089114617095</v>
      </c>
    </row>
    <row r="1129" spans="1:31" x14ac:dyDescent="0.25">
      <c r="A1129">
        <v>2439519</v>
      </c>
      <c r="B1129">
        <v>1</v>
      </c>
      <c r="C1129" t="s">
        <v>81</v>
      </c>
      <c r="D1129" t="s">
        <v>123</v>
      </c>
      <c r="E1129" t="s">
        <v>156</v>
      </c>
      <c r="F1129" t="s">
        <v>3488</v>
      </c>
      <c r="G1129" t="s">
        <v>158</v>
      </c>
      <c r="H1129" t="s">
        <v>135</v>
      </c>
      <c r="I1129" t="s">
        <v>136</v>
      </c>
      <c r="J1129" t="s">
        <v>137</v>
      </c>
      <c r="K1129" t="s">
        <v>138</v>
      </c>
      <c r="L1129" t="s">
        <v>3489</v>
      </c>
      <c r="M1129" t="s">
        <v>3490</v>
      </c>
      <c r="N1129">
        <v>0.338888888</v>
      </c>
      <c r="O1129">
        <v>0</v>
      </c>
      <c r="P1129">
        <v>0</v>
      </c>
      <c r="Q1129">
        <v>0</v>
      </c>
      <c r="R1129">
        <v>8</v>
      </c>
      <c r="S1129">
        <v>0</v>
      </c>
      <c r="T1129">
        <v>8</v>
      </c>
      <c r="U1129">
        <v>0</v>
      </c>
      <c r="V1129">
        <v>1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6.6021746358947402</v>
      </c>
      <c r="AC1129">
        <v>0</v>
      </c>
      <c r="AD1129">
        <v>3.7767354738560002</v>
      </c>
      <c r="AE1129">
        <v>10.378910109750741</v>
      </c>
    </row>
    <row r="1130" spans="1:31" x14ac:dyDescent="0.25">
      <c r="A1130">
        <v>2439940</v>
      </c>
      <c r="B1130">
        <v>1</v>
      </c>
      <c r="C1130" t="s">
        <v>80</v>
      </c>
      <c r="D1130" t="s">
        <v>103</v>
      </c>
      <c r="E1130" t="s">
        <v>147</v>
      </c>
      <c r="F1130" t="s">
        <v>3491</v>
      </c>
      <c r="G1130" t="s">
        <v>171</v>
      </c>
      <c r="H1130" t="s">
        <v>135</v>
      </c>
      <c r="I1130" t="s">
        <v>136</v>
      </c>
      <c r="J1130" t="s">
        <v>137</v>
      </c>
      <c r="K1130" t="s">
        <v>138</v>
      </c>
      <c r="L1130" t="s">
        <v>3492</v>
      </c>
      <c r="M1130" t="s">
        <v>3493</v>
      </c>
      <c r="N1130">
        <v>1.200555555</v>
      </c>
      <c r="O1130">
        <v>0</v>
      </c>
      <c r="P1130">
        <v>73</v>
      </c>
      <c r="Q1130">
        <v>0</v>
      </c>
      <c r="R1130">
        <v>0</v>
      </c>
      <c r="S1130">
        <v>0</v>
      </c>
      <c r="T1130">
        <v>17</v>
      </c>
      <c r="U1130">
        <v>0</v>
      </c>
      <c r="V1130">
        <v>0</v>
      </c>
      <c r="W1130">
        <v>0</v>
      </c>
      <c r="X1130">
        <v>26.070372693520483</v>
      </c>
      <c r="Y1130">
        <v>0</v>
      </c>
      <c r="Z1130">
        <v>0</v>
      </c>
      <c r="AA1130">
        <v>0</v>
      </c>
      <c r="AB1130">
        <v>7.9614950653134224</v>
      </c>
      <c r="AC1130">
        <v>0</v>
      </c>
      <c r="AD1130">
        <v>0</v>
      </c>
      <c r="AE1130">
        <v>34.031867758833904</v>
      </c>
    </row>
    <row r="1131" spans="1:31" x14ac:dyDescent="0.25">
      <c r="A1131">
        <v>2439413</v>
      </c>
      <c r="B1131">
        <v>1</v>
      </c>
      <c r="C1131" t="s">
        <v>80</v>
      </c>
      <c r="D1131" t="s">
        <v>88</v>
      </c>
      <c r="E1131" t="s">
        <v>132</v>
      </c>
      <c r="F1131" t="s">
        <v>3494</v>
      </c>
      <c r="G1131" t="s">
        <v>214</v>
      </c>
      <c r="H1131" t="s">
        <v>135</v>
      </c>
      <c r="I1131" t="s">
        <v>136</v>
      </c>
      <c r="J1131" t="s">
        <v>3</v>
      </c>
      <c r="K1131" t="s">
        <v>138</v>
      </c>
      <c r="L1131" t="s">
        <v>3495</v>
      </c>
      <c r="M1131" t="s">
        <v>3496</v>
      </c>
      <c r="N1131">
        <v>4.6280555550000004</v>
      </c>
      <c r="O1131">
        <v>0</v>
      </c>
      <c r="P1131">
        <v>4</v>
      </c>
      <c r="Q1131">
        <v>0</v>
      </c>
      <c r="R1131">
        <v>0</v>
      </c>
      <c r="S1131">
        <v>0</v>
      </c>
      <c r="T1131">
        <v>2</v>
      </c>
      <c r="U1131">
        <v>0</v>
      </c>
      <c r="V1131">
        <v>0</v>
      </c>
      <c r="W1131">
        <v>0</v>
      </c>
      <c r="X1131">
        <v>5.0705457200238628</v>
      </c>
      <c r="Y1131">
        <v>0</v>
      </c>
      <c r="Z1131">
        <v>0</v>
      </c>
      <c r="AA1131">
        <v>0</v>
      </c>
      <c r="AB1131">
        <v>4.1606084824008054</v>
      </c>
      <c r="AC1131">
        <v>0</v>
      </c>
      <c r="AD1131">
        <v>0</v>
      </c>
      <c r="AE1131">
        <v>9.2311542024246691</v>
      </c>
    </row>
    <row r="1132" spans="1:31" x14ac:dyDescent="0.25">
      <c r="A1132">
        <v>2439960</v>
      </c>
      <c r="B1132">
        <v>1</v>
      </c>
      <c r="C1132" t="s">
        <v>81</v>
      </c>
      <c r="D1132" t="s">
        <v>128</v>
      </c>
      <c r="E1132" t="s">
        <v>132</v>
      </c>
      <c r="F1132" t="s">
        <v>3497</v>
      </c>
      <c r="G1132" t="s">
        <v>198</v>
      </c>
      <c r="H1132" t="s">
        <v>135</v>
      </c>
      <c r="I1132" t="s">
        <v>136</v>
      </c>
      <c r="J1132" t="s">
        <v>137</v>
      </c>
      <c r="K1132" t="s">
        <v>138</v>
      </c>
      <c r="L1132" t="s">
        <v>3498</v>
      </c>
      <c r="M1132" t="s">
        <v>3499</v>
      </c>
      <c r="N1132">
        <v>1.757222222</v>
      </c>
      <c r="O1132">
        <v>0</v>
      </c>
      <c r="P1132">
        <v>15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5.9821937827080767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5.9821937827080767</v>
      </c>
    </row>
    <row r="1133" spans="1:31" x14ac:dyDescent="0.25">
      <c r="A1133">
        <v>2439748</v>
      </c>
      <c r="B1133">
        <v>1</v>
      </c>
      <c r="C1133" t="s">
        <v>80</v>
      </c>
      <c r="D1133" t="s">
        <v>83</v>
      </c>
      <c r="E1133" t="s">
        <v>147</v>
      </c>
      <c r="F1133" t="s">
        <v>3500</v>
      </c>
      <c r="G1133" t="s">
        <v>171</v>
      </c>
      <c r="H1133" t="s">
        <v>135</v>
      </c>
      <c r="I1133" t="s">
        <v>136</v>
      </c>
      <c r="J1133" t="s">
        <v>137</v>
      </c>
      <c r="K1133" t="s">
        <v>138</v>
      </c>
      <c r="L1133" t="s">
        <v>3501</v>
      </c>
      <c r="M1133" t="s">
        <v>3502</v>
      </c>
      <c r="N1133">
        <v>1.6091666659999999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3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9.4964879956848662</v>
      </c>
      <c r="AC1133">
        <v>0</v>
      </c>
      <c r="AD1133">
        <v>0</v>
      </c>
      <c r="AE1133">
        <v>9.4964879956848662</v>
      </c>
    </row>
    <row r="1134" spans="1:31" x14ac:dyDescent="0.25">
      <c r="A1134">
        <v>2439854</v>
      </c>
      <c r="B1134">
        <v>1</v>
      </c>
      <c r="C1134" t="s">
        <v>80</v>
      </c>
      <c r="D1134" t="s">
        <v>83</v>
      </c>
      <c r="E1134" t="s">
        <v>161</v>
      </c>
      <c r="F1134" t="s">
        <v>3503</v>
      </c>
      <c r="G1134" t="s">
        <v>355</v>
      </c>
      <c r="H1134" t="s">
        <v>144</v>
      </c>
      <c r="I1134" t="s">
        <v>136</v>
      </c>
      <c r="J1134" t="s">
        <v>137</v>
      </c>
      <c r="K1134" t="s">
        <v>164</v>
      </c>
      <c r="L1134" t="s">
        <v>3504</v>
      </c>
      <c r="M1134" t="s">
        <v>3505</v>
      </c>
      <c r="N1134">
        <v>2.8033333329999999</v>
      </c>
      <c r="O1134">
        <v>0</v>
      </c>
      <c r="P1134">
        <v>236</v>
      </c>
      <c r="Q1134">
        <v>0</v>
      </c>
      <c r="R1134">
        <v>0</v>
      </c>
      <c r="S1134">
        <v>0</v>
      </c>
      <c r="T1134">
        <v>93</v>
      </c>
      <c r="U1134">
        <v>0</v>
      </c>
      <c r="V1134">
        <v>5</v>
      </c>
      <c r="W1134">
        <v>0</v>
      </c>
      <c r="X1134">
        <v>241.67649176629203</v>
      </c>
      <c r="Y1134">
        <v>0</v>
      </c>
      <c r="Z1134">
        <v>0</v>
      </c>
      <c r="AA1134">
        <v>0</v>
      </c>
      <c r="AB1134">
        <v>476.35538430118908</v>
      </c>
      <c r="AC1134">
        <v>0</v>
      </c>
      <c r="AD1134">
        <v>476.84663583423696</v>
      </c>
      <c r="AE1134">
        <v>1194.878511901718</v>
      </c>
    </row>
    <row r="1135" spans="1:31" x14ac:dyDescent="0.25">
      <c r="A1135">
        <v>2439479</v>
      </c>
      <c r="B1135">
        <v>1</v>
      </c>
      <c r="C1135" t="s">
        <v>81</v>
      </c>
      <c r="D1135" t="s">
        <v>127</v>
      </c>
      <c r="E1135" t="s">
        <v>161</v>
      </c>
      <c r="F1135" t="s">
        <v>3506</v>
      </c>
      <c r="G1135" t="s">
        <v>143</v>
      </c>
      <c r="H1135" t="s">
        <v>144</v>
      </c>
      <c r="I1135" t="s">
        <v>136</v>
      </c>
      <c r="J1135" t="s">
        <v>137</v>
      </c>
      <c r="K1135" t="s">
        <v>138</v>
      </c>
      <c r="L1135" t="s">
        <v>3507</v>
      </c>
      <c r="M1135" t="s">
        <v>3508</v>
      </c>
      <c r="N1135">
        <v>8.7650000000000006</v>
      </c>
      <c r="O1135">
        <v>0</v>
      </c>
      <c r="P1135">
        <v>382</v>
      </c>
      <c r="Q1135">
        <v>7</v>
      </c>
      <c r="R1135">
        <v>16</v>
      </c>
      <c r="S1135">
        <v>2</v>
      </c>
      <c r="T1135">
        <v>68</v>
      </c>
      <c r="U1135">
        <v>0</v>
      </c>
      <c r="V1135">
        <v>1</v>
      </c>
      <c r="W1135">
        <v>0</v>
      </c>
      <c r="X1135">
        <v>1090.9215298113363</v>
      </c>
      <c r="Y1135">
        <v>0</v>
      </c>
      <c r="Z1135">
        <v>14.166111290341743</v>
      </c>
      <c r="AA1135">
        <v>15.823037886089953</v>
      </c>
      <c r="AB1135">
        <v>603.08986911307557</v>
      </c>
      <c r="AC1135">
        <v>0</v>
      </c>
      <c r="AD1135">
        <v>134.25936186650245</v>
      </c>
      <c r="AE1135">
        <v>1858.2599099673457</v>
      </c>
    </row>
    <row r="1136" spans="1:31" x14ac:dyDescent="0.25">
      <c r="A1136">
        <v>2439788</v>
      </c>
      <c r="B1136">
        <v>1</v>
      </c>
      <c r="C1136" t="s">
        <v>80</v>
      </c>
      <c r="D1136" t="s">
        <v>84</v>
      </c>
      <c r="E1136" t="s">
        <v>161</v>
      </c>
      <c r="F1136" t="s">
        <v>3509</v>
      </c>
      <c r="G1136" t="s">
        <v>163</v>
      </c>
      <c r="H1136" t="s">
        <v>144</v>
      </c>
      <c r="I1136" t="s">
        <v>330</v>
      </c>
      <c r="J1136" t="s">
        <v>137</v>
      </c>
      <c r="K1136" t="s">
        <v>138</v>
      </c>
      <c r="L1136" t="s">
        <v>3510</v>
      </c>
      <c r="M1136" t="s">
        <v>3511</v>
      </c>
      <c r="N1136">
        <v>2.7777777E-2</v>
      </c>
      <c r="O1136">
        <v>1</v>
      </c>
      <c r="P1136">
        <v>2632</v>
      </c>
      <c r="Q1136">
        <v>0</v>
      </c>
      <c r="R1136">
        <v>0</v>
      </c>
      <c r="S1136">
        <v>2</v>
      </c>
      <c r="T1136">
        <v>67</v>
      </c>
      <c r="U1136">
        <v>0</v>
      </c>
      <c r="V1136">
        <v>1</v>
      </c>
      <c r="W1136">
        <v>0.6452723331946667</v>
      </c>
      <c r="X1136">
        <v>18.061001335650978</v>
      </c>
      <c r="Y1136">
        <v>0</v>
      </c>
      <c r="Z1136">
        <v>0</v>
      </c>
      <c r="AA1136">
        <v>4.654657470647499</v>
      </c>
      <c r="AB1136">
        <v>1.748760215715333</v>
      </c>
      <c r="AC1136">
        <v>0</v>
      </c>
      <c r="AD1136">
        <v>4.4909030406555548</v>
      </c>
      <c r="AE1136">
        <v>29.600594395864029</v>
      </c>
    </row>
    <row r="1137" spans="1:31" x14ac:dyDescent="0.25">
      <c r="A1137">
        <v>2439834</v>
      </c>
      <c r="B1137">
        <v>1</v>
      </c>
      <c r="C1137" t="s">
        <v>80</v>
      </c>
      <c r="D1137" t="s">
        <v>103</v>
      </c>
      <c r="E1137" t="s">
        <v>132</v>
      </c>
      <c r="F1137" t="s">
        <v>3512</v>
      </c>
      <c r="G1137" t="s">
        <v>153</v>
      </c>
      <c r="H1137" t="s">
        <v>135</v>
      </c>
      <c r="I1137" t="s">
        <v>136</v>
      </c>
      <c r="J1137" t="s">
        <v>137</v>
      </c>
      <c r="K1137" t="s">
        <v>138</v>
      </c>
      <c r="L1137" t="s">
        <v>3513</v>
      </c>
      <c r="M1137" t="s">
        <v>3514</v>
      </c>
      <c r="N1137">
        <v>4.0525000000000002</v>
      </c>
      <c r="O1137">
        <v>0</v>
      </c>
      <c r="P1137">
        <v>11</v>
      </c>
      <c r="Q1137">
        <v>0</v>
      </c>
      <c r="R1137">
        <v>0</v>
      </c>
      <c r="S1137">
        <v>0</v>
      </c>
      <c r="T1137">
        <v>2</v>
      </c>
      <c r="U1137">
        <v>0</v>
      </c>
      <c r="V1137">
        <v>0</v>
      </c>
      <c r="W1137">
        <v>0</v>
      </c>
      <c r="X1137">
        <v>15.974296853984036</v>
      </c>
      <c r="Y1137">
        <v>0</v>
      </c>
      <c r="Z1137">
        <v>0</v>
      </c>
      <c r="AA1137">
        <v>0</v>
      </c>
      <c r="AB1137">
        <v>0.82389952851082726</v>
      </c>
      <c r="AC1137">
        <v>0</v>
      </c>
      <c r="AD1137">
        <v>0</v>
      </c>
      <c r="AE1137">
        <v>16.798196382494865</v>
      </c>
    </row>
    <row r="1138" spans="1:31" x14ac:dyDescent="0.25">
      <c r="A1138">
        <v>2439648</v>
      </c>
      <c r="B1138">
        <v>1</v>
      </c>
      <c r="C1138" t="s">
        <v>80</v>
      </c>
      <c r="D1138" t="s">
        <v>99</v>
      </c>
      <c r="E1138" t="s">
        <v>132</v>
      </c>
      <c r="F1138" t="s">
        <v>3515</v>
      </c>
      <c r="G1138" t="s">
        <v>214</v>
      </c>
      <c r="H1138" t="s">
        <v>135</v>
      </c>
      <c r="I1138" t="s">
        <v>136</v>
      </c>
      <c r="J1138" t="s">
        <v>137</v>
      </c>
      <c r="K1138" t="s">
        <v>138</v>
      </c>
      <c r="L1138" t="s">
        <v>3516</v>
      </c>
      <c r="M1138" t="s">
        <v>3517</v>
      </c>
      <c r="N1138">
        <v>1.6319444439999999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1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3.5166139045511553</v>
      </c>
      <c r="AC1138">
        <v>0</v>
      </c>
      <c r="AD1138">
        <v>0</v>
      </c>
      <c r="AE1138">
        <v>3.5166139045511553</v>
      </c>
    </row>
    <row r="1139" spans="1:31" x14ac:dyDescent="0.25">
      <c r="A1139">
        <v>2439665</v>
      </c>
      <c r="B1139">
        <v>1</v>
      </c>
      <c r="C1139" t="s">
        <v>80</v>
      </c>
      <c r="D1139" t="s">
        <v>83</v>
      </c>
      <c r="E1139" t="s">
        <v>229</v>
      </c>
      <c r="F1139" t="s">
        <v>3518</v>
      </c>
      <c r="G1139" t="s">
        <v>3082</v>
      </c>
      <c r="H1139" t="s">
        <v>1881</v>
      </c>
      <c r="I1139" t="s">
        <v>136</v>
      </c>
      <c r="J1139" t="s">
        <v>137</v>
      </c>
      <c r="K1139" t="s">
        <v>138</v>
      </c>
      <c r="L1139" t="s">
        <v>3519</v>
      </c>
      <c r="M1139" t="s">
        <v>3165</v>
      </c>
      <c r="N1139">
        <v>0.97555555500000002</v>
      </c>
      <c r="O1139">
        <v>23</v>
      </c>
      <c r="P1139">
        <v>39587</v>
      </c>
      <c r="Q1139">
        <v>33</v>
      </c>
      <c r="R1139">
        <v>595</v>
      </c>
      <c r="S1139">
        <v>158</v>
      </c>
      <c r="T1139">
        <v>6559</v>
      </c>
      <c r="U1139">
        <v>41</v>
      </c>
      <c r="V1139">
        <v>109</v>
      </c>
      <c r="W1139">
        <v>12.898962249125182</v>
      </c>
      <c r="X1139">
        <v>12109.522682404309</v>
      </c>
      <c r="Y1139">
        <v>25.221839259318678</v>
      </c>
      <c r="Z1139">
        <v>330.47858595526225</v>
      </c>
      <c r="AA1139">
        <v>2993.7970272324537</v>
      </c>
      <c r="AB1139">
        <v>11819.155685593867</v>
      </c>
      <c r="AC1139">
        <v>41357.366185162173</v>
      </c>
      <c r="AD1139">
        <v>5206.7576343560559</v>
      </c>
      <c r="AE1139">
        <v>73855.198602212549</v>
      </c>
    </row>
    <row r="1140" spans="1:31" x14ac:dyDescent="0.25">
      <c r="A1140">
        <v>2439934</v>
      </c>
      <c r="B1140">
        <v>1</v>
      </c>
      <c r="C1140" t="s">
        <v>80</v>
      </c>
      <c r="D1140" t="s">
        <v>88</v>
      </c>
      <c r="E1140" t="s">
        <v>132</v>
      </c>
      <c r="F1140" t="s">
        <v>3520</v>
      </c>
      <c r="G1140" t="s">
        <v>153</v>
      </c>
      <c r="H1140" t="s">
        <v>135</v>
      </c>
      <c r="I1140" t="s">
        <v>136</v>
      </c>
      <c r="J1140" t="s">
        <v>137</v>
      </c>
      <c r="K1140" t="s">
        <v>138</v>
      </c>
      <c r="L1140" t="s">
        <v>3521</v>
      </c>
      <c r="M1140" t="s">
        <v>3522</v>
      </c>
      <c r="N1140">
        <v>2.1188888879999999</v>
      </c>
      <c r="O1140">
        <v>0</v>
      </c>
      <c r="P1140">
        <v>8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3.1973829456775493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3.1973829456775493</v>
      </c>
    </row>
    <row r="1141" spans="1:31" x14ac:dyDescent="0.25">
      <c r="A1141">
        <v>2439771</v>
      </c>
      <c r="B1141">
        <v>1</v>
      </c>
      <c r="C1141" t="s">
        <v>80</v>
      </c>
      <c r="D1141" t="s">
        <v>96</v>
      </c>
      <c r="E1141" t="s">
        <v>132</v>
      </c>
      <c r="F1141" t="s">
        <v>3523</v>
      </c>
      <c r="G1141" t="s">
        <v>134</v>
      </c>
      <c r="H1141" t="s">
        <v>135</v>
      </c>
      <c r="I1141" t="s">
        <v>136</v>
      </c>
      <c r="J1141" t="s">
        <v>137</v>
      </c>
      <c r="K1141" t="s">
        <v>138</v>
      </c>
      <c r="L1141" t="s">
        <v>3524</v>
      </c>
      <c r="M1141" t="s">
        <v>3525</v>
      </c>
      <c r="N1141">
        <v>2.1388888879999999</v>
      </c>
      <c r="O1141">
        <v>0</v>
      </c>
      <c r="P1141">
        <v>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</row>
    <row r="1142" spans="1:31" x14ac:dyDescent="0.25">
      <c r="A1142">
        <v>2439874</v>
      </c>
      <c r="B1142">
        <v>1</v>
      </c>
      <c r="C1142" t="s">
        <v>80</v>
      </c>
      <c r="D1142" t="s">
        <v>107</v>
      </c>
      <c r="E1142" t="s">
        <v>156</v>
      </c>
      <c r="F1142" t="s">
        <v>3526</v>
      </c>
      <c r="G1142" t="s">
        <v>158</v>
      </c>
      <c r="H1142" t="s">
        <v>135</v>
      </c>
      <c r="I1142" t="s">
        <v>136</v>
      </c>
      <c r="J1142" t="s">
        <v>137</v>
      </c>
      <c r="K1142" t="s">
        <v>138</v>
      </c>
      <c r="L1142" t="s">
        <v>3527</v>
      </c>
      <c r="M1142" t="s">
        <v>3528</v>
      </c>
      <c r="N1142">
        <v>3.1327777769999998</v>
      </c>
      <c r="O1142">
        <v>0</v>
      </c>
      <c r="P1142">
        <v>39</v>
      </c>
      <c r="Q1142">
        <v>0</v>
      </c>
      <c r="R1142">
        <v>0</v>
      </c>
      <c r="S1142">
        <v>0</v>
      </c>
      <c r="T1142">
        <v>4</v>
      </c>
      <c r="U1142">
        <v>0</v>
      </c>
      <c r="V1142">
        <v>0</v>
      </c>
      <c r="W1142">
        <v>0</v>
      </c>
      <c r="X1142">
        <v>21.551036670740459</v>
      </c>
      <c r="Y1142">
        <v>0</v>
      </c>
      <c r="Z1142">
        <v>0</v>
      </c>
      <c r="AA1142">
        <v>0</v>
      </c>
      <c r="AB1142">
        <v>4.4185550159800435</v>
      </c>
      <c r="AC1142">
        <v>0</v>
      </c>
      <c r="AD1142">
        <v>0</v>
      </c>
      <c r="AE1142">
        <v>25.969591686720502</v>
      </c>
    </row>
    <row r="1143" spans="1:31" x14ac:dyDescent="0.25">
      <c r="A1143">
        <v>2439333</v>
      </c>
      <c r="B1143">
        <v>1</v>
      </c>
      <c r="C1143" t="s">
        <v>81</v>
      </c>
      <c r="D1143" t="s">
        <v>120</v>
      </c>
      <c r="E1143" t="s">
        <v>147</v>
      </c>
      <c r="F1143" t="s">
        <v>1373</v>
      </c>
      <c r="G1143" t="s">
        <v>171</v>
      </c>
      <c r="H1143" t="s">
        <v>135</v>
      </c>
      <c r="I1143" t="s">
        <v>136</v>
      </c>
      <c r="J1143" t="s">
        <v>137</v>
      </c>
      <c r="K1143" t="s">
        <v>138</v>
      </c>
      <c r="L1143" t="s">
        <v>3529</v>
      </c>
      <c r="M1143" t="s">
        <v>3530</v>
      </c>
      <c r="N1143">
        <v>0.35666666600000002</v>
      </c>
      <c r="O1143">
        <v>0</v>
      </c>
      <c r="P1143">
        <v>73</v>
      </c>
      <c r="Q1143">
        <v>0</v>
      </c>
      <c r="R1143">
        <v>0</v>
      </c>
      <c r="S1143">
        <v>0</v>
      </c>
      <c r="T1143">
        <v>4</v>
      </c>
      <c r="U1143">
        <v>0</v>
      </c>
      <c r="V1143">
        <v>0</v>
      </c>
      <c r="W1143">
        <v>0</v>
      </c>
      <c r="X1143">
        <v>7.6433239846651926</v>
      </c>
      <c r="Y1143">
        <v>0</v>
      </c>
      <c r="Z1143">
        <v>0</v>
      </c>
      <c r="AA1143">
        <v>0</v>
      </c>
      <c r="AB1143">
        <v>0.42320495627289673</v>
      </c>
      <c r="AC1143">
        <v>0</v>
      </c>
      <c r="AD1143">
        <v>0</v>
      </c>
      <c r="AE1143">
        <v>8.06652894093809</v>
      </c>
    </row>
    <row r="1144" spans="1:31" x14ac:dyDescent="0.25">
      <c r="A1144">
        <v>2439894</v>
      </c>
      <c r="B1144">
        <v>1</v>
      </c>
      <c r="C1144" t="s">
        <v>80</v>
      </c>
      <c r="D1144" t="s">
        <v>101</v>
      </c>
      <c r="E1144" t="s">
        <v>147</v>
      </c>
      <c r="F1144" t="s">
        <v>3531</v>
      </c>
      <c r="G1144" t="s">
        <v>175</v>
      </c>
      <c r="H1144" t="s">
        <v>135</v>
      </c>
      <c r="I1144" t="s">
        <v>136</v>
      </c>
      <c r="J1144" t="s">
        <v>137</v>
      </c>
      <c r="K1144" t="s">
        <v>138</v>
      </c>
      <c r="L1144" t="s">
        <v>3532</v>
      </c>
      <c r="M1144" t="s">
        <v>3533</v>
      </c>
      <c r="N1144">
        <v>0.68555555499999998</v>
      </c>
      <c r="O1144">
        <v>0</v>
      </c>
      <c r="P1144">
        <v>6</v>
      </c>
      <c r="Q1144">
        <v>0</v>
      </c>
      <c r="R1144">
        <v>0</v>
      </c>
      <c r="S1144">
        <v>0</v>
      </c>
      <c r="T1144">
        <v>1</v>
      </c>
      <c r="U1144">
        <v>0</v>
      </c>
      <c r="V1144">
        <v>0</v>
      </c>
      <c r="W1144">
        <v>0</v>
      </c>
      <c r="X1144">
        <v>0.76530277772199995</v>
      </c>
      <c r="Y1144">
        <v>0</v>
      </c>
      <c r="Z1144">
        <v>0</v>
      </c>
      <c r="AA1144">
        <v>0</v>
      </c>
      <c r="AB1144">
        <v>0.22105570717449335</v>
      </c>
      <c r="AC1144">
        <v>0</v>
      </c>
      <c r="AD1144">
        <v>0</v>
      </c>
      <c r="AE1144">
        <v>0.98635848489649325</v>
      </c>
    </row>
    <row r="1145" spans="1:31" x14ac:dyDescent="0.25">
      <c r="A1145">
        <v>2439396</v>
      </c>
      <c r="B1145">
        <v>1</v>
      </c>
      <c r="C1145" t="s">
        <v>81</v>
      </c>
      <c r="D1145" t="s">
        <v>128</v>
      </c>
      <c r="E1145" t="s">
        <v>132</v>
      </c>
      <c r="F1145" t="s">
        <v>3534</v>
      </c>
      <c r="G1145" t="s">
        <v>153</v>
      </c>
      <c r="H1145" t="s">
        <v>135</v>
      </c>
      <c r="I1145" t="s">
        <v>136</v>
      </c>
      <c r="J1145" t="s">
        <v>137</v>
      </c>
      <c r="K1145" t="s">
        <v>138</v>
      </c>
      <c r="L1145" t="s">
        <v>3535</v>
      </c>
      <c r="M1145" t="s">
        <v>3536</v>
      </c>
      <c r="N1145">
        <v>2.105555555</v>
      </c>
      <c r="O1145">
        <v>0</v>
      </c>
      <c r="P1145">
        <v>2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0.59070151200701382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0.59070151200701382</v>
      </c>
    </row>
    <row r="1146" spans="1:31" x14ac:dyDescent="0.25">
      <c r="A1146">
        <v>2439751</v>
      </c>
      <c r="B1146">
        <v>1</v>
      </c>
      <c r="C1146" t="s">
        <v>80</v>
      </c>
      <c r="D1146" t="s">
        <v>83</v>
      </c>
      <c r="E1146" t="s">
        <v>132</v>
      </c>
      <c r="F1146" t="s">
        <v>3537</v>
      </c>
      <c r="G1146" t="s">
        <v>134</v>
      </c>
      <c r="H1146" t="s">
        <v>135</v>
      </c>
      <c r="I1146" t="s">
        <v>136</v>
      </c>
      <c r="J1146" t="s">
        <v>137</v>
      </c>
      <c r="K1146" t="s">
        <v>138</v>
      </c>
      <c r="L1146" t="s">
        <v>3538</v>
      </c>
      <c r="M1146" t="s">
        <v>3539</v>
      </c>
      <c r="N1146">
        <v>1.173611111</v>
      </c>
      <c r="O1146">
        <v>0</v>
      </c>
      <c r="P1146">
        <v>3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2.0498598334825395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2.0498598334825395</v>
      </c>
    </row>
    <row r="1147" spans="1:31" x14ac:dyDescent="0.25">
      <c r="A1147">
        <v>2439565</v>
      </c>
      <c r="B1147">
        <v>1</v>
      </c>
      <c r="C1147" t="s">
        <v>81</v>
      </c>
      <c r="D1147" t="s">
        <v>113</v>
      </c>
      <c r="E1147" t="s">
        <v>147</v>
      </c>
      <c r="F1147" t="s">
        <v>3540</v>
      </c>
      <c r="G1147" t="s">
        <v>149</v>
      </c>
      <c r="H1147" t="s">
        <v>135</v>
      </c>
      <c r="I1147" t="s">
        <v>136</v>
      </c>
      <c r="J1147" t="s">
        <v>137</v>
      </c>
      <c r="K1147" t="s">
        <v>138</v>
      </c>
      <c r="L1147" t="s">
        <v>3541</v>
      </c>
      <c r="M1147" t="s">
        <v>3542</v>
      </c>
      <c r="N1147">
        <v>3.5069444440000002</v>
      </c>
      <c r="O1147">
        <v>0</v>
      </c>
      <c r="P1147">
        <v>6</v>
      </c>
      <c r="Q1147">
        <v>0</v>
      </c>
      <c r="R1147">
        <v>1</v>
      </c>
      <c r="S1147">
        <v>0</v>
      </c>
      <c r="T1147">
        <v>1</v>
      </c>
      <c r="U1147">
        <v>0</v>
      </c>
      <c r="V1147">
        <v>0</v>
      </c>
      <c r="W1147">
        <v>0</v>
      </c>
      <c r="X1147">
        <v>2.4700759200115203</v>
      </c>
      <c r="Y1147">
        <v>0</v>
      </c>
      <c r="Z1147">
        <v>1.1321139059891971</v>
      </c>
      <c r="AA1147">
        <v>0</v>
      </c>
      <c r="AB1147">
        <v>7.638735387666844</v>
      </c>
      <c r="AC1147">
        <v>0</v>
      </c>
      <c r="AD1147">
        <v>0</v>
      </c>
      <c r="AE1147">
        <v>11.240925213667563</v>
      </c>
    </row>
    <row r="1148" spans="1:31" x14ac:dyDescent="0.25">
      <c r="A1148">
        <v>2439373</v>
      </c>
      <c r="B1148">
        <v>1</v>
      </c>
      <c r="C1148" t="s">
        <v>80</v>
      </c>
      <c r="D1148" t="s">
        <v>103</v>
      </c>
      <c r="E1148" t="s">
        <v>132</v>
      </c>
      <c r="F1148" t="s">
        <v>3543</v>
      </c>
      <c r="G1148" t="s">
        <v>153</v>
      </c>
      <c r="H1148" t="s">
        <v>135</v>
      </c>
      <c r="I1148" t="s">
        <v>136</v>
      </c>
      <c r="J1148" t="s">
        <v>137</v>
      </c>
      <c r="K1148" t="s">
        <v>138</v>
      </c>
      <c r="L1148" t="s">
        <v>3544</v>
      </c>
      <c r="M1148" t="s">
        <v>3545</v>
      </c>
      <c r="N1148">
        <v>1.839722222</v>
      </c>
      <c r="O1148">
        <v>0</v>
      </c>
      <c r="P1148">
        <v>13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5.9833168265265959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5.9833168265265959</v>
      </c>
    </row>
    <row r="1149" spans="1:31" x14ac:dyDescent="0.25">
      <c r="A1149">
        <v>2439914</v>
      </c>
      <c r="B1149">
        <v>1</v>
      </c>
      <c r="C1149" t="s">
        <v>80</v>
      </c>
      <c r="D1149" t="s">
        <v>97</v>
      </c>
      <c r="E1149" t="s">
        <v>161</v>
      </c>
      <c r="F1149" t="s">
        <v>3546</v>
      </c>
      <c r="G1149" t="s">
        <v>175</v>
      </c>
      <c r="H1149" t="s">
        <v>144</v>
      </c>
      <c r="I1149" t="s">
        <v>136</v>
      </c>
      <c r="J1149" t="s">
        <v>137</v>
      </c>
      <c r="K1149" t="s">
        <v>138</v>
      </c>
      <c r="L1149" t="s">
        <v>3547</v>
      </c>
      <c r="M1149" t="s">
        <v>3548</v>
      </c>
      <c r="N1149">
        <v>0.22888888800000001</v>
      </c>
      <c r="O1149">
        <v>0</v>
      </c>
      <c r="P1149">
        <v>1701</v>
      </c>
      <c r="Q1149">
        <v>0</v>
      </c>
      <c r="R1149">
        <v>5</v>
      </c>
      <c r="S1149">
        <v>0</v>
      </c>
      <c r="T1149">
        <v>314</v>
      </c>
      <c r="U1149">
        <v>0</v>
      </c>
      <c r="V1149">
        <v>0</v>
      </c>
      <c r="W1149">
        <v>0</v>
      </c>
      <c r="X1149">
        <v>229.45413470303839</v>
      </c>
      <c r="Y1149">
        <v>0</v>
      </c>
      <c r="Z1149">
        <v>7.2169462143520019E-2</v>
      </c>
      <c r="AA1149">
        <v>0</v>
      </c>
      <c r="AB1149">
        <v>91.267641765480178</v>
      </c>
      <c r="AC1149">
        <v>0</v>
      </c>
      <c r="AD1149">
        <v>0</v>
      </c>
      <c r="AE1149">
        <v>320.79394593066206</v>
      </c>
    </row>
    <row r="1150" spans="1:31" x14ac:dyDescent="0.25">
      <c r="A1150">
        <v>2439559</v>
      </c>
      <c r="B1150">
        <v>1</v>
      </c>
      <c r="C1150" t="s">
        <v>81</v>
      </c>
      <c r="D1150" t="s">
        <v>123</v>
      </c>
      <c r="E1150" t="s">
        <v>141</v>
      </c>
      <c r="F1150" t="s">
        <v>3549</v>
      </c>
      <c r="G1150" t="s">
        <v>143</v>
      </c>
      <c r="H1150" t="s">
        <v>144</v>
      </c>
      <c r="I1150" t="s">
        <v>136</v>
      </c>
      <c r="J1150" t="s">
        <v>137</v>
      </c>
      <c r="K1150" t="s">
        <v>138</v>
      </c>
      <c r="L1150" t="s">
        <v>3550</v>
      </c>
      <c r="M1150" t="s">
        <v>3551</v>
      </c>
      <c r="N1150">
        <v>0.71</v>
      </c>
      <c r="O1150">
        <v>0</v>
      </c>
      <c r="P1150">
        <v>9</v>
      </c>
      <c r="Q1150">
        <v>0</v>
      </c>
      <c r="R1150">
        <v>113</v>
      </c>
      <c r="S1150">
        <v>0</v>
      </c>
      <c r="T1150">
        <v>13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0.78130966545294989</v>
      </c>
      <c r="AA1150">
        <v>0</v>
      </c>
      <c r="AB1150">
        <v>3.1735564481158223</v>
      </c>
      <c r="AC1150">
        <v>0</v>
      </c>
      <c r="AD1150">
        <v>0</v>
      </c>
      <c r="AE1150">
        <v>3.9548661135687722</v>
      </c>
    </row>
    <row r="1151" spans="1:31" x14ac:dyDescent="0.25">
      <c r="A1151">
        <v>2439851</v>
      </c>
      <c r="B1151">
        <v>1</v>
      </c>
      <c r="C1151" t="s">
        <v>80</v>
      </c>
      <c r="D1151" t="s">
        <v>108</v>
      </c>
      <c r="E1151" t="s">
        <v>147</v>
      </c>
      <c r="F1151" t="s">
        <v>3552</v>
      </c>
      <c r="G1151" t="s">
        <v>171</v>
      </c>
      <c r="H1151" t="s">
        <v>135</v>
      </c>
      <c r="I1151" t="s">
        <v>136</v>
      </c>
      <c r="J1151" t="s">
        <v>137</v>
      </c>
      <c r="K1151" t="s">
        <v>138</v>
      </c>
      <c r="L1151" t="s">
        <v>3553</v>
      </c>
      <c r="M1151" t="s">
        <v>3554</v>
      </c>
      <c r="N1151">
        <v>4.6636111109999998</v>
      </c>
      <c r="O1151">
        <v>0</v>
      </c>
      <c r="P1151">
        <v>17</v>
      </c>
      <c r="Q1151">
        <v>0</v>
      </c>
      <c r="R1151">
        <v>9</v>
      </c>
      <c r="S1151">
        <v>0</v>
      </c>
      <c r="T1151">
        <v>4</v>
      </c>
      <c r="U1151">
        <v>0</v>
      </c>
      <c r="V1151">
        <v>0</v>
      </c>
      <c r="W1151">
        <v>0</v>
      </c>
      <c r="X1151">
        <v>9.3141910506963903</v>
      </c>
      <c r="Y1151">
        <v>0</v>
      </c>
      <c r="Z1151">
        <v>0.72063414896448896</v>
      </c>
      <c r="AA1151">
        <v>0</v>
      </c>
      <c r="AB1151">
        <v>7.4497370873958548</v>
      </c>
      <c r="AC1151">
        <v>0</v>
      </c>
      <c r="AD1151">
        <v>0</v>
      </c>
      <c r="AE1151">
        <v>17.484562287056733</v>
      </c>
    </row>
    <row r="1152" spans="1:31" x14ac:dyDescent="0.25">
      <c r="A1152">
        <v>2440570</v>
      </c>
      <c r="B1152">
        <v>1</v>
      </c>
      <c r="C1152" t="s">
        <v>81</v>
      </c>
      <c r="D1152" t="s">
        <v>123</v>
      </c>
      <c r="E1152" t="s">
        <v>147</v>
      </c>
      <c r="F1152" t="s">
        <v>3555</v>
      </c>
      <c r="G1152" t="s">
        <v>171</v>
      </c>
      <c r="H1152" t="s">
        <v>135</v>
      </c>
      <c r="I1152" t="s">
        <v>136</v>
      </c>
      <c r="J1152" t="s">
        <v>137</v>
      </c>
      <c r="K1152" t="s">
        <v>138</v>
      </c>
      <c r="L1152" t="s">
        <v>3556</v>
      </c>
      <c r="M1152" t="s">
        <v>3557</v>
      </c>
      <c r="N1152">
        <v>0.65333333299999996</v>
      </c>
      <c r="O1152">
        <v>0</v>
      </c>
      <c r="P1152">
        <v>267</v>
      </c>
      <c r="Q1152">
        <v>0</v>
      </c>
      <c r="R1152">
        <v>0</v>
      </c>
      <c r="S1152">
        <v>0</v>
      </c>
      <c r="T1152">
        <v>11</v>
      </c>
      <c r="U1152">
        <v>0</v>
      </c>
      <c r="V1152">
        <v>0</v>
      </c>
      <c r="W1152">
        <v>0</v>
      </c>
      <c r="X1152">
        <v>36.524295815070822</v>
      </c>
      <c r="Y1152">
        <v>0</v>
      </c>
      <c r="Z1152">
        <v>0</v>
      </c>
      <c r="AA1152">
        <v>0</v>
      </c>
      <c r="AB1152">
        <v>4.5734376816745561</v>
      </c>
      <c r="AC1152">
        <v>0</v>
      </c>
      <c r="AD1152">
        <v>0</v>
      </c>
      <c r="AE1152">
        <v>41.097733496745377</v>
      </c>
    </row>
    <row r="1153" spans="1:31" x14ac:dyDescent="0.25">
      <c r="A1153">
        <v>2440238</v>
      </c>
      <c r="B1153">
        <v>1</v>
      </c>
      <c r="C1153" t="s">
        <v>80</v>
      </c>
      <c r="D1153" t="s">
        <v>103</v>
      </c>
      <c r="E1153" t="s">
        <v>132</v>
      </c>
      <c r="F1153" t="s">
        <v>3558</v>
      </c>
      <c r="G1153" t="s">
        <v>198</v>
      </c>
      <c r="H1153" t="s">
        <v>135</v>
      </c>
      <c r="I1153" t="s">
        <v>136</v>
      </c>
      <c r="J1153" t="s">
        <v>137</v>
      </c>
      <c r="K1153" t="s">
        <v>138</v>
      </c>
      <c r="L1153" t="s">
        <v>3559</v>
      </c>
      <c r="M1153" t="s">
        <v>3560</v>
      </c>
      <c r="N1153">
        <v>3.8113888880000002</v>
      </c>
      <c r="O1153">
        <v>0</v>
      </c>
      <c r="P1153">
        <v>10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11.581672441748342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11.581672441748342</v>
      </c>
    </row>
    <row r="1154" spans="1:31" x14ac:dyDescent="0.25">
      <c r="A1154">
        <v>2440069</v>
      </c>
      <c r="B1154">
        <v>1</v>
      </c>
      <c r="C1154" t="s">
        <v>80</v>
      </c>
      <c r="D1154" t="s">
        <v>83</v>
      </c>
      <c r="E1154" t="s">
        <v>147</v>
      </c>
      <c r="F1154" t="s">
        <v>3561</v>
      </c>
      <c r="G1154" t="s">
        <v>355</v>
      </c>
      <c r="H1154" t="s">
        <v>135</v>
      </c>
      <c r="I1154" t="s">
        <v>136</v>
      </c>
      <c r="J1154" t="s">
        <v>137</v>
      </c>
      <c r="K1154" t="s">
        <v>164</v>
      </c>
      <c r="L1154" t="s">
        <v>3562</v>
      </c>
      <c r="M1154" t="s">
        <v>3563</v>
      </c>
      <c r="N1154">
        <v>7.3477777770000001</v>
      </c>
      <c r="O1154">
        <v>0</v>
      </c>
      <c r="P1154">
        <v>79</v>
      </c>
      <c r="Q1154">
        <v>0</v>
      </c>
      <c r="R1154">
        <v>0</v>
      </c>
      <c r="S1154">
        <v>0</v>
      </c>
      <c r="T1154">
        <v>3</v>
      </c>
      <c r="U1154">
        <v>0</v>
      </c>
      <c r="V1154">
        <v>0</v>
      </c>
      <c r="W1154">
        <v>0</v>
      </c>
      <c r="X1154">
        <v>188.79916635052433</v>
      </c>
      <c r="Y1154">
        <v>0</v>
      </c>
      <c r="Z1154">
        <v>0</v>
      </c>
      <c r="AA1154">
        <v>0</v>
      </c>
      <c r="AB1154">
        <v>9.9183416349409317</v>
      </c>
      <c r="AC1154">
        <v>0</v>
      </c>
      <c r="AD1154">
        <v>0</v>
      </c>
      <c r="AE1154">
        <v>198.71750798546526</v>
      </c>
    </row>
    <row r="1155" spans="1:31" x14ac:dyDescent="0.25">
      <c r="A1155">
        <v>2440401</v>
      </c>
      <c r="B1155">
        <v>1</v>
      </c>
      <c r="C1155" t="s">
        <v>80</v>
      </c>
      <c r="D1155" t="s">
        <v>110</v>
      </c>
      <c r="E1155" t="s">
        <v>132</v>
      </c>
      <c r="F1155" t="s">
        <v>3564</v>
      </c>
      <c r="G1155" t="s">
        <v>134</v>
      </c>
      <c r="H1155" t="s">
        <v>135</v>
      </c>
      <c r="I1155" t="s">
        <v>136</v>
      </c>
      <c r="J1155" t="s">
        <v>137</v>
      </c>
      <c r="K1155" t="s">
        <v>138</v>
      </c>
      <c r="L1155" t="s">
        <v>3565</v>
      </c>
      <c r="M1155" t="s">
        <v>3566</v>
      </c>
      <c r="N1155">
        <v>2.5625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1.6455724916339451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1.6455724916339451</v>
      </c>
    </row>
    <row r="1156" spans="1:31" x14ac:dyDescent="0.25">
      <c r="A1156">
        <v>2440092</v>
      </c>
      <c r="B1156">
        <v>1</v>
      </c>
      <c r="C1156" t="s">
        <v>81</v>
      </c>
      <c r="D1156" t="s">
        <v>127</v>
      </c>
      <c r="E1156" t="s">
        <v>290</v>
      </c>
      <c r="F1156" t="s">
        <v>3567</v>
      </c>
      <c r="G1156" t="s">
        <v>355</v>
      </c>
      <c r="H1156" t="s">
        <v>135</v>
      </c>
      <c r="I1156" t="s">
        <v>136</v>
      </c>
      <c r="J1156" t="s">
        <v>137</v>
      </c>
      <c r="K1156" t="s">
        <v>164</v>
      </c>
      <c r="L1156" t="s">
        <v>3568</v>
      </c>
      <c r="M1156" t="s">
        <v>3569</v>
      </c>
      <c r="N1156">
        <v>7.2063888880000002</v>
      </c>
      <c r="O1156">
        <v>0</v>
      </c>
      <c r="P1156">
        <v>133</v>
      </c>
      <c r="Q1156">
        <v>0</v>
      </c>
      <c r="R1156">
        <v>0</v>
      </c>
      <c r="S1156">
        <v>0</v>
      </c>
      <c r="T1156">
        <v>23</v>
      </c>
      <c r="U1156">
        <v>0</v>
      </c>
      <c r="V1156">
        <v>0</v>
      </c>
      <c r="W1156">
        <v>0</v>
      </c>
      <c r="X1156">
        <v>239.86867464205056</v>
      </c>
      <c r="Y1156">
        <v>0</v>
      </c>
      <c r="Z1156">
        <v>0</v>
      </c>
      <c r="AA1156">
        <v>0</v>
      </c>
      <c r="AB1156">
        <v>480.67664108678019</v>
      </c>
      <c r="AC1156">
        <v>0</v>
      </c>
      <c r="AD1156">
        <v>0</v>
      </c>
      <c r="AE1156">
        <v>720.5453157288307</v>
      </c>
    </row>
    <row r="1157" spans="1:31" x14ac:dyDescent="0.25">
      <c r="A1157">
        <v>2440232</v>
      </c>
      <c r="B1157">
        <v>1</v>
      </c>
      <c r="C1157" t="s">
        <v>80</v>
      </c>
      <c r="D1157" t="s">
        <v>102</v>
      </c>
      <c r="E1157" t="s">
        <v>132</v>
      </c>
      <c r="F1157" t="s">
        <v>3570</v>
      </c>
      <c r="G1157" t="s">
        <v>134</v>
      </c>
      <c r="H1157" t="s">
        <v>135</v>
      </c>
      <c r="I1157" t="s">
        <v>136</v>
      </c>
      <c r="J1157" t="s">
        <v>137</v>
      </c>
      <c r="K1157" t="s">
        <v>138</v>
      </c>
      <c r="L1157" t="s">
        <v>3571</v>
      </c>
      <c r="M1157" t="s">
        <v>3572</v>
      </c>
      <c r="N1157">
        <v>4.1455555549999996</v>
      </c>
      <c r="O1157">
        <v>0</v>
      </c>
      <c r="P1157">
        <v>1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0.26655038778155671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0.26655038778155671</v>
      </c>
    </row>
    <row r="1158" spans="1:31" x14ac:dyDescent="0.25">
      <c r="A1158">
        <v>2440315</v>
      </c>
      <c r="B1158">
        <v>1</v>
      </c>
      <c r="C1158" t="s">
        <v>80</v>
      </c>
      <c r="D1158" t="s">
        <v>94</v>
      </c>
      <c r="E1158" t="s">
        <v>178</v>
      </c>
      <c r="F1158" t="s">
        <v>3573</v>
      </c>
      <c r="G1158" t="s">
        <v>143</v>
      </c>
      <c r="H1158" t="s">
        <v>144</v>
      </c>
      <c r="I1158" t="s">
        <v>136</v>
      </c>
      <c r="J1158" t="s">
        <v>137</v>
      </c>
      <c r="K1158" t="s">
        <v>138</v>
      </c>
      <c r="L1158" t="s">
        <v>3574</v>
      </c>
      <c r="M1158" t="s">
        <v>3575</v>
      </c>
      <c r="N1158">
        <v>1.6444444439999999</v>
      </c>
      <c r="O1158">
        <v>0</v>
      </c>
      <c r="P1158">
        <v>405</v>
      </c>
      <c r="Q1158">
        <v>0</v>
      </c>
      <c r="R1158">
        <v>1</v>
      </c>
      <c r="S1158">
        <v>3</v>
      </c>
      <c r="T1158">
        <v>22</v>
      </c>
      <c r="U1158">
        <v>0</v>
      </c>
      <c r="V1158">
        <v>0</v>
      </c>
      <c r="W1158">
        <v>0</v>
      </c>
      <c r="X1158">
        <v>65.37388725920782</v>
      </c>
      <c r="Y1158">
        <v>0</v>
      </c>
      <c r="Z1158">
        <v>0</v>
      </c>
      <c r="AA1158">
        <v>6.1512972429235999</v>
      </c>
      <c r="AB1158">
        <v>25.568461476003804</v>
      </c>
      <c r="AC1158">
        <v>0</v>
      </c>
      <c r="AD1158">
        <v>0</v>
      </c>
      <c r="AE1158">
        <v>97.093645978135228</v>
      </c>
    </row>
    <row r="1159" spans="1:31" x14ac:dyDescent="0.25">
      <c r="A1159">
        <v>2440278</v>
      </c>
      <c r="B1159">
        <v>1</v>
      </c>
      <c r="C1159" t="s">
        <v>80</v>
      </c>
      <c r="D1159" t="s">
        <v>103</v>
      </c>
      <c r="E1159" t="s">
        <v>147</v>
      </c>
      <c r="F1159" t="s">
        <v>3576</v>
      </c>
      <c r="G1159" t="s">
        <v>171</v>
      </c>
      <c r="H1159" t="s">
        <v>135</v>
      </c>
      <c r="I1159" t="s">
        <v>136</v>
      </c>
      <c r="J1159" t="s">
        <v>137</v>
      </c>
      <c r="K1159" t="s">
        <v>138</v>
      </c>
      <c r="L1159" t="s">
        <v>3577</v>
      </c>
      <c r="M1159" t="s">
        <v>3578</v>
      </c>
      <c r="N1159">
        <v>1.376666666</v>
      </c>
      <c r="O1159">
        <v>0</v>
      </c>
      <c r="P1159">
        <v>4</v>
      </c>
      <c r="Q1159">
        <v>0</v>
      </c>
      <c r="R1159">
        <v>7</v>
      </c>
      <c r="S1159">
        <v>0</v>
      </c>
      <c r="T1159">
        <v>10</v>
      </c>
      <c r="U1159">
        <v>0</v>
      </c>
      <c r="V1159">
        <v>0</v>
      </c>
      <c r="W1159">
        <v>0</v>
      </c>
      <c r="X1159">
        <v>0.98736157839821659</v>
      </c>
      <c r="Y1159">
        <v>0</v>
      </c>
      <c r="Z1159">
        <v>0.50113447063861671</v>
      </c>
      <c r="AA1159">
        <v>0</v>
      </c>
      <c r="AB1159">
        <v>41.643665289120257</v>
      </c>
      <c r="AC1159">
        <v>0</v>
      </c>
      <c r="AD1159">
        <v>0</v>
      </c>
      <c r="AE1159">
        <v>43.13216133815709</v>
      </c>
    </row>
    <row r="1160" spans="1:31" x14ac:dyDescent="0.25">
      <c r="A1160">
        <v>2439983</v>
      </c>
      <c r="B1160">
        <v>1</v>
      </c>
      <c r="C1160" t="s">
        <v>80</v>
      </c>
      <c r="D1160" t="s">
        <v>82</v>
      </c>
      <c r="E1160" t="s">
        <v>156</v>
      </c>
      <c r="F1160" t="s">
        <v>3469</v>
      </c>
      <c r="G1160" t="s">
        <v>175</v>
      </c>
      <c r="H1160" t="s">
        <v>135</v>
      </c>
      <c r="I1160" t="s">
        <v>136</v>
      </c>
      <c r="J1160" t="s">
        <v>137</v>
      </c>
      <c r="K1160" t="s">
        <v>138</v>
      </c>
      <c r="L1160" t="s">
        <v>3579</v>
      </c>
      <c r="M1160" t="s">
        <v>3580</v>
      </c>
      <c r="N1160">
        <v>0.81444444400000005</v>
      </c>
      <c r="O1160">
        <v>0</v>
      </c>
      <c r="P1160">
        <v>368</v>
      </c>
      <c r="Q1160">
        <v>0</v>
      </c>
      <c r="R1160">
        <v>0</v>
      </c>
      <c r="S1160">
        <v>0</v>
      </c>
      <c r="T1160">
        <v>101</v>
      </c>
      <c r="U1160">
        <v>0</v>
      </c>
      <c r="V1160">
        <v>0</v>
      </c>
      <c r="W1160">
        <v>0</v>
      </c>
      <c r="X1160">
        <v>87.459854076720376</v>
      </c>
      <c r="Y1160">
        <v>0</v>
      </c>
      <c r="Z1160">
        <v>0</v>
      </c>
      <c r="AA1160">
        <v>0</v>
      </c>
      <c r="AB1160">
        <v>97.430143840889968</v>
      </c>
      <c r="AC1160">
        <v>0</v>
      </c>
      <c r="AD1160">
        <v>0</v>
      </c>
      <c r="AE1160">
        <v>184.88999791761034</v>
      </c>
    </row>
    <row r="1161" spans="1:31" x14ac:dyDescent="0.25">
      <c r="A1161">
        <v>2440424</v>
      </c>
      <c r="B1161">
        <v>1</v>
      </c>
      <c r="C1161" t="s">
        <v>80</v>
      </c>
      <c r="D1161" t="s">
        <v>87</v>
      </c>
      <c r="E1161" t="s">
        <v>132</v>
      </c>
      <c r="F1161" t="s">
        <v>3581</v>
      </c>
      <c r="G1161" t="s">
        <v>134</v>
      </c>
      <c r="H1161" t="s">
        <v>135</v>
      </c>
      <c r="I1161" t="s">
        <v>136</v>
      </c>
      <c r="J1161" t="s">
        <v>137</v>
      </c>
      <c r="K1161" t="s">
        <v>138</v>
      </c>
      <c r="L1161" t="s">
        <v>3582</v>
      </c>
      <c r="M1161" t="s">
        <v>3583</v>
      </c>
      <c r="N1161">
        <v>6.4272222220000002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1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4.3764868796635117</v>
      </c>
      <c r="AC1161">
        <v>0</v>
      </c>
      <c r="AD1161">
        <v>0</v>
      </c>
      <c r="AE1161">
        <v>4.3764868796635117</v>
      </c>
    </row>
    <row r="1162" spans="1:31" x14ac:dyDescent="0.25">
      <c r="A1162">
        <v>2440507</v>
      </c>
      <c r="B1162">
        <v>1</v>
      </c>
      <c r="C1162" t="s">
        <v>80</v>
      </c>
      <c r="D1162" t="s">
        <v>85</v>
      </c>
      <c r="E1162" t="s">
        <v>147</v>
      </c>
      <c r="F1162" t="s">
        <v>3584</v>
      </c>
      <c r="G1162" t="s">
        <v>214</v>
      </c>
      <c r="H1162" t="s">
        <v>135</v>
      </c>
      <c r="I1162" t="s">
        <v>136</v>
      </c>
      <c r="J1162" t="s">
        <v>3</v>
      </c>
      <c r="K1162" t="s">
        <v>138</v>
      </c>
      <c r="L1162" t="s">
        <v>3585</v>
      </c>
      <c r="M1162" t="s">
        <v>3586</v>
      </c>
      <c r="N1162">
        <v>2.8877777770000002</v>
      </c>
      <c r="O1162">
        <v>0</v>
      </c>
      <c r="P1162">
        <v>152</v>
      </c>
      <c r="Q1162">
        <v>0</v>
      </c>
      <c r="R1162">
        <v>0</v>
      </c>
      <c r="S1162">
        <v>0</v>
      </c>
      <c r="T1162">
        <v>2</v>
      </c>
      <c r="U1162">
        <v>0</v>
      </c>
      <c r="V1162">
        <v>0</v>
      </c>
      <c r="W1162">
        <v>0</v>
      </c>
      <c r="X1162">
        <v>117.73698344318895</v>
      </c>
      <c r="Y1162">
        <v>0</v>
      </c>
      <c r="Z1162">
        <v>0</v>
      </c>
      <c r="AA1162">
        <v>0</v>
      </c>
      <c r="AB1162">
        <v>4.1993304726616003</v>
      </c>
      <c r="AC1162">
        <v>0</v>
      </c>
      <c r="AD1162">
        <v>0</v>
      </c>
      <c r="AE1162">
        <v>121.93631391585055</v>
      </c>
    </row>
    <row r="1163" spans="1:31" x14ac:dyDescent="0.25">
      <c r="A1163">
        <v>2440109</v>
      </c>
      <c r="B1163">
        <v>1</v>
      </c>
      <c r="C1163" t="s">
        <v>80</v>
      </c>
      <c r="D1163" t="s">
        <v>103</v>
      </c>
      <c r="E1163" t="s">
        <v>132</v>
      </c>
      <c r="F1163" t="s">
        <v>3587</v>
      </c>
      <c r="G1163" t="s">
        <v>249</v>
      </c>
      <c r="H1163" t="s">
        <v>135</v>
      </c>
      <c r="I1163" t="s">
        <v>136</v>
      </c>
      <c r="J1163" t="s">
        <v>137</v>
      </c>
      <c r="K1163" t="s">
        <v>138</v>
      </c>
      <c r="L1163" t="s">
        <v>3588</v>
      </c>
      <c r="M1163" t="s">
        <v>3589</v>
      </c>
      <c r="N1163">
        <v>2.1019444439999999</v>
      </c>
      <c r="O1163">
        <v>0</v>
      </c>
      <c r="P1163">
        <v>8</v>
      </c>
      <c r="Q1163">
        <v>0</v>
      </c>
      <c r="R1163">
        <v>0</v>
      </c>
      <c r="S1163">
        <v>0</v>
      </c>
      <c r="T1163">
        <v>2</v>
      </c>
      <c r="U1163">
        <v>0</v>
      </c>
      <c r="V1163">
        <v>0</v>
      </c>
      <c r="W1163">
        <v>0</v>
      </c>
      <c r="X1163">
        <v>6.825768385926489</v>
      </c>
      <c r="Y1163">
        <v>0</v>
      </c>
      <c r="Z1163">
        <v>0</v>
      </c>
      <c r="AA1163">
        <v>0</v>
      </c>
      <c r="AB1163">
        <v>7.0630752240346224</v>
      </c>
      <c r="AC1163">
        <v>0</v>
      </c>
      <c r="AD1163">
        <v>0</v>
      </c>
      <c r="AE1163">
        <v>13.888843609961111</v>
      </c>
    </row>
    <row r="1164" spans="1:31" x14ac:dyDescent="0.25">
      <c r="A1164">
        <v>2440587</v>
      </c>
      <c r="B1164">
        <v>1</v>
      </c>
      <c r="C1164" t="s">
        <v>80</v>
      </c>
      <c r="D1164" t="s">
        <v>104</v>
      </c>
      <c r="E1164" t="s">
        <v>147</v>
      </c>
      <c r="F1164" t="s">
        <v>3590</v>
      </c>
      <c r="G1164" t="s">
        <v>171</v>
      </c>
      <c r="H1164" t="s">
        <v>135</v>
      </c>
      <c r="I1164" t="s">
        <v>136</v>
      </c>
      <c r="J1164" t="s">
        <v>137</v>
      </c>
      <c r="K1164" t="s">
        <v>138</v>
      </c>
      <c r="L1164" t="s">
        <v>3591</v>
      </c>
      <c r="M1164" t="s">
        <v>3592</v>
      </c>
      <c r="N1164">
        <v>1.2427777769999999</v>
      </c>
      <c r="O1164">
        <v>0</v>
      </c>
      <c r="P1164">
        <v>104</v>
      </c>
      <c r="Q1164">
        <v>0</v>
      </c>
      <c r="R1164">
        <v>0</v>
      </c>
      <c r="S1164">
        <v>0</v>
      </c>
      <c r="T1164">
        <v>12</v>
      </c>
      <c r="U1164">
        <v>0</v>
      </c>
      <c r="V1164">
        <v>0</v>
      </c>
      <c r="W1164">
        <v>0</v>
      </c>
      <c r="X1164">
        <v>29.268803626509719</v>
      </c>
      <c r="Y1164">
        <v>0</v>
      </c>
      <c r="Z1164">
        <v>0</v>
      </c>
      <c r="AA1164">
        <v>0</v>
      </c>
      <c r="AB1164">
        <v>22.041300978698349</v>
      </c>
      <c r="AC1164">
        <v>0</v>
      </c>
      <c r="AD1164">
        <v>0</v>
      </c>
      <c r="AE1164">
        <v>51.310104605208068</v>
      </c>
    </row>
    <row r="1165" spans="1:31" x14ac:dyDescent="0.25">
      <c r="A1165">
        <v>2440550</v>
      </c>
      <c r="B1165">
        <v>1</v>
      </c>
      <c r="C1165" t="s">
        <v>80</v>
      </c>
      <c r="D1165" t="s">
        <v>82</v>
      </c>
      <c r="E1165" t="s">
        <v>156</v>
      </c>
      <c r="F1165" t="s">
        <v>3593</v>
      </c>
      <c r="G1165" t="s">
        <v>175</v>
      </c>
      <c r="H1165" t="s">
        <v>135</v>
      </c>
      <c r="I1165" t="s">
        <v>136</v>
      </c>
      <c r="J1165" t="s">
        <v>137</v>
      </c>
      <c r="K1165" t="s">
        <v>138</v>
      </c>
      <c r="L1165" t="s">
        <v>3594</v>
      </c>
      <c r="M1165" t="s">
        <v>3595</v>
      </c>
      <c r="N1165">
        <v>0.48694444399999998</v>
      </c>
      <c r="O1165">
        <v>0</v>
      </c>
      <c r="P1165">
        <v>958</v>
      </c>
      <c r="Q1165">
        <v>0</v>
      </c>
      <c r="R1165">
        <v>0</v>
      </c>
      <c r="S1165">
        <v>0</v>
      </c>
      <c r="T1165">
        <v>72</v>
      </c>
      <c r="U1165">
        <v>0</v>
      </c>
      <c r="V1165">
        <v>0</v>
      </c>
      <c r="W1165">
        <v>0</v>
      </c>
      <c r="X1165">
        <v>157.60226489237732</v>
      </c>
      <c r="Y1165">
        <v>0</v>
      </c>
      <c r="Z1165">
        <v>0</v>
      </c>
      <c r="AA1165">
        <v>0</v>
      </c>
      <c r="AB1165">
        <v>19.006187470591769</v>
      </c>
      <c r="AC1165">
        <v>0</v>
      </c>
      <c r="AD1165">
        <v>0</v>
      </c>
      <c r="AE1165">
        <v>176.6084523629691</v>
      </c>
    </row>
    <row r="1166" spans="1:31" x14ac:dyDescent="0.25">
      <c r="A1166">
        <v>2440003</v>
      </c>
      <c r="B1166">
        <v>1</v>
      </c>
      <c r="C1166" t="s">
        <v>80</v>
      </c>
      <c r="D1166" t="s">
        <v>90</v>
      </c>
      <c r="E1166" t="s">
        <v>147</v>
      </c>
      <c r="F1166" t="s">
        <v>3596</v>
      </c>
      <c r="G1166" t="s">
        <v>171</v>
      </c>
      <c r="H1166" t="s">
        <v>135</v>
      </c>
      <c r="I1166" t="s">
        <v>136</v>
      </c>
      <c r="J1166" t="s">
        <v>137</v>
      </c>
      <c r="K1166" t="s">
        <v>138</v>
      </c>
      <c r="L1166" t="s">
        <v>3597</v>
      </c>
      <c r="M1166" t="s">
        <v>3598</v>
      </c>
      <c r="N1166">
        <v>1.018888888</v>
      </c>
      <c r="O1166">
        <v>0</v>
      </c>
      <c r="P1166">
        <v>149</v>
      </c>
      <c r="Q1166">
        <v>0</v>
      </c>
      <c r="R1166">
        <v>0</v>
      </c>
      <c r="S1166">
        <v>0</v>
      </c>
      <c r="T1166">
        <v>21</v>
      </c>
      <c r="U1166">
        <v>0</v>
      </c>
      <c r="V1166">
        <v>0</v>
      </c>
      <c r="W1166">
        <v>0</v>
      </c>
      <c r="X1166">
        <v>33.188894546125532</v>
      </c>
      <c r="Y1166">
        <v>0</v>
      </c>
      <c r="Z1166">
        <v>0</v>
      </c>
      <c r="AA1166">
        <v>0</v>
      </c>
      <c r="AB1166">
        <v>16.775597752226552</v>
      </c>
      <c r="AC1166">
        <v>0</v>
      </c>
      <c r="AD1166">
        <v>0</v>
      </c>
      <c r="AE1166">
        <v>49.964492298352084</v>
      </c>
    </row>
    <row r="1167" spans="1:31" x14ac:dyDescent="0.25">
      <c r="A1167">
        <v>2440544</v>
      </c>
      <c r="B1167">
        <v>1</v>
      </c>
      <c r="C1167" t="s">
        <v>80</v>
      </c>
      <c r="D1167" t="s">
        <v>103</v>
      </c>
      <c r="E1167" t="s">
        <v>132</v>
      </c>
      <c r="F1167" t="s">
        <v>3599</v>
      </c>
      <c r="G1167" t="s">
        <v>134</v>
      </c>
      <c r="H1167" t="s">
        <v>135</v>
      </c>
      <c r="I1167" t="s">
        <v>136</v>
      </c>
      <c r="J1167" t="s">
        <v>137</v>
      </c>
      <c r="K1167" t="s">
        <v>138</v>
      </c>
      <c r="L1167" t="s">
        <v>3600</v>
      </c>
      <c r="M1167" t="s">
        <v>3601</v>
      </c>
      <c r="N1167">
        <v>1.920555555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0.27901917457797332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0.27901917457797332</v>
      </c>
    </row>
    <row r="1168" spans="1:31" x14ac:dyDescent="0.25">
      <c r="A1168">
        <v>2440444</v>
      </c>
      <c r="B1168">
        <v>1</v>
      </c>
      <c r="C1168" t="s">
        <v>80</v>
      </c>
      <c r="D1168" t="s">
        <v>87</v>
      </c>
      <c r="E1168" t="s">
        <v>290</v>
      </c>
      <c r="F1168" t="s">
        <v>3602</v>
      </c>
      <c r="G1168" t="s">
        <v>308</v>
      </c>
      <c r="H1168" t="s">
        <v>135</v>
      </c>
      <c r="I1168" t="s">
        <v>136</v>
      </c>
      <c r="J1168" t="s">
        <v>137</v>
      </c>
      <c r="K1168" t="s">
        <v>138</v>
      </c>
      <c r="L1168" t="s">
        <v>3603</v>
      </c>
      <c r="M1168" t="s">
        <v>3604</v>
      </c>
      <c r="N1168">
        <v>4.9780555550000001</v>
      </c>
      <c r="O1168">
        <v>0</v>
      </c>
      <c r="P1168">
        <v>44</v>
      </c>
      <c r="Q1168">
        <v>0</v>
      </c>
      <c r="R1168">
        <v>0</v>
      </c>
      <c r="S1168">
        <v>0</v>
      </c>
      <c r="T1168">
        <v>1</v>
      </c>
      <c r="U1168">
        <v>0</v>
      </c>
      <c r="V1168">
        <v>0</v>
      </c>
      <c r="W1168">
        <v>0</v>
      </c>
      <c r="X1168">
        <v>71.212188225800645</v>
      </c>
      <c r="Y1168">
        <v>0</v>
      </c>
      <c r="Z1168">
        <v>0</v>
      </c>
      <c r="AA1168">
        <v>0</v>
      </c>
      <c r="AB1168">
        <v>3.7825441994178561</v>
      </c>
      <c r="AC1168">
        <v>0</v>
      </c>
      <c r="AD1168">
        <v>0</v>
      </c>
      <c r="AE1168">
        <v>74.994732425218501</v>
      </c>
    </row>
    <row r="1169" spans="1:31" x14ac:dyDescent="0.25">
      <c r="A1169">
        <v>2440072</v>
      </c>
      <c r="B1169">
        <v>1</v>
      </c>
      <c r="C1169" t="s">
        <v>80</v>
      </c>
      <c r="D1169" t="s">
        <v>103</v>
      </c>
      <c r="E1169" t="s">
        <v>156</v>
      </c>
      <c r="F1169" t="s">
        <v>3605</v>
      </c>
      <c r="G1169" t="s">
        <v>158</v>
      </c>
      <c r="H1169" t="s">
        <v>135</v>
      </c>
      <c r="I1169" t="s">
        <v>136</v>
      </c>
      <c r="J1169" t="s">
        <v>137</v>
      </c>
      <c r="K1169" t="s">
        <v>138</v>
      </c>
      <c r="L1169" t="s">
        <v>3606</v>
      </c>
      <c r="M1169" t="s">
        <v>3607</v>
      </c>
      <c r="N1169">
        <v>0.58861111099999996</v>
      </c>
      <c r="O1169">
        <v>0</v>
      </c>
      <c r="P1169">
        <v>67</v>
      </c>
      <c r="Q1169">
        <v>0</v>
      </c>
      <c r="R1169">
        <v>3</v>
      </c>
      <c r="S1169">
        <v>0</v>
      </c>
      <c r="T1169">
        <v>7</v>
      </c>
      <c r="U1169">
        <v>0</v>
      </c>
      <c r="V1169">
        <v>0</v>
      </c>
      <c r="W1169">
        <v>0</v>
      </c>
      <c r="X1169">
        <v>11.540436712965526</v>
      </c>
      <c r="Y1169">
        <v>0</v>
      </c>
      <c r="Z1169">
        <v>0.20934966034304164</v>
      </c>
      <c r="AA1169">
        <v>0</v>
      </c>
      <c r="AB1169">
        <v>0</v>
      </c>
      <c r="AC1169">
        <v>0</v>
      </c>
      <c r="AD1169">
        <v>0</v>
      </c>
      <c r="AE1169">
        <v>11.749786373308568</v>
      </c>
    </row>
    <row r="1170" spans="1:31" x14ac:dyDescent="0.25">
      <c r="A1170">
        <v>2440404</v>
      </c>
      <c r="B1170">
        <v>1</v>
      </c>
      <c r="C1170" t="s">
        <v>81</v>
      </c>
      <c r="D1170" t="s">
        <v>118</v>
      </c>
      <c r="E1170" t="s">
        <v>161</v>
      </c>
      <c r="F1170" t="s">
        <v>3608</v>
      </c>
      <c r="G1170" t="s">
        <v>175</v>
      </c>
      <c r="H1170" t="s">
        <v>144</v>
      </c>
      <c r="I1170" t="s">
        <v>136</v>
      </c>
      <c r="J1170" t="s">
        <v>137</v>
      </c>
      <c r="K1170" t="s">
        <v>138</v>
      </c>
      <c r="L1170" t="s">
        <v>3609</v>
      </c>
      <c r="M1170" t="s">
        <v>3610</v>
      </c>
      <c r="N1170">
        <v>5.8333333000000001E-2</v>
      </c>
      <c r="O1170">
        <v>2</v>
      </c>
      <c r="P1170">
        <v>147</v>
      </c>
      <c r="Q1170">
        <v>12</v>
      </c>
      <c r="R1170">
        <v>27</v>
      </c>
      <c r="S1170">
        <v>6</v>
      </c>
      <c r="T1170">
        <v>23</v>
      </c>
      <c r="U1170">
        <v>0</v>
      </c>
      <c r="V1170">
        <v>0</v>
      </c>
      <c r="W1170">
        <v>2.71315560005E-2</v>
      </c>
      <c r="X1170">
        <v>0.88789394657809928</v>
      </c>
      <c r="Y1170">
        <v>4.1374656012057081</v>
      </c>
      <c r="Z1170">
        <v>2.6519793445600001E-2</v>
      </c>
      <c r="AA1170">
        <v>0.60852473986360001</v>
      </c>
      <c r="AB1170">
        <v>0.17257764859562502</v>
      </c>
      <c r="AC1170">
        <v>0</v>
      </c>
      <c r="AD1170">
        <v>0</v>
      </c>
      <c r="AE1170">
        <v>5.860113285689132</v>
      </c>
    </row>
    <row r="1171" spans="1:31" x14ac:dyDescent="0.25">
      <c r="A1171">
        <v>2440381</v>
      </c>
      <c r="B1171">
        <v>1</v>
      </c>
      <c r="C1171" t="s">
        <v>80</v>
      </c>
      <c r="D1171" t="s">
        <v>103</v>
      </c>
      <c r="E1171" t="s">
        <v>132</v>
      </c>
      <c r="F1171" t="s">
        <v>3611</v>
      </c>
      <c r="G1171" t="s">
        <v>214</v>
      </c>
      <c r="H1171" t="s">
        <v>135</v>
      </c>
      <c r="I1171" t="s">
        <v>136</v>
      </c>
      <c r="J1171" t="s">
        <v>137</v>
      </c>
      <c r="K1171" t="s">
        <v>138</v>
      </c>
      <c r="L1171" t="s">
        <v>3612</v>
      </c>
      <c r="M1171" t="s">
        <v>3613</v>
      </c>
      <c r="N1171">
        <v>3.4786111110000002</v>
      </c>
      <c r="O1171">
        <v>0</v>
      </c>
      <c r="P1171">
        <v>5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4.2603330017523886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4.2603330017523886</v>
      </c>
    </row>
    <row r="1172" spans="1:31" x14ac:dyDescent="0.25">
      <c r="A1172">
        <v>2440235</v>
      </c>
      <c r="B1172">
        <v>1</v>
      </c>
      <c r="C1172" t="s">
        <v>80</v>
      </c>
      <c r="D1172" t="s">
        <v>84</v>
      </c>
      <c r="E1172" t="s">
        <v>290</v>
      </c>
      <c r="F1172" t="s">
        <v>3614</v>
      </c>
      <c r="G1172" t="s">
        <v>525</v>
      </c>
      <c r="H1172" t="s">
        <v>135</v>
      </c>
      <c r="I1172" t="s">
        <v>136</v>
      </c>
      <c r="J1172" t="s">
        <v>137</v>
      </c>
      <c r="K1172" t="s">
        <v>138</v>
      </c>
      <c r="L1172" t="s">
        <v>3615</v>
      </c>
      <c r="M1172" t="s">
        <v>3616</v>
      </c>
      <c r="N1172">
        <v>7.5669444439999998</v>
      </c>
      <c r="O1172">
        <v>0</v>
      </c>
      <c r="P1172">
        <v>58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123.85195866540519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123.85195866540519</v>
      </c>
    </row>
    <row r="1173" spans="1:31" x14ac:dyDescent="0.25">
      <c r="A1173">
        <v>2440172</v>
      </c>
      <c r="B1173">
        <v>1</v>
      </c>
      <c r="C1173" t="s">
        <v>81</v>
      </c>
      <c r="D1173" t="s">
        <v>123</v>
      </c>
      <c r="E1173" t="s">
        <v>132</v>
      </c>
      <c r="F1173" t="s">
        <v>3617</v>
      </c>
      <c r="G1173" t="s">
        <v>134</v>
      </c>
      <c r="H1173" t="s">
        <v>135</v>
      </c>
      <c r="I1173" t="s">
        <v>136</v>
      </c>
      <c r="J1173" t="s">
        <v>137</v>
      </c>
      <c r="K1173" t="s">
        <v>138</v>
      </c>
      <c r="L1173" t="s">
        <v>3618</v>
      </c>
      <c r="M1173" t="s">
        <v>3619</v>
      </c>
      <c r="N1173">
        <v>1.4855555549999999</v>
      </c>
      <c r="O1173">
        <v>0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</row>
    <row r="1174" spans="1:31" x14ac:dyDescent="0.25">
      <c r="A1174">
        <v>2440041</v>
      </c>
      <c r="B1174">
        <v>1</v>
      </c>
      <c r="C1174" t="s">
        <v>81</v>
      </c>
      <c r="D1174" t="s">
        <v>127</v>
      </c>
      <c r="E1174" t="s">
        <v>132</v>
      </c>
      <c r="F1174" t="s">
        <v>3620</v>
      </c>
      <c r="G1174" t="s">
        <v>134</v>
      </c>
      <c r="H1174" t="s">
        <v>135</v>
      </c>
      <c r="I1174" t="s">
        <v>136</v>
      </c>
      <c r="J1174" t="s">
        <v>137</v>
      </c>
      <c r="K1174" t="s">
        <v>138</v>
      </c>
      <c r="L1174" t="s">
        <v>3621</v>
      </c>
      <c r="M1174" t="s">
        <v>3622</v>
      </c>
      <c r="N1174">
        <v>2.1924999999999999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0.56744857294189166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0.56744857294189166</v>
      </c>
    </row>
    <row r="1175" spans="1:31" x14ac:dyDescent="0.25">
      <c r="A1175">
        <v>2439998</v>
      </c>
      <c r="B1175">
        <v>1</v>
      </c>
      <c r="C1175" t="s">
        <v>81</v>
      </c>
      <c r="D1175" t="s">
        <v>120</v>
      </c>
      <c r="E1175" t="s">
        <v>147</v>
      </c>
      <c r="F1175" t="s">
        <v>3623</v>
      </c>
      <c r="G1175" t="s">
        <v>171</v>
      </c>
      <c r="H1175" t="s">
        <v>135</v>
      </c>
      <c r="I1175" t="s">
        <v>136</v>
      </c>
      <c r="J1175" t="s">
        <v>137</v>
      </c>
      <c r="K1175" t="s">
        <v>138</v>
      </c>
      <c r="L1175" t="s">
        <v>3624</v>
      </c>
      <c r="M1175" t="s">
        <v>3625</v>
      </c>
      <c r="N1175">
        <v>1.524444444</v>
      </c>
      <c r="O1175">
        <v>0</v>
      </c>
      <c r="P1175">
        <v>19</v>
      </c>
      <c r="Q1175">
        <v>0</v>
      </c>
      <c r="R1175">
        <v>2</v>
      </c>
      <c r="S1175">
        <v>0</v>
      </c>
      <c r="T1175">
        <v>10</v>
      </c>
      <c r="U1175">
        <v>0</v>
      </c>
      <c r="V1175">
        <v>0</v>
      </c>
      <c r="W1175">
        <v>0</v>
      </c>
      <c r="X1175">
        <v>4.5614920106699106</v>
      </c>
      <c r="Y1175">
        <v>0</v>
      </c>
      <c r="Z1175">
        <v>0.43506128905395614</v>
      </c>
      <c r="AA1175">
        <v>0</v>
      </c>
      <c r="AB1175">
        <v>5.1215749443269445</v>
      </c>
      <c r="AC1175">
        <v>0</v>
      </c>
      <c r="AD1175">
        <v>0</v>
      </c>
      <c r="AE1175">
        <v>10.118128244050812</v>
      </c>
    </row>
    <row r="1176" spans="1:31" x14ac:dyDescent="0.25">
      <c r="A1176">
        <v>2440396</v>
      </c>
      <c r="B1176">
        <v>1</v>
      </c>
      <c r="C1176" t="s">
        <v>81</v>
      </c>
      <c r="D1176" t="s">
        <v>128</v>
      </c>
      <c r="E1176" t="s">
        <v>141</v>
      </c>
      <c r="F1176" t="s">
        <v>2127</v>
      </c>
      <c r="G1176" t="s">
        <v>175</v>
      </c>
      <c r="H1176" t="s">
        <v>144</v>
      </c>
      <c r="I1176" t="s">
        <v>136</v>
      </c>
      <c r="J1176" t="s">
        <v>137</v>
      </c>
      <c r="K1176" t="s">
        <v>138</v>
      </c>
      <c r="L1176" t="s">
        <v>3626</v>
      </c>
      <c r="M1176" t="s">
        <v>3627</v>
      </c>
      <c r="N1176">
        <v>1.5833333329999999</v>
      </c>
      <c r="O1176">
        <v>6</v>
      </c>
      <c r="P1176">
        <v>559</v>
      </c>
      <c r="Q1176">
        <v>99</v>
      </c>
      <c r="R1176">
        <v>28</v>
      </c>
      <c r="S1176">
        <v>6</v>
      </c>
      <c r="T1176">
        <v>64</v>
      </c>
      <c r="U1176">
        <v>0</v>
      </c>
      <c r="V1176">
        <v>0</v>
      </c>
      <c r="W1176">
        <v>1.7390809740520004</v>
      </c>
      <c r="X1176">
        <v>163.50888616796175</v>
      </c>
      <c r="Y1176">
        <v>36.255925641796338</v>
      </c>
      <c r="Z1176">
        <v>10.6362631745216</v>
      </c>
      <c r="AA1176">
        <v>11.591472054406733</v>
      </c>
      <c r="AB1176">
        <v>55.3702500880961</v>
      </c>
      <c r="AC1176">
        <v>0</v>
      </c>
      <c r="AD1176">
        <v>0</v>
      </c>
      <c r="AE1176">
        <v>279.10187810083448</v>
      </c>
    </row>
    <row r="1177" spans="1:31" x14ac:dyDescent="0.25">
      <c r="A1177">
        <v>2440282</v>
      </c>
      <c r="B1177">
        <v>1</v>
      </c>
      <c r="C1177" t="s">
        <v>80</v>
      </c>
      <c r="D1177" t="s">
        <v>92</v>
      </c>
      <c r="E1177" t="s">
        <v>132</v>
      </c>
      <c r="F1177" t="s">
        <v>3628</v>
      </c>
      <c r="G1177" t="s">
        <v>198</v>
      </c>
      <c r="H1177" t="s">
        <v>135</v>
      </c>
      <c r="I1177" t="s">
        <v>136</v>
      </c>
      <c r="J1177" t="s">
        <v>137</v>
      </c>
      <c r="K1177" t="s">
        <v>138</v>
      </c>
      <c r="L1177" t="s">
        <v>3629</v>
      </c>
      <c r="M1177" t="s">
        <v>3630</v>
      </c>
      <c r="N1177">
        <v>2.8816666660000001</v>
      </c>
      <c r="O1177">
        <v>0</v>
      </c>
      <c r="P1177">
        <v>10</v>
      </c>
      <c r="Q1177">
        <v>0</v>
      </c>
      <c r="R1177">
        <v>0</v>
      </c>
      <c r="S1177">
        <v>0</v>
      </c>
      <c r="T1177">
        <v>2</v>
      </c>
      <c r="U1177">
        <v>0</v>
      </c>
      <c r="V1177">
        <v>0</v>
      </c>
      <c r="W1177">
        <v>0</v>
      </c>
      <c r="X1177">
        <v>7.2778373222451656</v>
      </c>
      <c r="Y1177">
        <v>0</v>
      </c>
      <c r="Z1177">
        <v>0</v>
      </c>
      <c r="AA1177">
        <v>0</v>
      </c>
      <c r="AB1177">
        <v>9.5143063937900223</v>
      </c>
      <c r="AC1177">
        <v>0</v>
      </c>
      <c r="AD1177">
        <v>0</v>
      </c>
      <c r="AE1177">
        <v>16.792143716035188</v>
      </c>
    </row>
    <row r="1178" spans="1:31" x14ac:dyDescent="0.25">
      <c r="A1178">
        <v>2440405</v>
      </c>
      <c r="B1178">
        <v>1</v>
      </c>
      <c r="C1178" t="s">
        <v>81</v>
      </c>
      <c r="D1178" t="s">
        <v>128</v>
      </c>
      <c r="E1178" t="s">
        <v>132</v>
      </c>
      <c r="F1178" t="s">
        <v>3631</v>
      </c>
      <c r="G1178" t="s">
        <v>249</v>
      </c>
      <c r="H1178" t="s">
        <v>135</v>
      </c>
      <c r="I1178" t="s">
        <v>136</v>
      </c>
      <c r="J1178" t="s">
        <v>137</v>
      </c>
      <c r="K1178" t="s">
        <v>138</v>
      </c>
      <c r="L1178" t="s">
        <v>3632</v>
      </c>
      <c r="M1178" t="s">
        <v>3633</v>
      </c>
      <c r="N1178">
        <v>1.3972222219999999</v>
      </c>
      <c r="O1178">
        <v>0</v>
      </c>
      <c r="P1178">
        <v>2</v>
      </c>
      <c r="Q1178">
        <v>0</v>
      </c>
      <c r="R1178">
        <v>0</v>
      </c>
      <c r="S1178">
        <v>0</v>
      </c>
      <c r="T1178">
        <v>6</v>
      </c>
      <c r="U1178">
        <v>0</v>
      </c>
      <c r="V1178">
        <v>0</v>
      </c>
      <c r="W1178">
        <v>0</v>
      </c>
      <c r="X1178">
        <v>1.823256936803797</v>
      </c>
      <c r="Y1178">
        <v>0</v>
      </c>
      <c r="Z1178">
        <v>0</v>
      </c>
      <c r="AA1178">
        <v>0</v>
      </c>
      <c r="AB1178">
        <v>2.8663563974855064</v>
      </c>
      <c r="AC1178">
        <v>0</v>
      </c>
      <c r="AD1178">
        <v>0</v>
      </c>
      <c r="AE1178">
        <v>4.6896133342893034</v>
      </c>
    </row>
    <row r="1179" spans="1:31" x14ac:dyDescent="0.25">
      <c r="A1179">
        <v>2440113</v>
      </c>
      <c r="B1179">
        <v>1</v>
      </c>
      <c r="C1179" t="s">
        <v>81</v>
      </c>
      <c r="D1179" t="s">
        <v>128</v>
      </c>
      <c r="E1179" t="s">
        <v>147</v>
      </c>
      <c r="F1179" t="s">
        <v>3634</v>
      </c>
      <c r="G1179" t="s">
        <v>171</v>
      </c>
      <c r="H1179" t="s">
        <v>135</v>
      </c>
      <c r="I1179" t="s">
        <v>136</v>
      </c>
      <c r="J1179" t="s">
        <v>137</v>
      </c>
      <c r="K1179" t="s">
        <v>138</v>
      </c>
      <c r="L1179" t="s">
        <v>3635</v>
      </c>
      <c r="M1179" t="s">
        <v>3636</v>
      </c>
      <c r="N1179">
        <v>7.3038888880000004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2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22.749535620056765</v>
      </c>
      <c r="AC1179">
        <v>0</v>
      </c>
      <c r="AD1179">
        <v>0</v>
      </c>
      <c r="AE1179">
        <v>22.749535620056765</v>
      </c>
    </row>
    <row r="1180" spans="1:31" x14ac:dyDescent="0.25">
      <c r="A1180">
        <v>2440219</v>
      </c>
      <c r="B1180">
        <v>1</v>
      </c>
      <c r="C1180" t="s">
        <v>80</v>
      </c>
      <c r="D1180" t="s">
        <v>87</v>
      </c>
      <c r="E1180" t="s">
        <v>161</v>
      </c>
      <c r="F1180" t="s">
        <v>3637</v>
      </c>
      <c r="G1180" t="s">
        <v>187</v>
      </c>
      <c r="H1180" t="s">
        <v>144</v>
      </c>
      <c r="I1180" t="s">
        <v>136</v>
      </c>
      <c r="J1180" t="s">
        <v>137</v>
      </c>
      <c r="K1180" t="s">
        <v>164</v>
      </c>
      <c r="L1180" t="s">
        <v>3638</v>
      </c>
      <c r="M1180" t="s">
        <v>3639</v>
      </c>
      <c r="N1180">
        <v>1.603888888</v>
      </c>
      <c r="O1180">
        <v>0</v>
      </c>
      <c r="P1180">
        <v>389</v>
      </c>
      <c r="Q1180">
        <v>0</v>
      </c>
      <c r="R1180">
        <v>0</v>
      </c>
      <c r="S1180">
        <v>0</v>
      </c>
      <c r="T1180">
        <v>128</v>
      </c>
      <c r="U1180">
        <v>0</v>
      </c>
      <c r="V1180">
        <v>0</v>
      </c>
      <c r="W1180">
        <v>0</v>
      </c>
      <c r="X1180">
        <v>148.27433510749339</v>
      </c>
      <c r="Y1180">
        <v>0</v>
      </c>
      <c r="Z1180">
        <v>0</v>
      </c>
      <c r="AA1180">
        <v>0</v>
      </c>
      <c r="AB1180">
        <v>699.71342565329235</v>
      </c>
      <c r="AC1180">
        <v>0</v>
      </c>
      <c r="AD1180">
        <v>0</v>
      </c>
      <c r="AE1180">
        <v>847.9877607607857</v>
      </c>
    </row>
    <row r="1181" spans="1:31" x14ac:dyDescent="0.25">
      <c r="A1181">
        <v>2440614</v>
      </c>
      <c r="B1181">
        <v>1</v>
      </c>
      <c r="C1181" t="s">
        <v>80</v>
      </c>
      <c r="D1181" t="s">
        <v>82</v>
      </c>
      <c r="E1181" t="s">
        <v>147</v>
      </c>
      <c r="F1181" t="s">
        <v>3640</v>
      </c>
      <c r="G1181" t="s">
        <v>171</v>
      </c>
      <c r="H1181" t="s">
        <v>135</v>
      </c>
      <c r="I1181" t="s">
        <v>136</v>
      </c>
      <c r="J1181" t="s">
        <v>137</v>
      </c>
      <c r="K1181" t="s">
        <v>138</v>
      </c>
      <c r="L1181" t="s">
        <v>3641</v>
      </c>
      <c r="M1181" t="s">
        <v>3642</v>
      </c>
      <c r="N1181">
        <v>0.87416666600000004</v>
      </c>
      <c r="O1181">
        <v>0</v>
      </c>
      <c r="P1181">
        <v>10</v>
      </c>
      <c r="Q1181">
        <v>0</v>
      </c>
      <c r="R1181">
        <v>0</v>
      </c>
      <c r="S1181">
        <v>0</v>
      </c>
      <c r="T1181">
        <v>15</v>
      </c>
      <c r="U1181">
        <v>0</v>
      </c>
      <c r="V1181">
        <v>0</v>
      </c>
      <c r="W1181">
        <v>0</v>
      </c>
      <c r="X1181">
        <v>1.0440323251340069</v>
      </c>
      <c r="Y1181">
        <v>0</v>
      </c>
      <c r="Z1181">
        <v>0</v>
      </c>
      <c r="AA1181">
        <v>0</v>
      </c>
      <c r="AB1181">
        <v>8.0699924531522438</v>
      </c>
      <c r="AC1181">
        <v>0</v>
      </c>
      <c r="AD1181">
        <v>0</v>
      </c>
      <c r="AE1181">
        <v>9.1140247782862502</v>
      </c>
    </row>
    <row r="1182" spans="1:31" x14ac:dyDescent="0.25">
      <c r="A1182">
        <v>2440568</v>
      </c>
      <c r="B1182">
        <v>1</v>
      </c>
      <c r="C1182" t="s">
        <v>81</v>
      </c>
      <c r="D1182" t="s">
        <v>112</v>
      </c>
      <c r="E1182" t="s">
        <v>156</v>
      </c>
      <c r="F1182" t="s">
        <v>3643</v>
      </c>
      <c r="G1182" t="s">
        <v>158</v>
      </c>
      <c r="H1182" t="s">
        <v>135</v>
      </c>
      <c r="I1182" t="s">
        <v>136</v>
      </c>
      <c r="J1182" t="s">
        <v>137</v>
      </c>
      <c r="K1182" t="s">
        <v>138</v>
      </c>
      <c r="L1182" t="s">
        <v>3644</v>
      </c>
      <c r="M1182" t="s">
        <v>3645</v>
      </c>
      <c r="N1182">
        <v>1.835555555</v>
      </c>
      <c r="O1182">
        <v>0</v>
      </c>
      <c r="P1182">
        <v>0</v>
      </c>
      <c r="Q1182">
        <v>0</v>
      </c>
      <c r="R1182">
        <v>2</v>
      </c>
      <c r="S1182">
        <v>0</v>
      </c>
      <c r="T1182">
        <v>1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0.58623076737546675</v>
      </c>
      <c r="AA1182">
        <v>0</v>
      </c>
      <c r="AB1182">
        <v>1.1343115542491602</v>
      </c>
      <c r="AC1182">
        <v>0</v>
      </c>
      <c r="AD1182">
        <v>0</v>
      </c>
      <c r="AE1182">
        <v>1.7205423216246269</v>
      </c>
    </row>
    <row r="1183" spans="1:31" x14ac:dyDescent="0.25">
      <c r="A1183">
        <v>2440179</v>
      </c>
      <c r="B1183">
        <v>1</v>
      </c>
      <c r="C1183" t="s">
        <v>80</v>
      </c>
      <c r="D1183" t="s">
        <v>82</v>
      </c>
      <c r="E1183" t="s">
        <v>132</v>
      </c>
      <c r="F1183" t="s">
        <v>3646</v>
      </c>
      <c r="G1183" t="s">
        <v>153</v>
      </c>
      <c r="H1183" t="s">
        <v>135</v>
      </c>
      <c r="I1183" t="s">
        <v>136</v>
      </c>
      <c r="J1183" t="s">
        <v>137</v>
      </c>
      <c r="K1183" t="s">
        <v>138</v>
      </c>
      <c r="L1183" t="s">
        <v>3647</v>
      </c>
      <c r="M1183" t="s">
        <v>3648</v>
      </c>
      <c r="N1183">
        <v>1.47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3.2290067560567888</v>
      </c>
      <c r="AC1183">
        <v>0</v>
      </c>
      <c r="AD1183">
        <v>0</v>
      </c>
      <c r="AE1183">
        <v>3.2290067560567888</v>
      </c>
    </row>
    <row r="1184" spans="1:31" x14ac:dyDescent="0.25">
      <c r="A1184">
        <v>2440256</v>
      </c>
      <c r="B1184">
        <v>1</v>
      </c>
      <c r="C1184" t="s">
        <v>80</v>
      </c>
      <c r="D1184" t="s">
        <v>84</v>
      </c>
      <c r="E1184" t="s">
        <v>147</v>
      </c>
      <c r="F1184" t="s">
        <v>3032</v>
      </c>
      <c r="G1184" t="s">
        <v>171</v>
      </c>
      <c r="H1184" t="s">
        <v>135</v>
      </c>
      <c r="I1184" t="s">
        <v>136</v>
      </c>
      <c r="J1184" t="s">
        <v>137</v>
      </c>
      <c r="K1184" t="s">
        <v>138</v>
      </c>
      <c r="L1184" t="s">
        <v>3649</v>
      </c>
      <c r="M1184" t="s">
        <v>3650</v>
      </c>
      <c r="N1184">
        <v>4.6463888879999997</v>
      </c>
      <c r="O1184">
        <v>0</v>
      </c>
      <c r="P1184">
        <v>17</v>
      </c>
      <c r="Q1184">
        <v>0</v>
      </c>
      <c r="R1184">
        <v>0</v>
      </c>
      <c r="S1184">
        <v>0</v>
      </c>
      <c r="T1184">
        <v>28</v>
      </c>
      <c r="U1184">
        <v>0</v>
      </c>
      <c r="V1184">
        <v>0</v>
      </c>
      <c r="W1184">
        <v>0</v>
      </c>
      <c r="X1184">
        <v>30.251731598568991</v>
      </c>
      <c r="Y1184">
        <v>0</v>
      </c>
      <c r="Z1184">
        <v>0</v>
      </c>
      <c r="AA1184">
        <v>0</v>
      </c>
      <c r="AB1184">
        <v>499.18325823339745</v>
      </c>
      <c r="AC1184">
        <v>0</v>
      </c>
      <c r="AD1184">
        <v>0</v>
      </c>
      <c r="AE1184">
        <v>529.43498983196639</v>
      </c>
    </row>
    <row r="1185" spans="1:31" x14ac:dyDescent="0.25">
      <c r="A1185">
        <v>2440193</v>
      </c>
      <c r="B1185">
        <v>1</v>
      </c>
      <c r="C1185" t="s">
        <v>81</v>
      </c>
      <c r="D1185" t="s">
        <v>127</v>
      </c>
      <c r="E1185" t="s">
        <v>229</v>
      </c>
      <c r="F1185" t="s">
        <v>3651</v>
      </c>
      <c r="G1185" t="s">
        <v>143</v>
      </c>
      <c r="H1185" t="s">
        <v>144</v>
      </c>
      <c r="I1185" t="s">
        <v>136</v>
      </c>
      <c r="J1185" t="s">
        <v>137</v>
      </c>
      <c r="K1185" t="s">
        <v>138</v>
      </c>
      <c r="L1185" t="s">
        <v>3652</v>
      </c>
      <c r="M1185" t="s">
        <v>3653</v>
      </c>
      <c r="N1185">
        <v>3.054444444</v>
      </c>
      <c r="O1185">
        <v>22</v>
      </c>
      <c r="P1185">
        <v>2901</v>
      </c>
      <c r="Q1185">
        <v>820</v>
      </c>
      <c r="R1185">
        <v>796</v>
      </c>
      <c r="S1185">
        <v>106</v>
      </c>
      <c r="T1185">
        <v>390</v>
      </c>
      <c r="U1185">
        <v>17</v>
      </c>
      <c r="V1185">
        <v>4</v>
      </c>
      <c r="W1185">
        <v>20.336080207646141</v>
      </c>
      <c r="X1185">
        <v>2241.1936806557546</v>
      </c>
      <c r="Y1185">
        <v>637.37191907685201</v>
      </c>
      <c r="Z1185">
        <v>94.724419666893198</v>
      </c>
      <c r="AA1185">
        <v>2435.4204438740039</v>
      </c>
      <c r="AB1185">
        <v>1016.5728029645359</v>
      </c>
      <c r="AC1185">
        <v>7406.2168875841053</v>
      </c>
      <c r="AD1185">
        <v>630.04299448598056</v>
      </c>
      <c r="AE1185">
        <v>14481.879228515772</v>
      </c>
    </row>
    <row r="1186" spans="1:31" x14ac:dyDescent="0.25">
      <c r="A1186">
        <v>2440594</v>
      </c>
      <c r="B1186">
        <v>1</v>
      </c>
      <c r="C1186" t="s">
        <v>81</v>
      </c>
      <c r="D1186" t="s">
        <v>128</v>
      </c>
      <c r="E1186" t="s">
        <v>156</v>
      </c>
      <c r="F1186" t="s">
        <v>3654</v>
      </c>
      <c r="G1186" t="s">
        <v>158</v>
      </c>
      <c r="H1186" t="s">
        <v>135</v>
      </c>
      <c r="I1186" t="s">
        <v>136</v>
      </c>
      <c r="J1186" t="s">
        <v>137</v>
      </c>
      <c r="K1186" t="s">
        <v>138</v>
      </c>
      <c r="L1186" t="s">
        <v>3655</v>
      </c>
      <c r="M1186" t="s">
        <v>3656</v>
      </c>
      <c r="N1186">
        <v>1.653888888</v>
      </c>
      <c r="O1186">
        <v>0</v>
      </c>
      <c r="P1186">
        <v>316</v>
      </c>
      <c r="Q1186">
        <v>0</v>
      </c>
      <c r="R1186">
        <v>3</v>
      </c>
      <c r="S1186">
        <v>0</v>
      </c>
      <c r="T1186">
        <v>21</v>
      </c>
      <c r="U1186">
        <v>0</v>
      </c>
      <c r="V1186">
        <v>0</v>
      </c>
      <c r="W1186">
        <v>0</v>
      </c>
      <c r="X1186">
        <v>73.995480751760198</v>
      </c>
      <c r="Y1186">
        <v>0</v>
      </c>
      <c r="Z1186">
        <v>0</v>
      </c>
      <c r="AA1186">
        <v>0</v>
      </c>
      <c r="AB1186">
        <v>21.148044276078245</v>
      </c>
      <c r="AC1186">
        <v>0</v>
      </c>
      <c r="AD1186">
        <v>0</v>
      </c>
      <c r="AE1186">
        <v>95.14352502783845</v>
      </c>
    </row>
    <row r="1187" spans="1:31" x14ac:dyDescent="0.25">
      <c r="A1187">
        <v>2440402</v>
      </c>
      <c r="B1187">
        <v>1</v>
      </c>
      <c r="C1187" t="s">
        <v>80</v>
      </c>
      <c r="D1187" t="s">
        <v>93</v>
      </c>
      <c r="E1187" t="s">
        <v>178</v>
      </c>
      <c r="F1187" t="s">
        <v>3657</v>
      </c>
      <c r="G1187" t="s">
        <v>175</v>
      </c>
      <c r="H1187" t="s">
        <v>144</v>
      </c>
      <c r="I1187" t="s">
        <v>136</v>
      </c>
      <c r="J1187" t="s">
        <v>137</v>
      </c>
      <c r="K1187" t="s">
        <v>138</v>
      </c>
      <c r="L1187" t="s">
        <v>3658</v>
      </c>
      <c r="M1187" t="s">
        <v>3659</v>
      </c>
      <c r="N1187">
        <v>0.63527777699999999</v>
      </c>
      <c r="O1187">
        <v>2</v>
      </c>
      <c r="P1187">
        <v>337</v>
      </c>
      <c r="Q1187">
        <v>10</v>
      </c>
      <c r="R1187">
        <v>267</v>
      </c>
      <c r="S1187">
        <v>2</v>
      </c>
      <c r="T1187">
        <v>122</v>
      </c>
      <c r="U1187">
        <v>0</v>
      </c>
      <c r="V1187">
        <v>0</v>
      </c>
      <c r="W1187">
        <v>2.8528312787670056</v>
      </c>
      <c r="X1187">
        <v>2.7145592003352936</v>
      </c>
      <c r="Y1187">
        <v>6.0391468397607548</v>
      </c>
      <c r="Z1187">
        <v>6.4103912023579213</v>
      </c>
      <c r="AA1187">
        <v>1.174992567505089</v>
      </c>
      <c r="AB1187">
        <v>24.585950363933421</v>
      </c>
      <c r="AC1187">
        <v>0</v>
      </c>
      <c r="AD1187">
        <v>0</v>
      </c>
      <c r="AE1187">
        <v>43.777871452659483</v>
      </c>
    </row>
    <row r="1188" spans="1:31" x14ac:dyDescent="0.25">
      <c r="A1188">
        <v>2440571</v>
      </c>
      <c r="B1188">
        <v>1</v>
      </c>
      <c r="C1188" t="s">
        <v>80</v>
      </c>
      <c r="D1188" t="s">
        <v>97</v>
      </c>
      <c r="E1188" t="s">
        <v>147</v>
      </c>
      <c r="F1188" t="s">
        <v>2411</v>
      </c>
      <c r="G1188" t="s">
        <v>175</v>
      </c>
      <c r="H1188" t="s">
        <v>135</v>
      </c>
      <c r="I1188" t="s">
        <v>136</v>
      </c>
      <c r="J1188" t="s">
        <v>137</v>
      </c>
      <c r="K1188" t="s">
        <v>138</v>
      </c>
      <c r="L1188" t="s">
        <v>3660</v>
      </c>
      <c r="M1188" t="s">
        <v>3661</v>
      </c>
      <c r="N1188">
        <v>0.29333333299999997</v>
      </c>
      <c r="O1188">
        <v>0</v>
      </c>
      <c r="P1188">
        <v>28</v>
      </c>
      <c r="Q1188">
        <v>0</v>
      </c>
      <c r="R1188">
        <v>6</v>
      </c>
      <c r="S1188">
        <v>0</v>
      </c>
      <c r="T1188">
        <v>7</v>
      </c>
      <c r="U1188">
        <v>0</v>
      </c>
      <c r="V1188">
        <v>0</v>
      </c>
      <c r="W1188">
        <v>0</v>
      </c>
      <c r="X1188">
        <v>3.9329058458084276</v>
      </c>
      <c r="Y1188">
        <v>0</v>
      </c>
      <c r="Z1188">
        <v>0.18981781695359998</v>
      </c>
      <c r="AA1188">
        <v>0</v>
      </c>
      <c r="AB1188">
        <v>1.4630452331352</v>
      </c>
      <c r="AC1188">
        <v>0</v>
      </c>
      <c r="AD1188">
        <v>0</v>
      </c>
      <c r="AE1188">
        <v>5.5857688958972274</v>
      </c>
    </row>
    <row r="1189" spans="1:31" x14ac:dyDescent="0.25">
      <c r="A1189">
        <v>2440070</v>
      </c>
      <c r="B1189">
        <v>1</v>
      </c>
      <c r="C1189" t="s">
        <v>80</v>
      </c>
      <c r="D1189" t="s">
        <v>83</v>
      </c>
      <c r="E1189" t="s">
        <v>147</v>
      </c>
      <c r="F1189" t="s">
        <v>3662</v>
      </c>
      <c r="G1189" t="s">
        <v>355</v>
      </c>
      <c r="H1189" t="s">
        <v>135</v>
      </c>
      <c r="I1189" t="s">
        <v>136</v>
      </c>
      <c r="J1189" t="s">
        <v>137</v>
      </c>
      <c r="K1189" t="s">
        <v>164</v>
      </c>
      <c r="L1189" t="s">
        <v>3663</v>
      </c>
      <c r="M1189" t="s">
        <v>3664</v>
      </c>
      <c r="N1189">
        <v>7.3591666660000001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2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1.1757065604010708</v>
      </c>
      <c r="AC1189">
        <v>0</v>
      </c>
      <c r="AD1189">
        <v>0</v>
      </c>
      <c r="AE1189">
        <v>1.1757065604010708</v>
      </c>
    </row>
    <row r="1190" spans="1:31" x14ac:dyDescent="0.25">
      <c r="A1190">
        <v>2440548</v>
      </c>
      <c r="B1190">
        <v>1</v>
      </c>
      <c r="C1190" t="s">
        <v>81</v>
      </c>
      <c r="D1190" t="s">
        <v>123</v>
      </c>
      <c r="E1190" t="s">
        <v>141</v>
      </c>
      <c r="F1190" t="s">
        <v>3665</v>
      </c>
      <c r="G1190" t="s">
        <v>301</v>
      </c>
      <c r="H1190" t="s">
        <v>144</v>
      </c>
      <c r="I1190" t="s">
        <v>136</v>
      </c>
      <c r="J1190" t="s">
        <v>137</v>
      </c>
      <c r="K1190" t="s">
        <v>138</v>
      </c>
      <c r="L1190" t="s">
        <v>3666</v>
      </c>
      <c r="M1190" t="s">
        <v>3667</v>
      </c>
      <c r="N1190">
        <v>7.8091666660000003</v>
      </c>
      <c r="O1190">
        <v>5</v>
      </c>
      <c r="P1190">
        <v>461</v>
      </c>
      <c r="Q1190">
        <v>131</v>
      </c>
      <c r="R1190">
        <v>157</v>
      </c>
      <c r="S1190">
        <v>9</v>
      </c>
      <c r="T1190">
        <v>40</v>
      </c>
      <c r="U1190">
        <v>4</v>
      </c>
      <c r="V1190">
        <v>0</v>
      </c>
      <c r="W1190">
        <v>31.419473593433313</v>
      </c>
      <c r="X1190">
        <v>663.5590658129762</v>
      </c>
      <c r="Y1190">
        <v>1300.8242769200169</v>
      </c>
      <c r="Z1190">
        <v>85.088447840244314</v>
      </c>
      <c r="AA1190">
        <v>139.59355564250282</v>
      </c>
      <c r="AB1190">
        <v>283.74775962087705</v>
      </c>
      <c r="AC1190">
        <v>786.60987867337826</v>
      </c>
      <c r="AD1190">
        <v>0</v>
      </c>
      <c r="AE1190">
        <v>3290.8424581034287</v>
      </c>
    </row>
    <row r="1191" spans="1:31" x14ac:dyDescent="0.25">
      <c r="A1191">
        <v>2440425</v>
      </c>
      <c r="B1191">
        <v>1</v>
      </c>
      <c r="C1191" t="s">
        <v>80</v>
      </c>
      <c r="D1191" t="s">
        <v>87</v>
      </c>
      <c r="E1191" t="s">
        <v>178</v>
      </c>
      <c r="F1191" t="s">
        <v>3668</v>
      </c>
      <c r="G1191" t="s">
        <v>187</v>
      </c>
      <c r="H1191" t="s">
        <v>144</v>
      </c>
      <c r="I1191" t="s">
        <v>136</v>
      </c>
      <c r="J1191" t="s">
        <v>137</v>
      </c>
      <c r="K1191" t="s">
        <v>164</v>
      </c>
      <c r="L1191" t="s">
        <v>3669</v>
      </c>
      <c r="M1191" t="s">
        <v>3670</v>
      </c>
      <c r="N1191">
        <v>1.0830555550000001</v>
      </c>
      <c r="O1191">
        <v>0</v>
      </c>
      <c r="P1191">
        <v>1</v>
      </c>
      <c r="Q1191">
        <v>0</v>
      </c>
      <c r="R1191">
        <v>0</v>
      </c>
      <c r="S1191">
        <v>6</v>
      </c>
      <c r="T1191">
        <v>8</v>
      </c>
      <c r="U1191">
        <v>2</v>
      </c>
      <c r="V1191">
        <v>1</v>
      </c>
      <c r="W1191">
        <v>0</v>
      </c>
      <c r="X1191">
        <v>0</v>
      </c>
      <c r="Y1191">
        <v>0</v>
      </c>
      <c r="Z1191">
        <v>0</v>
      </c>
      <c r="AA1191">
        <v>205.38343572346682</v>
      </c>
      <c r="AB1191">
        <v>34.141982790480931</v>
      </c>
      <c r="AC1191">
        <v>54.369318770151352</v>
      </c>
      <c r="AD1191">
        <v>0</v>
      </c>
      <c r="AE1191">
        <v>293.89473728409911</v>
      </c>
    </row>
    <row r="1192" spans="1:31" x14ac:dyDescent="0.25">
      <c r="A1192">
        <v>2440093</v>
      </c>
      <c r="B1192">
        <v>1</v>
      </c>
      <c r="C1192" t="s">
        <v>80</v>
      </c>
      <c r="D1192" t="s">
        <v>96</v>
      </c>
      <c r="E1192" t="s">
        <v>147</v>
      </c>
      <c r="F1192" t="s">
        <v>3671</v>
      </c>
      <c r="G1192" t="s">
        <v>149</v>
      </c>
      <c r="H1192" t="s">
        <v>135</v>
      </c>
      <c r="I1192" t="s">
        <v>136</v>
      </c>
      <c r="J1192" t="s">
        <v>137</v>
      </c>
      <c r="K1192" t="s">
        <v>138</v>
      </c>
      <c r="L1192" t="s">
        <v>3672</v>
      </c>
      <c r="M1192" t="s">
        <v>3673</v>
      </c>
      <c r="N1192">
        <v>3.9941666659999999</v>
      </c>
      <c r="O1192">
        <v>0</v>
      </c>
      <c r="P1192">
        <v>21</v>
      </c>
      <c r="Q1192">
        <v>0</v>
      </c>
      <c r="R1192">
        <v>0</v>
      </c>
      <c r="S1192">
        <v>0</v>
      </c>
      <c r="T1192">
        <v>3</v>
      </c>
      <c r="U1192">
        <v>0</v>
      </c>
      <c r="V1192">
        <v>0</v>
      </c>
      <c r="W1192">
        <v>0</v>
      </c>
      <c r="X1192">
        <v>46.99365305446161</v>
      </c>
      <c r="Y1192">
        <v>0</v>
      </c>
      <c r="Z1192">
        <v>0</v>
      </c>
      <c r="AA1192">
        <v>0</v>
      </c>
      <c r="AB1192">
        <v>10.496308754734436</v>
      </c>
      <c r="AC1192">
        <v>0</v>
      </c>
      <c r="AD1192">
        <v>0</v>
      </c>
      <c r="AE1192">
        <v>57.489961809196046</v>
      </c>
    </row>
    <row r="1193" spans="1:31" x14ac:dyDescent="0.25">
      <c r="A1193">
        <v>2440216</v>
      </c>
      <c r="B1193">
        <v>1</v>
      </c>
      <c r="C1193" t="s">
        <v>81</v>
      </c>
      <c r="D1193" t="s">
        <v>112</v>
      </c>
      <c r="E1193" t="s">
        <v>147</v>
      </c>
      <c r="F1193" t="s">
        <v>3674</v>
      </c>
      <c r="G1193" t="s">
        <v>171</v>
      </c>
      <c r="H1193" t="s">
        <v>135</v>
      </c>
      <c r="I1193" t="s">
        <v>136</v>
      </c>
      <c r="J1193" t="s">
        <v>137</v>
      </c>
      <c r="K1193" t="s">
        <v>138</v>
      </c>
      <c r="L1193" t="s">
        <v>3675</v>
      </c>
      <c r="M1193" t="s">
        <v>3676</v>
      </c>
      <c r="N1193">
        <v>0.70444444399999995</v>
      </c>
      <c r="O1193">
        <v>0</v>
      </c>
      <c r="P1193">
        <v>0</v>
      </c>
      <c r="Q1193">
        <v>0</v>
      </c>
      <c r="R1193">
        <v>1</v>
      </c>
      <c r="S1193">
        <v>0</v>
      </c>
      <c r="T1193">
        <v>10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6.6781394635690638</v>
      </c>
      <c r="AC1193">
        <v>0</v>
      </c>
      <c r="AD1193">
        <v>0</v>
      </c>
      <c r="AE1193">
        <v>6.6781394635690638</v>
      </c>
    </row>
    <row r="1194" spans="1:31" x14ac:dyDescent="0.25">
      <c r="A1194">
        <v>2440116</v>
      </c>
      <c r="B1194">
        <v>1</v>
      </c>
      <c r="C1194" t="s">
        <v>80</v>
      </c>
      <c r="D1194" t="s">
        <v>97</v>
      </c>
      <c r="E1194" t="s">
        <v>161</v>
      </c>
      <c r="F1194" t="s">
        <v>3677</v>
      </c>
      <c r="G1194" t="s">
        <v>355</v>
      </c>
      <c r="H1194" t="s">
        <v>144</v>
      </c>
      <c r="I1194" t="s">
        <v>136</v>
      </c>
      <c r="J1194" t="s">
        <v>137</v>
      </c>
      <c r="K1194" t="s">
        <v>164</v>
      </c>
      <c r="L1194" t="s">
        <v>3678</v>
      </c>
      <c r="M1194" t="s">
        <v>3679</v>
      </c>
      <c r="N1194">
        <v>3.088333333</v>
      </c>
      <c r="O1194">
        <v>0</v>
      </c>
      <c r="P1194">
        <v>339</v>
      </c>
      <c r="Q1194">
        <v>0</v>
      </c>
      <c r="R1194">
        <v>30</v>
      </c>
      <c r="S1194">
        <v>0</v>
      </c>
      <c r="T1194">
        <v>18</v>
      </c>
      <c r="U1194">
        <v>0</v>
      </c>
      <c r="V1194">
        <v>0</v>
      </c>
      <c r="W1194">
        <v>0</v>
      </c>
      <c r="X1194">
        <v>431.03840480932098</v>
      </c>
      <c r="Y1194">
        <v>0</v>
      </c>
      <c r="Z1194">
        <v>4.0198553855921579</v>
      </c>
      <c r="AA1194">
        <v>0</v>
      </c>
      <c r="AB1194">
        <v>95.521848653679726</v>
      </c>
      <c r="AC1194">
        <v>0</v>
      </c>
      <c r="AD1194">
        <v>0</v>
      </c>
      <c r="AE1194">
        <v>530.58010884859289</v>
      </c>
    </row>
    <row r="1195" spans="1:31" x14ac:dyDescent="0.25">
      <c r="A1195">
        <v>2440408</v>
      </c>
      <c r="B1195">
        <v>1</v>
      </c>
      <c r="C1195" t="s">
        <v>81</v>
      </c>
      <c r="D1195" t="s">
        <v>118</v>
      </c>
      <c r="E1195" t="s">
        <v>161</v>
      </c>
      <c r="F1195" t="s">
        <v>3680</v>
      </c>
      <c r="G1195" t="s">
        <v>256</v>
      </c>
      <c r="H1195" t="s">
        <v>144</v>
      </c>
      <c r="I1195" t="s">
        <v>136</v>
      </c>
      <c r="J1195" t="s">
        <v>137</v>
      </c>
      <c r="K1195" t="s">
        <v>138</v>
      </c>
      <c r="L1195" t="s">
        <v>3681</v>
      </c>
      <c r="M1195" t="s">
        <v>3682</v>
      </c>
      <c r="N1195">
        <v>1.6186111110000001</v>
      </c>
      <c r="O1195">
        <v>0</v>
      </c>
      <c r="P1195">
        <v>151</v>
      </c>
      <c r="Q1195">
        <v>1</v>
      </c>
      <c r="R1195">
        <v>4</v>
      </c>
      <c r="S1195">
        <v>0</v>
      </c>
      <c r="T1195">
        <v>6</v>
      </c>
      <c r="U1195">
        <v>0</v>
      </c>
      <c r="V1195">
        <v>0</v>
      </c>
      <c r="W1195">
        <v>0</v>
      </c>
      <c r="X1195">
        <v>7.3803336742486598</v>
      </c>
      <c r="Y1195">
        <v>0</v>
      </c>
      <c r="Z1195">
        <v>5.3165668395293499</v>
      </c>
      <c r="AA1195">
        <v>0</v>
      </c>
      <c r="AB1195">
        <v>5.8465955467447994</v>
      </c>
      <c r="AC1195">
        <v>0</v>
      </c>
      <c r="AD1195">
        <v>0</v>
      </c>
      <c r="AE1195">
        <v>18.543496060522809</v>
      </c>
    </row>
    <row r="1196" spans="1:31" x14ac:dyDescent="0.25">
      <c r="A1196">
        <v>2440279</v>
      </c>
      <c r="B1196">
        <v>1</v>
      </c>
      <c r="C1196" t="s">
        <v>81</v>
      </c>
      <c r="D1196" t="s">
        <v>112</v>
      </c>
      <c r="E1196" t="s">
        <v>147</v>
      </c>
      <c r="F1196" t="s">
        <v>3683</v>
      </c>
      <c r="G1196" t="s">
        <v>171</v>
      </c>
      <c r="H1196" t="s">
        <v>135</v>
      </c>
      <c r="I1196" t="s">
        <v>136</v>
      </c>
      <c r="J1196" t="s">
        <v>137</v>
      </c>
      <c r="K1196" t="s">
        <v>138</v>
      </c>
      <c r="L1196" t="s">
        <v>3684</v>
      </c>
      <c r="M1196" t="s">
        <v>3685</v>
      </c>
      <c r="N1196">
        <v>0.54305555500000002</v>
      </c>
      <c r="O1196">
        <v>0</v>
      </c>
      <c r="P1196">
        <v>0</v>
      </c>
      <c r="Q1196">
        <v>0</v>
      </c>
      <c r="R1196">
        <v>2</v>
      </c>
      <c r="S1196">
        <v>0</v>
      </c>
      <c r="T1196">
        <v>3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0.1752818528082361</v>
      </c>
      <c r="AA1196">
        <v>0</v>
      </c>
      <c r="AB1196">
        <v>3.2194422578866035</v>
      </c>
      <c r="AC1196">
        <v>0</v>
      </c>
      <c r="AD1196">
        <v>0</v>
      </c>
      <c r="AE1196">
        <v>3.3947241106948396</v>
      </c>
    </row>
    <row r="1197" spans="1:31" x14ac:dyDescent="0.25">
      <c r="A1197">
        <v>2440611</v>
      </c>
      <c r="B1197">
        <v>1</v>
      </c>
      <c r="C1197" t="s">
        <v>80</v>
      </c>
      <c r="D1197" t="s">
        <v>83</v>
      </c>
      <c r="E1197" t="s">
        <v>132</v>
      </c>
      <c r="F1197" t="s">
        <v>3686</v>
      </c>
      <c r="G1197" t="s">
        <v>171</v>
      </c>
      <c r="H1197" t="s">
        <v>135</v>
      </c>
      <c r="I1197" t="s">
        <v>136</v>
      </c>
      <c r="J1197" t="s">
        <v>137</v>
      </c>
      <c r="K1197" t="s">
        <v>138</v>
      </c>
      <c r="L1197" t="s">
        <v>3687</v>
      </c>
      <c r="M1197" t="s">
        <v>3688</v>
      </c>
      <c r="N1197">
        <v>4.7627777770000002</v>
      </c>
      <c r="O1197">
        <v>0</v>
      </c>
      <c r="P1197">
        <v>24</v>
      </c>
      <c r="Q1197">
        <v>0</v>
      </c>
      <c r="R1197">
        <v>0</v>
      </c>
      <c r="S1197">
        <v>0</v>
      </c>
      <c r="T1197">
        <v>34</v>
      </c>
      <c r="U1197">
        <v>0</v>
      </c>
      <c r="V1197">
        <v>0</v>
      </c>
      <c r="W1197">
        <v>0</v>
      </c>
      <c r="X1197">
        <v>24.672525747235586</v>
      </c>
      <c r="Y1197">
        <v>0</v>
      </c>
      <c r="Z1197">
        <v>0</v>
      </c>
      <c r="AA1197">
        <v>0</v>
      </c>
      <c r="AB1197">
        <v>151.54640368337076</v>
      </c>
      <c r="AC1197">
        <v>0</v>
      </c>
      <c r="AD1197">
        <v>0</v>
      </c>
      <c r="AE1197">
        <v>176.21892943060635</v>
      </c>
    </row>
    <row r="1198" spans="1:31" x14ac:dyDescent="0.25">
      <c r="A1198">
        <v>2440325</v>
      </c>
      <c r="B1198">
        <v>1</v>
      </c>
      <c r="C1198" t="s">
        <v>80</v>
      </c>
      <c r="D1198" t="s">
        <v>97</v>
      </c>
      <c r="E1198" t="s">
        <v>132</v>
      </c>
      <c r="F1198" t="s">
        <v>3689</v>
      </c>
      <c r="G1198" t="s">
        <v>198</v>
      </c>
      <c r="H1198" t="s">
        <v>135</v>
      </c>
      <c r="I1198" t="s">
        <v>136</v>
      </c>
      <c r="J1198" t="s">
        <v>137</v>
      </c>
      <c r="K1198" t="s">
        <v>138</v>
      </c>
      <c r="L1198" t="s">
        <v>3690</v>
      </c>
      <c r="M1198" t="s">
        <v>3691</v>
      </c>
      <c r="N1198">
        <v>4.306944444</v>
      </c>
      <c r="O1198">
        <v>0</v>
      </c>
      <c r="P1198">
        <v>2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14.241034762996209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14.241034762996209</v>
      </c>
    </row>
    <row r="1199" spans="1:31" x14ac:dyDescent="0.25">
      <c r="A1199">
        <v>2440488</v>
      </c>
      <c r="B1199">
        <v>1</v>
      </c>
      <c r="C1199" t="s">
        <v>81</v>
      </c>
      <c r="D1199" t="s">
        <v>128</v>
      </c>
      <c r="E1199" t="s">
        <v>147</v>
      </c>
      <c r="F1199" t="s">
        <v>3692</v>
      </c>
      <c r="G1199" t="s">
        <v>171</v>
      </c>
      <c r="H1199" t="s">
        <v>135</v>
      </c>
      <c r="I1199" t="s">
        <v>136</v>
      </c>
      <c r="J1199" t="s">
        <v>137</v>
      </c>
      <c r="K1199" t="s">
        <v>138</v>
      </c>
      <c r="L1199" t="s">
        <v>3693</v>
      </c>
      <c r="M1199" t="s">
        <v>3694</v>
      </c>
      <c r="N1199">
        <v>1.0522222219999999</v>
      </c>
      <c r="O1199">
        <v>0</v>
      </c>
      <c r="P1199">
        <v>266</v>
      </c>
      <c r="Q1199">
        <v>0</v>
      </c>
      <c r="R1199">
        <v>2</v>
      </c>
      <c r="S1199">
        <v>0</v>
      </c>
      <c r="T1199">
        <v>15</v>
      </c>
      <c r="U1199">
        <v>0</v>
      </c>
      <c r="V1199">
        <v>0</v>
      </c>
      <c r="W1199">
        <v>0</v>
      </c>
      <c r="X1199">
        <v>50.422197054965189</v>
      </c>
      <c r="Y1199">
        <v>0</v>
      </c>
      <c r="Z1199">
        <v>0</v>
      </c>
      <c r="AA1199">
        <v>0</v>
      </c>
      <c r="AB1199">
        <v>19.328251540779053</v>
      </c>
      <c r="AC1199">
        <v>0</v>
      </c>
      <c r="AD1199">
        <v>0</v>
      </c>
      <c r="AE1199">
        <v>69.750448595744245</v>
      </c>
    </row>
    <row r="1200" spans="1:31" x14ac:dyDescent="0.25">
      <c r="A1200">
        <v>2440110</v>
      </c>
      <c r="B1200">
        <v>1</v>
      </c>
      <c r="C1200" t="s">
        <v>80</v>
      </c>
      <c r="D1200" t="s">
        <v>100</v>
      </c>
      <c r="E1200" t="s">
        <v>141</v>
      </c>
      <c r="F1200" t="s">
        <v>3695</v>
      </c>
      <c r="G1200" t="s">
        <v>143</v>
      </c>
      <c r="H1200" t="s">
        <v>144</v>
      </c>
      <c r="I1200" t="s">
        <v>136</v>
      </c>
      <c r="J1200" t="s">
        <v>137</v>
      </c>
      <c r="K1200" t="s">
        <v>138</v>
      </c>
      <c r="L1200" t="s">
        <v>3696</v>
      </c>
      <c r="M1200" t="s">
        <v>3697</v>
      </c>
      <c r="N1200">
        <v>0.32388888799999999</v>
      </c>
      <c r="O1200">
        <v>0</v>
      </c>
      <c r="P1200">
        <v>263</v>
      </c>
      <c r="Q1200">
        <v>0</v>
      </c>
      <c r="R1200">
        <v>23</v>
      </c>
      <c r="S1200">
        <v>10</v>
      </c>
      <c r="T1200">
        <v>65</v>
      </c>
      <c r="U1200">
        <v>1</v>
      </c>
      <c r="V1200">
        <v>2</v>
      </c>
      <c r="W1200">
        <v>0</v>
      </c>
      <c r="X1200">
        <v>24.981523305016552</v>
      </c>
      <c r="Y1200">
        <v>0</v>
      </c>
      <c r="Z1200">
        <v>3.9947716774396023</v>
      </c>
      <c r="AA1200">
        <v>43.901182002663383</v>
      </c>
      <c r="AB1200">
        <v>31.574283002726013</v>
      </c>
      <c r="AC1200">
        <v>45.067005595952999</v>
      </c>
      <c r="AD1200">
        <v>16.899094219032083</v>
      </c>
      <c r="AE1200">
        <v>166.41785980283063</v>
      </c>
    </row>
    <row r="1201" spans="1:31" x14ac:dyDescent="0.25">
      <c r="A1201">
        <v>2440033</v>
      </c>
      <c r="B1201">
        <v>1</v>
      </c>
      <c r="C1201" t="s">
        <v>80</v>
      </c>
      <c r="D1201" t="s">
        <v>100</v>
      </c>
      <c r="E1201" t="s">
        <v>132</v>
      </c>
      <c r="F1201" t="s">
        <v>3698</v>
      </c>
      <c r="G1201" t="s">
        <v>153</v>
      </c>
      <c r="H1201" t="s">
        <v>135</v>
      </c>
      <c r="I1201" t="s">
        <v>136</v>
      </c>
      <c r="J1201" t="s">
        <v>137</v>
      </c>
      <c r="K1201" t="s">
        <v>138</v>
      </c>
      <c r="L1201" t="s">
        <v>3699</v>
      </c>
      <c r="M1201" t="s">
        <v>3700</v>
      </c>
      <c r="N1201">
        <v>0.91055555499999996</v>
      </c>
      <c r="O1201">
        <v>0</v>
      </c>
      <c r="P1201">
        <v>22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3.2881916793340737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3.2881916793340737</v>
      </c>
    </row>
    <row r="1202" spans="1:31" x14ac:dyDescent="0.25">
      <c r="A1202">
        <v>2440133</v>
      </c>
      <c r="B1202">
        <v>1</v>
      </c>
      <c r="C1202" t="s">
        <v>80</v>
      </c>
      <c r="D1202" t="s">
        <v>101</v>
      </c>
      <c r="E1202" t="s">
        <v>147</v>
      </c>
      <c r="F1202" t="s">
        <v>3701</v>
      </c>
      <c r="G1202" t="s">
        <v>175</v>
      </c>
      <c r="H1202" t="s">
        <v>135</v>
      </c>
      <c r="I1202" t="s">
        <v>136</v>
      </c>
      <c r="J1202" t="s">
        <v>137</v>
      </c>
      <c r="K1202" t="s">
        <v>138</v>
      </c>
      <c r="L1202" t="s">
        <v>3702</v>
      </c>
      <c r="M1202" t="s">
        <v>3703</v>
      </c>
      <c r="N1202">
        <v>1.480555555</v>
      </c>
      <c r="O1202">
        <v>0</v>
      </c>
      <c r="P1202">
        <v>78</v>
      </c>
      <c r="Q1202">
        <v>0</v>
      </c>
      <c r="R1202">
        <v>1</v>
      </c>
      <c r="S1202">
        <v>0</v>
      </c>
      <c r="T1202">
        <v>1</v>
      </c>
      <c r="U1202">
        <v>0</v>
      </c>
      <c r="V1202">
        <v>0</v>
      </c>
      <c r="W1202">
        <v>0</v>
      </c>
      <c r="X1202">
        <v>43.760425767623126</v>
      </c>
      <c r="Y1202">
        <v>0</v>
      </c>
      <c r="Z1202">
        <v>0.20953982336976001</v>
      </c>
      <c r="AA1202">
        <v>0</v>
      </c>
      <c r="AB1202">
        <v>1.3298723417133549</v>
      </c>
      <c r="AC1202">
        <v>0</v>
      </c>
      <c r="AD1202">
        <v>0</v>
      </c>
      <c r="AE1202">
        <v>45.299837932706239</v>
      </c>
    </row>
    <row r="1203" spans="1:31" x14ac:dyDescent="0.25">
      <c r="A1203">
        <v>2440508</v>
      </c>
      <c r="B1203">
        <v>1</v>
      </c>
      <c r="C1203" t="s">
        <v>80</v>
      </c>
      <c r="D1203" t="s">
        <v>84</v>
      </c>
      <c r="E1203" t="s">
        <v>147</v>
      </c>
      <c r="F1203" t="s">
        <v>3032</v>
      </c>
      <c r="G1203" t="s">
        <v>171</v>
      </c>
      <c r="H1203" t="s">
        <v>135</v>
      </c>
      <c r="I1203" t="s">
        <v>136</v>
      </c>
      <c r="J1203" t="s">
        <v>137</v>
      </c>
      <c r="K1203" t="s">
        <v>138</v>
      </c>
      <c r="L1203" t="s">
        <v>3704</v>
      </c>
      <c r="M1203" t="s">
        <v>3705</v>
      </c>
      <c r="N1203">
        <v>2.1041666659999998</v>
      </c>
      <c r="O1203">
        <v>0</v>
      </c>
      <c r="P1203">
        <v>17</v>
      </c>
      <c r="Q1203">
        <v>0</v>
      </c>
      <c r="R1203">
        <v>0</v>
      </c>
      <c r="S1203">
        <v>0</v>
      </c>
      <c r="T1203">
        <v>28</v>
      </c>
      <c r="U1203">
        <v>0</v>
      </c>
      <c r="V1203">
        <v>0</v>
      </c>
      <c r="W1203">
        <v>0</v>
      </c>
      <c r="X1203">
        <v>16.472126951963443</v>
      </c>
      <c r="Y1203">
        <v>0</v>
      </c>
      <c r="Z1203">
        <v>0</v>
      </c>
      <c r="AA1203">
        <v>0</v>
      </c>
      <c r="AB1203">
        <v>169.84096719325672</v>
      </c>
      <c r="AC1203">
        <v>0</v>
      </c>
      <c r="AD1203">
        <v>0</v>
      </c>
      <c r="AE1203">
        <v>186.31309414522016</v>
      </c>
    </row>
    <row r="1204" spans="1:31" x14ac:dyDescent="0.25">
      <c r="A1204">
        <v>2440010</v>
      </c>
      <c r="B1204">
        <v>1</v>
      </c>
      <c r="C1204" t="s">
        <v>80</v>
      </c>
      <c r="D1204" t="s">
        <v>87</v>
      </c>
      <c r="E1204" t="s">
        <v>178</v>
      </c>
      <c r="F1204" t="s">
        <v>3706</v>
      </c>
      <c r="G1204" t="s">
        <v>163</v>
      </c>
      <c r="H1204" t="s">
        <v>144</v>
      </c>
      <c r="I1204" t="s">
        <v>330</v>
      </c>
      <c r="J1204" t="s">
        <v>137</v>
      </c>
      <c r="K1204" t="s">
        <v>164</v>
      </c>
      <c r="L1204" t="s">
        <v>3707</v>
      </c>
      <c r="M1204" t="s">
        <v>3708</v>
      </c>
      <c r="N1204">
        <v>3.1944444000000002E-2</v>
      </c>
      <c r="O1204">
        <v>0</v>
      </c>
      <c r="P1204">
        <v>10202</v>
      </c>
      <c r="Q1204">
        <v>0</v>
      </c>
      <c r="R1204">
        <v>0</v>
      </c>
      <c r="S1204">
        <v>3</v>
      </c>
      <c r="T1204">
        <v>1045</v>
      </c>
      <c r="U1204">
        <v>0</v>
      </c>
      <c r="V1204">
        <v>2</v>
      </c>
      <c r="W1204">
        <v>0</v>
      </c>
      <c r="X1204">
        <v>76.291717770228317</v>
      </c>
      <c r="Y1204">
        <v>0</v>
      </c>
      <c r="Z1204">
        <v>0</v>
      </c>
      <c r="AA1204">
        <v>3.3445336079214942</v>
      </c>
      <c r="AB1204">
        <v>26.348373165230566</v>
      </c>
      <c r="AC1204">
        <v>0</v>
      </c>
      <c r="AD1204">
        <v>6.4344204820197692</v>
      </c>
      <c r="AE1204">
        <v>112.41904502540015</v>
      </c>
    </row>
    <row r="1205" spans="1:31" x14ac:dyDescent="0.25">
      <c r="A1205">
        <v>2440588</v>
      </c>
      <c r="B1205">
        <v>1</v>
      </c>
      <c r="C1205" t="s">
        <v>81</v>
      </c>
      <c r="D1205" t="s">
        <v>122</v>
      </c>
      <c r="E1205" t="s">
        <v>178</v>
      </c>
      <c r="F1205" t="s">
        <v>3709</v>
      </c>
      <c r="G1205" t="s">
        <v>143</v>
      </c>
      <c r="H1205" t="s">
        <v>144</v>
      </c>
      <c r="I1205" t="s">
        <v>136</v>
      </c>
      <c r="J1205" t="s">
        <v>137</v>
      </c>
      <c r="K1205" t="s">
        <v>138</v>
      </c>
      <c r="L1205" t="s">
        <v>3710</v>
      </c>
      <c r="M1205" t="s">
        <v>3711</v>
      </c>
      <c r="N1205">
        <v>0.36666666599999997</v>
      </c>
      <c r="O1205">
        <v>16</v>
      </c>
      <c r="P1205">
        <v>889</v>
      </c>
      <c r="Q1205">
        <v>2</v>
      </c>
      <c r="R1205">
        <v>25</v>
      </c>
      <c r="S1205">
        <v>2</v>
      </c>
      <c r="T1205">
        <v>63</v>
      </c>
      <c r="U1205">
        <v>1</v>
      </c>
      <c r="V1205">
        <v>0</v>
      </c>
      <c r="W1205">
        <v>1.1770343788340134</v>
      </c>
      <c r="X1205">
        <v>40.233049418724725</v>
      </c>
      <c r="Y1205">
        <v>0.12478597027182001</v>
      </c>
      <c r="Z1205">
        <v>0.94116451692093361</v>
      </c>
      <c r="AA1205">
        <v>1.019988647820089</v>
      </c>
      <c r="AB1205">
        <v>6.5058114163478207</v>
      </c>
      <c r="AC1205">
        <v>3.5031793569814798</v>
      </c>
      <c r="AD1205">
        <v>0</v>
      </c>
      <c r="AE1205">
        <v>53.505013705900886</v>
      </c>
    </row>
    <row r="1206" spans="1:31" x14ac:dyDescent="0.25">
      <c r="A1206">
        <v>2440339</v>
      </c>
      <c r="B1206">
        <v>1</v>
      </c>
      <c r="C1206" t="s">
        <v>81</v>
      </c>
      <c r="D1206" t="s">
        <v>122</v>
      </c>
      <c r="E1206" t="s">
        <v>178</v>
      </c>
      <c r="F1206" t="s">
        <v>3712</v>
      </c>
      <c r="G1206" t="s">
        <v>3713</v>
      </c>
      <c r="H1206" t="s">
        <v>144</v>
      </c>
      <c r="I1206" t="s">
        <v>136</v>
      </c>
      <c r="J1206" t="s">
        <v>137</v>
      </c>
      <c r="K1206" t="s">
        <v>138</v>
      </c>
      <c r="L1206" t="s">
        <v>3714</v>
      </c>
      <c r="M1206" t="s">
        <v>3715</v>
      </c>
      <c r="N1206">
        <v>1.3005555550000001</v>
      </c>
      <c r="O1206">
        <v>15</v>
      </c>
      <c r="P1206">
        <v>870</v>
      </c>
      <c r="Q1206">
        <v>71</v>
      </c>
      <c r="R1206">
        <v>40</v>
      </c>
      <c r="S1206">
        <v>17</v>
      </c>
      <c r="T1206">
        <v>49</v>
      </c>
      <c r="U1206">
        <v>0</v>
      </c>
      <c r="V1206">
        <v>1</v>
      </c>
      <c r="W1206">
        <v>3.5765863688321304</v>
      </c>
      <c r="X1206">
        <v>152.04394529983489</v>
      </c>
      <c r="Y1206">
        <v>82.639742700363414</v>
      </c>
      <c r="Z1206">
        <v>11.299100530457874</v>
      </c>
      <c r="AA1206">
        <v>90.371518758190788</v>
      </c>
      <c r="AB1206">
        <v>79.508458703407541</v>
      </c>
      <c r="AC1206">
        <v>0</v>
      </c>
      <c r="AD1206">
        <v>0.73661666857866659</v>
      </c>
      <c r="AE1206">
        <v>420.17596902966528</v>
      </c>
    </row>
    <row r="1207" spans="1:31" x14ac:dyDescent="0.25">
      <c r="A1207">
        <v>2440345</v>
      </c>
      <c r="B1207">
        <v>1</v>
      </c>
      <c r="C1207" t="s">
        <v>81</v>
      </c>
      <c r="D1207" t="s">
        <v>113</v>
      </c>
      <c r="E1207" t="s">
        <v>156</v>
      </c>
      <c r="F1207" t="s">
        <v>3716</v>
      </c>
      <c r="G1207" t="s">
        <v>214</v>
      </c>
      <c r="H1207" t="s">
        <v>135</v>
      </c>
      <c r="I1207" t="s">
        <v>136</v>
      </c>
      <c r="J1207" t="s">
        <v>3</v>
      </c>
      <c r="K1207" t="s">
        <v>138</v>
      </c>
      <c r="L1207" t="s">
        <v>3717</v>
      </c>
      <c r="M1207" t="s">
        <v>3718</v>
      </c>
      <c r="N1207">
        <v>6.2561111110000001</v>
      </c>
      <c r="O1207">
        <v>0</v>
      </c>
      <c r="P1207">
        <v>55</v>
      </c>
      <c r="Q1207">
        <v>0</v>
      </c>
      <c r="R1207">
        <v>0</v>
      </c>
      <c r="S1207">
        <v>0</v>
      </c>
      <c r="T1207">
        <v>4</v>
      </c>
      <c r="U1207">
        <v>0</v>
      </c>
      <c r="V1207">
        <v>0</v>
      </c>
      <c r="W1207">
        <v>0</v>
      </c>
      <c r="X1207">
        <v>1.6811107323605001</v>
      </c>
      <c r="Y1207">
        <v>0</v>
      </c>
      <c r="Z1207">
        <v>0</v>
      </c>
      <c r="AA1207">
        <v>0</v>
      </c>
      <c r="AB1207">
        <v>29.626956849015407</v>
      </c>
      <c r="AC1207">
        <v>0</v>
      </c>
      <c r="AD1207">
        <v>0</v>
      </c>
      <c r="AE1207">
        <v>31.308067581375909</v>
      </c>
    </row>
    <row r="1208" spans="1:31" x14ac:dyDescent="0.25">
      <c r="A1208">
        <v>2440119</v>
      </c>
      <c r="B1208">
        <v>1</v>
      </c>
      <c r="C1208" t="s">
        <v>80</v>
      </c>
      <c r="D1208" t="s">
        <v>105</v>
      </c>
      <c r="E1208" t="s">
        <v>229</v>
      </c>
      <c r="F1208" t="s">
        <v>3719</v>
      </c>
      <c r="G1208" t="s">
        <v>187</v>
      </c>
      <c r="H1208" t="s">
        <v>144</v>
      </c>
      <c r="I1208" t="s">
        <v>136</v>
      </c>
      <c r="J1208" t="s">
        <v>137</v>
      </c>
      <c r="K1208" t="s">
        <v>164</v>
      </c>
      <c r="L1208" t="s">
        <v>3720</v>
      </c>
      <c r="M1208" t="s">
        <v>3721</v>
      </c>
      <c r="N1208">
        <v>7.7358333330000004</v>
      </c>
      <c r="O1208">
        <v>0</v>
      </c>
      <c r="P1208">
        <v>6218</v>
      </c>
      <c r="Q1208">
        <v>0</v>
      </c>
      <c r="R1208">
        <v>0</v>
      </c>
      <c r="S1208">
        <v>2</v>
      </c>
      <c r="T1208">
        <v>364</v>
      </c>
      <c r="U1208">
        <v>0</v>
      </c>
      <c r="V1208">
        <v>1</v>
      </c>
      <c r="W1208">
        <v>0</v>
      </c>
      <c r="X1208">
        <v>13528.755058406232</v>
      </c>
      <c r="Y1208">
        <v>0</v>
      </c>
      <c r="Z1208">
        <v>0</v>
      </c>
      <c r="AA1208">
        <v>918.33012725809658</v>
      </c>
      <c r="AB1208">
        <v>4448.3141634078429</v>
      </c>
      <c r="AC1208">
        <v>0</v>
      </c>
      <c r="AD1208">
        <v>84.761229009534659</v>
      </c>
      <c r="AE1208">
        <v>18980.160578081704</v>
      </c>
    </row>
    <row r="1209" spans="1:31" x14ac:dyDescent="0.25">
      <c r="A1209">
        <v>2440142</v>
      </c>
      <c r="B1209">
        <v>1</v>
      </c>
      <c r="C1209" t="s">
        <v>80</v>
      </c>
      <c r="D1209" t="s">
        <v>87</v>
      </c>
      <c r="E1209" t="s">
        <v>178</v>
      </c>
      <c r="F1209" t="s">
        <v>3722</v>
      </c>
      <c r="G1209" t="s">
        <v>187</v>
      </c>
      <c r="H1209" t="s">
        <v>144</v>
      </c>
      <c r="I1209" t="s">
        <v>136</v>
      </c>
      <c r="J1209" t="s">
        <v>137</v>
      </c>
      <c r="K1209" t="s">
        <v>164</v>
      </c>
      <c r="L1209" t="s">
        <v>3723</v>
      </c>
      <c r="M1209" t="s">
        <v>3724</v>
      </c>
      <c r="N1209">
        <v>1.355277777</v>
      </c>
      <c r="O1209">
        <v>0</v>
      </c>
      <c r="P1209">
        <v>752</v>
      </c>
      <c r="Q1209">
        <v>0</v>
      </c>
      <c r="R1209">
        <v>0</v>
      </c>
      <c r="S1209">
        <v>0</v>
      </c>
      <c r="T1209">
        <v>18</v>
      </c>
      <c r="U1209">
        <v>0</v>
      </c>
      <c r="V1209">
        <v>0</v>
      </c>
      <c r="W1209">
        <v>0</v>
      </c>
      <c r="X1209">
        <v>247.64714466739915</v>
      </c>
      <c r="Y1209">
        <v>0</v>
      </c>
      <c r="Z1209">
        <v>0</v>
      </c>
      <c r="AA1209">
        <v>0</v>
      </c>
      <c r="AB1209">
        <v>18.044338556034628</v>
      </c>
      <c r="AC1209">
        <v>0</v>
      </c>
      <c r="AD1209">
        <v>0</v>
      </c>
      <c r="AE1209">
        <v>265.69148322343375</v>
      </c>
    </row>
    <row r="1210" spans="1:31" x14ac:dyDescent="0.25">
      <c r="A1210">
        <v>2440288</v>
      </c>
      <c r="B1210">
        <v>1</v>
      </c>
      <c r="C1210" t="s">
        <v>81</v>
      </c>
      <c r="D1210" t="s">
        <v>112</v>
      </c>
      <c r="E1210" t="s">
        <v>161</v>
      </c>
      <c r="F1210" t="s">
        <v>3725</v>
      </c>
      <c r="G1210" t="s">
        <v>256</v>
      </c>
      <c r="H1210" t="s">
        <v>144</v>
      </c>
      <c r="I1210" t="s">
        <v>136</v>
      </c>
      <c r="J1210" t="s">
        <v>137</v>
      </c>
      <c r="K1210" t="s">
        <v>138</v>
      </c>
      <c r="L1210" t="s">
        <v>3726</v>
      </c>
      <c r="M1210" t="s">
        <v>3727</v>
      </c>
      <c r="N1210">
        <v>4.4397222220000003</v>
      </c>
      <c r="O1210">
        <v>0</v>
      </c>
      <c r="P1210">
        <v>98</v>
      </c>
      <c r="Q1210">
        <v>0</v>
      </c>
      <c r="R1210">
        <v>0</v>
      </c>
      <c r="S1210">
        <v>0</v>
      </c>
      <c r="T1210">
        <v>8</v>
      </c>
      <c r="U1210">
        <v>0</v>
      </c>
      <c r="V1210">
        <v>0</v>
      </c>
      <c r="W1210">
        <v>0</v>
      </c>
      <c r="X1210">
        <v>43.534865765668215</v>
      </c>
      <c r="Y1210">
        <v>0</v>
      </c>
      <c r="Z1210">
        <v>0</v>
      </c>
      <c r="AA1210">
        <v>0</v>
      </c>
      <c r="AB1210">
        <v>8.7366518047819461</v>
      </c>
      <c r="AC1210">
        <v>0</v>
      </c>
      <c r="AD1210">
        <v>0</v>
      </c>
      <c r="AE1210">
        <v>52.271517570450158</v>
      </c>
    </row>
    <row r="1211" spans="1:31" x14ac:dyDescent="0.25">
      <c r="A1211">
        <v>2440305</v>
      </c>
      <c r="B1211">
        <v>1</v>
      </c>
      <c r="C1211" t="s">
        <v>80</v>
      </c>
      <c r="D1211" t="s">
        <v>95</v>
      </c>
      <c r="E1211" t="s">
        <v>147</v>
      </c>
      <c r="F1211" t="s">
        <v>3728</v>
      </c>
      <c r="G1211" t="s">
        <v>175</v>
      </c>
      <c r="H1211" t="s">
        <v>135</v>
      </c>
      <c r="I1211" t="s">
        <v>136</v>
      </c>
      <c r="J1211" t="s">
        <v>137</v>
      </c>
      <c r="K1211" t="s">
        <v>138</v>
      </c>
      <c r="L1211" t="s">
        <v>3729</v>
      </c>
      <c r="M1211" t="s">
        <v>3730</v>
      </c>
      <c r="N1211">
        <v>1.078888888</v>
      </c>
      <c r="O1211">
        <v>0</v>
      </c>
      <c r="P1211">
        <v>14</v>
      </c>
      <c r="Q1211">
        <v>0</v>
      </c>
      <c r="R1211">
        <v>0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2.278199250055073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2.278199250055073</v>
      </c>
    </row>
    <row r="1212" spans="1:31" x14ac:dyDescent="0.25">
      <c r="A1212">
        <v>2440079</v>
      </c>
      <c r="B1212">
        <v>1</v>
      </c>
      <c r="C1212" t="s">
        <v>81</v>
      </c>
      <c r="D1212" t="s">
        <v>121</v>
      </c>
      <c r="E1212" t="s">
        <v>161</v>
      </c>
      <c r="F1212" t="s">
        <v>3731</v>
      </c>
      <c r="G1212" t="s">
        <v>143</v>
      </c>
      <c r="H1212" t="s">
        <v>144</v>
      </c>
      <c r="I1212" t="s">
        <v>136</v>
      </c>
      <c r="J1212" t="s">
        <v>137</v>
      </c>
      <c r="K1212" t="s">
        <v>138</v>
      </c>
      <c r="L1212" t="s">
        <v>3732</v>
      </c>
      <c r="M1212" t="s">
        <v>3733</v>
      </c>
      <c r="N1212">
        <v>0.29027777700000001</v>
      </c>
      <c r="O1212">
        <v>1</v>
      </c>
      <c r="P1212">
        <v>10</v>
      </c>
      <c r="Q1212">
        <v>0</v>
      </c>
      <c r="R1212">
        <v>45</v>
      </c>
      <c r="S1212">
        <v>0</v>
      </c>
      <c r="T1212">
        <v>6</v>
      </c>
      <c r="U1212">
        <v>0</v>
      </c>
      <c r="V1212">
        <v>0</v>
      </c>
      <c r="W1212">
        <v>7.4217383281708335E-2</v>
      </c>
      <c r="X1212">
        <v>1.1953649773719193</v>
      </c>
      <c r="Y1212">
        <v>0</v>
      </c>
      <c r="Z1212">
        <v>0.87947940851705009</v>
      </c>
      <c r="AA1212">
        <v>0</v>
      </c>
      <c r="AB1212">
        <v>1.3165429890925278</v>
      </c>
      <c r="AC1212">
        <v>0</v>
      </c>
      <c r="AD1212">
        <v>0</v>
      </c>
      <c r="AE1212">
        <v>3.4656047582632059</v>
      </c>
    </row>
    <row r="1213" spans="1:31" x14ac:dyDescent="0.25">
      <c r="A1213">
        <v>2440520</v>
      </c>
      <c r="B1213">
        <v>1</v>
      </c>
      <c r="C1213" t="s">
        <v>80</v>
      </c>
      <c r="D1213" t="s">
        <v>101</v>
      </c>
      <c r="E1213" t="s">
        <v>147</v>
      </c>
      <c r="F1213" t="s">
        <v>2186</v>
      </c>
      <c r="G1213" t="s">
        <v>175</v>
      </c>
      <c r="H1213" t="s">
        <v>135</v>
      </c>
      <c r="I1213" t="s">
        <v>136</v>
      </c>
      <c r="J1213" t="s">
        <v>137</v>
      </c>
      <c r="K1213" t="s">
        <v>138</v>
      </c>
      <c r="L1213" t="s">
        <v>3734</v>
      </c>
      <c r="M1213" t="s">
        <v>3735</v>
      </c>
      <c r="N1213">
        <v>1.375</v>
      </c>
      <c r="O1213">
        <v>0</v>
      </c>
      <c r="P1213">
        <v>22</v>
      </c>
      <c r="Q1213">
        <v>0</v>
      </c>
      <c r="R1213">
        <v>0</v>
      </c>
      <c r="S1213">
        <v>0</v>
      </c>
      <c r="T1213">
        <v>28</v>
      </c>
      <c r="U1213">
        <v>0</v>
      </c>
      <c r="V1213">
        <v>0</v>
      </c>
      <c r="W1213">
        <v>0</v>
      </c>
      <c r="X1213">
        <v>8.6471847150498178</v>
      </c>
      <c r="Y1213">
        <v>0</v>
      </c>
      <c r="Z1213">
        <v>0</v>
      </c>
      <c r="AA1213">
        <v>0</v>
      </c>
      <c r="AB1213">
        <v>105.26130448065587</v>
      </c>
      <c r="AC1213">
        <v>0</v>
      </c>
      <c r="AD1213">
        <v>0</v>
      </c>
      <c r="AE1213">
        <v>113.90848919570568</v>
      </c>
    </row>
    <row r="1214" spans="1:31" x14ac:dyDescent="0.25">
      <c r="A1214">
        <v>2440534</v>
      </c>
      <c r="B1214">
        <v>1</v>
      </c>
      <c r="C1214" t="s">
        <v>81</v>
      </c>
      <c r="D1214" t="s">
        <v>116</v>
      </c>
      <c r="E1214" t="s">
        <v>156</v>
      </c>
      <c r="F1214" t="s">
        <v>3736</v>
      </c>
      <c r="G1214" t="s">
        <v>158</v>
      </c>
      <c r="H1214" t="s">
        <v>135</v>
      </c>
      <c r="I1214" t="s">
        <v>136</v>
      </c>
      <c r="J1214" t="s">
        <v>137</v>
      </c>
      <c r="K1214" t="s">
        <v>138</v>
      </c>
      <c r="L1214" t="s">
        <v>3737</v>
      </c>
      <c r="M1214" t="s">
        <v>3738</v>
      </c>
      <c r="N1214">
        <v>0.60944444399999997</v>
      </c>
      <c r="O1214">
        <v>0</v>
      </c>
      <c r="P1214">
        <v>95</v>
      </c>
      <c r="Q1214">
        <v>0</v>
      </c>
      <c r="R1214">
        <v>0</v>
      </c>
      <c r="S1214">
        <v>0</v>
      </c>
      <c r="T1214">
        <v>6</v>
      </c>
      <c r="U1214">
        <v>0</v>
      </c>
      <c r="V1214">
        <v>0</v>
      </c>
      <c r="W1214">
        <v>0</v>
      </c>
      <c r="X1214">
        <v>8.4461546089403452</v>
      </c>
      <c r="Y1214">
        <v>0</v>
      </c>
      <c r="Z1214">
        <v>0</v>
      </c>
      <c r="AA1214">
        <v>0</v>
      </c>
      <c r="AB1214">
        <v>2.2656991129441901</v>
      </c>
      <c r="AC1214">
        <v>0</v>
      </c>
      <c r="AD1214">
        <v>0</v>
      </c>
      <c r="AE1214">
        <v>10.711853721884536</v>
      </c>
    </row>
    <row r="1215" spans="1:31" x14ac:dyDescent="0.25">
      <c r="A1215">
        <v>2440036</v>
      </c>
      <c r="B1215">
        <v>1</v>
      </c>
      <c r="C1215" t="s">
        <v>80</v>
      </c>
      <c r="D1215" t="s">
        <v>100</v>
      </c>
      <c r="E1215" t="s">
        <v>161</v>
      </c>
      <c r="F1215" t="s">
        <v>3739</v>
      </c>
      <c r="G1215" t="s">
        <v>256</v>
      </c>
      <c r="H1215" t="s">
        <v>144</v>
      </c>
      <c r="I1215" t="s">
        <v>136</v>
      </c>
      <c r="J1215" t="s">
        <v>137</v>
      </c>
      <c r="K1215" t="s">
        <v>138</v>
      </c>
      <c r="L1215" t="s">
        <v>3740</v>
      </c>
      <c r="M1215" t="s">
        <v>3741</v>
      </c>
      <c r="N1215">
        <v>3.7602777770000002</v>
      </c>
      <c r="O1215">
        <v>0</v>
      </c>
      <c r="P1215">
        <v>708</v>
      </c>
      <c r="Q1215">
        <v>0</v>
      </c>
      <c r="R1215">
        <v>48</v>
      </c>
      <c r="S1215">
        <v>0</v>
      </c>
      <c r="T1215">
        <v>76</v>
      </c>
      <c r="U1215">
        <v>0</v>
      </c>
      <c r="V1215">
        <v>0</v>
      </c>
      <c r="W1215">
        <v>0</v>
      </c>
      <c r="X1215">
        <v>811.57601329052409</v>
      </c>
      <c r="Y1215">
        <v>0</v>
      </c>
      <c r="Z1215">
        <v>20.488306653968511</v>
      </c>
      <c r="AA1215">
        <v>0</v>
      </c>
      <c r="AB1215">
        <v>185.56657734294137</v>
      </c>
      <c r="AC1215">
        <v>0</v>
      </c>
      <c r="AD1215">
        <v>0</v>
      </c>
      <c r="AE1215">
        <v>1017.630897287434</v>
      </c>
    </row>
    <row r="1216" spans="1:31" x14ac:dyDescent="0.25">
      <c r="A1216">
        <v>2440560</v>
      </c>
      <c r="B1216">
        <v>1</v>
      </c>
      <c r="C1216" t="s">
        <v>80</v>
      </c>
      <c r="D1216" t="s">
        <v>103</v>
      </c>
      <c r="E1216" t="s">
        <v>132</v>
      </c>
      <c r="F1216" t="s">
        <v>3742</v>
      </c>
      <c r="G1216" t="s">
        <v>134</v>
      </c>
      <c r="H1216" t="s">
        <v>135</v>
      </c>
      <c r="I1216" t="s">
        <v>136</v>
      </c>
      <c r="J1216" t="s">
        <v>137</v>
      </c>
      <c r="K1216" t="s">
        <v>138</v>
      </c>
      <c r="L1216" t="s">
        <v>3743</v>
      </c>
      <c r="M1216" t="s">
        <v>3744</v>
      </c>
      <c r="N1216">
        <v>3.190833333</v>
      </c>
      <c r="O1216">
        <v>0</v>
      </c>
      <c r="P1216">
        <v>1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0.64690646003862662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0.64690646003862662</v>
      </c>
    </row>
    <row r="1217" spans="1:31" x14ac:dyDescent="0.25">
      <c r="A1217">
        <v>2440062</v>
      </c>
      <c r="B1217">
        <v>1</v>
      </c>
      <c r="C1217" t="s">
        <v>80</v>
      </c>
      <c r="D1217" t="s">
        <v>83</v>
      </c>
      <c r="E1217" t="s">
        <v>161</v>
      </c>
      <c r="F1217" t="s">
        <v>2596</v>
      </c>
      <c r="G1217" t="s">
        <v>143</v>
      </c>
      <c r="H1217" t="s">
        <v>144</v>
      </c>
      <c r="I1217" t="s">
        <v>136</v>
      </c>
      <c r="J1217" t="s">
        <v>137</v>
      </c>
      <c r="K1217" t="s">
        <v>138</v>
      </c>
      <c r="L1217" t="s">
        <v>3745</v>
      </c>
      <c r="M1217" t="s">
        <v>3746</v>
      </c>
      <c r="N1217">
        <v>1.1000000000000001</v>
      </c>
      <c r="O1217">
        <v>0</v>
      </c>
      <c r="P1217">
        <v>775</v>
      </c>
      <c r="Q1217">
        <v>0</v>
      </c>
      <c r="R1217">
        <v>12</v>
      </c>
      <c r="S1217">
        <v>10</v>
      </c>
      <c r="T1217">
        <v>2912</v>
      </c>
      <c r="U1217">
        <v>5</v>
      </c>
      <c r="V1217">
        <v>72</v>
      </c>
      <c r="W1217">
        <v>0</v>
      </c>
      <c r="X1217">
        <v>309.07539088313928</v>
      </c>
      <c r="Y1217">
        <v>0</v>
      </c>
      <c r="Z1217">
        <v>22.029662356472219</v>
      </c>
      <c r="AA1217">
        <v>243.06637979092608</v>
      </c>
      <c r="AB1217">
        <v>5301.5264777664024</v>
      </c>
      <c r="AC1217">
        <v>1015.2661043124562</v>
      </c>
      <c r="AD1217">
        <v>2243.3850234417555</v>
      </c>
      <c r="AE1217">
        <v>9134.3490385511523</v>
      </c>
    </row>
    <row r="1218" spans="1:31" x14ac:dyDescent="0.25">
      <c r="A1218">
        <v>2440291</v>
      </c>
      <c r="B1218">
        <v>1</v>
      </c>
      <c r="C1218" t="s">
        <v>81</v>
      </c>
      <c r="D1218" t="s">
        <v>112</v>
      </c>
      <c r="E1218" t="s">
        <v>147</v>
      </c>
      <c r="F1218" t="s">
        <v>3747</v>
      </c>
      <c r="G1218" t="s">
        <v>149</v>
      </c>
      <c r="H1218" t="s">
        <v>135</v>
      </c>
      <c r="I1218" t="s">
        <v>136</v>
      </c>
      <c r="J1218" t="s">
        <v>137</v>
      </c>
      <c r="K1218" t="s">
        <v>138</v>
      </c>
      <c r="L1218" t="s">
        <v>3748</v>
      </c>
      <c r="M1218" t="s">
        <v>3749</v>
      </c>
      <c r="N1218">
        <v>1.760555555</v>
      </c>
      <c r="O1218">
        <v>0</v>
      </c>
      <c r="P1218">
        <v>13</v>
      </c>
      <c r="Q1218">
        <v>0</v>
      </c>
      <c r="R1218">
        <v>22</v>
      </c>
      <c r="S1218">
        <v>0</v>
      </c>
      <c r="T1218">
        <v>4</v>
      </c>
      <c r="U1218">
        <v>0</v>
      </c>
      <c r="V1218">
        <v>0</v>
      </c>
      <c r="W1218">
        <v>0</v>
      </c>
      <c r="X1218">
        <v>4.2480434558433995</v>
      </c>
      <c r="Y1218">
        <v>0</v>
      </c>
      <c r="Z1218">
        <v>0.79822498775898088</v>
      </c>
      <c r="AA1218">
        <v>0</v>
      </c>
      <c r="AB1218">
        <v>12.524848025125856</v>
      </c>
      <c r="AC1218">
        <v>0</v>
      </c>
      <c r="AD1218">
        <v>0</v>
      </c>
      <c r="AE1218">
        <v>17.571116468728235</v>
      </c>
    </row>
    <row r="1219" spans="1:31" x14ac:dyDescent="0.25">
      <c r="A1219">
        <v>2440540</v>
      </c>
      <c r="B1219">
        <v>1</v>
      </c>
      <c r="C1219" t="s">
        <v>80</v>
      </c>
      <c r="D1219" t="s">
        <v>103</v>
      </c>
      <c r="E1219" t="s">
        <v>147</v>
      </c>
      <c r="F1219" t="s">
        <v>3750</v>
      </c>
      <c r="G1219" t="s">
        <v>171</v>
      </c>
      <c r="H1219" t="s">
        <v>135</v>
      </c>
      <c r="I1219" t="s">
        <v>136</v>
      </c>
      <c r="J1219" t="s">
        <v>137</v>
      </c>
      <c r="K1219" t="s">
        <v>138</v>
      </c>
      <c r="L1219" t="s">
        <v>3751</v>
      </c>
      <c r="M1219" t="s">
        <v>3752</v>
      </c>
      <c r="N1219">
        <v>0.42416666600000003</v>
      </c>
      <c r="O1219">
        <v>0</v>
      </c>
      <c r="P1219">
        <v>159</v>
      </c>
      <c r="Q1219">
        <v>0</v>
      </c>
      <c r="R1219">
        <v>4</v>
      </c>
      <c r="S1219">
        <v>0</v>
      </c>
      <c r="T1219">
        <v>8</v>
      </c>
      <c r="U1219">
        <v>0</v>
      </c>
      <c r="V1219">
        <v>0</v>
      </c>
      <c r="W1219">
        <v>0</v>
      </c>
      <c r="X1219">
        <v>16.617193766716749</v>
      </c>
      <c r="Y1219">
        <v>0</v>
      </c>
      <c r="Z1219">
        <v>0</v>
      </c>
      <c r="AA1219">
        <v>0</v>
      </c>
      <c r="AB1219">
        <v>1.9296741373462536</v>
      </c>
      <c r="AC1219">
        <v>0</v>
      </c>
      <c r="AD1219">
        <v>0</v>
      </c>
      <c r="AE1219">
        <v>18.546867904063003</v>
      </c>
    </row>
    <row r="1220" spans="1:31" x14ac:dyDescent="0.25">
      <c r="A1220">
        <v>2440248</v>
      </c>
      <c r="B1220">
        <v>1</v>
      </c>
      <c r="C1220" t="s">
        <v>80</v>
      </c>
      <c r="D1220" t="s">
        <v>82</v>
      </c>
      <c r="E1220" t="s">
        <v>132</v>
      </c>
      <c r="F1220" t="s">
        <v>3753</v>
      </c>
      <c r="G1220" t="s">
        <v>249</v>
      </c>
      <c r="H1220" t="s">
        <v>135</v>
      </c>
      <c r="I1220" t="s">
        <v>136</v>
      </c>
      <c r="J1220" t="s">
        <v>137</v>
      </c>
      <c r="K1220" t="s">
        <v>138</v>
      </c>
      <c r="L1220" t="s">
        <v>3754</v>
      </c>
      <c r="M1220" t="s">
        <v>3755</v>
      </c>
      <c r="N1220">
        <v>0.60638888800000001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1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</row>
    <row r="1221" spans="1:31" x14ac:dyDescent="0.25">
      <c r="A1221">
        <v>2440331</v>
      </c>
      <c r="B1221">
        <v>1</v>
      </c>
      <c r="C1221" t="s">
        <v>80</v>
      </c>
      <c r="D1221" t="s">
        <v>95</v>
      </c>
      <c r="E1221" t="s">
        <v>156</v>
      </c>
      <c r="F1221" t="s">
        <v>3756</v>
      </c>
      <c r="G1221" t="s">
        <v>158</v>
      </c>
      <c r="H1221" t="s">
        <v>135</v>
      </c>
      <c r="I1221" t="s">
        <v>136</v>
      </c>
      <c r="J1221" t="s">
        <v>137</v>
      </c>
      <c r="K1221" t="s">
        <v>138</v>
      </c>
      <c r="L1221" t="s">
        <v>3757</v>
      </c>
      <c r="M1221" t="s">
        <v>3758</v>
      </c>
      <c r="N1221">
        <v>1.9969444439999999</v>
      </c>
      <c r="O1221">
        <v>0</v>
      </c>
      <c r="P1221">
        <v>17</v>
      </c>
      <c r="Q1221">
        <v>0</v>
      </c>
      <c r="R1221">
        <v>1</v>
      </c>
      <c r="S1221">
        <v>0</v>
      </c>
      <c r="T1221">
        <v>1</v>
      </c>
      <c r="U1221">
        <v>0</v>
      </c>
      <c r="V1221">
        <v>0</v>
      </c>
      <c r="W1221">
        <v>0</v>
      </c>
      <c r="X1221">
        <v>1.8197218737468022</v>
      </c>
      <c r="Y1221">
        <v>0</v>
      </c>
      <c r="Z1221">
        <v>6.7393154230797503E-2</v>
      </c>
      <c r="AA1221">
        <v>0</v>
      </c>
      <c r="AB1221">
        <v>0</v>
      </c>
      <c r="AC1221">
        <v>0</v>
      </c>
      <c r="AD1221">
        <v>0</v>
      </c>
      <c r="AE1221">
        <v>1.8871150279775997</v>
      </c>
    </row>
    <row r="1222" spans="1:31" x14ac:dyDescent="0.25">
      <c r="A1222">
        <v>2440268</v>
      </c>
      <c r="B1222">
        <v>1</v>
      </c>
      <c r="C1222" t="s">
        <v>80</v>
      </c>
      <c r="D1222" t="s">
        <v>97</v>
      </c>
      <c r="E1222" t="s">
        <v>290</v>
      </c>
      <c r="F1222" t="s">
        <v>3759</v>
      </c>
      <c r="G1222" t="s">
        <v>214</v>
      </c>
      <c r="H1222" t="s">
        <v>135</v>
      </c>
      <c r="I1222" t="s">
        <v>136</v>
      </c>
      <c r="J1222" t="s">
        <v>3</v>
      </c>
      <c r="K1222" t="s">
        <v>138</v>
      </c>
      <c r="L1222" t="s">
        <v>3760</v>
      </c>
      <c r="M1222" t="s">
        <v>3761</v>
      </c>
      <c r="N1222">
        <v>0.73527777699999997</v>
      </c>
      <c r="O1222">
        <v>0</v>
      </c>
      <c r="P1222">
        <v>53</v>
      </c>
      <c r="Q1222">
        <v>0</v>
      </c>
      <c r="R1222">
        <v>0</v>
      </c>
      <c r="S1222">
        <v>0</v>
      </c>
      <c r="T1222">
        <v>3</v>
      </c>
      <c r="U1222">
        <v>0</v>
      </c>
      <c r="V1222">
        <v>0</v>
      </c>
      <c r="W1222">
        <v>0</v>
      </c>
      <c r="X1222">
        <v>17.347672445018031</v>
      </c>
      <c r="Y1222">
        <v>0</v>
      </c>
      <c r="Z1222">
        <v>0</v>
      </c>
      <c r="AA1222">
        <v>0</v>
      </c>
      <c r="AB1222">
        <v>1.5065778260342833</v>
      </c>
      <c r="AC1222">
        <v>0</v>
      </c>
      <c r="AD1222">
        <v>0</v>
      </c>
      <c r="AE1222">
        <v>18.854250271052315</v>
      </c>
    </row>
    <row r="1223" spans="1:31" x14ac:dyDescent="0.25">
      <c r="A1223">
        <v>2440122</v>
      </c>
      <c r="B1223">
        <v>1</v>
      </c>
      <c r="C1223" t="s">
        <v>80</v>
      </c>
      <c r="D1223" t="s">
        <v>84</v>
      </c>
      <c r="E1223" t="s">
        <v>156</v>
      </c>
      <c r="F1223" t="s">
        <v>3762</v>
      </c>
      <c r="G1223" t="s">
        <v>355</v>
      </c>
      <c r="H1223" t="s">
        <v>135</v>
      </c>
      <c r="I1223" t="s">
        <v>136</v>
      </c>
      <c r="J1223" t="s">
        <v>137</v>
      </c>
      <c r="K1223" t="s">
        <v>164</v>
      </c>
      <c r="L1223" t="s">
        <v>3763</v>
      </c>
      <c r="M1223" t="s">
        <v>3764</v>
      </c>
      <c r="N1223">
        <v>6.2308333329999996</v>
      </c>
      <c r="O1223">
        <v>0</v>
      </c>
      <c r="P1223">
        <v>538</v>
      </c>
      <c r="Q1223">
        <v>0</v>
      </c>
      <c r="R1223">
        <v>0</v>
      </c>
      <c r="S1223">
        <v>0</v>
      </c>
      <c r="T1223">
        <v>22</v>
      </c>
      <c r="U1223">
        <v>0</v>
      </c>
      <c r="V1223">
        <v>0</v>
      </c>
      <c r="W1223">
        <v>0</v>
      </c>
      <c r="X1223">
        <v>830.54363554271777</v>
      </c>
      <c r="Y1223">
        <v>0</v>
      </c>
      <c r="Z1223">
        <v>0</v>
      </c>
      <c r="AA1223">
        <v>0</v>
      </c>
      <c r="AB1223">
        <v>107.13252988802878</v>
      </c>
      <c r="AC1223">
        <v>0</v>
      </c>
      <c r="AD1223">
        <v>0</v>
      </c>
      <c r="AE1223">
        <v>937.67616543074655</v>
      </c>
    </row>
    <row r="1224" spans="1:31" x14ac:dyDescent="0.25">
      <c r="A1224">
        <v>2440202</v>
      </c>
      <c r="B1224">
        <v>1</v>
      </c>
      <c r="C1224" t="s">
        <v>80</v>
      </c>
      <c r="D1224" t="s">
        <v>102</v>
      </c>
      <c r="E1224" t="s">
        <v>147</v>
      </c>
      <c r="F1224" t="s">
        <v>3765</v>
      </c>
      <c r="G1224" t="s">
        <v>2727</v>
      </c>
      <c r="H1224" t="s">
        <v>135</v>
      </c>
      <c r="I1224" t="s">
        <v>136</v>
      </c>
      <c r="J1224" t="s">
        <v>137</v>
      </c>
      <c r="K1224" t="s">
        <v>138</v>
      </c>
      <c r="L1224" t="s">
        <v>3766</v>
      </c>
      <c r="M1224" t="s">
        <v>3767</v>
      </c>
      <c r="N1224">
        <v>1.1219444439999999</v>
      </c>
      <c r="O1224">
        <v>0</v>
      </c>
      <c r="P1224">
        <v>13</v>
      </c>
      <c r="Q1224">
        <v>0</v>
      </c>
      <c r="R1224">
        <v>10</v>
      </c>
      <c r="S1224">
        <v>0</v>
      </c>
      <c r="T1224">
        <v>2</v>
      </c>
      <c r="U1224">
        <v>0</v>
      </c>
      <c r="V1224">
        <v>0</v>
      </c>
      <c r="W1224">
        <v>0</v>
      </c>
      <c r="X1224">
        <v>0.28984831675064998</v>
      </c>
      <c r="Y1224">
        <v>0</v>
      </c>
      <c r="Z1224">
        <v>0</v>
      </c>
      <c r="AA1224">
        <v>0</v>
      </c>
      <c r="AB1224">
        <v>4.892973462354778</v>
      </c>
      <c r="AC1224">
        <v>0</v>
      </c>
      <c r="AD1224">
        <v>0</v>
      </c>
      <c r="AE1224">
        <v>5.1828217791054279</v>
      </c>
    </row>
    <row r="1225" spans="1:31" x14ac:dyDescent="0.25">
      <c r="A1225">
        <v>2440557</v>
      </c>
      <c r="B1225">
        <v>1</v>
      </c>
      <c r="C1225" t="s">
        <v>80</v>
      </c>
      <c r="D1225" t="s">
        <v>98</v>
      </c>
      <c r="E1225" t="s">
        <v>161</v>
      </c>
      <c r="F1225" t="s">
        <v>3768</v>
      </c>
      <c r="G1225" t="s">
        <v>143</v>
      </c>
      <c r="H1225" t="s">
        <v>144</v>
      </c>
      <c r="I1225" t="s">
        <v>136</v>
      </c>
      <c r="J1225" t="s">
        <v>137</v>
      </c>
      <c r="K1225" t="s">
        <v>138</v>
      </c>
      <c r="L1225" t="s">
        <v>3769</v>
      </c>
      <c r="M1225" t="s">
        <v>3770</v>
      </c>
      <c r="N1225">
        <v>0.31666666599999999</v>
      </c>
      <c r="O1225">
        <v>0</v>
      </c>
      <c r="P1225">
        <v>67</v>
      </c>
      <c r="Q1225">
        <v>0</v>
      </c>
      <c r="R1225">
        <v>186</v>
      </c>
      <c r="S1225">
        <v>4</v>
      </c>
      <c r="T1225">
        <v>106</v>
      </c>
      <c r="U1225">
        <v>0</v>
      </c>
      <c r="V1225">
        <v>0</v>
      </c>
      <c r="W1225">
        <v>0</v>
      </c>
      <c r="X1225">
        <v>5.5326741420110173</v>
      </c>
      <c r="Y1225">
        <v>0</v>
      </c>
      <c r="Z1225">
        <v>16.281537339628798</v>
      </c>
      <c r="AA1225">
        <v>1.2950389262387498</v>
      </c>
      <c r="AB1225">
        <v>21.711363200896365</v>
      </c>
      <c r="AC1225">
        <v>0</v>
      </c>
      <c r="AD1225">
        <v>0</v>
      </c>
      <c r="AE1225">
        <v>44.820613608774934</v>
      </c>
    </row>
    <row r="1226" spans="1:31" x14ac:dyDescent="0.25">
      <c r="A1226">
        <v>2440225</v>
      </c>
      <c r="B1226">
        <v>1</v>
      </c>
      <c r="C1226" t="s">
        <v>80</v>
      </c>
      <c r="D1226" t="s">
        <v>103</v>
      </c>
      <c r="E1226" t="s">
        <v>132</v>
      </c>
      <c r="F1226" t="s">
        <v>3771</v>
      </c>
      <c r="G1226" t="s">
        <v>198</v>
      </c>
      <c r="H1226" t="s">
        <v>135</v>
      </c>
      <c r="I1226" t="s">
        <v>136</v>
      </c>
      <c r="J1226" t="s">
        <v>137</v>
      </c>
      <c r="K1226" t="s">
        <v>138</v>
      </c>
      <c r="L1226" t="s">
        <v>3772</v>
      </c>
      <c r="M1226" t="s">
        <v>3773</v>
      </c>
      <c r="N1226">
        <v>3.6191666659999999</v>
      </c>
      <c r="O1226">
        <v>0</v>
      </c>
      <c r="P1226">
        <v>12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9.758452732782958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9.758452732782958</v>
      </c>
    </row>
    <row r="1227" spans="1:31" x14ac:dyDescent="0.25">
      <c r="A1227">
        <v>2440208</v>
      </c>
      <c r="B1227">
        <v>1</v>
      </c>
      <c r="C1227" t="s">
        <v>81</v>
      </c>
      <c r="D1227" t="s">
        <v>119</v>
      </c>
      <c r="E1227" t="s">
        <v>161</v>
      </c>
      <c r="F1227" t="s">
        <v>3181</v>
      </c>
      <c r="G1227" t="s">
        <v>256</v>
      </c>
      <c r="H1227" t="s">
        <v>144</v>
      </c>
      <c r="I1227" t="s">
        <v>136</v>
      </c>
      <c r="J1227" t="s">
        <v>137</v>
      </c>
      <c r="K1227" t="s">
        <v>138</v>
      </c>
      <c r="L1227" t="s">
        <v>3774</v>
      </c>
      <c r="M1227" t="s">
        <v>3775</v>
      </c>
      <c r="N1227">
        <v>1.7466666660000001</v>
      </c>
      <c r="O1227">
        <v>0</v>
      </c>
      <c r="P1227">
        <v>54</v>
      </c>
      <c r="Q1227">
        <v>0</v>
      </c>
      <c r="R1227">
        <v>6</v>
      </c>
      <c r="S1227">
        <v>0</v>
      </c>
      <c r="T1227">
        <v>2</v>
      </c>
      <c r="U1227">
        <v>0</v>
      </c>
      <c r="V1227">
        <v>0</v>
      </c>
      <c r="W1227">
        <v>0</v>
      </c>
      <c r="X1227">
        <v>0.89594410791375001</v>
      </c>
      <c r="Y1227">
        <v>0</v>
      </c>
      <c r="Z1227">
        <v>0.57873060130998333</v>
      </c>
      <c r="AA1227">
        <v>0</v>
      </c>
      <c r="AB1227">
        <v>0</v>
      </c>
      <c r="AC1227">
        <v>0</v>
      </c>
      <c r="AD1227">
        <v>0</v>
      </c>
      <c r="AE1227">
        <v>1.4746747092237333</v>
      </c>
    </row>
    <row r="1228" spans="1:31" x14ac:dyDescent="0.25">
      <c r="A1228">
        <v>2440102</v>
      </c>
      <c r="B1228">
        <v>1</v>
      </c>
      <c r="C1228" t="s">
        <v>80</v>
      </c>
      <c r="D1228" t="s">
        <v>97</v>
      </c>
      <c r="E1228" t="s">
        <v>161</v>
      </c>
      <c r="F1228" t="s">
        <v>3776</v>
      </c>
      <c r="G1228" t="s">
        <v>163</v>
      </c>
      <c r="H1228" t="s">
        <v>144</v>
      </c>
      <c r="I1228" t="s">
        <v>136</v>
      </c>
      <c r="J1228" t="s">
        <v>137</v>
      </c>
      <c r="K1228" t="s">
        <v>164</v>
      </c>
      <c r="L1228" t="s">
        <v>3777</v>
      </c>
      <c r="M1228" t="s">
        <v>3778</v>
      </c>
      <c r="N1228">
        <v>0.816111111</v>
      </c>
      <c r="O1228">
        <v>4</v>
      </c>
      <c r="P1228">
        <v>1565</v>
      </c>
      <c r="Q1228">
        <v>3</v>
      </c>
      <c r="R1228">
        <v>226</v>
      </c>
      <c r="S1228">
        <v>13</v>
      </c>
      <c r="T1228">
        <v>266</v>
      </c>
      <c r="U1228">
        <v>0</v>
      </c>
      <c r="V1228">
        <v>0</v>
      </c>
      <c r="W1228">
        <v>126.39618036064036</v>
      </c>
      <c r="X1228">
        <v>406.00882595750795</v>
      </c>
      <c r="Y1228">
        <v>0.24413712450644448</v>
      </c>
      <c r="Z1228">
        <v>25.223334738763032</v>
      </c>
      <c r="AA1228">
        <v>116.99670573981319</v>
      </c>
      <c r="AB1228">
        <v>194.65385850368014</v>
      </c>
      <c r="AC1228">
        <v>0</v>
      </c>
      <c r="AD1228">
        <v>0</v>
      </c>
      <c r="AE1228">
        <v>869.52304242491095</v>
      </c>
    </row>
    <row r="1229" spans="1:31" x14ac:dyDescent="0.25">
      <c r="A1229">
        <v>2440145</v>
      </c>
      <c r="B1229">
        <v>1</v>
      </c>
      <c r="C1229" t="s">
        <v>80</v>
      </c>
      <c r="D1229" t="s">
        <v>105</v>
      </c>
      <c r="E1229" t="s">
        <v>141</v>
      </c>
      <c r="F1229" t="s">
        <v>1096</v>
      </c>
      <c r="G1229" t="s">
        <v>143</v>
      </c>
      <c r="H1229" t="s">
        <v>144</v>
      </c>
      <c r="I1229" t="s">
        <v>136</v>
      </c>
      <c r="J1229" t="s">
        <v>137</v>
      </c>
      <c r="K1229" t="s">
        <v>138</v>
      </c>
      <c r="L1229" t="s">
        <v>3779</v>
      </c>
      <c r="M1229" t="s">
        <v>3780</v>
      </c>
      <c r="N1229">
        <v>0.265555555</v>
      </c>
      <c r="O1229">
        <v>4</v>
      </c>
      <c r="P1229">
        <v>678</v>
      </c>
      <c r="Q1229">
        <v>12</v>
      </c>
      <c r="R1229">
        <v>91</v>
      </c>
      <c r="S1229">
        <v>8</v>
      </c>
      <c r="T1229">
        <v>75</v>
      </c>
      <c r="U1229">
        <v>0</v>
      </c>
      <c r="V1229">
        <v>0</v>
      </c>
      <c r="W1229">
        <v>0.33866190515932337</v>
      </c>
      <c r="X1229">
        <v>36.278699426651187</v>
      </c>
      <c r="Y1229">
        <v>11.674576146643004</v>
      </c>
      <c r="Z1229">
        <v>6.0110360900700606</v>
      </c>
      <c r="AA1229">
        <v>2.0379008995853667</v>
      </c>
      <c r="AB1229">
        <v>43.63843898221468</v>
      </c>
      <c r="AC1229">
        <v>0</v>
      </c>
      <c r="AD1229">
        <v>0</v>
      </c>
      <c r="AE1229">
        <v>99.979313450323616</v>
      </c>
    </row>
    <row r="1230" spans="1:31" x14ac:dyDescent="0.25">
      <c r="A1230">
        <v>2440403</v>
      </c>
      <c r="B1230">
        <v>1</v>
      </c>
      <c r="C1230" t="s">
        <v>81</v>
      </c>
      <c r="D1230" t="s">
        <v>118</v>
      </c>
      <c r="E1230" t="s">
        <v>229</v>
      </c>
      <c r="F1230" t="s">
        <v>3781</v>
      </c>
      <c r="G1230" t="s">
        <v>143</v>
      </c>
      <c r="H1230" t="s">
        <v>144</v>
      </c>
      <c r="I1230" t="s">
        <v>136</v>
      </c>
      <c r="J1230" t="s">
        <v>137</v>
      </c>
      <c r="K1230" t="s">
        <v>138</v>
      </c>
      <c r="L1230" t="s">
        <v>3609</v>
      </c>
      <c r="M1230" t="s">
        <v>3782</v>
      </c>
      <c r="N1230">
        <v>6.6666665999999999E-2</v>
      </c>
      <c r="O1230">
        <v>17</v>
      </c>
      <c r="P1230">
        <v>1125</v>
      </c>
      <c r="Q1230">
        <v>195</v>
      </c>
      <c r="R1230">
        <v>82</v>
      </c>
      <c r="S1230">
        <v>32</v>
      </c>
      <c r="T1230">
        <v>98</v>
      </c>
      <c r="U1230">
        <v>0</v>
      </c>
      <c r="V1230">
        <v>0</v>
      </c>
      <c r="W1230">
        <v>0.28919277112726666</v>
      </c>
      <c r="X1230">
        <v>10.842156724433615</v>
      </c>
      <c r="Y1230">
        <v>16.228644138181732</v>
      </c>
      <c r="Z1230">
        <v>1.363371158816733</v>
      </c>
      <c r="AA1230">
        <v>9.036428474351732</v>
      </c>
      <c r="AB1230">
        <v>10.458795918025</v>
      </c>
      <c r="AC1230">
        <v>0</v>
      </c>
      <c r="AD1230">
        <v>0</v>
      </c>
      <c r="AE1230">
        <v>48.218589184936079</v>
      </c>
    </row>
    <row r="1231" spans="1:31" x14ac:dyDescent="0.25">
      <c r="A1231">
        <v>2440188</v>
      </c>
      <c r="B1231">
        <v>1</v>
      </c>
      <c r="C1231" t="s">
        <v>80</v>
      </c>
      <c r="D1231" t="s">
        <v>94</v>
      </c>
      <c r="E1231" t="s">
        <v>147</v>
      </c>
      <c r="F1231" t="s">
        <v>3783</v>
      </c>
      <c r="G1231" t="s">
        <v>175</v>
      </c>
      <c r="H1231" t="s">
        <v>135</v>
      </c>
      <c r="I1231" t="s">
        <v>136</v>
      </c>
      <c r="J1231" t="s">
        <v>137</v>
      </c>
      <c r="K1231" t="s">
        <v>138</v>
      </c>
      <c r="L1231" t="s">
        <v>3784</v>
      </c>
      <c r="M1231" t="s">
        <v>3785</v>
      </c>
      <c r="N1231">
        <v>1.4413888880000001</v>
      </c>
      <c r="O1231">
        <v>0</v>
      </c>
      <c r="P1231">
        <v>17</v>
      </c>
      <c r="Q1231">
        <v>0</v>
      </c>
      <c r="R1231">
        <v>0</v>
      </c>
      <c r="S1231">
        <v>0</v>
      </c>
      <c r="T1231">
        <v>1</v>
      </c>
      <c r="U1231">
        <v>0</v>
      </c>
      <c r="V1231">
        <v>0</v>
      </c>
      <c r="W1231">
        <v>0</v>
      </c>
      <c r="X1231">
        <v>7.8915993603794874</v>
      </c>
      <c r="Y1231">
        <v>0</v>
      </c>
      <c r="Z1231">
        <v>0</v>
      </c>
      <c r="AA1231">
        <v>0</v>
      </c>
      <c r="AB1231">
        <v>4.6380607959799933</v>
      </c>
      <c r="AC1231">
        <v>0</v>
      </c>
      <c r="AD1231">
        <v>0</v>
      </c>
      <c r="AE1231">
        <v>12.52966015635948</v>
      </c>
    </row>
    <row r="1232" spans="1:31" x14ac:dyDescent="0.25">
      <c r="A1232">
        <v>2440334</v>
      </c>
      <c r="B1232">
        <v>1</v>
      </c>
      <c r="C1232" t="s">
        <v>80</v>
      </c>
      <c r="D1232" t="s">
        <v>83</v>
      </c>
      <c r="E1232" t="s">
        <v>132</v>
      </c>
      <c r="F1232" t="s">
        <v>3786</v>
      </c>
      <c r="G1232" t="s">
        <v>134</v>
      </c>
      <c r="H1232" t="s">
        <v>135</v>
      </c>
      <c r="I1232" t="s">
        <v>136</v>
      </c>
      <c r="J1232" t="s">
        <v>137</v>
      </c>
      <c r="K1232" t="s">
        <v>138</v>
      </c>
      <c r="L1232" t="s">
        <v>3787</v>
      </c>
      <c r="M1232" t="s">
        <v>3788</v>
      </c>
      <c r="N1232">
        <v>2.139444444</v>
      </c>
      <c r="O1232">
        <v>0</v>
      </c>
      <c r="P1232">
        <v>3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1.0763483364691533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1.0763483364691533</v>
      </c>
    </row>
    <row r="1233" spans="1:31" x14ac:dyDescent="0.25">
      <c r="A1233">
        <v>2440234</v>
      </c>
      <c r="B1233">
        <v>1</v>
      </c>
      <c r="C1233" t="s">
        <v>81</v>
      </c>
      <c r="D1233" t="s">
        <v>118</v>
      </c>
      <c r="E1233" t="s">
        <v>132</v>
      </c>
      <c r="F1233" t="s">
        <v>3789</v>
      </c>
      <c r="G1233" t="s">
        <v>153</v>
      </c>
      <c r="H1233" t="s">
        <v>135</v>
      </c>
      <c r="I1233" t="s">
        <v>136</v>
      </c>
      <c r="J1233" t="s">
        <v>137</v>
      </c>
      <c r="K1233" t="s">
        <v>138</v>
      </c>
      <c r="L1233" t="s">
        <v>3790</v>
      </c>
      <c r="M1233" t="s">
        <v>3791</v>
      </c>
      <c r="N1233">
        <v>1.0166666660000001</v>
      </c>
      <c r="O1233">
        <v>0</v>
      </c>
      <c r="P1233">
        <v>14</v>
      </c>
      <c r="Q1233">
        <v>0</v>
      </c>
      <c r="R1233">
        <v>0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3.9823850023221068</v>
      </c>
      <c r="Y1233">
        <v>0</v>
      </c>
      <c r="Z1233">
        <v>0</v>
      </c>
      <c r="AA1233">
        <v>0</v>
      </c>
      <c r="AB1233">
        <v>2.2030422793168665</v>
      </c>
      <c r="AC1233">
        <v>0</v>
      </c>
      <c r="AD1233">
        <v>0</v>
      </c>
      <c r="AE1233">
        <v>6.1854272816389733</v>
      </c>
    </row>
    <row r="1234" spans="1:31" x14ac:dyDescent="0.25">
      <c r="A1234">
        <v>2440065</v>
      </c>
      <c r="B1234">
        <v>1</v>
      </c>
      <c r="C1234" t="s">
        <v>80</v>
      </c>
      <c r="D1234" t="s">
        <v>103</v>
      </c>
      <c r="E1234" t="s">
        <v>229</v>
      </c>
      <c r="F1234" t="s">
        <v>1105</v>
      </c>
      <c r="G1234" t="s">
        <v>143</v>
      </c>
      <c r="H1234" t="s">
        <v>144</v>
      </c>
      <c r="I1234" t="s">
        <v>136</v>
      </c>
      <c r="J1234" t="s">
        <v>137</v>
      </c>
      <c r="K1234" t="s">
        <v>138</v>
      </c>
      <c r="L1234" t="s">
        <v>3792</v>
      </c>
      <c r="M1234" t="s">
        <v>3793</v>
      </c>
      <c r="N1234">
        <v>0.59388888799999995</v>
      </c>
      <c r="O1234">
        <v>2</v>
      </c>
      <c r="P1234">
        <v>470</v>
      </c>
      <c r="Q1234">
        <v>136</v>
      </c>
      <c r="R1234">
        <v>20</v>
      </c>
      <c r="S1234">
        <v>41</v>
      </c>
      <c r="T1234">
        <v>36</v>
      </c>
      <c r="U1234">
        <v>1</v>
      </c>
      <c r="V1234">
        <v>0</v>
      </c>
      <c r="W1234">
        <v>0.90988881334836225</v>
      </c>
      <c r="X1234">
        <v>62.549373476999264</v>
      </c>
      <c r="Y1234">
        <v>136.94331690281001</v>
      </c>
      <c r="Z1234">
        <v>0.42480779195213342</v>
      </c>
      <c r="AA1234">
        <v>93.931430909218491</v>
      </c>
      <c r="AB1234">
        <v>14.153169694947014</v>
      </c>
      <c r="AC1234">
        <v>121.5537047718835</v>
      </c>
      <c r="AD1234">
        <v>0</v>
      </c>
      <c r="AE1234">
        <v>430.46569236115874</v>
      </c>
    </row>
    <row r="1235" spans="1:31" x14ac:dyDescent="0.25">
      <c r="A1235">
        <v>2440317</v>
      </c>
      <c r="B1235">
        <v>1</v>
      </c>
      <c r="C1235" t="s">
        <v>81</v>
      </c>
      <c r="D1235" t="s">
        <v>120</v>
      </c>
      <c r="E1235" t="s">
        <v>141</v>
      </c>
      <c r="F1235" t="s">
        <v>1633</v>
      </c>
      <c r="G1235" t="s">
        <v>143</v>
      </c>
      <c r="H1235" t="s">
        <v>144</v>
      </c>
      <c r="I1235" t="s">
        <v>136</v>
      </c>
      <c r="J1235" t="s">
        <v>137</v>
      </c>
      <c r="K1235" t="s">
        <v>138</v>
      </c>
      <c r="L1235" t="s">
        <v>3794</v>
      </c>
      <c r="M1235" t="s">
        <v>3795</v>
      </c>
      <c r="N1235">
        <v>1.393333333</v>
      </c>
      <c r="O1235">
        <v>1</v>
      </c>
      <c r="P1235">
        <v>133</v>
      </c>
      <c r="Q1235">
        <v>36</v>
      </c>
      <c r="R1235">
        <v>11</v>
      </c>
      <c r="S1235">
        <v>1</v>
      </c>
      <c r="T1235">
        <v>19</v>
      </c>
      <c r="U1235">
        <v>0</v>
      </c>
      <c r="V1235">
        <v>0</v>
      </c>
      <c r="W1235">
        <v>0</v>
      </c>
      <c r="X1235">
        <v>38.608404552884572</v>
      </c>
      <c r="Y1235">
        <v>1.2462717460900001</v>
      </c>
      <c r="Z1235">
        <v>5.9197092817783337E-3</v>
      </c>
      <c r="AA1235">
        <v>0</v>
      </c>
      <c r="AB1235">
        <v>4.3491128015197242</v>
      </c>
      <c r="AC1235">
        <v>0</v>
      </c>
      <c r="AD1235">
        <v>0</v>
      </c>
      <c r="AE1235">
        <v>44.209708809776075</v>
      </c>
    </row>
    <row r="1236" spans="1:31" x14ac:dyDescent="0.25">
      <c r="A1236">
        <v>2440171</v>
      </c>
      <c r="B1236">
        <v>1</v>
      </c>
      <c r="C1236" t="s">
        <v>80</v>
      </c>
      <c r="D1236" t="s">
        <v>94</v>
      </c>
      <c r="E1236" t="s">
        <v>161</v>
      </c>
      <c r="F1236" t="s">
        <v>3796</v>
      </c>
      <c r="G1236" t="s">
        <v>187</v>
      </c>
      <c r="H1236" t="s">
        <v>144</v>
      </c>
      <c r="I1236" t="s">
        <v>136</v>
      </c>
      <c r="J1236" t="s">
        <v>137</v>
      </c>
      <c r="K1236" t="s">
        <v>164</v>
      </c>
      <c r="L1236" t="s">
        <v>3797</v>
      </c>
      <c r="M1236" t="s">
        <v>3798</v>
      </c>
      <c r="N1236">
        <v>8.0841666659999998</v>
      </c>
      <c r="O1236">
        <v>0</v>
      </c>
      <c r="P1236">
        <v>531</v>
      </c>
      <c r="Q1236">
        <v>0</v>
      </c>
      <c r="R1236">
        <v>134</v>
      </c>
      <c r="S1236">
        <v>0</v>
      </c>
      <c r="T1236">
        <v>53</v>
      </c>
      <c r="U1236">
        <v>0</v>
      </c>
      <c r="V1236">
        <v>0</v>
      </c>
      <c r="W1236">
        <v>0</v>
      </c>
      <c r="X1236">
        <v>1249.1272749898915</v>
      </c>
      <c r="Y1236">
        <v>0</v>
      </c>
      <c r="Z1236">
        <v>31.161815824071894</v>
      </c>
      <c r="AA1236">
        <v>0</v>
      </c>
      <c r="AB1236">
        <v>468.15504494772222</v>
      </c>
      <c r="AC1236">
        <v>0</v>
      </c>
      <c r="AD1236">
        <v>0</v>
      </c>
      <c r="AE1236">
        <v>1748.4441357616856</v>
      </c>
    </row>
    <row r="1237" spans="1:31" x14ac:dyDescent="0.25">
      <c r="A1237">
        <v>2440271</v>
      </c>
      <c r="B1237">
        <v>1</v>
      </c>
      <c r="C1237" t="s">
        <v>80</v>
      </c>
      <c r="D1237" t="s">
        <v>95</v>
      </c>
      <c r="E1237" t="s">
        <v>290</v>
      </c>
      <c r="F1237" t="s">
        <v>3799</v>
      </c>
      <c r="G1237" t="s">
        <v>175</v>
      </c>
      <c r="H1237" t="s">
        <v>135</v>
      </c>
      <c r="I1237" t="s">
        <v>136</v>
      </c>
      <c r="J1237" t="s">
        <v>137</v>
      </c>
      <c r="K1237" t="s">
        <v>138</v>
      </c>
      <c r="L1237" t="s">
        <v>3800</v>
      </c>
      <c r="M1237" t="s">
        <v>3801</v>
      </c>
      <c r="N1237">
        <v>0.43194444399999998</v>
      </c>
      <c r="O1237">
        <v>0</v>
      </c>
      <c r="P1237">
        <v>191</v>
      </c>
      <c r="Q1237">
        <v>0</v>
      </c>
      <c r="R1237">
        <v>0</v>
      </c>
      <c r="S1237">
        <v>0</v>
      </c>
      <c r="T1237">
        <v>22</v>
      </c>
      <c r="U1237">
        <v>0</v>
      </c>
      <c r="V1237">
        <v>0</v>
      </c>
      <c r="W1237">
        <v>0</v>
      </c>
      <c r="X1237">
        <v>21.560115654732257</v>
      </c>
      <c r="Y1237">
        <v>0</v>
      </c>
      <c r="Z1237">
        <v>0</v>
      </c>
      <c r="AA1237">
        <v>0</v>
      </c>
      <c r="AB1237">
        <v>31.176745624849158</v>
      </c>
      <c r="AC1237">
        <v>0</v>
      </c>
      <c r="AD1237">
        <v>0</v>
      </c>
      <c r="AE1237">
        <v>52.736861279581419</v>
      </c>
    </row>
    <row r="1238" spans="1:31" x14ac:dyDescent="0.25">
      <c r="A1238">
        <v>2440085</v>
      </c>
      <c r="B1238">
        <v>1</v>
      </c>
      <c r="C1238" t="s">
        <v>80</v>
      </c>
      <c r="D1238" t="s">
        <v>84</v>
      </c>
      <c r="E1238" t="s">
        <v>156</v>
      </c>
      <c r="F1238" t="s">
        <v>3802</v>
      </c>
      <c r="G1238" t="s">
        <v>355</v>
      </c>
      <c r="H1238" t="s">
        <v>135</v>
      </c>
      <c r="I1238" t="s">
        <v>136</v>
      </c>
      <c r="J1238" t="s">
        <v>137</v>
      </c>
      <c r="K1238" t="s">
        <v>164</v>
      </c>
      <c r="L1238" t="s">
        <v>3803</v>
      </c>
      <c r="M1238" t="s">
        <v>3804</v>
      </c>
      <c r="N1238">
        <v>1.062777777</v>
      </c>
      <c r="O1238">
        <v>0</v>
      </c>
      <c r="P1238">
        <v>534</v>
      </c>
      <c r="Q1238">
        <v>0</v>
      </c>
      <c r="R1238">
        <v>0</v>
      </c>
      <c r="S1238">
        <v>0</v>
      </c>
      <c r="T1238">
        <v>30</v>
      </c>
      <c r="U1238">
        <v>0</v>
      </c>
      <c r="V1238">
        <v>0</v>
      </c>
      <c r="W1238">
        <v>0</v>
      </c>
      <c r="X1238">
        <v>151.72568989121629</v>
      </c>
      <c r="Y1238">
        <v>0</v>
      </c>
      <c r="Z1238">
        <v>0</v>
      </c>
      <c r="AA1238">
        <v>0</v>
      </c>
      <c r="AB1238">
        <v>56.106723855189763</v>
      </c>
      <c r="AC1238">
        <v>0</v>
      </c>
      <c r="AD1238">
        <v>0</v>
      </c>
      <c r="AE1238">
        <v>207.83241374640605</v>
      </c>
    </row>
    <row r="1239" spans="1:31" x14ac:dyDescent="0.25">
      <c r="A1239">
        <v>2440589</v>
      </c>
      <c r="B1239">
        <v>1</v>
      </c>
      <c r="C1239" t="s">
        <v>80</v>
      </c>
      <c r="D1239" t="s">
        <v>84</v>
      </c>
      <c r="E1239" t="s">
        <v>132</v>
      </c>
      <c r="F1239" t="s">
        <v>3805</v>
      </c>
      <c r="G1239" t="s">
        <v>153</v>
      </c>
      <c r="H1239" t="s">
        <v>135</v>
      </c>
      <c r="I1239" t="s">
        <v>136</v>
      </c>
      <c r="J1239" t="s">
        <v>137</v>
      </c>
      <c r="K1239" t="s">
        <v>138</v>
      </c>
      <c r="L1239" t="s">
        <v>3806</v>
      </c>
      <c r="M1239" t="s">
        <v>3807</v>
      </c>
      <c r="N1239">
        <v>1.4622222220000001</v>
      </c>
      <c r="O1239">
        <v>0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0.4294352258291278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0.4294352258291278</v>
      </c>
    </row>
    <row r="1240" spans="1:31" x14ac:dyDescent="0.25">
      <c r="A1240">
        <v>2440214</v>
      </c>
      <c r="B1240">
        <v>1</v>
      </c>
      <c r="C1240" t="s">
        <v>81</v>
      </c>
      <c r="D1240" t="s">
        <v>119</v>
      </c>
      <c r="E1240" t="s">
        <v>147</v>
      </c>
      <c r="F1240" t="s">
        <v>3808</v>
      </c>
      <c r="G1240" t="s">
        <v>171</v>
      </c>
      <c r="H1240" t="s">
        <v>135</v>
      </c>
      <c r="I1240" t="s">
        <v>136</v>
      </c>
      <c r="J1240" t="s">
        <v>137</v>
      </c>
      <c r="K1240" t="s">
        <v>138</v>
      </c>
      <c r="L1240" t="s">
        <v>3809</v>
      </c>
      <c r="M1240" t="s">
        <v>3810</v>
      </c>
      <c r="N1240">
        <v>3.676388888</v>
      </c>
      <c r="O1240">
        <v>0</v>
      </c>
      <c r="P1240">
        <v>27</v>
      </c>
      <c r="Q1240">
        <v>0</v>
      </c>
      <c r="R1240">
        <v>2</v>
      </c>
      <c r="S1240">
        <v>0</v>
      </c>
      <c r="T1240">
        <v>1</v>
      </c>
      <c r="U1240">
        <v>0</v>
      </c>
      <c r="V1240">
        <v>0</v>
      </c>
      <c r="W1240">
        <v>0</v>
      </c>
      <c r="X1240">
        <v>16.345019483282723</v>
      </c>
      <c r="Y1240">
        <v>0</v>
      </c>
      <c r="Z1240">
        <v>0</v>
      </c>
      <c r="AA1240">
        <v>0</v>
      </c>
      <c r="AB1240">
        <v>2.5232054502463708</v>
      </c>
      <c r="AC1240">
        <v>0</v>
      </c>
      <c r="AD1240">
        <v>0</v>
      </c>
      <c r="AE1240">
        <v>18.868224933529092</v>
      </c>
    </row>
    <row r="1241" spans="1:31" x14ac:dyDescent="0.25">
      <c r="A1241">
        <v>2440546</v>
      </c>
      <c r="B1241">
        <v>1</v>
      </c>
      <c r="C1241" t="s">
        <v>80</v>
      </c>
      <c r="D1241" t="s">
        <v>82</v>
      </c>
      <c r="E1241" t="s">
        <v>147</v>
      </c>
      <c r="F1241" t="s">
        <v>3811</v>
      </c>
      <c r="G1241" t="s">
        <v>1709</v>
      </c>
      <c r="H1241" t="s">
        <v>135</v>
      </c>
      <c r="I1241" t="s">
        <v>136</v>
      </c>
      <c r="J1241" t="s">
        <v>3</v>
      </c>
      <c r="K1241" t="s">
        <v>138</v>
      </c>
      <c r="L1241" t="s">
        <v>3812</v>
      </c>
      <c r="M1241" t="s">
        <v>3813</v>
      </c>
      <c r="N1241">
        <v>3.2338888880000001</v>
      </c>
      <c r="O1241">
        <v>0</v>
      </c>
      <c r="P1241">
        <v>28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21.996994158805219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21.996994158805219</v>
      </c>
    </row>
    <row r="1242" spans="1:31" x14ac:dyDescent="0.25">
      <c r="A1242">
        <v>2440569</v>
      </c>
      <c r="B1242">
        <v>1</v>
      </c>
      <c r="C1242" t="s">
        <v>80</v>
      </c>
      <c r="D1242" t="s">
        <v>96</v>
      </c>
      <c r="E1242" t="s">
        <v>229</v>
      </c>
      <c r="F1242" t="s">
        <v>567</v>
      </c>
      <c r="G1242" t="s">
        <v>143</v>
      </c>
      <c r="H1242" t="s">
        <v>144</v>
      </c>
      <c r="I1242" t="s">
        <v>136</v>
      </c>
      <c r="J1242" t="s">
        <v>137</v>
      </c>
      <c r="K1242" t="s">
        <v>138</v>
      </c>
      <c r="L1242" t="s">
        <v>3814</v>
      </c>
      <c r="M1242" t="s">
        <v>3815</v>
      </c>
      <c r="N1242">
        <v>0.44619611100000001</v>
      </c>
      <c r="O1242">
        <v>0</v>
      </c>
      <c r="P1242">
        <v>0</v>
      </c>
      <c r="Q1242">
        <v>3</v>
      </c>
      <c r="R1242">
        <v>0</v>
      </c>
      <c r="S1242">
        <v>10</v>
      </c>
      <c r="T1242">
        <v>0</v>
      </c>
      <c r="U1242">
        <v>2</v>
      </c>
      <c r="V1242">
        <v>0</v>
      </c>
      <c r="W1242">
        <v>0</v>
      </c>
      <c r="X1242">
        <v>0</v>
      </c>
      <c r="Y1242">
        <v>7.3747415434836743</v>
      </c>
      <c r="Z1242">
        <v>0</v>
      </c>
      <c r="AA1242">
        <v>28.501381336724663</v>
      </c>
      <c r="AB1242">
        <v>0</v>
      </c>
      <c r="AC1242">
        <v>46.47951466364065</v>
      </c>
      <c r="AD1242">
        <v>0</v>
      </c>
      <c r="AE1242">
        <v>82.355637543848985</v>
      </c>
    </row>
    <row r="1243" spans="1:31" x14ac:dyDescent="0.25">
      <c r="A1243">
        <v>2440500</v>
      </c>
      <c r="B1243">
        <v>1</v>
      </c>
      <c r="C1243" t="s">
        <v>80</v>
      </c>
      <c r="D1243" t="s">
        <v>108</v>
      </c>
      <c r="E1243" t="s">
        <v>156</v>
      </c>
      <c r="F1243" t="s">
        <v>3816</v>
      </c>
      <c r="G1243" t="s">
        <v>175</v>
      </c>
      <c r="H1243" t="s">
        <v>135</v>
      </c>
      <c r="I1243" t="s">
        <v>136</v>
      </c>
      <c r="J1243" t="s">
        <v>137</v>
      </c>
      <c r="K1243" t="s">
        <v>138</v>
      </c>
      <c r="L1243" t="s">
        <v>3817</v>
      </c>
      <c r="M1243" t="s">
        <v>3818</v>
      </c>
      <c r="N1243">
        <v>0.151388888</v>
      </c>
      <c r="O1243">
        <v>0</v>
      </c>
      <c r="P1243">
        <v>98</v>
      </c>
      <c r="Q1243">
        <v>0</v>
      </c>
      <c r="R1243">
        <v>7</v>
      </c>
      <c r="S1243">
        <v>0</v>
      </c>
      <c r="T1243">
        <v>19</v>
      </c>
      <c r="U1243">
        <v>0</v>
      </c>
      <c r="V1243">
        <v>0</v>
      </c>
      <c r="W1243">
        <v>0</v>
      </c>
      <c r="X1243">
        <v>3.2736940955129232</v>
      </c>
      <c r="Y1243">
        <v>0</v>
      </c>
      <c r="Z1243">
        <v>0</v>
      </c>
      <c r="AA1243">
        <v>0</v>
      </c>
      <c r="AB1243">
        <v>1.7452921923282891</v>
      </c>
      <c r="AC1243">
        <v>0</v>
      </c>
      <c r="AD1243">
        <v>0</v>
      </c>
      <c r="AE1243">
        <v>5.0189862878412121</v>
      </c>
    </row>
    <row r="1244" spans="1:31" x14ac:dyDescent="0.25">
      <c r="A1244">
        <v>2440168</v>
      </c>
      <c r="B1244">
        <v>1</v>
      </c>
      <c r="C1244" t="s">
        <v>81</v>
      </c>
      <c r="D1244" t="s">
        <v>122</v>
      </c>
      <c r="E1244" t="s">
        <v>161</v>
      </c>
      <c r="F1244" t="s">
        <v>3819</v>
      </c>
      <c r="G1244" t="s">
        <v>143</v>
      </c>
      <c r="H1244" t="s">
        <v>144</v>
      </c>
      <c r="I1244" t="s">
        <v>136</v>
      </c>
      <c r="J1244" t="s">
        <v>137</v>
      </c>
      <c r="K1244" t="s">
        <v>138</v>
      </c>
      <c r="L1244" t="s">
        <v>3820</v>
      </c>
      <c r="M1244" t="s">
        <v>3821</v>
      </c>
      <c r="N1244">
        <v>1.1530555549999999</v>
      </c>
      <c r="O1244">
        <v>0</v>
      </c>
      <c r="P1244">
        <v>317</v>
      </c>
      <c r="Q1244">
        <v>0</v>
      </c>
      <c r="R1244">
        <v>16</v>
      </c>
      <c r="S1244">
        <v>0</v>
      </c>
      <c r="T1244">
        <v>6</v>
      </c>
      <c r="U1244">
        <v>0</v>
      </c>
      <c r="V1244">
        <v>0</v>
      </c>
      <c r="W1244">
        <v>0</v>
      </c>
      <c r="X1244">
        <v>83.096107635545579</v>
      </c>
      <c r="Y1244">
        <v>0</v>
      </c>
      <c r="Z1244">
        <v>1.2989722643413248</v>
      </c>
      <c r="AA1244">
        <v>0</v>
      </c>
      <c r="AB1244">
        <v>13.956645783735178</v>
      </c>
      <c r="AC1244">
        <v>0</v>
      </c>
      <c r="AD1244">
        <v>0</v>
      </c>
      <c r="AE1244">
        <v>98.351725683622092</v>
      </c>
    </row>
    <row r="1245" spans="1:31" x14ac:dyDescent="0.25">
      <c r="A1245">
        <v>2440523</v>
      </c>
      <c r="B1245">
        <v>1</v>
      </c>
      <c r="C1245" t="s">
        <v>81</v>
      </c>
      <c r="D1245" t="s">
        <v>128</v>
      </c>
      <c r="E1245" t="s">
        <v>132</v>
      </c>
      <c r="F1245" t="s">
        <v>3822</v>
      </c>
      <c r="G1245" t="s">
        <v>134</v>
      </c>
      <c r="H1245" t="s">
        <v>135</v>
      </c>
      <c r="I1245" t="s">
        <v>136</v>
      </c>
      <c r="J1245" t="s">
        <v>137</v>
      </c>
      <c r="K1245" t="s">
        <v>138</v>
      </c>
      <c r="L1245" t="s">
        <v>3823</v>
      </c>
      <c r="M1245" t="s">
        <v>3824</v>
      </c>
      <c r="N1245">
        <v>1.9866666660000001</v>
      </c>
      <c r="O1245">
        <v>0</v>
      </c>
      <c r="P1245">
        <v>1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</row>
    <row r="1246" spans="1:31" x14ac:dyDescent="0.25">
      <c r="A1246">
        <v>2440231</v>
      </c>
      <c r="B1246">
        <v>1</v>
      </c>
      <c r="C1246" t="s">
        <v>80</v>
      </c>
      <c r="D1246" t="s">
        <v>101</v>
      </c>
      <c r="E1246" t="s">
        <v>147</v>
      </c>
      <c r="F1246" t="s">
        <v>3825</v>
      </c>
      <c r="G1246" t="s">
        <v>214</v>
      </c>
      <c r="H1246" t="s">
        <v>135</v>
      </c>
      <c r="I1246" t="s">
        <v>136</v>
      </c>
      <c r="J1246" t="s">
        <v>3</v>
      </c>
      <c r="K1246" t="s">
        <v>138</v>
      </c>
      <c r="L1246" t="s">
        <v>3826</v>
      </c>
      <c r="M1246" t="s">
        <v>3827</v>
      </c>
      <c r="N1246">
        <v>0.93722222200000005</v>
      </c>
      <c r="O1246">
        <v>0</v>
      </c>
      <c r="P1246">
        <v>3</v>
      </c>
      <c r="Q1246">
        <v>0</v>
      </c>
      <c r="R1246">
        <v>0</v>
      </c>
      <c r="S1246">
        <v>0</v>
      </c>
      <c r="T1246">
        <v>3</v>
      </c>
      <c r="U1246">
        <v>0</v>
      </c>
      <c r="V1246">
        <v>0</v>
      </c>
      <c r="W1246">
        <v>0</v>
      </c>
      <c r="X1246">
        <v>1.2262969995432003</v>
      </c>
      <c r="Y1246">
        <v>0</v>
      </c>
      <c r="Z1246">
        <v>0</v>
      </c>
      <c r="AA1246">
        <v>0</v>
      </c>
      <c r="AB1246">
        <v>8.9489426174080879</v>
      </c>
      <c r="AC1246">
        <v>0</v>
      </c>
      <c r="AD1246">
        <v>0</v>
      </c>
      <c r="AE1246">
        <v>10.175239616951288</v>
      </c>
    </row>
    <row r="1247" spans="1:31" x14ac:dyDescent="0.25">
      <c r="A1247">
        <v>2440423</v>
      </c>
      <c r="B1247">
        <v>1</v>
      </c>
      <c r="C1247" t="s">
        <v>80</v>
      </c>
      <c r="D1247" t="s">
        <v>96</v>
      </c>
      <c r="E1247" t="s">
        <v>147</v>
      </c>
      <c r="F1247" t="s">
        <v>3828</v>
      </c>
      <c r="G1247" t="s">
        <v>171</v>
      </c>
      <c r="H1247" t="s">
        <v>135</v>
      </c>
      <c r="I1247" t="s">
        <v>136</v>
      </c>
      <c r="J1247" t="s">
        <v>137</v>
      </c>
      <c r="K1247" t="s">
        <v>138</v>
      </c>
      <c r="L1247" t="s">
        <v>3829</v>
      </c>
      <c r="M1247" t="s">
        <v>3830</v>
      </c>
      <c r="N1247">
        <v>2.4311111109999999</v>
      </c>
      <c r="O1247">
        <v>0</v>
      </c>
      <c r="P1247">
        <v>54</v>
      </c>
      <c r="Q1247">
        <v>0</v>
      </c>
      <c r="R1247">
        <v>0</v>
      </c>
      <c r="S1247">
        <v>0</v>
      </c>
      <c r="T1247">
        <v>2</v>
      </c>
      <c r="U1247">
        <v>0</v>
      </c>
      <c r="V1247">
        <v>0</v>
      </c>
      <c r="W1247">
        <v>0</v>
      </c>
      <c r="X1247">
        <v>7.4683860363385666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7.4683860363385666</v>
      </c>
    </row>
    <row r="1248" spans="1:31" x14ac:dyDescent="0.25">
      <c r="A1248">
        <v>2440068</v>
      </c>
      <c r="B1248">
        <v>1</v>
      </c>
      <c r="C1248" t="s">
        <v>80</v>
      </c>
      <c r="D1248" t="s">
        <v>92</v>
      </c>
      <c r="E1248" t="s">
        <v>147</v>
      </c>
      <c r="F1248" t="s">
        <v>3831</v>
      </c>
      <c r="G1248" t="s">
        <v>149</v>
      </c>
      <c r="H1248" t="s">
        <v>135</v>
      </c>
      <c r="I1248" t="s">
        <v>136</v>
      </c>
      <c r="J1248" t="s">
        <v>137</v>
      </c>
      <c r="K1248" t="s">
        <v>138</v>
      </c>
      <c r="L1248" t="s">
        <v>3832</v>
      </c>
      <c r="M1248" t="s">
        <v>3833</v>
      </c>
      <c r="N1248">
        <v>1.170833333</v>
      </c>
      <c r="O1248">
        <v>0</v>
      </c>
      <c r="P1248">
        <v>21</v>
      </c>
      <c r="Q1248">
        <v>0</v>
      </c>
      <c r="R1248">
        <v>1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6.7470982625736458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6.7470982625736458</v>
      </c>
    </row>
    <row r="1249" spans="1:31" x14ac:dyDescent="0.25">
      <c r="A1249">
        <v>2440128</v>
      </c>
      <c r="B1249">
        <v>1</v>
      </c>
      <c r="C1249" t="s">
        <v>81</v>
      </c>
      <c r="D1249" t="s">
        <v>127</v>
      </c>
      <c r="E1249" t="s">
        <v>132</v>
      </c>
      <c r="F1249" t="s">
        <v>3834</v>
      </c>
      <c r="G1249" t="s">
        <v>134</v>
      </c>
      <c r="H1249" t="s">
        <v>135</v>
      </c>
      <c r="I1249" t="s">
        <v>136</v>
      </c>
      <c r="J1249" t="s">
        <v>137</v>
      </c>
      <c r="K1249" t="s">
        <v>138</v>
      </c>
      <c r="L1249" t="s">
        <v>3835</v>
      </c>
      <c r="M1249" t="s">
        <v>3836</v>
      </c>
      <c r="N1249">
        <v>2.8374999999999999</v>
      </c>
      <c r="O1249">
        <v>0</v>
      </c>
      <c r="P1249">
        <v>4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2.9620798460714988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2.9620798460714988</v>
      </c>
    </row>
    <row r="1250" spans="1:31" x14ac:dyDescent="0.25">
      <c r="A1250">
        <v>2440108</v>
      </c>
      <c r="B1250">
        <v>1</v>
      </c>
      <c r="C1250" t="s">
        <v>80</v>
      </c>
      <c r="D1250" t="s">
        <v>101</v>
      </c>
      <c r="E1250" t="s">
        <v>147</v>
      </c>
      <c r="F1250" t="s">
        <v>3837</v>
      </c>
      <c r="G1250" t="s">
        <v>175</v>
      </c>
      <c r="H1250" t="s">
        <v>135</v>
      </c>
      <c r="I1250" t="s">
        <v>136</v>
      </c>
      <c r="J1250" t="s">
        <v>137</v>
      </c>
      <c r="K1250" t="s">
        <v>138</v>
      </c>
      <c r="L1250" t="s">
        <v>3838</v>
      </c>
      <c r="M1250" t="s">
        <v>3839</v>
      </c>
      <c r="N1250">
        <v>0.46750000000000003</v>
      </c>
      <c r="O1250">
        <v>0</v>
      </c>
      <c r="P1250">
        <v>92</v>
      </c>
      <c r="Q1250">
        <v>0</v>
      </c>
      <c r="R1250">
        <v>0</v>
      </c>
      <c r="S1250">
        <v>0</v>
      </c>
      <c r="T1250">
        <v>16</v>
      </c>
      <c r="U1250">
        <v>0</v>
      </c>
      <c r="V1250">
        <v>0</v>
      </c>
      <c r="W1250">
        <v>0</v>
      </c>
      <c r="X1250">
        <v>16.377041962551296</v>
      </c>
      <c r="Y1250">
        <v>0</v>
      </c>
      <c r="Z1250">
        <v>0</v>
      </c>
      <c r="AA1250">
        <v>0</v>
      </c>
      <c r="AB1250">
        <v>5.6809967563009289</v>
      </c>
      <c r="AC1250">
        <v>0</v>
      </c>
      <c r="AD1250">
        <v>0</v>
      </c>
      <c r="AE1250">
        <v>22.058038718852224</v>
      </c>
    </row>
    <row r="1251" spans="1:31" x14ac:dyDescent="0.25">
      <c r="A1251">
        <v>2440274</v>
      </c>
      <c r="B1251">
        <v>1</v>
      </c>
      <c r="C1251" t="s">
        <v>81</v>
      </c>
      <c r="D1251" t="s">
        <v>117</v>
      </c>
      <c r="E1251" t="s">
        <v>161</v>
      </c>
      <c r="F1251" t="s">
        <v>3840</v>
      </c>
      <c r="G1251" t="s">
        <v>256</v>
      </c>
      <c r="H1251" t="s">
        <v>144</v>
      </c>
      <c r="I1251" t="s">
        <v>136</v>
      </c>
      <c r="J1251" t="s">
        <v>137</v>
      </c>
      <c r="K1251" t="s">
        <v>138</v>
      </c>
      <c r="L1251" t="s">
        <v>3841</v>
      </c>
      <c r="M1251" t="s">
        <v>3842</v>
      </c>
      <c r="N1251">
        <v>1.3886111109999999</v>
      </c>
      <c r="O1251">
        <v>1</v>
      </c>
      <c r="P1251">
        <v>36</v>
      </c>
      <c r="Q1251">
        <v>4</v>
      </c>
      <c r="R1251">
        <v>3</v>
      </c>
      <c r="S1251">
        <v>0</v>
      </c>
      <c r="T1251">
        <v>0</v>
      </c>
      <c r="U1251">
        <v>0</v>
      </c>
      <c r="V1251">
        <v>0</v>
      </c>
      <c r="W1251">
        <v>0.3189602858283333</v>
      </c>
      <c r="X1251">
        <v>5.7791937966941456</v>
      </c>
      <c r="Y1251">
        <v>10.975509778942483</v>
      </c>
      <c r="Z1251">
        <v>0.89185901711075566</v>
      </c>
      <c r="AA1251">
        <v>0</v>
      </c>
      <c r="AB1251">
        <v>0</v>
      </c>
      <c r="AC1251">
        <v>0</v>
      </c>
      <c r="AD1251">
        <v>0</v>
      </c>
      <c r="AE1251">
        <v>17.965522878575719</v>
      </c>
    </row>
    <row r="1252" spans="1:31" x14ac:dyDescent="0.25">
      <c r="A1252">
        <v>2440486</v>
      </c>
      <c r="B1252">
        <v>1</v>
      </c>
      <c r="C1252" t="s">
        <v>80</v>
      </c>
      <c r="D1252" t="s">
        <v>85</v>
      </c>
      <c r="E1252" t="s">
        <v>147</v>
      </c>
      <c r="F1252" t="s">
        <v>2910</v>
      </c>
      <c r="G1252" t="s">
        <v>171</v>
      </c>
      <c r="H1252" t="s">
        <v>135</v>
      </c>
      <c r="I1252" t="s">
        <v>136</v>
      </c>
      <c r="J1252" t="s">
        <v>137</v>
      </c>
      <c r="K1252" t="s">
        <v>138</v>
      </c>
      <c r="L1252" t="s">
        <v>3843</v>
      </c>
      <c r="M1252" t="s">
        <v>3844</v>
      </c>
      <c r="N1252">
        <v>1.158055555</v>
      </c>
      <c r="O1252">
        <v>0</v>
      </c>
      <c r="P1252">
        <v>218</v>
      </c>
      <c r="Q1252">
        <v>0</v>
      </c>
      <c r="R1252">
        <v>0</v>
      </c>
      <c r="S1252">
        <v>0</v>
      </c>
      <c r="T1252">
        <v>12</v>
      </c>
      <c r="U1252">
        <v>0</v>
      </c>
      <c r="V1252">
        <v>0</v>
      </c>
      <c r="W1252">
        <v>0</v>
      </c>
      <c r="X1252">
        <v>74.091181820912468</v>
      </c>
      <c r="Y1252">
        <v>0</v>
      </c>
      <c r="Z1252">
        <v>0</v>
      </c>
      <c r="AA1252">
        <v>0</v>
      </c>
      <c r="AB1252">
        <v>8.5148915043863038</v>
      </c>
      <c r="AC1252">
        <v>0</v>
      </c>
      <c r="AD1252">
        <v>0</v>
      </c>
      <c r="AE1252">
        <v>82.606073325298766</v>
      </c>
    </row>
    <row r="1253" spans="1:31" x14ac:dyDescent="0.25">
      <c r="A1253">
        <v>2440088</v>
      </c>
      <c r="B1253">
        <v>1</v>
      </c>
      <c r="C1253" t="s">
        <v>80</v>
      </c>
      <c r="D1253" t="s">
        <v>93</v>
      </c>
      <c r="E1253" t="s">
        <v>178</v>
      </c>
      <c r="F1253" t="s">
        <v>3845</v>
      </c>
      <c r="G1253" t="s">
        <v>355</v>
      </c>
      <c r="H1253" t="s">
        <v>144</v>
      </c>
      <c r="I1253" t="s">
        <v>136</v>
      </c>
      <c r="J1253" t="s">
        <v>137</v>
      </c>
      <c r="K1253" t="s">
        <v>164</v>
      </c>
      <c r="L1253" t="s">
        <v>3846</v>
      </c>
      <c r="M1253" t="s">
        <v>3682</v>
      </c>
      <c r="N1253">
        <v>8.3627777769999998</v>
      </c>
      <c r="O1253">
        <v>0</v>
      </c>
      <c r="P1253">
        <v>249</v>
      </c>
      <c r="Q1253">
        <v>4</v>
      </c>
      <c r="R1253">
        <v>36</v>
      </c>
      <c r="S1253">
        <v>1</v>
      </c>
      <c r="T1253">
        <v>77</v>
      </c>
      <c r="U1253">
        <v>0</v>
      </c>
      <c r="V1253">
        <v>0</v>
      </c>
      <c r="W1253">
        <v>0</v>
      </c>
      <c r="X1253">
        <v>420.74361576048761</v>
      </c>
      <c r="Y1253">
        <v>349.80504157395319</v>
      </c>
      <c r="Z1253">
        <v>269.6740172449916</v>
      </c>
      <c r="AA1253">
        <v>3.3048388192568279</v>
      </c>
      <c r="AB1253">
        <v>492.60137713456714</v>
      </c>
      <c r="AC1253">
        <v>0</v>
      </c>
      <c r="AD1253">
        <v>0</v>
      </c>
      <c r="AE1253">
        <v>1536.1288905332565</v>
      </c>
    </row>
    <row r="1254" spans="1:31" x14ac:dyDescent="0.25">
      <c r="A1254">
        <v>2440337</v>
      </c>
      <c r="B1254">
        <v>1</v>
      </c>
      <c r="C1254" t="s">
        <v>81</v>
      </c>
      <c r="D1254" t="s">
        <v>112</v>
      </c>
      <c r="E1254" t="s">
        <v>178</v>
      </c>
      <c r="F1254" t="s">
        <v>3847</v>
      </c>
      <c r="G1254" t="s">
        <v>143</v>
      </c>
      <c r="H1254" t="s">
        <v>144</v>
      </c>
      <c r="I1254" t="s">
        <v>136</v>
      </c>
      <c r="J1254" t="s">
        <v>137</v>
      </c>
      <c r="K1254" t="s">
        <v>138</v>
      </c>
      <c r="L1254" t="s">
        <v>3848</v>
      </c>
      <c r="M1254" t="s">
        <v>3849</v>
      </c>
      <c r="N1254">
        <v>0.17499999999999999</v>
      </c>
      <c r="O1254">
        <v>1</v>
      </c>
      <c r="P1254">
        <v>3</v>
      </c>
      <c r="Q1254">
        <v>13</v>
      </c>
      <c r="R1254">
        <v>66</v>
      </c>
      <c r="S1254">
        <v>5</v>
      </c>
      <c r="T1254">
        <v>7</v>
      </c>
      <c r="U1254">
        <v>0</v>
      </c>
      <c r="V1254">
        <v>0</v>
      </c>
      <c r="W1254">
        <v>4.0697334000749999E-2</v>
      </c>
      <c r="X1254">
        <v>0</v>
      </c>
      <c r="Y1254">
        <v>60.055449385326853</v>
      </c>
      <c r="Z1254">
        <v>1.4239201386879001</v>
      </c>
      <c r="AA1254">
        <v>1.0820884882877997</v>
      </c>
      <c r="AB1254">
        <v>1.5203308015349997</v>
      </c>
      <c r="AC1254">
        <v>0</v>
      </c>
      <c r="AD1254">
        <v>0</v>
      </c>
      <c r="AE1254">
        <v>64.122486147838302</v>
      </c>
    </row>
    <row r="1255" spans="1:31" x14ac:dyDescent="0.25">
      <c r="A1255">
        <v>2440543</v>
      </c>
      <c r="B1255">
        <v>1</v>
      </c>
      <c r="C1255" t="s">
        <v>80</v>
      </c>
      <c r="D1255" t="s">
        <v>88</v>
      </c>
      <c r="E1255" t="s">
        <v>132</v>
      </c>
      <c r="F1255" t="s">
        <v>3850</v>
      </c>
      <c r="G1255" t="s">
        <v>134</v>
      </c>
      <c r="H1255" t="s">
        <v>135</v>
      </c>
      <c r="I1255" t="s">
        <v>136</v>
      </c>
      <c r="J1255" t="s">
        <v>137</v>
      </c>
      <c r="K1255" t="s">
        <v>138</v>
      </c>
      <c r="L1255" t="s">
        <v>3851</v>
      </c>
      <c r="M1255" t="s">
        <v>3852</v>
      </c>
      <c r="N1255">
        <v>3.35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1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</row>
    <row r="1256" spans="1:31" x14ac:dyDescent="0.25">
      <c r="A1256">
        <v>2440002</v>
      </c>
      <c r="B1256">
        <v>1</v>
      </c>
      <c r="C1256" t="s">
        <v>80</v>
      </c>
      <c r="D1256" t="s">
        <v>82</v>
      </c>
      <c r="E1256" t="s">
        <v>156</v>
      </c>
      <c r="F1256" t="s">
        <v>3853</v>
      </c>
      <c r="G1256" t="s">
        <v>175</v>
      </c>
      <c r="H1256" t="s">
        <v>135</v>
      </c>
      <c r="I1256" t="s">
        <v>136</v>
      </c>
      <c r="J1256" t="s">
        <v>137</v>
      </c>
      <c r="K1256" t="s">
        <v>138</v>
      </c>
      <c r="L1256" t="s">
        <v>3854</v>
      </c>
      <c r="M1256" t="s">
        <v>3855</v>
      </c>
      <c r="N1256">
        <v>1.1258333330000001</v>
      </c>
      <c r="O1256">
        <v>0</v>
      </c>
      <c r="P1256">
        <v>1403</v>
      </c>
      <c r="Q1256">
        <v>0</v>
      </c>
      <c r="R1256">
        <v>0</v>
      </c>
      <c r="S1256">
        <v>0</v>
      </c>
      <c r="T1256">
        <v>103</v>
      </c>
      <c r="U1256">
        <v>0</v>
      </c>
      <c r="V1256">
        <v>0</v>
      </c>
      <c r="W1256">
        <v>0</v>
      </c>
      <c r="X1256">
        <v>446.39113441865908</v>
      </c>
      <c r="Y1256">
        <v>0</v>
      </c>
      <c r="Z1256">
        <v>0</v>
      </c>
      <c r="AA1256">
        <v>0</v>
      </c>
      <c r="AB1256">
        <v>38.599696065219042</v>
      </c>
      <c r="AC1256">
        <v>0</v>
      </c>
      <c r="AD1256">
        <v>0</v>
      </c>
      <c r="AE1256">
        <v>484.99083048387814</v>
      </c>
    </row>
    <row r="1257" spans="1:31" x14ac:dyDescent="0.25">
      <c r="A1257">
        <v>2440595</v>
      </c>
      <c r="B1257">
        <v>1</v>
      </c>
      <c r="C1257" t="s">
        <v>80</v>
      </c>
      <c r="D1257" t="s">
        <v>86</v>
      </c>
      <c r="E1257" t="s">
        <v>132</v>
      </c>
      <c r="F1257" t="s">
        <v>3856</v>
      </c>
      <c r="G1257" t="s">
        <v>134</v>
      </c>
      <c r="H1257" t="s">
        <v>135</v>
      </c>
      <c r="I1257" t="s">
        <v>136</v>
      </c>
      <c r="J1257" t="s">
        <v>137</v>
      </c>
      <c r="K1257" t="s">
        <v>138</v>
      </c>
      <c r="L1257" t="s">
        <v>3857</v>
      </c>
      <c r="M1257" t="s">
        <v>3858</v>
      </c>
      <c r="N1257">
        <v>0.61</v>
      </c>
      <c r="O1257">
        <v>0</v>
      </c>
      <c r="P1257">
        <v>2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0.30329201366400005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0.30329201366400005</v>
      </c>
    </row>
    <row r="1258" spans="1:31" x14ac:dyDescent="0.25">
      <c r="A1258">
        <v>2440240</v>
      </c>
      <c r="B1258">
        <v>1</v>
      </c>
      <c r="C1258" t="s">
        <v>80</v>
      </c>
      <c r="D1258" t="s">
        <v>103</v>
      </c>
      <c r="E1258" t="s">
        <v>132</v>
      </c>
      <c r="F1258" t="s">
        <v>3859</v>
      </c>
      <c r="G1258" t="s">
        <v>249</v>
      </c>
      <c r="H1258" t="s">
        <v>135</v>
      </c>
      <c r="I1258" t="s">
        <v>136</v>
      </c>
      <c r="J1258" t="s">
        <v>137</v>
      </c>
      <c r="K1258" t="s">
        <v>138</v>
      </c>
      <c r="L1258" t="s">
        <v>3860</v>
      </c>
      <c r="M1258" t="s">
        <v>3861</v>
      </c>
      <c r="N1258">
        <v>3.5786111109999998</v>
      </c>
      <c r="O1258">
        <v>0</v>
      </c>
      <c r="P1258">
        <v>18</v>
      </c>
      <c r="Q1258">
        <v>0</v>
      </c>
      <c r="R1258">
        <v>0</v>
      </c>
      <c r="S1258">
        <v>0</v>
      </c>
      <c r="T1258">
        <v>2</v>
      </c>
      <c r="U1258">
        <v>0</v>
      </c>
      <c r="V1258">
        <v>0</v>
      </c>
      <c r="W1258">
        <v>0</v>
      </c>
      <c r="X1258">
        <v>16.620404522434757</v>
      </c>
      <c r="Y1258">
        <v>0</v>
      </c>
      <c r="Z1258">
        <v>0</v>
      </c>
      <c r="AA1258">
        <v>0</v>
      </c>
      <c r="AB1258">
        <v>15.019166164371311</v>
      </c>
      <c r="AC1258">
        <v>0</v>
      </c>
      <c r="AD1258">
        <v>0</v>
      </c>
      <c r="AE1258">
        <v>31.639570686806067</v>
      </c>
    </row>
    <row r="1259" spans="1:31" x14ac:dyDescent="0.25">
      <c r="A1259">
        <v>2440117</v>
      </c>
      <c r="B1259">
        <v>1</v>
      </c>
      <c r="C1259" t="s">
        <v>80</v>
      </c>
      <c r="D1259" t="s">
        <v>108</v>
      </c>
      <c r="E1259" t="s">
        <v>147</v>
      </c>
      <c r="F1259" t="s">
        <v>3862</v>
      </c>
      <c r="G1259" t="s">
        <v>187</v>
      </c>
      <c r="H1259" t="s">
        <v>135</v>
      </c>
      <c r="I1259" t="s">
        <v>136</v>
      </c>
      <c r="J1259" t="s">
        <v>137</v>
      </c>
      <c r="K1259" t="s">
        <v>164</v>
      </c>
      <c r="L1259" t="s">
        <v>3863</v>
      </c>
      <c r="M1259" t="s">
        <v>3864</v>
      </c>
      <c r="N1259">
        <v>8.7569444440000002</v>
      </c>
      <c r="O1259">
        <v>0</v>
      </c>
      <c r="P1259">
        <v>22</v>
      </c>
      <c r="Q1259">
        <v>0</v>
      </c>
      <c r="R1259">
        <v>7</v>
      </c>
      <c r="S1259">
        <v>0</v>
      </c>
      <c r="T1259">
        <v>1</v>
      </c>
      <c r="U1259">
        <v>0</v>
      </c>
      <c r="V1259">
        <v>0</v>
      </c>
      <c r="W1259">
        <v>0</v>
      </c>
      <c r="X1259">
        <v>30.356007272419831</v>
      </c>
      <c r="Y1259">
        <v>0</v>
      </c>
      <c r="Z1259">
        <v>0</v>
      </c>
      <c r="AA1259">
        <v>0</v>
      </c>
      <c r="AB1259">
        <v>17.783149231845645</v>
      </c>
      <c r="AC1259">
        <v>0</v>
      </c>
      <c r="AD1259">
        <v>0</v>
      </c>
      <c r="AE1259">
        <v>48.139156504265472</v>
      </c>
    </row>
    <row r="1260" spans="1:31" x14ac:dyDescent="0.25">
      <c r="A1260">
        <v>2440549</v>
      </c>
      <c r="B1260">
        <v>1</v>
      </c>
      <c r="C1260" t="s">
        <v>81</v>
      </c>
      <c r="D1260" t="s">
        <v>122</v>
      </c>
      <c r="E1260" t="s">
        <v>161</v>
      </c>
      <c r="F1260" t="s">
        <v>3865</v>
      </c>
      <c r="G1260" t="s">
        <v>143</v>
      </c>
      <c r="H1260" t="s">
        <v>144</v>
      </c>
      <c r="I1260" t="s">
        <v>136</v>
      </c>
      <c r="J1260" t="s">
        <v>137</v>
      </c>
      <c r="K1260" t="s">
        <v>138</v>
      </c>
      <c r="L1260" t="s">
        <v>3866</v>
      </c>
      <c r="M1260" t="s">
        <v>3867</v>
      </c>
      <c r="N1260">
        <v>1.3280555549999999</v>
      </c>
      <c r="O1260">
        <v>0</v>
      </c>
      <c r="P1260">
        <v>840</v>
      </c>
      <c r="Q1260">
        <v>0</v>
      </c>
      <c r="R1260">
        <v>0</v>
      </c>
      <c r="S1260">
        <v>0</v>
      </c>
      <c r="T1260">
        <v>111</v>
      </c>
      <c r="U1260">
        <v>0</v>
      </c>
      <c r="V1260">
        <v>0</v>
      </c>
      <c r="W1260">
        <v>0</v>
      </c>
      <c r="X1260">
        <v>249.03668630694068</v>
      </c>
      <c r="Y1260">
        <v>0</v>
      </c>
      <c r="Z1260">
        <v>0</v>
      </c>
      <c r="AA1260">
        <v>0</v>
      </c>
      <c r="AB1260">
        <v>38.517451157251635</v>
      </c>
      <c r="AC1260">
        <v>0</v>
      </c>
      <c r="AD1260">
        <v>0</v>
      </c>
      <c r="AE1260">
        <v>287.55413746419231</v>
      </c>
    </row>
    <row r="1261" spans="1:31" x14ac:dyDescent="0.25">
      <c r="A1261">
        <v>2440612</v>
      </c>
      <c r="B1261">
        <v>1</v>
      </c>
      <c r="C1261" t="s">
        <v>80</v>
      </c>
      <c r="D1261" t="s">
        <v>104</v>
      </c>
      <c r="E1261" t="s">
        <v>147</v>
      </c>
      <c r="F1261" t="s">
        <v>3868</v>
      </c>
      <c r="G1261" t="s">
        <v>171</v>
      </c>
      <c r="H1261" t="s">
        <v>135</v>
      </c>
      <c r="I1261" t="s">
        <v>136</v>
      </c>
      <c r="J1261" t="s">
        <v>137</v>
      </c>
      <c r="K1261" t="s">
        <v>138</v>
      </c>
      <c r="L1261" t="s">
        <v>3869</v>
      </c>
      <c r="M1261" t="s">
        <v>3870</v>
      </c>
      <c r="N1261">
        <v>2.005833333</v>
      </c>
      <c r="O1261">
        <v>0</v>
      </c>
      <c r="P1261">
        <v>89</v>
      </c>
      <c r="Q1261">
        <v>0</v>
      </c>
      <c r="R1261">
        <v>0</v>
      </c>
      <c r="S1261">
        <v>0</v>
      </c>
      <c r="T1261">
        <v>1</v>
      </c>
      <c r="U1261">
        <v>0</v>
      </c>
      <c r="V1261">
        <v>0</v>
      </c>
      <c r="W1261">
        <v>0</v>
      </c>
      <c r="X1261">
        <v>45.261045609849766</v>
      </c>
      <c r="Y1261">
        <v>0</v>
      </c>
      <c r="Z1261">
        <v>0</v>
      </c>
      <c r="AA1261">
        <v>0</v>
      </c>
      <c r="AB1261">
        <v>2.2634428358281111</v>
      </c>
      <c r="AC1261">
        <v>0</v>
      </c>
      <c r="AD1261">
        <v>0</v>
      </c>
      <c r="AE1261">
        <v>47.524488445677875</v>
      </c>
    </row>
    <row r="1262" spans="1:31" x14ac:dyDescent="0.25">
      <c r="A1262">
        <v>2440466</v>
      </c>
      <c r="B1262">
        <v>1</v>
      </c>
      <c r="C1262" t="s">
        <v>80</v>
      </c>
      <c r="D1262" t="s">
        <v>100</v>
      </c>
      <c r="E1262" t="s">
        <v>147</v>
      </c>
      <c r="F1262" t="s">
        <v>3871</v>
      </c>
      <c r="G1262" t="s">
        <v>1516</v>
      </c>
      <c r="H1262" t="s">
        <v>135</v>
      </c>
      <c r="I1262" t="s">
        <v>136</v>
      </c>
      <c r="J1262" t="s">
        <v>137</v>
      </c>
      <c r="K1262" t="s">
        <v>138</v>
      </c>
      <c r="L1262" t="s">
        <v>3872</v>
      </c>
      <c r="M1262" t="s">
        <v>3873</v>
      </c>
      <c r="N1262">
        <v>1.6377777769999999</v>
      </c>
      <c r="O1262">
        <v>0</v>
      </c>
      <c r="P1262">
        <v>30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9.7569187339723857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9.7569187339723857</v>
      </c>
    </row>
    <row r="1263" spans="1:31" x14ac:dyDescent="0.25">
      <c r="A1263">
        <v>2440217</v>
      </c>
      <c r="B1263">
        <v>1</v>
      </c>
      <c r="C1263" t="s">
        <v>80</v>
      </c>
      <c r="D1263" t="s">
        <v>83</v>
      </c>
      <c r="E1263" t="s">
        <v>132</v>
      </c>
      <c r="F1263" t="s">
        <v>3874</v>
      </c>
      <c r="G1263" t="s">
        <v>134</v>
      </c>
      <c r="H1263" t="s">
        <v>135</v>
      </c>
      <c r="I1263" t="s">
        <v>136</v>
      </c>
      <c r="J1263" t="s">
        <v>137</v>
      </c>
      <c r="K1263" t="s">
        <v>138</v>
      </c>
      <c r="L1263" t="s">
        <v>3875</v>
      </c>
      <c r="M1263" t="s">
        <v>3876</v>
      </c>
      <c r="N1263">
        <v>1.497222222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15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22.194548884909057</v>
      </c>
      <c r="AC1263">
        <v>0</v>
      </c>
      <c r="AD1263">
        <v>0</v>
      </c>
      <c r="AE1263">
        <v>22.194548884909057</v>
      </c>
    </row>
    <row r="1264" spans="1:31" x14ac:dyDescent="0.25">
      <c r="A1264">
        <v>2440509</v>
      </c>
      <c r="B1264">
        <v>1</v>
      </c>
      <c r="C1264" t="s">
        <v>80</v>
      </c>
      <c r="D1264" t="s">
        <v>97</v>
      </c>
      <c r="E1264" t="s">
        <v>147</v>
      </c>
      <c r="F1264" t="s">
        <v>3877</v>
      </c>
      <c r="G1264" t="s">
        <v>175</v>
      </c>
      <c r="H1264" t="s">
        <v>135</v>
      </c>
      <c r="I1264" t="s">
        <v>136</v>
      </c>
      <c r="J1264" t="s">
        <v>137</v>
      </c>
      <c r="K1264" t="s">
        <v>138</v>
      </c>
      <c r="L1264" t="s">
        <v>3878</v>
      </c>
      <c r="M1264" t="s">
        <v>3879</v>
      </c>
      <c r="N1264">
        <v>0.71777777700000001</v>
      </c>
      <c r="O1264">
        <v>0</v>
      </c>
      <c r="P1264">
        <v>35</v>
      </c>
      <c r="Q1264">
        <v>0</v>
      </c>
      <c r="R1264">
        <v>15</v>
      </c>
      <c r="S1264">
        <v>0</v>
      </c>
      <c r="T1264">
        <v>19</v>
      </c>
      <c r="U1264">
        <v>0</v>
      </c>
      <c r="V1264">
        <v>0</v>
      </c>
      <c r="W1264">
        <v>0</v>
      </c>
      <c r="X1264">
        <v>15.564057926778617</v>
      </c>
      <c r="Y1264">
        <v>0</v>
      </c>
      <c r="Z1264">
        <v>7.6353824380635738</v>
      </c>
      <c r="AA1264">
        <v>0</v>
      </c>
      <c r="AB1264">
        <v>21.830183722439759</v>
      </c>
      <c r="AC1264">
        <v>0</v>
      </c>
      <c r="AD1264">
        <v>0</v>
      </c>
      <c r="AE1264">
        <v>45.029624087281945</v>
      </c>
    </row>
    <row r="1265" spans="1:31" x14ac:dyDescent="0.25">
      <c r="A1265">
        <v>2440532</v>
      </c>
      <c r="B1265">
        <v>1</v>
      </c>
      <c r="C1265" t="s">
        <v>80</v>
      </c>
      <c r="D1265" t="s">
        <v>104</v>
      </c>
      <c r="E1265" t="s">
        <v>161</v>
      </c>
      <c r="F1265" t="s">
        <v>3880</v>
      </c>
      <c r="G1265" t="s">
        <v>256</v>
      </c>
      <c r="H1265" t="s">
        <v>144</v>
      </c>
      <c r="I1265" t="s">
        <v>136</v>
      </c>
      <c r="J1265" t="s">
        <v>137</v>
      </c>
      <c r="K1265" t="s">
        <v>138</v>
      </c>
      <c r="L1265" t="s">
        <v>3881</v>
      </c>
      <c r="M1265" t="s">
        <v>3882</v>
      </c>
      <c r="N1265">
        <v>1.3108333329999999</v>
      </c>
      <c r="O1265">
        <v>0</v>
      </c>
      <c r="P1265">
        <v>211</v>
      </c>
      <c r="Q1265">
        <v>0</v>
      </c>
      <c r="R1265">
        <v>10</v>
      </c>
      <c r="S1265">
        <v>0</v>
      </c>
      <c r="T1265">
        <v>41</v>
      </c>
      <c r="U1265">
        <v>0</v>
      </c>
      <c r="V1265">
        <v>0</v>
      </c>
      <c r="W1265">
        <v>0</v>
      </c>
      <c r="X1265">
        <v>75.395359971991454</v>
      </c>
      <c r="Y1265">
        <v>0</v>
      </c>
      <c r="Z1265">
        <v>0</v>
      </c>
      <c r="AA1265">
        <v>0</v>
      </c>
      <c r="AB1265">
        <v>19.674687208207029</v>
      </c>
      <c r="AC1265">
        <v>0</v>
      </c>
      <c r="AD1265">
        <v>0</v>
      </c>
      <c r="AE1265">
        <v>95.070047180198486</v>
      </c>
    </row>
    <row r="1266" spans="1:31" x14ac:dyDescent="0.25">
      <c r="A1266">
        <v>2440034</v>
      </c>
      <c r="B1266">
        <v>1</v>
      </c>
      <c r="C1266" t="s">
        <v>80</v>
      </c>
      <c r="D1266" t="s">
        <v>82</v>
      </c>
      <c r="E1266" t="s">
        <v>132</v>
      </c>
      <c r="F1266" t="s">
        <v>3883</v>
      </c>
      <c r="G1266" t="s">
        <v>134</v>
      </c>
      <c r="H1266" t="s">
        <v>135</v>
      </c>
      <c r="I1266" t="s">
        <v>136</v>
      </c>
      <c r="J1266" t="s">
        <v>137</v>
      </c>
      <c r="K1266" t="s">
        <v>138</v>
      </c>
      <c r="L1266" t="s">
        <v>3884</v>
      </c>
      <c r="M1266" t="s">
        <v>3885</v>
      </c>
      <c r="N1266">
        <v>2.5833333330000001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1.1107922250730888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1.1107922250730888</v>
      </c>
    </row>
    <row r="1267" spans="1:31" x14ac:dyDescent="0.25">
      <c r="A1267">
        <v>2440552</v>
      </c>
      <c r="B1267">
        <v>1</v>
      </c>
      <c r="C1267" t="s">
        <v>80</v>
      </c>
      <c r="D1267" t="s">
        <v>104</v>
      </c>
      <c r="E1267" t="s">
        <v>141</v>
      </c>
      <c r="F1267" t="s">
        <v>3886</v>
      </c>
      <c r="G1267" t="s">
        <v>175</v>
      </c>
      <c r="H1267" t="s">
        <v>144</v>
      </c>
      <c r="I1267" t="s">
        <v>136</v>
      </c>
      <c r="J1267" t="s">
        <v>137</v>
      </c>
      <c r="K1267" t="s">
        <v>138</v>
      </c>
      <c r="L1267" t="s">
        <v>3887</v>
      </c>
      <c r="M1267" t="s">
        <v>3888</v>
      </c>
      <c r="N1267">
        <v>0.133333333</v>
      </c>
      <c r="O1267">
        <v>2</v>
      </c>
      <c r="P1267">
        <v>4416</v>
      </c>
      <c r="Q1267">
        <v>21</v>
      </c>
      <c r="R1267">
        <v>139</v>
      </c>
      <c r="S1267">
        <v>4</v>
      </c>
      <c r="T1267">
        <v>692</v>
      </c>
      <c r="U1267">
        <v>4</v>
      </c>
      <c r="V1267">
        <v>1</v>
      </c>
      <c r="W1267">
        <v>6.3867405081600007E-2</v>
      </c>
      <c r="X1267">
        <v>153.28959225778098</v>
      </c>
      <c r="Y1267">
        <v>2.1098462569954672</v>
      </c>
      <c r="Z1267">
        <v>0.53334674534400006</v>
      </c>
      <c r="AA1267">
        <v>4.8697725383999995</v>
      </c>
      <c r="AB1267">
        <v>39.667712936558104</v>
      </c>
      <c r="AC1267">
        <v>24.884826910912935</v>
      </c>
      <c r="AD1267">
        <v>0</v>
      </c>
      <c r="AE1267">
        <v>225.41896505107309</v>
      </c>
    </row>
    <row r="1268" spans="1:31" x14ac:dyDescent="0.25">
      <c r="A1268">
        <v>2440446</v>
      </c>
      <c r="B1268">
        <v>1</v>
      </c>
      <c r="C1268" t="s">
        <v>80</v>
      </c>
      <c r="D1268" t="s">
        <v>101</v>
      </c>
      <c r="E1268" t="s">
        <v>147</v>
      </c>
      <c r="F1268" t="s">
        <v>3485</v>
      </c>
      <c r="G1268" t="s">
        <v>3889</v>
      </c>
      <c r="H1268" t="s">
        <v>135</v>
      </c>
      <c r="I1268" t="s">
        <v>136</v>
      </c>
      <c r="J1268" t="s">
        <v>137</v>
      </c>
      <c r="K1268" t="s">
        <v>138</v>
      </c>
      <c r="L1268" t="s">
        <v>3890</v>
      </c>
      <c r="M1268" t="s">
        <v>3891</v>
      </c>
      <c r="N1268">
        <v>1.150833333</v>
      </c>
      <c r="O1268">
        <v>0</v>
      </c>
      <c r="P1268">
        <v>3</v>
      </c>
      <c r="Q1268">
        <v>0</v>
      </c>
      <c r="R1268">
        <v>0</v>
      </c>
      <c r="S1268">
        <v>0</v>
      </c>
      <c r="T1268">
        <v>4</v>
      </c>
      <c r="U1268">
        <v>0</v>
      </c>
      <c r="V1268">
        <v>0</v>
      </c>
      <c r="W1268">
        <v>0</v>
      </c>
      <c r="X1268">
        <v>0.87108346193730424</v>
      </c>
      <c r="Y1268">
        <v>0</v>
      </c>
      <c r="Z1268">
        <v>0</v>
      </c>
      <c r="AA1268">
        <v>0</v>
      </c>
      <c r="AB1268">
        <v>6.1144456637487279</v>
      </c>
      <c r="AC1268">
        <v>0</v>
      </c>
      <c r="AD1268">
        <v>0</v>
      </c>
      <c r="AE1268">
        <v>6.9855291256860319</v>
      </c>
    </row>
    <row r="1269" spans="1:31" x14ac:dyDescent="0.25">
      <c r="A1269">
        <v>2440197</v>
      </c>
      <c r="B1269">
        <v>1</v>
      </c>
      <c r="C1269" t="s">
        <v>81</v>
      </c>
      <c r="D1269" t="s">
        <v>116</v>
      </c>
      <c r="E1269" t="s">
        <v>132</v>
      </c>
      <c r="F1269" t="s">
        <v>3892</v>
      </c>
      <c r="G1269" t="s">
        <v>214</v>
      </c>
      <c r="H1269" t="s">
        <v>135</v>
      </c>
      <c r="I1269" t="s">
        <v>136</v>
      </c>
      <c r="J1269" t="s">
        <v>3</v>
      </c>
      <c r="K1269" t="s">
        <v>138</v>
      </c>
      <c r="L1269" t="s">
        <v>3893</v>
      </c>
      <c r="M1269" t="s">
        <v>3894</v>
      </c>
      <c r="N1269">
        <v>2.332222222</v>
      </c>
      <c r="O1269">
        <v>0</v>
      </c>
      <c r="P1269">
        <v>11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8.7859503010494393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8.7859503010494393</v>
      </c>
    </row>
    <row r="1270" spans="1:31" x14ac:dyDescent="0.25">
      <c r="A1270">
        <v>2440237</v>
      </c>
      <c r="B1270">
        <v>1</v>
      </c>
      <c r="C1270" t="s">
        <v>80</v>
      </c>
      <c r="D1270" t="s">
        <v>84</v>
      </c>
      <c r="E1270" t="s">
        <v>132</v>
      </c>
      <c r="F1270" t="s">
        <v>3895</v>
      </c>
      <c r="G1270" t="s">
        <v>134</v>
      </c>
      <c r="H1270" t="s">
        <v>135</v>
      </c>
      <c r="I1270" t="s">
        <v>136</v>
      </c>
      <c r="J1270" t="s">
        <v>137</v>
      </c>
      <c r="K1270" t="s">
        <v>138</v>
      </c>
      <c r="L1270" t="s">
        <v>3896</v>
      </c>
      <c r="M1270" t="s">
        <v>3897</v>
      </c>
      <c r="N1270">
        <v>4.2952777769999999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8.0551657158209373</v>
      </c>
      <c r="AC1270">
        <v>0</v>
      </c>
      <c r="AD1270">
        <v>0</v>
      </c>
      <c r="AE1270">
        <v>8.0551657158209373</v>
      </c>
    </row>
    <row r="1271" spans="1:31" x14ac:dyDescent="0.25">
      <c r="A1271">
        <v>2440383</v>
      </c>
      <c r="B1271">
        <v>1</v>
      </c>
      <c r="C1271" t="s">
        <v>80</v>
      </c>
      <c r="D1271" t="s">
        <v>98</v>
      </c>
      <c r="E1271" t="s">
        <v>132</v>
      </c>
      <c r="F1271" t="s">
        <v>3898</v>
      </c>
      <c r="G1271" t="s">
        <v>134</v>
      </c>
      <c r="H1271" t="s">
        <v>135</v>
      </c>
      <c r="I1271" t="s">
        <v>136</v>
      </c>
      <c r="J1271" t="s">
        <v>137</v>
      </c>
      <c r="K1271" t="s">
        <v>138</v>
      </c>
      <c r="L1271" t="s">
        <v>3899</v>
      </c>
      <c r="M1271" t="s">
        <v>3900</v>
      </c>
      <c r="N1271">
        <v>2.5808333330000002</v>
      </c>
      <c r="O1271">
        <v>0</v>
      </c>
      <c r="P1271">
        <v>1</v>
      </c>
      <c r="Q1271">
        <v>0</v>
      </c>
      <c r="R1271">
        <v>1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2.2675158439419922</v>
      </c>
      <c r="Y1271">
        <v>0</v>
      </c>
      <c r="Z1271">
        <v>0.22438756238887389</v>
      </c>
      <c r="AA1271">
        <v>0</v>
      </c>
      <c r="AB1271">
        <v>0</v>
      </c>
      <c r="AC1271">
        <v>0</v>
      </c>
      <c r="AD1271">
        <v>0</v>
      </c>
      <c r="AE1271">
        <v>2.491903406330866</v>
      </c>
    </row>
    <row r="1272" spans="1:31" x14ac:dyDescent="0.25">
      <c r="A1272">
        <v>2440260</v>
      </c>
      <c r="B1272">
        <v>1</v>
      </c>
      <c r="C1272" t="s">
        <v>80</v>
      </c>
      <c r="D1272" t="s">
        <v>87</v>
      </c>
      <c r="E1272" t="s">
        <v>178</v>
      </c>
      <c r="F1272" t="s">
        <v>3901</v>
      </c>
      <c r="G1272" t="s">
        <v>187</v>
      </c>
      <c r="H1272" t="s">
        <v>144</v>
      </c>
      <c r="I1272" t="s">
        <v>136</v>
      </c>
      <c r="J1272" t="s">
        <v>137</v>
      </c>
      <c r="K1272" t="s">
        <v>164</v>
      </c>
      <c r="L1272" t="s">
        <v>3902</v>
      </c>
      <c r="M1272" t="s">
        <v>3903</v>
      </c>
      <c r="N1272">
        <v>5.1505555550000004</v>
      </c>
      <c r="O1272">
        <v>0</v>
      </c>
      <c r="P1272">
        <v>243</v>
      </c>
      <c r="Q1272">
        <v>0</v>
      </c>
      <c r="R1272">
        <v>0</v>
      </c>
      <c r="S1272">
        <v>0</v>
      </c>
      <c r="T1272">
        <v>33</v>
      </c>
      <c r="U1272">
        <v>0</v>
      </c>
      <c r="V1272">
        <v>0</v>
      </c>
      <c r="W1272">
        <v>0</v>
      </c>
      <c r="X1272">
        <v>356.97751383248414</v>
      </c>
      <c r="Y1272">
        <v>0</v>
      </c>
      <c r="Z1272">
        <v>0</v>
      </c>
      <c r="AA1272">
        <v>0</v>
      </c>
      <c r="AB1272">
        <v>432.35904648996427</v>
      </c>
      <c r="AC1272">
        <v>0</v>
      </c>
      <c r="AD1272">
        <v>0</v>
      </c>
      <c r="AE1272">
        <v>789.33656032244835</v>
      </c>
    </row>
    <row r="1273" spans="1:31" x14ac:dyDescent="0.25">
      <c r="A1273">
        <v>2440406</v>
      </c>
      <c r="B1273">
        <v>1</v>
      </c>
      <c r="C1273" t="s">
        <v>80</v>
      </c>
      <c r="D1273" t="s">
        <v>84</v>
      </c>
      <c r="E1273" t="s">
        <v>132</v>
      </c>
      <c r="F1273" t="s">
        <v>3904</v>
      </c>
      <c r="G1273" t="s">
        <v>249</v>
      </c>
      <c r="H1273" t="s">
        <v>135</v>
      </c>
      <c r="I1273" t="s">
        <v>136</v>
      </c>
      <c r="J1273" t="s">
        <v>137</v>
      </c>
      <c r="K1273" t="s">
        <v>138</v>
      </c>
      <c r="L1273" t="s">
        <v>3681</v>
      </c>
      <c r="M1273" t="s">
        <v>3905</v>
      </c>
      <c r="N1273">
        <v>4.7866666660000003</v>
      </c>
      <c r="O1273">
        <v>0</v>
      </c>
      <c r="P1273">
        <v>2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4.5966731869234376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4.5966731869234376</v>
      </c>
    </row>
    <row r="1274" spans="1:31" x14ac:dyDescent="0.25">
      <c r="A1274">
        <v>2440220</v>
      </c>
      <c r="B1274">
        <v>1</v>
      </c>
      <c r="C1274" t="s">
        <v>81</v>
      </c>
      <c r="D1274" t="s">
        <v>120</v>
      </c>
      <c r="E1274" t="s">
        <v>141</v>
      </c>
      <c r="F1274" t="s">
        <v>1633</v>
      </c>
      <c r="G1274" t="s">
        <v>143</v>
      </c>
      <c r="H1274" t="s">
        <v>144</v>
      </c>
      <c r="I1274" t="s">
        <v>136</v>
      </c>
      <c r="J1274" t="s">
        <v>137</v>
      </c>
      <c r="K1274" t="s">
        <v>138</v>
      </c>
      <c r="L1274" t="s">
        <v>3906</v>
      </c>
      <c r="M1274" t="s">
        <v>3907</v>
      </c>
      <c r="N1274">
        <v>0.67500000000000004</v>
      </c>
      <c r="O1274">
        <v>1</v>
      </c>
      <c r="P1274">
        <v>133</v>
      </c>
      <c r="Q1274">
        <v>36</v>
      </c>
      <c r="R1274">
        <v>11</v>
      </c>
      <c r="S1274">
        <v>1</v>
      </c>
      <c r="T1274">
        <v>19</v>
      </c>
      <c r="U1274">
        <v>0</v>
      </c>
      <c r="V1274">
        <v>0</v>
      </c>
      <c r="W1274">
        <v>0</v>
      </c>
      <c r="X1274">
        <v>19.928767381187917</v>
      </c>
      <c r="Y1274">
        <v>0.60275136566316678</v>
      </c>
      <c r="Z1274">
        <v>3.0139020195416671E-3</v>
      </c>
      <c r="AA1274">
        <v>0</v>
      </c>
      <c r="AB1274">
        <v>2.340649353203736</v>
      </c>
      <c r="AC1274">
        <v>0</v>
      </c>
      <c r="AD1274">
        <v>0</v>
      </c>
      <c r="AE1274">
        <v>22.875182002074364</v>
      </c>
    </row>
    <row r="1275" spans="1:31" x14ac:dyDescent="0.25">
      <c r="A1275">
        <v>2440114</v>
      </c>
      <c r="B1275">
        <v>1</v>
      </c>
      <c r="C1275" t="s">
        <v>80</v>
      </c>
      <c r="D1275" t="s">
        <v>84</v>
      </c>
      <c r="E1275" t="s">
        <v>147</v>
      </c>
      <c r="F1275" t="s">
        <v>3032</v>
      </c>
      <c r="G1275" t="s">
        <v>479</v>
      </c>
      <c r="H1275" t="s">
        <v>135</v>
      </c>
      <c r="I1275" t="s">
        <v>136</v>
      </c>
      <c r="J1275" t="s">
        <v>137</v>
      </c>
      <c r="K1275" t="s">
        <v>138</v>
      </c>
      <c r="L1275" t="s">
        <v>3908</v>
      </c>
      <c r="M1275" t="s">
        <v>3909</v>
      </c>
      <c r="N1275">
        <v>1.9041666660000001</v>
      </c>
      <c r="O1275">
        <v>0</v>
      </c>
      <c r="P1275">
        <v>17</v>
      </c>
      <c r="Q1275">
        <v>0</v>
      </c>
      <c r="R1275">
        <v>0</v>
      </c>
      <c r="S1275">
        <v>0</v>
      </c>
      <c r="T1275">
        <v>28</v>
      </c>
      <c r="U1275">
        <v>0</v>
      </c>
      <c r="V1275">
        <v>0</v>
      </c>
      <c r="W1275">
        <v>0</v>
      </c>
      <c r="X1275">
        <v>13.138463354387008</v>
      </c>
      <c r="Y1275">
        <v>0</v>
      </c>
      <c r="Z1275">
        <v>0</v>
      </c>
      <c r="AA1275">
        <v>0</v>
      </c>
      <c r="AB1275">
        <v>227.52742431466157</v>
      </c>
      <c r="AC1275">
        <v>0</v>
      </c>
      <c r="AD1275">
        <v>0</v>
      </c>
      <c r="AE1275">
        <v>240.66588766904857</v>
      </c>
    </row>
    <row r="1276" spans="1:31" x14ac:dyDescent="0.25">
      <c r="A1276">
        <v>2440323</v>
      </c>
      <c r="B1276">
        <v>1</v>
      </c>
      <c r="C1276" t="s">
        <v>80</v>
      </c>
      <c r="D1276" t="s">
        <v>96</v>
      </c>
      <c r="E1276" t="s">
        <v>290</v>
      </c>
      <c r="F1276" t="s">
        <v>3910</v>
      </c>
      <c r="G1276" t="s">
        <v>175</v>
      </c>
      <c r="H1276" t="s">
        <v>135</v>
      </c>
      <c r="I1276" t="s">
        <v>136</v>
      </c>
      <c r="J1276" t="s">
        <v>137</v>
      </c>
      <c r="K1276" t="s">
        <v>138</v>
      </c>
      <c r="L1276" t="s">
        <v>3911</v>
      </c>
      <c r="M1276" t="s">
        <v>3912</v>
      </c>
      <c r="N1276">
        <v>0.50916666600000005</v>
      </c>
      <c r="O1276">
        <v>0</v>
      </c>
      <c r="P1276">
        <v>14</v>
      </c>
      <c r="Q1276">
        <v>0</v>
      </c>
      <c r="R1276">
        <v>0</v>
      </c>
      <c r="S1276">
        <v>0</v>
      </c>
      <c r="T1276">
        <v>5</v>
      </c>
      <c r="U1276">
        <v>0</v>
      </c>
      <c r="V1276">
        <v>0</v>
      </c>
      <c r="W1276">
        <v>0</v>
      </c>
      <c r="X1276">
        <v>4.8386832907698016</v>
      </c>
      <c r="Y1276">
        <v>0</v>
      </c>
      <c r="Z1276">
        <v>0</v>
      </c>
      <c r="AA1276">
        <v>0</v>
      </c>
      <c r="AB1276">
        <v>9.8051182497907998</v>
      </c>
      <c r="AC1276">
        <v>0</v>
      </c>
      <c r="AD1276">
        <v>0</v>
      </c>
      <c r="AE1276">
        <v>14.643801540560602</v>
      </c>
    </row>
    <row r="1277" spans="1:31" x14ac:dyDescent="0.25">
      <c r="A1277">
        <v>2440515</v>
      </c>
      <c r="B1277">
        <v>1</v>
      </c>
      <c r="C1277" t="s">
        <v>80</v>
      </c>
      <c r="D1277" t="s">
        <v>94</v>
      </c>
      <c r="E1277" t="s">
        <v>147</v>
      </c>
      <c r="F1277" t="s">
        <v>3913</v>
      </c>
      <c r="G1277" t="s">
        <v>171</v>
      </c>
      <c r="H1277" t="s">
        <v>135</v>
      </c>
      <c r="I1277" t="s">
        <v>136</v>
      </c>
      <c r="J1277" t="s">
        <v>137</v>
      </c>
      <c r="K1277" t="s">
        <v>138</v>
      </c>
      <c r="L1277" t="s">
        <v>3914</v>
      </c>
      <c r="M1277" t="s">
        <v>3915</v>
      </c>
      <c r="N1277">
        <v>2.1655555550000001</v>
      </c>
      <c r="O1277">
        <v>0</v>
      </c>
      <c r="P1277">
        <v>21</v>
      </c>
      <c r="Q1277">
        <v>0</v>
      </c>
      <c r="R1277">
        <v>1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3.7200839797024279</v>
      </c>
      <c r="Y1277">
        <v>0</v>
      </c>
      <c r="Z1277">
        <v>4.78149592772E-3</v>
      </c>
      <c r="AA1277">
        <v>0</v>
      </c>
      <c r="AB1277">
        <v>0</v>
      </c>
      <c r="AC1277">
        <v>0</v>
      </c>
      <c r="AD1277">
        <v>0</v>
      </c>
      <c r="AE1277">
        <v>3.724865475630148</v>
      </c>
    </row>
    <row r="1278" spans="1:31" x14ac:dyDescent="0.25">
      <c r="A1278">
        <v>2440157</v>
      </c>
      <c r="B1278">
        <v>1</v>
      </c>
      <c r="C1278" t="s">
        <v>80</v>
      </c>
      <c r="D1278" t="s">
        <v>92</v>
      </c>
      <c r="E1278" t="s">
        <v>132</v>
      </c>
      <c r="F1278" t="s">
        <v>3916</v>
      </c>
      <c r="G1278" t="s">
        <v>198</v>
      </c>
      <c r="H1278" t="s">
        <v>135</v>
      </c>
      <c r="I1278" t="s">
        <v>136</v>
      </c>
      <c r="J1278" t="s">
        <v>137</v>
      </c>
      <c r="K1278" t="s">
        <v>138</v>
      </c>
      <c r="L1278" t="s">
        <v>3917</v>
      </c>
      <c r="M1278" t="s">
        <v>3918</v>
      </c>
      <c r="N1278">
        <v>1.3658333330000001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0.35710903638001662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0.35710903638001662</v>
      </c>
    </row>
    <row r="1279" spans="1:31" x14ac:dyDescent="0.25">
      <c r="A1279">
        <v>2440014</v>
      </c>
      <c r="B1279">
        <v>1</v>
      </c>
      <c r="C1279" t="s">
        <v>80</v>
      </c>
      <c r="D1279" t="s">
        <v>83</v>
      </c>
      <c r="E1279" t="s">
        <v>132</v>
      </c>
      <c r="F1279" t="s">
        <v>3919</v>
      </c>
      <c r="G1279" t="s">
        <v>134</v>
      </c>
      <c r="H1279" t="s">
        <v>135</v>
      </c>
      <c r="I1279" t="s">
        <v>136</v>
      </c>
      <c r="J1279" t="s">
        <v>137</v>
      </c>
      <c r="K1279" t="s">
        <v>138</v>
      </c>
      <c r="L1279" t="s">
        <v>3920</v>
      </c>
      <c r="M1279" t="s">
        <v>3921</v>
      </c>
      <c r="N1279">
        <v>2.3108333330000002</v>
      </c>
      <c r="O1279">
        <v>0</v>
      </c>
      <c r="P1279">
        <v>3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1.5747770706934154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1.5747770706934154</v>
      </c>
    </row>
    <row r="1280" spans="1:31" x14ac:dyDescent="0.25">
      <c r="A1280">
        <v>2439988</v>
      </c>
      <c r="B1280">
        <v>1</v>
      </c>
      <c r="C1280" t="s">
        <v>80</v>
      </c>
      <c r="D1280" t="s">
        <v>110</v>
      </c>
      <c r="E1280" t="s">
        <v>161</v>
      </c>
      <c r="F1280" t="s">
        <v>3922</v>
      </c>
      <c r="G1280" t="s">
        <v>175</v>
      </c>
      <c r="H1280" t="s">
        <v>144</v>
      </c>
      <c r="I1280" t="s">
        <v>136</v>
      </c>
      <c r="J1280" t="s">
        <v>137</v>
      </c>
      <c r="K1280" t="s">
        <v>138</v>
      </c>
      <c r="L1280" t="s">
        <v>3923</v>
      </c>
      <c r="M1280" t="s">
        <v>3924</v>
      </c>
      <c r="N1280">
        <v>0.18444444400000001</v>
      </c>
      <c r="O1280">
        <v>0</v>
      </c>
      <c r="P1280">
        <v>164</v>
      </c>
      <c r="Q1280">
        <v>0</v>
      </c>
      <c r="R1280">
        <v>0</v>
      </c>
      <c r="S1280">
        <v>0</v>
      </c>
      <c r="T1280">
        <v>19</v>
      </c>
      <c r="U1280">
        <v>0</v>
      </c>
      <c r="V1280">
        <v>0</v>
      </c>
      <c r="W1280">
        <v>0</v>
      </c>
      <c r="X1280">
        <v>5.2818113427624835</v>
      </c>
      <c r="Y1280">
        <v>0</v>
      </c>
      <c r="Z1280">
        <v>0</v>
      </c>
      <c r="AA1280">
        <v>0</v>
      </c>
      <c r="AB1280">
        <v>2.089042976083467</v>
      </c>
      <c r="AC1280">
        <v>0</v>
      </c>
      <c r="AD1280">
        <v>0</v>
      </c>
      <c r="AE1280">
        <v>7.3708543188459501</v>
      </c>
    </row>
    <row r="1281" spans="1:31" x14ac:dyDescent="0.25">
      <c r="A1281">
        <v>2440598</v>
      </c>
      <c r="B1281">
        <v>1</v>
      </c>
      <c r="C1281" t="s">
        <v>80</v>
      </c>
      <c r="D1281" t="s">
        <v>97</v>
      </c>
      <c r="E1281" t="s">
        <v>147</v>
      </c>
      <c r="F1281" t="s">
        <v>3925</v>
      </c>
      <c r="G1281" t="s">
        <v>175</v>
      </c>
      <c r="H1281" t="s">
        <v>135</v>
      </c>
      <c r="I1281" t="s">
        <v>136</v>
      </c>
      <c r="J1281" t="s">
        <v>137</v>
      </c>
      <c r="K1281" t="s">
        <v>138</v>
      </c>
      <c r="L1281" t="s">
        <v>3926</v>
      </c>
      <c r="M1281" t="s">
        <v>3927</v>
      </c>
      <c r="N1281">
        <v>0.449444444</v>
      </c>
      <c r="O1281">
        <v>0</v>
      </c>
      <c r="P1281">
        <v>25</v>
      </c>
      <c r="Q1281">
        <v>0</v>
      </c>
      <c r="R1281">
        <v>0</v>
      </c>
      <c r="S1281">
        <v>0</v>
      </c>
      <c r="T1281">
        <v>6</v>
      </c>
      <c r="U1281">
        <v>0</v>
      </c>
      <c r="V1281">
        <v>0</v>
      </c>
      <c r="W1281">
        <v>0</v>
      </c>
      <c r="X1281">
        <v>12.70683850032245</v>
      </c>
      <c r="Y1281">
        <v>0</v>
      </c>
      <c r="Z1281">
        <v>0</v>
      </c>
      <c r="AA1281">
        <v>0</v>
      </c>
      <c r="AB1281">
        <v>3.3990332508409309</v>
      </c>
      <c r="AC1281">
        <v>0</v>
      </c>
      <c r="AD1281">
        <v>0</v>
      </c>
      <c r="AE1281">
        <v>16.105871751163381</v>
      </c>
    </row>
    <row r="1282" spans="1:31" x14ac:dyDescent="0.25">
      <c r="A1282">
        <v>2440051</v>
      </c>
      <c r="B1282">
        <v>1</v>
      </c>
      <c r="C1282" t="s">
        <v>80</v>
      </c>
      <c r="D1282" t="s">
        <v>96</v>
      </c>
      <c r="E1282" t="s">
        <v>132</v>
      </c>
      <c r="F1282" t="s">
        <v>3928</v>
      </c>
      <c r="G1282" t="s">
        <v>198</v>
      </c>
      <c r="H1282" t="s">
        <v>135</v>
      </c>
      <c r="I1282" t="s">
        <v>136</v>
      </c>
      <c r="J1282" t="s">
        <v>137</v>
      </c>
      <c r="K1282" t="s">
        <v>138</v>
      </c>
      <c r="L1282" t="s">
        <v>3929</v>
      </c>
      <c r="M1282" t="s">
        <v>3930</v>
      </c>
      <c r="N1282">
        <v>3.855555555</v>
      </c>
      <c r="O1282">
        <v>0</v>
      </c>
      <c r="P1282">
        <v>1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0.99982653985053682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0.99982653985053682</v>
      </c>
    </row>
    <row r="1283" spans="1:31" x14ac:dyDescent="0.25">
      <c r="A1283">
        <v>2440200</v>
      </c>
      <c r="B1283">
        <v>1</v>
      </c>
      <c r="C1283" t="s">
        <v>81</v>
      </c>
      <c r="D1283" t="s">
        <v>123</v>
      </c>
      <c r="E1283" t="s">
        <v>147</v>
      </c>
      <c r="F1283" t="s">
        <v>3931</v>
      </c>
      <c r="G1283" t="s">
        <v>1630</v>
      </c>
      <c r="H1283" t="s">
        <v>135</v>
      </c>
      <c r="I1283" t="s">
        <v>136</v>
      </c>
      <c r="J1283" t="s">
        <v>137</v>
      </c>
      <c r="K1283" t="s">
        <v>138</v>
      </c>
      <c r="L1283" t="s">
        <v>3932</v>
      </c>
      <c r="M1283" t="s">
        <v>3933</v>
      </c>
      <c r="N1283">
        <v>2.3166666660000002</v>
      </c>
      <c r="O1283">
        <v>0</v>
      </c>
      <c r="P1283">
        <v>74</v>
      </c>
      <c r="Q1283">
        <v>0</v>
      </c>
      <c r="R1283">
        <v>4</v>
      </c>
      <c r="S1283">
        <v>0</v>
      </c>
      <c r="T1283">
        <v>5</v>
      </c>
      <c r="U1283">
        <v>0</v>
      </c>
      <c r="V1283">
        <v>0</v>
      </c>
      <c r="W1283">
        <v>0</v>
      </c>
      <c r="X1283">
        <v>25.63859819778213</v>
      </c>
      <c r="Y1283">
        <v>0</v>
      </c>
      <c r="Z1283">
        <v>0.16994679764473333</v>
      </c>
      <c r="AA1283">
        <v>0</v>
      </c>
      <c r="AB1283">
        <v>0.90177934090430356</v>
      </c>
      <c r="AC1283">
        <v>0</v>
      </c>
      <c r="AD1283">
        <v>0</v>
      </c>
      <c r="AE1283">
        <v>26.710324336331169</v>
      </c>
    </row>
    <row r="1284" spans="1:31" x14ac:dyDescent="0.25">
      <c r="A1284">
        <v>2440592</v>
      </c>
      <c r="B1284">
        <v>1</v>
      </c>
      <c r="C1284" t="s">
        <v>81</v>
      </c>
      <c r="D1284" t="s">
        <v>113</v>
      </c>
      <c r="E1284" t="s">
        <v>290</v>
      </c>
      <c r="F1284" t="s">
        <v>3934</v>
      </c>
      <c r="G1284" t="s">
        <v>171</v>
      </c>
      <c r="H1284" t="s">
        <v>135</v>
      </c>
      <c r="I1284" t="s">
        <v>136</v>
      </c>
      <c r="J1284" t="s">
        <v>137</v>
      </c>
      <c r="K1284" t="s">
        <v>138</v>
      </c>
      <c r="L1284" t="s">
        <v>3935</v>
      </c>
      <c r="M1284" t="s">
        <v>3936</v>
      </c>
      <c r="N1284">
        <v>0.62805555499999999</v>
      </c>
      <c r="O1284">
        <v>0</v>
      </c>
      <c r="P1284">
        <v>180</v>
      </c>
      <c r="Q1284">
        <v>0</v>
      </c>
      <c r="R1284">
        <v>9</v>
      </c>
      <c r="S1284">
        <v>0</v>
      </c>
      <c r="T1284">
        <v>20</v>
      </c>
      <c r="U1284">
        <v>0</v>
      </c>
      <c r="V1284">
        <v>0</v>
      </c>
      <c r="W1284">
        <v>0</v>
      </c>
      <c r="X1284">
        <v>41.83978165032142</v>
      </c>
      <c r="Y1284">
        <v>0</v>
      </c>
      <c r="Z1284">
        <v>0.28715945095016671</v>
      </c>
      <c r="AA1284">
        <v>0</v>
      </c>
      <c r="AB1284">
        <v>15.217735764139739</v>
      </c>
      <c r="AC1284">
        <v>0</v>
      </c>
      <c r="AD1284">
        <v>0</v>
      </c>
      <c r="AE1284">
        <v>57.344676865411323</v>
      </c>
    </row>
    <row r="1285" spans="1:31" x14ac:dyDescent="0.25">
      <c r="A1285">
        <v>2440492</v>
      </c>
      <c r="B1285">
        <v>1</v>
      </c>
      <c r="C1285" t="s">
        <v>80</v>
      </c>
      <c r="D1285" t="s">
        <v>96</v>
      </c>
      <c r="E1285" t="s">
        <v>178</v>
      </c>
      <c r="F1285" t="s">
        <v>2171</v>
      </c>
      <c r="G1285" t="s">
        <v>439</v>
      </c>
      <c r="H1285" t="s">
        <v>144</v>
      </c>
      <c r="I1285" t="s">
        <v>136</v>
      </c>
      <c r="J1285" t="s">
        <v>137</v>
      </c>
      <c r="K1285" t="s">
        <v>138</v>
      </c>
      <c r="L1285" t="s">
        <v>3937</v>
      </c>
      <c r="M1285" t="s">
        <v>3938</v>
      </c>
      <c r="N1285">
        <v>3.8119444439999999</v>
      </c>
      <c r="O1285">
        <v>1</v>
      </c>
      <c r="P1285">
        <v>978</v>
      </c>
      <c r="Q1285">
        <v>0</v>
      </c>
      <c r="R1285">
        <v>0</v>
      </c>
      <c r="S1285">
        <v>12</v>
      </c>
      <c r="T1285">
        <v>30</v>
      </c>
      <c r="U1285">
        <v>0</v>
      </c>
      <c r="V1285">
        <v>1</v>
      </c>
      <c r="W1285">
        <v>34.238323736391841</v>
      </c>
      <c r="X1285">
        <v>402.04780415417639</v>
      </c>
      <c r="Y1285">
        <v>0</v>
      </c>
      <c r="Z1285">
        <v>0</v>
      </c>
      <c r="AA1285">
        <v>569.55088120412267</v>
      </c>
      <c r="AB1285">
        <v>50.696475981761147</v>
      </c>
      <c r="AC1285">
        <v>0</v>
      </c>
      <c r="AD1285">
        <v>5.7171205774763895E-2</v>
      </c>
      <c r="AE1285">
        <v>1056.5906562822267</v>
      </c>
    </row>
    <row r="1286" spans="1:31" x14ac:dyDescent="0.25">
      <c r="A1286">
        <v>2440186</v>
      </c>
      <c r="B1286">
        <v>1</v>
      </c>
      <c r="C1286" t="s">
        <v>80</v>
      </c>
      <c r="D1286" t="s">
        <v>96</v>
      </c>
      <c r="E1286" t="s">
        <v>147</v>
      </c>
      <c r="F1286" t="s">
        <v>3939</v>
      </c>
      <c r="G1286" t="s">
        <v>175</v>
      </c>
      <c r="H1286" t="s">
        <v>135</v>
      </c>
      <c r="I1286" t="s">
        <v>136</v>
      </c>
      <c r="J1286" t="s">
        <v>137</v>
      </c>
      <c r="K1286" t="s">
        <v>138</v>
      </c>
      <c r="L1286" t="s">
        <v>3940</v>
      </c>
      <c r="M1286" t="s">
        <v>3941</v>
      </c>
      <c r="N1286">
        <v>0.86361111099999999</v>
      </c>
      <c r="O1286">
        <v>0</v>
      </c>
      <c r="P1286">
        <v>46</v>
      </c>
      <c r="Q1286">
        <v>0</v>
      </c>
      <c r="R1286">
        <v>1</v>
      </c>
      <c r="S1286">
        <v>0</v>
      </c>
      <c r="T1286">
        <v>1</v>
      </c>
      <c r="U1286">
        <v>0</v>
      </c>
      <c r="V1286">
        <v>0</v>
      </c>
      <c r="W1286">
        <v>0</v>
      </c>
      <c r="X1286">
        <v>6.8154357466647895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6.8154357466647895</v>
      </c>
    </row>
    <row r="1287" spans="1:31" x14ac:dyDescent="0.25">
      <c r="A1287">
        <v>2440564</v>
      </c>
      <c r="B1287">
        <v>1</v>
      </c>
      <c r="C1287" t="s">
        <v>80</v>
      </c>
      <c r="D1287" t="s">
        <v>82</v>
      </c>
      <c r="E1287" t="s">
        <v>147</v>
      </c>
      <c r="F1287" t="s">
        <v>2136</v>
      </c>
      <c r="G1287" t="s">
        <v>171</v>
      </c>
      <c r="H1287" t="s">
        <v>135</v>
      </c>
      <c r="I1287" t="s">
        <v>136</v>
      </c>
      <c r="J1287" t="s">
        <v>137</v>
      </c>
      <c r="K1287" t="s">
        <v>138</v>
      </c>
      <c r="L1287" t="s">
        <v>3942</v>
      </c>
      <c r="M1287" t="s">
        <v>3943</v>
      </c>
      <c r="N1287">
        <v>1.5333333330000001</v>
      </c>
      <c r="O1287">
        <v>0</v>
      </c>
      <c r="P1287">
        <v>42</v>
      </c>
      <c r="Q1287">
        <v>0</v>
      </c>
      <c r="R1287">
        <v>0</v>
      </c>
      <c r="S1287">
        <v>0</v>
      </c>
      <c r="T1287">
        <v>4</v>
      </c>
      <c r="U1287">
        <v>0</v>
      </c>
      <c r="V1287">
        <v>0</v>
      </c>
      <c r="W1287">
        <v>0</v>
      </c>
      <c r="X1287">
        <v>45.236318443538245</v>
      </c>
      <c r="Y1287">
        <v>0</v>
      </c>
      <c r="Z1287">
        <v>0</v>
      </c>
      <c r="AA1287">
        <v>0</v>
      </c>
      <c r="AB1287">
        <v>0.76716676654741689</v>
      </c>
      <c r="AC1287">
        <v>0</v>
      </c>
      <c r="AD1287">
        <v>0</v>
      </c>
      <c r="AE1287">
        <v>46.003485210085664</v>
      </c>
    </row>
    <row r="1288" spans="1:31" x14ac:dyDescent="0.25">
      <c r="A1288">
        <v>2440372</v>
      </c>
      <c r="B1288">
        <v>1</v>
      </c>
      <c r="C1288" t="s">
        <v>80</v>
      </c>
      <c r="D1288" t="s">
        <v>92</v>
      </c>
      <c r="E1288" t="s">
        <v>178</v>
      </c>
      <c r="F1288" t="s">
        <v>3944</v>
      </c>
      <c r="G1288" t="s">
        <v>143</v>
      </c>
      <c r="H1288" t="s">
        <v>144</v>
      </c>
      <c r="I1288" t="s">
        <v>136</v>
      </c>
      <c r="J1288" t="s">
        <v>137</v>
      </c>
      <c r="K1288" t="s">
        <v>138</v>
      </c>
      <c r="L1288" t="s">
        <v>3945</v>
      </c>
      <c r="M1288" t="s">
        <v>3946</v>
      </c>
      <c r="N1288">
        <v>0.394166666</v>
      </c>
      <c r="O1288">
        <v>0</v>
      </c>
      <c r="P1288">
        <v>399</v>
      </c>
      <c r="Q1288">
        <v>8</v>
      </c>
      <c r="R1288">
        <v>44</v>
      </c>
      <c r="S1288">
        <v>7</v>
      </c>
      <c r="T1288">
        <v>31</v>
      </c>
      <c r="U1288">
        <v>0</v>
      </c>
      <c r="V1288">
        <v>0</v>
      </c>
      <c r="W1288">
        <v>0</v>
      </c>
      <c r="X1288">
        <v>57.963523644606013</v>
      </c>
      <c r="Y1288">
        <v>3.0904000230789399</v>
      </c>
      <c r="Z1288">
        <v>7.65340692406477</v>
      </c>
      <c r="AA1288">
        <v>33.65440386315867</v>
      </c>
      <c r="AB1288">
        <v>22.525467008258506</v>
      </c>
      <c r="AC1288">
        <v>0</v>
      </c>
      <c r="AD1288">
        <v>0</v>
      </c>
      <c r="AE1288">
        <v>124.8872014631669</v>
      </c>
    </row>
    <row r="1289" spans="1:31" x14ac:dyDescent="0.25">
      <c r="A1289">
        <v>2440518</v>
      </c>
      <c r="B1289">
        <v>1</v>
      </c>
      <c r="C1289" t="s">
        <v>80</v>
      </c>
      <c r="D1289" t="s">
        <v>96</v>
      </c>
      <c r="E1289" t="s">
        <v>132</v>
      </c>
      <c r="F1289" t="s">
        <v>3947</v>
      </c>
      <c r="G1289" t="s">
        <v>134</v>
      </c>
      <c r="H1289" t="s">
        <v>135</v>
      </c>
      <c r="I1289" t="s">
        <v>136</v>
      </c>
      <c r="J1289" t="s">
        <v>137</v>
      </c>
      <c r="K1289" t="s">
        <v>138</v>
      </c>
      <c r="L1289" t="s">
        <v>3948</v>
      </c>
      <c r="M1289" t="s">
        <v>3949</v>
      </c>
      <c r="N1289">
        <v>2.9308333329999998</v>
      </c>
      <c r="O1289">
        <v>0</v>
      </c>
      <c r="P1289">
        <v>1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</row>
    <row r="1290" spans="1:31" x14ac:dyDescent="0.25">
      <c r="A1290">
        <v>2440269</v>
      </c>
      <c r="B1290">
        <v>1</v>
      </c>
      <c r="C1290" t="s">
        <v>80</v>
      </c>
      <c r="D1290" t="s">
        <v>110</v>
      </c>
      <c r="E1290" t="s">
        <v>132</v>
      </c>
      <c r="F1290" t="s">
        <v>3950</v>
      </c>
      <c r="G1290" t="s">
        <v>153</v>
      </c>
      <c r="H1290" t="s">
        <v>135</v>
      </c>
      <c r="I1290" t="s">
        <v>136</v>
      </c>
      <c r="J1290" t="s">
        <v>137</v>
      </c>
      <c r="K1290" t="s">
        <v>138</v>
      </c>
      <c r="L1290" t="s">
        <v>3951</v>
      </c>
      <c r="M1290" t="s">
        <v>3952</v>
      </c>
      <c r="N1290">
        <v>1.662222222</v>
      </c>
      <c r="O1290">
        <v>0</v>
      </c>
      <c r="P1290">
        <v>29</v>
      </c>
      <c r="Q1290">
        <v>0</v>
      </c>
      <c r="R1290">
        <v>0</v>
      </c>
      <c r="S1290">
        <v>0</v>
      </c>
      <c r="T1290">
        <v>1</v>
      </c>
      <c r="U1290">
        <v>0</v>
      </c>
      <c r="V1290">
        <v>0</v>
      </c>
      <c r="W1290">
        <v>0</v>
      </c>
      <c r="X1290">
        <v>13.80028527773128</v>
      </c>
      <c r="Y1290">
        <v>0</v>
      </c>
      <c r="Z1290">
        <v>0</v>
      </c>
      <c r="AA1290">
        <v>0</v>
      </c>
      <c r="AB1290">
        <v>0.57144212720129328</v>
      </c>
      <c r="AC1290">
        <v>0</v>
      </c>
      <c r="AD1290">
        <v>0</v>
      </c>
      <c r="AE1290">
        <v>14.371727404932575</v>
      </c>
    </row>
    <row r="1291" spans="1:31" x14ac:dyDescent="0.25">
      <c r="A1291">
        <v>2440558</v>
      </c>
      <c r="B1291">
        <v>1</v>
      </c>
      <c r="C1291" t="s">
        <v>80</v>
      </c>
      <c r="D1291" t="s">
        <v>99</v>
      </c>
      <c r="E1291" t="s">
        <v>132</v>
      </c>
      <c r="F1291" t="s">
        <v>3953</v>
      </c>
      <c r="G1291" t="s">
        <v>134</v>
      </c>
      <c r="H1291" t="s">
        <v>135</v>
      </c>
      <c r="I1291" t="s">
        <v>136</v>
      </c>
      <c r="J1291" t="s">
        <v>137</v>
      </c>
      <c r="K1291" t="s">
        <v>138</v>
      </c>
      <c r="L1291" t="s">
        <v>3954</v>
      </c>
      <c r="M1291" t="s">
        <v>3955</v>
      </c>
      <c r="N1291">
        <v>1.548333333</v>
      </c>
      <c r="O1291">
        <v>0</v>
      </c>
      <c r="P1291">
        <v>1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0.42257731124775832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0.42257731124775832</v>
      </c>
    </row>
    <row r="1292" spans="1:31" x14ac:dyDescent="0.25">
      <c r="A1292">
        <v>2440226</v>
      </c>
      <c r="B1292">
        <v>1</v>
      </c>
      <c r="C1292" t="s">
        <v>80</v>
      </c>
      <c r="D1292" t="s">
        <v>93</v>
      </c>
      <c r="E1292" t="s">
        <v>147</v>
      </c>
      <c r="F1292" t="s">
        <v>3956</v>
      </c>
      <c r="G1292" t="s">
        <v>1901</v>
      </c>
      <c r="H1292" t="s">
        <v>135</v>
      </c>
      <c r="I1292" t="s">
        <v>136</v>
      </c>
      <c r="J1292" t="s">
        <v>137</v>
      </c>
      <c r="K1292" t="s">
        <v>138</v>
      </c>
      <c r="L1292" t="s">
        <v>3957</v>
      </c>
      <c r="M1292" t="s">
        <v>3958</v>
      </c>
      <c r="N1292">
        <v>3.375</v>
      </c>
      <c r="O1292">
        <v>0</v>
      </c>
      <c r="P1292">
        <v>3</v>
      </c>
      <c r="Q1292">
        <v>0</v>
      </c>
      <c r="R1292">
        <v>5</v>
      </c>
      <c r="S1292">
        <v>0</v>
      </c>
      <c r="T1292">
        <v>1</v>
      </c>
      <c r="U1292">
        <v>0</v>
      </c>
      <c r="V1292">
        <v>0</v>
      </c>
      <c r="W1292">
        <v>0</v>
      </c>
      <c r="X1292">
        <v>0.84397255590182485</v>
      </c>
      <c r="Y1292">
        <v>0</v>
      </c>
      <c r="Z1292">
        <v>0.56451108946812467</v>
      </c>
      <c r="AA1292">
        <v>0</v>
      </c>
      <c r="AB1292">
        <v>0</v>
      </c>
      <c r="AC1292">
        <v>0</v>
      </c>
      <c r="AD1292">
        <v>0</v>
      </c>
      <c r="AE1292">
        <v>1.4084836453699494</v>
      </c>
    </row>
    <row r="1293" spans="1:31" x14ac:dyDescent="0.25">
      <c r="A1293">
        <v>2440060</v>
      </c>
      <c r="B1293">
        <v>1</v>
      </c>
      <c r="C1293" t="s">
        <v>80</v>
      </c>
      <c r="D1293" t="s">
        <v>99</v>
      </c>
      <c r="E1293" t="s">
        <v>147</v>
      </c>
      <c r="F1293" t="s">
        <v>3959</v>
      </c>
      <c r="G1293" t="s">
        <v>171</v>
      </c>
      <c r="H1293" t="s">
        <v>135</v>
      </c>
      <c r="I1293" t="s">
        <v>136</v>
      </c>
      <c r="J1293" t="s">
        <v>137</v>
      </c>
      <c r="K1293" t="s">
        <v>138</v>
      </c>
      <c r="L1293" t="s">
        <v>3960</v>
      </c>
      <c r="M1293" t="s">
        <v>3961</v>
      </c>
      <c r="N1293">
        <v>1.3366666659999999</v>
      </c>
      <c r="O1293">
        <v>0</v>
      </c>
      <c r="P1293">
        <v>66</v>
      </c>
      <c r="Q1293">
        <v>0</v>
      </c>
      <c r="R1293">
        <v>0</v>
      </c>
      <c r="S1293">
        <v>0</v>
      </c>
      <c r="T1293">
        <v>6</v>
      </c>
      <c r="U1293">
        <v>0</v>
      </c>
      <c r="V1293">
        <v>0</v>
      </c>
      <c r="W1293">
        <v>0</v>
      </c>
      <c r="X1293">
        <v>18.355179320418518</v>
      </c>
      <c r="Y1293">
        <v>0</v>
      </c>
      <c r="Z1293">
        <v>0</v>
      </c>
      <c r="AA1293">
        <v>0</v>
      </c>
      <c r="AB1293">
        <v>10.611694585711412</v>
      </c>
      <c r="AC1293">
        <v>0</v>
      </c>
      <c r="AD1293">
        <v>0</v>
      </c>
      <c r="AE1293">
        <v>28.96687390612993</v>
      </c>
    </row>
    <row r="1294" spans="1:31" x14ac:dyDescent="0.25">
      <c r="A1294">
        <v>2440083</v>
      </c>
      <c r="B1294">
        <v>1</v>
      </c>
      <c r="C1294" t="s">
        <v>80</v>
      </c>
      <c r="D1294" t="s">
        <v>108</v>
      </c>
      <c r="E1294" t="s">
        <v>156</v>
      </c>
      <c r="F1294" t="s">
        <v>3816</v>
      </c>
      <c r="G1294" t="s">
        <v>187</v>
      </c>
      <c r="H1294" t="s">
        <v>135</v>
      </c>
      <c r="I1294" t="s">
        <v>136</v>
      </c>
      <c r="J1294" t="s">
        <v>137</v>
      </c>
      <c r="K1294" t="s">
        <v>164</v>
      </c>
      <c r="L1294" t="s">
        <v>3962</v>
      </c>
      <c r="M1294" t="s">
        <v>3963</v>
      </c>
      <c r="N1294">
        <v>8.4122222220000005</v>
      </c>
      <c r="O1294">
        <v>0</v>
      </c>
      <c r="P1294">
        <v>98</v>
      </c>
      <c r="Q1294">
        <v>0</v>
      </c>
      <c r="R1294">
        <v>7</v>
      </c>
      <c r="S1294">
        <v>0</v>
      </c>
      <c r="T1294">
        <v>19</v>
      </c>
      <c r="U1294">
        <v>0</v>
      </c>
      <c r="V1294">
        <v>0</v>
      </c>
      <c r="W1294">
        <v>0</v>
      </c>
      <c r="X1294">
        <v>165.37020861131506</v>
      </c>
      <c r="Y1294">
        <v>0</v>
      </c>
      <c r="Z1294">
        <v>0</v>
      </c>
      <c r="AA1294">
        <v>0</v>
      </c>
      <c r="AB1294">
        <v>114.87885400575948</v>
      </c>
      <c r="AC1294">
        <v>0</v>
      </c>
      <c r="AD1294">
        <v>0</v>
      </c>
      <c r="AE1294">
        <v>280.24906261707451</v>
      </c>
    </row>
    <row r="1295" spans="1:31" x14ac:dyDescent="0.25">
      <c r="A1295">
        <v>2440203</v>
      </c>
      <c r="B1295">
        <v>1</v>
      </c>
      <c r="C1295" t="s">
        <v>80</v>
      </c>
      <c r="D1295" t="s">
        <v>96</v>
      </c>
      <c r="E1295" t="s">
        <v>161</v>
      </c>
      <c r="F1295" t="s">
        <v>2443</v>
      </c>
      <c r="G1295" t="s">
        <v>143</v>
      </c>
      <c r="H1295" t="s">
        <v>144</v>
      </c>
      <c r="I1295" t="s">
        <v>136</v>
      </c>
      <c r="J1295" t="s">
        <v>137</v>
      </c>
      <c r="K1295" t="s">
        <v>138</v>
      </c>
      <c r="L1295" t="s">
        <v>3964</v>
      </c>
      <c r="M1295" t="s">
        <v>3965</v>
      </c>
      <c r="N1295">
        <v>1.4980555550000001</v>
      </c>
      <c r="O1295">
        <v>0</v>
      </c>
      <c r="P1295">
        <v>106</v>
      </c>
      <c r="Q1295">
        <v>0</v>
      </c>
      <c r="R1295">
        <v>0</v>
      </c>
      <c r="S1295">
        <v>3</v>
      </c>
      <c r="T1295">
        <v>6</v>
      </c>
      <c r="U1295">
        <v>0</v>
      </c>
      <c r="V1295">
        <v>0</v>
      </c>
      <c r="W1295">
        <v>0</v>
      </c>
      <c r="X1295">
        <v>26.580534803905369</v>
      </c>
      <c r="Y1295">
        <v>0</v>
      </c>
      <c r="Z1295">
        <v>0</v>
      </c>
      <c r="AA1295">
        <v>33.903828289408466</v>
      </c>
      <c r="AB1295">
        <v>3.2575742257245555</v>
      </c>
      <c r="AC1295">
        <v>0</v>
      </c>
      <c r="AD1295">
        <v>0</v>
      </c>
      <c r="AE1295">
        <v>63.741937319038385</v>
      </c>
    </row>
    <row r="1296" spans="1:31" x14ac:dyDescent="0.25">
      <c r="A1296">
        <v>2440103</v>
      </c>
      <c r="B1296">
        <v>1</v>
      </c>
      <c r="C1296" t="s">
        <v>80</v>
      </c>
      <c r="D1296" t="s">
        <v>96</v>
      </c>
      <c r="E1296" t="s">
        <v>290</v>
      </c>
      <c r="F1296" t="s">
        <v>3966</v>
      </c>
      <c r="G1296" t="s">
        <v>175</v>
      </c>
      <c r="H1296" t="s">
        <v>135</v>
      </c>
      <c r="I1296" t="s">
        <v>136</v>
      </c>
      <c r="J1296" t="s">
        <v>137</v>
      </c>
      <c r="K1296" t="s">
        <v>138</v>
      </c>
      <c r="L1296" t="s">
        <v>3967</v>
      </c>
      <c r="M1296" t="s">
        <v>3968</v>
      </c>
      <c r="N1296">
        <v>0.78555555499999996</v>
      </c>
      <c r="O1296">
        <v>0</v>
      </c>
      <c r="P1296">
        <v>12</v>
      </c>
      <c r="Q1296">
        <v>0</v>
      </c>
      <c r="R1296">
        <v>0</v>
      </c>
      <c r="S1296">
        <v>0</v>
      </c>
      <c r="T1296">
        <v>1</v>
      </c>
      <c r="U1296">
        <v>0</v>
      </c>
      <c r="V1296">
        <v>0</v>
      </c>
      <c r="W1296">
        <v>0</v>
      </c>
      <c r="X1296">
        <v>11.248570160721975</v>
      </c>
      <c r="Y1296">
        <v>0</v>
      </c>
      <c r="Z1296">
        <v>0</v>
      </c>
      <c r="AA1296">
        <v>0</v>
      </c>
      <c r="AB1296">
        <v>0.40498306438499576</v>
      </c>
      <c r="AC1296">
        <v>0</v>
      </c>
      <c r="AD1296">
        <v>0</v>
      </c>
      <c r="AE1296">
        <v>11.653553225106972</v>
      </c>
    </row>
    <row r="1297" spans="1:31" x14ac:dyDescent="0.25">
      <c r="A1297">
        <v>2440146</v>
      </c>
      <c r="B1297">
        <v>1</v>
      </c>
      <c r="C1297" t="s">
        <v>80</v>
      </c>
      <c r="D1297" t="s">
        <v>105</v>
      </c>
      <c r="E1297" t="s">
        <v>178</v>
      </c>
      <c r="F1297" t="s">
        <v>3969</v>
      </c>
      <c r="G1297" t="s">
        <v>187</v>
      </c>
      <c r="H1297" t="s">
        <v>144</v>
      </c>
      <c r="I1297" t="s">
        <v>136</v>
      </c>
      <c r="J1297" t="s">
        <v>137</v>
      </c>
      <c r="K1297" t="s">
        <v>164</v>
      </c>
      <c r="L1297" t="s">
        <v>3970</v>
      </c>
      <c r="M1297" t="s">
        <v>3971</v>
      </c>
      <c r="N1297">
        <v>4.3733333329999997</v>
      </c>
      <c r="O1297">
        <v>6</v>
      </c>
      <c r="P1297">
        <v>6454</v>
      </c>
      <c r="Q1297">
        <v>8</v>
      </c>
      <c r="R1297">
        <v>19</v>
      </c>
      <c r="S1297">
        <v>30</v>
      </c>
      <c r="T1297">
        <v>564</v>
      </c>
      <c r="U1297">
        <v>7</v>
      </c>
      <c r="V1297">
        <v>0</v>
      </c>
      <c r="W1297">
        <v>46.084907276877317</v>
      </c>
      <c r="X1297">
        <v>7866.4901758426358</v>
      </c>
      <c r="Y1297">
        <v>92.696744944688191</v>
      </c>
      <c r="Z1297">
        <v>16.188390047113966</v>
      </c>
      <c r="AA1297">
        <v>1211.7339464186409</v>
      </c>
      <c r="AB1297">
        <v>4002.7251659286189</v>
      </c>
      <c r="AC1297">
        <v>39005.724397362479</v>
      </c>
      <c r="AD1297">
        <v>0</v>
      </c>
      <c r="AE1297">
        <v>52241.643727821051</v>
      </c>
    </row>
    <row r="1298" spans="1:31" x14ac:dyDescent="0.25">
      <c r="A1298">
        <v>2440538</v>
      </c>
      <c r="B1298">
        <v>1</v>
      </c>
      <c r="C1298" t="s">
        <v>80</v>
      </c>
      <c r="D1298" t="s">
        <v>103</v>
      </c>
      <c r="E1298" t="s">
        <v>147</v>
      </c>
      <c r="F1298" t="s">
        <v>1977</v>
      </c>
      <c r="G1298" t="s">
        <v>171</v>
      </c>
      <c r="H1298" t="s">
        <v>135</v>
      </c>
      <c r="I1298" t="s">
        <v>136</v>
      </c>
      <c r="J1298" t="s">
        <v>137</v>
      </c>
      <c r="K1298" t="s">
        <v>138</v>
      </c>
      <c r="L1298" t="s">
        <v>3972</v>
      </c>
      <c r="M1298" t="s">
        <v>3973</v>
      </c>
      <c r="N1298">
        <v>1.0319444440000001</v>
      </c>
      <c r="O1298">
        <v>0</v>
      </c>
      <c r="P1298">
        <v>66</v>
      </c>
      <c r="Q1298">
        <v>0</v>
      </c>
      <c r="R1298">
        <v>0</v>
      </c>
      <c r="S1298">
        <v>0</v>
      </c>
      <c r="T1298">
        <v>4</v>
      </c>
      <c r="U1298">
        <v>0</v>
      </c>
      <c r="V1298">
        <v>0</v>
      </c>
      <c r="W1298">
        <v>0</v>
      </c>
      <c r="X1298">
        <v>10.126592441439993</v>
      </c>
      <c r="Y1298">
        <v>0</v>
      </c>
      <c r="Z1298">
        <v>0</v>
      </c>
      <c r="AA1298">
        <v>0</v>
      </c>
      <c r="AB1298">
        <v>1.1540170530689617</v>
      </c>
      <c r="AC1298">
        <v>0</v>
      </c>
      <c r="AD1298">
        <v>0</v>
      </c>
      <c r="AE1298">
        <v>11.280609494508955</v>
      </c>
    </row>
    <row r="1299" spans="1:31" x14ac:dyDescent="0.25">
      <c r="A1299">
        <v>2440143</v>
      </c>
      <c r="B1299">
        <v>1</v>
      </c>
      <c r="C1299" t="s">
        <v>80</v>
      </c>
      <c r="D1299" t="s">
        <v>94</v>
      </c>
      <c r="E1299" t="s">
        <v>132</v>
      </c>
      <c r="F1299" t="s">
        <v>3974</v>
      </c>
      <c r="G1299" t="s">
        <v>134</v>
      </c>
      <c r="H1299" t="s">
        <v>135</v>
      </c>
      <c r="I1299" t="s">
        <v>136</v>
      </c>
      <c r="J1299" t="s">
        <v>137</v>
      </c>
      <c r="K1299" t="s">
        <v>138</v>
      </c>
      <c r="L1299" t="s">
        <v>3975</v>
      </c>
      <c r="M1299" t="s">
        <v>3976</v>
      </c>
      <c r="N1299">
        <v>2.1402777770000001</v>
      </c>
      <c r="O1299">
        <v>0</v>
      </c>
      <c r="P1299">
        <v>1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0.38641088228937498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0.38641088228937498</v>
      </c>
    </row>
    <row r="1300" spans="1:31" x14ac:dyDescent="0.25">
      <c r="A1300">
        <v>2440189</v>
      </c>
      <c r="B1300">
        <v>1</v>
      </c>
      <c r="C1300" t="s">
        <v>80</v>
      </c>
      <c r="D1300" t="s">
        <v>93</v>
      </c>
      <c r="E1300" t="s">
        <v>178</v>
      </c>
      <c r="F1300" t="s">
        <v>3977</v>
      </c>
      <c r="G1300" t="s">
        <v>143</v>
      </c>
      <c r="H1300" t="s">
        <v>144</v>
      </c>
      <c r="I1300" t="s">
        <v>136</v>
      </c>
      <c r="J1300" t="s">
        <v>137</v>
      </c>
      <c r="K1300" t="s">
        <v>138</v>
      </c>
      <c r="L1300" t="s">
        <v>3978</v>
      </c>
      <c r="M1300" t="s">
        <v>3979</v>
      </c>
      <c r="N1300">
        <v>0.62638888800000003</v>
      </c>
      <c r="O1300">
        <v>0</v>
      </c>
      <c r="P1300">
        <v>568</v>
      </c>
      <c r="Q1300">
        <v>6</v>
      </c>
      <c r="R1300">
        <v>6</v>
      </c>
      <c r="S1300">
        <v>1</v>
      </c>
      <c r="T1300">
        <v>49</v>
      </c>
      <c r="U1300">
        <v>0</v>
      </c>
      <c r="V1300">
        <v>0</v>
      </c>
      <c r="W1300">
        <v>0</v>
      </c>
      <c r="X1300">
        <v>55.276970098783515</v>
      </c>
      <c r="Y1300">
        <v>9.9849609276096452</v>
      </c>
      <c r="Z1300">
        <v>0.23759906599382916</v>
      </c>
      <c r="AA1300">
        <v>10.80593787099008</v>
      </c>
      <c r="AB1300">
        <v>19.80725755039655</v>
      </c>
      <c r="AC1300">
        <v>0</v>
      </c>
      <c r="AD1300">
        <v>0</v>
      </c>
      <c r="AE1300">
        <v>96.112725513773626</v>
      </c>
    </row>
    <row r="1301" spans="1:31" x14ac:dyDescent="0.25">
      <c r="A1301">
        <v>2440498</v>
      </c>
      <c r="B1301">
        <v>1</v>
      </c>
      <c r="C1301" t="s">
        <v>81</v>
      </c>
      <c r="D1301" t="s">
        <v>119</v>
      </c>
      <c r="E1301" t="s">
        <v>147</v>
      </c>
      <c r="F1301" t="s">
        <v>3980</v>
      </c>
      <c r="G1301" t="s">
        <v>171</v>
      </c>
      <c r="H1301" t="s">
        <v>135</v>
      </c>
      <c r="I1301" t="s">
        <v>136</v>
      </c>
      <c r="J1301" t="s">
        <v>137</v>
      </c>
      <c r="K1301" t="s">
        <v>138</v>
      </c>
      <c r="L1301" t="s">
        <v>3981</v>
      </c>
      <c r="M1301" t="s">
        <v>3982</v>
      </c>
      <c r="N1301">
        <v>0.943333333</v>
      </c>
      <c r="O1301">
        <v>0</v>
      </c>
      <c r="P1301">
        <v>4</v>
      </c>
      <c r="Q1301">
        <v>0</v>
      </c>
      <c r="R1301">
        <v>3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</row>
    <row r="1302" spans="1:31" x14ac:dyDescent="0.25">
      <c r="A1302">
        <v>2440329</v>
      </c>
      <c r="B1302">
        <v>1</v>
      </c>
      <c r="C1302" t="s">
        <v>80</v>
      </c>
      <c r="D1302" t="s">
        <v>110</v>
      </c>
      <c r="E1302" t="s">
        <v>147</v>
      </c>
      <c r="F1302" t="s">
        <v>3983</v>
      </c>
      <c r="G1302" t="s">
        <v>214</v>
      </c>
      <c r="H1302" t="s">
        <v>135</v>
      </c>
      <c r="I1302" t="s">
        <v>136</v>
      </c>
      <c r="J1302" t="s">
        <v>137</v>
      </c>
      <c r="K1302" t="s">
        <v>138</v>
      </c>
      <c r="L1302" t="s">
        <v>3984</v>
      </c>
      <c r="M1302" t="s">
        <v>3985</v>
      </c>
      <c r="N1302">
        <v>2.5494444440000001</v>
      </c>
      <c r="O1302">
        <v>0</v>
      </c>
      <c r="P1302">
        <v>86</v>
      </c>
      <c r="Q1302">
        <v>0</v>
      </c>
      <c r="R1302">
        <v>0</v>
      </c>
      <c r="S1302">
        <v>0</v>
      </c>
      <c r="T1302">
        <v>18</v>
      </c>
      <c r="U1302">
        <v>0</v>
      </c>
      <c r="V1302">
        <v>0</v>
      </c>
      <c r="W1302">
        <v>0</v>
      </c>
      <c r="X1302">
        <v>61.384424184099529</v>
      </c>
      <c r="Y1302">
        <v>0</v>
      </c>
      <c r="Z1302">
        <v>0</v>
      </c>
      <c r="AA1302">
        <v>0</v>
      </c>
      <c r="AB1302">
        <v>113.79542413931682</v>
      </c>
      <c r="AC1302">
        <v>0</v>
      </c>
      <c r="AD1302">
        <v>0</v>
      </c>
      <c r="AE1302">
        <v>175.17984832341637</v>
      </c>
    </row>
    <row r="1303" spans="1:31" x14ac:dyDescent="0.25">
      <c r="A1303">
        <v>2440126</v>
      </c>
      <c r="B1303">
        <v>1</v>
      </c>
      <c r="C1303" t="s">
        <v>81</v>
      </c>
      <c r="D1303" t="s">
        <v>127</v>
      </c>
      <c r="E1303" t="s">
        <v>161</v>
      </c>
      <c r="F1303" t="s">
        <v>3986</v>
      </c>
      <c r="G1303" t="s">
        <v>256</v>
      </c>
      <c r="H1303" t="s">
        <v>144</v>
      </c>
      <c r="I1303" t="s">
        <v>136</v>
      </c>
      <c r="J1303" t="s">
        <v>137</v>
      </c>
      <c r="K1303" t="s">
        <v>138</v>
      </c>
      <c r="L1303" t="s">
        <v>3987</v>
      </c>
      <c r="M1303" t="s">
        <v>3988</v>
      </c>
      <c r="N1303">
        <v>4.0980555550000002</v>
      </c>
      <c r="O1303">
        <v>0</v>
      </c>
      <c r="P1303">
        <v>1</v>
      </c>
      <c r="Q1303">
        <v>0</v>
      </c>
      <c r="R1303">
        <v>7</v>
      </c>
      <c r="S1303">
        <v>0</v>
      </c>
      <c r="T1303">
        <v>1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1.0626605517977366</v>
      </c>
      <c r="AA1303">
        <v>0</v>
      </c>
      <c r="AB1303">
        <v>9.0154827347834541</v>
      </c>
      <c r="AC1303">
        <v>0</v>
      </c>
      <c r="AD1303">
        <v>0</v>
      </c>
      <c r="AE1303">
        <v>10.078143286581192</v>
      </c>
    </row>
    <row r="1304" spans="1:31" x14ac:dyDescent="0.25">
      <c r="A1304">
        <v>2440080</v>
      </c>
      <c r="B1304">
        <v>1</v>
      </c>
      <c r="C1304" t="s">
        <v>80</v>
      </c>
      <c r="D1304" t="s">
        <v>88</v>
      </c>
      <c r="E1304" t="s">
        <v>161</v>
      </c>
      <c r="F1304" t="s">
        <v>3989</v>
      </c>
      <c r="G1304" t="s">
        <v>143</v>
      </c>
      <c r="H1304" t="s">
        <v>144</v>
      </c>
      <c r="I1304" t="s">
        <v>136</v>
      </c>
      <c r="J1304" t="s">
        <v>137</v>
      </c>
      <c r="K1304" t="s">
        <v>138</v>
      </c>
      <c r="L1304" t="s">
        <v>3990</v>
      </c>
      <c r="M1304" t="s">
        <v>3991</v>
      </c>
      <c r="N1304">
        <v>0.22444444399999999</v>
      </c>
      <c r="O1304">
        <v>1</v>
      </c>
      <c r="P1304">
        <v>510</v>
      </c>
      <c r="Q1304">
        <v>0</v>
      </c>
      <c r="R1304">
        <v>0</v>
      </c>
      <c r="S1304">
        <v>11</v>
      </c>
      <c r="T1304">
        <v>117</v>
      </c>
      <c r="U1304">
        <v>4</v>
      </c>
      <c r="V1304">
        <v>1</v>
      </c>
      <c r="W1304">
        <v>3.1163302131022821</v>
      </c>
      <c r="X1304">
        <v>53.822936675008499</v>
      </c>
      <c r="Y1304">
        <v>0</v>
      </c>
      <c r="Z1304">
        <v>0</v>
      </c>
      <c r="AA1304">
        <v>28.238314407925824</v>
      </c>
      <c r="AB1304">
        <v>67.344664038475912</v>
      </c>
      <c r="AC1304">
        <v>21.959660736651202</v>
      </c>
      <c r="AD1304">
        <v>4.7401381167081338</v>
      </c>
      <c r="AE1304">
        <v>179.22204418787186</v>
      </c>
    </row>
    <row r="1305" spans="1:31" x14ac:dyDescent="0.25">
      <c r="A1305">
        <v>2440272</v>
      </c>
      <c r="B1305">
        <v>1</v>
      </c>
      <c r="C1305" t="s">
        <v>81</v>
      </c>
      <c r="D1305" t="s">
        <v>118</v>
      </c>
      <c r="E1305" t="s">
        <v>161</v>
      </c>
      <c r="F1305" t="s">
        <v>3992</v>
      </c>
      <c r="G1305" t="s">
        <v>256</v>
      </c>
      <c r="H1305" t="s">
        <v>144</v>
      </c>
      <c r="I1305" t="s">
        <v>136</v>
      </c>
      <c r="J1305" t="s">
        <v>137</v>
      </c>
      <c r="K1305" t="s">
        <v>138</v>
      </c>
      <c r="L1305" t="s">
        <v>3993</v>
      </c>
      <c r="M1305" t="s">
        <v>3994</v>
      </c>
      <c r="N1305">
        <v>1.4652777770000001</v>
      </c>
      <c r="O1305">
        <v>0</v>
      </c>
      <c r="P1305">
        <v>0</v>
      </c>
      <c r="Q1305">
        <v>1</v>
      </c>
      <c r="R1305">
        <v>0</v>
      </c>
      <c r="S1305">
        <v>2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0.42953396750597667</v>
      </c>
      <c r="Z1305">
        <v>0</v>
      </c>
      <c r="AA1305">
        <v>149.51776181810223</v>
      </c>
      <c r="AB1305">
        <v>0</v>
      </c>
      <c r="AC1305">
        <v>0</v>
      </c>
      <c r="AD1305">
        <v>0</v>
      </c>
      <c r="AE1305">
        <v>149.94729578560822</v>
      </c>
    </row>
    <row r="1306" spans="1:31" x14ac:dyDescent="0.25">
      <c r="A1306">
        <v>2440249</v>
      </c>
      <c r="B1306">
        <v>1</v>
      </c>
      <c r="C1306" t="s">
        <v>80</v>
      </c>
      <c r="D1306" t="s">
        <v>83</v>
      </c>
      <c r="E1306" t="s">
        <v>147</v>
      </c>
      <c r="F1306" t="s">
        <v>939</v>
      </c>
      <c r="G1306" t="s">
        <v>171</v>
      </c>
      <c r="H1306" t="s">
        <v>135</v>
      </c>
      <c r="I1306" t="s">
        <v>136</v>
      </c>
      <c r="J1306" t="s">
        <v>137</v>
      </c>
      <c r="K1306" t="s">
        <v>138</v>
      </c>
      <c r="L1306" t="s">
        <v>3995</v>
      </c>
      <c r="M1306" t="s">
        <v>3996</v>
      </c>
      <c r="N1306">
        <v>1.0419444440000001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4</v>
      </c>
      <c r="U1306">
        <v>0</v>
      </c>
      <c r="V1306">
        <v>1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11.345191481057343</v>
      </c>
      <c r="AC1306">
        <v>0</v>
      </c>
      <c r="AD1306">
        <v>30.377387036860089</v>
      </c>
      <c r="AE1306">
        <v>41.722578517917434</v>
      </c>
    </row>
    <row r="1307" spans="1:31" x14ac:dyDescent="0.25">
      <c r="A1307">
        <v>2440106</v>
      </c>
      <c r="B1307">
        <v>1</v>
      </c>
      <c r="C1307" t="s">
        <v>81</v>
      </c>
      <c r="D1307" t="s">
        <v>127</v>
      </c>
      <c r="E1307" t="s">
        <v>178</v>
      </c>
      <c r="F1307" t="s">
        <v>3997</v>
      </c>
      <c r="G1307" t="s">
        <v>187</v>
      </c>
      <c r="H1307" t="s">
        <v>144</v>
      </c>
      <c r="I1307" t="s">
        <v>136</v>
      </c>
      <c r="J1307" t="s">
        <v>137</v>
      </c>
      <c r="K1307" t="s">
        <v>164</v>
      </c>
      <c r="L1307" t="s">
        <v>3998</v>
      </c>
      <c r="M1307" t="s">
        <v>3999</v>
      </c>
      <c r="N1307">
        <v>7.3797222219999998</v>
      </c>
      <c r="O1307">
        <v>22</v>
      </c>
      <c r="P1307">
        <v>4160</v>
      </c>
      <c r="Q1307">
        <v>626</v>
      </c>
      <c r="R1307">
        <v>400</v>
      </c>
      <c r="S1307">
        <v>67</v>
      </c>
      <c r="T1307">
        <v>469</v>
      </c>
      <c r="U1307">
        <v>12</v>
      </c>
      <c r="V1307">
        <v>2</v>
      </c>
      <c r="W1307">
        <v>16.35573241105072</v>
      </c>
      <c r="X1307">
        <v>6020.3563154232006</v>
      </c>
      <c r="Y1307">
        <v>443.93817770030148</v>
      </c>
      <c r="Z1307">
        <v>229.61874867580414</v>
      </c>
      <c r="AA1307">
        <v>5582.0332644032969</v>
      </c>
      <c r="AB1307">
        <v>2687.1666838942947</v>
      </c>
      <c r="AC1307">
        <v>8769.1867043852162</v>
      </c>
      <c r="AD1307">
        <v>73.494372331183115</v>
      </c>
      <c r="AE1307">
        <v>23822.149999224352</v>
      </c>
    </row>
    <row r="1308" spans="1:31" x14ac:dyDescent="0.25">
      <c r="A1308">
        <v>2440037</v>
      </c>
      <c r="B1308">
        <v>1</v>
      </c>
      <c r="C1308" t="s">
        <v>80</v>
      </c>
      <c r="D1308" t="s">
        <v>103</v>
      </c>
      <c r="E1308" t="s">
        <v>132</v>
      </c>
      <c r="F1308" t="s">
        <v>3771</v>
      </c>
      <c r="G1308" t="s">
        <v>198</v>
      </c>
      <c r="H1308" t="s">
        <v>135</v>
      </c>
      <c r="I1308" t="s">
        <v>136</v>
      </c>
      <c r="J1308" t="s">
        <v>137</v>
      </c>
      <c r="K1308" t="s">
        <v>138</v>
      </c>
      <c r="L1308" t="s">
        <v>4000</v>
      </c>
      <c r="M1308" t="s">
        <v>4001</v>
      </c>
      <c r="N1308">
        <v>0.33472222200000001</v>
      </c>
      <c r="O1308">
        <v>0</v>
      </c>
      <c r="P1308">
        <v>12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0.88569189814177074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0.88569189814177074</v>
      </c>
    </row>
    <row r="1309" spans="1:31" x14ac:dyDescent="0.25">
      <c r="A1309">
        <v>2440043</v>
      </c>
      <c r="B1309">
        <v>1</v>
      </c>
      <c r="C1309" t="s">
        <v>81</v>
      </c>
      <c r="D1309" t="s">
        <v>117</v>
      </c>
      <c r="E1309" t="s">
        <v>147</v>
      </c>
      <c r="F1309" t="s">
        <v>4002</v>
      </c>
      <c r="G1309" t="s">
        <v>171</v>
      </c>
      <c r="H1309" t="s">
        <v>135</v>
      </c>
      <c r="I1309" t="s">
        <v>136</v>
      </c>
      <c r="J1309" t="s">
        <v>137</v>
      </c>
      <c r="K1309" t="s">
        <v>138</v>
      </c>
      <c r="L1309" t="s">
        <v>4003</v>
      </c>
      <c r="M1309" t="s">
        <v>4004</v>
      </c>
      <c r="N1309">
        <v>0.87972222200000005</v>
      </c>
      <c r="O1309">
        <v>0</v>
      </c>
      <c r="P1309">
        <v>26</v>
      </c>
      <c r="Q1309">
        <v>0</v>
      </c>
      <c r="R1309">
        <v>3</v>
      </c>
      <c r="S1309">
        <v>0</v>
      </c>
      <c r="T1309">
        <v>3</v>
      </c>
      <c r="U1309">
        <v>0</v>
      </c>
      <c r="V1309">
        <v>0</v>
      </c>
      <c r="W1309">
        <v>0</v>
      </c>
      <c r="X1309">
        <v>0.22736027652922494</v>
      </c>
      <c r="Y1309">
        <v>0</v>
      </c>
      <c r="Z1309">
        <v>0</v>
      </c>
      <c r="AA1309">
        <v>0</v>
      </c>
      <c r="AB1309">
        <v>1.7981315810533998</v>
      </c>
      <c r="AC1309">
        <v>0</v>
      </c>
      <c r="AD1309">
        <v>0</v>
      </c>
      <c r="AE1309">
        <v>2.0254918575826246</v>
      </c>
    </row>
    <row r="1310" spans="1:31" x14ac:dyDescent="0.25">
      <c r="A1310">
        <v>2440100</v>
      </c>
      <c r="B1310">
        <v>1</v>
      </c>
      <c r="C1310" t="s">
        <v>80</v>
      </c>
      <c r="D1310" t="s">
        <v>103</v>
      </c>
      <c r="E1310" t="s">
        <v>132</v>
      </c>
      <c r="F1310" t="s">
        <v>4005</v>
      </c>
      <c r="G1310" t="s">
        <v>153</v>
      </c>
      <c r="H1310" t="s">
        <v>135</v>
      </c>
      <c r="I1310" t="s">
        <v>136</v>
      </c>
      <c r="J1310" t="s">
        <v>137</v>
      </c>
      <c r="K1310" t="s">
        <v>138</v>
      </c>
      <c r="L1310" t="s">
        <v>4006</v>
      </c>
      <c r="M1310" t="s">
        <v>4007</v>
      </c>
      <c r="N1310">
        <v>1.021666666</v>
      </c>
      <c r="O1310">
        <v>0</v>
      </c>
      <c r="P1310">
        <v>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</row>
    <row r="1311" spans="1:31" x14ac:dyDescent="0.25">
      <c r="A1311">
        <v>2440541</v>
      </c>
      <c r="B1311">
        <v>1</v>
      </c>
      <c r="C1311" t="s">
        <v>80</v>
      </c>
      <c r="D1311" t="s">
        <v>85</v>
      </c>
      <c r="E1311" t="s">
        <v>132</v>
      </c>
      <c r="F1311" t="s">
        <v>4008</v>
      </c>
      <c r="G1311" t="s">
        <v>153</v>
      </c>
      <c r="H1311" t="s">
        <v>135</v>
      </c>
      <c r="I1311" t="s">
        <v>136</v>
      </c>
      <c r="J1311" t="s">
        <v>137</v>
      </c>
      <c r="K1311" t="s">
        <v>138</v>
      </c>
      <c r="L1311" t="s">
        <v>4009</v>
      </c>
      <c r="M1311" t="s">
        <v>4010</v>
      </c>
      <c r="N1311">
        <v>2.2780555549999999</v>
      </c>
      <c r="O1311">
        <v>0</v>
      </c>
      <c r="P1311">
        <v>11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7.1625664550351988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7.1625664550351988</v>
      </c>
    </row>
    <row r="1312" spans="1:31" x14ac:dyDescent="0.25">
      <c r="A1312">
        <v>2440617</v>
      </c>
      <c r="B1312">
        <v>1</v>
      </c>
      <c r="C1312" t="s">
        <v>80</v>
      </c>
      <c r="D1312" t="s">
        <v>82</v>
      </c>
      <c r="E1312" t="s">
        <v>161</v>
      </c>
      <c r="F1312" t="s">
        <v>4011</v>
      </c>
      <c r="G1312" t="s">
        <v>187</v>
      </c>
      <c r="H1312" t="s">
        <v>144</v>
      </c>
      <c r="I1312" t="s">
        <v>136</v>
      </c>
      <c r="J1312" t="s">
        <v>137</v>
      </c>
      <c r="K1312" t="s">
        <v>164</v>
      </c>
      <c r="L1312" t="s">
        <v>4012</v>
      </c>
      <c r="M1312" t="s">
        <v>4013</v>
      </c>
      <c r="N1312">
        <v>4.45</v>
      </c>
      <c r="O1312">
        <v>0</v>
      </c>
      <c r="P1312">
        <v>2706</v>
      </c>
      <c r="Q1312">
        <v>0</v>
      </c>
      <c r="R1312">
        <v>0</v>
      </c>
      <c r="S1312">
        <v>3</v>
      </c>
      <c r="T1312">
        <v>228</v>
      </c>
      <c r="U1312">
        <v>0</v>
      </c>
      <c r="V1312">
        <v>0</v>
      </c>
      <c r="W1312">
        <v>0</v>
      </c>
      <c r="X1312">
        <v>2935.3553255427842</v>
      </c>
      <c r="Y1312">
        <v>0</v>
      </c>
      <c r="Z1312">
        <v>0</v>
      </c>
      <c r="AA1312">
        <v>506.25565260954062</v>
      </c>
      <c r="AB1312">
        <v>683.75253888495354</v>
      </c>
      <c r="AC1312">
        <v>0</v>
      </c>
      <c r="AD1312">
        <v>0</v>
      </c>
      <c r="AE1312">
        <v>4125.3635170372781</v>
      </c>
    </row>
    <row r="1313" spans="1:31" x14ac:dyDescent="0.25">
      <c r="A1313">
        <v>2440619</v>
      </c>
      <c r="B1313">
        <v>1</v>
      </c>
      <c r="C1313" t="s">
        <v>80</v>
      </c>
      <c r="D1313" t="s">
        <v>82</v>
      </c>
      <c r="E1313" t="s">
        <v>147</v>
      </c>
      <c r="F1313" t="s">
        <v>4014</v>
      </c>
      <c r="G1313" t="s">
        <v>149</v>
      </c>
      <c r="H1313" t="s">
        <v>135</v>
      </c>
      <c r="I1313" t="s">
        <v>136</v>
      </c>
      <c r="J1313" t="s">
        <v>137</v>
      </c>
      <c r="K1313" t="s">
        <v>138</v>
      </c>
      <c r="L1313" t="s">
        <v>4015</v>
      </c>
      <c r="M1313" t="s">
        <v>4016</v>
      </c>
      <c r="N1313">
        <v>2.6811111109999999</v>
      </c>
      <c r="O1313">
        <v>0</v>
      </c>
      <c r="P1313">
        <v>79</v>
      </c>
      <c r="Q1313">
        <v>0</v>
      </c>
      <c r="R1313">
        <v>0</v>
      </c>
      <c r="S1313">
        <v>0</v>
      </c>
      <c r="T1313">
        <v>8</v>
      </c>
      <c r="U1313">
        <v>0</v>
      </c>
      <c r="V1313">
        <v>0</v>
      </c>
      <c r="W1313">
        <v>0</v>
      </c>
      <c r="X1313">
        <v>37.025922199296268</v>
      </c>
      <c r="Y1313">
        <v>0</v>
      </c>
      <c r="Z1313">
        <v>0</v>
      </c>
      <c r="AA1313">
        <v>0</v>
      </c>
      <c r="AB1313">
        <v>3.555139763196637</v>
      </c>
      <c r="AC1313">
        <v>0</v>
      </c>
      <c r="AD1313">
        <v>0</v>
      </c>
      <c r="AE1313">
        <v>40.581061962492903</v>
      </c>
    </row>
    <row r="1314" spans="1:31" x14ac:dyDescent="0.25">
      <c r="A1314">
        <v>2440620</v>
      </c>
      <c r="B1314">
        <v>1</v>
      </c>
      <c r="C1314" t="s">
        <v>80</v>
      </c>
      <c r="D1314" t="s">
        <v>88</v>
      </c>
      <c r="E1314" t="s">
        <v>132</v>
      </c>
      <c r="F1314" t="s">
        <v>2367</v>
      </c>
      <c r="G1314" t="s">
        <v>153</v>
      </c>
      <c r="H1314" t="s">
        <v>135</v>
      </c>
      <c r="I1314" t="s">
        <v>136</v>
      </c>
      <c r="J1314" t="s">
        <v>137</v>
      </c>
      <c r="K1314" t="s">
        <v>138</v>
      </c>
      <c r="L1314" t="s">
        <v>4017</v>
      </c>
      <c r="M1314" t="s">
        <v>4018</v>
      </c>
      <c r="N1314">
        <v>0.44861111100000001</v>
      </c>
      <c r="O1314">
        <v>0</v>
      </c>
      <c r="P1314">
        <v>2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0.18883109330317505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0.18883109330317505</v>
      </c>
    </row>
    <row r="1315" spans="1:31" x14ac:dyDescent="0.25">
      <c r="A1315">
        <v>2440621</v>
      </c>
      <c r="B1315">
        <v>1</v>
      </c>
      <c r="C1315" t="s">
        <v>80</v>
      </c>
      <c r="D1315" t="s">
        <v>96</v>
      </c>
      <c r="E1315" t="s">
        <v>147</v>
      </c>
      <c r="F1315" t="s">
        <v>4019</v>
      </c>
      <c r="G1315" t="s">
        <v>171</v>
      </c>
      <c r="H1315" t="s">
        <v>135</v>
      </c>
      <c r="I1315" t="s">
        <v>136</v>
      </c>
      <c r="J1315" t="s">
        <v>137</v>
      </c>
      <c r="K1315" t="s">
        <v>138</v>
      </c>
      <c r="L1315" t="s">
        <v>4020</v>
      </c>
      <c r="M1315" t="s">
        <v>4021</v>
      </c>
      <c r="N1315">
        <v>1.509166666</v>
      </c>
      <c r="O1315">
        <v>0</v>
      </c>
      <c r="P1315">
        <v>121</v>
      </c>
      <c r="Q1315">
        <v>0</v>
      </c>
      <c r="R1315">
        <v>0</v>
      </c>
      <c r="S1315">
        <v>0</v>
      </c>
      <c r="T1315">
        <v>1</v>
      </c>
      <c r="U1315">
        <v>0</v>
      </c>
      <c r="V1315">
        <v>0</v>
      </c>
      <c r="W1315">
        <v>0</v>
      </c>
      <c r="X1315">
        <v>16.28033805346017</v>
      </c>
      <c r="Y1315">
        <v>0</v>
      </c>
      <c r="Z1315">
        <v>0</v>
      </c>
      <c r="AA1315">
        <v>0</v>
      </c>
      <c r="AB1315">
        <v>1.2546995914527778E-2</v>
      </c>
      <c r="AC1315">
        <v>0</v>
      </c>
      <c r="AD1315">
        <v>0</v>
      </c>
      <c r="AE1315">
        <v>16.292885049374696</v>
      </c>
    </row>
    <row r="1316" spans="1:31" x14ac:dyDescent="0.25">
      <c r="A1316">
        <v>2440622</v>
      </c>
      <c r="B1316">
        <v>1</v>
      </c>
      <c r="C1316" t="s">
        <v>80</v>
      </c>
      <c r="D1316" t="s">
        <v>96</v>
      </c>
      <c r="E1316" t="s">
        <v>290</v>
      </c>
      <c r="F1316" t="s">
        <v>4022</v>
      </c>
      <c r="G1316" t="s">
        <v>308</v>
      </c>
      <c r="H1316" t="s">
        <v>135</v>
      </c>
      <c r="I1316" t="s">
        <v>136</v>
      </c>
      <c r="J1316" t="s">
        <v>137</v>
      </c>
      <c r="K1316" t="s">
        <v>138</v>
      </c>
      <c r="L1316" t="s">
        <v>4023</v>
      </c>
      <c r="M1316" t="s">
        <v>4024</v>
      </c>
      <c r="N1316">
        <v>0.91</v>
      </c>
      <c r="O1316">
        <v>0</v>
      </c>
      <c r="P1316">
        <v>1</v>
      </c>
      <c r="Q1316">
        <v>0</v>
      </c>
      <c r="R1316">
        <v>0</v>
      </c>
      <c r="S1316">
        <v>0</v>
      </c>
      <c r="T1316">
        <v>5</v>
      </c>
      <c r="U1316">
        <v>0</v>
      </c>
      <c r="V1316">
        <v>0</v>
      </c>
      <c r="W1316">
        <v>0</v>
      </c>
      <c r="X1316">
        <v>8.3853958542238344E-2</v>
      </c>
      <c r="Y1316">
        <v>0</v>
      </c>
      <c r="Z1316">
        <v>0</v>
      </c>
      <c r="AA1316">
        <v>0</v>
      </c>
      <c r="AB1316">
        <v>9.8474716346563174</v>
      </c>
      <c r="AC1316">
        <v>0</v>
      </c>
      <c r="AD1316">
        <v>0</v>
      </c>
      <c r="AE1316">
        <v>9.9313255931985562</v>
      </c>
    </row>
    <row r="1317" spans="1:31" x14ac:dyDescent="0.25">
      <c r="A1317">
        <v>2440623</v>
      </c>
      <c r="B1317">
        <v>1</v>
      </c>
      <c r="C1317" t="s">
        <v>81</v>
      </c>
      <c r="D1317" t="s">
        <v>122</v>
      </c>
      <c r="E1317" t="s">
        <v>161</v>
      </c>
      <c r="F1317" t="s">
        <v>4025</v>
      </c>
      <c r="G1317" t="s">
        <v>143</v>
      </c>
      <c r="H1317" t="s">
        <v>144</v>
      </c>
      <c r="I1317" t="s">
        <v>136</v>
      </c>
      <c r="J1317" t="s">
        <v>137</v>
      </c>
      <c r="K1317" t="s">
        <v>138</v>
      </c>
      <c r="L1317" t="s">
        <v>4026</v>
      </c>
      <c r="M1317" t="s">
        <v>4027</v>
      </c>
      <c r="N1317">
        <v>0.91249999999999998</v>
      </c>
      <c r="O1317">
        <v>0</v>
      </c>
      <c r="P1317">
        <v>1323</v>
      </c>
      <c r="Q1317">
        <v>0</v>
      </c>
      <c r="R1317">
        <v>0</v>
      </c>
      <c r="S1317">
        <v>0</v>
      </c>
      <c r="T1317">
        <v>120</v>
      </c>
      <c r="U1317">
        <v>0</v>
      </c>
      <c r="V1317">
        <v>0</v>
      </c>
      <c r="W1317">
        <v>0</v>
      </c>
      <c r="X1317">
        <v>207.84199062303213</v>
      </c>
      <c r="Y1317">
        <v>0</v>
      </c>
      <c r="Z1317">
        <v>0</v>
      </c>
      <c r="AA1317">
        <v>0</v>
      </c>
      <c r="AB1317">
        <v>24.364576701586966</v>
      </c>
      <c r="AC1317">
        <v>0</v>
      </c>
      <c r="AD1317">
        <v>0</v>
      </c>
      <c r="AE1317">
        <v>232.2065673246191</v>
      </c>
    </row>
    <row r="1318" spans="1:31" x14ac:dyDescent="0.25">
      <c r="A1318">
        <v>2440626</v>
      </c>
      <c r="B1318">
        <v>1</v>
      </c>
      <c r="C1318" t="s">
        <v>81</v>
      </c>
      <c r="D1318" t="s">
        <v>116</v>
      </c>
      <c r="E1318" t="s">
        <v>290</v>
      </c>
      <c r="F1318" t="s">
        <v>4028</v>
      </c>
      <c r="G1318" t="s">
        <v>2049</v>
      </c>
      <c r="H1318" t="s">
        <v>135</v>
      </c>
      <c r="I1318" t="s">
        <v>136</v>
      </c>
      <c r="J1318" t="s">
        <v>137</v>
      </c>
      <c r="K1318" t="s">
        <v>138</v>
      </c>
      <c r="L1318" t="s">
        <v>4029</v>
      </c>
      <c r="M1318" t="s">
        <v>4030</v>
      </c>
      <c r="N1318">
        <v>0.99611111100000005</v>
      </c>
      <c r="O1318">
        <v>0</v>
      </c>
      <c r="P1318">
        <v>34</v>
      </c>
      <c r="Q1318">
        <v>0</v>
      </c>
      <c r="R1318">
        <v>0</v>
      </c>
      <c r="S1318">
        <v>0</v>
      </c>
      <c r="T1318">
        <v>15</v>
      </c>
      <c r="U1318">
        <v>0</v>
      </c>
      <c r="V1318">
        <v>0</v>
      </c>
      <c r="W1318">
        <v>0</v>
      </c>
      <c r="X1318">
        <v>6.1454479089722973</v>
      </c>
      <c r="Y1318">
        <v>0</v>
      </c>
      <c r="Z1318">
        <v>0</v>
      </c>
      <c r="AA1318">
        <v>0</v>
      </c>
      <c r="AB1318">
        <v>7.5909550882982657</v>
      </c>
      <c r="AC1318">
        <v>0</v>
      </c>
      <c r="AD1318">
        <v>0</v>
      </c>
      <c r="AE1318">
        <v>13.736402997270563</v>
      </c>
    </row>
    <row r="1319" spans="1:31" x14ac:dyDescent="0.25">
      <c r="A1319">
        <v>2440630</v>
      </c>
      <c r="B1319">
        <v>1</v>
      </c>
      <c r="C1319" t="s">
        <v>80</v>
      </c>
      <c r="D1319" t="s">
        <v>87</v>
      </c>
      <c r="E1319" t="s">
        <v>178</v>
      </c>
      <c r="F1319" t="s">
        <v>4031</v>
      </c>
      <c r="G1319" t="s">
        <v>163</v>
      </c>
      <c r="H1319" t="s">
        <v>144</v>
      </c>
      <c r="I1319" t="s">
        <v>136</v>
      </c>
      <c r="J1319" t="s">
        <v>137</v>
      </c>
      <c r="K1319" t="s">
        <v>164</v>
      </c>
      <c r="L1319" t="s">
        <v>4032</v>
      </c>
      <c r="M1319" t="s">
        <v>4033</v>
      </c>
      <c r="N1319">
        <v>0.14749999999999999</v>
      </c>
      <c r="O1319">
        <v>0</v>
      </c>
      <c r="P1319">
        <v>10207</v>
      </c>
      <c r="Q1319">
        <v>0</v>
      </c>
      <c r="R1319">
        <v>0</v>
      </c>
      <c r="S1319">
        <v>3</v>
      </c>
      <c r="T1319">
        <v>1044</v>
      </c>
      <c r="U1319">
        <v>0</v>
      </c>
      <c r="V1319">
        <v>2</v>
      </c>
      <c r="W1319">
        <v>0</v>
      </c>
      <c r="X1319">
        <v>359.33431137543187</v>
      </c>
      <c r="Y1319">
        <v>0</v>
      </c>
      <c r="Z1319">
        <v>0</v>
      </c>
      <c r="AA1319">
        <v>15.585389783289729</v>
      </c>
      <c r="AB1319">
        <v>122.15280049250009</v>
      </c>
      <c r="AC1319">
        <v>0</v>
      </c>
      <c r="AD1319">
        <v>29.836363223630194</v>
      </c>
      <c r="AE1319">
        <v>526.90886487485182</v>
      </c>
    </row>
    <row r="1320" spans="1:31" x14ac:dyDescent="0.25">
      <c r="A1320">
        <v>2440633</v>
      </c>
      <c r="B1320">
        <v>1</v>
      </c>
      <c r="C1320" t="s">
        <v>80</v>
      </c>
      <c r="D1320" t="s">
        <v>96</v>
      </c>
      <c r="E1320" t="s">
        <v>132</v>
      </c>
      <c r="F1320" t="s">
        <v>4034</v>
      </c>
      <c r="G1320" t="s">
        <v>134</v>
      </c>
      <c r="H1320" t="s">
        <v>135</v>
      </c>
      <c r="I1320" t="s">
        <v>136</v>
      </c>
      <c r="J1320" t="s">
        <v>137</v>
      </c>
      <c r="K1320" t="s">
        <v>138</v>
      </c>
      <c r="L1320" t="s">
        <v>4035</v>
      </c>
      <c r="M1320" t="s">
        <v>4036</v>
      </c>
      <c r="N1320">
        <v>0.54916666599999997</v>
      </c>
      <c r="O1320">
        <v>0</v>
      </c>
      <c r="P1320">
        <v>1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</row>
    <row r="1321" spans="1:31" x14ac:dyDescent="0.25">
      <c r="A1321">
        <v>2440635</v>
      </c>
      <c r="B1321">
        <v>1</v>
      </c>
      <c r="C1321" t="s">
        <v>80</v>
      </c>
      <c r="D1321" t="s">
        <v>87</v>
      </c>
      <c r="E1321" t="s">
        <v>178</v>
      </c>
      <c r="F1321" t="s">
        <v>4037</v>
      </c>
      <c r="G1321" t="s">
        <v>143</v>
      </c>
      <c r="H1321" t="s">
        <v>144</v>
      </c>
      <c r="I1321" t="s">
        <v>136</v>
      </c>
      <c r="J1321" t="s">
        <v>137</v>
      </c>
      <c r="K1321" t="s">
        <v>138</v>
      </c>
      <c r="L1321" t="s">
        <v>4038</v>
      </c>
      <c r="M1321" t="s">
        <v>4039</v>
      </c>
      <c r="N1321">
        <v>0.95472222200000001</v>
      </c>
      <c r="O1321">
        <v>0</v>
      </c>
      <c r="P1321">
        <v>372</v>
      </c>
      <c r="Q1321">
        <v>0</v>
      </c>
      <c r="R1321">
        <v>0</v>
      </c>
      <c r="S1321">
        <v>1</v>
      </c>
      <c r="T1321">
        <v>16</v>
      </c>
      <c r="U1321">
        <v>0</v>
      </c>
      <c r="V1321">
        <v>0</v>
      </c>
      <c r="W1321">
        <v>0</v>
      </c>
      <c r="X1321">
        <v>89.501547826260619</v>
      </c>
      <c r="Y1321">
        <v>0</v>
      </c>
      <c r="Z1321">
        <v>0</v>
      </c>
      <c r="AA1321">
        <v>287.2612409313208</v>
      </c>
      <c r="AB1321">
        <v>9.1907345418321817</v>
      </c>
      <c r="AC1321">
        <v>0</v>
      </c>
      <c r="AD1321">
        <v>0</v>
      </c>
      <c r="AE1321">
        <v>385.95352329941358</v>
      </c>
    </row>
    <row r="1322" spans="1:31" x14ac:dyDescent="0.25">
      <c r="A1322">
        <v>2440638</v>
      </c>
      <c r="B1322">
        <v>1</v>
      </c>
      <c r="C1322" t="s">
        <v>80</v>
      </c>
      <c r="D1322" t="s">
        <v>85</v>
      </c>
      <c r="E1322" t="s">
        <v>132</v>
      </c>
      <c r="F1322" t="s">
        <v>4008</v>
      </c>
      <c r="G1322" t="s">
        <v>153</v>
      </c>
      <c r="H1322" t="s">
        <v>135</v>
      </c>
      <c r="I1322" t="s">
        <v>136</v>
      </c>
      <c r="J1322" t="s">
        <v>137</v>
      </c>
      <c r="K1322" t="s">
        <v>138</v>
      </c>
      <c r="L1322" t="s">
        <v>4040</v>
      </c>
      <c r="M1322" t="s">
        <v>4041</v>
      </c>
      <c r="N1322">
        <v>0.81583333300000005</v>
      </c>
      <c r="O1322">
        <v>0</v>
      </c>
      <c r="P1322">
        <v>11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1.9816997806616998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1.9816997806616998</v>
      </c>
    </row>
    <row r="1323" spans="1:31" x14ac:dyDescent="0.25">
      <c r="A1323">
        <v>2440639</v>
      </c>
      <c r="B1323">
        <v>1</v>
      </c>
      <c r="C1323" t="s">
        <v>80</v>
      </c>
      <c r="D1323" t="s">
        <v>96</v>
      </c>
      <c r="E1323" t="s">
        <v>147</v>
      </c>
      <c r="F1323" t="s">
        <v>4019</v>
      </c>
      <c r="G1323" t="s">
        <v>525</v>
      </c>
      <c r="H1323" t="s">
        <v>135</v>
      </c>
      <c r="I1323" t="s">
        <v>136</v>
      </c>
      <c r="J1323" t="s">
        <v>137</v>
      </c>
      <c r="K1323" t="s">
        <v>138</v>
      </c>
      <c r="L1323" t="s">
        <v>4042</v>
      </c>
      <c r="M1323" t="s">
        <v>4043</v>
      </c>
      <c r="N1323">
        <v>2.187777777</v>
      </c>
      <c r="O1323">
        <v>0</v>
      </c>
      <c r="P1323">
        <v>121</v>
      </c>
      <c r="Q1323">
        <v>0</v>
      </c>
      <c r="R1323">
        <v>0</v>
      </c>
      <c r="S1323">
        <v>0</v>
      </c>
      <c r="T1323">
        <v>1</v>
      </c>
      <c r="U1323">
        <v>0</v>
      </c>
      <c r="V1323">
        <v>0</v>
      </c>
      <c r="W1323">
        <v>0</v>
      </c>
      <c r="X1323">
        <v>23.671583949069994</v>
      </c>
      <c r="Y1323">
        <v>0</v>
      </c>
      <c r="Z1323">
        <v>0</v>
      </c>
      <c r="AA1323">
        <v>0</v>
      </c>
      <c r="AB1323">
        <v>1.9331693446055554E-2</v>
      </c>
      <c r="AC1323">
        <v>0</v>
      </c>
      <c r="AD1323">
        <v>0</v>
      </c>
      <c r="AE1323">
        <v>23.69091564251605</v>
      </c>
    </row>
    <row r="1324" spans="1:31" x14ac:dyDescent="0.25">
      <c r="A1324">
        <v>2440645</v>
      </c>
      <c r="B1324">
        <v>1</v>
      </c>
      <c r="C1324" t="s">
        <v>81</v>
      </c>
      <c r="D1324" t="s">
        <v>124</v>
      </c>
      <c r="E1324" t="s">
        <v>147</v>
      </c>
      <c r="F1324" t="s">
        <v>4044</v>
      </c>
      <c r="G1324" t="s">
        <v>171</v>
      </c>
      <c r="H1324" t="s">
        <v>135</v>
      </c>
      <c r="I1324" t="s">
        <v>136</v>
      </c>
      <c r="J1324" t="s">
        <v>137</v>
      </c>
      <c r="K1324" t="s">
        <v>138</v>
      </c>
      <c r="L1324" t="s">
        <v>4045</v>
      </c>
      <c r="M1324" t="s">
        <v>4046</v>
      </c>
      <c r="N1324">
        <v>0.96666666599999995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8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4.4634043364557074</v>
      </c>
      <c r="AC1324">
        <v>0</v>
      </c>
      <c r="AD1324">
        <v>0</v>
      </c>
      <c r="AE1324">
        <v>4.4634043364557074</v>
      </c>
    </row>
    <row r="1325" spans="1:31" x14ac:dyDescent="0.25">
      <c r="A1325">
        <v>2440647</v>
      </c>
      <c r="B1325">
        <v>1</v>
      </c>
      <c r="C1325" t="s">
        <v>80</v>
      </c>
      <c r="D1325" t="s">
        <v>82</v>
      </c>
      <c r="E1325" t="s">
        <v>290</v>
      </c>
      <c r="F1325" t="s">
        <v>4047</v>
      </c>
      <c r="G1325" t="s">
        <v>171</v>
      </c>
      <c r="H1325" t="s">
        <v>135</v>
      </c>
      <c r="I1325" t="s">
        <v>136</v>
      </c>
      <c r="J1325" t="s">
        <v>137</v>
      </c>
      <c r="K1325" t="s">
        <v>138</v>
      </c>
      <c r="L1325" t="s">
        <v>4048</v>
      </c>
      <c r="M1325" t="s">
        <v>4049</v>
      </c>
      <c r="N1325">
        <v>1.2411111109999999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21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10.024387663764312</v>
      </c>
      <c r="AC1325">
        <v>0</v>
      </c>
      <c r="AD1325">
        <v>0</v>
      </c>
      <c r="AE1325">
        <v>10.024387663764312</v>
      </c>
    </row>
    <row r="1326" spans="1:31" x14ac:dyDescent="0.25">
      <c r="A1326">
        <v>2440648</v>
      </c>
      <c r="B1326">
        <v>1</v>
      </c>
      <c r="C1326" t="s">
        <v>81</v>
      </c>
      <c r="D1326" t="s">
        <v>127</v>
      </c>
      <c r="E1326" t="s">
        <v>147</v>
      </c>
      <c r="F1326" t="s">
        <v>4050</v>
      </c>
      <c r="G1326" t="s">
        <v>479</v>
      </c>
      <c r="H1326" t="s">
        <v>135</v>
      </c>
      <c r="I1326" t="s">
        <v>136</v>
      </c>
      <c r="J1326" t="s">
        <v>137</v>
      </c>
      <c r="K1326" t="s">
        <v>138</v>
      </c>
      <c r="L1326" t="s">
        <v>4051</v>
      </c>
      <c r="M1326" t="s">
        <v>4052</v>
      </c>
      <c r="N1326">
        <v>2.3591666660000001</v>
      </c>
      <c r="O1326">
        <v>0</v>
      </c>
      <c r="P1326">
        <v>21</v>
      </c>
      <c r="Q1326">
        <v>0</v>
      </c>
      <c r="R1326">
        <v>2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7.751319434960763</v>
      </c>
      <c r="Y1326">
        <v>0</v>
      </c>
      <c r="Z1326">
        <v>0.36863218625472666</v>
      </c>
      <c r="AA1326">
        <v>0</v>
      </c>
      <c r="AB1326">
        <v>0</v>
      </c>
      <c r="AC1326">
        <v>0</v>
      </c>
      <c r="AD1326">
        <v>0</v>
      </c>
      <c r="AE1326">
        <v>8.1199516212154901</v>
      </c>
    </row>
    <row r="1327" spans="1:31" x14ac:dyDescent="0.25">
      <c r="A1327">
        <v>2440654</v>
      </c>
      <c r="B1327">
        <v>1</v>
      </c>
      <c r="C1327" t="s">
        <v>81</v>
      </c>
      <c r="D1327" t="s">
        <v>120</v>
      </c>
      <c r="E1327" t="s">
        <v>141</v>
      </c>
      <c r="F1327" t="s">
        <v>4053</v>
      </c>
      <c r="G1327" t="s">
        <v>143</v>
      </c>
      <c r="H1327" t="s">
        <v>144</v>
      </c>
      <c r="I1327" t="s">
        <v>136</v>
      </c>
      <c r="J1327" t="s">
        <v>137</v>
      </c>
      <c r="K1327" t="s">
        <v>138</v>
      </c>
      <c r="L1327" t="s">
        <v>4054</v>
      </c>
      <c r="M1327" t="s">
        <v>4055</v>
      </c>
      <c r="N1327">
        <v>1.236388888</v>
      </c>
      <c r="O1327">
        <v>0</v>
      </c>
      <c r="P1327">
        <v>0</v>
      </c>
      <c r="Q1327">
        <v>37</v>
      </c>
      <c r="R1327">
        <v>42</v>
      </c>
      <c r="S1327">
        <v>4</v>
      </c>
      <c r="T1327">
        <v>1</v>
      </c>
      <c r="U1327">
        <v>0</v>
      </c>
      <c r="V1327">
        <v>0</v>
      </c>
      <c r="W1327">
        <v>0</v>
      </c>
      <c r="X1327">
        <v>0</v>
      </c>
      <c r="Y1327">
        <v>2.0261897604158805</v>
      </c>
      <c r="Z1327">
        <v>0</v>
      </c>
      <c r="AA1327">
        <v>2.3936632109531888</v>
      </c>
      <c r="AB1327">
        <v>2.6427924723260441</v>
      </c>
      <c r="AC1327">
        <v>0</v>
      </c>
      <c r="AD1327">
        <v>0</v>
      </c>
      <c r="AE1327">
        <v>7.0626454436951134</v>
      </c>
    </row>
    <row r="1328" spans="1:31" x14ac:dyDescent="0.25">
      <c r="A1328">
        <v>2440663</v>
      </c>
      <c r="B1328">
        <v>1</v>
      </c>
      <c r="C1328" t="s">
        <v>80</v>
      </c>
      <c r="D1328" t="s">
        <v>96</v>
      </c>
      <c r="E1328" t="s">
        <v>290</v>
      </c>
      <c r="F1328" t="s">
        <v>2977</v>
      </c>
      <c r="G1328" t="s">
        <v>308</v>
      </c>
      <c r="H1328" t="s">
        <v>135</v>
      </c>
      <c r="I1328" t="s">
        <v>136</v>
      </c>
      <c r="J1328" t="s">
        <v>137</v>
      </c>
      <c r="K1328" t="s">
        <v>138</v>
      </c>
      <c r="L1328" t="s">
        <v>4056</v>
      </c>
      <c r="M1328" t="s">
        <v>4057</v>
      </c>
      <c r="N1328">
        <v>5.5858333330000001</v>
      </c>
      <c r="O1328">
        <v>0</v>
      </c>
      <c r="P1328">
        <v>2</v>
      </c>
      <c r="Q1328">
        <v>0</v>
      </c>
      <c r="R1328">
        <v>0</v>
      </c>
      <c r="S1328">
        <v>0</v>
      </c>
      <c r="T1328">
        <v>6</v>
      </c>
      <c r="U1328">
        <v>0</v>
      </c>
      <c r="V1328">
        <v>0</v>
      </c>
      <c r="W1328">
        <v>0</v>
      </c>
      <c r="X1328">
        <v>1.2617486715812065</v>
      </c>
      <c r="Y1328">
        <v>0</v>
      </c>
      <c r="Z1328">
        <v>0</v>
      </c>
      <c r="AA1328">
        <v>0</v>
      </c>
      <c r="AB1328">
        <v>152.81867281906659</v>
      </c>
      <c r="AC1328">
        <v>0</v>
      </c>
      <c r="AD1328">
        <v>0</v>
      </c>
      <c r="AE1328">
        <v>154.08042149064781</v>
      </c>
    </row>
    <row r="1329" spans="1:31" x14ac:dyDescent="0.25">
      <c r="A1329">
        <v>2440668</v>
      </c>
      <c r="B1329">
        <v>1</v>
      </c>
      <c r="C1329" t="s">
        <v>80</v>
      </c>
      <c r="D1329" t="s">
        <v>89</v>
      </c>
      <c r="E1329" t="s">
        <v>178</v>
      </c>
      <c r="F1329" t="s">
        <v>4058</v>
      </c>
      <c r="G1329" t="s">
        <v>143</v>
      </c>
      <c r="H1329" t="s">
        <v>144</v>
      </c>
      <c r="I1329" t="s">
        <v>136</v>
      </c>
      <c r="J1329" t="s">
        <v>137</v>
      </c>
      <c r="K1329" t="s">
        <v>138</v>
      </c>
      <c r="L1329" t="s">
        <v>4059</v>
      </c>
      <c r="M1329" t="s">
        <v>4060</v>
      </c>
      <c r="N1329">
        <v>0.43361111099999999</v>
      </c>
      <c r="O1329">
        <v>1</v>
      </c>
      <c r="P1329">
        <v>849</v>
      </c>
      <c r="Q1329">
        <v>3</v>
      </c>
      <c r="R1329">
        <v>79</v>
      </c>
      <c r="S1329">
        <v>10</v>
      </c>
      <c r="T1329">
        <v>130</v>
      </c>
      <c r="U1329">
        <v>1</v>
      </c>
      <c r="V1329">
        <v>0</v>
      </c>
      <c r="W1329">
        <v>46.974286382222701</v>
      </c>
      <c r="X1329">
        <v>380.85118823885642</v>
      </c>
      <c r="Y1329">
        <v>0.33828142201991668</v>
      </c>
      <c r="Z1329">
        <v>2.58378130958718</v>
      </c>
      <c r="AA1329">
        <v>48.99466255915307</v>
      </c>
      <c r="AB1329">
        <v>150.51427360802217</v>
      </c>
      <c r="AC1329">
        <v>10.818725701168429</v>
      </c>
      <c r="AD1329">
        <v>0</v>
      </c>
      <c r="AE1329">
        <v>641.07519922102983</v>
      </c>
    </row>
    <row r="1330" spans="1:31" x14ac:dyDescent="0.25">
      <c r="A1330">
        <v>2440676</v>
      </c>
      <c r="B1330">
        <v>1</v>
      </c>
      <c r="C1330" t="s">
        <v>81</v>
      </c>
      <c r="D1330" t="s">
        <v>123</v>
      </c>
      <c r="E1330" t="s">
        <v>147</v>
      </c>
      <c r="F1330" t="s">
        <v>4061</v>
      </c>
      <c r="G1330" t="s">
        <v>149</v>
      </c>
      <c r="H1330" t="s">
        <v>135</v>
      </c>
      <c r="I1330" t="s">
        <v>136</v>
      </c>
      <c r="J1330" t="s">
        <v>137</v>
      </c>
      <c r="K1330" t="s">
        <v>138</v>
      </c>
      <c r="L1330" t="s">
        <v>4062</v>
      </c>
      <c r="M1330" t="s">
        <v>4063</v>
      </c>
      <c r="N1330">
        <v>1.2383333329999999</v>
      </c>
      <c r="O1330">
        <v>0</v>
      </c>
      <c r="P1330">
        <v>180</v>
      </c>
      <c r="Q1330">
        <v>0</v>
      </c>
      <c r="R1330">
        <v>0</v>
      </c>
      <c r="S1330">
        <v>0</v>
      </c>
      <c r="T1330">
        <v>3</v>
      </c>
      <c r="U1330">
        <v>0</v>
      </c>
      <c r="V1330">
        <v>0</v>
      </c>
      <c r="W1330">
        <v>0</v>
      </c>
      <c r="X1330">
        <v>50.049727752987224</v>
      </c>
      <c r="Y1330">
        <v>0</v>
      </c>
      <c r="Z1330">
        <v>0</v>
      </c>
      <c r="AA1330">
        <v>0</v>
      </c>
      <c r="AB1330">
        <v>1.3026444665433334E-3</v>
      </c>
      <c r="AC1330">
        <v>0</v>
      </c>
      <c r="AD1330">
        <v>0</v>
      </c>
      <c r="AE1330">
        <v>50.051030397453765</v>
      </c>
    </row>
    <row r="1331" spans="1:31" x14ac:dyDescent="0.25">
      <c r="A1331">
        <v>2440685</v>
      </c>
      <c r="B1331">
        <v>1</v>
      </c>
      <c r="C1331" t="s">
        <v>81</v>
      </c>
      <c r="D1331" t="s">
        <v>112</v>
      </c>
      <c r="E1331" t="s">
        <v>147</v>
      </c>
      <c r="F1331" t="s">
        <v>4064</v>
      </c>
      <c r="G1331" t="s">
        <v>187</v>
      </c>
      <c r="H1331" t="s">
        <v>135</v>
      </c>
      <c r="I1331" t="s">
        <v>136</v>
      </c>
      <c r="J1331" t="s">
        <v>137</v>
      </c>
      <c r="K1331" t="s">
        <v>164</v>
      </c>
      <c r="L1331" t="s">
        <v>4065</v>
      </c>
      <c r="M1331" t="s">
        <v>4066</v>
      </c>
      <c r="N1331">
        <v>8.2122222219999994</v>
      </c>
      <c r="O1331">
        <v>0</v>
      </c>
      <c r="P1331">
        <v>3</v>
      </c>
      <c r="Q1331">
        <v>0</v>
      </c>
      <c r="R1331">
        <v>9</v>
      </c>
      <c r="S1331">
        <v>0</v>
      </c>
      <c r="T1331">
        <v>1</v>
      </c>
      <c r="U1331">
        <v>0</v>
      </c>
      <c r="V1331">
        <v>0</v>
      </c>
      <c r="W1331">
        <v>0</v>
      </c>
      <c r="X1331">
        <v>3.2617213995029033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3.2617213995029033</v>
      </c>
    </row>
    <row r="1332" spans="1:31" x14ac:dyDescent="0.25">
      <c r="A1332">
        <v>2440686</v>
      </c>
      <c r="B1332">
        <v>1</v>
      </c>
      <c r="C1332" t="s">
        <v>80</v>
      </c>
      <c r="D1332" t="s">
        <v>103</v>
      </c>
      <c r="E1332" t="s">
        <v>132</v>
      </c>
      <c r="F1332" t="s">
        <v>4067</v>
      </c>
      <c r="G1332" t="s">
        <v>134</v>
      </c>
      <c r="H1332" t="s">
        <v>135</v>
      </c>
      <c r="I1332" t="s">
        <v>136</v>
      </c>
      <c r="J1332" t="s">
        <v>137</v>
      </c>
      <c r="K1332" t="s">
        <v>138</v>
      </c>
      <c r="L1332" t="s">
        <v>4068</v>
      </c>
      <c r="M1332" t="s">
        <v>4069</v>
      </c>
      <c r="N1332">
        <v>2.0897222219999998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0.50228857537390947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0.50228857537390947</v>
      </c>
    </row>
    <row r="1333" spans="1:31" x14ac:dyDescent="0.25">
      <c r="A1333">
        <v>2440687</v>
      </c>
      <c r="B1333">
        <v>1</v>
      </c>
      <c r="C1333" t="s">
        <v>80</v>
      </c>
      <c r="D1333" t="s">
        <v>110</v>
      </c>
      <c r="E1333" t="s">
        <v>161</v>
      </c>
      <c r="F1333" t="s">
        <v>4070</v>
      </c>
      <c r="G1333" t="s">
        <v>187</v>
      </c>
      <c r="H1333" t="s">
        <v>144</v>
      </c>
      <c r="I1333" t="s">
        <v>136</v>
      </c>
      <c r="J1333" t="s">
        <v>137</v>
      </c>
      <c r="K1333" t="s">
        <v>164</v>
      </c>
      <c r="L1333" t="s">
        <v>4071</v>
      </c>
      <c r="M1333" t="s">
        <v>4072</v>
      </c>
      <c r="N1333">
        <v>1.7833333330000001</v>
      </c>
      <c r="O1333">
        <v>0</v>
      </c>
      <c r="P1333">
        <v>70</v>
      </c>
      <c r="Q1333">
        <v>0</v>
      </c>
      <c r="R1333">
        <v>0</v>
      </c>
      <c r="S1333">
        <v>3</v>
      </c>
      <c r="T1333">
        <v>47</v>
      </c>
      <c r="U1333">
        <v>0</v>
      </c>
      <c r="V1333">
        <v>0</v>
      </c>
      <c r="W1333">
        <v>0</v>
      </c>
      <c r="X1333">
        <v>44.56148315941774</v>
      </c>
      <c r="Y1333">
        <v>0</v>
      </c>
      <c r="Z1333">
        <v>0</v>
      </c>
      <c r="AA1333">
        <v>279.14409376632665</v>
      </c>
      <c r="AB1333">
        <v>344.22601557755905</v>
      </c>
      <c r="AC1333">
        <v>0</v>
      </c>
      <c r="AD1333">
        <v>0</v>
      </c>
      <c r="AE1333">
        <v>667.93159250330336</v>
      </c>
    </row>
    <row r="1334" spans="1:31" x14ac:dyDescent="0.25">
      <c r="A1334">
        <v>2440689</v>
      </c>
      <c r="B1334">
        <v>1</v>
      </c>
      <c r="C1334" t="s">
        <v>80</v>
      </c>
      <c r="D1334" t="s">
        <v>88</v>
      </c>
      <c r="E1334" t="s">
        <v>161</v>
      </c>
      <c r="F1334" t="s">
        <v>4073</v>
      </c>
      <c r="G1334" t="s">
        <v>143</v>
      </c>
      <c r="H1334" t="s">
        <v>144</v>
      </c>
      <c r="I1334" t="s">
        <v>136</v>
      </c>
      <c r="J1334" t="s">
        <v>137</v>
      </c>
      <c r="K1334" t="s">
        <v>138</v>
      </c>
      <c r="L1334" t="s">
        <v>4074</v>
      </c>
      <c r="M1334" t="s">
        <v>4075</v>
      </c>
      <c r="N1334">
        <v>2.536944444</v>
      </c>
      <c r="O1334">
        <v>0</v>
      </c>
      <c r="P1334">
        <v>211</v>
      </c>
      <c r="Q1334">
        <v>0</v>
      </c>
      <c r="R1334">
        <v>0</v>
      </c>
      <c r="S1334">
        <v>1</v>
      </c>
      <c r="T1334">
        <v>17</v>
      </c>
      <c r="U1334">
        <v>1</v>
      </c>
      <c r="V1334">
        <v>0</v>
      </c>
      <c r="W1334">
        <v>0</v>
      </c>
      <c r="X1334">
        <v>232.14181177469754</v>
      </c>
      <c r="Y1334">
        <v>0</v>
      </c>
      <c r="Z1334">
        <v>0</v>
      </c>
      <c r="AA1334">
        <v>5.6512080581900559</v>
      </c>
      <c r="AB1334">
        <v>187.56322871656678</v>
      </c>
      <c r="AC1334">
        <v>198.6163909907421</v>
      </c>
      <c r="AD1334">
        <v>0</v>
      </c>
      <c r="AE1334">
        <v>623.9726395401965</v>
      </c>
    </row>
    <row r="1335" spans="1:31" x14ac:dyDescent="0.25">
      <c r="A1335">
        <v>2440691</v>
      </c>
      <c r="B1335">
        <v>1</v>
      </c>
      <c r="C1335" t="s">
        <v>80</v>
      </c>
      <c r="D1335" t="s">
        <v>100</v>
      </c>
      <c r="E1335" t="s">
        <v>132</v>
      </c>
      <c r="F1335" t="s">
        <v>4076</v>
      </c>
      <c r="G1335" t="s">
        <v>198</v>
      </c>
      <c r="H1335" t="s">
        <v>135</v>
      </c>
      <c r="I1335" t="s">
        <v>136</v>
      </c>
      <c r="J1335" t="s">
        <v>137</v>
      </c>
      <c r="K1335" t="s">
        <v>138</v>
      </c>
      <c r="L1335" t="s">
        <v>4077</v>
      </c>
      <c r="M1335" t="s">
        <v>4078</v>
      </c>
      <c r="N1335">
        <v>3.676666666</v>
      </c>
      <c r="O1335">
        <v>0</v>
      </c>
      <c r="P1335">
        <v>19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8.5158920358023664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8.5158920358023664</v>
      </c>
    </row>
    <row r="1336" spans="1:31" x14ac:dyDescent="0.25">
      <c r="A1336">
        <v>2440692</v>
      </c>
      <c r="B1336">
        <v>1</v>
      </c>
      <c r="C1336" t="s">
        <v>81</v>
      </c>
      <c r="D1336" t="s">
        <v>118</v>
      </c>
      <c r="E1336" t="s">
        <v>161</v>
      </c>
      <c r="F1336" t="s">
        <v>4079</v>
      </c>
      <c r="G1336" t="s">
        <v>143</v>
      </c>
      <c r="H1336" t="s">
        <v>144</v>
      </c>
      <c r="I1336" t="s">
        <v>136</v>
      </c>
      <c r="J1336" t="s">
        <v>137</v>
      </c>
      <c r="K1336" t="s">
        <v>138</v>
      </c>
      <c r="L1336" t="s">
        <v>4080</v>
      </c>
      <c r="M1336" t="s">
        <v>4081</v>
      </c>
      <c r="N1336">
        <v>1.1344444440000001</v>
      </c>
      <c r="O1336">
        <v>0</v>
      </c>
      <c r="P1336">
        <v>1091</v>
      </c>
      <c r="Q1336">
        <v>0</v>
      </c>
      <c r="R1336">
        <v>51</v>
      </c>
      <c r="S1336">
        <v>0</v>
      </c>
      <c r="T1336">
        <v>121</v>
      </c>
      <c r="U1336">
        <v>0</v>
      </c>
      <c r="V1336">
        <v>1</v>
      </c>
      <c r="W1336">
        <v>0</v>
      </c>
      <c r="X1336">
        <v>272.47424409664353</v>
      </c>
      <c r="Y1336">
        <v>0</v>
      </c>
      <c r="Z1336">
        <v>3.7659615735152787</v>
      </c>
      <c r="AA1336">
        <v>0</v>
      </c>
      <c r="AB1336">
        <v>134.14595191409404</v>
      </c>
      <c r="AC1336">
        <v>0</v>
      </c>
      <c r="AD1336">
        <v>62.370769784575465</v>
      </c>
      <c r="AE1336">
        <v>472.75692736882831</v>
      </c>
    </row>
    <row r="1337" spans="1:31" x14ac:dyDescent="0.25">
      <c r="A1337">
        <v>2440693</v>
      </c>
      <c r="B1337">
        <v>1</v>
      </c>
      <c r="C1337" t="s">
        <v>80</v>
      </c>
      <c r="D1337" t="s">
        <v>92</v>
      </c>
      <c r="E1337" t="s">
        <v>161</v>
      </c>
      <c r="F1337" t="s">
        <v>4082</v>
      </c>
      <c r="G1337" t="s">
        <v>355</v>
      </c>
      <c r="H1337" t="s">
        <v>144</v>
      </c>
      <c r="I1337" t="s">
        <v>136</v>
      </c>
      <c r="J1337" t="s">
        <v>137</v>
      </c>
      <c r="K1337" t="s">
        <v>164</v>
      </c>
      <c r="L1337" t="s">
        <v>4083</v>
      </c>
      <c r="M1337" t="s">
        <v>4084</v>
      </c>
      <c r="N1337">
        <v>9.0944444440000005</v>
      </c>
      <c r="O1337">
        <v>0</v>
      </c>
      <c r="P1337">
        <v>48</v>
      </c>
      <c r="Q1337">
        <v>0</v>
      </c>
      <c r="R1337">
        <v>8</v>
      </c>
      <c r="S1337">
        <v>0</v>
      </c>
      <c r="T1337">
        <v>12</v>
      </c>
      <c r="U1337">
        <v>0</v>
      </c>
      <c r="V1337">
        <v>0</v>
      </c>
      <c r="W1337">
        <v>0</v>
      </c>
      <c r="X1337">
        <v>214.46695054959071</v>
      </c>
      <c r="Y1337">
        <v>0</v>
      </c>
      <c r="Z1337">
        <v>12.112949854727313</v>
      </c>
      <c r="AA1337">
        <v>0</v>
      </c>
      <c r="AB1337">
        <v>120.30800872784631</v>
      </c>
      <c r="AC1337">
        <v>0</v>
      </c>
      <c r="AD1337">
        <v>0</v>
      </c>
      <c r="AE1337">
        <v>346.88790913216434</v>
      </c>
    </row>
    <row r="1338" spans="1:31" x14ac:dyDescent="0.25">
      <c r="A1338">
        <v>2440694</v>
      </c>
      <c r="B1338">
        <v>1</v>
      </c>
      <c r="C1338" t="s">
        <v>81</v>
      </c>
      <c r="D1338" t="s">
        <v>118</v>
      </c>
      <c r="E1338" t="s">
        <v>161</v>
      </c>
      <c r="F1338" t="s">
        <v>4085</v>
      </c>
      <c r="G1338" t="s">
        <v>187</v>
      </c>
      <c r="H1338" t="s">
        <v>144</v>
      </c>
      <c r="I1338" t="s">
        <v>136</v>
      </c>
      <c r="J1338" t="s">
        <v>137</v>
      </c>
      <c r="K1338" t="s">
        <v>164</v>
      </c>
      <c r="L1338" t="s">
        <v>4086</v>
      </c>
      <c r="M1338" t="s">
        <v>4087</v>
      </c>
      <c r="N1338">
        <v>1.128055555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38</v>
      </c>
      <c r="U1338">
        <v>0</v>
      </c>
      <c r="V1338">
        <v>1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30.427596147087034</v>
      </c>
      <c r="AC1338">
        <v>0</v>
      </c>
      <c r="AD1338">
        <v>0.94320846292726657</v>
      </c>
      <c r="AE1338">
        <v>31.3708046100143</v>
      </c>
    </row>
    <row r="1339" spans="1:31" x14ac:dyDescent="0.25">
      <c r="A1339">
        <v>2440695</v>
      </c>
      <c r="B1339">
        <v>1</v>
      </c>
      <c r="C1339" t="s">
        <v>80</v>
      </c>
      <c r="D1339" t="s">
        <v>94</v>
      </c>
      <c r="E1339" t="s">
        <v>147</v>
      </c>
      <c r="F1339" t="s">
        <v>4088</v>
      </c>
      <c r="G1339" t="s">
        <v>187</v>
      </c>
      <c r="H1339" t="s">
        <v>135</v>
      </c>
      <c r="I1339" t="s">
        <v>136</v>
      </c>
      <c r="J1339" t="s">
        <v>137</v>
      </c>
      <c r="K1339" t="s">
        <v>164</v>
      </c>
      <c r="L1339" t="s">
        <v>4089</v>
      </c>
      <c r="M1339" t="s">
        <v>4090</v>
      </c>
      <c r="N1339">
        <v>7.9741666660000003</v>
      </c>
      <c r="O1339">
        <v>0</v>
      </c>
      <c r="P1339">
        <v>23</v>
      </c>
      <c r="Q1339">
        <v>0</v>
      </c>
      <c r="R1339">
        <v>1</v>
      </c>
      <c r="S1339">
        <v>0</v>
      </c>
      <c r="T1339">
        <v>7</v>
      </c>
      <c r="U1339">
        <v>0</v>
      </c>
      <c r="V1339">
        <v>0</v>
      </c>
      <c r="W1339">
        <v>0</v>
      </c>
      <c r="X1339">
        <v>42.487983764522603</v>
      </c>
      <c r="Y1339">
        <v>0</v>
      </c>
      <c r="Z1339">
        <v>0</v>
      </c>
      <c r="AA1339">
        <v>0</v>
      </c>
      <c r="AB1339">
        <v>43.277550592456244</v>
      </c>
      <c r="AC1339">
        <v>0</v>
      </c>
      <c r="AD1339">
        <v>0</v>
      </c>
      <c r="AE1339">
        <v>85.765534356978847</v>
      </c>
    </row>
    <row r="1340" spans="1:31" x14ac:dyDescent="0.25">
      <c r="A1340">
        <v>2440703</v>
      </c>
      <c r="B1340">
        <v>1</v>
      </c>
      <c r="C1340" t="s">
        <v>80</v>
      </c>
      <c r="D1340" t="s">
        <v>103</v>
      </c>
      <c r="E1340" t="s">
        <v>156</v>
      </c>
      <c r="F1340" t="s">
        <v>4091</v>
      </c>
      <c r="G1340" t="s">
        <v>355</v>
      </c>
      <c r="H1340" t="s">
        <v>135</v>
      </c>
      <c r="I1340" t="s">
        <v>136</v>
      </c>
      <c r="J1340" t="s">
        <v>137</v>
      </c>
      <c r="K1340" t="s">
        <v>164</v>
      </c>
      <c r="L1340" t="s">
        <v>4092</v>
      </c>
      <c r="M1340" t="s">
        <v>4093</v>
      </c>
      <c r="N1340">
        <v>0.42305555500000003</v>
      </c>
      <c r="O1340">
        <v>0</v>
      </c>
      <c r="P1340">
        <v>263</v>
      </c>
      <c r="Q1340">
        <v>0</v>
      </c>
      <c r="R1340">
        <v>0</v>
      </c>
      <c r="S1340">
        <v>0</v>
      </c>
      <c r="T1340">
        <v>22</v>
      </c>
      <c r="U1340">
        <v>0</v>
      </c>
      <c r="V1340">
        <v>0</v>
      </c>
      <c r="W1340">
        <v>0</v>
      </c>
      <c r="X1340">
        <v>32.296169036311298</v>
      </c>
      <c r="Y1340">
        <v>0</v>
      </c>
      <c r="Z1340">
        <v>0</v>
      </c>
      <c r="AA1340">
        <v>0</v>
      </c>
      <c r="AB1340">
        <v>54.44794289285381</v>
      </c>
      <c r="AC1340">
        <v>0</v>
      </c>
      <c r="AD1340">
        <v>0</v>
      </c>
      <c r="AE1340">
        <v>86.744111929165115</v>
      </c>
    </row>
    <row r="1341" spans="1:31" x14ac:dyDescent="0.25">
      <c r="A1341">
        <v>2440704</v>
      </c>
      <c r="B1341">
        <v>1</v>
      </c>
      <c r="C1341" t="s">
        <v>80</v>
      </c>
      <c r="D1341" t="s">
        <v>105</v>
      </c>
      <c r="E1341" t="s">
        <v>178</v>
      </c>
      <c r="F1341" t="s">
        <v>2782</v>
      </c>
      <c r="G1341" t="s">
        <v>187</v>
      </c>
      <c r="H1341" t="s">
        <v>144</v>
      </c>
      <c r="I1341" t="s">
        <v>136</v>
      </c>
      <c r="J1341" t="s">
        <v>137</v>
      </c>
      <c r="K1341" t="s">
        <v>164</v>
      </c>
      <c r="L1341" t="s">
        <v>4094</v>
      </c>
      <c r="M1341" t="s">
        <v>4095</v>
      </c>
      <c r="N1341">
        <v>5.2050000000000001</v>
      </c>
      <c r="O1341">
        <v>0</v>
      </c>
      <c r="P1341">
        <v>2307</v>
      </c>
      <c r="Q1341">
        <v>0</v>
      </c>
      <c r="R1341">
        <v>12</v>
      </c>
      <c r="S1341">
        <v>11</v>
      </c>
      <c r="T1341">
        <v>119</v>
      </c>
      <c r="U1341">
        <v>6</v>
      </c>
      <c r="V1341">
        <v>4</v>
      </c>
      <c r="W1341">
        <v>0</v>
      </c>
      <c r="X1341">
        <v>3372.9792212320622</v>
      </c>
      <c r="Y1341">
        <v>0</v>
      </c>
      <c r="Z1341">
        <v>12.482485407485502</v>
      </c>
      <c r="AA1341">
        <v>731.36078603798103</v>
      </c>
      <c r="AB1341">
        <v>1247.1948722657708</v>
      </c>
      <c r="AC1341">
        <v>2677.8655696254614</v>
      </c>
      <c r="AD1341">
        <v>146.09794468414714</v>
      </c>
      <c r="AE1341">
        <v>8187.9808792529084</v>
      </c>
    </row>
    <row r="1342" spans="1:31" x14ac:dyDescent="0.25">
      <c r="A1342">
        <v>2440708</v>
      </c>
      <c r="B1342">
        <v>1</v>
      </c>
      <c r="C1342" t="s">
        <v>80</v>
      </c>
      <c r="D1342" t="s">
        <v>111</v>
      </c>
      <c r="E1342" t="s">
        <v>132</v>
      </c>
      <c r="F1342" t="s">
        <v>4096</v>
      </c>
      <c r="G1342" t="s">
        <v>153</v>
      </c>
      <c r="H1342" t="s">
        <v>135</v>
      </c>
      <c r="I1342" t="s">
        <v>136</v>
      </c>
      <c r="J1342" t="s">
        <v>137</v>
      </c>
      <c r="K1342" t="s">
        <v>138</v>
      </c>
      <c r="L1342" t="s">
        <v>4097</v>
      </c>
      <c r="M1342" t="s">
        <v>4098</v>
      </c>
      <c r="N1342">
        <v>1.3830555550000001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0.91280465785602627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0.91280465785602627</v>
      </c>
    </row>
    <row r="1343" spans="1:31" x14ac:dyDescent="0.25">
      <c r="A1343">
        <v>2440710</v>
      </c>
      <c r="B1343">
        <v>1</v>
      </c>
      <c r="C1343" t="s">
        <v>80</v>
      </c>
      <c r="D1343" t="s">
        <v>96</v>
      </c>
      <c r="E1343" t="s">
        <v>147</v>
      </c>
      <c r="F1343" t="s">
        <v>4099</v>
      </c>
      <c r="G1343" t="s">
        <v>187</v>
      </c>
      <c r="H1343" t="s">
        <v>135</v>
      </c>
      <c r="I1343" t="s">
        <v>136</v>
      </c>
      <c r="J1343" t="s">
        <v>137</v>
      </c>
      <c r="K1343" t="s">
        <v>164</v>
      </c>
      <c r="L1343" t="s">
        <v>4100</v>
      </c>
      <c r="M1343" t="s">
        <v>4101</v>
      </c>
      <c r="N1343">
        <v>1.6158333330000001</v>
      </c>
      <c r="O1343">
        <v>0</v>
      </c>
      <c r="P1343">
        <v>93</v>
      </c>
      <c r="Q1343">
        <v>0</v>
      </c>
      <c r="R1343">
        <v>0</v>
      </c>
      <c r="S1343">
        <v>0</v>
      </c>
      <c r="T1343">
        <v>20</v>
      </c>
      <c r="U1343">
        <v>0</v>
      </c>
      <c r="V1343">
        <v>0</v>
      </c>
      <c r="W1343">
        <v>0</v>
      </c>
      <c r="X1343">
        <v>58.800047757231596</v>
      </c>
      <c r="Y1343">
        <v>0</v>
      </c>
      <c r="Z1343">
        <v>0</v>
      </c>
      <c r="AA1343">
        <v>0</v>
      </c>
      <c r="AB1343">
        <v>48.376312633134738</v>
      </c>
      <c r="AC1343">
        <v>0</v>
      </c>
      <c r="AD1343">
        <v>0</v>
      </c>
      <c r="AE1343">
        <v>107.17636039036634</v>
      </c>
    </row>
    <row r="1344" spans="1:31" x14ac:dyDescent="0.25">
      <c r="A1344">
        <v>2440712</v>
      </c>
      <c r="B1344">
        <v>1</v>
      </c>
      <c r="C1344" t="s">
        <v>80</v>
      </c>
      <c r="D1344" t="s">
        <v>88</v>
      </c>
      <c r="E1344" t="s">
        <v>161</v>
      </c>
      <c r="F1344" t="s">
        <v>4102</v>
      </c>
      <c r="G1344" t="s">
        <v>143</v>
      </c>
      <c r="H1344" t="s">
        <v>144</v>
      </c>
      <c r="I1344" t="s">
        <v>136</v>
      </c>
      <c r="J1344" t="s">
        <v>137</v>
      </c>
      <c r="K1344" t="s">
        <v>138</v>
      </c>
      <c r="L1344" t="s">
        <v>4103</v>
      </c>
      <c r="M1344" t="s">
        <v>4104</v>
      </c>
      <c r="N1344">
        <v>1.025555555</v>
      </c>
      <c r="O1344">
        <v>1</v>
      </c>
      <c r="P1344">
        <v>510</v>
      </c>
      <c r="Q1344">
        <v>0</v>
      </c>
      <c r="R1344">
        <v>0</v>
      </c>
      <c r="S1344">
        <v>11</v>
      </c>
      <c r="T1344">
        <v>117</v>
      </c>
      <c r="U1344">
        <v>4</v>
      </c>
      <c r="V1344">
        <v>1</v>
      </c>
      <c r="W1344">
        <v>14.186599903285508</v>
      </c>
      <c r="X1344">
        <v>245.40760821120929</v>
      </c>
      <c r="Y1344">
        <v>0</v>
      </c>
      <c r="Z1344">
        <v>0</v>
      </c>
      <c r="AA1344">
        <v>129.98861690337537</v>
      </c>
      <c r="AB1344">
        <v>312.6847189436088</v>
      </c>
      <c r="AC1344">
        <v>104.55841949643948</v>
      </c>
      <c r="AD1344">
        <v>22.518304208121229</v>
      </c>
      <c r="AE1344">
        <v>829.34426766603963</v>
      </c>
    </row>
    <row r="1345" spans="1:31" x14ac:dyDescent="0.25">
      <c r="A1345">
        <v>2440714</v>
      </c>
      <c r="B1345">
        <v>1</v>
      </c>
      <c r="C1345" t="s">
        <v>80</v>
      </c>
      <c r="D1345" t="s">
        <v>87</v>
      </c>
      <c r="E1345" t="s">
        <v>156</v>
      </c>
      <c r="F1345" t="s">
        <v>4105</v>
      </c>
      <c r="G1345" t="s">
        <v>175</v>
      </c>
      <c r="H1345" t="s">
        <v>135</v>
      </c>
      <c r="I1345" t="s">
        <v>136</v>
      </c>
      <c r="J1345" t="s">
        <v>137</v>
      </c>
      <c r="K1345" t="s">
        <v>138</v>
      </c>
      <c r="L1345" t="s">
        <v>4106</v>
      </c>
      <c r="M1345" t="s">
        <v>4107</v>
      </c>
      <c r="N1345">
        <v>4.5505555549999999</v>
      </c>
      <c r="O1345">
        <v>0</v>
      </c>
      <c r="P1345">
        <v>342</v>
      </c>
      <c r="Q1345">
        <v>0</v>
      </c>
      <c r="R1345">
        <v>0</v>
      </c>
      <c r="S1345">
        <v>0</v>
      </c>
      <c r="T1345">
        <v>84</v>
      </c>
      <c r="U1345">
        <v>0</v>
      </c>
      <c r="V1345">
        <v>0</v>
      </c>
      <c r="W1345">
        <v>0</v>
      </c>
      <c r="X1345">
        <v>451.54181607012202</v>
      </c>
      <c r="Y1345">
        <v>0</v>
      </c>
      <c r="Z1345">
        <v>0</v>
      </c>
      <c r="AA1345">
        <v>0</v>
      </c>
      <c r="AB1345">
        <v>461.23583595648586</v>
      </c>
      <c r="AC1345">
        <v>0</v>
      </c>
      <c r="AD1345">
        <v>0</v>
      </c>
      <c r="AE1345">
        <v>912.77765202660794</v>
      </c>
    </row>
    <row r="1346" spans="1:31" x14ac:dyDescent="0.25">
      <c r="A1346">
        <v>2440717</v>
      </c>
      <c r="B1346">
        <v>1</v>
      </c>
      <c r="C1346" t="s">
        <v>80</v>
      </c>
      <c r="D1346" t="s">
        <v>84</v>
      </c>
      <c r="E1346" t="s">
        <v>147</v>
      </c>
      <c r="F1346" t="s">
        <v>3032</v>
      </c>
      <c r="G1346" t="s">
        <v>149</v>
      </c>
      <c r="H1346" t="s">
        <v>135</v>
      </c>
      <c r="I1346" t="s">
        <v>136</v>
      </c>
      <c r="J1346" t="s">
        <v>137</v>
      </c>
      <c r="K1346" t="s">
        <v>138</v>
      </c>
      <c r="L1346" t="s">
        <v>4103</v>
      </c>
      <c r="M1346" t="s">
        <v>4108</v>
      </c>
      <c r="N1346">
        <v>5.6477777769999999</v>
      </c>
      <c r="O1346">
        <v>0</v>
      </c>
      <c r="P1346">
        <v>17</v>
      </c>
      <c r="Q1346">
        <v>0</v>
      </c>
      <c r="R1346">
        <v>0</v>
      </c>
      <c r="S1346">
        <v>0</v>
      </c>
      <c r="T1346">
        <v>28</v>
      </c>
      <c r="U1346">
        <v>0</v>
      </c>
      <c r="V1346">
        <v>0</v>
      </c>
      <c r="W1346">
        <v>0</v>
      </c>
      <c r="X1346">
        <v>37.668784603498949</v>
      </c>
      <c r="Y1346">
        <v>0</v>
      </c>
      <c r="Z1346">
        <v>0</v>
      </c>
      <c r="AA1346">
        <v>0</v>
      </c>
      <c r="AB1346">
        <v>657.8996339276282</v>
      </c>
      <c r="AC1346">
        <v>0</v>
      </c>
      <c r="AD1346">
        <v>0</v>
      </c>
      <c r="AE1346">
        <v>695.56841853112712</v>
      </c>
    </row>
    <row r="1347" spans="1:31" x14ac:dyDescent="0.25">
      <c r="A1347">
        <v>2440720</v>
      </c>
      <c r="B1347">
        <v>1</v>
      </c>
      <c r="C1347" t="s">
        <v>80</v>
      </c>
      <c r="D1347" t="s">
        <v>82</v>
      </c>
      <c r="E1347" t="s">
        <v>132</v>
      </c>
      <c r="F1347" t="s">
        <v>4109</v>
      </c>
      <c r="G1347" t="s">
        <v>134</v>
      </c>
      <c r="H1347" t="s">
        <v>135</v>
      </c>
      <c r="I1347" t="s">
        <v>136</v>
      </c>
      <c r="J1347" t="s">
        <v>137</v>
      </c>
      <c r="K1347" t="s">
        <v>138</v>
      </c>
      <c r="L1347" t="s">
        <v>4110</v>
      </c>
      <c r="M1347" t="s">
        <v>4111</v>
      </c>
      <c r="N1347">
        <v>3.318888888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0.14595120416623444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0.14595120416623444</v>
      </c>
    </row>
    <row r="1348" spans="1:31" x14ac:dyDescent="0.25">
      <c r="A1348">
        <v>2440727</v>
      </c>
      <c r="B1348">
        <v>1</v>
      </c>
      <c r="C1348" t="s">
        <v>81</v>
      </c>
      <c r="D1348" t="s">
        <v>118</v>
      </c>
      <c r="E1348" t="s">
        <v>161</v>
      </c>
      <c r="F1348" t="s">
        <v>4112</v>
      </c>
      <c r="G1348" t="s">
        <v>187</v>
      </c>
      <c r="H1348" t="s">
        <v>144</v>
      </c>
      <c r="I1348" t="s">
        <v>136</v>
      </c>
      <c r="J1348" t="s">
        <v>137</v>
      </c>
      <c r="K1348" t="s">
        <v>164</v>
      </c>
      <c r="L1348" t="s">
        <v>4113</v>
      </c>
      <c r="M1348" t="s">
        <v>4114</v>
      </c>
      <c r="N1348">
        <v>1.7655555549999999</v>
      </c>
      <c r="O1348">
        <v>0</v>
      </c>
      <c r="P1348">
        <v>18</v>
      </c>
      <c r="Q1348">
        <v>0</v>
      </c>
      <c r="R1348">
        <v>0</v>
      </c>
      <c r="S1348">
        <v>0</v>
      </c>
      <c r="T1348">
        <v>192</v>
      </c>
      <c r="U1348">
        <v>2</v>
      </c>
      <c r="V1348">
        <v>2</v>
      </c>
      <c r="W1348">
        <v>0</v>
      </c>
      <c r="X1348">
        <v>12.395120392955651</v>
      </c>
      <c r="Y1348">
        <v>0</v>
      </c>
      <c r="Z1348">
        <v>0</v>
      </c>
      <c r="AA1348">
        <v>0</v>
      </c>
      <c r="AB1348">
        <v>334.80022234918152</v>
      </c>
      <c r="AC1348">
        <v>44.708323698949712</v>
      </c>
      <c r="AD1348">
        <v>13.583722882737067</v>
      </c>
      <c r="AE1348">
        <v>405.48738932382395</v>
      </c>
    </row>
    <row r="1349" spans="1:31" x14ac:dyDescent="0.25">
      <c r="A1349">
        <v>2440734</v>
      </c>
      <c r="B1349">
        <v>1</v>
      </c>
      <c r="C1349" t="s">
        <v>80</v>
      </c>
      <c r="D1349" t="s">
        <v>101</v>
      </c>
      <c r="E1349" t="s">
        <v>141</v>
      </c>
      <c r="F1349" t="s">
        <v>4115</v>
      </c>
      <c r="G1349" t="s">
        <v>187</v>
      </c>
      <c r="H1349" t="s">
        <v>144</v>
      </c>
      <c r="I1349" t="s">
        <v>136</v>
      </c>
      <c r="J1349" t="s">
        <v>137</v>
      </c>
      <c r="K1349" t="s">
        <v>164</v>
      </c>
      <c r="L1349" t="s">
        <v>4116</v>
      </c>
      <c r="M1349" t="s">
        <v>4117</v>
      </c>
      <c r="N1349">
        <v>4.3330555549999996</v>
      </c>
      <c r="O1349">
        <v>0</v>
      </c>
      <c r="P1349">
        <v>718</v>
      </c>
      <c r="Q1349">
        <v>2</v>
      </c>
      <c r="R1349">
        <v>18</v>
      </c>
      <c r="S1349">
        <v>3</v>
      </c>
      <c r="T1349">
        <v>110</v>
      </c>
      <c r="U1349">
        <v>2</v>
      </c>
      <c r="V1349">
        <v>0</v>
      </c>
      <c r="W1349">
        <v>0</v>
      </c>
      <c r="X1349">
        <v>1188.0082741035869</v>
      </c>
      <c r="Y1349">
        <v>6.9721773414422712</v>
      </c>
      <c r="Z1349">
        <v>25.766602708610463</v>
      </c>
      <c r="AA1349">
        <v>64.484914261619508</v>
      </c>
      <c r="AB1349">
        <v>672.24581491861886</v>
      </c>
      <c r="AC1349">
        <v>108.76022644105475</v>
      </c>
      <c r="AD1349">
        <v>0</v>
      </c>
      <c r="AE1349">
        <v>2066.2380097749328</v>
      </c>
    </row>
    <row r="1350" spans="1:31" x14ac:dyDescent="0.25">
      <c r="A1350">
        <v>2440735</v>
      </c>
      <c r="B1350">
        <v>1</v>
      </c>
      <c r="C1350" t="s">
        <v>81</v>
      </c>
      <c r="D1350" t="s">
        <v>120</v>
      </c>
      <c r="E1350" t="s">
        <v>141</v>
      </c>
      <c r="F1350" t="s">
        <v>4118</v>
      </c>
      <c r="G1350" t="s">
        <v>187</v>
      </c>
      <c r="H1350" t="s">
        <v>144</v>
      </c>
      <c r="I1350" t="s">
        <v>136</v>
      </c>
      <c r="J1350" t="s">
        <v>137</v>
      </c>
      <c r="K1350" t="s">
        <v>164</v>
      </c>
      <c r="L1350" t="s">
        <v>4119</v>
      </c>
      <c r="M1350" t="s">
        <v>4120</v>
      </c>
      <c r="N1350">
        <v>5.4791666660000002</v>
      </c>
      <c r="O1350">
        <v>0</v>
      </c>
      <c r="P1350">
        <v>0</v>
      </c>
      <c r="Q1350">
        <v>10</v>
      </c>
      <c r="R1350">
        <v>32</v>
      </c>
      <c r="S1350">
        <v>1</v>
      </c>
      <c r="T1350">
        <v>1</v>
      </c>
      <c r="U1350">
        <v>1</v>
      </c>
      <c r="V1350">
        <v>0</v>
      </c>
      <c r="W1350">
        <v>0</v>
      </c>
      <c r="X1350">
        <v>0</v>
      </c>
      <c r="Y1350">
        <v>278.50376328211172</v>
      </c>
      <c r="Z1350">
        <v>2.3007909605552488</v>
      </c>
      <c r="AA1350">
        <v>70.806705756041453</v>
      </c>
      <c r="AB1350">
        <v>0</v>
      </c>
      <c r="AC1350">
        <v>560.0846303324488</v>
      </c>
      <c r="AD1350">
        <v>0</v>
      </c>
      <c r="AE1350">
        <v>911.69589033115722</v>
      </c>
    </row>
    <row r="1351" spans="1:31" x14ac:dyDescent="0.25">
      <c r="A1351">
        <v>2440736</v>
      </c>
      <c r="B1351">
        <v>1</v>
      </c>
      <c r="C1351" t="s">
        <v>80</v>
      </c>
      <c r="D1351" t="s">
        <v>93</v>
      </c>
      <c r="E1351" t="s">
        <v>156</v>
      </c>
      <c r="F1351" t="s">
        <v>4121</v>
      </c>
      <c r="G1351" t="s">
        <v>355</v>
      </c>
      <c r="H1351" t="s">
        <v>135</v>
      </c>
      <c r="I1351" t="s">
        <v>136</v>
      </c>
      <c r="J1351" t="s">
        <v>137</v>
      </c>
      <c r="K1351" t="s">
        <v>164</v>
      </c>
      <c r="L1351" t="s">
        <v>4122</v>
      </c>
      <c r="M1351" t="s">
        <v>4123</v>
      </c>
      <c r="N1351">
        <v>7.8986111110000001</v>
      </c>
      <c r="O1351">
        <v>0</v>
      </c>
      <c r="P1351">
        <v>7</v>
      </c>
      <c r="Q1351">
        <v>0</v>
      </c>
      <c r="R1351">
        <v>13</v>
      </c>
      <c r="S1351">
        <v>0</v>
      </c>
      <c r="T1351">
        <v>5</v>
      </c>
      <c r="U1351">
        <v>0</v>
      </c>
      <c r="V1351">
        <v>0</v>
      </c>
      <c r="W1351">
        <v>0</v>
      </c>
      <c r="X1351">
        <v>10.66872302967364</v>
      </c>
      <c r="Y1351">
        <v>0</v>
      </c>
      <c r="Z1351">
        <v>4.2588281955442424</v>
      </c>
      <c r="AA1351">
        <v>0</v>
      </c>
      <c r="AB1351">
        <v>13.077885930098841</v>
      </c>
      <c r="AC1351">
        <v>0</v>
      </c>
      <c r="AD1351">
        <v>0</v>
      </c>
      <c r="AE1351">
        <v>28.005437155316724</v>
      </c>
    </row>
    <row r="1352" spans="1:31" x14ac:dyDescent="0.25">
      <c r="A1352">
        <v>2440738</v>
      </c>
      <c r="B1352">
        <v>1</v>
      </c>
      <c r="C1352" t="s">
        <v>80</v>
      </c>
      <c r="D1352" t="s">
        <v>103</v>
      </c>
      <c r="E1352" t="s">
        <v>290</v>
      </c>
      <c r="F1352" t="s">
        <v>4124</v>
      </c>
      <c r="G1352" t="s">
        <v>308</v>
      </c>
      <c r="H1352" t="s">
        <v>135</v>
      </c>
      <c r="I1352" t="s">
        <v>136</v>
      </c>
      <c r="J1352" t="s">
        <v>137</v>
      </c>
      <c r="K1352" t="s">
        <v>138</v>
      </c>
      <c r="L1352" t="s">
        <v>4125</v>
      </c>
      <c r="M1352" t="s">
        <v>4126</v>
      </c>
      <c r="N1352">
        <v>1.2088888879999999</v>
      </c>
      <c r="O1352">
        <v>0</v>
      </c>
      <c r="P1352">
        <v>67</v>
      </c>
      <c r="Q1352">
        <v>0</v>
      </c>
      <c r="R1352">
        <v>0</v>
      </c>
      <c r="S1352">
        <v>0</v>
      </c>
      <c r="T1352">
        <v>17</v>
      </c>
      <c r="U1352">
        <v>0</v>
      </c>
      <c r="V1352">
        <v>0</v>
      </c>
      <c r="W1352">
        <v>0</v>
      </c>
      <c r="X1352">
        <v>26.67710778540901</v>
      </c>
      <c r="Y1352">
        <v>0</v>
      </c>
      <c r="Z1352">
        <v>0</v>
      </c>
      <c r="AA1352">
        <v>0</v>
      </c>
      <c r="AB1352">
        <v>26.971789694166077</v>
      </c>
      <c r="AC1352">
        <v>0</v>
      </c>
      <c r="AD1352">
        <v>0</v>
      </c>
      <c r="AE1352">
        <v>53.648897479575083</v>
      </c>
    </row>
    <row r="1353" spans="1:31" x14ac:dyDescent="0.25">
      <c r="A1353">
        <v>2440742</v>
      </c>
      <c r="B1353">
        <v>1</v>
      </c>
      <c r="C1353" t="s">
        <v>80</v>
      </c>
      <c r="D1353" t="s">
        <v>102</v>
      </c>
      <c r="E1353" t="s">
        <v>178</v>
      </c>
      <c r="F1353" t="s">
        <v>4127</v>
      </c>
      <c r="G1353" t="s">
        <v>355</v>
      </c>
      <c r="H1353" t="s">
        <v>144</v>
      </c>
      <c r="I1353" t="s">
        <v>136</v>
      </c>
      <c r="J1353" t="s">
        <v>137</v>
      </c>
      <c r="K1353" t="s">
        <v>164</v>
      </c>
      <c r="L1353" t="s">
        <v>4128</v>
      </c>
      <c r="M1353" t="s">
        <v>4129</v>
      </c>
      <c r="N1353">
        <v>3.3872222220000001</v>
      </c>
      <c r="O1353">
        <v>0</v>
      </c>
      <c r="P1353">
        <v>58</v>
      </c>
      <c r="Q1353">
        <v>0</v>
      </c>
      <c r="R1353">
        <v>29</v>
      </c>
      <c r="S1353">
        <v>1</v>
      </c>
      <c r="T1353">
        <v>17</v>
      </c>
      <c r="U1353">
        <v>0</v>
      </c>
      <c r="V1353">
        <v>0</v>
      </c>
      <c r="W1353">
        <v>0</v>
      </c>
      <c r="X1353">
        <v>55.73458309672111</v>
      </c>
      <c r="Y1353">
        <v>0</v>
      </c>
      <c r="Z1353">
        <v>18.459929478507007</v>
      </c>
      <c r="AA1353">
        <v>6.4825220006922439</v>
      </c>
      <c r="AB1353">
        <v>14.828558804037751</v>
      </c>
      <c r="AC1353">
        <v>0</v>
      </c>
      <c r="AD1353">
        <v>0</v>
      </c>
      <c r="AE1353">
        <v>95.505593379958114</v>
      </c>
    </row>
    <row r="1354" spans="1:31" x14ac:dyDescent="0.25">
      <c r="A1354">
        <v>2440750</v>
      </c>
      <c r="B1354">
        <v>1</v>
      </c>
      <c r="C1354" t="s">
        <v>80</v>
      </c>
      <c r="D1354" t="s">
        <v>94</v>
      </c>
      <c r="E1354" t="s">
        <v>178</v>
      </c>
      <c r="F1354" t="s">
        <v>4130</v>
      </c>
      <c r="G1354" t="s">
        <v>187</v>
      </c>
      <c r="H1354" t="s">
        <v>144</v>
      </c>
      <c r="I1354" t="s">
        <v>136</v>
      </c>
      <c r="J1354" t="s">
        <v>137</v>
      </c>
      <c r="K1354" t="s">
        <v>164</v>
      </c>
      <c r="L1354" t="s">
        <v>4131</v>
      </c>
      <c r="M1354" t="s">
        <v>4132</v>
      </c>
      <c r="N1354">
        <v>9.7086111109999997</v>
      </c>
      <c r="O1354">
        <v>0</v>
      </c>
      <c r="P1354">
        <v>0</v>
      </c>
      <c r="Q1354">
        <v>10</v>
      </c>
      <c r="R1354">
        <v>113</v>
      </c>
      <c r="S1354">
        <v>1</v>
      </c>
      <c r="T1354">
        <v>8</v>
      </c>
      <c r="U1354">
        <v>0</v>
      </c>
      <c r="V1354">
        <v>0</v>
      </c>
      <c r="W1354">
        <v>0</v>
      </c>
      <c r="X1354">
        <v>0</v>
      </c>
      <c r="Y1354">
        <v>6.7320693089682511</v>
      </c>
      <c r="Z1354">
        <v>3.2246988066949798</v>
      </c>
      <c r="AA1354">
        <v>113.93149437679166</v>
      </c>
      <c r="AB1354">
        <v>58.093882919854948</v>
      </c>
      <c r="AC1354">
        <v>0</v>
      </c>
      <c r="AD1354">
        <v>0</v>
      </c>
      <c r="AE1354">
        <v>181.98214541230982</v>
      </c>
    </row>
    <row r="1355" spans="1:31" x14ac:dyDescent="0.25">
      <c r="A1355">
        <v>2440755</v>
      </c>
      <c r="B1355">
        <v>1</v>
      </c>
      <c r="C1355" t="s">
        <v>80</v>
      </c>
      <c r="D1355" t="s">
        <v>85</v>
      </c>
      <c r="E1355" t="s">
        <v>156</v>
      </c>
      <c r="F1355" t="s">
        <v>4133</v>
      </c>
      <c r="G1355" t="s">
        <v>187</v>
      </c>
      <c r="H1355" t="s">
        <v>135</v>
      </c>
      <c r="I1355" t="s">
        <v>136</v>
      </c>
      <c r="J1355" t="s">
        <v>137</v>
      </c>
      <c r="K1355" t="s">
        <v>164</v>
      </c>
      <c r="L1355" t="s">
        <v>4134</v>
      </c>
      <c r="M1355" t="s">
        <v>4135</v>
      </c>
      <c r="N1355">
        <v>0.74944444399999999</v>
      </c>
      <c r="O1355">
        <v>0</v>
      </c>
      <c r="P1355">
        <v>81</v>
      </c>
      <c r="Q1355">
        <v>0</v>
      </c>
      <c r="R1355">
        <v>0</v>
      </c>
      <c r="S1355">
        <v>0</v>
      </c>
      <c r="T1355">
        <v>10</v>
      </c>
      <c r="U1355">
        <v>0</v>
      </c>
      <c r="V1355">
        <v>0</v>
      </c>
      <c r="W1355">
        <v>0</v>
      </c>
      <c r="X1355">
        <v>11.61059235850961</v>
      </c>
      <c r="Y1355">
        <v>0</v>
      </c>
      <c r="Z1355">
        <v>0</v>
      </c>
      <c r="AA1355">
        <v>0</v>
      </c>
      <c r="AB1355">
        <v>1.9697635205923625</v>
      </c>
      <c r="AC1355">
        <v>0</v>
      </c>
      <c r="AD1355">
        <v>0</v>
      </c>
      <c r="AE1355">
        <v>13.580355879101973</v>
      </c>
    </row>
    <row r="1356" spans="1:31" x14ac:dyDescent="0.25">
      <c r="A1356">
        <v>2440756</v>
      </c>
      <c r="B1356">
        <v>1</v>
      </c>
      <c r="C1356" t="s">
        <v>80</v>
      </c>
      <c r="D1356" t="s">
        <v>108</v>
      </c>
      <c r="E1356" t="s">
        <v>147</v>
      </c>
      <c r="F1356" t="s">
        <v>3862</v>
      </c>
      <c r="G1356" t="s">
        <v>187</v>
      </c>
      <c r="H1356" t="s">
        <v>135</v>
      </c>
      <c r="I1356" t="s">
        <v>136</v>
      </c>
      <c r="J1356" t="s">
        <v>137</v>
      </c>
      <c r="K1356" t="s">
        <v>164</v>
      </c>
      <c r="L1356" t="s">
        <v>4136</v>
      </c>
      <c r="M1356" t="s">
        <v>4137</v>
      </c>
      <c r="N1356">
        <v>7.9738888880000003</v>
      </c>
      <c r="O1356">
        <v>0</v>
      </c>
      <c r="P1356">
        <v>22</v>
      </c>
      <c r="Q1356">
        <v>0</v>
      </c>
      <c r="R1356">
        <v>7</v>
      </c>
      <c r="S1356">
        <v>0</v>
      </c>
      <c r="T1356">
        <v>1</v>
      </c>
      <c r="U1356">
        <v>0</v>
      </c>
      <c r="V1356">
        <v>0</v>
      </c>
      <c r="W1356">
        <v>0</v>
      </c>
      <c r="X1356">
        <v>27.190978884889496</v>
      </c>
      <c r="Y1356">
        <v>0</v>
      </c>
      <c r="Z1356">
        <v>0</v>
      </c>
      <c r="AA1356">
        <v>0</v>
      </c>
      <c r="AB1356">
        <v>16.57739649824611</v>
      </c>
      <c r="AC1356">
        <v>0</v>
      </c>
      <c r="AD1356">
        <v>0</v>
      </c>
      <c r="AE1356">
        <v>43.768375383135606</v>
      </c>
    </row>
    <row r="1357" spans="1:31" x14ac:dyDescent="0.25">
      <c r="A1357">
        <v>2440757</v>
      </c>
      <c r="B1357">
        <v>1</v>
      </c>
      <c r="C1357" t="s">
        <v>80</v>
      </c>
      <c r="D1357" t="s">
        <v>110</v>
      </c>
      <c r="E1357" t="s">
        <v>147</v>
      </c>
      <c r="F1357" t="s">
        <v>4138</v>
      </c>
      <c r="G1357" t="s">
        <v>171</v>
      </c>
      <c r="H1357" t="s">
        <v>135</v>
      </c>
      <c r="I1357" t="s">
        <v>136</v>
      </c>
      <c r="J1357" t="s">
        <v>137</v>
      </c>
      <c r="K1357" t="s">
        <v>138</v>
      </c>
      <c r="L1357" t="s">
        <v>4139</v>
      </c>
      <c r="M1357" t="s">
        <v>4140</v>
      </c>
      <c r="N1357">
        <v>2.244444444</v>
      </c>
      <c r="O1357">
        <v>0</v>
      </c>
      <c r="P1357">
        <v>80</v>
      </c>
      <c r="Q1357">
        <v>0</v>
      </c>
      <c r="R1357">
        <v>0</v>
      </c>
      <c r="S1357">
        <v>0</v>
      </c>
      <c r="T1357">
        <v>6</v>
      </c>
      <c r="U1357">
        <v>0</v>
      </c>
      <c r="V1357">
        <v>0</v>
      </c>
      <c r="W1357">
        <v>0</v>
      </c>
      <c r="X1357">
        <v>66.307837406048321</v>
      </c>
      <c r="Y1357">
        <v>0</v>
      </c>
      <c r="Z1357">
        <v>0</v>
      </c>
      <c r="AA1357">
        <v>0</v>
      </c>
      <c r="AB1357">
        <v>7.5959040007077983</v>
      </c>
      <c r="AC1357">
        <v>0</v>
      </c>
      <c r="AD1357">
        <v>0</v>
      </c>
      <c r="AE1357">
        <v>73.903741406756126</v>
      </c>
    </row>
    <row r="1358" spans="1:31" x14ac:dyDescent="0.25">
      <c r="A1358">
        <v>2440760</v>
      </c>
      <c r="B1358">
        <v>1</v>
      </c>
      <c r="C1358" t="s">
        <v>81</v>
      </c>
      <c r="D1358" t="s">
        <v>112</v>
      </c>
      <c r="E1358" t="s">
        <v>156</v>
      </c>
      <c r="F1358" t="s">
        <v>4141</v>
      </c>
      <c r="G1358" t="s">
        <v>158</v>
      </c>
      <c r="H1358" t="s">
        <v>135</v>
      </c>
      <c r="I1358" t="s">
        <v>136</v>
      </c>
      <c r="J1358" t="s">
        <v>137</v>
      </c>
      <c r="K1358" t="s">
        <v>138</v>
      </c>
      <c r="L1358" t="s">
        <v>4142</v>
      </c>
      <c r="M1358" t="s">
        <v>4143</v>
      </c>
      <c r="N1358">
        <v>1.8674999999999999</v>
      </c>
      <c r="O1358">
        <v>0</v>
      </c>
      <c r="P1358">
        <v>78</v>
      </c>
      <c r="Q1358">
        <v>0</v>
      </c>
      <c r="R1358">
        <v>11</v>
      </c>
      <c r="S1358">
        <v>0</v>
      </c>
      <c r="T1358">
        <v>4</v>
      </c>
      <c r="U1358">
        <v>0</v>
      </c>
      <c r="V1358">
        <v>0</v>
      </c>
      <c r="W1358">
        <v>0</v>
      </c>
      <c r="X1358">
        <v>7.6035742657460954</v>
      </c>
      <c r="Y1358">
        <v>0</v>
      </c>
      <c r="Z1358">
        <v>3.6472888343835004E-2</v>
      </c>
      <c r="AA1358">
        <v>0</v>
      </c>
      <c r="AB1358">
        <v>4.2644340256882662</v>
      </c>
      <c r="AC1358">
        <v>0</v>
      </c>
      <c r="AD1358">
        <v>0</v>
      </c>
      <c r="AE1358">
        <v>11.904481179778196</v>
      </c>
    </row>
    <row r="1359" spans="1:31" x14ac:dyDescent="0.25">
      <c r="A1359">
        <v>2440761</v>
      </c>
      <c r="B1359">
        <v>1</v>
      </c>
      <c r="C1359" t="s">
        <v>80</v>
      </c>
      <c r="D1359" t="s">
        <v>100</v>
      </c>
      <c r="E1359" t="s">
        <v>156</v>
      </c>
      <c r="F1359" t="s">
        <v>4144</v>
      </c>
      <c r="G1359" t="s">
        <v>355</v>
      </c>
      <c r="H1359" t="s">
        <v>135</v>
      </c>
      <c r="I1359" t="s">
        <v>136</v>
      </c>
      <c r="J1359" t="s">
        <v>137</v>
      </c>
      <c r="K1359" t="s">
        <v>164</v>
      </c>
      <c r="L1359" t="s">
        <v>4145</v>
      </c>
      <c r="M1359" t="s">
        <v>4146</v>
      </c>
      <c r="N1359">
        <v>8.2658333329999998</v>
      </c>
      <c r="O1359">
        <v>0</v>
      </c>
      <c r="P1359">
        <v>124</v>
      </c>
      <c r="Q1359">
        <v>0</v>
      </c>
      <c r="R1359">
        <v>5</v>
      </c>
      <c r="S1359">
        <v>0</v>
      </c>
      <c r="T1359">
        <v>10</v>
      </c>
      <c r="U1359">
        <v>0</v>
      </c>
      <c r="V1359">
        <v>0</v>
      </c>
      <c r="W1359">
        <v>0</v>
      </c>
      <c r="X1359">
        <v>316.23335335059636</v>
      </c>
      <c r="Y1359">
        <v>0</v>
      </c>
      <c r="Z1359">
        <v>11.628635293190396</v>
      </c>
      <c r="AA1359">
        <v>0</v>
      </c>
      <c r="AB1359">
        <v>31.54961943640663</v>
      </c>
      <c r="AC1359">
        <v>0</v>
      </c>
      <c r="AD1359">
        <v>0</v>
      </c>
      <c r="AE1359">
        <v>359.41160808019333</v>
      </c>
    </row>
    <row r="1360" spans="1:31" x14ac:dyDescent="0.25">
      <c r="A1360">
        <v>2440762</v>
      </c>
      <c r="B1360">
        <v>1</v>
      </c>
      <c r="C1360" t="s">
        <v>81</v>
      </c>
      <c r="D1360" t="s">
        <v>127</v>
      </c>
      <c r="E1360" t="s">
        <v>178</v>
      </c>
      <c r="F1360" t="s">
        <v>4147</v>
      </c>
      <c r="G1360" t="s">
        <v>143</v>
      </c>
      <c r="H1360" t="s">
        <v>144</v>
      </c>
      <c r="I1360" t="s">
        <v>136</v>
      </c>
      <c r="J1360" t="s">
        <v>137</v>
      </c>
      <c r="K1360" t="s">
        <v>138</v>
      </c>
      <c r="L1360" t="s">
        <v>4148</v>
      </c>
      <c r="M1360" t="s">
        <v>4149</v>
      </c>
      <c r="N1360">
        <v>0.61055555500000003</v>
      </c>
      <c r="O1360">
        <v>0</v>
      </c>
      <c r="P1360">
        <v>51</v>
      </c>
      <c r="Q1360">
        <v>0</v>
      </c>
      <c r="R1360">
        <v>0</v>
      </c>
      <c r="S1360">
        <v>0</v>
      </c>
      <c r="T1360">
        <v>33</v>
      </c>
      <c r="U1360">
        <v>0</v>
      </c>
      <c r="V1360">
        <v>0</v>
      </c>
      <c r="W1360">
        <v>0</v>
      </c>
      <c r="X1360">
        <v>7.8815416398660183</v>
      </c>
      <c r="Y1360">
        <v>0</v>
      </c>
      <c r="Z1360">
        <v>0</v>
      </c>
      <c r="AA1360">
        <v>0</v>
      </c>
      <c r="AB1360">
        <v>50.058342780264987</v>
      </c>
      <c r="AC1360">
        <v>0</v>
      </c>
      <c r="AD1360">
        <v>0</v>
      </c>
      <c r="AE1360">
        <v>57.939884420131008</v>
      </c>
    </row>
    <row r="1361" spans="1:31" x14ac:dyDescent="0.25">
      <c r="A1361">
        <v>2440763</v>
      </c>
      <c r="B1361">
        <v>1</v>
      </c>
      <c r="C1361" t="s">
        <v>81</v>
      </c>
      <c r="D1361" t="s">
        <v>123</v>
      </c>
      <c r="E1361" t="s">
        <v>141</v>
      </c>
      <c r="F1361" t="s">
        <v>4150</v>
      </c>
      <c r="G1361" t="s">
        <v>143</v>
      </c>
      <c r="H1361" t="s">
        <v>144</v>
      </c>
      <c r="I1361" t="s">
        <v>136</v>
      </c>
      <c r="J1361" t="s">
        <v>137</v>
      </c>
      <c r="K1361" t="s">
        <v>138</v>
      </c>
      <c r="L1361" t="s">
        <v>4151</v>
      </c>
      <c r="M1361" t="s">
        <v>4152</v>
      </c>
      <c r="N1361">
        <v>1.0133333330000001</v>
      </c>
      <c r="O1361">
        <v>0</v>
      </c>
      <c r="P1361">
        <v>6</v>
      </c>
      <c r="Q1361">
        <v>1</v>
      </c>
      <c r="R1361">
        <v>149</v>
      </c>
      <c r="S1361">
        <v>0</v>
      </c>
      <c r="T1361">
        <v>13</v>
      </c>
      <c r="U1361">
        <v>0</v>
      </c>
      <c r="V1361">
        <v>0</v>
      </c>
      <c r="W1361">
        <v>0</v>
      </c>
      <c r="X1361">
        <v>0.53175589946080004</v>
      </c>
      <c r="Y1361">
        <v>9.5081059629541667</v>
      </c>
      <c r="Z1361">
        <v>7.0711828008487867</v>
      </c>
      <c r="AA1361">
        <v>0</v>
      </c>
      <c r="AB1361">
        <v>7.0048488069515988</v>
      </c>
      <c r="AC1361">
        <v>0</v>
      </c>
      <c r="AD1361">
        <v>0</v>
      </c>
      <c r="AE1361">
        <v>24.115893470215354</v>
      </c>
    </row>
    <row r="1362" spans="1:31" x14ac:dyDescent="0.25">
      <c r="A1362">
        <v>2440766</v>
      </c>
      <c r="B1362">
        <v>1</v>
      </c>
      <c r="C1362" t="s">
        <v>81</v>
      </c>
      <c r="D1362" t="s">
        <v>122</v>
      </c>
      <c r="E1362" t="s">
        <v>178</v>
      </c>
      <c r="F1362" t="s">
        <v>4153</v>
      </c>
      <c r="G1362" t="s">
        <v>187</v>
      </c>
      <c r="H1362" t="s">
        <v>144</v>
      </c>
      <c r="I1362" t="s">
        <v>136</v>
      </c>
      <c r="J1362" t="s">
        <v>137</v>
      </c>
      <c r="K1362" t="s">
        <v>164</v>
      </c>
      <c r="L1362" t="s">
        <v>4154</v>
      </c>
      <c r="M1362" t="s">
        <v>4155</v>
      </c>
      <c r="N1362">
        <v>4.5622222219999999</v>
      </c>
      <c r="O1362">
        <v>3</v>
      </c>
      <c r="P1362">
        <v>113</v>
      </c>
      <c r="Q1362">
        <v>13</v>
      </c>
      <c r="R1362">
        <v>0</v>
      </c>
      <c r="S1362">
        <v>8</v>
      </c>
      <c r="T1362">
        <v>4</v>
      </c>
      <c r="U1362">
        <v>2</v>
      </c>
      <c r="V1362">
        <v>0</v>
      </c>
      <c r="W1362">
        <v>5.0027108584646367</v>
      </c>
      <c r="X1362">
        <v>52.494757173650399</v>
      </c>
      <c r="Y1362">
        <v>51.490944871899309</v>
      </c>
      <c r="Z1362">
        <v>0</v>
      </c>
      <c r="AA1362">
        <v>126.91407354840851</v>
      </c>
      <c r="AB1362">
        <v>10.239857323385047</v>
      </c>
      <c r="AC1362">
        <v>747.48667098022509</v>
      </c>
      <c r="AD1362">
        <v>0</v>
      </c>
      <c r="AE1362">
        <v>993.62901475603303</v>
      </c>
    </row>
    <row r="1363" spans="1:31" x14ac:dyDescent="0.25">
      <c r="A1363">
        <v>2440768</v>
      </c>
      <c r="B1363">
        <v>1</v>
      </c>
      <c r="C1363" t="s">
        <v>80</v>
      </c>
      <c r="D1363" t="s">
        <v>95</v>
      </c>
      <c r="E1363" t="s">
        <v>178</v>
      </c>
      <c r="F1363" t="s">
        <v>4156</v>
      </c>
      <c r="G1363" t="s">
        <v>143</v>
      </c>
      <c r="H1363" t="s">
        <v>144</v>
      </c>
      <c r="I1363" t="s">
        <v>136</v>
      </c>
      <c r="J1363" t="s">
        <v>137</v>
      </c>
      <c r="K1363" t="s">
        <v>138</v>
      </c>
      <c r="L1363" t="s">
        <v>4157</v>
      </c>
      <c r="M1363" t="s">
        <v>4158</v>
      </c>
      <c r="N1363">
        <v>0.322222222</v>
      </c>
      <c r="O1363">
        <v>0</v>
      </c>
      <c r="P1363">
        <v>27</v>
      </c>
      <c r="Q1363">
        <v>0</v>
      </c>
      <c r="R1363">
        <v>17</v>
      </c>
      <c r="S1363">
        <v>11</v>
      </c>
      <c r="T1363">
        <v>25</v>
      </c>
      <c r="U1363">
        <v>4</v>
      </c>
      <c r="V1363">
        <v>0</v>
      </c>
      <c r="W1363">
        <v>0</v>
      </c>
      <c r="X1363">
        <v>2.5088169714901283</v>
      </c>
      <c r="Y1363">
        <v>0</v>
      </c>
      <c r="Z1363">
        <v>0.14834808502163893</v>
      </c>
      <c r="AA1363">
        <v>36.370274291763884</v>
      </c>
      <c r="AB1363">
        <v>27.140264396005662</v>
      </c>
      <c r="AC1363">
        <v>58.880498490657153</v>
      </c>
      <c r="AD1363">
        <v>0</v>
      </c>
      <c r="AE1363">
        <v>125.04820223493846</v>
      </c>
    </row>
    <row r="1364" spans="1:31" x14ac:dyDescent="0.25">
      <c r="A1364">
        <v>2440769</v>
      </c>
      <c r="B1364">
        <v>1</v>
      </c>
      <c r="C1364" t="s">
        <v>81</v>
      </c>
      <c r="D1364" t="s">
        <v>122</v>
      </c>
      <c r="E1364" t="s">
        <v>178</v>
      </c>
      <c r="F1364" t="s">
        <v>4159</v>
      </c>
      <c r="G1364" t="s">
        <v>187</v>
      </c>
      <c r="H1364" t="s">
        <v>144</v>
      </c>
      <c r="I1364" t="s">
        <v>136</v>
      </c>
      <c r="J1364" t="s">
        <v>137</v>
      </c>
      <c r="K1364" t="s">
        <v>164</v>
      </c>
      <c r="L1364" t="s">
        <v>4160</v>
      </c>
      <c r="M1364" t="s">
        <v>4161</v>
      </c>
      <c r="N1364">
        <v>4.4800000000000004</v>
      </c>
      <c r="O1364">
        <v>0</v>
      </c>
      <c r="P1364">
        <v>0</v>
      </c>
      <c r="Q1364">
        <v>1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11.215604830271904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11.215604830271904</v>
      </c>
    </row>
    <row r="1365" spans="1:31" x14ac:dyDescent="0.25">
      <c r="A1365">
        <v>2440773</v>
      </c>
      <c r="B1365">
        <v>1</v>
      </c>
      <c r="C1365" t="s">
        <v>80</v>
      </c>
      <c r="D1365" t="s">
        <v>93</v>
      </c>
      <c r="E1365" t="s">
        <v>156</v>
      </c>
      <c r="F1365" t="s">
        <v>4162</v>
      </c>
      <c r="G1365" t="s">
        <v>187</v>
      </c>
      <c r="H1365" t="s">
        <v>135</v>
      </c>
      <c r="I1365" t="s">
        <v>136</v>
      </c>
      <c r="J1365" t="s">
        <v>137</v>
      </c>
      <c r="K1365" t="s">
        <v>164</v>
      </c>
      <c r="L1365" t="s">
        <v>4163</v>
      </c>
      <c r="M1365" t="s">
        <v>4164</v>
      </c>
      <c r="N1365">
        <v>4.2352777770000003</v>
      </c>
      <c r="O1365">
        <v>0</v>
      </c>
      <c r="P1365">
        <v>100</v>
      </c>
      <c r="Q1365">
        <v>0</v>
      </c>
      <c r="R1365">
        <v>0</v>
      </c>
      <c r="S1365">
        <v>0</v>
      </c>
      <c r="T1365">
        <v>14</v>
      </c>
      <c r="U1365">
        <v>0</v>
      </c>
      <c r="V1365">
        <v>0</v>
      </c>
      <c r="W1365">
        <v>0</v>
      </c>
      <c r="X1365">
        <v>90.585930104654977</v>
      </c>
      <c r="Y1365">
        <v>0</v>
      </c>
      <c r="Z1365">
        <v>0</v>
      </c>
      <c r="AA1365">
        <v>0</v>
      </c>
      <c r="AB1365">
        <v>47.085751957521282</v>
      </c>
      <c r="AC1365">
        <v>0</v>
      </c>
      <c r="AD1365">
        <v>0</v>
      </c>
      <c r="AE1365">
        <v>137.67168206217627</v>
      </c>
    </row>
    <row r="1366" spans="1:31" x14ac:dyDescent="0.25">
      <c r="A1366">
        <v>2440777</v>
      </c>
      <c r="B1366">
        <v>1</v>
      </c>
      <c r="C1366" t="s">
        <v>80</v>
      </c>
      <c r="D1366" t="s">
        <v>88</v>
      </c>
      <c r="E1366" t="s">
        <v>161</v>
      </c>
      <c r="F1366" t="s">
        <v>4165</v>
      </c>
      <c r="G1366" t="s">
        <v>355</v>
      </c>
      <c r="H1366" t="s">
        <v>144</v>
      </c>
      <c r="I1366" t="s">
        <v>136</v>
      </c>
      <c r="J1366" t="s">
        <v>137</v>
      </c>
      <c r="K1366" t="s">
        <v>164</v>
      </c>
      <c r="L1366" t="s">
        <v>4166</v>
      </c>
      <c r="M1366" t="s">
        <v>4167</v>
      </c>
      <c r="N1366">
        <v>3.1897222219999999</v>
      </c>
      <c r="O1366">
        <v>0</v>
      </c>
      <c r="P1366">
        <v>1513</v>
      </c>
      <c r="Q1366">
        <v>0</v>
      </c>
      <c r="R1366">
        <v>0</v>
      </c>
      <c r="S1366">
        <v>0</v>
      </c>
      <c r="T1366">
        <v>64</v>
      </c>
      <c r="U1366">
        <v>0</v>
      </c>
      <c r="V1366">
        <v>0</v>
      </c>
      <c r="W1366">
        <v>0</v>
      </c>
      <c r="X1366">
        <v>1176.3995881121241</v>
      </c>
      <c r="Y1366">
        <v>0</v>
      </c>
      <c r="Z1366">
        <v>0</v>
      </c>
      <c r="AA1366">
        <v>0</v>
      </c>
      <c r="AB1366">
        <v>180.67609754872794</v>
      </c>
      <c r="AC1366">
        <v>0</v>
      </c>
      <c r="AD1366">
        <v>0</v>
      </c>
      <c r="AE1366">
        <v>1357.0756856608521</v>
      </c>
    </row>
    <row r="1367" spans="1:31" x14ac:dyDescent="0.25">
      <c r="A1367">
        <v>2440779</v>
      </c>
      <c r="B1367">
        <v>1</v>
      </c>
      <c r="C1367" t="s">
        <v>80</v>
      </c>
      <c r="D1367" t="s">
        <v>93</v>
      </c>
      <c r="E1367" t="s">
        <v>147</v>
      </c>
      <c r="F1367" t="s">
        <v>3363</v>
      </c>
      <c r="G1367" t="s">
        <v>187</v>
      </c>
      <c r="H1367" t="s">
        <v>135</v>
      </c>
      <c r="I1367" t="s">
        <v>136</v>
      </c>
      <c r="J1367" t="s">
        <v>137</v>
      </c>
      <c r="K1367" t="s">
        <v>164</v>
      </c>
      <c r="L1367" t="s">
        <v>4168</v>
      </c>
      <c r="M1367" t="s">
        <v>4169</v>
      </c>
      <c r="N1367">
        <v>7.784166666</v>
      </c>
      <c r="O1367">
        <v>0</v>
      </c>
      <c r="P1367">
        <v>3</v>
      </c>
      <c r="Q1367">
        <v>0</v>
      </c>
      <c r="R1367">
        <v>8</v>
      </c>
      <c r="S1367">
        <v>0</v>
      </c>
      <c r="T1367">
        <v>2</v>
      </c>
      <c r="U1367">
        <v>0</v>
      </c>
      <c r="V1367">
        <v>0</v>
      </c>
      <c r="W1367">
        <v>0</v>
      </c>
      <c r="X1367">
        <v>4.4061056151825904</v>
      </c>
      <c r="Y1367">
        <v>0</v>
      </c>
      <c r="Z1367">
        <v>6.8410464150282273</v>
      </c>
      <c r="AA1367">
        <v>0</v>
      </c>
      <c r="AB1367">
        <v>0.15523117595497002</v>
      </c>
      <c r="AC1367">
        <v>0</v>
      </c>
      <c r="AD1367">
        <v>0</v>
      </c>
      <c r="AE1367">
        <v>11.402383206165787</v>
      </c>
    </row>
    <row r="1368" spans="1:31" x14ac:dyDescent="0.25">
      <c r="A1368">
        <v>2440782</v>
      </c>
      <c r="B1368">
        <v>1</v>
      </c>
      <c r="C1368" t="s">
        <v>80</v>
      </c>
      <c r="D1368" t="s">
        <v>105</v>
      </c>
      <c r="E1368" t="s">
        <v>147</v>
      </c>
      <c r="F1368" t="s">
        <v>4170</v>
      </c>
      <c r="G1368" t="s">
        <v>175</v>
      </c>
      <c r="H1368" t="s">
        <v>135</v>
      </c>
      <c r="I1368" t="s">
        <v>136</v>
      </c>
      <c r="J1368" t="s">
        <v>137</v>
      </c>
      <c r="K1368" t="s">
        <v>138</v>
      </c>
      <c r="L1368" t="s">
        <v>4171</v>
      </c>
      <c r="M1368" t="s">
        <v>4172</v>
      </c>
      <c r="N1368">
        <v>1.214444444</v>
      </c>
      <c r="O1368">
        <v>0</v>
      </c>
      <c r="P1368">
        <v>130</v>
      </c>
      <c r="Q1368">
        <v>0</v>
      </c>
      <c r="R1368">
        <v>0</v>
      </c>
      <c r="S1368">
        <v>0</v>
      </c>
      <c r="T1368">
        <v>7</v>
      </c>
      <c r="U1368">
        <v>0</v>
      </c>
      <c r="V1368">
        <v>0</v>
      </c>
      <c r="W1368">
        <v>0</v>
      </c>
      <c r="X1368">
        <v>41.861758373135871</v>
      </c>
      <c r="Y1368">
        <v>0</v>
      </c>
      <c r="Z1368">
        <v>0</v>
      </c>
      <c r="AA1368">
        <v>0</v>
      </c>
      <c r="AB1368">
        <v>3.4666134503576345</v>
      </c>
      <c r="AC1368">
        <v>0</v>
      </c>
      <c r="AD1368">
        <v>0</v>
      </c>
      <c r="AE1368">
        <v>45.328371823493505</v>
      </c>
    </row>
    <row r="1369" spans="1:31" x14ac:dyDescent="0.25">
      <c r="A1369">
        <v>2440785</v>
      </c>
      <c r="B1369">
        <v>1</v>
      </c>
      <c r="C1369" t="s">
        <v>80</v>
      </c>
      <c r="D1369" t="s">
        <v>107</v>
      </c>
      <c r="E1369" t="s">
        <v>132</v>
      </c>
      <c r="F1369" t="s">
        <v>4173</v>
      </c>
      <c r="G1369" t="s">
        <v>198</v>
      </c>
      <c r="H1369" t="s">
        <v>135</v>
      </c>
      <c r="I1369" t="s">
        <v>136</v>
      </c>
      <c r="J1369" t="s">
        <v>137</v>
      </c>
      <c r="K1369" t="s">
        <v>138</v>
      </c>
      <c r="L1369" t="s">
        <v>4174</v>
      </c>
      <c r="M1369" t="s">
        <v>4175</v>
      </c>
      <c r="N1369">
        <v>2.875555555</v>
      </c>
      <c r="O1369">
        <v>0</v>
      </c>
      <c r="P1369">
        <v>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</row>
    <row r="1370" spans="1:31" x14ac:dyDescent="0.25">
      <c r="A1370">
        <v>2440789</v>
      </c>
      <c r="B1370">
        <v>1</v>
      </c>
      <c r="C1370" t="s">
        <v>80</v>
      </c>
      <c r="D1370" t="s">
        <v>83</v>
      </c>
      <c r="E1370" t="s">
        <v>141</v>
      </c>
      <c r="F1370" t="s">
        <v>4176</v>
      </c>
      <c r="G1370" t="s">
        <v>187</v>
      </c>
      <c r="H1370" t="s">
        <v>144</v>
      </c>
      <c r="I1370" t="s">
        <v>136</v>
      </c>
      <c r="J1370" t="s">
        <v>137</v>
      </c>
      <c r="K1370" t="s">
        <v>164</v>
      </c>
      <c r="L1370" t="s">
        <v>4177</v>
      </c>
      <c r="M1370" t="s">
        <v>4178</v>
      </c>
      <c r="N1370">
        <v>2.2036111109999998</v>
      </c>
      <c r="O1370">
        <v>0</v>
      </c>
      <c r="P1370">
        <v>0</v>
      </c>
      <c r="Q1370">
        <v>0</v>
      </c>
      <c r="R1370">
        <v>0</v>
      </c>
      <c r="S1370">
        <v>13</v>
      </c>
      <c r="T1370">
        <v>25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218.76270748443036</v>
      </c>
      <c r="AB1370">
        <v>443.22825309426003</v>
      </c>
      <c r="AC1370">
        <v>0</v>
      </c>
      <c r="AD1370">
        <v>0</v>
      </c>
      <c r="AE1370">
        <v>661.99096057869042</v>
      </c>
    </row>
    <row r="1371" spans="1:31" x14ac:dyDescent="0.25">
      <c r="A1371">
        <v>2440790</v>
      </c>
      <c r="B1371">
        <v>1</v>
      </c>
      <c r="C1371" t="s">
        <v>80</v>
      </c>
      <c r="D1371" t="s">
        <v>97</v>
      </c>
      <c r="E1371" t="s">
        <v>161</v>
      </c>
      <c r="F1371" t="s">
        <v>4179</v>
      </c>
      <c r="G1371" t="s">
        <v>256</v>
      </c>
      <c r="H1371" t="s">
        <v>144</v>
      </c>
      <c r="I1371" t="s">
        <v>136</v>
      </c>
      <c r="J1371" t="s">
        <v>137</v>
      </c>
      <c r="K1371" t="s">
        <v>138</v>
      </c>
      <c r="L1371" t="s">
        <v>4180</v>
      </c>
      <c r="M1371" t="s">
        <v>4181</v>
      </c>
      <c r="N1371">
        <v>1.205833333</v>
      </c>
      <c r="O1371">
        <v>2</v>
      </c>
      <c r="P1371">
        <v>181</v>
      </c>
      <c r="Q1371">
        <v>2</v>
      </c>
      <c r="R1371">
        <v>119</v>
      </c>
      <c r="S1371">
        <v>1</v>
      </c>
      <c r="T1371">
        <v>35</v>
      </c>
      <c r="U1371">
        <v>0</v>
      </c>
      <c r="V1371">
        <v>0</v>
      </c>
      <c r="W1371">
        <v>1.3513923040352702</v>
      </c>
      <c r="X1371">
        <v>107.12989932749377</v>
      </c>
      <c r="Y1371">
        <v>0.64515596154051402</v>
      </c>
      <c r="Z1371">
        <v>16.278704184609964</v>
      </c>
      <c r="AA1371">
        <v>2.3314144469448328</v>
      </c>
      <c r="AB1371">
        <v>103.87148602540569</v>
      </c>
      <c r="AC1371">
        <v>0</v>
      </c>
      <c r="AD1371">
        <v>0</v>
      </c>
      <c r="AE1371">
        <v>231.60805225003003</v>
      </c>
    </row>
    <row r="1372" spans="1:31" x14ac:dyDescent="0.25">
      <c r="A1372">
        <v>2440791</v>
      </c>
      <c r="B1372">
        <v>1</v>
      </c>
      <c r="C1372" t="s">
        <v>81</v>
      </c>
      <c r="D1372" t="s">
        <v>115</v>
      </c>
      <c r="E1372" t="s">
        <v>147</v>
      </c>
      <c r="F1372" t="s">
        <v>4182</v>
      </c>
      <c r="G1372" t="s">
        <v>175</v>
      </c>
      <c r="H1372" t="s">
        <v>135</v>
      </c>
      <c r="I1372" t="s">
        <v>136</v>
      </c>
      <c r="J1372" t="s">
        <v>137</v>
      </c>
      <c r="K1372" t="s">
        <v>138</v>
      </c>
      <c r="L1372" t="s">
        <v>4183</v>
      </c>
      <c r="M1372" t="s">
        <v>4184</v>
      </c>
      <c r="N1372">
        <v>2.15</v>
      </c>
      <c r="O1372">
        <v>0</v>
      </c>
      <c r="P1372">
        <v>18</v>
      </c>
      <c r="Q1372">
        <v>0</v>
      </c>
      <c r="R1372">
        <v>0</v>
      </c>
      <c r="S1372">
        <v>0</v>
      </c>
      <c r="T1372">
        <v>2</v>
      </c>
      <c r="U1372">
        <v>0</v>
      </c>
      <c r="V1372">
        <v>0</v>
      </c>
      <c r="W1372">
        <v>0</v>
      </c>
      <c r="X1372">
        <v>3.0718265315108906</v>
      </c>
      <c r="Y1372">
        <v>0</v>
      </c>
      <c r="Z1372">
        <v>0</v>
      </c>
      <c r="AA1372">
        <v>0</v>
      </c>
      <c r="AB1372">
        <v>4.8033495833487887</v>
      </c>
      <c r="AC1372">
        <v>0</v>
      </c>
      <c r="AD1372">
        <v>0</v>
      </c>
      <c r="AE1372">
        <v>7.8751761148596788</v>
      </c>
    </row>
    <row r="1373" spans="1:31" x14ac:dyDescent="0.25">
      <c r="A1373">
        <v>2440793</v>
      </c>
      <c r="B1373">
        <v>1</v>
      </c>
      <c r="C1373" t="s">
        <v>81</v>
      </c>
      <c r="D1373" t="s">
        <v>116</v>
      </c>
      <c r="E1373" t="s">
        <v>141</v>
      </c>
      <c r="F1373" t="s">
        <v>4185</v>
      </c>
      <c r="G1373" t="s">
        <v>143</v>
      </c>
      <c r="H1373" t="s">
        <v>144</v>
      </c>
      <c r="I1373" t="s">
        <v>136</v>
      </c>
      <c r="J1373" t="s">
        <v>137</v>
      </c>
      <c r="K1373" t="s">
        <v>138</v>
      </c>
      <c r="L1373" t="s">
        <v>4186</v>
      </c>
      <c r="M1373" t="s">
        <v>4187</v>
      </c>
      <c r="N1373">
        <v>2.2850000000000001</v>
      </c>
      <c r="O1373">
        <v>0</v>
      </c>
      <c r="P1373">
        <v>0</v>
      </c>
      <c r="Q1373">
        <v>163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17.405701410803879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17.405701410803879</v>
      </c>
    </row>
    <row r="1374" spans="1:31" x14ac:dyDescent="0.25">
      <c r="A1374">
        <v>2440795</v>
      </c>
      <c r="B1374">
        <v>1</v>
      </c>
      <c r="C1374" t="s">
        <v>80</v>
      </c>
      <c r="D1374" t="s">
        <v>83</v>
      </c>
      <c r="E1374" t="s">
        <v>147</v>
      </c>
      <c r="F1374" t="s">
        <v>1672</v>
      </c>
      <c r="G1374" t="s">
        <v>171</v>
      </c>
      <c r="H1374" t="s">
        <v>135</v>
      </c>
      <c r="I1374" t="s">
        <v>136</v>
      </c>
      <c r="J1374" t="s">
        <v>137</v>
      </c>
      <c r="K1374" t="s">
        <v>138</v>
      </c>
      <c r="L1374" t="s">
        <v>4188</v>
      </c>
      <c r="M1374" t="s">
        <v>4189</v>
      </c>
      <c r="N1374">
        <v>3.3702777770000001</v>
      </c>
      <c r="O1374">
        <v>0</v>
      </c>
      <c r="P1374">
        <v>1</v>
      </c>
      <c r="Q1374">
        <v>0</v>
      </c>
      <c r="R1374">
        <v>0</v>
      </c>
      <c r="S1374">
        <v>0</v>
      </c>
      <c r="T1374">
        <v>26</v>
      </c>
      <c r="U1374">
        <v>0</v>
      </c>
      <c r="V1374">
        <v>9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208.56029702220368</v>
      </c>
      <c r="AC1374">
        <v>0</v>
      </c>
      <c r="AD1374">
        <v>1936.8780976962528</v>
      </c>
      <c r="AE1374">
        <v>2145.4383947184565</v>
      </c>
    </row>
    <row r="1375" spans="1:31" x14ac:dyDescent="0.25">
      <c r="A1375">
        <v>2440796</v>
      </c>
      <c r="B1375">
        <v>1</v>
      </c>
      <c r="C1375" t="s">
        <v>80</v>
      </c>
      <c r="D1375" t="s">
        <v>104</v>
      </c>
      <c r="E1375" t="s">
        <v>147</v>
      </c>
      <c r="F1375" t="s">
        <v>2742</v>
      </c>
      <c r="G1375" t="s">
        <v>355</v>
      </c>
      <c r="H1375" t="s">
        <v>135</v>
      </c>
      <c r="I1375" t="s">
        <v>136</v>
      </c>
      <c r="J1375" t="s">
        <v>137</v>
      </c>
      <c r="K1375" t="s">
        <v>164</v>
      </c>
      <c r="L1375" t="s">
        <v>4190</v>
      </c>
      <c r="M1375" t="s">
        <v>4191</v>
      </c>
      <c r="N1375">
        <v>4.4997222219999999</v>
      </c>
      <c r="O1375">
        <v>0</v>
      </c>
      <c r="P1375">
        <v>35</v>
      </c>
      <c r="Q1375">
        <v>0</v>
      </c>
      <c r="R1375">
        <v>0</v>
      </c>
      <c r="S1375">
        <v>0</v>
      </c>
      <c r="T1375">
        <v>1</v>
      </c>
      <c r="U1375">
        <v>0</v>
      </c>
      <c r="V1375">
        <v>0</v>
      </c>
      <c r="W1375">
        <v>0</v>
      </c>
      <c r="X1375">
        <v>23.102060626444022</v>
      </c>
      <c r="Y1375">
        <v>0</v>
      </c>
      <c r="Z1375">
        <v>0</v>
      </c>
      <c r="AA1375">
        <v>0</v>
      </c>
      <c r="AB1375">
        <v>4.3558813310033333</v>
      </c>
      <c r="AC1375">
        <v>0</v>
      </c>
      <c r="AD1375">
        <v>0</v>
      </c>
      <c r="AE1375">
        <v>27.457941957447353</v>
      </c>
    </row>
    <row r="1376" spans="1:31" x14ac:dyDescent="0.25">
      <c r="A1376">
        <v>2440802</v>
      </c>
      <c r="B1376">
        <v>1</v>
      </c>
      <c r="C1376" t="s">
        <v>80</v>
      </c>
      <c r="D1376" t="s">
        <v>100</v>
      </c>
      <c r="E1376" t="s">
        <v>156</v>
      </c>
      <c r="F1376" t="s">
        <v>4192</v>
      </c>
      <c r="G1376" t="s">
        <v>158</v>
      </c>
      <c r="H1376" t="s">
        <v>135</v>
      </c>
      <c r="I1376" t="s">
        <v>136</v>
      </c>
      <c r="J1376" t="s">
        <v>137</v>
      </c>
      <c r="K1376" t="s">
        <v>138</v>
      </c>
      <c r="L1376" t="s">
        <v>4193</v>
      </c>
      <c r="M1376" t="s">
        <v>4194</v>
      </c>
      <c r="N1376">
        <v>0.40916666600000001</v>
      </c>
      <c r="O1376">
        <v>0</v>
      </c>
      <c r="P1376">
        <v>55</v>
      </c>
      <c r="Q1376">
        <v>0</v>
      </c>
      <c r="R1376">
        <v>0</v>
      </c>
      <c r="S1376">
        <v>0</v>
      </c>
      <c r="T1376">
        <v>3</v>
      </c>
      <c r="U1376">
        <v>0</v>
      </c>
      <c r="V1376">
        <v>0</v>
      </c>
      <c r="W1376">
        <v>0</v>
      </c>
      <c r="X1376">
        <v>7.6873518922629538</v>
      </c>
      <c r="Y1376">
        <v>0</v>
      </c>
      <c r="Z1376">
        <v>0</v>
      </c>
      <c r="AA1376">
        <v>0</v>
      </c>
      <c r="AB1376">
        <v>3.2408713407620771</v>
      </c>
      <c r="AC1376">
        <v>0</v>
      </c>
      <c r="AD1376">
        <v>0</v>
      </c>
      <c r="AE1376">
        <v>10.928223233025031</v>
      </c>
    </row>
    <row r="1377" spans="1:31" x14ac:dyDescent="0.25">
      <c r="A1377">
        <v>2440805</v>
      </c>
      <c r="B1377">
        <v>1</v>
      </c>
      <c r="C1377" t="s">
        <v>80</v>
      </c>
      <c r="D1377" t="s">
        <v>93</v>
      </c>
      <c r="E1377" t="s">
        <v>156</v>
      </c>
      <c r="F1377" t="s">
        <v>4195</v>
      </c>
      <c r="G1377" t="s">
        <v>175</v>
      </c>
      <c r="H1377" t="s">
        <v>135</v>
      </c>
      <c r="I1377" t="s">
        <v>136</v>
      </c>
      <c r="J1377" t="s">
        <v>137</v>
      </c>
      <c r="K1377" t="s">
        <v>138</v>
      </c>
      <c r="L1377" t="s">
        <v>4196</v>
      </c>
      <c r="M1377" t="s">
        <v>4197</v>
      </c>
      <c r="N1377">
        <v>0.37333333299999999</v>
      </c>
      <c r="O1377">
        <v>0</v>
      </c>
      <c r="P1377">
        <v>81</v>
      </c>
      <c r="Q1377">
        <v>0</v>
      </c>
      <c r="R1377">
        <v>21</v>
      </c>
      <c r="S1377">
        <v>0</v>
      </c>
      <c r="T1377">
        <v>19</v>
      </c>
      <c r="U1377">
        <v>0</v>
      </c>
      <c r="V1377">
        <v>0</v>
      </c>
      <c r="W1377">
        <v>0</v>
      </c>
      <c r="X1377">
        <v>7.0400435151379215</v>
      </c>
      <c r="Y1377">
        <v>0</v>
      </c>
      <c r="Z1377">
        <v>3.7444146792901334</v>
      </c>
      <c r="AA1377">
        <v>0</v>
      </c>
      <c r="AB1377">
        <v>18.98451931862304</v>
      </c>
      <c r="AC1377">
        <v>0</v>
      </c>
      <c r="AD1377">
        <v>0</v>
      </c>
      <c r="AE1377">
        <v>29.768977513051095</v>
      </c>
    </row>
    <row r="1378" spans="1:31" x14ac:dyDescent="0.25">
      <c r="A1378">
        <v>2440809</v>
      </c>
      <c r="B1378">
        <v>1</v>
      </c>
      <c r="C1378" t="s">
        <v>81</v>
      </c>
      <c r="D1378" t="s">
        <v>119</v>
      </c>
      <c r="E1378" t="s">
        <v>147</v>
      </c>
      <c r="F1378" t="s">
        <v>4198</v>
      </c>
      <c r="G1378" t="s">
        <v>175</v>
      </c>
      <c r="H1378" t="s">
        <v>135</v>
      </c>
      <c r="I1378" t="s">
        <v>136</v>
      </c>
      <c r="J1378" t="s">
        <v>137</v>
      </c>
      <c r="K1378" t="s">
        <v>138</v>
      </c>
      <c r="L1378" t="s">
        <v>4199</v>
      </c>
      <c r="M1378" t="s">
        <v>4200</v>
      </c>
      <c r="N1378">
        <v>1.2980555549999999</v>
      </c>
      <c r="O1378">
        <v>0</v>
      </c>
      <c r="P1378">
        <v>105</v>
      </c>
      <c r="Q1378">
        <v>0</v>
      </c>
      <c r="R1378">
        <v>2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15.542684266144352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15.542684266144352</v>
      </c>
    </row>
    <row r="1379" spans="1:31" x14ac:dyDescent="0.25">
      <c r="A1379">
        <v>2440810</v>
      </c>
      <c r="B1379">
        <v>1</v>
      </c>
      <c r="C1379" t="s">
        <v>80</v>
      </c>
      <c r="D1379" t="s">
        <v>96</v>
      </c>
      <c r="E1379" t="s">
        <v>147</v>
      </c>
      <c r="F1379" t="s">
        <v>3828</v>
      </c>
      <c r="G1379" t="s">
        <v>175</v>
      </c>
      <c r="H1379" t="s">
        <v>135</v>
      </c>
      <c r="I1379" t="s">
        <v>136</v>
      </c>
      <c r="J1379" t="s">
        <v>137</v>
      </c>
      <c r="K1379" t="s">
        <v>138</v>
      </c>
      <c r="L1379" t="s">
        <v>4201</v>
      </c>
      <c r="M1379" t="s">
        <v>4202</v>
      </c>
      <c r="N1379">
        <v>0.70166666600000005</v>
      </c>
      <c r="O1379">
        <v>0</v>
      </c>
      <c r="P1379">
        <v>54</v>
      </c>
      <c r="Q1379">
        <v>0</v>
      </c>
      <c r="R1379">
        <v>0</v>
      </c>
      <c r="S1379">
        <v>0</v>
      </c>
      <c r="T1379">
        <v>2</v>
      </c>
      <c r="U1379">
        <v>0</v>
      </c>
      <c r="V1379">
        <v>0</v>
      </c>
      <c r="W1379">
        <v>0</v>
      </c>
      <c r="X1379">
        <v>2.515996994874623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2.515996994874623</v>
      </c>
    </row>
    <row r="1380" spans="1:31" x14ac:dyDescent="0.25">
      <c r="A1380">
        <v>2440814</v>
      </c>
      <c r="B1380">
        <v>1</v>
      </c>
      <c r="C1380" t="s">
        <v>80</v>
      </c>
      <c r="D1380" t="s">
        <v>83</v>
      </c>
      <c r="E1380" t="s">
        <v>132</v>
      </c>
      <c r="F1380" t="s">
        <v>3686</v>
      </c>
      <c r="G1380" t="s">
        <v>198</v>
      </c>
      <c r="H1380" t="s">
        <v>135</v>
      </c>
      <c r="I1380" t="s">
        <v>136</v>
      </c>
      <c r="J1380" t="s">
        <v>137</v>
      </c>
      <c r="K1380" t="s">
        <v>138</v>
      </c>
      <c r="L1380" t="s">
        <v>4203</v>
      </c>
      <c r="M1380" t="s">
        <v>4204</v>
      </c>
      <c r="N1380">
        <v>7.909166666</v>
      </c>
      <c r="O1380">
        <v>0</v>
      </c>
      <c r="P1380">
        <v>24</v>
      </c>
      <c r="Q1380">
        <v>0</v>
      </c>
      <c r="R1380">
        <v>0</v>
      </c>
      <c r="S1380">
        <v>0</v>
      </c>
      <c r="T1380">
        <v>34</v>
      </c>
      <c r="U1380">
        <v>0</v>
      </c>
      <c r="V1380">
        <v>0</v>
      </c>
      <c r="W1380">
        <v>0</v>
      </c>
      <c r="X1380">
        <v>47.773988620838317</v>
      </c>
      <c r="Y1380">
        <v>0</v>
      </c>
      <c r="Z1380">
        <v>0</v>
      </c>
      <c r="AA1380">
        <v>0</v>
      </c>
      <c r="AB1380">
        <v>444.11771052186958</v>
      </c>
      <c r="AC1380">
        <v>0</v>
      </c>
      <c r="AD1380">
        <v>0</v>
      </c>
      <c r="AE1380">
        <v>491.89169914270792</v>
      </c>
    </row>
    <row r="1381" spans="1:31" x14ac:dyDescent="0.25">
      <c r="A1381">
        <v>2440816</v>
      </c>
      <c r="B1381">
        <v>1</v>
      </c>
      <c r="C1381" t="s">
        <v>80</v>
      </c>
      <c r="D1381" t="s">
        <v>105</v>
      </c>
      <c r="E1381" t="s">
        <v>290</v>
      </c>
      <c r="F1381" t="s">
        <v>4205</v>
      </c>
      <c r="G1381" t="s">
        <v>187</v>
      </c>
      <c r="H1381" t="s">
        <v>135</v>
      </c>
      <c r="I1381" t="s">
        <v>136</v>
      </c>
      <c r="J1381" t="s">
        <v>137</v>
      </c>
      <c r="K1381" t="s">
        <v>164</v>
      </c>
      <c r="L1381" t="s">
        <v>4206</v>
      </c>
      <c r="M1381" t="s">
        <v>4207</v>
      </c>
      <c r="N1381">
        <v>6.9077777769999997</v>
      </c>
      <c r="O1381">
        <v>0</v>
      </c>
      <c r="P1381">
        <v>150</v>
      </c>
      <c r="Q1381">
        <v>0</v>
      </c>
      <c r="R1381">
        <v>0</v>
      </c>
      <c r="S1381">
        <v>0</v>
      </c>
      <c r="T1381">
        <v>12</v>
      </c>
      <c r="U1381">
        <v>0</v>
      </c>
      <c r="V1381">
        <v>0</v>
      </c>
      <c r="W1381">
        <v>0</v>
      </c>
      <c r="X1381">
        <v>246.3193783320695</v>
      </c>
      <c r="Y1381">
        <v>0</v>
      </c>
      <c r="Z1381">
        <v>0</v>
      </c>
      <c r="AA1381">
        <v>0</v>
      </c>
      <c r="AB1381">
        <v>96.259865153798273</v>
      </c>
      <c r="AC1381">
        <v>0</v>
      </c>
      <c r="AD1381">
        <v>0</v>
      </c>
      <c r="AE1381">
        <v>342.57924348586778</v>
      </c>
    </row>
    <row r="1382" spans="1:31" x14ac:dyDescent="0.25">
      <c r="A1382">
        <v>2440817</v>
      </c>
      <c r="B1382">
        <v>1</v>
      </c>
      <c r="C1382" t="s">
        <v>80</v>
      </c>
      <c r="D1382" t="s">
        <v>88</v>
      </c>
      <c r="E1382" t="s">
        <v>132</v>
      </c>
      <c r="F1382" t="s">
        <v>4208</v>
      </c>
      <c r="G1382" t="s">
        <v>153</v>
      </c>
      <c r="H1382" t="s">
        <v>135</v>
      </c>
      <c r="I1382" t="s">
        <v>136</v>
      </c>
      <c r="J1382" t="s">
        <v>137</v>
      </c>
      <c r="K1382" t="s">
        <v>138</v>
      </c>
      <c r="L1382" t="s">
        <v>4209</v>
      </c>
      <c r="M1382" t="s">
        <v>4210</v>
      </c>
      <c r="N1382">
        <v>3.3747222219999999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3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3.4343091487168746</v>
      </c>
      <c r="AC1382">
        <v>0</v>
      </c>
      <c r="AD1382">
        <v>0</v>
      </c>
      <c r="AE1382">
        <v>3.4343091487168746</v>
      </c>
    </row>
    <row r="1383" spans="1:31" x14ac:dyDescent="0.25">
      <c r="A1383">
        <v>2440818</v>
      </c>
      <c r="B1383">
        <v>1</v>
      </c>
      <c r="C1383" t="s">
        <v>80</v>
      </c>
      <c r="D1383" t="s">
        <v>105</v>
      </c>
      <c r="E1383" t="s">
        <v>178</v>
      </c>
      <c r="F1383" t="s">
        <v>4211</v>
      </c>
      <c r="G1383" t="s">
        <v>187</v>
      </c>
      <c r="H1383" t="s">
        <v>144</v>
      </c>
      <c r="I1383" t="s">
        <v>136</v>
      </c>
      <c r="J1383" t="s">
        <v>137</v>
      </c>
      <c r="K1383" t="s">
        <v>164</v>
      </c>
      <c r="L1383" t="s">
        <v>4212</v>
      </c>
      <c r="M1383" t="s">
        <v>4213</v>
      </c>
      <c r="N1383">
        <v>2.761111111</v>
      </c>
      <c r="O1383">
        <v>0</v>
      </c>
      <c r="P1383">
        <v>3562</v>
      </c>
      <c r="Q1383">
        <v>0</v>
      </c>
      <c r="R1383">
        <v>0</v>
      </c>
      <c r="S1383">
        <v>3</v>
      </c>
      <c r="T1383">
        <v>249</v>
      </c>
      <c r="U1383">
        <v>2</v>
      </c>
      <c r="V1383">
        <v>6</v>
      </c>
      <c r="W1383">
        <v>0</v>
      </c>
      <c r="X1383">
        <v>2806.456315849839</v>
      </c>
      <c r="Y1383">
        <v>0</v>
      </c>
      <c r="Z1383">
        <v>0</v>
      </c>
      <c r="AA1383">
        <v>146.79418433711564</v>
      </c>
      <c r="AB1383">
        <v>1329.7851637474855</v>
      </c>
      <c r="AC1383">
        <v>558.29357066270848</v>
      </c>
      <c r="AD1383">
        <v>1667.1211038084662</v>
      </c>
      <c r="AE1383">
        <v>6508.4503384056152</v>
      </c>
    </row>
    <row r="1384" spans="1:31" x14ac:dyDescent="0.25">
      <c r="A1384">
        <v>2440819</v>
      </c>
      <c r="B1384">
        <v>1</v>
      </c>
      <c r="C1384" t="s">
        <v>80</v>
      </c>
      <c r="D1384" t="s">
        <v>110</v>
      </c>
      <c r="E1384" t="s">
        <v>161</v>
      </c>
      <c r="F1384" t="s">
        <v>4214</v>
      </c>
      <c r="G1384" t="s">
        <v>187</v>
      </c>
      <c r="H1384" t="s">
        <v>144</v>
      </c>
      <c r="I1384" t="s">
        <v>136</v>
      </c>
      <c r="J1384" t="s">
        <v>137</v>
      </c>
      <c r="K1384" t="s">
        <v>164</v>
      </c>
      <c r="L1384" t="s">
        <v>4215</v>
      </c>
      <c r="M1384" t="s">
        <v>4216</v>
      </c>
      <c r="N1384">
        <v>1.6369444440000001</v>
      </c>
      <c r="O1384">
        <v>0</v>
      </c>
      <c r="P1384">
        <v>4013</v>
      </c>
      <c r="Q1384">
        <v>0</v>
      </c>
      <c r="R1384">
        <v>0</v>
      </c>
      <c r="S1384">
        <v>0</v>
      </c>
      <c r="T1384">
        <v>241</v>
      </c>
      <c r="U1384">
        <v>0</v>
      </c>
      <c r="V1384">
        <v>1</v>
      </c>
      <c r="W1384">
        <v>0</v>
      </c>
      <c r="X1384">
        <v>2404.7232645118115</v>
      </c>
      <c r="Y1384">
        <v>0</v>
      </c>
      <c r="Z1384">
        <v>0</v>
      </c>
      <c r="AA1384">
        <v>0</v>
      </c>
      <c r="AB1384">
        <v>377.14224518655965</v>
      </c>
      <c r="AC1384">
        <v>0</v>
      </c>
      <c r="AD1384">
        <v>11.591606089628559</v>
      </c>
      <c r="AE1384">
        <v>2793.4571157879996</v>
      </c>
    </row>
    <row r="1385" spans="1:31" x14ac:dyDescent="0.25">
      <c r="A1385">
        <v>2440820</v>
      </c>
      <c r="B1385">
        <v>1</v>
      </c>
      <c r="C1385" t="s">
        <v>80</v>
      </c>
      <c r="D1385" t="s">
        <v>110</v>
      </c>
      <c r="E1385" t="s">
        <v>229</v>
      </c>
      <c r="F1385" t="s">
        <v>4217</v>
      </c>
      <c r="G1385" t="s">
        <v>187</v>
      </c>
      <c r="H1385" t="s">
        <v>144</v>
      </c>
      <c r="I1385" t="s">
        <v>136</v>
      </c>
      <c r="J1385" t="s">
        <v>137</v>
      </c>
      <c r="K1385" t="s">
        <v>164</v>
      </c>
      <c r="L1385" t="s">
        <v>4218</v>
      </c>
      <c r="M1385" t="s">
        <v>4219</v>
      </c>
      <c r="N1385">
        <v>1.2949202769999999</v>
      </c>
      <c r="O1385">
        <v>0</v>
      </c>
      <c r="P1385">
        <v>285</v>
      </c>
      <c r="Q1385">
        <v>0</v>
      </c>
      <c r="R1385">
        <v>0</v>
      </c>
      <c r="S1385">
        <v>1</v>
      </c>
      <c r="T1385">
        <v>169</v>
      </c>
      <c r="U1385">
        <v>0</v>
      </c>
      <c r="V1385">
        <v>0</v>
      </c>
      <c r="W1385">
        <v>0</v>
      </c>
      <c r="X1385">
        <v>134.98546565607742</v>
      </c>
      <c r="Y1385">
        <v>0</v>
      </c>
      <c r="Z1385">
        <v>0</v>
      </c>
      <c r="AA1385">
        <v>10.772690093054413</v>
      </c>
      <c r="AB1385">
        <v>276.51149700004044</v>
      </c>
      <c r="AC1385">
        <v>0</v>
      </c>
      <c r="AD1385">
        <v>0</v>
      </c>
      <c r="AE1385">
        <v>422.26965274917228</v>
      </c>
    </row>
    <row r="1386" spans="1:31" x14ac:dyDescent="0.25">
      <c r="A1386">
        <v>2440828</v>
      </c>
      <c r="B1386">
        <v>1</v>
      </c>
      <c r="C1386" t="s">
        <v>80</v>
      </c>
      <c r="D1386" t="s">
        <v>97</v>
      </c>
      <c r="E1386" t="s">
        <v>141</v>
      </c>
      <c r="F1386" t="s">
        <v>4220</v>
      </c>
      <c r="G1386" t="s">
        <v>175</v>
      </c>
      <c r="H1386" t="s">
        <v>144</v>
      </c>
      <c r="I1386" t="s">
        <v>136</v>
      </c>
      <c r="J1386" t="s">
        <v>137</v>
      </c>
      <c r="K1386" t="s">
        <v>138</v>
      </c>
      <c r="L1386" t="s">
        <v>4221</v>
      </c>
      <c r="M1386" t="s">
        <v>4222</v>
      </c>
      <c r="N1386">
        <v>0.176666666</v>
      </c>
      <c r="O1386">
        <v>2</v>
      </c>
      <c r="P1386">
        <v>686</v>
      </c>
      <c r="Q1386">
        <v>2</v>
      </c>
      <c r="R1386">
        <v>200</v>
      </c>
      <c r="S1386">
        <v>1</v>
      </c>
      <c r="T1386">
        <v>134</v>
      </c>
      <c r="U1386">
        <v>0</v>
      </c>
      <c r="V1386">
        <v>0</v>
      </c>
      <c r="W1386">
        <v>0.19415200174482</v>
      </c>
      <c r="X1386">
        <v>50.844130422365247</v>
      </c>
      <c r="Y1386">
        <v>8.9305896580153324E-2</v>
      </c>
      <c r="Z1386">
        <v>4.0209646012817046</v>
      </c>
      <c r="AA1386">
        <v>0.32941719477466663</v>
      </c>
      <c r="AB1386">
        <v>45.575862660256242</v>
      </c>
      <c r="AC1386">
        <v>0</v>
      </c>
      <c r="AD1386">
        <v>0</v>
      </c>
      <c r="AE1386">
        <v>101.05383277700282</v>
      </c>
    </row>
    <row r="1387" spans="1:31" x14ac:dyDescent="0.25">
      <c r="A1387">
        <v>2440829</v>
      </c>
      <c r="B1387">
        <v>1</v>
      </c>
      <c r="C1387" t="s">
        <v>80</v>
      </c>
      <c r="D1387" t="s">
        <v>82</v>
      </c>
      <c r="E1387" t="s">
        <v>156</v>
      </c>
      <c r="F1387" t="s">
        <v>4223</v>
      </c>
      <c r="G1387" t="s">
        <v>1185</v>
      </c>
      <c r="H1387" t="s">
        <v>135</v>
      </c>
      <c r="I1387" t="s">
        <v>136</v>
      </c>
      <c r="J1387" t="s">
        <v>137</v>
      </c>
      <c r="K1387" t="s">
        <v>138</v>
      </c>
      <c r="L1387" t="s">
        <v>4224</v>
      </c>
      <c r="M1387" t="s">
        <v>4225</v>
      </c>
      <c r="N1387">
        <v>0.33500000000000002</v>
      </c>
      <c r="O1387">
        <v>0</v>
      </c>
      <c r="P1387">
        <v>731</v>
      </c>
      <c r="Q1387">
        <v>0</v>
      </c>
      <c r="R1387">
        <v>0</v>
      </c>
      <c r="S1387">
        <v>0</v>
      </c>
      <c r="T1387">
        <v>23</v>
      </c>
      <c r="U1387">
        <v>0</v>
      </c>
      <c r="V1387">
        <v>0</v>
      </c>
      <c r="W1387">
        <v>0</v>
      </c>
      <c r="X1387">
        <v>63.421463473695454</v>
      </c>
      <c r="Y1387">
        <v>0</v>
      </c>
      <c r="Z1387">
        <v>0</v>
      </c>
      <c r="AA1387">
        <v>0</v>
      </c>
      <c r="AB1387">
        <v>20.918192816366698</v>
      </c>
      <c r="AC1387">
        <v>0</v>
      </c>
      <c r="AD1387">
        <v>0</v>
      </c>
      <c r="AE1387">
        <v>84.339656290062152</v>
      </c>
    </row>
    <row r="1388" spans="1:31" x14ac:dyDescent="0.25">
      <c r="A1388">
        <v>2440831</v>
      </c>
      <c r="B1388">
        <v>1</v>
      </c>
      <c r="C1388" t="s">
        <v>80</v>
      </c>
      <c r="D1388" t="s">
        <v>83</v>
      </c>
      <c r="E1388" t="s">
        <v>290</v>
      </c>
      <c r="F1388" t="s">
        <v>4226</v>
      </c>
      <c r="G1388" t="s">
        <v>171</v>
      </c>
      <c r="H1388" t="s">
        <v>135</v>
      </c>
      <c r="I1388" t="s">
        <v>136</v>
      </c>
      <c r="J1388" t="s">
        <v>137</v>
      </c>
      <c r="K1388" t="s">
        <v>138</v>
      </c>
      <c r="L1388" t="s">
        <v>4227</v>
      </c>
      <c r="M1388" t="s">
        <v>4228</v>
      </c>
      <c r="N1388">
        <v>1.3174999999999999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42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217.36266321692898</v>
      </c>
      <c r="AC1388">
        <v>0</v>
      </c>
      <c r="AD1388">
        <v>0</v>
      </c>
      <c r="AE1388">
        <v>217.36266321692898</v>
      </c>
    </row>
    <row r="1389" spans="1:31" x14ac:dyDescent="0.25">
      <c r="A1389">
        <v>2440832</v>
      </c>
      <c r="B1389">
        <v>1</v>
      </c>
      <c r="C1389" t="s">
        <v>80</v>
      </c>
      <c r="D1389" t="s">
        <v>102</v>
      </c>
      <c r="E1389" t="s">
        <v>161</v>
      </c>
      <c r="F1389" t="s">
        <v>4229</v>
      </c>
      <c r="G1389" t="s">
        <v>256</v>
      </c>
      <c r="H1389" t="s">
        <v>144</v>
      </c>
      <c r="I1389" t="s">
        <v>136</v>
      </c>
      <c r="J1389" t="s">
        <v>137</v>
      </c>
      <c r="K1389" t="s">
        <v>138</v>
      </c>
      <c r="L1389" t="s">
        <v>4230</v>
      </c>
      <c r="M1389" t="s">
        <v>4231</v>
      </c>
      <c r="N1389">
        <v>0.88777777700000005</v>
      </c>
      <c r="O1389">
        <v>0</v>
      </c>
      <c r="P1389">
        <v>20</v>
      </c>
      <c r="Q1389">
        <v>0</v>
      </c>
      <c r="R1389">
        <v>42</v>
      </c>
      <c r="S1389">
        <v>0</v>
      </c>
      <c r="T1389">
        <v>13</v>
      </c>
      <c r="U1389">
        <v>0</v>
      </c>
      <c r="V1389">
        <v>0</v>
      </c>
      <c r="W1389">
        <v>0</v>
      </c>
      <c r="X1389">
        <v>0.58756322569167418</v>
      </c>
      <c r="Y1389">
        <v>0</v>
      </c>
      <c r="Z1389">
        <v>2.6028863799388891E-4</v>
      </c>
      <c r="AA1389">
        <v>0</v>
      </c>
      <c r="AB1389">
        <v>29.697175904616923</v>
      </c>
      <c r="AC1389">
        <v>0</v>
      </c>
      <c r="AD1389">
        <v>0</v>
      </c>
      <c r="AE1389">
        <v>30.28499941894659</v>
      </c>
    </row>
    <row r="1390" spans="1:31" x14ac:dyDescent="0.25">
      <c r="A1390">
        <v>2440833</v>
      </c>
      <c r="B1390">
        <v>1</v>
      </c>
      <c r="C1390" t="s">
        <v>80</v>
      </c>
      <c r="D1390" t="s">
        <v>96</v>
      </c>
      <c r="E1390" t="s">
        <v>147</v>
      </c>
      <c r="F1390" t="s">
        <v>4232</v>
      </c>
      <c r="G1390" t="s">
        <v>175</v>
      </c>
      <c r="H1390" t="s">
        <v>135</v>
      </c>
      <c r="I1390" t="s">
        <v>136</v>
      </c>
      <c r="J1390" t="s">
        <v>137</v>
      </c>
      <c r="K1390" t="s">
        <v>138</v>
      </c>
      <c r="L1390" t="s">
        <v>4233</v>
      </c>
      <c r="M1390" t="s">
        <v>4234</v>
      </c>
      <c r="N1390">
        <v>0.261944444</v>
      </c>
      <c r="O1390">
        <v>0</v>
      </c>
      <c r="P1390">
        <v>84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2.3364389379280541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2.3364389379280541</v>
      </c>
    </row>
    <row r="1391" spans="1:31" x14ac:dyDescent="0.25">
      <c r="A1391">
        <v>2440836</v>
      </c>
      <c r="B1391">
        <v>1</v>
      </c>
      <c r="C1391" t="s">
        <v>81</v>
      </c>
      <c r="D1391" t="s">
        <v>112</v>
      </c>
      <c r="E1391" t="s">
        <v>132</v>
      </c>
      <c r="F1391" t="s">
        <v>4235</v>
      </c>
      <c r="G1391" t="s">
        <v>153</v>
      </c>
      <c r="H1391" t="s">
        <v>135</v>
      </c>
      <c r="I1391" t="s">
        <v>136</v>
      </c>
      <c r="J1391" t="s">
        <v>137</v>
      </c>
      <c r="K1391" t="s">
        <v>138</v>
      </c>
      <c r="L1391" t="s">
        <v>4236</v>
      </c>
      <c r="M1391" t="s">
        <v>4237</v>
      </c>
      <c r="N1391">
        <v>0.88527777699999999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1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3.1658638822373626</v>
      </c>
      <c r="AC1391">
        <v>0</v>
      </c>
      <c r="AD1391">
        <v>0</v>
      </c>
      <c r="AE1391">
        <v>3.1658638822373626</v>
      </c>
    </row>
    <row r="1392" spans="1:31" x14ac:dyDescent="0.25">
      <c r="A1392">
        <v>2440837</v>
      </c>
      <c r="B1392">
        <v>1</v>
      </c>
      <c r="C1392" t="s">
        <v>80</v>
      </c>
      <c r="D1392" t="s">
        <v>96</v>
      </c>
      <c r="E1392" t="s">
        <v>132</v>
      </c>
      <c r="F1392" t="s">
        <v>4238</v>
      </c>
      <c r="G1392" t="s">
        <v>198</v>
      </c>
      <c r="H1392" t="s">
        <v>135</v>
      </c>
      <c r="I1392" t="s">
        <v>136</v>
      </c>
      <c r="J1392" t="s">
        <v>137</v>
      </c>
      <c r="K1392" t="s">
        <v>138</v>
      </c>
      <c r="L1392" t="s">
        <v>4239</v>
      </c>
      <c r="M1392" t="s">
        <v>4240</v>
      </c>
      <c r="N1392">
        <v>1.986388888</v>
      </c>
      <c r="O1392">
        <v>0</v>
      </c>
      <c r="P1392">
        <v>1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2.7132447415515424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2.7132447415515424</v>
      </c>
    </row>
    <row r="1393" spans="1:31" x14ac:dyDescent="0.25">
      <c r="A1393">
        <v>2440839</v>
      </c>
      <c r="B1393">
        <v>1</v>
      </c>
      <c r="C1393" t="s">
        <v>80</v>
      </c>
      <c r="D1393" t="s">
        <v>87</v>
      </c>
      <c r="E1393" t="s">
        <v>290</v>
      </c>
      <c r="F1393" t="s">
        <v>4241</v>
      </c>
      <c r="G1393" t="s">
        <v>308</v>
      </c>
      <c r="H1393" t="s">
        <v>135</v>
      </c>
      <c r="I1393" t="s">
        <v>136</v>
      </c>
      <c r="J1393" t="s">
        <v>137</v>
      </c>
      <c r="K1393" t="s">
        <v>138</v>
      </c>
      <c r="L1393" t="s">
        <v>4242</v>
      </c>
      <c r="M1393" t="s">
        <v>4243</v>
      </c>
      <c r="N1393">
        <v>1.321388888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2.8893729321171553</v>
      </c>
      <c r="AC1393">
        <v>0</v>
      </c>
      <c r="AD1393">
        <v>0</v>
      </c>
      <c r="AE1393">
        <v>2.8893729321171553</v>
      </c>
    </row>
    <row r="1394" spans="1:31" x14ac:dyDescent="0.25">
      <c r="A1394">
        <v>2440840</v>
      </c>
      <c r="B1394">
        <v>1</v>
      </c>
      <c r="C1394" t="s">
        <v>80</v>
      </c>
      <c r="D1394" t="s">
        <v>92</v>
      </c>
      <c r="E1394" t="s">
        <v>132</v>
      </c>
      <c r="F1394" t="s">
        <v>4244</v>
      </c>
      <c r="G1394" t="s">
        <v>198</v>
      </c>
      <c r="H1394" t="s">
        <v>135</v>
      </c>
      <c r="I1394" t="s">
        <v>136</v>
      </c>
      <c r="J1394" t="s">
        <v>137</v>
      </c>
      <c r="K1394" t="s">
        <v>138</v>
      </c>
      <c r="L1394" t="s">
        <v>4245</v>
      </c>
      <c r="M1394" t="s">
        <v>4246</v>
      </c>
      <c r="N1394">
        <v>3.1094444440000002</v>
      </c>
      <c r="O1394">
        <v>0</v>
      </c>
      <c r="P1394">
        <v>1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0.31407677523337085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0.31407677523337085</v>
      </c>
    </row>
    <row r="1395" spans="1:31" x14ac:dyDescent="0.25">
      <c r="A1395">
        <v>2440842</v>
      </c>
      <c r="B1395">
        <v>1</v>
      </c>
      <c r="C1395" t="s">
        <v>81</v>
      </c>
      <c r="D1395" t="s">
        <v>123</v>
      </c>
      <c r="E1395" t="s">
        <v>132</v>
      </c>
      <c r="F1395" t="s">
        <v>4247</v>
      </c>
      <c r="G1395" t="s">
        <v>134</v>
      </c>
      <c r="H1395" t="s">
        <v>135</v>
      </c>
      <c r="I1395" t="s">
        <v>136</v>
      </c>
      <c r="J1395" t="s">
        <v>137</v>
      </c>
      <c r="K1395" t="s">
        <v>138</v>
      </c>
      <c r="L1395" t="s">
        <v>4248</v>
      </c>
      <c r="M1395" t="s">
        <v>4249</v>
      </c>
      <c r="N1395">
        <v>0.92527777700000002</v>
      </c>
      <c r="O1395">
        <v>0</v>
      </c>
      <c r="P1395">
        <v>5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1.3345898786644192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1.3345898786644192</v>
      </c>
    </row>
    <row r="1396" spans="1:31" x14ac:dyDescent="0.25">
      <c r="A1396">
        <v>2440845</v>
      </c>
      <c r="B1396">
        <v>1</v>
      </c>
      <c r="C1396" t="s">
        <v>80</v>
      </c>
      <c r="D1396" t="s">
        <v>100</v>
      </c>
      <c r="E1396" t="s">
        <v>178</v>
      </c>
      <c r="F1396" t="s">
        <v>4250</v>
      </c>
      <c r="G1396" t="s">
        <v>143</v>
      </c>
      <c r="H1396" t="s">
        <v>144</v>
      </c>
      <c r="I1396" t="s">
        <v>136</v>
      </c>
      <c r="J1396" t="s">
        <v>137</v>
      </c>
      <c r="K1396" t="s">
        <v>138</v>
      </c>
      <c r="L1396" t="s">
        <v>4251</v>
      </c>
      <c r="M1396" t="s">
        <v>4252</v>
      </c>
      <c r="N1396">
        <v>0.34972222200000003</v>
      </c>
      <c r="O1396">
        <v>0</v>
      </c>
      <c r="P1396">
        <v>998</v>
      </c>
      <c r="Q1396">
        <v>14</v>
      </c>
      <c r="R1396">
        <v>23</v>
      </c>
      <c r="S1396">
        <v>2</v>
      </c>
      <c r="T1396">
        <v>132</v>
      </c>
      <c r="U1396">
        <v>0</v>
      </c>
      <c r="V1396">
        <v>0</v>
      </c>
      <c r="W1396">
        <v>0</v>
      </c>
      <c r="X1396">
        <v>110.47050909503993</v>
      </c>
      <c r="Y1396">
        <v>0.25739450994136726</v>
      </c>
      <c r="Z1396">
        <v>2.6115259087614962</v>
      </c>
      <c r="AA1396">
        <v>4.2091048004246643</v>
      </c>
      <c r="AB1396">
        <v>61.0975041177213</v>
      </c>
      <c r="AC1396">
        <v>0</v>
      </c>
      <c r="AD1396">
        <v>0</v>
      </c>
      <c r="AE1396">
        <v>178.64603843188877</v>
      </c>
    </row>
    <row r="1397" spans="1:31" x14ac:dyDescent="0.25">
      <c r="A1397">
        <v>2440849</v>
      </c>
      <c r="B1397">
        <v>1</v>
      </c>
      <c r="C1397" t="s">
        <v>81</v>
      </c>
      <c r="D1397" t="s">
        <v>127</v>
      </c>
      <c r="E1397" t="s">
        <v>132</v>
      </c>
      <c r="F1397" t="s">
        <v>4253</v>
      </c>
      <c r="G1397" t="s">
        <v>153</v>
      </c>
      <c r="H1397" t="s">
        <v>135</v>
      </c>
      <c r="I1397" t="s">
        <v>136</v>
      </c>
      <c r="J1397" t="s">
        <v>137</v>
      </c>
      <c r="K1397" t="s">
        <v>138</v>
      </c>
      <c r="L1397" t="s">
        <v>4254</v>
      </c>
      <c r="M1397" t="s">
        <v>4255</v>
      </c>
      <c r="N1397">
        <v>2.9894444440000001</v>
      </c>
      <c r="O1397">
        <v>0</v>
      </c>
      <c r="P1397">
        <v>4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2.7841199681658888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2.7841199681658888</v>
      </c>
    </row>
    <row r="1398" spans="1:31" x14ac:dyDescent="0.25">
      <c r="A1398">
        <v>2440850</v>
      </c>
      <c r="B1398">
        <v>1</v>
      </c>
      <c r="C1398" t="s">
        <v>81</v>
      </c>
      <c r="D1398" t="s">
        <v>128</v>
      </c>
      <c r="E1398" t="s">
        <v>141</v>
      </c>
      <c r="F1398" t="s">
        <v>4256</v>
      </c>
      <c r="G1398" t="s">
        <v>143</v>
      </c>
      <c r="H1398" t="s">
        <v>144</v>
      </c>
      <c r="I1398" t="s">
        <v>136</v>
      </c>
      <c r="J1398" t="s">
        <v>137</v>
      </c>
      <c r="K1398" t="s">
        <v>138</v>
      </c>
      <c r="L1398" t="s">
        <v>4257</v>
      </c>
      <c r="M1398" t="s">
        <v>4258</v>
      </c>
      <c r="N1398">
        <v>2.920833333</v>
      </c>
      <c r="O1398">
        <v>0</v>
      </c>
      <c r="P1398">
        <v>0</v>
      </c>
      <c r="Q1398">
        <v>0</v>
      </c>
      <c r="R1398">
        <v>0</v>
      </c>
      <c r="S1398">
        <v>1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35.722933641531675</v>
      </c>
      <c r="AB1398">
        <v>0</v>
      </c>
      <c r="AC1398">
        <v>0</v>
      </c>
      <c r="AD1398">
        <v>0</v>
      </c>
      <c r="AE1398">
        <v>35.722933641531675</v>
      </c>
    </row>
    <row r="1399" spans="1:31" x14ac:dyDescent="0.25">
      <c r="A1399">
        <v>2440853</v>
      </c>
      <c r="B1399">
        <v>1</v>
      </c>
      <c r="C1399" t="s">
        <v>80</v>
      </c>
      <c r="D1399" t="s">
        <v>101</v>
      </c>
      <c r="E1399" t="s">
        <v>147</v>
      </c>
      <c r="F1399" t="s">
        <v>4259</v>
      </c>
      <c r="G1399" t="s">
        <v>175</v>
      </c>
      <c r="H1399" t="s">
        <v>135</v>
      </c>
      <c r="I1399" t="s">
        <v>136</v>
      </c>
      <c r="J1399" t="s">
        <v>137</v>
      </c>
      <c r="K1399" t="s">
        <v>138</v>
      </c>
      <c r="L1399" t="s">
        <v>4260</v>
      </c>
      <c r="M1399" t="s">
        <v>4261</v>
      </c>
      <c r="N1399">
        <v>0.47027777700000001</v>
      </c>
      <c r="O1399">
        <v>0</v>
      </c>
      <c r="P1399">
        <v>113</v>
      </c>
      <c r="Q1399">
        <v>0</v>
      </c>
      <c r="R1399">
        <v>2</v>
      </c>
      <c r="S1399">
        <v>0</v>
      </c>
      <c r="T1399">
        <v>17</v>
      </c>
      <c r="U1399">
        <v>0</v>
      </c>
      <c r="V1399">
        <v>0</v>
      </c>
      <c r="W1399">
        <v>0</v>
      </c>
      <c r="X1399">
        <v>15.905363666593182</v>
      </c>
      <c r="Y1399">
        <v>0</v>
      </c>
      <c r="Z1399">
        <v>0.84020938984984206</v>
      </c>
      <c r="AA1399">
        <v>0</v>
      </c>
      <c r="AB1399">
        <v>9.529463890104342</v>
      </c>
      <c r="AC1399">
        <v>0</v>
      </c>
      <c r="AD1399">
        <v>0</v>
      </c>
      <c r="AE1399">
        <v>26.275036946547367</v>
      </c>
    </row>
    <row r="1400" spans="1:31" x14ac:dyDescent="0.25">
      <c r="A1400">
        <v>2440854</v>
      </c>
      <c r="B1400">
        <v>1</v>
      </c>
      <c r="C1400" t="s">
        <v>81</v>
      </c>
      <c r="D1400" t="s">
        <v>127</v>
      </c>
      <c r="E1400" t="s">
        <v>178</v>
      </c>
      <c r="F1400" t="s">
        <v>4262</v>
      </c>
      <c r="G1400" t="s">
        <v>256</v>
      </c>
      <c r="H1400" t="s">
        <v>144</v>
      </c>
      <c r="I1400" t="s">
        <v>136</v>
      </c>
      <c r="J1400" t="s">
        <v>137</v>
      </c>
      <c r="K1400" t="s">
        <v>138</v>
      </c>
      <c r="L1400" t="s">
        <v>4263</v>
      </c>
      <c r="M1400" t="s">
        <v>4264</v>
      </c>
      <c r="N1400">
        <v>2.2111111110000001</v>
      </c>
      <c r="O1400">
        <v>0</v>
      </c>
      <c r="P1400">
        <v>537</v>
      </c>
      <c r="Q1400">
        <v>1</v>
      </c>
      <c r="R1400">
        <v>64</v>
      </c>
      <c r="S1400">
        <v>3</v>
      </c>
      <c r="T1400">
        <v>116</v>
      </c>
      <c r="U1400">
        <v>1</v>
      </c>
      <c r="V1400">
        <v>0</v>
      </c>
      <c r="W1400">
        <v>0</v>
      </c>
      <c r="X1400">
        <v>256.83895132522662</v>
      </c>
      <c r="Y1400">
        <v>26.419372223880707</v>
      </c>
      <c r="Z1400">
        <v>5.2718517311940332</v>
      </c>
      <c r="AA1400">
        <v>12.255731847823032</v>
      </c>
      <c r="AB1400">
        <v>242.55130113577368</v>
      </c>
      <c r="AC1400">
        <v>64.52018114451468</v>
      </c>
      <c r="AD1400">
        <v>0</v>
      </c>
      <c r="AE1400">
        <v>607.85738940841281</v>
      </c>
    </row>
    <row r="1401" spans="1:31" x14ac:dyDescent="0.25">
      <c r="A1401">
        <v>2440860</v>
      </c>
      <c r="B1401">
        <v>1</v>
      </c>
      <c r="C1401" t="s">
        <v>81</v>
      </c>
      <c r="D1401" t="s">
        <v>127</v>
      </c>
      <c r="E1401" t="s">
        <v>161</v>
      </c>
      <c r="F1401" t="s">
        <v>4265</v>
      </c>
      <c r="G1401" t="s">
        <v>256</v>
      </c>
      <c r="H1401" t="s">
        <v>144</v>
      </c>
      <c r="I1401" t="s">
        <v>136</v>
      </c>
      <c r="J1401" t="s">
        <v>137</v>
      </c>
      <c r="K1401" t="s">
        <v>138</v>
      </c>
      <c r="L1401" t="s">
        <v>4266</v>
      </c>
      <c r="M1401" t="s">
        <v>4267</v>
      </c>
      <c r="N1401">
        <v>6.9972222220000004</v>
      </c>
      <c r="O1401">
        <v>0</v>
      </c>
      <c r="P1401">
        <v>1</v>
      </c>
      <c r="Q1401">
        <v>11</v>
      </c>
      <c r="R1401">
        <v>17</v>
      </c>
      <c r="S1401">
        <v>0</v>
      </c>
      <c r="T1401">
        <v>1</v>
      </c>
      <c r="U1401">
        <v>0</v>
      </c>
      <c r="V1401">
        <v>0</v>
      </c>
      <c r="W1401">
        <v>0</v>
      </c>
      <c r="X1401">
        <v>0</v>
      </c>
      <c r="Y1401">
        <v>4.6024158446355727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4.6024158446355727</v>
      </c>
    </row>
    <row r="1402" spans="1:31" x14ac:dyDescent="0.25">
      <c r="A1402">
        <v>2440862</v>
      </c>
      <c r="B1402">
        <v>1</v>
      </c>
      <c r="C1402" t="s">
        <v>80</v>
      </c>
      <c r="D1402" t="s">
        <v>92</v>
      </c>
      <c r="E1402" t="s">
        <v>147</v>
      </c>
      <c r="F1402" t="s">
        <v>4268</v>
      </c>
      <c r="G1402" t="s">
        <v>175</v>
      </c>
      <c r="H1402" t="s">
        <v>135</v>
      </c>
      <c r="I1402" t="s">
        <v>136</v>
      </c>
      <c r="J1402" t="s">
        <v>137</v>
      </c>
      <c r="K1402" t="s">
        <v>138</v>
      </c>
      <c r="L1402" t="s">
        <v>4269</v>
      </c>
      <c r="M1402" t="s">
        <v>4270</v>
      </c>
      <c r="N1402">
        <v>0.77861111100000002</v>
      </c>
      <c r="O1402">
        <v>0</v>
      </c>
      <c r="P1402">
        <v>16</v>
      </c>
      <c r="Q1402">
        <v>0</v>
      </c>
      <c r="R1402">
        <v>1</v>
      </c>
      <c r="S1402">
        <v>0</v>
      </c>
      <c r="T1402">
        <v>2</v>
      </c>
      <c r="U1402">
        <v>0</v>
      </c>
      <c r="V1402">
        <v>0</v>
      </c>
      <c r="W1402">
        <v>0</v>
      </c>
      <c r="X1402">
        <v>1.9578893532287982</v>
      </c>
      <c r="Y1402">
        <v>0</v>
      </c>
      <c r="Z1402">
        <v>0.47172299871102896</v>
      </c>
      <c r="AA1402">
        <v>0</v>
      </c>
      <c r="AB1402">
        <v>28.563680814417051</v>
      </c>
      <c r="AC1402">
        <v>0</v>
      </c>
      <c r="AD1402">
        <v>0</v>
      </c>
      <c r="AE1402">
        <v>30.993293166356878</v>
      </c>
    </row>
    <row r="1403" spans="1:31" x14ac:dyDescent="0.25">
      <c r="A1403">
        <v>2440866</v>
      </c>
      <c r="B1403">
        <v>1</v>
      </c>
      <c r="C1403" t="s">
        <v>81</v>
      </c>
      <c r="D1403" t="s">
        <v>127</v>
      </c>
      <c r="E1403" t="s">
        <v>141</v>
      </c>
      <c r="F1403" t="s">
        <v>4271</v>
      </c>
      <c r="G1403" t="s">
        <v>143</v>
      </c>
      <c r="H1403" t="s">
        <v>144</v>
      </c>
      <c r="I1403" t="s">
        <v>136</v>
      </c>
      <c r="J1403" t="s">
        <v>137</v>
      </c>
      <c r="K1403" t="s">
        <v>138</v>
      </c>
      <c r="L1403" t="s">
        <v>4200</v>
      </c>
      <c r="M1403" t="s">
        <v>4272</v>
      </c>
      <c r="N1403">
        <v>1.8219444440000001</v>
      </c>
      <c r="O1403">
        <v>0</v>
      </c>
      <c r="P1403">
        <v>0</v>
      </c>
      <c r="Q1403">
        <v>9</v>
      </c>
      <c r="R1403">
        <v>25</v>
      </c>
      <c r="S1403">
        <v>10</v>
      </c>
      <c r="T1403">
        <v>1</v>
      </c>
      <c r="U1403">
        <v>3</v>
      </c>
      <c r="V1403">
        <v>0</v>
      </c>
      <c r="W1403">
        <v>0</v>
      </c>
      <c r="X1403">
        <v>0</v>
      </c>
      <c r="Y1403">
        <v>0.4835303468913611</v>
      </c>
      <c r="Z1403">
        <v>1.1304711706702055</v>
      </c>
      <c r="AA1403">
        <v>295.93449891291044</v>
      </c>
      <c r="AB1403">
        <v>0</v>
      </c>
      <c r="AC1403">
        <v>135.65376493121462</v>
      </c>
      <c r="AD1403">
        <v>0</v>
      </c>
      <c r="AE1403">
        <v>433.20226536168661</v>
      </c>
    </row>
    <row r="1404" spans="1:31" x14ac:dyDescent="0.25">
      <c r="A1404">
        <v>2440868</v>
      </c>
      <c r="B1404">
        <v>1</v>
      </c>
      <c r="C1404" t="s">
        <v>80</v>
      </c>
      <c r="D1404" t="s">
        <v>93</v>
      </c>
      <c r="E1404" t="s">
        <v>147</v>
      </c>
      <c r="F1404" t="s">
        <v>4273</v>
      </c>
      <c r="G1404" t="s">
        <v>171</v>
      </c>
      <c r="H1404" t="s">
        <v>135</v>
      </c>
      <c r="I1404" t="s">
        <v>136</v>
      </c>
      <c r="J1404" t="s">
        <v>137</v>
      </c>
      <c r="K1404" t="s">
        <v>138</v>
      </c>
      <c r="L1404" t="s">
        <v>4274</v>
      </c>
      <c r="M1404" t="s">
        <v>4275</v>
      </c>
      <c r="N1404">
        <v>1.875</v>
      </c>
      <c r="O1404">
        <v>0</v>
      </c>
      <c r="P1404">
        <v>15</v>
      </c>
      <c r="Q1404">
        <v>0</v>
      </c>
      <c r="R1404">
        <v>11</v>
      </c>
      <c r="S1404">
        <v>0</v>
      </c>
      <c r="T1404">
        <v>12</v>
      </c>
      <c r="U1404">
        <v>0</v>
      </c>
      <c r="V1404">
        <v>0</v>
      </c>
      <c r="W1404">
        <v>0</v>
      </c>
      <c r="X1404">
        <v>6.2472158600353955</v>
      </c>
      <c r="Y1404">
        <v>0</v>
      </c>
      <c r="Z1404">
        <v>11.694531583724698</v>
      </c>
      <c r="AA1404">
        <v>0</v>
      </c>
      <c r="AB1404">
        <v>50.707798685542024</v>
      </c>
      <c r="AC1404">
        <v>0</v>
      </c>
      <c r="AD1404">
        <v>0</v>
      </c>
      <c r="AE1404">
        <v>68.649546129302109</v>
      </c>
    </row>
    <row r="1405" spans="1:31" x14ac:dyDescent="0.25">
      <c r="A1405">
        <v>2440872</v>
      </c>
      <c r="B1405">
        <v>1</v>
      </c>
      <c r="C1405" t="s">
        <v>80</v>
      </c>
      <c r="D1405" t="s">
        <v>101</v>
      </c>
      <c r="E1405" t="s">
        <v>147</v>
      </c>
      <c r="F1405" t="s">
        <v>4276</v>
      </c>
      <c r="G1405" t="s">
        <v>175</v>
      </c>
      <c r="H1405" t="s">
        <v>135</v>
      </c>
      <c r="I1405" t="s">
        <v>136</v>
      </c>
      <c r="J1405" t="s">
        <v>137</v>
      </c>
      <c r="K1405" t="s">
        <v>138</v>
      </c>
      <c r="L1405" t="s">
        <v>4277</v>
      </c>
      <c r="M1405" t="s">
        <v>4278</v>
      </c>
      <c r="N1405">
        <v>0.79611111099999998</v>
      </c>
      <c r="O1405">
        <v>0</v>
      </c>
      <c r="P1405">
        <v>65</v>
      </c>
      <c r="Q1405">
        <v>0</v>
      </c>
      <c r="R1405">
        <v>0</v>
      </c>
      <c r="S1405">
        <v>0</v>
      </c>
      <c r="T1405">
        <v>3</v>
      </c>
      <c r="U1405">
        <v>0</v>
      </c>
      <c r="V1405">
        <v>0</v>
      </c>
      <c r="W1405">
        <v>0</v>
      </c>
      <c r="X1405">
        <v>19.765219035280023</v>
      </c>
      <c r="Y1405">
        <v>0</v>
      </c>
      <c r="Z1405">
        <v>0</v>
      </c>
      <c r="AA1405">
        <v>0</v>
      </c>
      <c r="AB1405">
        <v>3.5150360930825602</v>
      </c>
      <c r="AC1405">
        <v>0</v>
      </c>
      <c r="AD1405">
        <v>0</v>
      </c>
      <c r="AE1405">
        <v>23.280255128362583</v>
      </c>
    </row>
    <row r="1406" spans="1:31" x14ac:dyDescent="0.25">
      <c r="A1406">
        <v>2440874</v>
      </c>
      <c r="B1406">
        <v>1</v>
      </c>
      <c r="C1406" t="s">
        <v>80</v>
      </c>
      <c r="D1406" t="s">
        <v>92</v>
      </c>
      <c r="E1406" t="s">
        <v>132</v>
      </c>
      <c r="F1406" t="s">
        <v>4279</v>
      </c>
      <c r="G1406" t="s">
        <v>153</v>
      </c>
      <c r="H1406" t="s">
        <v>135</v>
      </c>
      <c r="I1406" t="s">
        <v>136</v>
      </c>
      <c r="J1406" t="s">
        <v>137</v>
      </c>
      <c r="K1406" t="s">
        <v>138</v>
      </c>
      <c r="L1406" t="s">
        <v>4280</v>
      </c>
      <c r="M1406" t="s">
        <v>4281</v>
      </c>
      <c r="N1406">
        <v>2.4316666659999999</v>
      </c>
      <c r="O1406">
        <v>0</v>
      </c>
      <c r="P1406">
        <v>1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</row>
    <row r="1407" spans="1:31" x14ac:dyDescent="0.25">
      <c r="A1407">
        <v>2440886</v>
      </c>
      <c r="B1407">
        <v>1</v>
      </c>
      <c r="C1407" t="s">
        <v>80</v>
      </c>
      <c r="D1407" t="s">
        <v>95</v>
      </c>
      <c r="E1407" t="s">
        <v>141</v>
      </c>
      <c r="F1407" t="s">
        <v>4282</v>
      </c>
      <c r="G1407" t="s">
        <v>422</v>
      </c>
      <c r="H1407" t="s">
        <v>144</v>
      </c>
      <c r="I1407" t="s">
        <v>136</v>
      </c>
      <c r="J1407" t="s">
        <v>137</v>
      </c>
      <c r="K1407" t="s">
        <v>138</v>
      </c>
      <c r="L1407" t="s">
        <v>4283</v>
      </c>
      <c r="M1407" t="s">
        <v>4284</v>
      </c>
      <c r="N1407">
        <v>1.875</v>
      </c>
      <c r="O1407">
        <v>0</v>
      </c>
      <c r="P1407">
        <v>0</v>
      </c>
      <c r="Q1407">
        <v>0</v>
      </c>
      <c r="R1407">
        <v>0</v>
      </c>
      <c r="S1407">
        <v>8</v>
      </c>
      <c r="T1407">
        <v>1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136.19189370124101</v>
      </c>
      <c r="AB1407">
        <v>28.59024595594239</v>
      </c>
      <c r="AC1407">
        <v>0</v>
      </c>
      <c r="AD1407">
        <v>0</v>
      </c>
      <c r="AE1407">
        <v>164.78213965718339</v>
      </c>
    </row>
    <row r="1408" spans="1:31" x14ac:dyDescent="0.25">
      <c r="A1408">
        <v>2440889</v>
      </c>
      <c r="B1408">
        <v>1</v>
      </c>
      <c r="C1408" t="s">
        <v>80</v>
      </c>
      <c r="D1408" t="s">
        <v>96</v>
      </c>
      <c r="E1408" t="s">
        <v>290</v>
      </c>
      <c r="F1408" t="s">
        <v>4285</v>
      </c>
      <c r="G1408" t="s">
        <v>175</v>
      </c>
      <c r="H1408" t="s">
        <v>135</v>
      </c>
      <c r="I1408" t="s">
        <v>136</v>
      </c>
      <c r="J1408" t="s">
        <v>137</v>
      </c>
      <c r="K1408" t="s">
        <v>138</v>
      </c>
      <c r="L1408" t="s">
        <v>4286</v>
      </c>
      <c r="M1408" t="s">
        <v>4287</v>
      </c>
      <c r="N1408">
        <v>0.60611111100000004</v>
      </c>
      <c r="O1408">
        <v>0</v>
      </c>
      <c r="P1408">
        <v>8</v>
      </c>
      <c r="Q1408">
        <v>0</v>
      </c>
      <c r="R1408">
        <v>0</v>
      </c>
      <c r="S1408">
        <v>0</v>
      </c>
      <c r="T1408">
        <v>1</v>
      </c>
      <c r="U1408">
        <v>0</v>
      </c>
      <c r="V1408">
        <v>0</v>
      </c>
      <c r="W1408">
        <v>0</v>
      </c>
      <c r="X1408">
        <v>0.96526250815620118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0.96526250815620118</v>
      </c>
    </row>
    <row r="1409" spans="1:31" x14ac:dyDescent="0.25">
      <c r="A1409">
        <v>2440895</v>
      </c>
      <c r="B1409">
        <v>1</v>
      </c>
      <c r="C1409" t="s">
        <v>81</v>
      </c>
      <c r="D1409" t="s">
        <v>118</v>
      </c>
      <c r="E1409" t="s">
        <v>161</v>
      </c>
      <c r="F1409" t="s">
        <v>4288</v>
      </c>
      <c r="G1409" t="s">
        <v>187</v>
      </c>
      <c r="H1409" t="s">
        <v>144</v>
      </c>
      <c r="I1409" t="s">
        <v>136</v>
      </c>
      <c r="J1409" t="s">
        <v>137</v>
      </c>
      <c r="K1409" t="s">
        <v>164</v>
      </c>
      <c r="L1409" t="s">
        <v>4289</v>
      </c>
      <c r="M1409" t="s">
        <v>4290</v>
      </c>
      <c r="N1409">
        <v>1.1202777770000001</v>
      </c>
      <c r="O1409">
        <v>0</v>
      </c>
      <c r="P1409">
        <v>3</v>
      </c>
      <c r="Q1409">
        <v>0</v>
      </c>
      <c r="R1409">
        <v>3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0.59745333399343681</v>
      </c>
      <c r="Y1409">
        <v>0</v>
      </c>
      <c r="Z1409">
        <v>0.67438584167882287</v>
      </c>
      <c r="AA1409">
        <v>0</v>
      </c>
      <c r="AB1409">
        <v>0</v>
      </c>
      <c r="AC1409">
        <v>0</v>
      </c>
      <c r="AD1409">
        <v>0</v>
      </c>
      <c r="AE1409">
        <v>1.2718391756722598</v>
      </c>
    </row>
    <row r="1410" spans="1:31" x14ac:dyDescent="0.25">
      <c r="A1410">
        <v>2440898</v>
      </c>
      <c r="B1410">
        <v>1</v>
      </c>
      <c r="C1410" t="s">
        <v>80</v>
      </c>
      <c r="D1410" t="s">
        <v>110</v>
      </c>
      <c r="E1410" t="s">
        <v>147</v>
      </c>
      <c r="F1410" t="s">
        <v>4291</v>
      </c>
      <c r="G1410" t="s">
        <v>171</v>
      </c>
      <c r="H1410" t="s">
        <v>135</v>
      </c>
      <c r="I1410" t="s">
        <v>136</v>
      </c>
      <c r="J1410" t="s">
        <v>137</v>
      </c>
      <c r="K1410" t="s">
        <v>138</v>
      </c>
      <c r="L1410" t="s">
        <v>4292</v>
      </c>
      <c r="M1410" t="s">
        <v>4293</v>
      </c>
      <c r="N1410">
        <v>5.5236111110000001</v>
      </c>
      <c r="O1410">
        <v>0</v>
      </c>
      <c r="P1410">
        <v>105</v>
      </c>
      <c r="Q1410">
        <v>0</v>
      </c>
      <c r="R1410">
        <v>0</v>
      </c>
      <c r="S1410">
        <v>0</v>
      </c>
      <c r="T1410">
        <v>7</v>
      </c>
      <c r="U1410">
        <v>0</v>
      </c>
      <c r="V1410">
        <v>0</v>
      </c>
      <c r="W1410">
        <v>0</v>
      </c>
      <c r="X1410">
        <v>206.21003318377234</v>
      </c>
      <c r="Y1410">
        <v>0</v>
      </c>
      <c r="Z1410">
        <v>0</v>
      </c>
      <c r="AA1410">
        <v>0</v>
      </c>
      <c r="AB1410">
        <v>30.255216626730412</v>
      </c>
      <c r="AC1410">
        <v>0</v>
      </c>
      <c r="AD1410">
        <v>0</v>
      </c>
      <c r="AE1410">
        <v>236.46524981050274</v>
      </c>
    </row>
    <row r="1411" spans="1:31" x14ac:dyDescent="0.25">
      <c r="A1411">
        <v>2440899</v>
      </c>
      <c r="B1411">
        <v>1</v>
      </c>
      <c r="C1411" t="s">
        <v>80</v>
      </c>
      <c r="D1411" t="s">
        <v>97</v>
      </c>
      <c r="E1411" t="s">
        <v>132</v>
      </c>
      <c r="F1411" t="s">
        <v>4294</v>
      </c>
      <c r="G1411" t="s">
        <v>198</v>
      </c>
      <c r="H1411" t="s">
        <v>135</v>
      </c>
      <c r="I1411" t="s">
        <v>136</v>
      </c>
      <c r="J1411" t="s">
        <v>137</v>
      </c>
      <c r="K1411" t="s">
        <v>138</v>
      </c>
      <c r="L1411" t="s">
        <v>4295</v>
      </c>
      <c r="M1411" t="s">
        <v>4296</v>
      </c>
      <c r="N1411">
        <v>2.6605555550000002</v>
      </c>
      <c r="O1411">
        <v>0</v>
      </c>
      <c r="P1411">
        <v>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</row>
    <row r="1412" spans="1:31" x14ac:dyDescent="0.25">
      <c r="A1412">
        <v>2440902</v>
      </c>
      <c r="B1412">
        <v>1</v>
      </c>
      <c r="C1412" t="s">
        <v>81</v>
      </c>
      <c r="D1412" t="s">
        <v>127</v>
      </c>
      <c r="E1412" t="s">
        <v>141</v>
      </c>
      <c r="F1412" t="s">
        <v>4297</v>
      </c>
      <c r="G1412" t="s">
        <v>143</v>
      </c>
      <c r="H1412" t="s">
        <v>144</v>
      </c>
      <c r="I1412" t="s">
        <v>136</v>
      </c>
      <c r="J1412" t="s">
        <v>137</v>
      </c>
      <c r="K1412" t="s">
        <v>138</v>
      </c>
      <c r="L1412" t="s">
        <v>4298</v>
      </c>
      <c r="M1412" t="s">
        <v>4299</v>
      </c>
      <c r="N1412">
        <v>0.71333333300000001</v>
      </c>
      <c r="O1412">
        <v>2</v>
      </c>
      <c r="P1412">
        <v>1163</v>
      </c>
      <c r="Q1412">
        <v>96</v>
      </c>
      <c r="R1412">
        <v>150</v>
      </c>
      <c r="S1412">
        <v>9</v>
      </c>
      <c r="T1412">
        <v>136</v>
      </c>
      <c r="U1412">
        <v>4</v>
      </c>
      <c r="V1412">
        <v>0</v>
      </c>
      <c r="W1412">
        <v>0.29913740928133109</v>
      </c>
      <c r="X1412">
        <v>183.23995778903483</v>
      </c>
      <c r="Y1412">
        <v>80.034567718822686</v>
      </c>
      <c r="Z1412">
        <v>1.6461542837835854</v>
      </c>
      <c r="AA1412">
        <v>36.067691900387217</v>
      </c>
      <c r="AB1412">
        <v>74.990555337196525</v>
      </c>
      <c r="AC1412">
        <v>705.05340555871271</v>
      </c>
      <c r="AD1412">
        <v>0</v>
      </c>
      <c r="AE1412">
        <v>1081.3314699972188</v>
      </c>
    </row>
    <row r="1413" spans="1:31" x14ac:dyDescent="0.25">
      <c r="A1413">
        <v>2440903</v>
      </c>
      <c r="B1413">
        <v>1</v>
      </c>
      <c r="C1413" t="s">
        <v>80</v>
      </c>
      <c r="D1413" t="s">
        <v>82</v>
      </c>
      <c r="E1413" t="s">
        <v>178</v>
      </c>
      <c r="F1413" t="s">
        <v>4300</v>
      </c>
      <c r="G1413" t="s">
        <v>187</v>
      </c>
      <c r="H1413" t="s">
        <v>144</v>
      </c>
      <c r="I1413" t="s">
        <v>136</v>
      </c>
      <c r="J1413" t="s">
        <v>137</v>
      </c>
      <c r="K1413" t="s">
        <v>164</v>
      </c>
      <c r="L1413" t="s">
        <v>4301</v>
      </c>
      <c r="M1413" t="s">
        <v>4302</v>
      </c>
      <c r="N1413">
        <v>1.873888888</v>
      </c>
      <c r="O1413">
        <v>0</v>
      </c>
      <c r="P1413">
        <v>845</v>
      </c>
      <c r="Q1413">
        <v>0</v>
      </c>
      <c r="R1413">
        <v>0</v>
      </c>
      <c r="S1413">
        <v>0</v>
      </c>
      <c r="T1413">
        <v>141</v>
      </c>
      <c r="U1413">
        <v>0</v>
      </c>
      <c r="V1413">
        <v>0</v>
      </c>
      <c r="W1413">
        <v>0</v>
      </c>
      <c r="X1413">
        <v>415.31406208470486</v>
      </c>
      <c r="Y1413">
        <v>0</v>
      </c>
      <c r="Z1413">
        <v>0</v>
      </c>
      <c r="AA1413">
        <v>0</v>
      </c>
      <c r="AB1413">
        <v>273.79158060788762</v>
      </c>
      <c r="AC1413">
        <v>0</v>
      </c>
      <c r="AD1413">
        <v>0</v>
      </c>
      <c r="AE1413">
        <v>689.10564269259248</v>
      </c>
    </row>
    <row r="1414" spans="1:31" x14ac:dyDescent="0.25">
      <c r="A1414">
        <v>2440904</v>
      </c>
      <c r="B1414">
        <v>1</v>
      </c>
      <c r="C1414" t="s">
        <v>81</v>
      </c>
      <c r="D1414" t="s">
        <v>112</v>
      </c>
      <c r="E1414" t="s">
        <v>147</v>
      </c>
      <c r="F1414" t="s">
        <v>4303</v>
      </c>
      <c r="G1414" t="s">
        <v>149</v>
      </c>
      <c r="H1414" t="s">
        <v>135</v>
      </c>
      <c r="I1414" t="s">
        <v>136</v>
      </c>
      <c r="J1414" t="s">
        <v>137</v>
      </c>
      <c r="K1414" t="s">
        <v>138</v>
      </c>
      <c r="L1414" t="s">
        <v>4304</v>
      </c>
      <c r="M1414" t="s">
        <v>4305</v>
      </c>
      <c r="N1414">
        <v>0.38416666599999999</v>
      </c>
      <c r="O1414">
        <v>0</v>
      </c>
      <c r="P1414">
        <v>12</v>
      </c>
      <c r="Q1414">
        <v>0</v>
      </c>
      <c r="R1414">
        <v>1</v>
      </c>
      <c r="S1414">
        <v>0</v>
      </c>
      <c r="T1414">
        <v>3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0.82459710239582218</v>
      </c>
      <c r="AC1414">
        <v>0</v>
      </c>
      <c r="AD1414">
        <v>0</v>
      </c>
      <c r="AE1414">
        <v>0.82459710239582218</v>
      </c>
    </row>
    <row r="1415" spans="1:31" x14ac:dyDescent="0.25">
      <c r="A1415">
        <v>2440910</v>
      </c>
      <c r="B1415">
        <v>1</v>
      </c>
      <c r="C1415" t="s">
        <v>80</v>
      </c>
      <c r="D1415" t="s">
        <v>82</v>
      </c>
      <c r="E1415" t="s">
        <v>161</v>
      </c>
      <c r="F1415" t="s">
        <v>4306</v>
      </c>
      <c r="G1415" t="s">
        <v>187</v>
      </c>
      <c r="H1415" t="s">
        <v>144</v>
      </c>
      <c r="I1415" t="s">
        <v>136</v>
      </c>
      <c r="J1415" t="s">
        <v>137</v>
      </c>
      <c r="K1415" t="s">
        <v>164</v>
      </c>
      <c r="L1415" t="s">
        <v>4307</v>
      </c>
      <c r="M1415" t="s">
        <v>4308</v>
      </c>
      <c r="N1415">
        <v>2.9883333329999999</v>
      </c>
      <c r="O1415">
        <v>0</v>
      </c>
      <c r="P1415">
        <v>2471</v>
      </c>
      <c r="Q1415">
        <v>0</v>
      </c>
      <c r="R1415">
        <v>0</v>
      </c>
      <c r="S1415">
        <v>1</v>
      </c>
      <c r="T1415">
        <v>200</v>
      </c>
      <c r="U1415">
        <v>0</v>
      </c>
      <c r="V1415">
        <v>0</v>
      </c>
      <c r="W1415">
        <v>0</v>
      </c>
      <c r="X1415">
        <v>1770.5984789451857</v>
      </c>
      <c r="Y1415">
        <v>0</v>
      </c>
      <c r="Z1415">
        <v>0</v>
      </c>
      <c r="AA1415">
        <v>359.97095613699707</v>
      </c>
      <c r="AB1415">
        <v>636.77491573526868</v>
      </c>
      <c r="AC1415">
        <v>0</v>
      </c>
      <c r="AD1415">
        <v>0</v>
      </c>
      <c r="AE1415">
        <v>2767.3443508174514</v>
      </c>
    </row>
    <row r="1416" spans="1:31" x14ac:dyDescent="0.25">
      <c r="A1416">
        <v>2440911</v>
      </c>
      <c r="B1416">
        <v>1</v>
      </c>
      <c r="C1416" t="s">
        <v>80</v>
      </c>
      <c r="D1416" t="s">
        <v>104</v>
      </c>
      <c r="E1416" t="s">
        <v>147</v>
      </c>
      <c r="F1416" t="s">
        <v>4309</v>
      </c>
      <c r="G1416" t="s">
        <v>171</v>
      </c>
      <c r="H1416" t="s">
        <v>135</v>
      </c>
      <c r="I1416" t="s">
        <v>136</v>
      </c>
      <c r="J1416" t="s">
        <v>137</v>
      </c>
      <c r="K1416" t="s">
        <v>138</v>
      </c>
      <c r="L1416" t="s">
        <v>4310</v>
      </c>
      <c r="M1416" t="s">
        <v>4311</v>
      </c>
      <c r="N1416">
        <v>1.8725000000000001</v>
      </c>
      <c r="O1416">
        <v>0</v>
      </c>
      <c r="P1416">
        <v>88</v>
      </c>
      <c r="Q1416">
        <v>0</v>
      </c>
      <c r="R1416">
        <v>0</v>
      </c>
      <c r="S1416">
        <v>0</v>
      </c>
      <c r="T1416">
        <v>17</v>
      </c>
      <c r="U1416">
        <v>0</v>
      </c>
      <c r="V1416">
        <v>0</v>
      </c>
      <c r="W1416">
        <v>0</v>
      </c>
      <c r="X1416">
        <v>51.072156598935969</v>
      </c>
      <c r="Y1416">
        <v>0</v>
      </c>
      <c r="Z1416">
        <v>0</v>
      </c>
      <c r="AA1416">
        <v>0</v>
      </c>
      <c r="AB1416">
        <v>7.9669375512078329</v>
      </c>
      <c r="AC1416">
        <v>0</v>
      </c>
      <c r="AD1416">
        <v>0</v>
      </c>
      <c r="AE1416">
        <v>59.039094150143804</v>
      </c>
    </row>
    <row r="1417" spans="1:31" x14ac:dyDescent="0.25">
      <c r="A1417">
        <v>2440912</v>
      </c>
      <c r="B1417">
        <v>1</v>
      </c>
      <c r="C1417" t="s">
        <v>81</v>
      </c>
      <c r="D1417" t="s">
        <v>115</v>
      </c>
      <c r="E1417" t="s">
        <v>161</v>
      </c>
      <c r="F1417" t="s">
        <v>4312</v>
      </c>
      <c r="G1417" t="s">
        <v>187</v>
      </c>
      <c r="H1417" t="s">
        <v>144</v>
      </c>
      <c r="I1417" t="s">
        <v>136</v>
      </c>
      <c r="J1417" t="s">
        <v>137</v>
      </c>
      <c r="K1417" t="s">
        <v>164</v>
      </c>
      <c r="L1417" t="s">
        <v>4313</v>
      </c>
      <c r="M1417" t="s">
        <v>4314</v>
      </c>
      <c r="N1417">
        <v>1.419444444</v>
      </c>
      <c r="O1417">
        <v>0</v>
      </c>
      <c r="P1417">
        <v>17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1.2024515252299697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1.2024515252299697</v>
      </c>
    </row>
    <row r="1418" spans="1:31" x14ac:dyDescent="0.25">
      <c r="A1418">
        <v>2440913</v>
      </c>
      <c r="B1418">
        <v>1</v>
      </c>
      <c r="C1418" t="s">
        <v>80</v>
      </c>
      <c r="D1418" t="s">
        <v>94</v>
      </c>
      <c r="E1418" t="s">
        <v>161</v>
      </c>
      <c r="F1418" t="s">
        <v>4315</v>
      </c>
      <c r="G1418" t="s">
        <v>187</v>
      </c>
      <c r="H1418" t="s">
        <v>144</v>
      </c>
      <c r="I1418" t="s">
        <v>136</v>
      </c>
      <c r="J1418" t="s">
        <v>137</v>
      </c>
      <c r="K1418" t="s">
        <v>164</v>
      </c>
      <c r="L1418" t="s">
        <v>4316</v>
      </c>
      <c r="M1418" t="s">
        <v>4317</v>
      </c>
      <c r="N1418">
        <v>3.1188888879999999</v>
      </c>
      <c r="O1418">
        <v>0</v>
      </c>
      <c r="P1418">
        <v>470</v>
      </c>
      <c r="Q1418">
        <v>0</v>
      </c>
      <c r="R1418">
        <v>36</v>
      </c>
      <c r="S1418">
        <v>1</v>
      </c>
      <c r="T1418">
        <v>22</v>
      </c>
      <c r="U1418">
        <v>0</v>
      </c>
      <c r="V1418">
        <v>0</v>
      </c>
      <c r="W1418">
        <v>0</v>
      </c>
      <c r="X1418">
        <v>374.83473034150217</v>
      </c>
      <c r="Y1418">
        <v>0</v>
      </c>
      <c r="Z1418">
        <v>7.4290603318565971</v>
      </c>
      <c r="AA1418">
        <v>5.5755310903963107</v>
      </c>
      <c r="AB1418">
        <v>53.194856749597456</v>
      </c>
      <c r="AC1418">
        <v>0</v>
      </c>
      <c r="AD1418">
        <v>0</v>
      </c>
      <c r="AE1418">
        <v>441.03417851335251</v>
      </c>
    </row>
    <row r="1419" spans="1:31" x14ac:dyDescent="0.25">
      <c r="A1419">
        <v>2440915</v>
      </c>
      <c r="B1419">
        <v>1</v>
      </c>
      <c r="C1419" t="s">
        <v>81</v>
      </c>
      <c r="D1419" t="s">
        <v>128</v>
      </c>
      <c r="E1419" t="s">
        <v>178</v>
      </c>
      <c r="F1419" t="s">
        <v>4318</v>
      </c>
      <c r="G1419" t="s">
        <v>143</v>
      </c>
      <c r="H1419" t="s">
        <v>144</v>
      </c>
      <c r="I1419" t="s">
        <v>136</v>
      </c>
      <c r="J1419" t="s">
        <v>137</v>
      </c>
      <c r="K1419" t="s">
        <v>138</v>
      </c>
      <c r="L1419" t="s">
        <v>4319</v>
      </c>
      <c r="M1419" t="s">
        <v>4320</v>
      </c>
      <c r="N1419">
        <v>0.13916666599999999</v>
      </c>
      <c r="O1419">
        <v>19</v>
      </c>
      <c r="P1419">
        <v>1625</v>
      </c>
      <c r="Q1419">
        <v>65</v>
      </c>
      <c r="R1419">
        <v>104</v>
      </c>
      <c r="S1419">
        <v>11</v>
      </c>
      <c r="T1419">
        <v>124</v>
      </c>
      <c r="U1419">
        <v>2</v>
      </c>
      <c r="V1419">
        <v>0</v>
      </c>
      <c r="W1419">
        <v>0.483048667998</v>
      </c>
      <c r="X1419">
        <v>23.946109577838047</v>
      </c>
      <c r="Y1419">
        <v>2.0233079183931566</v>
      </c>
      <c r="Z1419">
        <v>0.60612381087025335</v>
      </c>
      <c r="AA1419">
        <v>42.160678963810781</v>
      </c>
      <c r="AB1419">
        <v>7.8933409069208977</v>
      </c>
      <c r="AC1419">
        <v>3.3666736074655472</v>
      </c>
      <c r="AD1419">
        <v>0</v>
      </c>
      <c r="AE1419">
        <v>80.479283453296674</v>
      </c>
    </row>
    <row r="1420" spans="1:31" x14ac:dyDescent="0.25">
      <c r="A1420">
        <v>2440916</v>
      </c>
      <c r="B1420">
        <v>1</v>
      </c>
      <c r="C1420" t="s">
        <v>81</v>
      </c>
      <c r="D1420" t="s">
        <v>116</v>
      </c>
      <c r="E1420" t="s">
        <v>178</v>
      </c>
      <c r="F1420" t="s">
        <v>4321</v>
      </c>
      <c r="G1420" t="s">
        <v>143</v>
      </c>
      <c r="H1420" t="s">
        <v>144</v>
      </c>
      <c r="I1420" t="s">
        <v>136</v>
      </c>
      <c r="J1420" t="s">
        <v>137</v>
      </c>
      <c r="K1420" t="s">
        <v>138</v>
      </c>
      <c r="L1420" t="s">
        <v>4322</v>
      </c>
      <c r="M1420" t="s">
        <v>4323</v>
      </c>
      <c r="N1420">
        <v>0.41388888800000001</v>
      </c>
      <c r="O1420">
        <v>23</v>
      </c>
      <c r="P1420">
        <v>4503</v>
      </c>
      <c r="Q1420">
        <v>541</v>
      </c>
      <c r="R1420">
        <v>471</v>
      </c>
      <c r="S1420">
        <v>42</v>
      </c>
      <c r="T1420">
        <v>490</v>
      </c>
      <c r="U1420">
        <v>5</v>
      </c>
      <c r="V1420">
        <v>0</v>
      </c>
      <c r="W1420">
        <v>2.2186273853796008</v>
      </c>
      <c r="X1420">
        <v>232.55508941324814</v>
      </c>
      <c r="Y1420">
        <v>71.094380198470105</v>
      </c>
      <c r="Z1420">
        <v>6.8480564122382486</v>
      </c>
      <c r="AA1420">
        <v>157.04844259432411</v>
      </c>
      <c r="AB1420">
        <v>127.39402955530173</v>
      </c>
      <c r="AC1420">
        <v>165.71087584630061</v>
      </c>
      <c r="AD1420">
        <v>0</v>
      </c>
      <c r="AE1420">
        <v>762.86950140526255</v>
      </c>
    </row>
    <row r="1421" spans="1:31" x14ac:dyDescent="0.25">
      <c r="A1421">
        <v>2440918</v>
      </c>
      <c r="B1421">
        <v>1</v>
      </c>
      <c r="C1421" t="s">
        <v>80</v>
      </c>
      <c r="D1421" t="s">
        <v>103</v>
      </c>
      <c r="E1421" t="s">
        <v>161</v>
      </c>
      <c r="F1421" t="s">
        <v>4324</v>
      </c>
      <c r="G1421" t="s">
        <v>256</v>
      </c>
      <c r="H1421" t="s">
        <v>144</v>
      </c>
      <c r="I1421" t="s">
        <v>136</v>
      </c>
      <c r="J1421" t="s">
        <v>137</v>
      </c>
      <c r="K1421" t="s">
        <v>138</v>
      </c>
      <c r="L1421" t="s">
        <v>4325</v>
      </c>
      <c r="M1421" t="s">
        <v>4326</v>
      </c>
      <c r="N1421">
        <v>1.155</v>
      </c>
      <c r="O1421">
        <v>0</v>
      </c>
      <c r="P1421">
        <v>1</v>
      </c>
      <c r="Q1421">
        <v>0</v>
      </c>
      <c r="R1421">
        <v>12</v>
      </c>
      <c r="S1421">
        <v>0</v>
      </c>
      <c r="T1421">
        <v>3</v>
      </c>
      <c r="U1421">
        <v>0</v>
      </c>
      <c r="V1421">
        <v>0</v>
      </c>
      <c r="W1421">
        <v>0</v>
      </c>
      <c r="X1421">
        <v>0.34172944826313334</v>
      </c>
      <c r="Y1421">
        <v>0</v>
      </c>
      <c r="Z1421">
        <v>9.5658235213572596</v>
      </c>
      <c r="AA1421">
        <v>0</v>
      </c>
      <c r="AB1421">
        <v>0</v>
      </c>
      <c r="AC1421">
        <v>0</v>
      </c>
      <c r="AD1421">
        <v>0</v>
      </c>
      <c r="AE1421">
        <v>9.9075529696203937</v>
      </c>
    </row>
    <row r="1422" spans="1:31" x14ac:dyDescent="0.25">
      <c r="A1422">
        <v>2440924</v>
      </c>
      <c r="B1422">
        <v>1</v>
      </c>
      <c r="C1422" t="s">
        <v>81</v>
      </c>
      <c r="D1422" t="s">
        <v>113</v>
      </c>
      <c r="E1422" t="s">
        <v>161</v>
      </c>
      <c r="F1422" t="s">
        <v>4327</v>
      </c>
      <c r="G1422" t="s">
        <v>4328</v>
      </c>
      <c r="H1422" t="s">
        <v>144</v>
      </c>
      <c r="I1422" t="s">
        <v>136</v>
      </c>
      <c r="J1422" t="s">
        <v>137</v>
      </c>
      <c r="K1422" t="s">
        <v>138</v>
      </c>
      <c r="L1422" t="s">
        <v>4329</v>
      </c>
      <c r="M1422" t="s">
        <v>4330</v>
      </c>
      <c r="N1422">
        <v>1.315555555</v>
      </c>
      <c r="O1422">
        <v>1</v>
      </c>
      <c r="P1422">
        <v>0</v>
      </c>
      <c r="Q1422">
        <v>1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0.76547950939473008</v>
      </c>
      <c r="X1422">
        <v>0</v>
      </c>
      <c r="Y1422">
        <v>0.33867508487093889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1.104154594265669</v>
      </c>
    </row>
    <row r="1423" spans="1:31" x14ac:dyDescent="0.25">
      <c r="A1423">
        <v>2440928</v>
      </c>
      <c r="B1423">
        <v>1</v>
      </c>
      <c r="C1423" t="s">
        <v>81</v>
      </c>
      <c r="D1423" t="s">
        <v>127</v>
      </c>
      <c r="E1423" t="s">
        <v>178</v>
      </c>
      <c r="F1423" t="s">
        <v>4147</v>
      </c>
      <c r="G1423" t="s">
        <v>143</v>
      </c>
      <c r="H1423" t="s">
        <v>144</v>
      </c>
      <c r="I1423" t="s">
        <v>136</v>
      </c>
      <c r="J1423" t="s">
        <v>137</v>
      </c>
      <c r="K1423" t="s">
        <v>138</v>
      </c>
      <c r="L1423" t="s">
        <v>4331</v>
      </c>
      <c r="M1423" t="s">
        <v>4332</v>
      </c>
      <c r="N1423">
        <v>0.59222222199999996</v>
      </c>
      <c r="O1423">
        <v>0</v>
      </c>
      <c r="P1423">
        <v>51</v>
      </c>
      <c r="Q1423">
        <v>0</v>
      </c>
      <c r="R1423">
        <v>0</v>
      </c>
      <c r="S1423">
        <v>0</v>
      </c>
      <c r="T1423">
        <v>33</v>
      </c>
      <c r="U1423">
        <v>0</v>
      </c>
      <c r="V1423">
        <v>0</v>
      </c>
      <c r="W1423">
        <v>0</v>
      </c>
      <c r="X1423">
        <v>7.1164689258091061</v>
      </c>
      <c r="Y1423">
        <v>0</v>
      </c>
      <c r="Z1423">
        <v>0</v>
      </c>
      <c r="AA1423">
        <v>0</v>
      </c>
      <c r="AB1423">
        <v>44.735111748379524</v>
      </c>
      <c r="AC1423">
        <v>0</v>
      </c>
      <c r="AD1423">
        <v>0</v>
      </c>
      <c r="AE1423">
        <v>51.851580674188632</v>
      </c>
    </row>
    <row r="1424" spans="1:31" x14ac:dyDescent="0.25">
      <c r="A1424">
        <v>2440930</v>
      </c>
      <c r="B1424">
        <v>1</v>
      </c>
      <c r="C1424" t="s">
        <v>80</v>
      </c>
      <c r="D1424" t="s">
        <v>87</v>
      </c>
      <c r="E1424" t="s">
        <v>132</v>
      </c>
      <c r="F1424" t="s">
        <v>4333</v>
      </c>
      <c r="G1424" t="s">
        <v>153</v>
      </c>
      <c r="H1424" t="s">
        <v>135</v>
      </c>
      <c r="I1424" t="s">
        <v>136</v>
      </c>
      <c r="J1424" t="s">
        <v>137</v>
      </c>
      <c r="K1424" t="s">
        <v>138</v>
      </c>
      <c r="L1424" t="s">
        <v>4334</v>
      </c>
      <c r="M1424" t="s">
        <v>4335</v>
      </c>
      <c r="N1424">
        <v>2.6816666659999999</v>
      </c>
      <c r="O1424">
        <v>0</v>
      </c>
      <c r="P1424">
        <v>11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7.9092802166361746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7.9092802166361746</v>
      </c>
    </row>
    <row r="1425" spans="1:31" x14ac:dyDescent="0.25">
      <c r="A1425">
        <v>2440937</v>
      </c>
      <c r="B1425">
        <v>1</v>
      </c>
      <c r="C1425" t="s">
        <v>81</v>
      </c>
      <c r="D1425" t="s">
        <v>128</v>
      </c>
      <c r="E1425" t="s">
        <v>141</v>
      </c>
      <c r="F1425" t="s">
        <v>4336</v>
      </c>
      <c r="G1425" t="s">
        <v>256</v>
      </c>
      <c r="H1425" t="s">
        <v>144</v>
      </c>
      <c r="I1425" t="s">
        <v>136</v>
      </c>
      <c r="J1425" t="s">
        <v>137</v>
      </c>
      <c r="K1425" t="s">
        <v>138</v>
      </c>
      <c r="L1425" t="s">
        <v>4337</v>
      </c>
      <c r="M1425" t="s">
        <v>4338</v>
      </c>
      <c r="N1425">
        <v>7.5252777770000003</v>
      </c>
      <c r="O1425">
        <v>6</v>
      </c>
      <c r="P1425">
        <v>598</v>
      </c>
      <c r="Q1425">
        <v>3</v>
      </c>
      <c r="R1425">
        <v>4</v>
      </c>
      <c r="S1425">
        <v>4</v>
      </c>
      <c r="T1425">
        <v>50</v>
      </c>
      <c r="U1425">
        <v>0</v>
      </c>
      <c r="V1425">
        <v>0</v>
      </c>
      <c r="W1425">
        <v>12.758868613507042</v>
      </c>
      <c r="X1425">
        <v>74.893466595571667</v>
      </c>
      <c r="Y1425">
        <v>0</v>
      </c>
      <c r="Z1425">
        <v>0</v>
      </c>
      <c r="AA1425">
        <v>65.354156654217334</v>
      </c>
      <c r="AB1425">
        <v>151.38220486714275</v>
      </c>
      <c r="AC1425">
        <v>0</v>
      </c>
      <c r="AD1425">
        <v>0</v>
      </c>
      <c r="AE1425">
        <v>304.38869673043882</v>
      </c>
    </row>
    <row r="1426" spans="1:31" x14ac:dyDescent="0.25">
      <c r="A1426">
        <v>2440938</v>
      </c>
      <c r="B1426">
        <v>1</v>
      </c>
      <c r="C1426" t="s">
        <v>80</v>
      </c>
      <c r="D1426" t="s">
        <v>83</v>
      </c>
      <c r="E1426" t="s">
        <v>132</v>
      </c>
      <c r="F1426" t="s">
        <v>4339</v>
      </c>
      <c r="G1426" t="s">
        <v>249</v>
      </c>
      <c r="H1426" t="s">
        <v>135</v>
      </c>
      <c r="I1426" t="s">
        <v>136</v>
      </c>
      <c r="J1426" t="s">
        <v>137</v>
      </c>
      <c r="K1426" t="s">
        <v>138</v>
      </c>
      <c r="L1426" t="s">
        <v>4340</v>
      </c>
      <c r="M1426" t="s">
        <v>4341</v>
      </c>
      <c r="N1426">
        <v>2.974722222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1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5.8027236759663552</v>
      </c>
      <c r="AC1426">
        <v>0</v>
      </c>
      <c r="AD1426">
        <v>0</v>
      </c>
      <c r="AE1426">
        <v>5.8027236759663552</v>
      </c>
    </row>
    <row r="1427" spans="1:31" x14ac:dyDescent="0.25">
      <c r="A1427">
        <v>2440941</v>
      </c>
      <c r="B1427">
        <v>1</v>
      </c>
      <c r="C1427" t="s">
        <v>80</v>
      </c>
      <c r="D1427" t="s">
        <v>94</v>
      </c>
      <c r="E1427" t="s">
        <v>147</v>
      </c>
      <c r="F1427" t="s">
        <v>4342</v>
      </c>
      <c r="G1427" t="s">
        <v>171</v>
      </c>
      <c r="H1427" t="s">
        <v>135</v>
      </c>
      <c r="I1427" t="s">
        <v>136</v>
      </c>
      <c r="J1427" t="s">
        <v>137</v>
      </c>
      <c r="K1427" t="s">
        <v>138</v>
      </c>
      <c r="L1427" t="s">
        <v>4343</v>
      </c>
      <c r="M1427" t="s">
        <v>4344</v>
      </c>
      <c r="N1427">
        <v>3.2519444439999998</v>
      </c>
      <c r="O1427">
        <v>0</v>
      </c>
      <c r="P1427">
        <v>69</v>
      </c>
      <c r="Q1427">
        <v>0</v>
      </c>
      <c r="R1427">
        <v>1</v>
      </c>
      <c r="S1427">
        <v>0</v>
      </c>
      <c r="T1427">
        <v>1</v>
      </c>
      <c r="U1427">
        <v>0</v>
      </c>
      <c r="V1427">
        <v>0</v>
      </c>
      <c r="W1427">
        <v>0</v>
      </c>
      <c r="X1427">
        <v>39.545660123687995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39.545660123687995</v>
      </c>
    </row>
    <row r="1428" spans="1:31" x14ac:dyDescent="0.25">
      <c r="A1428">
        <v>2440945</v>
      </c>
      <c r="B1428">
        <v>1</v>
      </c>
      <c r="C1428" t="s">
        <v>81</v>
      </c>
      <c r="D1428" t="s">
        <v>116</v>
      </c>
      <c r="E1428" t="s">
        <v>132</v>
      </c>
      <c r="F1428" t="s">
        <v>4345</v>
      </c>
      <c r="G1428" t="s">
        <v>134</v>
      </c>
      <c r="H1428" t="s">
        <v>135</v>
      </c>
      <c r="I1428" t="s">
        <v>136</v>
      </c>
      <c r="J1428" t="s">
        <v>137</v>
      </c>
      <c r="K1428" t="s">
        <v>138</v>
      </c>
      <c r="L1428" t="s">
        <v>4346</v>
      </c>
      <c r="M1428" t="s">
        <v>4347</v>
      </c>
      <c r="N1428">
        <v>1.007777777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0.12279237336668444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0.12279237336668444</v>
      </c>
    </row>
    <row r="1429" spans="1:31" x14ac:dyDescent="0.25">
      <c r="A1429">
        <v>2440960</v>
      </c>
      <c r="B1429">
        <v>1</v>
      </c>
      <c r="C1429" t="s">
        <v>80</v>
      </c>
      <c r="D1429" t="s">
        <v>105</v>
      </c>
      <c r="E1429" t="s">
        <v>161</v>
      </c>
      <c r="F1429" t="s">
        <v>4348</v>
      </c>
      <c r="G1429" t="s">
        <v>256</v>
      </c>
      <c r="H1429" t="s">
        <v>144</v>
      </c>
      <c r="I1429" t="s">
        <v>136</v>
      </c>
      <c r="J1429" t="s">
        <v>137</v>
      </c>
      <c r="K1429" t="s">
        <v>138</v>
      </c>
      <c r="L1429" t="s">
        <v>4349</v>
      </c>
      <c r="M1429" t="s">
        <v>4350</v>
      </c>
      <c r="N1429">
        <v>1.7111111109999999</v>
      </c>
      <c r="O1429">
        <v>0</v>
      </c>
      <c r="P1429">
        <v>0</v>
      </c>
      <c r="Q1429">
        <v>0</v>
      </c>
      <c r="R1429">
        <v>0</v>
      </c>
      <c r="S1429">
        <v>1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14.411112278364728</v>
      </c>
      <c r="AB1429">
        <v>0</v>
      </c>
      <c r="AC1429">
        <v>0</v>
      </c>
      <c r="AD1429">
        <v>0</v>
      </c>
      <c r="AE1429">
        <v>14.411112278364728</v>
      </c>
    </row>
    <row r="1430" spans="1:31" x14ac:dyDescent="0.25">
      <c r="A1430">
        <v>2440962</v>
      </c>
      <c r="B1430">
        <v>1</v>
      </c>
      <c r="C1430" t="s">
        <v>80</v>
      </c>
      <c r="D1430" t="s">
        <v>106</v>
      </c>
      <c r="E1430" t="s">
        <v>141</v>
      </c>
      <c r="F1430" t="s">
        <v>4351</v>
      </c>
      <c r="G1430" t="s">
        <v>143</v>
      </c>
      <c r="H1430" t="s">
        <v>144</v>
      </c>
      <c r="I1430" t="s">
        <v>136</v>
      </c>
      <c r="J1430" t="s">
        <v>137</v>
      </c>
      <c r="K1430" t="s">
        <v>138</v>
      </c>
      <c r="L1430" t="s">
        <v>4352</v>
      </c>
      <c r="M1430" t="s">
        <v>4353</v>
      </c>
      <c r="N1430">
        <v>0.57805555500000005</v>
      </c>
      <c r="O1430">
        <v>2</v>
      </c>
      <c r="P1430">
        <v>742</v>
      </c>
      <c r="Q1430">
        <v>87</v>
      </c>
      <c r="R1430">
        <v>130</v>
      </c>
      <c r="S1430">
        <v>10</v>
      </c>
      <c r="T1430">
        <v>99</v>
      </c>
      <c r="U1430">
        <v>1</v>
      </c>
      <c r="V1430">
        <v>0</v>
      </c>
      <c r="W1430">
        <v>0.23325680152748279</v>
      </c>
      <c r="X1430">
        <v>81.813594055457756</v>
      </c>
      <c r="Y1430">
        <v>38.329743568213523</v>
      </c>
      <c r="Z1430">
        <v>10.428779085094014</v>
      </c>
      <c r="AA1430">
        <v>5.4291953479091077</v>
      </c>
      <c r="AB1430">
        <v>33.377059073176639</v>
      </c>
      <c r="AC1430">
        <v>10.473833776557056</v>
      </c>
      <c r="AD1430">
        <v>0</v>
      </c>
      <c r="AE1430">
        <v>180.08546170793559</v>
      </c>
    </row>
    <row r="1431" spans="1:31" x14ac:dyDescent="0.25">
      <c r="A1431">
        <v>2440967</v>
      </c>
      <c r="B1431">
        <v>1</v>
      </c>
      <c r="C1431" t="s">
        <v>80</v>
      </c>
      <c r="D1431" t="s">
        <v>83</v>
      </c>
      <c r="E1431" t="s">
        <v>147</v>
      </c>
      <c r="F1431" t="s">
        <v>939</v>
      </c>
      <c r="G1431" t="s">
        <v>171</v>
      </c>
      <c r="H1431" t="s">
        <v>135</v>
      </c>
      <c r="I1431" t="s">
        <v>136</v>
      </c>
      <c r="J1431" t="s">
        <v>137</v>
      </c>
      <c r="K1431" t="s">
        <v>138</v>
      </c>
      <c r="L1431" t="s">
        <v>4354</v>
      </c>
      <c r="M1431" t="s">
        <v>4355</v>
      </c>
      <c r="N1431">
        <v>2.9969444439999999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4</v>
      </c>
      <c r="U1431">
        <v>0</v>
      </c>
      <c r="V1431">
        <v>1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29.03662609246464</v>
      </c>
      <c r="AC1431">
        <v>0</v>
      </c>
      <c r="AD1431">
        <v>83.87648907000829</v>
      </c>
      <c r="AE1431">
        <v>112.91311516247293</v>
      </c>
    </row>
    <row r="1432" spans="1:31" x14ac:dyDescent="0.25">
      <c r="A1432">
        <v>2440971</v>
      </c>
      <c r="B1432">
        <v>1</v>
      </c>
      <c r="C1432" t="s">
        <v>80</v>
      </c>
      <c r="D1432" t="s">
        <v>96</v>
      </c>
      <c r="E1432" t="s">
        <v>147</v>
      </c>
      <c r="F1432" t="s">
        <v>3075</v>
      </c>
      <c r="G1432" t="s">
        <v>214</v>
      </c>
      <c r="H1432" t="s">
        <v>135</v>
      </c>
      <c r="I1432" t="s">
        <v>136</v>
      </c>
      <c r="J1432" t="s">
        <v>3</v>
      </c>
      <c r="K1432" t="s">
        <v>138</v>
      </c>
      <c r="L1432" t="s">
        <v>4356</v>
      </c>
      <c r="M1432" t="s">
        <v>4357</v>
      </c>
      <c r="N1432">
        <v>1.7394444440000001</v>
      </c>
      <c r="O1432">
        <v>0</v>
      </c>
      <c r="P1432">
        <v>49</v>
      </c>
      <c r="Q1432">
        <v>0</v>
      </c>
      <c r="R1432">
        <v>4</v>
      </c>
      <c r="S1432">
        <v>0</v>
      </c>
      <c r="T1432">
        <v>21</v>
      </c>
      <c r="U1432">
        <v>0</v>
      </c>
      <c r="V1432">
        <v>0</v>
      </c>
      <c r="W1432">
        <v>0</v>
      </c>
      <c r="X1432">
        <v>43.015602533072482</v>
      </c>
      <c r="Y1432">
        <v>0</v>
      </c>
      <c r="Z1432">
        <v>1.3603324320696868</v>
      </c>
      <c r="AA1432">
        <v>0</v>
      </c>
      <c r="AB1432">
        <v>67.888910651394013</v>
      </c>
      <c r="AC1432">
        <v>0</v>
      </c>
      <c r="AD1432">
        <v>0</v>
      </c>
      <c r="AE1432">
        <v>112.26484561653618</v>
      </c>
    </row>
    <row r="1433" spans="1:31" x14ac:dyDescent="0.25">
      <c r="A1433">
        <v>2440972</v>
      </c>
      <c r="B1433">
        <v>1</v>
      </c>
      <c r="C1433" t="s">
        <v>80</v>
      </c>
      <c r="D1433" t="s">
        <v>110</v>
      </c>
      <c r="E1433" t="s">
        <v>147</v>
      </c>
      <c r="F1433" t="s">
        <v>4138</v>
      </c>
      <c r="G1433" t="s">
        <v>171</v>
      </c>
      <c r="H1433" t="s">
        <v>135</v>
      </c>
      <c r="I1433" t="s">
        <v>136</v>
      </c>
      <c r="J1433" t="s">
        <v>137</v>
      </c>
      <c r="K1433" t="s">
        <v>138</v>
      </c>
      <c r="L1433" t="s">
        <v>4358</v>
      </c>
      <c r="M1433" t="s">
        <v>4359</v>
      </c>
      <c r="N1433">
        <v>5.7166666660000001</v>
      </c>
      <c r="O1433">
        <v>0</v>
      </c>
      <c r="P1433">
        <v>81</v>
      </c>
      <c r="Q1433">
        <v>0</v>
      </c>
      <c r="R1433">
        <v>0</v>
      </c>
      <c r="S1433">
        <v>0</v>
      </c>
      <c r="T1433">
        <v>6</v>
      </c>
      <c r="U1433">
        <v>0</v>
      </c>
      <c r="V1433">
        <v>0</v>
      </c>
      <c r="W1433">
        <v>0</v>
      </c>
      <c r="X1433">
        <v>174.42426338045311</v>
      </c>
      <c r="Y1433">
        <v>0</v>
      </c>
      <c r="Z1433">
        <v>0</v>
      </c>
      <c r="AA1433">
        <v>0</v>
      </c>
      <c r="AB1433">
        <v>14.659265175384947</v>
      </c>
      <c r="AC1433">
        <v>0</v>
      </c>
      <c r="AD1433">
        <v>0</v>
      </c>
      <c r="AE1433">
        <v>189.08352855583806</v>
      </c>
    </row>
    <row r="1434" spans="1:31" x14ac:dyDescent="0.25">
      <c r="A1434">
        <v>2440977</v>
      </c>
      <c r="B1434">
        <v>1</v>
      </c>
      <c r="C1434" t="s">
        <v>81</v>
      </c>
      <c r="D1434" t="s">
        <v>116</v>
      </c>
      <c r="E1434" t="s">
        <v>141</v>
      </c>
      <c r="F1434" t="s">
        <v>4360</v>
      </c>
      <c r="G1434" t="s">
        <v>143</v>
      </c>
      <c r="H1434" t="s">
        <v>144</v>
      </c>
      <c r="I1434" t="s">
        <v>136</v>
      </c>
      <c r="J1434" t="s">
        <v>137</v>
      </c>
      <c r="K1434" t="s">
        <v>138</v>
      </c>
      <c r="L1434" t="s">
        <v>4361</v>
      </c>
      <c r="M1434" t="s">
        <v>4362</v>
      </c>
      <c r="N1434">
        <v>7.5041666659999997</v>
      </c>
      <c r="O1434">
        <v>0</v>
      </c>
      <c r="P1434">
        <v>0</v>
      </c>
      <c r="Q1434">
        <v>164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55.586814817742841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55.586814817742841</v>
      </c>
    </row>
    <row r="1435" spans="1:31" x14ac:dyDescent="0.25">
      <c r="A1435">
        <v>2440979</v>
      </c>
      <c r="B1435">
        <v>1</v>
      </c>
      <c r="C1435" t="s">
        <v>81</v>
      </c>
      <c r="D1435" t="s">
        <v>127</v>
      </c>
      <c r="E1435" t="s">
        <v>156</v>
      </c>
      <c r="F1435" t="s">
        <v>4363</v>
      </c>
      <c r="G1435" t="s">
        <v>2293</v>
      </c>
      <c r="H1435" t="s">
        <v>135</v>
      </c>
      <c r="I1435" t="s">
        <v>136</v>
      </c>
      <c r="J1435" t="s">
        <v>137</v>
      </c>
      <c r="K1435" t="s">
        <v>138</v>
      </c>
      <c r="L1435" t="s">
        <v>4364</v>
      </c>
      <c r="M1435" t="s">
        <v>4365</v>
      </c>
      <c r="N1435">
        <v>1.4288888879999999</v>
      </c>
      <c r="O1435">
        <v>0</v>
      </c>
      <c r="P1435">
        <v>81</v>
      </c>
      <c r="Q1435">
        <v>0</v>
      </c>
      <c r="R1435">
        <v>0</v>
      </c>
      <c r="S1435">
        <v>0</v>
      </c>
      <c r="T1435">
        <v>49</v>
      </c>
      <c r="U1435">
        <v>0</v>
      </c>
      <c r="V1435">
        <v>0</v>
      </c>
      <c r="W1435">
        <v>0</v>
      </c>
      <c r="X1435">
        <v>30.960972074137224</v>
      </c>
      <c r="Y1435">
        <v>0</v>
      </c>
      <c r="Z1435">
        <v>0</v>
      </c>
      <c r="AA1435">
        <v>0</v>
      </c>
      <c r="AB1435">
        <v>327.56040738986553</v>
      </c>
      <c r="AC1435">
        <v>0</v>
      </c>
      <c r="AD1435">
        <v>0</v>
      </c>
      <c r="AE1435">
        <v>358.52137946400273</v>
      </c>
    </row>
    <row r="1436" spans="1:31" x14ac:dyDescent="0.25">
      <c r="A1436">
        <v>2440981</v>
      </c>
      <c r="B1436">
        <v>1</v>
      </c>
      <c r="C1436" t="s">
        <v>80</v>
      </c>
      <c r="D1436" t="s">
        <v>108</v>
      </c>
      <c r="E1436" t="s">
        <v>156</v>
      </c>
      <c r="F1436" t="s">
        <v>4366</v>
      </c>
      <c r="G1436" t="s">
        <v>175</v>
      </c>
      <c r="H1436" t="s">
        <v>135</v>
      </c>
      <c r="I1436" t="s">
        <v>136</v>
      </c>
      <c r="J1436" t="s">
        <v>137</v>
      </c>
      <c r="K1436" t="s">
        <v>138</v>
      </c>
      <c r="L1436" t="s">
        <v>4367</v>
      </c>
      <c r="M1436" t="s">
        <v>4368</v>
      </c>
      <c r="N1436">
        <v>1.0963888879999999</v>
      </c>
      <c r="O1436">
        <v>0</v>
      </c>
      <c r="P1436">
        <v>29</v>
      </c>
      <c r="Q1436">
        <v>0</v>
      </c>
      <c r="R1436">
        <v>5</v>
      </c>
      <c r="S1436">
        <v>0</v>
      </c>
      <c r="T1436">
        <v>5</v>
      </c>
      <c r="U1436">
        <v>0</v>
      </c>
      <c r="V1436">
        <v>0</v>
      </c>
      <c r="W1436">
        <v>0</v>
      </c>
      <c r="X1436">
        <v>2.7887840069332683</v>
      </c>
      <c r="Y1436">
        <v>0</v>
      </c>
      <c r="Z1436">
        <v>8.9412347082716115E-2</v>
      </c>
      <c r="AA1436">
        <v>0</v>
      </c>
      <c r="AB1436">
        <v>2.2480403973785945</v>
      </c>
      <c r="AC1436">
        <v>0</v>
      </c>
      <c r="AD1436">
        <v>0</v>
      </c>
      <c r="AE1436">
        <v>5.126236751394579</v>
      </c>
    </row>
    <row r="1437" spans="1:31" x14ac:dyDescent="0.25">
      <c r="A1437">
        <v>2440984</v>
      </c>
      <c r="B1437">
        <v>1</v>
      </c>
      <c r="C1437" t="s">
        <v>80</v>
      </c>
      <c r="D1437" t="s">
        <v>100</v>
      </c>
      <c r="E1437" t="s">
        <v>161</v>
      </c>
      <c r="F1437" t="s">
        <v>4369</v>
      </c>
      <c r="G1437" t="s">
        <v>4370</v>
      </c>
      <c r="H1437" t="s">
        <v>144</v>
      </c>
      <c r="I1437" t="s">
        <v>136</v>
      </c>
      <c r="J1437" t="s">
        <v>137</v>
      </c>
      <c r="K1437" t="s">
        <v>138</v>
      </c>
      <c r="L1437" t="s">
        <v>4371</v>
      </c>
      <c r="M1437" t="s">
        <v>4372</v>
      </c>
      <c r="N1437">
        <v>0.28111111100000002</v>
      </c>
      <c r="O1437">
        <v>0</v>
      </c>
      <c r="P1437">
        <v>541</v>
      </c>
      <c r="Q1437">
        <v>0</v>
      </c>
      <c r="R1437">
        <v>0</v>
      </c>
      <c r="S1437">
        <v>0</v>
      </c>
      <c r="T1437">
        <v>18</v>
      </c>
      <c r="U1437">
        <v>0</v>
      </c>
      <c r="V1437">
        <v>0</v>
      </c>
      <c r="W1437">
        <v>0</v>
      </c>
      <c r="X1437">
        <v>38.805217018042285</v>
      </c>
      <c r="Y1437">
        <v>0</v>
      </c>
      <c r="Z1437">
        <v>0</v>
      </c>
      <c r="AA1437">
        <v>0</v>
      </c>
      <c r="AB1437">
        <v>6.7635830115968361</v>
      </c>
      <c r="AC1437">
        <v>0</v>
      </c>
      <c r="AD1437">
        <v>0</v>
      </c>
      <c r="AE1437">
        <v>45.568800029639121</v>
      </c>
    </row>
    <row r="1438" spans="1:31" x14ac:dyDescent="0.25">
      <c r="A1438">
        <v>2440985</v>
      </c>
      <c r="B1438">
        <v>1</v>
      </c>
      <c r="C1438" t="s">
        <v>80</v>
      </c>
      <c r="D1438" t="s">
        <v>101</v>
      </c>
      <c r="E1438" t="s">
        <v>147</v>
      </c>
      <c r="F1438" t="s">
        <v>4373</v>
      </c>
      <c r="G1438" t="s">
        <v>175</v>
      </c>
      <c r="H1438" t="s">
        <v>135</v>
      </c>
      <c r="I1438" t="s">
        <v>136</v>
      </c>
      <c r="J1438" t="s">
        <v>137</v>
      </c>
      <c r="K1438" t="s">
        <v>138</v>
      </c>
      <c r="L1438" t="s">
        <v>4374</v>
      </c>
      <c r="M1438" t="s">
        <v>4375</v>
      </c>
      <c r="N1438">
        <v>0.9425</v>
      </c>
      <c r="O1438">
        <v>0</v>
      </c>
      <c r="P1438">
        <v>71</v>
      </c>
      <c r="Q1438">
        <v>0</v>
      </c>
      <c r="R1438">
        <v>1</v>
      </c>
      <c r="S1438">
        <v>0</v>
      </c>
      <c r="T1438">
        <v>7</v>
      </c>
      <c r="U1438">
        <v>0</v>
      </c>
      <c r="V1438">
        <v>0</v>
      </c>
      <c r="W1438">
        <v>0</v>
      </c>
      <c r="X1438">
        <v>18.645561765542457</v>
      </c>
      <c r="Y1438">
        <v>0</v>
      </c>
      <c r="Z1438">
        <v>0</v>
      </c>
      <c r="AA1438">
        <v>0</v>
      </c>
      <c r="AB1438">
        <v>12.942658032211193</v>
      </c>
      <c r="AC1438">
        <v>0</v>
      </c>
      <c r="AD1438">
        <v>0</v>
      </c>
      <c r="AE1438">
        <v>31.588219797753652</v>
      </c>
    </row>
    <row r="1439" spans="1:31" x14ac:dyDescent="0.25">
      <c r="A1439">
        <v>2440986</v>
      </c>
      <c r="B1439">
        <v>1</v>
      </c>
      <c r="C1439" t="s">
        <v>81</v>
      </c>
      <c r="D1439" t="s">
        <v>118</v>
      </c>
      <c r="E1439" t="s">
        <v>156</v>
      </c>
      <c r="F1439" t="s">
        <v>4376</v>
      </c>
      <c r="G1439" t="s">
        <v>187</v>
      </c>
      <c r="H1439" t="s">
        <v>135</v>
      </c>
      <c r="I1439" t="s">
        <v>136</v>
      </c>
      <c r="J1439" t="s">
        <v>137</v>
      </c>
      <c r="K1439" t="s">
        <v>164</v>
      </c>
      <c r="L1439" t="s">
        <v>4377</v>
      </c>
      <c r="M1439" t="s">
        <v>4378</v>
      </c>
      <c r="N1439">
        <v>0.33805555500000001</v>
      </c>
      <c r="O1439">
        <v>0</v>
      </c>
      <c r="P1439">
        <v>0</v>
      </c>
      <c r="Q1439">
        <v>0</v>
      </c>
      <c r="R1439">
        <v>3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</row>
    <row r="1440" spans="1:31" x14ac:dyDescent="0.25">
      <c r="A1440">
        <v>2440987</v>
      </c>
      <c r="B1440">
        <v>1</v>
      </c>
      <c r="C1440" t="s">
        <v>80</v>
      </c>
      <c r="D1440" t="s">
        <v>103</v>
      </c>
      <c r="E1440" t="s">
        <v>132</v>
      </c>
      <c r="F1440" t="s">
        <v>4379</v>
      </c>
      <c r="G1440" t="s">
        <v>153</v>
      </c>
      <c r="H1440" t="s">
        <v>135</v>
      </c>
      <c r="I1440" t="s">
        <v>136</v>
      </c>
      <c r="J1440" t="s">
        <v>137</v>
      </c>
      <c r="K1440" t="s">
        <v>138</v>
      </c>
      <c r="L1440" t="s">
        <v>4380</v>
      </c>
      <c r="M1440" t="s">
        <v>4381</v>
      </c>
      <c r="N1440">
        <v>0.453055555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1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0.41324557769157999</v>
      </c>
      <c r="AC1440">
        <v>0</v>
      </c>
      <c r="AD1440">
        <v>0</v>
      </c>
      <c r="AE1440">
        <v>0.41324557769157999</v>
      </c>
    </row>
    <row r="1441" spans="1:31" x14ac:dyDescent="0.25">
      <c r="A1441">
        <v>2440988</v>
      </c>
      <c r="B1441">
        <v>1</v>
      </c>
      <c r="C1441" t="s">
        <v>80</v>
      </c>
      <c r="D1441" t="s">
        <v>82</v>
      </c>
      <c r="E1441" t="s">
        <v>132</v>
      </c>
      <c r="F1441" t="s">
        <v>4382</v>
      </c>
      <c r="G1441" t="s">
        <v>198</v>
      </c>
      <c r="H1441" t="s">
        <v>135</v>
      </c>
      <c r="I1441" t="s">
        <v>136</v>
      </c>
      <c r="J1441" t="s">
        <v>137</v>
      </c>
      <c r="K1441" t="s">
        <v>138</v>
      </c>
      <c r="L1441" t="s">
        <v>4383</v>
      </c>
      <c r="M1441" t="s">
        <v>4384</v>
      </c>
      <c r="N1441">
        <v>1.7555555549999999</v>
      </c>
      <c r="O1441">
        <v>0</v>
      </c>
      <c r="P1441">
        <v>1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</row>
    <row r="1442" spans="1:31" x14ac:dyDescent="0.25">
      <c r="A1442">
        <v>2440992</v>
      </c>
      <c r="B1442">
        <v>1</v>
      </c>
      <c r="C1442" t="s">
        <v>81</v>
      </c>
      <c r="D1442" t="s">
        <v>128</v>
      </c>
      <c r="E1442" t="s">
        <v>141</v>
      </c>
      <c r="F1442" t="s">
        <v>4385</v>
      </c>
      <c r="G1442" t="s">
        <v>143</v>
      </c>
      <c r="H1442" t="s">
        <v>144</v>
      </c>
      <c r="I1442" t="s">
        <v>136</v>
      </c>
      <c r="J1442" t="s">
        <v>137</v>
      </c>
      <c r="K1442" t="s">
        <v>138</v>
      </c>
      <c r="L1442" t="s">
        <v>4386</v>
      </c>
      <c r="M1442" t="s">
        <v>4387</v>
      </c>
      <c r="N1442">
        <v>0.43555555499999998</v>
      </c>
      <c r="O1442">
        <v>0</v>
      </c>
      <c r="P1442">
        <v>0</v>
      </c>
      <c r="Q1442">
        <v>0</v>
      </c>
      <c r="R1442">
        <v>0</v>
      </c>
      <c r="S1442">
        <v>1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4.9363555564092003</v>
      </c>
      <c r="AB1442">
        <v>0</v>
      </c>
      <c r="AC1442">
        <v>0</v>
      </c>
      <c r="AD1442">
        <v>0</v>
      </c>
      <c r="AE1442">
        <v>4.9363555564092003</v>
      </c>
    </row>
    <row r="1443" spans="1:31" x14ac:dyDescent="0.25">
      <c r="A1443">
        <v>2440994</v>
      </c>
      <c r="B1443">
        <v>1</v>
      </c>
      <c r="C1443" t="s">
        <v>81</v>
      </c>
      <c r="D1443" t="s">
        <v>113</v>
      </c>
      <c r="E1443" t="s">
        <v>132</v>
      </c>
      <c r="F1443" t="s">
        <v>4388</v>
      </c>
      <c r="G1443" t="s">
        <v>134</v>
      </c>
      <c r="H1443" t="s">
        <v>135</v>
      </c>
      <c r="I1443" t="s">
        <v>136</v>
      </c>
      <c r="J1443" t="s">
        <v>137</v>
      </c>
      <c r="K1443" t="s">
        <v>138</v>
      </c>
      <c r="L1443" t="s">
        <v>4389</v>
      </c>
      <c r="M1443" t="s">
        <v>4390</v>
      </c>
      <c r="N1443">
        <v>2.9530555550000002</v>
      </c>
      <c r="O1443">
        <v>0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0.32284524286833882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0.32284524286833882</v>
      </c>
    </row>
    <row r="1444" spans="1:31" x14ac:dyDescent="0.25">
      <c r="A1444">
        <v>2440996</v>
      </c>
      <c r="B1444">
        <v>1</v>
      </c>
      <c r="C1444" t="s">
        <v>81</v>
      </c>
      <c r="D1444" t="s">
        <v>121</v>
      </c>
      <c r="E1444" t="s">
        <v>132</v>
      </c>
      <c r="F1444" t="s">
        <v>4391</v>
      </c>
      <c r="G1444" t="s">
        <v>214</v>
      </c>
      <c r="H1444" t="s">
        <v>135</v>
      </c>
      <c r="I1444" t="s">
        <v>136</v>
      </c>
      <c r="J1444" t="s">
        <v>3</v>
      </c>
      <c r="K1444" t="s">
        <v>138</v>
      </c>
      <c r="L1444" t="s">
        <v>4392</v>
      </c>
      <c r="M1444" t="s">
        <v>4393</v>
      </c>
      <c r="N1444">
        <v>2.082777777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1</v>
      </c>
      <c r="U1444">
        <v>0</v>
      </c>
      <c r="V1444">
        <v>0</v>
      </c>
      <c r="W1444">
        <v>0</v>
      </c>
      <c r="X1444">
        <v>2.1482114292502401</v>
      </c>
      <c r="Y1444">
        <v>0</v>
      </c>
      <c r="Z1444">
        <v>0</v>
      </c>
      <c r="AA1444">
        <v>0</v>
      </c>
      <c r="AB1444">
        <v>1.5034818199336986</v>
      </c>
      <c r="AC1444">
        <v>0</v>
      </c>
      <c r="AD1444">
        <v>0</v>
      </c>
      <c r="AE1444">
        <v>3.6516932491839387</v>
      </c>
    </row>
    <row r="1445" spans="1:31" x14ac:dyDescent="0.25">
      <c r="A1445">
        <v>2440997</v>
      </c>
      <c r="B1445">
        <v>1</v>
      </c>
      <c r="C1445" t="s">
        <v>81</v>
      </c>
      <c r="D1445" t="s">
        <v>115</v>
      </c>
      <c r="E1445" t="s">
        <v>161</v>
      </c>
      <c r="F1445" t="s">
        <v>4394</v>
      </c>
      <c r="G1445" t="s">
        <v>187</v>
      </c>
      <c r="H1445" t="s">
        <v>144</v>
      </c>
      <c r="I1445" t="s">
        <v>136</v>
      </c>
      <c r="J1445" t="s">
        <v>137</v>
      </c>
      <c r="K1445" t="s">
        <v>164</v>
      </c>
      <c r="L1445" t="s">
        <v>4395</v>
      </c>
      <c r="M1445" t="s">
        <v>4396</v>
      </c>
      <c r="N1445">
        <v>2.1549999999999998</v>
      </c>
      <c r="O1445">
        <v>0</v>
      </c>
      <c r="P1445">
        <v>12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3.2593865522501981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3.2593865522501981</v>
      </c>
    </row>
    <row r="1446" spans="1:31" x14ac:dyDescent="0.25">
      <c r="A1446">
        <v>2440999</v>
      </c>
      <c r="B1446">
        <v>1</v>
      </c>
      <c r="C1446" t="s">
        <v>80</v>
      </c>
      <c r="D1446" t="s">
        <v>82</v>
      </c>
      <c r="E1446" t="s">
        <v>229</v>
      </c>
      <c r="F1446" t="s">
        <v>4397</v>
      </c>
      <c r="G1446" t="s">
        <v>187</v>
      </c>
      <c r="H1446" t="s">
        <v>144</v>
      </c>
      <c r="I1446" t="s">
        <v>136</v>
      </c>
      <c r="J1446" t="s">
        <v>137</v>
      </c>
      <c r="K1446" t="s">
        <v>164</v>
      </c>
      <c r="L1446" t="s">
        <v>4398</v>
      </c>
      <c r="M1446" t="s">
        <v>4399</v>
      </c>
      <c r="N1446">
        <v>2.5874999999999999</v>
      </c>
      <c r="O1446">
        <v>0</v>
      </c>
      <c r="P1446">
        <v>133</v>
      </c>
      <c r="Q1446">
        <v>0</v>
      </c>
      <c r="R1446">
        <v>0</v>
      </c>
      <c r="S1446">
        <v>8</v>
      </c>
      <c r="T1446">
        <v>338</v>
      </c>
      <c r="U1446">
        <v>1</v>
      </c>
      <c r="V1446">
        <v>6</v>
      </c>
      <c r="W1446">
        <v>0</v>
      </c>
      <c r="X1446">
        <v>71.442524883714214</v>
      </c>
      <c r="Y1446">
        <v>0</v>
      </c>
      <c r="Z1446">
        <v>0</v>
      </c>
      <c r="AA1446">
        <v>1169.6877829978484</v>
      </c>
      <c r="AB1446">
        <v>2166.0419339730129</v>
      </c>
      <c r="AC1446">
        <v>223.22260969104275</v>
      </c>
      <c r="AD1446">
        <v>584.82787727095854</v>
      </c>
      <c r="AE1446">
        <v>4215.2227288165768</v>
      </c>
    </row>
    <row r="1447" spans="1:31" x14ac:dyDescent="0.25">
      <c r="A1447">
        <v>2441000</v>
      </c>
      <c r="B1447">
        <v>1</v>
      </c>
      <c r="C1447" t="s">
        <v>80</v>
      </c>
      <c r="D1447" t="s">
        <v>101</v>
      </c>
      <c r="E1447" t="s">
        <v>147</v>
      </c>
      <c r="F1447" t="s">
        <v>4259</v>
      </c>
      <c r="G1447" t="s">
        <v>175</v>
      </c>
      <c r="H1447" t="s">
        <v>135</v>
      </c>
      <c r="I1447" t="s">
        <v>136</v>
      </c>
      <c r="J1447" t="s">
        <v>137</v>
      </c>
      <c r="K1447" t="s">
        <v>138</v>
      </c>
      <c r="L1447" t="s">
        <v>4400</v>
      </c>
      <c r="M1447" t="s">
        <v>4401</v>
      </c>
      <c r="N1447">
        <v>0.55833333299999999</v>
      </c>
      <c r="O1447">
        <v>0</v>
      </c>
      <c r="P1447">
        <v>113</v>
      </c>
      <c r="Q1447">
        <v>0</v>
      </c>
      <c r="R1447">
        <v>2</v>
      </c>
      <c r="S1447">
        <v>0</v>
      </c>
      <c r="T1447">
        <v>17</v>
      </c>
      <c r="U1447">
        <v>0</v>
      </c>
      <c r="V1447">
        <v>0</v>
      </c>
      <c r="W1447">
        <v>0</v>
      </c>
      <c r="X1447">
        <v>17.796143182003348</v>
      </c>
      <c r="Y1447">
        <v>0</v>
      </c>
      <c r="Z1447">
        <v>0.9753105890958168</v>
      </c>
      <c r="AA1447">
        <v>0</v>
      </c>
      <c r="AB1447">
        <v>10.011142987751104</v>
      </c>
      <c r="AC1447">
        <v>0</v>
      </c>
      <c r="AD1447">
        <v>0</v>
      </c>
      <c r="AE1447">
        <v>28.782596758850268</v>
      </c>
    </row>
    <row r="1448" spans="1:31" x14ac:dyDescent="0.25">
      <c r="A1448">
        <v>2441003</v>
      </c>
      <c r="B1448">
        <v>1</v>
      </c>
      <c r="C1448" t="s">
        <v>80</v>
      </c>
      <c r="D1448" t="s">
        <v>82</v>
      </c>
      <c r="E1448" t="s">
        <v>229</v>
      </c>
      <c r="F1448" t="s">
        <v>4402</v>
      </c>
      <c r="G1448" t="s">
        <v>187</v>
      </c>
      <c r="H1448" t="s">
        <v>144</v>
      </c>
      <c r="I1448" t="s">
        <v>136</v>
      </c>
      <c r="J1448" t="s">
        <v>137</v>
      </c>
      <c r="K1448" t="s">
        <v>164</v>
      </c>
      <c r="L1448" t="s">
        <v>4403</v>
      </c>
      <c r="M1448" t="s">
        <v>4404</v>
      </c>
      <c r="N1448">
        <v>2.1291666660000002</v>
      </c>
      <c r="O1448">
        <v>0</v>
      </c>
      <c r="P1448">
        <v>502</v>
      </c>
      <c r="Q1448">
        <v>0</v>
      </c>
      <c r="R1448">
        <v>0</v>
      </c>
      <c r="S1448">
        <v>3</v>
      </c>
      <c r="T1448">
        <v>268</v>
      </c>
      <c r="U1448">
        <v>0</v>
      </c>
      <c r="V1448">
        <v>0</v>
      </c>
      <c r="W1448">
        <v>0</v>
      </c>
      <c r="X1448">
        <v>280.5579163395322</v>
      </c>
      <c r="Y1448">
        <v>0</v>
      </c>
      <c r="Z1448">
        <v>0</v>
      </c>
      <c r="AA1448">
        <v>174.18493802724524</v>
      </c>
      <c r="AB1448">
        <v>2329.2469055519737</v>
      </c>
      <c r="AC1448">
        <v>0</v>
      </c>
      <c r="AD1448">
        <v>0</v>
      </c>
      <c r="AE1448">
        <v>2783.9897599187511</v>
      </c>
    </row>
    <row r="1449" spans="1:31" x14ac:dyDescent="0.25">
      <c r="A1449">
        <v>2441006</v>
      </c>
      <c r="B1449">
        <v>1</v>
      </c>
      <c r="C1449" t="s">
        <v>80</v>
      </c>
      <c r="D1449" t="s">
        <v>103</v>
      </c>
      <c r="E1449" t="s">
        <v>156</v>
      </c>
      <c r="F1449" t="s">
        <v>4405</v>
      </c>
      <c r="G1449" t="s">
        <v>175</v>
      </c>
      <c r="H1449" t="s">
        <v>135</v>
      </c>
      <c r="I1449" t="s">
        <v>136</v>
      </c>
      <c r="J1449" t="s">
        <v>137</v>
      </c>
      <c r="K1449" t="s">
        <v>138</v>
      </c>
      <c r="L1449" t="s">
        <v>4406</v>
      </c>
      <c r="M1449" t="s">
        <v>4407</v>
      </c>
      <c r="N1449">
        <v>0.55194444399999998</v>
      </c>
      <c r="O1449">
        <v>0</v>
      </c>
      <c r="P1449">
        <v>605</v>
      </c>
      <c r="Q1449">
        <v>0</v>
      </c>
      <c r="R1449">
        <v>0</v>
      </c>
      <c r="S1449">
        <v>0</v>
      </c>
      <c r="T1449">
        <v>50</v>
      </c>
      <c r="U1449">
        <v>0</v>
      </c>
      <c r="V1449">
        <v>0</v>
      </c>
      <c r="W1449">
        <v>0</v>
      </c>
      <c r="X1449">
        <v>84.686299598019886</v>
      </c>
      <c r="Y1449">
        <v>0</v>
      </c>
      <c r="Z1449">
        <v>0</v>
      </c>
      <c r="AA1449">
        <v>0</v>
      </c>
      <c r="AB1449">
        <v>41.772743728785144</v>
      </c>
      <c r="AC1449">
        <v>0</v>
      </c>
      <c r="AD1449">
        <v>0</v>
      </c>
      <c r="AE1449">
        <v>126.45904332680503</v>
      </c>
    </row>
    <row r="1450" spans="1:31" x14ac:dyDescent="0.25">
      <c r="A1450">
        <v>2441009</v>
      </c>
      <c r="B1450">
        <v>1</v>
      </c>
      <c r="C1450" t="s">
        <v>80</v>
      </c>
      <c r="D1450" t="s">
        <v>83</v>
      </c>
      <c r="E1450" t="s">
        <v>132</v>
      </c>
      <c r="F1450" t="s">
        <v>4408</v>
      </c>
      <c r="G1450" t="s">
        <v>153</v>
      </c>
      <c r="H1450" t="s">
        <v>135</v>
      </c>
      <c r="I1450" t="s">
        <v>136</v>
      </c>
      <c r="J1450" t="s">
        <v>137</v>
      </c>
      <c r="K1450" t="s">
        <v>138</v>
      </c>
      <c r="L1450" t="s">
        <v>4409</v>
      </c>
      <c r="M1450" t="s">
        <v>4410</v>
      </c>
      <c r="N1450">
        <v>1.0844444440000001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6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3.4589532443118181</v>
      </c>
      <c r="AC1450">
        <v>0</v>
      </c>
      <c r="AD1450">
        <v>0</v>
      </c>
      <c r="AE1450">
        <v>3.4589532443118181</v>
      </c>
    </row>
    <row r="1451" spans="1:31" x14ac:dyDescent="0.25">
      <c r="A1451">
        <v>2441011</v>
      </c>
      <c r="B1451">
        <v>1</v>
      </c>
      <c r="C1451" t="s">
        <v>81</v>
      </c>
      <c r="D1451" t="s">
        <v>118</v>
      </c>
      <c r="E1451" t="s">
        <v>161</v>
      </c>
      <c r="F1451" t="s">
        <v>4411</v>
      </c>
      <c r="G1451" t="s">
        <v>187</v>
      </c>
      <c r="H1451" t="s">
        <v>144</v>
      </c>
      <c r="I1451" t="s">
        <v>136</v>
      </c>
      <c r="J1451" t="s">
        <v>137</v>
      </c>
      <c r="K1451" t="s">
        <v>164</v>
      </c>
      <c r="L1451" t="s">
        <v>4412</v>
      </c>
      <c r="M1451" t="s">
        <v>4413</v>
      </c>
      <c r="N1451">
        <v>0.47416666600000001</v>
      </c>
      <c r="O1451">
        <v>0</v>
      </c>
      <c r="P1451">
        <v>0</v>
      </c>
      <c r="Q1451">
        <v>0</v>
      </c>
      <c r="R1451">
        <v>7</v>
      </c>
      <c r="S1451">
        <v>0</v>
      </c>
      <c r="T1451">
        <v>1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6.1866679406596674E-2</v>
      </c>
      <c r="AA1451">
        <v>0</v>
      </c>
      <c r="AB1451">
        <v>0.92113165160336674</v>
      </c>
      <c r="AC1451">
        <v>0</v>
      </c>
      <c r="AD1451">
        <v>0</v>
      </c>
      <c r="AE1451">
        <v>0.98299833100996337</v>
      </c>
    </row>
    <row r="1452" spans="1:31" x14ac:dyDescent="0.25">
      <c r="A1452">
        <v>2441018</v>
      </c>
      <c r="B1452">
        <v>1</v>
      </c>
      <c r="C1452" t="s">
        <v>80</v>
      </c>
      <c r="D1452" t="s">
        <v>101</v>
      </c>
      <c r="E1452" t="s">
        <v>147</v>
      </c>
      <c r="F1452" t="s">
        <v>4414</v>
      </c>
      <c r="G1452" t="s">
        <v>149</v>
      </c>
      <c r="H1452" t="s">
        <v>135</v>
      </c>
      <c r="I1452" t="s">
        <v>136</v>
      </c>
      <c r="J1452" t="s">
        <v>137</v>
      </c>
      <c r="K1452" t="s">
        <v>138</v>
      </c>
      <c r="L1452" t="s">
        <v>4415</v>
      </c>
      <c r="M1452" t="s">
        <v>4416</v>
      </c>
      <c r="N1452">
        <v>2.9002777769999999</v>
      </c>
      <c r="O1452">
        <v>0</v>
      </c>
      <c r="P1452">
        <v>31</v>
      </c>
      <c r="Q1452">
        <v>0</v>
      </c>
      <c r="R1452">
        <v>0</v>
      </c>
      <c r="S1452">
        <v>0</v>
      </c>
      <c r="T1452">
        <v>4</v>
      </c>
      <c r="U1452">
        <v>0</v>
      </c>
      <c r="V1452">
        <v>0</v>
      </c>
      <c r="W1452">
        <v>0</v>
      </c>
      <c r="X1452">
        <v>15.829708784994741</v>
      </c>
      <c r="Y1452">
        <v>0</v>
      </c>
      <c r="Z1452">
        <v>0</v>
      </c>
      <c r="AA1452">
        <v>0</v>
      </c>
      <c r="AB1452">
        <v>23.410963621109417</v>
      </c>
      <c r="AC1452">
        <v>0</v>
      </c>
      <c r="AD1452">
        <v>0</v>
      </c>
      <c r="AE1452">
        <v>39.24067240610416</v>
      </c>
    </row>
    <row r="1453" spans="1:31" x14ac:dyDescent="0.25">
      <c r="A1453">
        <v>2441021</v>
      </c>
      <c r="B1453">
        <v>1</v>
      </c>
      <c r="C1453" t="s">
        <v>80</v>
      </c>
      <c r="D1453" t="s">
        <v>105</v>
      </c>
      <c r="E1453" t="s">
        <v>147</v>
      </c>
      <c r="F1453" t="s">
        <v>4417</v>
      </c>
      <c r="G1453" t="s">
        <v>171</v>
      </c>
      <c r="H1453" t="s">
        <v>135</v>
      </c>
      <c r="I1453" t="s">
        <v>136</v>
      </c>
      <c r="J1453" t="s">
        <v>137</v>
      </c>
      <c r="K1453" t="s">
        <v>138</v>
      </c>
      <c r="L1453" t="s">
        <v>4418</v>
      </c>
      <c r="M1453" t="s">
        <v>4419</v>
      </c>
      <c r="N1453">
        <v>0.771666666</v>
      </c>
      <c r="O1453">
        <v>0</v>
      </c>
      <c r="P1453">
        <v>25</v>
      </c>
      <c r="Q1453">
        <v>0</v>
      </c>
      <c r="R1453">
        <v>2</v>
      </c>
      <c r="S1453">
        <v>0</v>
      </c>
      <c r="T1453">
        <v>3</v>
      </c>
      <c r="U1453">
        <v>0</v>
      </c>
      <c r="V1453">
        <v>0</v>
      </c>
      <c r="W1453">
        <v>0</v>
      </c>
      <c r="X1453">
        <v>3.5608700775661446</v>
      </c>
      <c r="Y1453">
        <v>0</v>
      </c>
      <c r="Z1453">
        <v>0.12170527390849334</v>
      </c>
      <c r="AA1453">
        <v>0</v>
      </c>
      <c r="AB1453">
        <v>1.2647170766815434</v>
      </c>
      <c r="AC1453">
        <v>0</v>
      </c>
      <c r="AD1453">
        <v>0</v>
      </c>
      <c r="AE1453">
        <v>4.9472924281561816</v>
      </c>
    </row>
    <row r="1454" spans="1:31" x14ac:dyDescent="0.25">
      <c r="A1454">
        <v>2441023</v>
      </c>
      <c r="B1454">
        <v>1</v>
      </c>
      <c r="C1454" t="s">
        <v>80</v>
      </c>
      <c r="D1454" t="s">
        <v>99</v>
      </c>
      <c r="E1454" t="s">
        <v>132</v>
      </c>
      <c r="F1454" t="s">
        <v>4420</v>
      </c>
      <c r="G1454" t="s">
        <v>249</v>
      </c>
      <c r="H1454" t="s">
        <v>135</v>
      </c>
      <c r="I1454" t="s">
        <v>136</v>
      </c>
      <c r="J1454" t="s">
        <v>137</v>
      </c>
      <c r="K1454" t="s">
        <v>138</v>
      </c>
      <c r="L1454" t="s">
        <v>4421</v>
      </c>
      <c r="M1454" t="s">
        <v>4422</v>
      </c>
      <c r="N1454">
        <v>1.21</v>
      </c>
      <c r="O1454">
        <v>0</v>
      </c>
      <c r="P1454">
        <v>1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</row>
    <row r="1455" spans="1:31" x14ac:dyDescent="0.25">
      <c r="A1455">
        <v>2441024</v>
      </c>
      <c r="B1455">
        <v>1</v>
      </c>
      <c r="C1455" t="s">
        <v>80</v>
      </c>
      <c r="D1455" t="s">
        <v>98</v>
      </c>
      <c r="E1455" t="s">
        <v>156</v>
      </c>
      <c r="F1455" t="s">
        <v>4423</v>
      </c>
      <c r="G1455" t="s">
        <v>149</v>
      </c>
      <c r="H1455" t="s">
        <v>135</v>
      </c>
      <c r="I1455" t="s">
        <v>136</v>
      </c>
      <c r="J1455" t="s">
        <v>137</v>
      </c>
      <c r="K1455" t="s">
        <v>138</v>
      </c>
      <c r="L1455" t="s">
        <v>4418</v>
      </c>
      <c r="M1455" t="s">
        <v>4424</v>
      </c>
      <c r="N1455">
        <v>1.1975</v>
      </c>
      <c r="O1455">
        <v>0</v>
      </c>
      <c r="P1455">
        <v>16</v>
      </c>
      <c r="Q1455">
        <v>0</v>
      </c>
      <c r="R1455">
        <v>16</v>
      </c>
      <c r="S1455">
        <v>0</v>
      </c>
      <c r="T1455">
        <v>9</v>
      </c>
      <c r="U1455">
        <v>0</v>
      </c>
      <c r="V1455">
        <v>0</v>
      </c>
      <c r="W1455">
        <v>0</v>
      </c>
      <c r="X1455">
        <v>5.1295040822443587</v>
      </c>
      <c r="Y1455">
        <v>0</v>
      </c>
      <c r="Z1455">
        <v>14.539133836074447</v>
      </c>
      <c r="AA1455">
        <v>0</v>
      </c>
      <c r="AB1455">
        <v>2.7089279529936476</v>
      </c>
      <c r="AC1455">
        <v>0</v>
      </c>
      <c r="AD1455">
        <v>0</v>
      </c>
      <c r="AE1455">
        <v>22.377565871312452</v>
      </c>
    </row>
    <row r="1456" spans="1:31" x14ac:dyDescent="0.25">
      <c r="A1456">
        <v>2441030</v>
      </c>
      <c r="B1456">
        <v>1</v>
      </c>
      <c r="C1456" t="s">
        <v>81</v>
      </c>
      <c r="D1456" t="s">
        <v>118</v>
      </c>
      <c r="E1456" t="s">
        <v>161</v>
      </c>
      <c r="F1456" t="s">
        <v>4425</v>
      </c>
      <c r="G1456" t="s">
        <v>163</v>
      </c>
      <c r="H1456" t="s">
        <v>144</v>
      </c>
      <c r="I1456" t="s">
        <v>136</v>
      </c>
      <c r="J1456" t="s">
        <v>137</v>
      </c>
      <c r="K1456" t="s">
        <v>164</v>
      </c>
      <c r="L1456" t="s">
        <v>4426</v>
      </c>
      <c r="M1456" t="s">
        <v>4427</v>
      </c>
      <c r="N1456">
        <v>0.29277777700000002</v>
      </c>
      <c r="O1456">
        <v>0</v>
      </c>
      <c r="P1456">
        <v>145</v>
      </c>
      <c r="Q1456">
        <v>0</v>
      </c>
      <c r="R1456">
        <v>14</v>
      </c>
      <c r="S1456">
        <v>0</v>
      </c>
      <c r="T1456">
        <v>3</v>
      </c>
      <c r="U1456">
        <v>0</v>
      </c>
      <c r="V1456">
        <v>0</v>
      </c>
      <c r="W1456">
        <v>0</v>
      </c>
      <c r="X1456">
        <v>0.44156481640669998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0.44156481640669998</v>
      </c>
    </row>
    <row r="1457" spans="1:31" x14ac:dyDescent="0.25">
      <c r="A1457">
        <v>2441032</v>
      </c>
      <c r="B1457">
        <v>1</v>
      </c>
      <c r="C1457" t="s">
        <v>80</v>
      </c>
      <c r="D1457" t="s">
        <v>84</v>
      </c>
      <c r="E1457" t="s">
        <v>161</v>
      </c>
      <c r="F1457" t="s">
        <v>4428</v>
      </c>
      <c r="G1457" t="s">
        <v>256</v>
      </c>
      <c r="H1457" t="s">
        <v>144</v>
      </c>
      <c r="I1457" t="s">
        <v>136</v>
      </c>
      <c r="J1457" t="s">
        <v>137</v>
      </c>
      <c r="K1457" t="s">
        <v>138</v>
      </c>
      <c r="L1457" t="s">
        <v>4429</v>
      </c>
      <c r="M1457" t="s">
        <v>4430</v>
      </c>
      <c r="N1457">
        <v>4.0791666659999999</v>
      </c>
      <c r="O1457">
        <v>0</v>
      </c>
      <c r="P1457">
        <v>46</v>
      </c>
      <c r="Q1457">
        <v>0</v>
      </c>
      <c r="R1457">
        <v>7</v>
      </c>
      <c r="S1457">
        <v>0</v>
      </c>
      <c r="T1457">
        <v>7</v>
      </c>
      <c r="U1457">
        <v>0</v>
      </c>
      <c r="V1457">
        <v>0</v>
      </c>
      <c r="W1457">
        <v>0</v>
      </c>
      <c r="X1457">
        <v>79.539267589746004</v>
      </c>
      <c r="Y1457">
        <v>0</v>
      </c>
      <c r="Z1457">
        <v>4.8354648168380328</v>
      </c>
      <c r="AA1457">
        <v>0</v>
      </c>
      <c r="AB1457">
        <v>126.05032589865243</v>
      </c>
      <c r="AC1457">
        <v>0</v>
      </c>
      <c r="AD1457">
        <v>0</v>
      </c>
      <c r="AE1457">
        <v>210.42505830523646</v>
      </c>
    </row>
    <row r="1458" spans="1:31" x14ac:dyDescent="0.25">
      <c r="A1458">
        <v>2441035</v>
      </c>
      <c r="B1458">
        <v>1</v>
      </c>
      <c r="C1458" t="s">
        <v>80</v>
      </c>
      <c r="D1458" t="s">
        <v>110</v>
      </c>
      <c r="E1458" t="s">
        <v>290</v>
      </c>
      <c r="F1458" t="s">
        <v>4431</v>
      </c>
      <c r="G1458" t="s">
        <v>308</v>
      </c>
      <c r="H1458" t="s">
        <v>135</v>
      </c>
      <c r="I1458" t="s">
        <v>136</v>
      </c>
      <c r="J1458" t="s">
        <v>137</v>
      </c>
      <c r="K1458" t="s">
        <v>138</v>
      </c>
      <c r="L1458" t="s">
        <v>4432</v>
      </c>
      <c r="M1458" t="s">
        <v>4433</v>
      </c>
      <c r="N1458">
        <v>6.0744444440000001</v>
      </c>
      <c r="O1458">
        <v>0</v>
      </c>
      <c r="P1458">
        <v>172</v>
      </c>
      <c r="Q1458">
        <v>0</v>
      </c>
      <c r="R1458">
        <v>0</v>
      </c>
      <c r="S1458">
        <v>0</v>
      </c>
      <c r="T1458">
        <v>28</v>
      </c>
      <c r="U1458">
        <v>0</v>
      </c>
      <c r="V1458">
        <v>0</v>
      </c>
      <c r="W1458">
        <v>0</v>
      </c>
      <c r="X1458">
        <v>245.49936890620785</v>
      </c>
      <c r="Y1458">
        <v>0</v>
      </c>
      <c r="Z1458">
        <v>0</v>
      </c>
      <c r="AA1458">
        <v>0</v>
      </c>
      <c r="AB1458">
        <v>238.35788711258863</v>
      </c>
      <c r="AC1458">
        <v>0</v>
      </c>
      <c r="AD1458">
        <v>0</v>
      </c>
      <c r="AE1458">
        <v>483.85725601879648</v>
      </c>
    </row>
    <row r="1459" spans="1:31" x14ac:dyDescent="0.25">
      <c r="A1459">
        <v>2441036</v>
      </c>
      <c r="B1459">
        <v>1</v>
      </c>
      <c r="C1459" t="s">
        <v>81</v>
      </c>
      <c r="D1459" t="s">
        <v>128</v>
      </c>
      <c r="E1459" t="s">
        <v>161</v>
      </c>
      <c r="F1459" t="s">
        <v>4434</v>
      </c>
      <c r="G1459" t="s">
        <v>143</v>
      </c>
      <c r="H1459" t="s">
        <v>144</v>
      </c>
      <c r="I1459" t="s">
        <v>136</v>
      </c>
      <c r="J1459" t="s">
        <v>137</v>
      </c>
      <c r="K1459" t="s">
        <v>138</v>
      </c>
      <c r="L1459" t="s">
        <v>4435</v>
      </c>
      <c r="M1459" t="s">
        <v>4436</v>
      </c>
      <c r="N1459">
        <v>5.0052777769999999</v>
      </c>
      <c r="O1459">
        <v>0</v>
      </c>
      <c r="P1459">
        <v>245</v>
      </c>
      <c r="Q1459">
        <v>0</v>
      </c>
      <c r="R1459">
        <v>1</v>
      </c>
      <c r="S1459">
        <v>0</v>
      </c>
      <c r="T1459">
        <v>23</v>
      </c>
      <c r="U1459">
        <v>0</v>
      </c>
      <c r="V1459">
        <v>0</v>
      </c>
      <c r="W1459">
        <v>0</v>
      </c>
      <c r="X1459">
        <v>337.13601246441493</v>
      </c>
      <c r="Y1459">
        <v>0</v>
      </c>
      <c r="Z1459">
        <v>0.76137652822400814</v>
      </c>
      <c r="AA1459">
        <v>0</v>
      </c>
      <c r="AB1459">
        <v>75.175597434104787</v>
      </c>
      <c r="AC1459">
        <v>0</v>
      </c>
      <c r="AD1459">
        <v>0</v>
      </c>
      <c r="AE1459">
        <v>413.07298642674368</v>
      </c>
    </row>
    <row r="1460" spans="1:31" x14ac:dyDescent="0.25">
      <c r="A1460">
        <v>2441039</v>
      </c>
      <c r="B1460">
        <v>1</v>
      </c>
      <c r="C1460" t="s">
        <v>81</v>
      </c>
      <c r="D1460" t="s">
        <v>113</v>
      </c>
      <c r="E1460" t="s">
        <v>132</v>
      </c>
      <c r="F1460" t="s">
        <v>4437</v>
      </c>
      <c r="G1460" t="s">
        <v>134</v>
      </c>
      <c r="H1460" t="s">
        <v>135</v>
      </c>
      <c r="I1460" t="s">
        <v>136</v>
      </c>
      <c r="J1460" t="s">
        <v>137</v>
      </c>
      <c r="K1460" t="s">
        <v>138</v>
      </c>
      <c r="L1460" t="s">
        <v>4438</v>
      </c>
      <c r="M1460" t="s">
        <v>4439</v>
      </c>
      <c r="N1460">
        <v>1.5194444439999999</v>
      </c>
      <c r="O1460">
        <v>0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</row>
    <row r="1461" spans="1:31" x14ac:dyDescent="0.25">
      <c r="A1461">
        <v>2441045</v>
      </c>
      <c r="B1461">
        <v>1</v>
      </c>
      <c r="C1461" t="s">
        <v>80</v>
      </c>
      <c r="D1461" t="s">
        <v>110</v>
      </c>
      <c r="E1461" t="s">
        <v>147</v>
      </c>
      <c r="F1461" t="s">
        <v>2095</v>
      </c>
      <c r="G1461" t="s">
        <v>171</v>
      </c>
      <c r="H1461" t="s">
        <v>135</v>
      </c>
      <c r="I1461" t="s">
        <v>136</v>
      </c>
      <c r="J1461" t="s">
        <v>137</v>
      </c>
      <c r="K1461" t="s">
        <v>138</v>
      </c>
      <c r="L1461" t="s">
        <v>4440</v>
      </c>
      <c r="M1461" t="s">
        <v>4441</v>
      </c>
      <c r="N1461">
        <v>3.9558333330000002</v>
      </c>
      <c r="O1461">
        <v>0</v>
      </c>
      <c r="P1461">
        <v>26</v>
      </c>
      <c r="Q1461">
        <v>0</v>
      </c>
      <c r="R1461">
        <v>0</v>
      </c>
      <c r="S1461">
        <v>0</v>
      </c>
      <c r="T1461">
        <v>61</v>
      </c>
      <c r="U1461">
        <v>0</v>
      </c>
      <c r="V1461">
        <v>0</v>
      </c>
      <c r="W1461">
        <v>0</v>
      </c>
      <c r="X1461">
        <v>23.076053980973175</v>
      </c>
      <c r="Y1461">
        <v>0</v>
      </c>
      <c r="Z1461">
        <v>0</v>
      </c>
      <c r="AA1461">
        <v>0</v>
      </c>
      <c r="AB1461">
        <v>276.59884543815559</v>
      </c>
      <c r="AC1461">
        <v>0</v>
      </c>
      <c r="AD1461">
        <v>0</v>
      </c>
      <c r="AE1461">
        <v>299.67489941912879</v>
      </c>
    </row>
    <row r="1462" spans="1:31" x14ac:dyDescent="0.25">
      <c r="A1462">
        <v>2441046</v>
      </c>
      <c r="B1462">
        <v>1</v>
      </c>
      <c r="C1462" t="s">
        <v>81</v>
      </c>
      <c r="D1462" t="s">
        <v>123</v>
      </c>
      <c r="E1462" t="s">
        <v>141</v>
      </c>
      <c r="F1462" t="s">
        <v>2652</v>
      </c>
      <c r="G1462" t="s">
        <v>143</v>
      </c>
      <c r="H1462" t="s">
        <v>144</v>
      </c>
      <c r="I1462" t="s">
        <v>136</v>
      </c>
      <c r="J1462" t="s">
        <v>137</v>
      </c>
      <c r="K1462" t="s">
        <v>138</v>
      </c>
      <c r="L1462" t="s">
        <v>4442</v>
      </c>
      <c r="M1462" t="s">
        <v>4443</v>
      </c>
      <c r="N1462">
        <v>0.59555555500000001</v>
      </c>
      <c r="O1462">
        <v>5</v>
      </c>
      <c r="P1462">
        <v>384</v>
      </c>
      <c r="Q1462">
        <v>294</v>
      </c>
      <c r="R1462">
        <v>336</v>
      </c>
      <c r="S1462">
        <v>22</v>
      </c>
      <c r="T1462">
        <v>67</v>
      </c>
      <c r="U1462">
        <v>1</v>
      </c>
      <c r="V1462">
        <v>0</v>
      </c>
      <c r="W1462">
        <v>0.17123311569256666</v>
      </c>
      <c r="X1462">
        <v>30.415616128222091</v>
      </c>
      <c r="Y1462">
        <v>36.633841546972</v>
      </c>
      <c r="Z1462">
        <v>2.5298136177777746</v>
      </c>
      <c r="AA1462">
        <v>3.3869304597846668</v>
      </c>
      <c r="AB1462">
        <v>17.80733188209544</v>
      </c>
      <c r="AC1462">
        <v>66.710620930355475</v>
      </c>
      <c r="AD1462">
        <v>0</v>
      </c>
      <c r="AE1462">
        <v>157.65538768090002</v>
      </c>
    </row>
    <row r="1463" spans="1:31" x14ac:dyDescent="0.25">
      <c r="A1463">
        <v>2441048</v>
      </c>
      <c r="B1463">
        <v>1</v>
      </c>
      <c r="C1463" t="s">
        <v>80</v>
      </c>
      <c r="D1463" t="s">
        <v>97</v>
      </c>
      <c r="E1463" t="s">
        <v>132</v>
      </c>
      <c r="F1463" t="s">
        <v>4444</v>
      </c>
      <c r="G1463" t="s">
        <v>198</v>
      </c>
      <c r="H1463" t="s">
        <v>135</v>
      </c>
      <c r="I1463" t="s">
        <v>136</v>
      </c>
      <c r="J1463" t="s">
        <v>137</v>
      </c>
      <c r="K1463" t="s">
        <v>138</v>
      </c>
      <c r="L1463" t="s">
        <v>4445</v>
      </c>
      <c r="M1463" t="s">
        <v>4446</v>
      </c>
      <c r="N1463">
        <v>0.80333333299999998</v>
      </c>
      <c r="O1463">
        <v>0</v>
      </c>
      <c r="P1463">
        <v>7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4.2307133051977139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4.2307133051977139</v>
      </c>
    </row>
    <row r="1464" spans="1:31" x14ac:dyDescent="0.25">
      <c r="A1464">
        <v>2441049</v>
      </c>
      <c r="B1464">
        <v>1</v>
      </c>
      <c r="C1464" t="s">
        <v>81</v>
      </c>
      <c r="D1464" t="s">
        <v>121</v>
      </c>
      <c r="E1464" t="s">
        <v>161</v>
      </c>
      <c r="F1464" t="s">
        <v>4447</v>
      </c>
      <c r="G1464" t="s">
        <v>256</v>
      </c>
      <c r="H1464" t="s">
        <v>144</v>
      </c>
      <c r="I1464" t="s">
        <v>136</v>
      </c>
      <c r="J1464" t="s">
        <v>137</v>
      </c>
      <c r="K1464" t="s">
        <v>138</v>
      </c>
      <c r="L1464" t="s">
        <v>4448</v>
      </c>
      <c r="M1464" t="s">
        <v>4449</v>
      </c>
      <c r="N1464">
        <v>1.3533333329999999</v>
      </c>
      <c r="O1464">
        <v>0</v>
      </c>
      <c r="P1464">
        <v>0</v>
      </c>
      <c r="Q1464">
        <v>1</v>
      </c>
      <c r="R1464">
        <v>0</v>
      </c>
      <c r="S1464">
        <v>2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0.54382711462933342</v>
      </c>
      <c r="Z1464">
        <v>0</v>
      </c>
      <c r="AA1464">
        <v>4.3163610187297783</v>
      </c>
      <c r="AB1464">
        <v>0</v>
      </c>
      <c r="AC1464">
        <v>0</v>
      </c>
      <c r="AD1464">
        <v>0</v>
      </c>
      <c r="AE1464">
        <v>4.8601881333591113</v>
      </c>
    </row>
    <row r="1465" spans="1:31" x14ac:dyDescent="0.25">
      <c r="A1465">
        <v>2441050</v>
      </c>
      <c r="B1465">
        <v>1</v>
      </c>
      <c r="C1465" t="s">
        <v>80</v>
      </c>
      <c r="D1465" t="s">
        <v>84</v>
      </c>
      <c r="E1465" t="s">
        <v>156</v>
      </c>
      <c r="F1465" t="s">
        <v>4450</v>
      </c>
      <c r="G1465" t="s">
        <v>214</v>
      </c>
      <c r="H1465" t="s">
        <v>135</v>
      </c>
      <c r="I1465" t="s">
        <v>136</v>
      </c>
      <c r="J1465" t="s">
        <v>137</v>
      </c>
      <c r="K1465" t="s">
        <v>138</v>
      </c>
      <c r="L1465" t="s">
        <v>4451</v>
      </c>
      <c r="M1465" t="s">
        <v>4452</v>
      </c>
      <c r="N1465">
        <v>0.43083333299999999</v>
      </c>
      <c r="O1465">
        <v>0</v>
      </c>
      <c r="P1465">
        <v>735</v>
      </c>
      <c r="Q1465">
        <v>0</v>
      </c>
      <c r="R1465">
        <v>0</v>
      </c>
      <c r="S1465">
        <v>0</v>
      </c>
      <c r="T1465">
        <v>125</v>
      </c>
      <c r="U1465">
        <v>0</v>
      </c>
      <c r="V1465">
        <v>0</v>
      </c>
      <c r="W1465">
        <v>0</v>
      </c>
      <c r="X1465">
        <v>117.79217564171113</v>
      </c>
      <c r="Y1465">
        <v>0</v>
      </c>
      <c r="Z1465">
        <v>0</v>
      </c>
      <c r="AA1465">
        <v>0</v>
      </c>
      <c r="AB1465">
        <v>28.769620289521882</v>
      </c>
      <c r="AC1465">
        <v>0</v>
      </c>
      <c r="AD1465">
        <v>0</v>
      </c>
      <c r="AE1465">
        <v>146.56179593123301</v>
      </c>
    </row>
    <row r="1466" spans="1:31" x14ac:dyDescent="0.25">
      <c r="A1466">
        <v>2441051</v>
      </c>
      <c r="B1466">
        <v>1</v>
      </c>
      <c r="C1466" t="s">
        <v>80</v>
      </c>
      <c r="D1466" t="s">
        <v>101</v>
      </c>
      <c r="E1466" t="s">
        <v>141</v>
      </c>
      <c r="F1466" t="s">
        <v>4453</v>
      </c>
      <c r="G1466" t="s">
        <v>143</v>
      </c>
      <c r="H1466" t="s">
        <v>144</v>
      </c>
      <c r="I1466" t="s">
        <v>136</v>
      </c>
      <c r="J1466" t="s">
        <v>137</v>
      </c>
      <c r="K1466" t="s">
        <v>138</v>
      </c>
      <c r="L1466" t="s">
        <v>4454</v>
      </c>
      <c r="M1466" t="s">
        <v>4455</v>
      </c>
      <c r="N1466">
        <v>0.50916666600000005</v>
      </c>
      <c r="O1466">
        <v>7</v>
      </c>
      <c r="P1466">
        <v>2530</v>
      </c>
      <c r="Q1466">
        <v>2</v>
      </c>
      <c r="R1466">
        <v>68</v>
      </c>
      <c r="S1466">
        <v>20</v>
      </c>
      <c r="T1466">
        <v>247</v>
      </c>
      <c r="U1466">
        <v>1</v>
      </c>
      <c r="V1466">
        <v>0</v>
      </c>
      <c r="W1466">
        <v>2.18664230463061</v>
      </c>
      <c r="X1466">
        <v>491.17995100099023</v>
      </c>
      <c r="Y1466">
        <v>0.20822567811566889</v>
      </c>
      <c r="Z1466">
        <v>3.6201549275810656</v>
      </c>
      <c r="AA1466">
        <v>44.897078992649426</v>
      </c>
      <c r="AB1466">
        <v>188.7637781413008</v>
      </c>
      <c r="AC1466">
        <v>7.0573100276184659</v>
      </c>
      <c r="AD1466">
        <v>0</v>
      </c>
      <c r="AE1466">
        <v>737.91314107288622</v>
      </c>
    </row>
    <row r="1467" spans="1:31" x14ac:dyDescent="0.25">
      <c r="A1467">
        <v>2441052</v>
      </c>
      <c r="B1467">
        <v>1</v>
      </c>
      <c r="C1467" t="s">
        <v>80</v>
      </c>
      <c r="D1467" t="s">
        <v>104</v>
      </c>
      <c r="E1467" t="s">
        <v>132</v>
      </c>
      <c r="F1467" t="s">
        <v>4456</v>
      </c>
      <c r="G1467" t="s">
        <v>153</v>
      </c>
      <c r="H1467" t="s">
        <v>135</v>
      </c>
      <c r="I1467" t="s">
        <v>136</v>
      </c>
      <c r="J1467" t="s">
        <v>137</v>
      </c>
      <c r="K1467" t="s">
        <v>138</v>
      </c>
      <c r="L1467" t="s">
        <v>4457</v>
      </c>
      <c r="M1467" t="s">
        <v>4458</v>
      </c>
      <c r="N1467">
        <v>2.153333333</v>
      </c>
      <c r="O1467">
        <v>0</v>
      </c>
      <c r="P1467">
        <v>9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3.7718371576920378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3.7718371576920378</v>
      </c>
    </row>
    <row r="1468" spans="1:31" x14ac:dyDescent="0.25">
      <c r="A1468">
        <v>2441053</v>
      </c>
      <c r="B1468">
        <v>1</v>
      </c>
      <c r="C1468" t="s">
        <v>80</v>
      </c>
      <c r="D1468" t="s">
        <v>94</v>
      </c>
      <c r="E1468" t="s">
        <v>147</v>
      </c>
      <c r="F1468" t="s">
        <v>4459</v>
      </c>
      <c r="G1468" t="s">
        <v>2086</v>
      </c>
      <c r="H1468" t="s">
        <v>135</v>
      </c>
      <c r="I1468" t="s">
        <v>136</v>
      </c>
      <c r="J1468" t="s">
        <v>137</v>
      </c>
      <c r="K1468" t="s">
        <v>138</v>
      </c>
      <c r="L1468" t="s">
        <v>4460</v>
      </c>
      <c r="M1468" t="s">
        <v>4461</v>
      </c>
      <c r="N1468">
        <v>2.0413888880000002</v>
      </c>
      <c r="O1468">
        <v>0</v>
      </c>
      <c r="P1468">
        <v>40</v>
      </c>
      <c r="Q1468">
        <v>0</v>
      </c>
      <c r="R1468">
        <v>0</v>
      </c>
      <c r="S1468">
        <v>0</v>
      </c>
      <c r="T1468">
        <v>17</v>
      </c>
      <c r="U1468">
        <v>0</v>
      </c>
      <c r="V1468">
        <v>0</v>
      </c>
      <c r="W1468">
        <v>0</v>
      </c>
      <c r="X1468">
        <v>14.978458208246643</v>
      </c>
      <c r="Y1468">
        <v>0</v>
      </c>
      <c r="Z1468">
        <v>0</v>
      </c>
      <c r="AA1468">
        <v>0</v>
      </c>
      <c r="AB1468">
        <v>11.671050377366644</v>
      </c>
      <c r="AC1468">
        <v>0</v>
      </c>
      <c r="AD1468">
        <v>0</v>
      </c>
      <c r="AE1468">
        <v>26.649508585613287</v>
      </c>
    </row>
    <row r="1469" spans="1:31" x14ac:dyDescent="0.25">
      <c r="A1469">
        <v>2441055</v>
      </c>
      <c r="B1469">
        <v>1</v>
      </c>
      <c r="C1469" t="s">
        <v>80</v>
      </c>
      <c r="D1469" t="s">
        <v>105</v>
      </c>
      <c r="E1469" t="s">
        <v>147</v>
      </c>
      <c r="F1469" t="s">
        <v>4462</v>
      </c>
      <c r="G1469" t="s">
        <v>171</v>
      </c>
      <c r="H1469" t="s">
        <v>135</v>
      </c>
      <c r="I1469" t="s">
        <v>136</v>
      </c>
      <c r="J1469" t="s">
        <v>137</v>
      </c>
      <c r="K1469" t="s">
        <v>138</v>
      </c>
      <c r="L1469" t="s">
        <v>4463</v>
      </c>
      <c r="M1469" t="s">
        <v>4464</v>
      </c>
      <c r="N1469">
        <v>0.34111111100000002</v>
      </c>
      <c r="O1469">
        <v>0</v>
      </c>
      <c r="P1469">
        <v>3</v>
      </c>
      <c r="Q1469">
        <v>0</v>
      </c>
      <c r="R1469">
        <v>1</v>
      </c>
      <c r="S1469">
        <v>0</v>
      </c>
      <c r="T1469">
        <v>1</v>
      </c>
      <c r="U1469">
        <v>0</v>
      </c>
      <c r="V1469">
        <v>0</v>
      </c>
      <c r="W1469">
        <v>0</v>
      </c>
      <c r="X1469">
        <v>0.41004235412280554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0.41004235412280554</v>
      </c>
    </row>
    <row r="1470" spans="1:31" x14ac:dyDescent="0.25">
      <c r="A1470">
        <v>2441056</v>
      </c>
      <c r="B1470">
        <v>1</v>
      </c>
      <c r="C1470" t="s">
        <v>80</v>
      </c>
      <c r="D1470" t="s">
        <v>110</v>
      </c>
      <c r="E1470" t="s">
        <v>156</v>
      </c>
      <c r="F1470" t="s">
        <v>4465</v>
      </c>
      <c r="G1470" t="s">
        <v>175</v>
      </c>
      <c r="H1470" t="s">
        <v>135</v>
      </c>
      <c r="I1470" t="s">
        <v>136</v>
      </c>
      <c r="J1470" t="s">
        <v>137</v>
      </c>
      <c r="K1470" t="s">
        <v>138</v>
      </c>
      <c r="L1470" t="s">
        <v>4466</v>
      </c>
      <c r="M1470" t="s">
        <v>4467</v>
      </c>
      <c r="N1470">
        <v>1.3194444439999999</v>
      </c>
      <c r="O1470">
        <v>0</v>
      </c>
      <c r="P1470">
        <v>576</v>
      </c>
      <c r="Q1470">
        <v>0</v>
      </c>
      <c r="R1470">
        <v>0</v>
      </c>
      <c r="S1470">
        <v>0</v>
      </c>
      <c r="T1470">
        <v>33</v>
      </c>
      <c r="U1470">
        <v>0</v>
      </c>
      <c r="V1470">
        <v>0</v>
      </c>
      <c r="W1470">
        <v>0</v>
      </c>
      <c r="X1470">
        <v>330.70706497866502</v>
      </c>
      <c r="Y1470">
        <v>0</v>
      </c>
      <c r="Z1470">
        <v>0</v>
      </c>
      <c r="AA1470">
        <v>0</v>
      </c>
      <c r="AB1470">
        <v>57.634076016631212</v>
      </c>
      <c r="AC1470">
        <v>0</v>
      </c>
      <c r="AD1470">
        <v>0</v>
      </c>
      <c r="AE1470">
        <v>388.3411409952962</v>
      </c>
    </row>
    <row r="1471" spans="1:31" x14ac:dyDescent="0.25">
      <c r="A1471">
        <v>2441057</v>
      </c>
      <c r="B1471">
        <v>1</v>
      </c>
      <c r="C1471" t="s">
        <v>80</v>
      </c>
      <c r="D1471" t="s">
        <v>84</v>
      </c>
      <c r="E1471" t="s">
        <v>147</v>
      </c>
      <c r="F1471" t="s">
        <v>4468</v>
      </c>
      <c r="G1471" t="s">
        <v>171</v>
      </c>
      <c r="H1471" t="s">
        <v>135</v>
      </c>
      <c r="I1471" t="s">
        <v>136</v>
      </c>
      <c r="J1471" t="s">
        <v>137</v>
      </c>
      <c r="K1471" t="s">
        <v>138</v>
      </c>
      <c r="L1471" t="s">
        <v>4469</v>
      </c>
      <c r="M1471" t="s">
        <v>4470</v>
      </c>
      <c r="N1471">
        <v>0.336388888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1</v>
      </c>
      <c r="U1471">
        <v>0</v>
      </c>
      <c r="V1471">
        <v>2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24.953621959623121</v>
      </c>
      <c r="AC1471">
        <v>0</v>
      </c>
      <c r="AD1471">
        <v>75.148623475621491</v>
      </c>
      <c r="AE1471">
        <v>100.10224543524461</v>
      </c>
    </row>
    <row r="1472" spans="1:31" x14ac:dyDescent="0.25">
      <c r="A1472">
        <v>2441059</v>
      </c>
      <c r="B1472">
        <v>1</v>
      </c>
      <c r="C1472" t="s">
        <v>80</v>
      </c>
      <c r="D1472" t="s">
        <v>93</v>
      </c>
      <c r="E1472" t="s">
        <v>147</v>
      </c>
      <c r="F1472" t="s">
        <v>4471</v>
      </c>
      <c r="G1472" t="s">
        <v>171</v>
      </c>
      <c r="H1472" t="s">
        <v>135</v>
      </c>
      <c r="I1472" t="s">
        <v>136</v>
      </c>
      <c r="J1472" t="s">
        <v>137</v>
      </c>
      <c r="K1472" t="s">
        <v>138</v>
      </c>
      <c r="L1472" t="s">
        <v>4472</v>
      </c>
      <c r="M1472" t="s">
        <v>4473</v>
      </c>
      <c r="N1472">
        <v>1.0175000000000001</v>
      </c>
      <c r="O1472">
        <v>0</v>
      </c>
      <c r="P1472">
        <v>0</v>
      </c>
      <c r="Q1472">
        <v>0</v>
      </c>
      <c r="R1472">
        <v>8</v>
      </c>
      <c r="S1472">
        <v>0</v>
      </c>
      <c r="T1472">
        <v>2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</row>
    <row r="1473" spans="1:31" x14ac:dyDescent="0.25">
      <c r="A1473">
        <v>2441060</v>
      </c>
      <c r="B1473">
        <v>1</v>
      </c>
      <c r="C1473" t="s">
        <v>80</v>
      </c>
      <c r="D1473" t="s">
        <v>86</v>
      </c>
      <c r="E1473" t="s">
        <v>132</v>
      </c>
      <c r="F1473" t="s">
        <v>4474</v>
      </c>
      <c r="G1473" t="s">
        <v>198</v>
      </c>
      <c r="H1473" t="s">
        <v>135</v>
      </c>
      <c r="I1473" t="s">
        <v>136</v>
      </c>
      <c r="J1473" t="s">
        <v>137</v>
      </c>
      <c r="K1473" t="s">
        <v>138</v>
      </c>
      <c r="L1473" t="s">
        <v>4475</v>
      </c>
      <c r="M1473" t="s">
        <v>4476</v>
      </c>
      <c r="N1473">
        <v>5.1094444440000002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</row>
    <row r="1474" spans="1:31" x14ac:dyDescent="0.25">
      <c r="A1474">
        <v>2441063</v>
      </c>
      <c r="B1474">
        <v>1</v>
      </c>
      <c r="C1474" t="s">
        <v>81</v>
      </c>
      <c r="D1474" t="s">
        <v>112</v>
      </c>
      <c r="E1474" t="s">
        <v>147</v>
      </c>
      <c r="F1474" t="s">
        <v>4477</v>
      </c>
      <c r="G1474" t="s">
        <v>171</v>
      </c>
      <c r="H1474" t="s">
        <v>135</v>
      </c>
      <c r="I1474" t="s">
        <v>136</v>
      </c>
      <c r="J1474" t="s">
        <v>137</v>
      </c>
      <c r="K1474" t="s">
        <v>138</v>
      </c>
      <c r="L1474" t="s">
        <v>4478</v>
      </c>
      <c r="M1474" t="s">
        <v>4479</v>
      </c>
      <c r="N1474">
        <v>1.8177777770000001</v>
      </c>
      <c r="O1474">
        <v>0</v>
      </c>
      <c r="P1474">
        <v>18</v>
      </c>
      <c r="Q1474">
        <v>0</v>
      </c>
      <c r="R1474">
        <v>8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3.9831574742677742</v>
      </c>
      <c r="Y1474">
        <v>0</v>
      </c>
      <c r="Z1474">
        <v>2.0394383561118232</v>
      </c>
      <c r="AA1474">
        <v>0</v>
      </c>
      <c r="AB1474">
        <v>0</v>
      </c>
      <c r="AC1474">
        <v>0</v>
      </c>
      <c r="AD1474">
        <v>0</v>
      </c>
      <c r="AE1474">
        <v>6.022595830379597</v>
      </c>
    </row>
    <row r="1475" spans="1:31" x14ac:dyDescent="0.25">
      <c r="A1475">
        <v>2441065</v>
      </c>
      <c r="B1475">
        <v>1</v>
      </c>
      <c r="C1475" t="s">
        <v>80</v>
      </c>
      <c r="D1475" t="s">
        <v>103</v>
      </c>
      <c r="E1475" t="s">
        <v>132</v>
      </c>
      <c r="F1475" t="s">
        <v>4480</v>
      </c>
      <c r="G1475" t="s">
        <v>153</v>
      </c>
      <c r="H1475" t="s">
        <v>135</v>
      </c>
      <c r="I1475" t="s">
        <v>136</v>
      </c>
      <c r="J1475" t="s">
        <v>137</v>
      </c>
      <c r="K1475" t="s">
        <v>138</v>
      </c>
      <c r="L1475" t="s">
        <v>4481</v>
      </c>
      <c r="M1475" t="s">
        <v>4482</v>
      </c>
      <c r="N1475">
        <v>1.3430555550000001</v>
      </c>
      <c r="O1475">
        <v>0</v>
      </c>
      <c r="P1475">
        <v>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1.2364740860921919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1.2364740860921919</v>
      </c>
    </row>
    <row r="1476" spans="1:31" x14ac:dyDescent="0.25">
      <c r="A1476">
        <v>2441066</v>
      </c>
      <c r="B1476">
        <v>1</v>
      </c>
      <c r="C1476" t="s">
        <v>81</v>
      </c>
      <c r="D1476" t="s">
        <v>114</v>
      </c>
      <c r="E1476" t="s">
        <v>147</v>
      </c>
      <c r="F1476" t="s">
        <v>4483</v>
      </c>
      <c r="G1476" t="s">
        <v>171</v>
      </c>
      <c r="H1476" t="s">
        <v>135</v>
      </c>
      <c r="I1476" t="s">
        <v>136</v>
      </c>
      <c r="J1476" t="s">
        <v>137</v>
      </c>
      <c r="K1476" t="s">
        <v>138</v>
      </c>
      <c r="L1476" t="s">
        <v>4484</v>
      </c>
      <c r="M1476" t="s">
        <v>4485</v>
      </c>
      <c r="N1476">
        <v>0.49222222199999999</v>
      </c>
      <c r="O1476">
        <v>0</v>
      </c>
      <c r="P1476">
        <v>3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</row>
    <row r="1477" spans="1:31" x14ac:dyDescent="0.25">
      <c r="A1477">
        <v>2441070</v>
      </c>
      <c r="B1477">
        <v>1</v>
      </c>
      <c r="C1477" t="s">
        <v>81</v>
      </c>
      <c r="D1477" t="s">
        <v>122</v>
      </c>
      <c r="E1477" t="s">
        <v>178</v>
      </c>
      <c r="F1477" t="s">
        <v>4486</v>
      </c>
      <c r="G1477" t="s">
        <v>143</v>
      </c>
      <c r="H1477" t="s">
        <v>144</v>
      </c>
      <c r="I1477" t="s">
        <v>136</v>
      </c>
      <c r="J1477" t="s">
        <v>137</v>
      </c>
      <c r="K1477" t="s">
        <v>138</v>
      </c>
      <c r="L1477" t="s">
        <v>4487</v>
      </c>
      <c r="M1477" t="s">
        <v>4488</v>
      </c>
      <c r="N1477">
        <v>0.89111111099999996</v>
      </c>
      <c r="O1477">
        <v>2</v>
      </c>
      <c r="P1477">
        <v>113</v>
      </c>
      <c r="Q1477">
        <v>14</v>
      </c>
      <c r="R1477">
        <v>0</v>
      </c>
      <c r="S1477">
        <v>9</v>
      </c>
      <c r="T1477">
        <v>4</v>
      </c>
      <c r="U1477">
        <v>2</v>
      </c>
      <c r="V1477">
        <v>0</v>
      </c>
      <c r="W1477">
        <v>0.99658268583533338</v>
      </c>
      <c r="X1477">
        <v>11.264793935932326</v>
      </c>
      <c r="Y1477">
        <v>14.495580883633357</v>
      </c>
      <c r="Z1477">
        <v>0</v>
      </c>
      <c r="AA1477">
        <v>20.898438153905243</v>
      </c>
      <c r="AB1477">
        <v>1.5465931170843199</v>
      </c>
      <c r="AC1477">
        <v>89.900909573979206</v>
      </c>
      <c r="AD1477">
        <v>0</v>
      </c>
      <c r="AE1477">
        <v>139.1028983503698</v>
      </c>
    </row>
    <row r="1478" spans="1:31" x14ac:dyDescent="0.25">
      <c r="A1478">
        <v>2441072</v>
      </c>
      <c r="B1478">
        <v>1</v>
      </c>
      <c r="C1478" t="s">
        <v>81</v>
      </c>
      <c r="D1478" t="s">
        <v>126</v>
      </c>
      <c r="E1478" t="s">
        <v>141</v>
      </c>
      <c r="F1478" t="s">
        <v>4489</v>
      </c>
      <c r="G1478" t="s">
        <v>214</v>
      </c>
      <c r="H1478" t="s">
        <v>144</v>
      </c>
      <c r="I1478" t="s">
        <v>136</v>
      </c>
      <c r="J1478" t="s">
        <v>3</v>
      </c>
      <c r="K1478" t="s">
        <v>138</v>
      </c>
      <c r="L1478" t="s">
        <v>4490</v>
      </c>
      <c r="M1478" t="s">
        <v>4491</v>
      </c>
      <c r="N1478">
        <v>1.373888888</v>
      </c>
      <c r="O1478">
        <v>0</v>
      </c>
      <c r="P1478">
        <v>209</v>
      </c>
      <c r="Q1478">
        <v>0</v>
      </c>
      <c r="R1478">
        <v>27</v>
      </c>
      <c r="S1478">
        <v>0</v>
      </c>
      <c r="T1478">
        <v>8</v>
      </c>
      <c r="U1478">
        <v>0</v>
      </c>
      <c r="V1478">
        <v>0</v>
      </c>
      <c r="W1478">
        <v>0</v>
      </c>
      <c r="X1478">
        <v>45.72721983038938</v>
      </c>
      <c r="Y1478">
        <v>0</v>
      </c>
      <c r="Z1478">
        <v>2.1897955028348601</v>
      </c>
      <c r="AA1478">
        <v>0</v>
      </c>
      <c r="AB1478">
        <v>5.1154744744082379</v>
      </c>
      <c r="AC1478">
        <v>0</v>
      </c>
      <c r="AD1478">
        <v>0</v>
      </c>
      <c r="AE1478">
        <v>53.03248980763248</v>
      </c>
    </row>
    <row r="1479" spans="1:31" x14ac:dyDescent="0.25">
      <c r="A1479">
        <v>2441073</v>
      </c>
      <c r="B1479">
        <v>1</v>
      </c>
      <c r="C1479" t="s">
        <v>80</v>
      </c>
      <c r="D1479" t="s">
        <v>82</v>
      </c>
      <c r="E1479" t="s">
        <v>132</v>
      </c>
      <c r="F1479" t="s">
        <v>4492</v>
      </c>
      <c r="G1479" t="s">
        <v>134</v>
      </c>
      <c r="H1479" t="s">
        <v>135</v>
      </c>
      <c r="I1479" t="s">
        <v>136</v>
      </c>
      <c r="J1479" t="s">
        <v>137</v>
      </c>
      <c r="K1479" t="s">
        <v>138</v>
      </c>
      <c r="L1479" t="s">
        <v>4493</v>
      </c>
      <c r="M1479" t="s">
        <v>4494</v>
      </c>
      <c r="N1479">
        <v>2.241666666</v>
      </c>
      <c r="O1479">
        <v>0</v>
      </c>
      <c r="P1479">
        <v>2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1.7056849173655668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1.7056849173655668</v>
      </c>
    </row>
    <row r="1480" spans="1:31" x14ac:dyDescent="0.25">
      <c r="A1480">
        <v>2441074</v>
      </c>
      <c r="B1480">
        <v>1</v>
      </c>
      <c r="C1480" t="s">
        <v>80</v>
      </c>
      <c r="D1480" t="s">
        <v>93</v>
      </c>
      <c r="E1480" t="s">
        <v>156</v>
      </c>
      <c r="F1480" t="s">
        <v>4495</v>
      </c>
      <c r="G1480" t="s">
        <v>171</v>
      </c>
      <c r="H1480" t="s">
        <v>135</v>
      </c>
      <c r="I1480" t="s">
        <v>136</v>
      </c>
      <c r="J1480" t="s">
        <v>137</v>
      </c>
      <c r="K1480" t="s">
        <v>138</v>
      </c>
      <c r="L1480" t="s">
        <v>4496</v>
      </c>
      <c r="M1480" t="s">
        <v>4497</v>
      </c>
      <c r="N1480">
        <v>2.2108333330000001</v>
      </c>
      <c r="O1480">
        <v>0</v>
      </c>
      <c r="P1480">
        <v>65</v>
      </c>
      <c r="Q1480">
        <v>0</v>
      </c>
      <c r="R1480">
        <v>41</v>
      </c>
      <c r="S1480">
        <v>0</v>
      </c>
      <c r="T1480">
        <v>30</v>
      </c>
      <c r="U1480">
        <v>0</v>
      </c>
      <c r="V1480">
        <v>0</v>
      </c>
      <c r="W1480">
        <v>0</v>
      </c>
      <c r="X1480">
        <v>3.6667384435478985</v>
      </c>
      <c r="Y1480">
        <v>0</v>
      </c>
      <c r="Z1480">
        <v>0.81969993370273886</v>
      </c>
      <c r="AA1480">
        <v>0</v>
      </c>
      <c r="AB1480">
        <v>13.951481750606531</v>
      </c>
      <c r="AC1480">
        <v>0</v>
      </c>
      <c r="AD1480">
        <v>0</v>
      </c>
      <c r="AE1480">
        <v>18.437920127857168</v>
      </c>
    </row>
    <row r="1481" spans="1:31" x14ac:dyDescent="0.25">
      <c r="A1481">
        <v>2441078</v>
      </c>
      <c r="B1481">
        <v>1</v>
      </c>
      <c r="C1481" t="s">
        <v>80</v>
      </c>
      <c r="D1481" t="s">
        <v>102</v>
      </c>
      <c r="E1481" t="s">
        <v>147</v>
      </c>
      <c r="F1481" t="s">
        <v>4498</v>
      </c>
      <c r="G1481" t="s">
        <v>175</v>
      </c>
      <c r="H1481" t="s">
        <v>135</v>
      </c>
      <c r="I1481" t="s">
        <v>136</v>
      </c>
      <c r="J1481" t="s">
        <v>137</v>
      </c>
      <c r="K1481" t="s">
        <v>138</v>
      </c>
      <c r="L1481" t="s">
        <v>4499</v>
      </c>
      <c r="M1481" t="s">
        <v>4500</v>
      </c>
      <c r="N1481">
        <v>0.98972222200000004</v>
      </c>
      <c r="O1481">
        <v>0</v>
      </c>
      <c r="P1481">
        <v>22</v>
      </c>
      <c r="Q1481">
        <v>0</v>
      </c>
      <c r="R1481">
        <v>0</v>
      </c>
      <c r="S1481">
        <v>0</v>
      </c>
      <c r="T1481">
        <v>3</v>
      </c>
      <c r="U1481">
        <v>0</v>
      </c>
      <c r="V1481">
        <v>0</v>
      </c>
      <c r="W1481">
        <v>0</v>
      </c>
      <c r="X1481">
        <v>6.1128327937914797</v>
      </c>
      <c r="Y1481">
        <v>0</v>
      </c>
      <c r="Z1481">
        <v>0</v>
      </c>
      <c r="AA1481">
        <v>0</v>
      </c>
      <c r="AB1481">
        <v>0.35322842225307</v>
      </c>
      <c r="AC1481">
        <v>0</v>
      </c>
      <c r="AD1481">
        <v>0</v>
      </c>
      <c r="AE1481">
        <v>6.4660612160445501</v>
      </c>
    </row>
    <row r="1482" spans="1:31" x14ac:dyDescent="0.25">
      <c r="A1482">
        <v>2441079</v>
      </c>
      <c r="B1482">
        <v>1</v>
      </c>
      <c r="C1482" t="s">
        <v>80</v>
      </c>
      <c r="D1482" t="s">
        <v>111</v>
      </c>
      <c r="E1482" t="s">
        <v>132</v>
      </c>
      <c r="F1482" t="s">
        <v>4501</v>
      </c>
      <c r="G1482" t="s">
        <v>214</v>
      </c>
      <c r="H1482" t="s">
        <v>135</v>
      </c>
      <c r="I1482" t="s">
        <v>136</v>
      </c>
      <c r="J1482" t="s">
        <v>3</v>
      </c>
      <c r="K1482" t="s">
        <v>138</v>
      </c>
      <c r="L1482" t="s">
        <v>4502</v>
      </c>
      <c r="M1482" t="s">
        <v>4503</v>
      </c>
      <c r="N1482">
        <v>1.530277777</v>
      </c>
      <c r="O1482">
        <v>0</v>
      </c>
      <c r="P1482">
        <v>9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3.9358850580085383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3.9358850580085383</v>
      </c>
    </row>
    <row r="1483" spans="1:31" x14ac:dyDescent="0.25">
      <c r="A1483">
        <v>2441080</v>
      </c>
      <c r="B1483">
        <v>1</v>
      </c>
      <c r="C1483" t="s">
        <v>81</v>
      </c>
      <c r="D1483" t="s">
        <v>113</v>
      </c>
      <c r="E1483" t="s">
        <v>132</v>
      </c>
      <c r="F1483" t="s">
        <v>4504</v>
      </c>
      <c r="G1483" t="s">
        <v>1709</v>
      </c>
      <c r="H1483" t="s">
        <v>135</v>
      </c>
      <c r="I1483" t="s">
        <v>136</v>
      </c>
      <c r="J1483" t="s">
        <v>3</v>
      </c>
      <c r="K1483" t="s">
        <v>138</v>
      </c>
      <c r="L1483" t="s">
        <v>4505</v>
      </c>
      <c r="M1483" t="s">
        <v>4506</v>
      </c>
      <c r="N1483">
        <v>2.1286111110000001</v>
      </c>
      <c r="O1483">
        <v>0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</row>
    <row r="1484" spans="1:31" x14ac:dyDescent="0.25">
      <c r="A1484">
        <v>2441081</v>
      </c>
      <c r="B1484">
        <v>1</v>
      </c>
      <c r="C1484" t="s">
        <v>81</v>
      </c>
      <c r="D1484" t="s">
        <v>118</v>
      </c>
      <c r="E1484" t="s">
        <v>147</v>
      </c>
      <c r="F1484" t="s">
        <v>4507</v>
      </c>
      <c r="G1484" t="s">
        <v>171</v>
      </c>
      <c r="H1484" t="s">
        <v>135</v>
      </c>
      <c r="I1484" t="s">
        <v>136</v>
      </c>
      <c r="J1484" t="s">
        <v>137</v>
      </c>
      <c r="K1484" t="s">
        <v>138</v>
      </c>
      <c r="L1484" t="s">
        <v>4508</v>
      </c>
      <c r="M1484" t="s">
        <v>4509</v>
      </c>
      <c r="N1484">
        <v>0.56944444400000005</v>
      </c>
      <c r="O1484">
        <v>0</v>
      </c>
      <c r="P1484">
        <v>4</v>
      </c>
      <c r="Q1484">
        <v>0</v>
      </c>
      <c r="R1484">
        <v>1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</row>
    <row r="1485" spans="1:31" x14ac:dyDescent="0.25">
      <c r="A1485">
        <v>2441082</v>
      </c>
      <c r="B1485">
        <v>1</v>
      </c>
      <c r="C1485" t="s">
        <v>80</v>
      </c>
      <c r="D1485" t="s">
        <v>105</v>
      </c>
      <c r="E1485" t="s">
        <v>161</v>
      </c>
      <c r="F1485" t="s">
        <v>4510</v>
      </c>
      <c r="G1485" t="s">
        <v>256</v>
      </c>
      <c r="H1485" t="s">
        <v>144</v>
      </c>
      <c r="I1485" t="s">
        <v>136</v>
      </c>
      <c r="J1485" t="s">
        <v>137</v>
      </c>
      <c r="K1485" t="s">
        <v>138</v>
      </c>
      <c r="L1485" t="s">
        <v>4511</v>
      </c>
      <c r="M1485" t="s">
        <v>4512</v>
      </c>
      <c r="N1485">
        <v>3.0694444440000002</v>
      </c>
      <c r="O1485">
        <v>0</v>
      </c>
      <c r="P1485">
        <v>0</v>
      </c>
      <c r="Q1485">
        <v>0</v>
      </c>
      <c r="R1485">
        <v>0</v>
      </c>
      <c r="S1485">
        <v>1</v>
      </c>
      <c r="T1485">
        <v>0</v>
      </c>
      <c r="U1485">
        <v>1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4.545091778199799</v>
      </c>
      <c r="AB1485">
        <v>0</v>
      </c>
      <c r="AC1485">
        <v>260.43746668318488</v>
      </c>
      <c r="AD1485">
        <v>0</v>
      </c>
      <c r="AE1485">
        <v>264.98255846138466</v>
      </c>
    </row>
    <row r="1486" spans="1:31" x14ac:dyDescent="0.25">
      <c r="A1486">
        <v>2441087</v>
      </c>
      <c r="B1486">
        <v>1</v>
      </c>
      <c r="C1486" t="s">
        <v>81</v>
      </c>
      <c r="D1486" t="s">
        <v>118</v>
      </c>
      <c r="E1486" t="s">
        <v>132</v>
      </c>
      <c r="F1486" t="s">
        <v>4513</v>
      </c>
      <c r="G1486" t="s">
        <v>134</v>
      </c>
      <c r="H1486" t="s">
        <v>135</v>
      </c>
      <c r="I1486" t="s">
        <v>136</v>
      </c>
      <c r="J1486" t="s">
        <v>137</v>
      </c>
      <c r="K1486" t="s">
        <v>138</v>
      </c>
      <c r="L1486" t="s">
        <v>4514</v>
      </c>
      <c r="M1486" t="s">
        <v>4515</v>
      </c>
      <c r="N1486">
        <v>0.87111111100000005</v>
      </c>
      <c r="O1486">
        <v>0</v>
      </c>
      <c r="P1486">
        <v>5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4.1952955680202786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4.1952955680202786</v>
      </c>
    </row>
    <row r="1487" spans="1:31" x14ac:dyDescent="0.25">
      <c r="A1487">
        <v>2441089</v>
      </c>
      <c r="B1487">
        <v>1</v>
      </c>
      <c r="C1487" t="s">
        <v>81</v>
      </c>
      <c r="D1487" t="s">
        <v>118</v>
      </c>
      <c r="E1487" t="s">
        <v>147</v>
      </c>
      <c r="F1487" t="s">
        <v>4516</v>
      </c>
      <c r="G1487" t="s">
        <v>175</v>
      </c>
      <c r="H1487" t="s">
        <v>135</v>
      </c>
      <c r="I1487" t="s">
        <v>136</v>
      </c>
      <c r="J1487" t="s">
        <v>137</v>
      </c>
      <c r="K1487" t="s">
        <v>138</v>
      </c>
      <c r="L1487" t="s">
        <v>4517</v>
      </c>
      <c r="M1487" t="s">
        <v>4518</v>
      </c>
      <c r="N1487">
        <v>0.31277777699999998</v>
      </c>
      <c r="O1487">
        <v>0</v>
      </c>
      <c r="P1487">
        <v>53</v>
      </c>
      <c r="Q1487">
        <v>0</v>
      </c>
      <c r="R1487">
        <v>0</v>
      </c>
      <c r="S1487">
        <v>0</v>
      </c>
      <c r="T1487">
        <v>4</v>
      </c>
      <c r="U1487">
        <v>0</v>
      </c>
      <c r="V1487">
        <v>0</v>
      </c>
      <c r="W1487">
        <v>0</v>
      </c>
      <c r="X1487">
        <v>5.6853824098317851</v>
      </c>
      <c r="Y1487">
        <v>0</v>
      </c>
      <c r="Z1487">
        <v>0</v>
      </c>
      <c r="AA1487">
        <v>0</v>
      </c>
      <c r="AB1487">
        <v>0.75739101279300325</v>
      </c>
      <c r="AC1487">
        <v>0</v>
      </c>
      <c r="AD1487">
        <v>0</v>
      </c>
      <c r="AE1487">
        <v>6.4427734226247884</v>
      </c>
    </row>
    <row r="1488" spans="1:31" x14ac:dyDescent="0.25">
      <c r="A1488">
        <v>2441090</v>
      </c>
      <c r="B1488">
        <v>1</v>
      </c>
      <c r="C1488" t="s">
        <v>80</v>
      </c>
      <c r="D1488" t="s">
        <v>93</v>
      </c>
      <c r="E1488" t="s">
        <v>147</v>
      </c>
      <c r="F1488" t="s">
        <v>4519</v>
      </c>
      <c r="G1488" t="s">
        <v>149</v>
      </c>
      <c r="H1488" t="s">
        <v>135</v>
      </c>
      <c r="I1488" t="s">
        <v>136</v>
      </c>
      <c r="J1488" t="s">
        <v>137</v>
      </c>
      <c r="K1488" t="s">
        <v>138</v>
      </c>
      <c r="L1488" t="s">
        <v>4520</v>
      </c>
      <c r="M1488" t="s">
        <v>4521</v>
      </c>
      <c r="N1488">
        <v>3.551388888</v>
      </c>
      <c r="O1488">
        <v>0</v>
      </c>
      <c r="P1488">
        <v>26</v>
      </c>
      <c r="Q1488">
        <v>0</v>
      </c>
      <c r="R1488">
        <v>0</v>
      </c>
      <c r="S1488">
        <v>0</v>
      </c>
      <c r="T1488">
        <v>2</v>
      </c>
      <c r="U1488">
        <v>0</v>
      </c>
      <c r="V1488">
        <v>0</v>
      </c>
      <c r="W1488">
        <v>0</v>
      </c>
      <c r="X1488">
        <v>8.0584775873116463</v>
      </c>
      <c r="Y1488">
        <v>0</v>
      </c>
      <c r="Z1488">
        <v>0</v>
      </c>
      <c r="AA1488">
        <v>0</v>
      </c>
      <c r="AB1488">
        <v>4.9455884857048398</v>
      </c>
      <c r="AC1488">
        <v>0</v>
      </c>
      <c r="AD1488">
        <v>0</v>
      </c>
      <c r="AE1488">
        <v>13.004066073016485</v>
      </c>
    </row>
    <row r="1489" spans="1:31" x14ac:dyDescent="0.25">
      <c r="A1489">
        <v>2441091</v>
      </c>
      <c r="B1489">
        <v>1</v>
      </c>
      <c r="C1489" t="s">
        <v>80</v>
      </c>
      <c r="D1489" t="s">
        <v>94</v>
      </c>
      <c r="E1489" t="s">
        <v>132</v>
      </c>
      <c r="F1489" t="s">
        <v>4522</v>
      </c>
      <c r="G1489" t="s">
        <v>134</v>
      </c>
      <c r="H1489" t="s">
        <v>135</v>
      </c>
      <c r="I1489" t="s">
        <v>136</v>
      </c>
      <c r="J1489" t="s">
        <v>137</v>
      </c>
      <c r="K1489" t="s">
        <v>138</v>
      </c>
      <c r="L1489" t="s">
        <v>4523</v>
      </c>
      <c r="M1489" t="s">
        <v>4524</v>
      </c>
      <c r="N1489">
        <v>3.5297222220000002</v>
      </c>
      <c r="O1489">
        <v>0</v>
      </c>
      <c r="P1489">
        <v>1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1.0572574703341999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1.0572574703341999</v>
      </c>
    </row>
    <row r="1490" spans="1:31" x14ac:dyDescent="0.25">
      <c r="A1490">
        <v>2441094</v>
      </c>
      <c r="B1490">
        <v>1</v>
      </c>
      <c r="C1490" t="s">
        <v>80</v>
      </c>
      <c r="D1490" t="s">
        <v>110</v>
      </c>
      <c r="E1490" t="s">
        <v>156</v>
      </c>
      <c r="F1490" t="s">
        <v>4525</v>
      </c>
      <c r="G1490" t="s">
        <v>175</v>
      </c>
      <c r="H1490" t="s">
        <v>135</v>
      </c>
      <c r="I1490" t="s">
        <v>136</v>
      </c>
      <c r="J1490" t="s">
        <v>137</v>
      </c>
      <c r="K1490" t="s">
        <v>138</v>
      </c>
      <c r="L1490" t="s">
        <v>4526</v>
      </c>
      <c r="M1490" t="s">
        <v>4527</v>
      </c>
      <c r="N1490">
        <v>1.988611111</v>
      </c>
      <c r="O1490">
        <v>0</v>
      </c>
      <c r="P1490">
        <v>60</v>
      </c>
      <c r="Q1490">
        <v>0</v>
      </c>
      <c r="R1490">
        <v>0</v>
      </c>
      <c r="S1490">
        <v>0</v>
      </c>
      <c r="T1490">
        <v>84</v>
      </c>
      <c r="U1490">
        <v>0</v>
      </c>
      <c r="V1490">
        <v>0</v>
      </c>
      <c r="W1490">
        <v>0</v>
      </c>
      <c r="X1490">
        <v>30.828254310510456</v>
      </c>
      <c r="Y1490">
        <v>0</v>
      </c>
      <c r="Z1490">
        <v>0</v>
      </c>
      <c r="AA1490">
        <v>0</v>
      </c>
      <c r="AB1490">
        <v>200.03208330685183</v>
      </c>
      <c r="AC1490">
        <v>0</v>
      </c>
      <c r="AD1490">
        <v>0</v>
      </c>
      <c r="AE1490">
        <v>230.86033761736229</v>
      </c>
    </row>
    <row r="1491" spans="1:31" x14ac:dyDescent="0.25">
      <c r="A1491">
        <v>2441095</v>
      </c>
      <c r="B1491">
        <v>1</v>
      </c>
      <c r="C1491" t="s">
        <v>80</v>
      </c>
      <c r="D1491" t="s">
        <v>82</v>
      </c>
      <c r="E1491" t="s">
        <v>132</v>
      </c>
      <c r="F1491" t="s">
        <v>4528</v>
      </c>
      <c r="G1491" t="s">
        <v>134</v>
      </c>
      <c r="H1491" t="s">
        <v>135</v>
      </c>
      <c r="I1491" t="s">
        <v>136</v>
      </c>
      <c r="J1491" t="s">
        <v>137</v>
      </c>
      <c r="K1491" t="s">
        <v>138</v>
      </c>
      <c r="L1491" t="s">
        <v>4529</v>
      </c>
      <c r="M1491" t="s">
        <v>4530</v>
      </c>
      <c r="N1491">
        <v>1.1399999999999999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0.26782266904689667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0.26782266904689667</v>
      </c>
    </row>
    <row r="1492" spans="1:31" x14ac:dyDescent="0.25">
      <c r="A1492">
        <v>2441099</v>
      </c>
      <c r="B1492">
        <v>1</v>
      </c>
      <c r="C1492" t="s">
        <v>81</v>
      </c>
      <c r="D1492" t="s">
        <v>115</v>
      </c>
      <c r="E1492" t="s">
        <v>161</v>
      </c>
      <c r="F1492" t="s">
        <v>4531</v>
      </c>
      <c r="G1492" t="s">
        <v>256</v>
      </c>
      <c r="H1492" t="s">
        <v>144</v>
      </c>
      <c r="I1492" t="s">
        <v>136</v>
      </c>
      <c r="J1492" t="s">
        <v>137</v>
      </c>
      <c r="K1492" t="s">
        <v>138</v>
      </c>
      <c r="L1492" t="s">
        <v>4532</v>
      </c>
      <c r="M1492" t="s">
        <v>4533</v>
      </c>
      <c r="N1492">
        <v>2.582222222</v>
      </c>
      <c r="O1492">
        <v>1</v>
      </c>
      <c r="P1492">
        <v>106</v>
      </c>
      <c r="Q1492">
        <v>0</v>
      </c>
      <c r="R1492">
        <v>2</v>
      </c>
      <c r="S1492">
        <v>0</v>
      </c>
      <c r="T1492">
        <v>8</v>
      </c>
      <c r="U1492">
        <v>0</v>
      </c>
      <c r="V1492">
        <v>0</v>
      </c>
      <c r="W1492">
        <v>0.80589683385493327</v>
      </c>
      <c r="X1492">
        <v>14.691609042299858</v>
      </c>
      <c r="Y1492">
        <v>0</v>
      </c>
      <c r="Z1492">
        <v>0</v>
      </c>
      <c r="AA1492">
        <v>0</v>
      </c>
      <c r="AB1492">
        <v>3.4783911516489177</v>
      </c>
      <c r="AC1492">
        <v>0</v>
      </c>
      <c r="AD1492">
        <v>0</v>
      </c>
      <c r="AE1492">
        <v>18.975897027803708</v>
      </c>
    </row>
    <row r="1493" spans="1:31" x14ac:dyDescent="0.25">
      <c r="A1493">
        <v>2441101</v>
      </c>
      <c r="B1493">
        <v>1</v>
      </c>
      <c r="C1493" t="s">
        <v>81</v>
      </c>
      <c r="D1493" t="s">
        <v>112</v>
      </c>
      <c r="E1493" t="s">
        <v>132</v>
      </c>
      <c r="F1493" t="s">
        <v>4534</v>
      </c>
      <c r="G1493" t="s">
        <v>134</v>
      </c>
      <c r="H1493" t="s">
        <v>135</v>
      </c>
      <c r="I1493" t="s">
        <v>136</v>
      </c>
      <c r="J1493" t="s">
        <v>137</v>
      </c>
      <c r="K1493" t="s">
        <v>138</v>
      </c>
      <c r="L1493" t="s">
        <v>4535</v>
      </c>
      <c r="M1493" t="s">
        <v>4536</v>
      </c>
      <c r="N1493">
        <v>1.8180555549999999</v>
      </c>
      <c r="O1493">
        <v>0</v>
      </c>
      <c r="P1493">
        <v>4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1.0837045518642945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1.0837045518642945</v>
      </c>
    </row>
    <row r="1494" spans="1:31" x14ac:dyDescent="0.25">
      <c r="A1494">
        <v>2441105</v>
      </c>
      <c r="B1494">
        <v>1</v>
      </c>
      <c r="C1494" t="s">
        <v>80</v>
      </c>
      <c r="D1494" t="s">
        <v>101</v>
      </c>
      <c r="E1494" t="s">
        <v>147</v>
      </c>
      <c r="F1494" t="s">
        <v>4537</v>
      </c>
      <c r="G1494" t="s">
        <v>175</v>
      </c>
      <c r="H1494" t="s">
        <v>135</v>
      </c>
      <c r="I1494" t="s">
        <v>136</v>
      </c>
      <c r="J1494" t="s">
        <v>137</v>
      </c>
      <c r="K1494" t="s">
        <v>138</v>
      </c>
      <c r="L1494" t="s">
        <v>4538</v>
      </c>
      <c r="M1494" t="s">
        <v>4539</v>
      </c>
      <c r="N1494">
        <v>1.4397222220000001</v>
      </c>
      <c r="O1494">
        <v>0</v>
      </c>
      <c r="P1494">
        <v>170</v>
      </c>
      <c r="Q1494">
        <v>0</v>
      </c>
      <c r="R1494">
        <v>0</v>
      </c>
      <c r="S1494">
        <v>0</v>
      </c>
      <c r="T1494">
        <v>2</v>
      </c>
      <c r="U1494">
        <v>0</v>
      </c>
      <c r="V1494">
        <v>0</v>
      </c>
      <c r="W1494">
        <v>0</v>
      </c>
      <c r="X1494">
        <v>51.465501054730701</v>
      </c>
      <c r="Y1494">
        <v>0</v>
      </c>
      <c r="Z1494">
        <v>0</v>
      </c>
      <c r="AA1494">
        <v>0</v>
      </c>
      <c r="AB1494">
        <v>8.4260916908029397</v>
      </c>
      <c r="AC1494">
        <v>0</v>
      </c>
      <c r="AD1494">
        <v>0</v>
      </c>
      <c r="AE1494">
        <v>59.891592745533643</v>
      </c>
    </row>
    <row r="1495" spans="1:31" x14ac:dyDescent="0.25">
      <c r="A1495">
        <v>2441107</v>
      </c>
      <c r="B1495">
        <v>1</v>
      </c>
      <c r="C1495" t="s">
        <v>81</v>
      </c>
      <c r="D1495" t="s">
        <v>113</v>
      </c>
      <c r="E1495" t="s">
        <v>156</v>
      </c>
      <c r="F1495" t="s">
        <v>4540</v>
      </c>
      <c r="G1495" t="s">
        <v>808</v>
      </c>
      <c r="H1495" t="s">
        <v>135</v>
      </c>
      <c r="I1495" t="s">
        <v>136</v>
      </c>
      <c r="J1495" t="s">
        <v>137</v>
      </c>
      <c r="K1495" t="s">
        <v>138</v>
      </c>
      <c r="L1495" t="s">
        <v>4541</v>
      </c>
      <c r="M1495" t="s">
        <v>4542</v>
      </c>
      <c r="N1495">
        <v>1.7847222220000001</v>
      </c>
      <c r="O1495">
        <v>0</v>
      </c>
      <c r="P1495">
        <v>363</v>
      </c>
      <c r="Q1495">
        <v>0</v>
      </c>
      <c r="R1495">
        <v>0</v>
      </c>
      <c r="S1495">
        <v>0</v>
      </c>
      <c r="T1495">
        <v>20</v>
      </c>
      <c r="U1495">
        <v>0</v>
      </c>
      <c r="V1495">
        <v>0</v>
      </c>
      <c r="W1495">
        <v>0</v>
      </c>
      <c r="X1495">
        <v>189.23265762698773</v>
      </c>
      <c r="Y1495">
        <v>0</v>
      </c>
      <c r="Z1495">
        <v>0</v>
      </c>
      <c r="AA1495">
        <v>0</v>
      </c>
      <c r="AB1495">
        <v>27.932252734289545</v>
      </c>
      <c r="AC1495">
        <v>0</v>
      </c>
      <c r="AD1495">
        <v>0</v>
      </c>
      <c r="AE1495">
        <v>217.16491036127726</v>
      </c>
    </row>
    <row r="1496" spans="1:31" x14ac:dyDescent="0.25">
      <c r="A1496">
        <v>2441111</v>
      </c>
      <c r="B1496">
        <v>1</v>
      </c>
      <c r="C1496" t="s">
        <v>80</v>
      </c>
      <c r="D1496" t="s">
        <v>110</v>
      </c>
      <c r="E1496" t="s">
        <v>156</v>
      </c>
      <c r="F1496" t="s">
        <v>4543</v>
      </c>
      <c r="G1496" t="s">
        <v>175</v>
      </c>
      <c r="H1496" t="s">
        <v>135</v>
      </c>
      <c r="I1496" t="s">
        <v>136</v>
      </c>
      <c r="J1496" t="s">
        <v>137</v>
      </c>
      <c r="K1496" t="s">
        <v>138</v>
      </c>
      <c r="L1496" t="s">
        <v>4544</v>
      </c>
      <c r="M1496" t="s">
        <v>4545</v>
      </c>
      <c r="N1496">
        <v>0.42777777700000003</v>
      </c>
      <c r="O1496">
        <v>0</v>
      </c>
      <c r="P1496">
        <v>586</v>
      </c>
      <c r="Q1496">
        <v>0</v>
      </c>
      <c r="R1496">
        <v>0</v>
      </c>
      <c r="S1496">
        <v>0</v>
      </c>
      <c r="T1496">
        <v>49</v>
      </c>
      <c r="U1496">
        <v>0</v>
      </c>
      <c r="V1496">
        <v>0</v>
      </c>
      <c r="W1496">
        <v>0</v>
      </c>
      <c r="X1496">
        <v>99.625168818941717</v>
      </c>
      <c r="Y1496">
        <v>0</v>
      </c>
      <c r="Z1496">
        <v>0</v>
      </c>
      <c r="AA1496">
        <v>0</v>
      </c>
      <c r="AB1496">
        <v>19.309258915590895</v>
      </c>
      <c r="AC1496">
        <v>0</v>
      </c>
      <c r="AD1496">
        <v>0</v>
      </c>
      <c r="AE1496">
        <v>118.93442773453262</v>
      </c>
    </row>
    <row r="1497" spans="1:31" x14ac:dyDescent="0.25">
      <c r="A1497">
        <v>2441112</v>
      </c>
      <c r="B1497">
        <v>1</v>
      </c>
      <c r="C1497" t="s">
        <v>81</v>
      </c>
      <c r="D1497" t="s">
        <v>112</v>
      </c>
      <c r="E1497" t="s">
        <v>147</v>
      </c>
      <c r="F1497" t="s">
        <v>4546</v>
      </c>
      <c r="G1497" t="s">
        <v>171</v>
      </c>
      <c r="H1497" t="s">
        <v>135</v>
      </c>
      <c r="I1497" t="s">
        <v>136</v>
      </c>
      <c r="J1497" t="s">
        <v>137</v>
      </c>
      <c r="K1497" t="s">
        <v>138</v>
      </c>
      <c r="L1497" t="s">
        <v>4547</v>
      </c>
      <c r="M1497" t="s">
        <v>4548</v>
      </c>
      <c r="N1497">
        <v>0.73888888799999997</v>
      </c>
      <c r="O1497">
        <v>0</v>
      </c>
      <c r="P1497">
        <v>37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2.4389706910951658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2.4389706910951658</v>
      </c>
    </row>
    <row r="1498" spans="1:31" x14ac:dyDescent="0.25">
      <c r="A1498">
        <v>2441115</v>
      </c>
      <c r="B1498">
        <v>1</v>
      </c>
      <c r="C1498" t="s">
        <v>81</v>
      </c>
      <c r="D1498" t="s">
        <v>116</v>
      </c>
      <c r="E1498" t="s">
        <v>141</v>
      </c>
      <c r="F1498" t="s">
        <v>4549</v>
      </c>
      <c r="G1498" t="s">
        <v>143</v>
      </c>
      <c r="H1498" t="s">
        <v>144</v>
      </c>
      <c r="I1498" t="s">
        <v>136</v>
      </c>
      <c r="J1498" t="s">
        <v>137</v>
      </c>
      <c r="K1498" t="s">
        <v>138</v>
      </c>
      <c r="L1498" t="s">
        <v>4550</v>
      </c>
      <c r="M1498" t="s">
        <v>4551</v>
      </c>
      <c r="N1498">
        <v>0.64500000000000002</v>
      </c>
      <c r="O1498">
        <v>2</v>
      </c>
      <c r="P1498">
        <v>311</v>
      </c>
      <c r="Q1498">
        <v>1</v>
      </c>
      <c r="R1498">
        <v>2</v>
      </c>
      <c r="S1498">
        <v>0</v>
      </c>
      <c r="T1498">
        <v>16</v>
      </c>
      <c r="U1498">
        <v>0</v>
      </c>
      <c r="V1498">
        <v>0</v>
      </c>
      <c r="W1498">
        <v>0.40840378808845001</v>
      </c>
      <c r="X1498">
        <v>21.665940573860244</v>
      </c>
      <c r="Y1498">
        <v>0.10963885205299999</v>
      </c>
      <c r="Z1498">
        <v>0.21913170870483001</v>
      </c>
      <c r="AA1498">
        <v>0</v>
      </c>
      <c r="AB1498">
        <v>2.5975178913085495</v>
      </c>
      <c r="AC1498">
        <v>0</v>
      </c>
      <c r="AD1498">
        <v>0</v>
      </c>
      <c r="AE1498">
        <v>25.00063281401507</v>
      </c>
    </row>
    <row r="1499" spans="1:31" x14ac:dyDescent="0.25">
      <c r="A1499">
        <v>2441117</v>
      </c>
      <c r="B1499">
        <v>1</v>
      </c>
      <c r="C1499" t="s">
        <v>80</v>
      </c>
      <c r="D1499" t="s">
        <v>107</v>
      </c>
      <c r="E1499" t="s">
        <v>147</v>
      </c>
      <c r="F1499" t="s">
        <v>4552</v>
      </c>
      <c r="G1499" t="s">
        <v>171</v>
      </c>
      <c r="H1499" t="s">
        <v>135</v>
      </c>
      <c r="I1499" t="s">
        <v>136</v>
      </c>
      <c r="J1499" t="s">
        <v>137</v>
      </c>
      <c r="K1499" t="s">
        <v>138</v>
      </c>
      <c r="L1499" t="s">
        <v>4553</v>
      </c>
      <c r="M1499" t="s">
        <v>4554</v>
      </c>
      <c r="N1499">
        <v>1.996111111</v>
      </c>
      <c r="O1499">
        <v>0</v>
      </c>
      <c r="P1499">
        <v>0</v>
      </c>
      <c r="Q1499">
        <v>0</v>
      </c>
      <c r="R1499">
        <v>4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</row>
    <row r="1500" spans="1:31" x14ac:dyDescent="0.25">
      <c r="A1500">
        <v>2441119</v>
      </c>
      <c r="B1500">
        <v>1</v>
      </c>
      <c r="C1500" t="s">
        <v>81</v>
      </c>
      <c r="D1500" t="s">
        <v>120</v>
      </c>
      <c r="E1500" t="s">
        <v>156</v>
      </c>
      <c r="F1500" t="s">
        <v>2785</v>
      </c>
      <c r="G1500" t="s">
        <v>158</v>
      </c>
      <c r="H1500" t="s">
        <v>135</v>
      </c>
      <c r="I1500" t="s">
        <v>136</v>
      </c>
      <c r="J1500" t="s">
        <v>137</v>
      </c>
      <c r="K1500" t="s">
        <v>138</v>
      </c>
      <c r="L1500" t="s">
        <v>4555</v>
      </c>
      <c r="M1500" t="s">
        <v>4556</v>
      </c>
      <c r="N1500">
        <v>1.2252777770000001</v>
      </c>
      <c r="O1500">
        <v>0</v>
      </c>
      <c r="P1500">
        <v>193</v>
      </c>
      <c r="Q1500">
        <v>0</v>
      </c>
      <c r="R1500">
        <v>1</v>
      </c>
      <c r="S1500">
        <v>0</v>
      </c>
      <c r="T1500">
        <v>14</v>
      </c>
      <c r="U1500">
        <v>0</v>
      </c>
      <c r="V1500">
        <v>0</v>
      </c>
      <c r="W1500">
        <v>0</v>
      </c>
      <c r="X1500">
        <v>81.051375152761722</v>
      </c>
      <c r="Y1500">
        <v>0</v>
      </c>
      <c r="Z1500">
        <v>0</v>
      </c>
      <c r="AA1500">
        <v>0</v>
      </c>
      <c r="AB1500">
        <v>16.724647299385737</v>
      </c>
      <c r="AC1500">
        <v>0</v>
      </c>
      <c r="AD1500">
        <v>0</v>
      </c>
      <c r="AE1500">
        <v>97.776022452147458</v>
      </c>
    </row>
    <row r="1501" spans="1:31" x14ac:dyDescent="0.25">
      <c r="A1501">
        <v>2441120</v>
      </c>
      <c r="B1501">
        <v>1</v>
      </c>
      <c r="C1501" t="s">
        <v>80</v>
      </c>
      <c r="D1501" t="s">
        <v>108</v>
      </c>
      <c r="E1501" t="s">
        <v>147</v>
      </c>
      <c r="F1501" t="s">
        <v>4557</v>
      </c>
      <c r="G1501" t="s">
        <v>149</v>
      </c>
      <c r="H1501" t="s">
        <v>135</v>
      </c>
      <c r="I1501" t="s">
        <v>136</v>
      </c>
      <c r="J1501" t="s">
        <v>137</v>
      </c>
      <c r="K1501" t="s">
        <v>138</v>
      </c>
      <c r="L1501" t="s">
        <v>4558</v>
      </c>
      <c r="M1501" t="s">
        <v>4559</v>
      </c>
      <c r="N1501">
        <v>3.227222222</v>
      </c>
      <c r="O1501">
        <v>0</v>
      </c>
      <c r="P1501">
        <v>8</v>
      </c>
      <c r="Q1501">
        <v>0</v>
      </c>
      <c r="R1501">
        <v>1</v>
      </c>
      <c r="S1501">
        <v>0</v>
      </c>
      <c r="T1501">
        <v>2</v>
      </c>
      <c r="U1501">
        <v>0</v>
      </c>
      <c r="V1501">
        <v>0</v>
      </c>
      <c r="W1501">
        <v>0</v>
      </c>
      <c r="X1501">
        <v>3.7502624316945168</v>
      </c>
      <c r="Y1501">
        <v>0</v>
      </c>
      <c r="Z1501">
        <v>0.89304101386299994</v>
      </c>
      <c r="AA1501">
        <v>0</v>
      </c>
      <c r="AB1501">
        <v>1.5883498560167562</v>
      </c>
      <c r="AC1501">
        <v>0</v>
      </c>
      <c r="AD1501">
        <v>0</v>
      </c>
      <c r="AE1501">
        <v>6.2316533015742728</v>
      </c>
    </row>
    <row r="1502" spans="1:31" x14ac:dyDescent="0.25">
      <c r="A1502">
        <v>2441125</v>
      </c>
      <c r="B1502">
        <v>1</v>
      </c>
      <c r="C1502" t="s">
        <v>81</v>
      </c>
      <c r="D1502" t="s">
        <v>112</v>
      </c>
      <c r="E1502" t="s">
        <v>147</v>
      </c>
      <c r="F1502" t="s">
        <v>4560</v>
      </c>
      <c r="G1502" t="s">
        <v>1516</v>
      </c>
      <c r="H1502" t="s">
        <v>135</v>
      </c>
      <c r="I1502" t="s">
        <v>136</v>
      </c>
      <c r="J1502" t="s">
        <v>137</v>
      </c>
      <c r="K1502" t="s">
        <v>138</v>
      </c>
      <c r="L1502" t="s">
        <v>4561</v>
      </c>
      <c r="M1502" t="s">
        <v>4562</v>
      </c>
      <c r="N1502">
        <v>1.3077777770000001</v>
      </c>
      <c r="O1502">
        <v>0</v>
      </c>
      <c r="P1502">
        <v>111</v>
      </c>
      <c r="Q1502">
        <v>0</v>
      </c>
      <c r="R1502">
        <v>0</v>
      </c>
      <c r="S1502">
        <v>0</v>
      </c>
      <c r="T1502">
        <v>7</v>
      </c>
      <c r="U1502">
        <v>0</v>
      </c>
      <c r="V1502">
        <v>0</v>
      </c>
      <c r="W1502">
        <v>0</v>
      </c>
      <c r="X1502">
        <v>27.621813249985959</v>
      </c>
      <c r="Y1502">
        <v>0</v>
      </c>
      <c r="Z1502">
        <v>0</v>
      </c>
      <c r="AA1502">
        <v>0</v>
      </c>
      <c r="AB1502">
        <v>6.5912639283074341</v>
      </c>
      <c r="AC1502">
        <v>0</v>
      </c>
      <c r="AD1502">
        <v>0</v>
      </c>
      <c r="AE1502">
        <v>34.213077178293389</v>
      </c>
    </row>
    <row r="1503" spans="1:31" x14ac:dyDescent="0.25">
      <c r="A1503">
        <v>2441127</v>
      </c>
      <c r="B1503">
        <v>1</v>
      </c>
      <c r="C1503" t="s">
        <v>80</v>
      </c>
      <c r="D1503" t="s">
        <v>83</v>
      </c>
      <c r="E1503" t="s">
        <v>132</v>
      </c>
      <c r="F1503" t="s">
        <v>4563</v>
      </c>
      <c r="G1503" t="s">
        <v>134</v>
      </c>
      <c r="H1503" t="s">
        <v>135</v>
      </c>
      <c r="I1503" t="s">
        <v>136</v>
      </c>
      <c r="J1503" t="s">
        <v>137</v>
      </c>
      <c r="K1503" t="s">
        <v>138</v>
      </c>
      <c r="L1503" t="s">
        <v>4564</v>
      </c>
      <c r="M1503" t="s">
        <v>4565</v>
      </c>
      <c r="N1503">
        <v>2.3455555549999998</v>
      </c>
      <c r="O1503">
        <v>0</v>
      </c>
      <c r="P1503">
        <v>3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2.193992612525629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2.193992612525629</v>
      </c>
    </row>
    <row r="1504" spans="1:31" x14ac:dyDescent="0.25">
      <c r="A1504">
        <v>2441129</v>
      </c>
      <c r="B1504">
        <v>1</v>
      </c>
      <c r="C1504" t="s">
        <v>80</v>
      </c>
      <c r="D1504" t="s">
        <v>82</v>
      </c>
      <c r="E1504" t="s">
        <v>147</v>
      </c>
      <c r="F1504" t="s">
        <v>4566</v>
      </c>
      <c r="G1504" t="s">
        <v>1516</v>
      </c>
      <c r="H1504" t="s">
        <v>135</v>
      </c>
      <c r="I1504" t="s">
        <v>136</v>
      </c>
      <c r="J1504" t="s">
        <v>137</v>
      </c>
      <c r="K1504" t="s">
        <v>138</v>
      </c>
      <c r="L1504" t="s">
        <v>4567</v>
      </c>
      <c r="M1504" t="s">
        <v>4568</v>
      </c>
      <c r="N1504">
        <v>2.196111111</v>
      </c>
      <c r="O1504">
        <v>0</v>
      </c>
      <c r="P1504">
        <v>83</v>
      </c>
      <c r="Q1504">
        <v>0</v>
      </c>
      <c r="R1504">
        <v>0</v>
      </c>
      <c r="S1504">
        <v>0</v>
      </c>
      <c r="T1504">
        <v>2</v>
      </c>
      <c r="U1504">
        <v>0</v>
      </c>
      <c r="V1504">
        <v>0</v>
      </c>
      <c r="W1504">
        <v>0</v>
      </c>
      <c r="X1504">
        <v>67.551855149843504</v>
      </c>
      <c r="Y1504">
        <v>0</v>
      </c>
      <c r="Z1504">
        <v>0</v>
      </c>
      <c r="AA1504">
        <v>0</v>
      </c>
      <c r="AB1504">
        <v>0.20534306811493308</v>
      </c>
      <c r="AC1504">
        <v>0</v>
      </c>
      <c r="AD1504">
        <v>0</v>
      </c>
      <c r="AE1504">
        <v>67.757198217958432</v>
      </c>
    </row>
    <row r="1505" spans="1:31" x14ac:dyDescent="0.25">
      <c r="A1505">
        <v>2441137</v>
      </c>
      <c r="B1505">
        <v>1</v>
      </c>
      <c r="C1505" t="s">
        <v>80</v>
      </c>
      <c r="D1505" t="s">
        <v>99</v>
      </c>
      <c r="E1505" t="s">
        <v>132</v>
      </c>
      <c r="F1505" t="s">
        <v>4569</v>
      </c>
      <c r="G1505" t="s">
        <v>134</v>
      </c>
      <c r="H1505" t="s">
        <v>135</v>
      </c>
      <c r="I1505" t="s">
        <v>136</v>
      </c>
      <c r="J1505" t="s">
        <v>137</v>
      </c>
      <c r="K1505" t="s">
        <v>138</v>
      </c>
      <c r="L1505" t="s">
        <v>4570</v>
      </c>
      <c r="M1505" t="s">
        <v>4571</v>
      </c>
      <c r="N1505">
        <v>0.88833333299999995</v>
      </c>
      <c r="O1505">
        <v>0</v>
      </c>
      <c r="P1505">
        <v>5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8.0454948210000006E-5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8.0454948210000006E-5</v>
      </c>
    </row>
    <row r="1506" spans="1:31" x14ac:dyDescent="0.25">
      <c r="A1506">
        <v>2441139</v>
      </c>
      <c r="B1506">
        <v>1</v>
      </c>
      <c r="C1506" t="s">
        <v>80</v>
      </c>
      <c r="D1506" t="s">
        <v>97</v>
      </c>
      <c r="E1506" t="s">
        <v>132</v>
      </c>
      <c r="F1506" t="s">
        <v>4572</v>
      </c>
      <c r="G1506" t="s">
        <v>134</v>
      </c>
      <c r="H1506" t="s">
        <v>135</v>
      </c>
      <c r="I1506" t="s">
        <v>136</v>
      </c>
      <c r="J1506" t="s">
        <v>137</v>
      </c>
      <c r="K1506" t="s">
        <v>138</v>
      </c>
      <c r="L1506" t="s">
        <v>4573</v>
      </c>
      <c r="M1506" t="s">
        <v>4574</v>
      </c>
      <c r="N1506">
        <v>2.1947222219999998</v>
      </c>
      <c r="O1506">
        <v>0</v>
      </c>
      <c r="P1506">
        <v>1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2.0292961634792466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2.0292961634792466</v>
      </c>
    </row>
    <row r="1507" spans="1:31" x14ac:dyDescent="0.25">
      <c r="A1507">
        <v>2441140</v>
      </c>
      <c r="B1507">
        <v>1</v>
      </c>
      <c r="C1507" t="s">
        <v>80</v>
      </c>
      <c r="D1507" t="s">
        <v>107</v>
      </c>
      <c r="E1507" t="s">
        <v>147</v>
      </c>
      <c r="F1507" t="s">
        <v>4575</v>
      </c>
      <c r="G1507" t="s">
        <v>175</v>
      </c>
      <c r="H1507" t="s">
        <v>135</v>
      </c>
      <c r="I1507" t="s">
        <v>136</v>
      </c>
      <c r="J1507" t="s">
        <v>137</v>
      </c>
      <c r="K1507" t="s">
        <v>138</v>
      </c>
      <c r="L1507" t="s">
        <v>4576</v>
      </c>
      <c r="M1507" t="s">
        <v>4577</v>
      </c>
      <c r="N1507">
        <v>0.57055555499999999</v>
      </c>
      <c r="O1507">
        <v>0</v>
      </c>
      <c r="P1507">
        <v>25</v>
      </c>
      <c r="Q1507">
        <v>0</v>
      </c>
      <c r="R1507">
        <v>0</v>
      </c>
      <c r="S1507">
        <v>0</v>
      </c>
      <c r="T1507">
        <v>8</v>
      </c>
      <c r="U1507">
        <v>0</v>
      </c>
      <c r="V1507">
        <v>0</v>
      </c>
      <c r="W1507">
        <v>0</v>
      </c>
      <c r="X1507">
        <v>1.4401754995257501</v>
      </c>
      <c r="Y1507">
        <v>0</v>
      </c>
      <c r="Z1507">
        <v>0</v>
      </c>
      <c r="AA1507">
        <v>0</v>
      </c>
      <c r="AB1507">
        <v>1.9943113443630001</v>
      </c>
      <c r="AC1507">
        <v>0</v>
      </c>
      <c r="AD1507">
        <v>0</v>
      </c>
      <c r="AE1507">
        <v>3.4344868438887501</v>
      </c>
    </row>
    <row r="1508" spans="1:31" x14ac:dyDescent="0.25">
      <c r="A1508">
        <v>2441149</v>
      </c>
      <c r="B1508">
        <v>1</v>
      </c>
      <c r="C1508" t="s">
        <v>81</v>
      </c>
      <c r="D1508" t="s">
        <v>115</v>
      </c>
      <c r="E1508" t="s">
        <v>132</v>
      </c>
      <c r="F1508" t="s">
        <v>4578</v>
      </c>
      <c r="G1508" t="s">
        <v>134</v>
      </c>
      <c r="H1508" t="s">
        <v>135</v>
      </c>
      <c r="I1508" t="s">
        <v>136</v>
      </c>
      <c r="J1508" t="s">
        <v>137</v>
      </c>
      <c r="K1508" t="s">
        <v>138</v>
      </c>
      <c r="L1508" t="s">
        <v>4579</v>
      </c>
      <c r="M1508" t="s">
        <v>4580</v>
      </c>
      <c r="N1508">
        <v>4.5216666659999998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</row>
    <row r="1509" spans="1:31" x14ac:dyDescent="0.25">
      <c r="A1509">
        <v>2441152</v>
      </c>
      <c r="B1509">
        <v>1</v>
      </c>
      <c r="C1509" t="s">
        <v>80</v>
      </c>
      <c r="D1509" t="s">
        <v>94</v>
      </c>
      <c r="E1509" t="s">
        <v>147</v>
      </c>
      <c r="F1509" t="s">
        <v>4581</v>
      </c>
      <c r="G1509" t="s">
        <v>175</v>
      </c>
      <c r="H1509" t="s">
        <v>135</v>
      </c>
      <c r="I1509" t="s">
        <v>136</v>
      </c>
      <c r="J1509" t="s">
        <v>137</v>
      </c>
      <c r="K1509" t="s">
        <v>138</v>
      </c>
      <c r="L1509" t="s">
        <v>4582</v>
      </c>
      <c r="M1509" t="s">
        <v>4583</v>
      </c>
      <c r="N1509">
        <v>0.78583333300000002</v>
      </c>
      <c r="O1509">
        <v>0</v>
      </c>
      <c r="P1509">
        <v>1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0.31970336378444031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0.31970336378444031</v>
      </c>
    </row>
    <row r="1510" spans="1:31" x14ac:dyDescent="0.25">
      <c r="A1510">
        <v>2441155</v>
      </c>
      <c r="B1510">
        <v>1</v>
      </c>
      <c r="C1510" t="s">
        <v>80</v>
      </c>
      <c r="D1510" t="s">
        <v>82</v>
      </c>
      <c r="E1510" t="s">
        <v>132</v>
      </c>
      <c r="F1510" t="s">
        <v>4584</v>
      </c>
      <c r="G1510" t="s">
        <v>134</v>
      </c>
      <c r="H1510" t="s">
        <v>135</v>
      </c>
      <c r="I1510" t="s">
        <v>136</v>
      </c>
      <c r="J1510" t="s">
        <v>137</v>
      </c>
      <c r="K1510" t="s">
        <v>138</v>
      </c>
      <c r="L1510" t="s">
        <v>4585</v>
      </c>
      <c r="M1510" t="s">
        <v>4586</v>
      </c>
      <c r="N1510">
        <v>4.1272222220000003</v>
      </c>
      <c r="O1510">
        <v>0</v>
      </c>
      <c r="P1510">
        <v>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0.89098837612353321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0.89098837612353321</v>
      </c>
    </row>
    <row r="1511" spans="1:31" x14ac:dyDescent="0.25">
      <c r="A1511">
        <v>2441156</v>
      </c>
      <c r="B1511">
        <v>1</v>
      </c>
      <c r="C1511" t="s">
        <v>80</v>
      </c>
      <c r="D1511" t="s">
        <v>90</v>
      </c>
      <c r="E1511" t="s">
        <v>290</v>
      </c>
      <c r="F1511" t="s">
        <v>4587</v>
      </c>
      <c r="G1511" t="s">
        <v>2293</v>
      </c>
      <c r="H1511" t="s">
        <v>135</v>
      </c>
      <c r="I1511" t="s">
        <v>136</v>
      </c>
      <c r="J1511" t="s">
        <v>137</v>
      </c>
      <c r="K1511" t="s">
        <v>138</v>
      </c>
      <c r="L1511" t="s">
        <v>4588</v>
      </c>
      <c r="M1511" t="s">
        <v>4589</v>
      </c>
      <c r="N1511">
        <v>1.183611111</v>
      </c>
      <c r="O1511">
        <v>0</v>
      </c>
      <c r="P1511">
        <v>65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13.709424561502548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13.709424561502548</v>
      </c>
    </row>
    <row r="1512" spans="1:31" x14ac:dyDescent="0.25">
      <c r="A1512">
        <v>2441160</v>
      </c>
      <c r="B1512">
        <v>1</v>
      </c>
      <c r="C1512" t="s">
        <v>80</v>
      </c>
      <c r="D1512" t="s">
        <v>97</v>
      </c>
      <c r="E1512" t="s">
        <v>147</v>
      </c>
      <c r="F1512" t="s">
        <v>4590</v>
      </c>
      <c r="G1512" t="s">
        <v>175</v>
      </c>
      <c r="H1512" t="s">
        <v>135</v>
      </c>
      <c r="I1512" t="s">
        <v>136</v>
      </c>
      <c r="J1512" t="s">
        <v>137</v>
      </c>
      <c r="K1512" t="s">
        <v>138</v>
      </c>
      <c r="L1512" t="s">
        <v>4591</v>
      </c>
      <c r="M1512" t="s">
        <v>4592</v>
      </c>
      <c r="N1512">
        <v>0.35888888800000002</v>
      </c>
      <c r="O1512">
        <v>0</v>
      </c>
      <c r="P1512">
        <v>83</v>
      </c>
      <c r="Q1512">
        <v>0</v>
      </c>
      <c r="R1512">
        <v>0</v>
      </c>
      <c r="S1512">
        <v>0</v>
      </c>
      <c r="T1512">
        <v>4</v>
      </c>
      <c r="U1512">
        <v>0</v>
      </c>
      <c r="V1512">
        <v>0</v>
      </c>
      <c r="W1512">
        <v>0</v>
      </c>
      <c r="X1512">
        <v>7.6159623067570426</v>
      </c>
      <c r="Y1512">
        <v>0</v>
      </c>
      <c r="Z1512">
        <v>0</v>
      </c>
      <c r="AA1512">
        <v>0</v>
      </c>
      <c r="AB1512">
        <v>3.5854099179109897</v>
      </c>
      <c r="AC1512">
        <v>0</v>
      </c>
      <c r="AD1512">
        <v>0</v>
      </c>
      <c r="AE1512">
        <v>11.201372224668033</v>
      </c>
    </row>
    <row r="1513" spans="1:31" x14ac:dyDescent="0.25">
      <c r="A1513">
        <v>2441161</v>
      </c>
      <c r="B1513">
        <v>1</v>
      </c>
      <c r="C1513" t="s">
        <v>80</v>
      </c>
      <c r="D1513" t="s">
        <v>103</v>
      </c>
      <c r="E1513" t="s">
        <v>132</v>
      </c>
      <c r="F1513" t="s">
        <v>4593</v>
      </c>
      <c r="G1513" t="s">
        <v>153</v>
      </c>
      <c r="H1513" t="s">
        <v>135</v>
      </c>
      <c r="I1513" t="s">
        <v>136</v>
      </c>
      <c r="J1513" t="s">
        <v>137</v>
      </c>
      <c r="K1513" t="s">
        <v>138</v>
      </c>
      <c r="L1513" t="s">
        <v>4594</v>
      </c>
      <c r="M1513" t="s">
        <v>4595</v>
      </c>
      <c r="N1513">
        <v>0.50638888800000004</v>
      </c>
      <c r="O1513">
        <v>0</v>
      </c>
      <c r="P1513">
        <v>8</v>
      </c>
      <c r="Q1513">
        <v>0</v>
      </c>
      <c r="R1513">
        <v>0</v>
      </c>
      <c r="S1513">
        <v>0</v>
      </c>
      <c r="T1513">
        <v>1</v>
      </c>
      <c r="U1513">
        <v>0</v>
      </c>
      <c r="V1513">
        <v>0</v>
      </c>
      <c r="W1513">
        <v>0</v>
      </c>
      <c r="X1513">
        <v>0.70847500674467556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0.70847500674467556</v>
      </c>
    </row>
    <row r="1514" spans="1:31" x14ac:dyDescent="0.25">
      <c r="A1514">
        <v>2441166</v>
      </c>
      <c r="B1514">
        <v>1</v>
      </c>
      <c r="C1514" t="s">
        <v>80</v>
      </c>
      <c r="D1514" t="s">
        <v>82</v>
      </c>
      <c r="E1514" t="s">
        <v>147</v>
      </c>
      <c r="F1514" t="s">
        <v>4596</v>
      </c>
      <c r="G1514" t="s">
        <v>149</v>
      </c>
      <c r="H1514" t="s">
        <v>135</v>
      </c>
      <c r="I1514" t="s">
        <v>136</v>
      </c>
      <c r="J1514" t="s">
        <v>137</v>
      </c>
      <c r="K1514" t="s">
        <v>138</v>
      </c>
      <c r="L1514" t="s">
        <v>4597</v>
      </c>
      <c r="M1514" t="s">
        <v>4598</v>
      </c>
      <c r="N1514">
        <v>3.2436111109999999</v>
      </c>
      <c r="O1514">
        <v>0</v>
      </c>
      <c r="P1514">
        <v>134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108.12168272817043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108.12168272817043</v>
      </c>
    </row>
    <row r="1515" spans="1:31" x14ac:dyDescent="0.25">
      <c r="A1515">
        <v>2441167</v>
      </c>
      <c r="B1515">
        <v>1</v>
      </c>
      <c r="C1515" t="s">
        <v>80</v>
      </c>
      <c r="D1515" t="s">
        <v>85</v>
      </c>
      <c r="E1515" t="s">
        <v>161</v>
      </c>
      <c r="F1515" t="s">
        <v>4599</v>
      </c>
      <c r="G1515" t="s">
        <v>719</v>
      </c>
      <c r="H1515" t="s">
        <v>144</v>
      </c>
      <c r="I1515" t="s">
        <v>136</v>
      </c>
      <c r="J1515" t="s">
        <v>137</v>
      </c>
      <c r="K1515" t="s">
        <v>138</v>
      </c>
      <c r="L1515" t="s">
        <v>4600</v>
      </c>
      <c r="M1515" t="s">
        <v>4601</v>
      </c>
      <c r="N1515">
        <v>9.7716666659999998</v>
      </c>
      <c r="O1515">
        <v>0</v>
      </c>
      <c r="P1515">
        <v>173</v>
      </c>
      <c r="Q1515">
        <v>0</v>
      </c>
      <c r="R1515">
        <v>0</v>
      </c>
      <c r="S1515">
        <v>0</v>
      </c>
      <c r="T1515">
        <v>88</v>
      </c>
      <c r="U1515">
        <v>0</v>
      </c>
      <c r="V1515">
        <v>0</v>
      </c>
      <c r="W1515">
        <v>0</v>
      </c>
      <c r="X1515">
        <v>376.89777961369094</v>
      </c>
      <c r="Y1515">
        <v>0</v>
      </c>
      <c r="Z1515">
        <v>0</v>
      </c>
      <c r="AA1515">
        <v>0</v>
      </c>
      <c r="AB1515">
        <v>964.68946020536271</v>
      </c>
      <c r="AC1515">
        <v>0</v>
      </c>
      <c r="AD1515">
        <v>0</v>
      </c>
      <c r="AE1515">
        <v>1341.5872398190536</v>
      </c>
    </row>
    <row r="1516" spans="1:31" x14ac:dyDescent="0.25">
      <c r="A1516">
        <v>2441169</v>
      </c>
      <c r="B1516">
        <v>1</v>
      </c>
      <c r="C1516" t="s">
        <v>80</v>
      </c>
      <c r="D1516" t="s">
        <v>107</v>
      </c>
      <c r="E1516" t="s">
        <v>141</v>
      </c>
      <c r="F1516" t="s">
        <v>4602</v>
      </c>
      <c r="G1516" t="s">
        <v>143</v>
      </c>
      <c r="H1516" t="s">
        <v>144</v>
      </c>
      <c r="I1516" t="s">
        <v>136</v>
      </c>
      <c r="J1516" t="s">
        <v>137</v>
      </c>
      <c r="K1516" t="s">
        <v>138</v>
      </c>
      <c r="L1516" t="s">
        <v>4603</v>
      </c>
      <c r="M1516" t="s">
        <v>4604</v>
      </c>
      <c r="N1516">
        <v>0.79555555499999997</v>
      </c>
      <c r="O1516">
        <v>1</v>
      </c>
      <c r="P1516">
        <v>1306</v>
      </c>
      <c r="Q1516">
        <v>15</v>
      </c>
      <c r="R1516">
        <v>34</v>
      </c>
      <c r="S1516">
        <v>4</v>
      </c>
      <c r="T1516">
        <v>38</v>
      </c>
      <c r="U1516">
        <v>0</v>
      </c>
      <c r="V1516">
        <v>3</v>
      </c>
      <c r="W1516">
        <v>7.3698801503396627</v>
      </c>
      <c r="X1516">
        <v>59.620572599559573</v>
      </c>
      <c r="Y1516">
        <v>5.0750521408147202</v>
      </c>
      <c r="Z1516">
        <v>0.58934434124581658</v>
      </c>
      <c r="AA1516">
        <v>8.6368251144049246</v>
      </c>
      <c r="AB1516">
        <v>25.079163092110893</v>
      </c>
      <c r="AC1516">
        <v>0</v>
      </c>
      <c r="AD1516">
        <v>3.100503538040428</v>
      </c>
      <c r="AE1516">
        <v>109.47134097651602</v>
      </c>
    </row>
    <row r="1517" spans="1:31" x14ac:dyDescent="0.25">
      <c r="A1517">
        <v>2441171</v>
      </c>
      <c r="B1517">
        <v>1</v>
      </c>
      <c r="C1517" t="s">
        <v>80</v>
      </c>
      <c r="D1517" t="s">
        <v>82</v>
      </c>
      <c r="E1517" t="s">
        <v>147</v>
      </c>
      <c r="F1517" t="s">
        <v>4566</v>
      </c>
      <c r="G1517" t="s">
        <v>1516</v>
      </c>
      <c r="H1517" t="s">
        <v>135</v>
      </c>
      <c r="I1517" t="s">
        <v>136</v>
      </c>
      <c r="J1517" t="s">
        <v>137</v>
      </c>
      <c r="K1517" t="s">
        <v>138</v>
      </c>
      <c r="L1517" t="s">
        <v>4605</v>
      </c>
      <c r="M1517" t="s">
        <v>4606</v>
      </c>
      <c r="N1517">
        <v>2.3194444440000002</v>
      </c>
      <c r="O1517">
        <v>0</v>
      </c>
      <c r="P1517">
        <v>83</v>
      </c>
      <c r="Q1517">
        <v>0</v>
      </c>
      <c r="R1517">
        <v>0</v>
      </c>
      <c r="S1517">
        <v>0</v>
      </c>
      <c r="T1517">
        <v>2</v>
      </c>
      <c r="U1517">
        <v>0</v>
      </c>
      <c r="V1517">
        <v>0</v>
      </c>
      <c r="W1517">
        <v>0</v>
      </c>
      <c r="X1517">
        <v>61.610958278031958</v>
      </c>
      <c r="Y1517">
        <v>0</v>
      </c>
      <c r="Z1517">
        <v>0</v>
      </c>
      <c r="AA1517">
        <v>0</v>
      </c>
      <c r="AB1517">
        <v>3.3594040711891669E-2</v>
      </c>
      <c r="AC1517">
        <v>0</v>
      </c>
      <c r="AD1517">
        <v>0</v>
      </c>
      <c r="AE1517">
        <v>61.644552318743848</v>
      </c>
    </row>
    <row r="1518" spans="1:31" x14ac:dyDescent="0.25">
      <c r="A1518">
        <v>2454935</v>
      </c>
      <c r="B1518">
        <v>1</v>
      </c>
      <c r="C1518" t="s">
        <v>80</v>
      </c>
      <c r="D1518" t="s">
        <v>82</v>
      </c>
      <c r="E1518" t="s">
        <v>229</v>
      </c>
      <c r="F1518" t="s">
        <v>4607</v>
      </c>
      <c r="G1518" t="s">
        <v>163</v>
      </c>
      <c r="H1518" t="s">
        <v>144</v>
      </c>
      <c r="I1518" t="s">
        <v>330</v>
      </c>
      <c r="J1518" t="s">
        <v>137</v>
      </c>
      <c r="K1518" t="s">
        <v>138</v>
      </c>
      <c r="L1518" t="s">
        <v>4608</v>
      </c>
      <c r="M1518" t="s">
        <v>4609</v>
      </c>
      <c r="N1518">
        <v>3.3333333E-2</v>
      </c>
      <c r="O1518">
        <v>0</v>
      </c>
      <c r="P1518">
        <v>421</v>
      </c>
      <c r="Q1518">
        <v>0</v>
      </c>
      <c r="R1518">
        <v>0</v>
      </c>
      <c r="S1518">
        <v>1</v>
      </c>
      <c r="T1518">
        <v>885</v>
      </c>
      <c r="U1518">
        <v>0</v>
      </c>
      <c r="V1518">
        <v>0</v>
      </c>
      <c r="W1518">
        <v>0</v>
      </c>
      <c r="X1518">
        <v>3.2013643692179659</v>
      </c>
      <c r="Y1518">
        <v>0</v>
      </c>
      <c r="Z1518">
        <v>0</v>
      </c>
      <c r="AA1518">
        <v>4.1771492545333327E-2</v>
      </c>
      <c r="AB1518">
        <v>27.799496762280437</v>
      </c>
      <c r="AC1518">
        <v>0</v>
      </c>
      <c r="AD1518">
        <v>0</v>
      </c>
      <c r="AE1518">
        <v>31.042632624043737</v>
      </c>
    </row>
    <row r="1519" spans="1:31" x14ac:dyDescent="0.25">
      <c r="A1519">
        <v>2441257</v>
      </c>
      <c r="B1519">
        <v>1</v>
      </c>
      <c r="C1519" t="s">
        <v>81</v>
      </c>
      <c r="D1519" t="s">
        <v>114</v>
      </c>
      <c r="E1519" t="s">
        <v>229</v>
      </c>
      <c r="F1519" t="s">
        <v>4610</v>
      </c>
      <c r="G1519" t="s">
        <v>187</v>
      </c>
      <c r="H1519" t="s">
        <v>144</v>
      </c>
      <c r="I1519" t="s">
        <v>136</v>
      </c>
      <c r="J1519" t="s">
        <v>137</v>
      </c>
      <c r="K1519" t="s">
        <v>164</v>
      </c>
      <c r="L1519" t="s">
        <v>4611</v>
      </c>
      <c r="M1519" t="s">
        <v>4612</v>
      </c>
      <c r="N1519">
        <v>1.883888888</v>
      </c>
      <c r="O1519">
        <v>31</v>
      </c>
      <c r="P1519">
        <v>9518</v>
      </c>
      <c r="Q1519">
        <v>13</v>
      </c>
      <c r="R1519">
        <v>405</v>
      </c>
      <c r="S1519">
        <v>42</v>
      </c>
      <c r="T1519">
        <v>830</v>
      </c>
      <c r="U1519">
        <v>0</v>
      </c>
      <c r="V1519">
        <v>0</v>
      </c>
      <c r="W1519">
        <v>14.442419492170547</v>
      </c>
      <c r="X1519">
        <v>1304.9941761705093</v>
      </c>
      <c r="Y1519">
        <v>24.358772751298414</v>
      </c>
      <c r="Z1519">
        <v>102.02957441259124</v>
      </c>
      <c r="AA1519">
        <v>327.6679679222147</v>
      </c>
      <c r="AB1519">
        <v>646.78039275800245</v>
      </c>
      <c r="AC1519">
        <v>0</v>
      </c>
      <c r="AD1519">
        <v>0</v>
      </c>
      <c r="AE1519">
        <v>2420.2733035067868</v>
      </c>
    </row>
    <row r="1520" spans="1:31" x14ac:dyDescent="0.25">
      <c r="A1520">
        <v>2441566</v>
      </c>
      <c r="B1520">
        <v>1</v>
      </c>
      <c r="C1520" t="s">
        <v>80</v>
      </c>
      <c r="D1520" t="s">
        <v>105</v>
      </c>
      <c r="E1520" t="s">
        <v>178</v>
      </c>
      <c r="F1520" t="s">
        <v>4613</v>
      </c>
      <c r="G1520" t="s">
        <v>143</v>
      </c>
      <c r="H1520" t="s">
        <v>144</v>
      </c>
      <c r="I1520" t="s">
        <v>136</v>
      </c>
      <c r="J1520" t="s">
        <v>137</v>
      </c>
      <c r="K1520" t="s">
        <v>138</v>
      </c>
      <c r="L1520" t="s">
        <v>4614</v>
      </c>
      <c r="M1520" t="s">
        <v>4615</v>
      </c>
      <c r="N1520">
        <v>0.99694444400000004</v>
      </c>
      <c r="O1520">
        <v>0</v>
      </c>
      <c r="P1520">
        <v>1</v>
      </c>
      <c r="Q1520">
        <v>0</v>
      </c>
      <c r="R1520">
        <v>0</v>
      </c>
      <c r="S1520">
        <v>1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77.803153688850358</v>
      </c>
      <c r="AB1520">
        <v>0</v>
      </c>
      <c r="AC1520">
        <v>0</v>
      </c>
      <c r="AD1520">
        <v>0</v>
      </c>
      <c r="AE1520">
        <v>77.803153688850358</v>
      </c>
    </row>
    <row r="1521" spans="1:31" x14ac:dyDescent="0.25">
      <c r="A1521">
        <v>2441211</v>
      </c>
      <c r="B1521">
        <v>1</v>
      </c>
      <c r="C1521" t="s">
        <v>81</v>
      </c>
      <c r="D1521" t="s">
        <v>121</v>
      </c>
      <c r="E1521" t="s">
        <v>132</v>
      </c>
      <c r="F1521" t="s">
        <v>4616</v>
      </c>
      <c r="G1521" t="s">
        <v>214</v>
      </c>
      <c r="H1521" t="s">
        <v>135</v>
      </c>
      <c r="I1521" t="s">
        <v>136</v>
      </c>
      <c r="J1521" t="s">
        <v>3</v>
      </c>
      <c r="K1521" t="s">
        <v>138</v>
      </c>
      <c r="L1521" t="s">
        <v>4617</v>
      </c>
      <c r="M1521" t="s">
        <v>4618</v>
      </c>
      <c r="N1521">
        <v>7.7858333330000002</v>
      </c>
      <c r="O1521">
        <v>0</v>
      </c>
      <c r="P1521">
        <v>1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</row>
    <row r="1522" spans="1:31" x14ac:dyDescent="0.25">
      <c r="A1522">
        <v>2441420</v>
      </c>
      <c r="B1522">
        <v>1</v>
      </c>
      <c r="C1522" t="s">
        <v>81</v>
      </c>
      <c r="D1522" t="s">
        <v>127</v>
      </c>
      <c r="E1522" t="s">
        <v>290</v>
      </c>
      <c r="F1522" t="s">
        <v>4619</v>
      </c>
      <c r="G1522" t="s">
        <v>171</v>
      </c>
      <c r="H1522" t="s">
        <v>135</v>
      </c>
      <c r="I1522" t="s">
        <v>136</v>
      </c>
      <c r="J1522" t="s">
        <v>137</v>
      </c>
      <c r="K1522" t="s">
        <v>138</v>
      </c>
      <c r="L1522" t="s">
        <v>4620</v>
      </c>
      <c r="M1522" t="s">
        <v>4621</v>
      </c>
      <c r="N1522">
        <v>1.1886111109999999</v>
      </c>
      <c r="O1522">
        <v>0</v>
      </c>
      <c r="P1522">
        <v>37</v>
      </c>
      <c r="Q1522">
        <v>0</v>
      </c>
      <c r="R1522">
        <v>0</v>
      </c>
      <c r="S1522">
        <v>0</v>
      </c>
      <c r="T1522">
        <v>36</v>
      </c>
      <c r="U1522">
        <v>0</v>
      </c>
      <c r="V1522">
        <v>0</v>
      </c>
      <c r="W1522">
        <v>0</v>
      </c>
      <c r="X1522">
        <v>7.9083789652813818</v>
      </c>
      <c r="Y1522">
        <v>0</v>
      </c>
      <c r="Z1522">
        <v>0</v>
      </c>
      <c r="AA1522">
        <v>0</v>
      </c>
      <c r="AB1522">
        <v>38.803857329413589</v>
      </c>
      <c r="AC1522">
        <v>0</v>
      </c>
      <c r="AD1522">
        <v>0</v>
      </c>
      <c r="AE1522">
        <v>46.712236294694968</v>
      </c>
    </row>
    <row r="1523" spans="1:31" x14ac:dyDescent="0.25">
      <c r="A1523">
        <v>2441466</v>
      </c>
      <c r="B1523">
        <v>1</v>
      </c>
      <c r="C1523" t="s">
        <v>80</v>
      </c>
      <c r="D1523" t="s">
        <v>96</v>
      </c>
      <c r="E1523" t="s">
        <v>229</v>
      </c>
      <c r="F1523" t="s">
        <v>4622</v>
      </c>
      <c r="G1523" t="s">
        <v>187</v>
      </c>
      <c r="H1523" t="s">
        <v>144</v>
      </c>
      <c r="I1523" t="s">
        <v>136</v>
      </c>
      <c r="J1523" t="s">
        <v>137</v>
      </c>
      <c r="K1523" t="s">
        <v>164</v>
      </c>
      <c r="L1523" t="s">
        <v>4623</v>
      </c>
      <c r="M1523" t="s">
        <v>4624</v>
      </c>
      <c r="N1523">
        <v>0.66166666600000001</v>
      </c>
      <c r="O1523">
        <v>21</v>
      </c>
      <c r="P1523">
        <v>22832</v>
      </c>
      <c r="Q1523">
        <v>36</v>
      </c>
      <c r="R1523">
        <v>388</v>
      </c>
      <c r="S1523">
        <v>97</v>
      </c>
      <c r="T1523">
        <v>3105</v>
      </c>
      <c r="U1523">
        <v>2</v>
      </c>
      <c r="V1523">
        <v>2</v>
      </c>
      <c r="W1523">
        <v>50.721898899122408</v>
      </c>
      <c r="X1523">
        <v>3769.5499968386403</v>
      </c>
      <c r="Y1523">
        <v>167.00079264320377</v>
      </c>
      <c r="Z1523">
        <v>54.348220515183982</v>
      </c>
      <c r="AA1523">
        <v>1252.2702940197892</v>
      </c>
      <c r="AB1523">
        <v>2455.9694632293485</v>
      </c>
      <c r="AC1523">
        <v>65.629972046353089</v>
      </c>
      <c r="AD1523">
        <v>3.7647548014093184</v>
      </c>
      <c r="AE1523">
        <v>7819.2553929930509</v>
      </c>
    </row>
    <row r="1524" spans="1:31" x14ac:dyDescent="0.25">
      <c r="A1524">
        <v>2441357</v>
      </c>
      <c r="B1524">
        <v>1</v>
      </c>
      <c r="C1524" t="s">
        <v>81</v>
      </c>
      <c r="D1524" t="s">
        <v>118</v>
      </c>
      <c r="E1524" t="s">
        <v>147</v>
      </c>
      <c r="F1524" t="s">
        <v>4625</v>
      </c>
      <c r="G1524" t="s">
        <v>149</v>
      </c>
      <c r="H1524" t="s">
        <v>135</v>
      </c>
      <c r="I1524" t="s">
        <v>136</v>
      </c>
      <c r="J1524" t="s">
        <v>137</v>
      </c>
      <c r="K1524" t="s">
        <v>138</v>
      </c>
      <c r="L1524" t="s">
        <v>4626</v>
      </c>
      <c r="M1524" t="s">
        <v>4627</v>
      </c>
      <c r="N1524">
        <v>3.1613888879999998</v>
      </c>
      <c r="O1524">
        <v>0</v>
      </c>
      <c r="P1524">
        <v>19</v>
      </c>
      <c r="Q1524">
        <v>0</v>
      </c>
      <c r="R1524">
        <v>1</v>
      </c>
      <c r="S1524">
        <v>0</v>
      </c>
      <c r="T1524">
        <v>11</v>
      </c>
      <c r="U1524">
        <v>0</v>
      </c>
      <c r="V1524">
        <v>0</v>
      </c>
      <c r="W1524">
        <v>0</v>
      </c>
      <c r="X1524">
        <v>9.8732593796368278</v>
      </c>
      <c r="Y1524">
        <v>0</v>
      </c>
      <c r="Z1524">
        <v>0</v>
      </c>
      <c r="AA1524">
        <v>0</v>
      </c>
      <c r="AB1524">
        <v>17.984662455317398</v>
      </c>
      <c r="AC1524">
        <v>0</v>
      </c>
      <c r="AD1524">
        <v>0</v>
      </c>
      <c r="AE1524">
        <v>27.857921834954226</v>
      </c>
    </row>
    <row r="1525" spans="1:31" x14ac:dyDescent="0.25">
      <c r="A1525">
        <v>2441549</v>
      </c>
      <c r="B1525">
        <v>1</v>
      </c>
      <c r="C1525" t="s">
        <v>80</v>
      </c>
      <c r="D1525" t="s">
        <v>97</v>
      </c>
      <c r="E1525" t="s">
        <v>132</v>
      </c>
      <c r="F1525" t="s">
        <v>4628</v>
      </c>
      <c r="G1525" t="s">
        <v>198</v>
      </c>
      <c r="H1525" t="s">
        <v>135</v>
      </c>
      <c r="I1525" t="s">
        <v>136</v>
      </c>
      <c r="J1525" t="s">
        <v>137</v>
      </c>
      <c r="K1525" t="s">
        <v>138</v>
      </c>
      <c r="L1525" t="s">
        <v>4629</v>
      </c>
      <c r="M1525" t="s">
        <v>4630</v>
      </c>
      <c r="N1525">
        <v>1.494722222</v>
      </c>
      <c r="O1525">
        <v>0</v>
      </c>
      <c r="P1525">
        <v>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</row>
    <row r="1526" spans="1:31" x14ac:dyDescent="0.25">
      <c r="A1526">
        <v>2441314</v>
      </c>
      <c r="B1526">
        <v>1</v>
      </c>
      <c r="C1526" t="s">
        <v>80</v>
      </c>
      <c r="D1526" t="s">
        <v>95</v>
      </c>
      <c r="E1526" t="s">
        <v>178</v>
      </c>
      <c r="F1526" t="s">
        <v>4631</v>
      </c>
      <c r="G1526" t="s">
        <v>143</v>
      </c>
      <c r="H1526" t="s">
        <v>144</v>
      </c>
      <c r="I1526" t="s">
        <v>136</v>
      </c>
      <c r="J1526" t="s">
        <v>137</v>
      </c>
      <c r="K1526" t="s">
        <v>138</v>
      </c>
      <c r="L1526" t="s">
        <v>4632</v>
      </c>
      <c r="M1526" t="s">
        <v>4633</v>
      </c>
      <c r="N1526">
        <v>0.31805555499999999</v>
      </c>
      <c r="O1526">
        <v>0</v>
      </c>
      <c r="P1526">
        <v>2058</v>
      </c>
      <c r="Q1526">
        <v>0</v>
      </c>
      <c r="R1526">
        <v>2</v>
      </c>
      <c r="S1526">
        <v>1</v>
      </c>
      <c r="T1526">
        <v>157</v>
      </c>
      <c r="U1526">
        <v>0</v>
      </c>
      <c r="V1526">
        <v>2</v>
      </c>
      <c r="W1526">
        <v>0</v>
      </c>
      <c r="X1526">
        <v>164.90893684325198</v>
      </c>
      <c r="Y1526">
        <v>0</v>
      </c>
      <c r="Z1526">
        <v>2.5720930367888889E-3</v>
      </c>
      <c r="AA1526">
        <v>0.22655588100483753</v>
      </c>
      <c r="AB1526">
        <v>63.065479363876129</v>
      </c>
      <c r="AC1526">
        <v>0</v>
      </c>
      <c r="AD1526">
        <v>2.1393206337391781</v>
      </c>
      <c r="AE1526">
        <v>230.34286481490889</v>
      </c>
    </row>
    <row r="1527" spans="1:31" x14ac:dyDescent="0.25">
      <c r="A1527">
        <v>2441320</v>
      </c>
      <c r="B1527">
        <v>1</v>
      </c>
      <c r="C1527" t="s">
        <v>81</v>
      </c>
      <c r="D1527" t="s">
        <v>128</v>
      </c>
      <c r="E1527" t="s">
        <v>141</v>
      </c>
      <c r="F1527" t="s">
        <v>2127</v>
      </c>
      <c r="G1527" t="s">
        <v>175</v>
      </c>
      <c r="H1527" t="s">
        <v>144</v>
      </c>
      <c r="I1527" t="s">
        <v>136</v>
      </c>
      <c r="J1527" t="s">
        <v>137</v>
      </c>
      <c r="K1527" t="s">
        <v>138</v>
      </c>
      <c r="L1527" t="s">
        <v>4634</v>
      </c>
      <c r="M1527" t="s">
        <v>4635</v>
      </c>
      <c r="N1527">
        <v>6.5669444439999998</v>
      </c>
      <c r="O1527">
        <v>6</v>
      </c>
      <c r="P1527">
        <v>559</v>
      </c>
      <c r="Q1527">
        <v>99</v>
      </c>
      <c r="R1527">
        <v>28</v>
      </c>
      <c r="S1527">
        <v>6</v>
      </c>
      <c r="T1527">
        <v>64</v>
      </c>
      <c r="U1527">
        <v>0</v>
      </c>
      <c r="V1527">
        <v>0</v>
      </c>
      <c r="W1527">
        <v>6.984819635773067</v>
      </c>
      <c r="X1527">
        <v>595.77432107101038</v>
      </c>
      <c r="Y1527">
        <v>151.90735004083601</v>
      </c>
      <c r="Z1527">
        <v>37.775560000901478</v>
      </c>
      <c r="AA1527">
        <v>41.175248413085846</v>
      </c>
      <c r="AB1527">
        <v>175.69731114658251</v>
      </c>
      <c r="AC1527">
        <v>0</v>
      </c>
      <c r="AD1527">
        <v>0</v>
      </c>
      <c r="AE1527">
        <v>1009.3146103081892</v>
      </c>
    </row>
    <row r="1528" spans="1:31" x14ac:dyDescent="0.25">
      <c r="A1528">
        <v>2441463</v>
      </c>
      <c r="B1528">
        <v>1</v>
      </c>
      <c r="C1528" t="s">
        <v>81</v>
      </c>
      <c r="D1528" t="s">
        <v>113</v>
      </c>
      <c r="E1528" t="s">
        <v>141</v>
      </c>
      <c r="F1528" t="s">
        <v>4636</v>
      </c>
      <c r="G1528" t="s">
        <v>187</v>
      </c>
      <c r="H1528" t="s">
        <v>144</v>
      </c>
      <c r="I1528" t="s">
        <v>136</v>
      </c>
      <c r="J1528" t="s">
        <v>137</v>
      </c>
      <c r="K1528" t="s">
        <v>164</v>
      </c>
      <c r="L1528" t="s">
        <v>4637</v>
      </c>
      <c r="M1528" t="s">
        <v>4638</v>
      </c>
      <c r="N1528">
        <v>1.7894444439999999</v>
      </c>
      <c r="O1528">
        <v>3</v>
      </c>
      <c r="P1528">
        <v>350</v>
      </c>
      <c r="Q1528">
        <v>12</v>
      </c>
      <c r="R1528">
        <v>3</v>
      </c>
      <c r="S1528">
        <v>5</v>
      </c>
      <c r="T1528">
        <v>9</v>
      </c>
      <c r="U1528">
        <v>3</v>
      </c>
      <c r="V1528">
        <v>0</v>
      </c>
      <c r="W1528">
        <v>1.3898990067375001</v>
      </c>
      <c r="X1528">
        <v>16.715718351356134</v>
      </c>
      <c r="Y1528">
        <v>32.849218924208941</v>
      </c>
      <c r="Z1528">
        <v>0</v>
      </c>
      <c r="AA1528">
        <v>42.374683104877285</v>
      </c>
      <c r="AB1528">
        <v>11.714079457323997</v>
      </c>
      <c r="AC1528">
        <v>127.65008194597702</v>
      </c>
      <c r="AD1528">
        <v>0</v>
      </c>
      <c r="AE1528">
        <v>232.69368079048087</v>
      </c>
    </row>
    <row r="1529" spans="1:31" x14ac:dyDescent="0.25">
      <c r="A1529">
        <v>2441191</v>
      </c>
      <c r="B1529">
        <v>1</v>
      </c>
      <c r="C1529" t="s">
        <v>80</v>
      </c>
      <c r="D1529" t="s">
        <v>87</v>
      </c>
      <c r="E1529" t="s">
        <v>178</v>
      </c>
      <c r="F1529" t="s">
        <v>4639</v>
      </c>
      <c r="G1529" t="s">
        <v>163</v>
      </c>
      <c r="H1529" t="s">
        <v>144</v>
      </c>
      <c r="I1529" t="s">
        <v>136</v>
      </c>
      <c r="J1529" t="s">
        <v>137</v>
      </c>
      <c r="K1529" t="s">
        <v>164</v>
      </c>
      <c r="L1529" t="s">
        <v>4640</v>
      </c>
      <c r="M1529" t="s">
        <v>4641</v>
      </c>
      <c r="N1529">
        <v>0.09</v>
      </c>
      <c r="O1529">
        <v>0</v>
      </c>
      <c r="P1529">
        <v>10205</v>
      </c>
      <c r="Q1529">
        <v>0</v>
      </c>
      <c r="R1529">
        <v>0</v>
      </c>
      <c r="S1529">
        <v>3</v>
      </c>
      <c r="T1529">
        <v>1044</v>
      </c>
      <c r="U1529">
        <v>0</v>
      </c>
      <c r="V1529">
        <v>2</v>
      </c>
      <c r="W1529">
        <v>0</v>
      </c>
      <c r="X1529">
        <v>214.47851258394306</v>
      </c>
      <c r="Y1529">
        <v>0</v>
      </c>
      <c r="Z1529">
        <v>0</v>
      </c>
      <c r="AA1529">
        <v>9.2653198388567102</v>
      </c>
      <c r="AB1529">
        <v>71.824861129668918</v>
      </c>
      <c r="AC1529">
        <v>0</v>
      </c>
      <c r="AD1529">
        <v>16.460450467920626</v>
      </c>
      <c r="AE1529">
        <v>312.02914402038931</v>
      </c>
    </row>
    <row r="1530" spans="1:31" x14ac:dyDescent="0.25">
      <c r="A1530">
        <v>2441377</v>
      </c>
      <c r="B1530">
        <v>1</v>
      </c>
      <c r="C1530" t="s">
        <v>80</v>
      </c>
      <c r="D1530" t="s">
        <v>83</v>
      </c>
      <c r="E1530" t="s">
        <v>141</v>
      </c>
      <c r="F1530" t="s">
        <v>2247</v>
      </c>
      <c r="G1530" t="s">
        <v>143</v>
      </c>
      <c r="H1530" t="s">
        <v>144</v>
      </c>
      <c r="I1530" t="s">
        <v>136</v>
      </c>
      <c r="J1530" t="s">
        <v>137</v>
      </c>
      <c r="K1530" t="s">
        <v>138</v>
      </c>
      <c r="L1530" t="s">
        <v>4642</v>
      </c>
      <c r="M1530" t="s">
        <v>4643</v>
      </c>
      <c r="N1530">
        <v>2.221666666</v>
      </c>
      <c r="O1530">
        <v>7</v>
      </c>
      <c r="P1530">
        <v>558</v>
      </c>
      <c r="Q1530">
        <v>9</v>
      </c>
      <c r="R1530">
        <v>34</v>
      </c>
      <c r="S1530">
        <v>21</v>
      </c>
      <c r="T1530">
        <v>42</v>
      </c>
      <c r="U1530">
        <v>0</v>
      </c>
      <c r="V1530">
        <v>0</v>
      </c>
      <c r="W1530">
        <v>14.880767678359954</v>
      </c>
      <c r="X1530">
        <v>415.27829523560416</v>
      </c>
      <c r="Y1530">
        <v>12.826352973893744</v>
      </c>
      <c r="Z1530">
        <v>30.059956888551664</v>
      </c>
      <c r="AA1530">
        <v>281.26858068291028</v>
      </c>
      <c r="AB1530">
        <v>81.624920312505282</v>
      </c>
      <c r="AC1530">
        <v>0</v>
      </c>
      <c r="AD1530">
        <v>0</v>
      </c>
      <c r="AE1530">
        <v>835.93887377182511</v>
      </c>
    </row>
    <row r="1531" spans="1:31" x14ac:dyDescent="0.25">
      <c r="A1531">
        <v>2441423</v>
      </c>
      <c r="B1531">
        <v>1</v>
      </c>
      <c r="C1531" t="s">
        <v>80</v>
      </c>
      <c r="D1531" t="s">
        <v>94</v>
      </c>
      <c r="E1531" t="s">
        <v>178</v>
      </c>
      <c r="F1531" t="s">
        <v>4644</v>
      </c>
      <c r="G1531" t="s">
        <v>143</v>
      </c>
      <c r="H1531" t="s">
        <v>144</v>
      </c>
      <c r="I1531" t="s">
        <v>136</v>
      </c>
      <c r="J1531" t="s">
        <v>137</v>
      </c>
      <c r="K1531" t="s">
        <v>138</v>
      </c>
      <c r="L1531" t="s">
        <v>4645</v>
      </c>
      <c r="M1531" t="s">
        <v>4646</v>
      </c>
      <c r="N1531">
        <v>0.97472222200000003</v>
      </c>
      <c r="O1531">
        <v>0</v>
      </c>
      <c r="P1531">
        <v>0</v>
      </c>
      <c r="Q1531">
        <v>1</v>
      </c>
      <c r="R1531">
        <v>129</v>
      </c>
      <c r="S1531">
        <v>0</v>
      </c>
      <c r="T1531">
        <v>7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8.8620992665280731</v>
      </c>
      <c r="AA1531">
        <v>0</v>
      </c>
      <c r="AB1531">
        <v>1.3912378524300224</v>
      </c>
      <c r="AC1531">
        <v>0</v>
      </c>
      <c r="AD1531">
        <v>0</v>
      </c>
      <c r="AE1531">
        <v>10.253337118958095</v>
      </c>
    </row>
    <row r="1532" spans="1:31" x14ac:dyDescent="0.25">
      <c r="A1532">
        <v>2441400</v>
      </c>
      <c r="B1532">
        <v>1</v>
      </c>
      <c r="C1532" t="s">
        <v>80</v>
      </c>
      <c r="D1532" t="s">
        <v>82</v>
      </c>
      <c r="E1532" t="s">
        <v>132</v>
      </c>
      <c r="F1532" t="s">
        <v>3646</v>
      </c>
      <c r="G1532" t="s">
        <v>153</v>
      </c>
      <c r="H1532" t="s">
        <v>135</v>
      </c>
      <c r="I1532" t="s">
        <v>136</v>
      </c>
      <c r="J1532" t="s">
        <v>137</v>
      </c>
      <c r="K1532" t="s">
        <v>138</v>
      </c>
      <c r="L1532" t="s">
        <v>4647</v>
      </c>
      <c r="M1532" t="s">
        <v>4648</v>
      </c>
      <c r="N1532">
        <v>1.2227777769999999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1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1.7607318497907665</v>
      </c>
      <c r="AC1532">
        <v>0</v>
      </c>
      <c r="AD1532">
        <v>0</v>
      </c>
      <c r="AE1532">
        <v>1.7607318497907665</v>
      </c>
    </row>
    <row r="1533" spans="1:31" x14ac:dyDescent="0.25">
      <c r="A1533">
        <v>2441446</v>
      </c>
      <c r="B1533">
        <v>1</v>
      </c>
      <c r="C1533" t="s">
        <v>81</v>
      </c>
      <c r="D1533" t="s">
        <v>123</v>
      </c>
      <c r="E1533" t="s">
        <v>141</v>
      </c>
      <c r="F1533" t="s">
        <v>4649</v>
      </c>
      <c r="G1533" t="s">
        <v>143</v>
      </c>
      <c r="H1533" t="s">
        <v>144</v>
      </c>
      <c r="I1533" t="s">
        <v>136</v>
      </c>
      <c r="J1533" t="s">
        <v>137</v>
      </c>
      <c r="K1533" t="s">
        <v>138</v>
      </c>
      <c r="L1533" t="s">
        <v>4650</v>
      </c>
      <c r="M1533" t="s">
        <v>4651</v>
      </c>
      <c r="N1533">
        <v>0.89805555500000001</v>
      </c>
      <c r="O1533">
        <v>1</v>
      </c>
      <c r="P1533">
        <v>369</v>
      </c>
      <c r="Q1533">
        <v>141</v>
      </c>
      <c r="R1533">
        <v>55</v>
      </c>
      <c r="S1533">
        <v>13</v>
      </c>
      <c r="T1533">
        <v>33</v>
      </c>
      <c r="U1533">
        <v>0</v>
      </c>
      <c r="V1533">
        <v>0</v>
      </c>
      <c r="W1533">
        <v>0.21890920849408332</v>
      </c>
      <c r="X1533">
        <v>37.452995719948866</v>
      </c>
      <c r="Y1533">
        <v>51.763257927802201</v>
      </c>
      <c r="Z1533">
        <v>0.52062374334365003</v>
      </c>
      <c r="AA1533">
        <v>3.1506993586488443</v>
      </c>
      <c r="AB1533">
        <v>13.887267887164347</v>
      </c>
      <c r="AC1533">
        <v>0</v>
      </c>
      <c r="AD1533">
        <v>0</v>
      </c>
      <c r="AE1533">
        <v>106.99375384540198</v>
      </c>
    </row>
    <row r="1534" spans="1:31" x14ac:dyDescent="0.25">
      <c r="A1534">
        <v>2441214</v>
      </c>
      <c r="B1534">
        <v>1</v>
      </c>
      <c r="C1534" t="s">
        <v>80</v>
      </c>
      <c r="D1534" t="s">
        <v>83</v>
      </c>
      <c r="E1534" t="s">
        <v>141</v>
      </c>
      <c r="F1534" t="s">
        <v>4652</v>
      </c>
      <c r="G1534" t="s">
        <v>214</v>
      </c>
      <c r="H1534" t="s">
        <v>144</v>
      </c>
      <c r="I1534" t="s">
        <v>136</v>
      </c>
      <c r="J1534" t="s">
        <v>3</v>
      </c>
      <c r="K1534" t="s">
        <v>138</v>
      </c>
      <c r="L1534" t="s">
        <v>4653</v>
      </c>
      <c r="M1534" t="s">
        <v>4654</v>
      </c>
      <c r="N1534">
        <v>3.1605555550000002</v>
      </c>
      <c r="O1534">
        <v>0</v>
      </c>
      <c r="P1534">
        <v>884</v>
      </c>
      <c r="Q1534">
        <v>1</v>
      </c>
      <c r="R1534">
        <v>0</v>
      </c>
      <c r="S1534">
        <v>3</v>
      </c>
      <c r="T1534">
        <v>239</v>
      </c>
      <c r="U1534">
        <v>6</v>
      </c>
      <c r="V1534">
        <v>7</v>
      </c>
      <c r="W1534">
        <v>0</v>
      </c>
      <c r="X1534">
        <v>794.54947711398245</v>
      </c>
      <c r="Y1534">
        <v>3.615943000739414</v>
      </c>
      <c r="Z1534">
        <v>0</v>
      </c>
      <c r="AA1534">
        <v>77.460240476033405</v>
      </c>
      <c r="AB1534">
        <v>1418.9937116410138</v>
      </c>
      <c r="AC1534">
        <v>1215.2856972327781</v>
      </c>
      <c r="AD1534">
        <v>284.66085735788153</v>
      </c>
      <c r="AE1534">
        <v>3794.5659268224285</v>
      </c>
    </row>
    <row r="1535" spans="1:31" x14ac:dyDescent="0.25">
      <c r="A1535">
        <v>2441360</v>
      </c>
      <c r="B1535">
        <v>1</v>
      </c>
      <c r="C1535" t="s">
        <v>80</v>
      </c>
      <c r="D1535" t="s">
        <v>86</v>
      </c>
      <c r="E1535" t="s">
        <v>147</v>
      </c>
      <c r="F1535" t="s">
        <v>4655</v>
      </c>
      <c r="G1535" t="s">
        <v>149</v>
      </c>
      <c r="H1535" t="s">
        <v>135</v>
      </c>
      <c r="I1535" t="s">
        <v>136</v>
      </c>
      <c r="J1535" t="s">
        <v>137</v>
      </c>
      <c r="K1535" t="s">
        <v>138</v>
      </c>
      <c r="L1535" t="s">
        <v>4656</v>
      </c>
      <c r="M1535" t="s">
        <v>4657</v>
      </c>
      <c r="N1535">
        <v>1.863611111</v>
      </c>
      <c r="O1535">
        <v>0</v>
      </c>
      <c r="P1535">
        <v>47</v>
      </c>
      <c r="Q1535">
        <v>0</v>
      </c>
      <c r="R1535">
        <v>0</v>
      </c>
      <c r="S1535">
        <v>0</v>
      </c>
      <c r="T1535">
        <v>7</v>
      </c>
      <c r="U1535">
        <v>0</v>
      </c>
      <c r="V1535">
        <v>0</v>
      </c>
      <c r="W1535">
        <v>0</v>
      </c>
      <c r="X1535">
        <v>34.342935655070555</v>
      </c>
      <c r="Y1535">
        <v>0</v>
      </c>
      <c r="Z1535">
        <v>0</v>
      </c>
      <c r="AA1535">
        <v>0</v>
      </c>
      <c r="AB1535">
        <v>31.61615536409542</v>
      </c>
      <c r="AC1535">
        <v>0</v>
      </c>
      <c r="AD1535">
        <v>0</v>
      </c>
      <c r="AE1535">
        <v>65.959091019165982</v>
      </c>
    </row>
    <row r="1536" spans="1:31" x14ac:dyDescent="0.25">
      <c r="A1536">
        <v>2441460</v>
      </c>
      <c r="B1536">
        <v>1</v>
      </c>
      <c r="C1536" t="s">
        <v>81</v>
      </c>
      <c r="D1536" t="s">
        <v>112</v>
      </c>
      <c r="E1536" t="s">
        <v>178</v>
      </c>
      <c r="F1536" t="s">
        <v>4658</v>
      </c>
      <c r="G1536" t="s">
        <v>143</v>
      </c>
      <c r="H1536" t="s">
        <v>144</v>
      </c>
      <c r="I1536" t="s">
        <v>136</v>
      </c>
      <c r="J1536" t="s">
        <v>137</v>
      </c>
      <c r="K1536" t="s">
        <v>138</v>
      </c>
      <c r="L1536" t="s">
        <v>4659</v>
      </c>
      <c r="M1536" t="s">
        <v>4660</v>
      </c>
      <c r="N1536">
        <v>0.15333333299999999</v>
      </c>
      <c r="O1536">
        <v>5</v>
      </c>
      <c r="P1536">
        <v>957</v>
      </c>
      <c r="Q1536">
        <v>105</v>
      </c>
      <c r="R1536">
        <v>322</v>
      </c>
      <c r="S1536">
        <v>14</v>
      </c>
      <c r="T1536">
        <v>109</v>
      </c>
      <c r="U1536">
        <v>1</v>
      </c>
      <c r="V1536">
        <v>0</v>
      </c>
      <c r="W1536">
        <v>0.11440712692999999</v>
      </c>
      <c r="X1536">
        <v>19.657251495092996</v>
      </c>
      <c r="Y1536">
        <v>5.7110759263670428</v>
      </c>
      <c r="Z1536">
        <v>2.5242790789053662</v>
      </c>
      <c r="AA1536">
        <v>10.967954889838614</v>
      </c>
      <c r="AB1536">
        <v>6.2835359592481943</v>
      </c>
      <c r="AC1536">
        <v>2.8404853472354397</v>
      </c>
      <c r="AD1536">
        <v>0</v>
      </c>
      <c r="AE1536">
        <v>48.098989823617657</v>
      </c>
    </row>
    <row r="1537" spans="1:31" x14ac:dyDescent="0.25">
      <c r="A1537">
        <v>2441337</v>
      </c>
      <c r="B1537">
        <v>1</v>
      </c>
      <c r="C1537" t="s">
        <v>80</v>
      </c>
      <c r="D1537" t="s">
        <v>105</v>
      </c>
      <c r="E1537" t="s">
        <v>161</v>
      </c>
      <c r="F1537" t="s">
        <v>4661</v>
      </c>
      <c r="G1537" t="s">
        <v>355</v>
      </c>
      <c r="H1537" t="s">
        <v>144</v>
      </c>
      <c r="I1537" t="s">
        <v>136</v>
      </c>
      <c r="J1537" t="s">
        <v>137</v>
      </c>
      <c r="K1537" t="s">
        <v>164</v>
      </c>
      <c r="L1537" t="s">
        <v>4662</v>
      </c>
      <c r="M1537" t="s">
        <v>4663</v>
      </c>
      <c r="N1537">
        <v>3.0686111110000001</v>
      </c>
      <c r="O1537">
        <v>0</v>
      </c>
      <c r="P1537">
        <v>1116</v>
      </c>
      <c r="Q1537">
        <v>0</v>
      </c>
      <c r="R1537">
        <v>1</v>
      </c>
      <c r="S1537">
        <v>2</v>
      </c>
      <c r="T1537">
        <v>163</v>
      </c>
      <c r="U1537">
        <v>4</v>
      </c>
      <c r="V1537">
        <v>0</v>
      </c>
      <c r="W1537">
        <v>0</v>
      </c>
      <c r="X1537">
        <v>994.65981319445473</v>
      </c>
      <c r="Y1537">
        <v>0</v>
      </c>
      <c r="Z1537">
        <v>0</v>
      </c>
      <c r="AA1537">
        <v>62.775757008638706</v>
      </c>
      <c r="AB1537">
        <v>497.85339047159556</v>
      </c>
      <c r="AC1537">
        <v>1050.7266294691656</v>
      </c>
      <c r="AD1537">
        <v>0</v>
      </c>
      <c r="AE1537">
        <v>2606.0155901438548</v>
      </c>
    </row>
    <row r="1538" spans="1:31" x14ac:dyDescent="0.25">
      <c r="A1538">
        <v>2441217</v>
      </c>
      <c r="B1538">
        <v>1</v>
      </c>
      <c r="C1538" t="s">
        <v>80</v>
      </c>
      <c r="D1538" t="s">
        <v>83</v>
      </c>
      <c r="E1538" t="s">
        <v>229</v>
      </c>
      <c r="F1538" t="s">
        <v>4664</v>
      </c>
      <c r="G1538" t="s">
        <v>4665</v>
      </c>
      <c r="H1538" t="s">
        <v>144</v>
      </c>
      <c r="I1538" t="s">
        <v>136</v>
      </c>
      <c r="J1538" t="s">
        <v>137</v>
      </c>
      <c r="K1538" t="s">
        <v>138</v>
      </c>
      <c r="L1538" t="s">
        <v>4666</v>
      </c>
      <c r="M1538" t="s">
        <v>4667</v>
      </c>
      <c r="N1538">
        <v>0.89572499999999999</v>
      </c>
      <c r="O1538">
        <v>23</v>
      </c>
      <c r="P1538">
        <v>4275</v>
      </c>
      <c r="Q1538">
        <v>26</v>
      </c>
      <c r="R1538">
        <v>595</v>
      </c>
      <c r="S1538">
        <v>117</v>
      </c>
      <c r="T1538">
        <v>1336</v>
      </c>
      <c r="U1538">
        <v>11</v>
      </c>
      <c r="V1538">
        <v>8</v>
      </c>
      <c r="W1538">
        <v>13.698511024415279</v>
      </c>
      <c r="X1538">
        <v>897.17865928039146</v>
      </c>
      <c r="Y1538">
        <v>21.596043182797285</v>
      </c>
      <c r="Z1538">
        <v>314.41854019446714</v>
      </c>
      <c r="AA1538">
        <v>731.29057725983398</v>
      </c>
      <c r="AB1538">
        <v>2778.9655882531083</v>
      </c>
      <c r="AC1538">
        <v>837.08754199498594</v>
      </c>
      <c r="AD1538">
        <v>537.17198738959962</v>
      </c>
      <c r="AE1538">
        <v>6131.4074485796</v>
      </c>
    </row>
    <row r="1539" spans="1:31" x14ac:dyDescent="0.25">
      <c r="A1539">
        <v>2441317</v>
      </c>
      <c r="B1539">
        <v>1</v>
      </c>
      <c r="C1539" t="s">
        <v>80</v>
      </c>
      <c r="D1539" t="s">
        <v>93</v>
      </c>
      <c r="E1539" t="s">
        <v>178</v>
      </c>
      <c r="F1539" t="s">
        <v>4668</v>
      </c>
      <c r="G1539" t="s">
        <v>143</v>
      </c>
      <c r="H1539" t="s">
        <v>144</v>
      </c>
      <c r="I1539" t="s">
        <v>136</v>
      </c>
      <c r="J1539" t="s">
        <v>137</v>
      </c>
      <c r="K1539" t="s">
        <v>138</v>
      </c>
      <c r="L1539" t="s">
        <v>4669</v>
      </c>
      <c r="M1539" t="s">
        <v>4670</v>
      </c>
      <c r="N1539">
        <v>0.91583333300000003</v>
      </c>
      <c r="O1539">
        <v>0</v>
      </c>
      <c r="P1539">
        <v>48</v>
      </c>
      <c r="Q1539">
        <v>50</v>
      </c>
      <c r="R1539">
        <v>150</v>
      </c>
      <c r="S1539">
        <v>3</v>
      </c>
      <c r="T1539">
        <v>58</v>
      </c>
      <c r="U1539">
        <v>1</v>
      </c>
      <c r="V1539">
        <v>0</v>
      </c>
      <c r="W1539">
        <v>0</v>
      </c>
      <c r="X1539">
        <v>10.657925164200636</v>
      </c>
      <c r="Y1539">
        <v>110.00213078985868</v>
      </c>
      <c r="Z1539">
        <v>61.533201513588978</v>
      </c>
      <c r="AA1539">
        <v>10.164106013562481</v>
      </c>
      <c r="AB1539">
        <v>28.345434707825348</v>
      </c>
      <c r="AC1539">
        <v>102.3162272541966</v>
      </c>
      <c r="AD1539">
        <v>0</v>
      </c>
      <c r="AE1539">
        <v>323.01902544323275</v>
      </c>
    </row>
    <row r="1540" spans="1:31" x14ac:dyDescent="0.25">
      <c r="A1540">
        <v>2441523</v>
      </c>
      <c r="B1540">
        <v>1</v>
      </c>
      <c r="C1540" t="s">
        <v>81</v>
      </c>
      <c r="D1540" t="s">
        <v>114</v>
      </c>
      <c r="E1540" t="s">
        <v>161</v>
      </c>
      <c r="F1540" t="s">
        <v>4671</v>
      </c>
      <c r="G1540" t="s">
        <v>256</v>
      </c>
      <c r="H1540" t="s">
        <v>144</v>
      </c>
      <c r="I1540" t="s">
        <v>136</v>
      </c>
      <c r="J1540" t="s">
        <v>137</v>
      </c>
      <c r="K1540" t="s">
        <v>138</v>
      </c>
      <c r="L1540" t="s">
        <v>4672</v>
      </c>
      <c r="M1540" t="s">
        <v>4673</v>
      </c>
      <c r="N1540">
        <v>0.4</v>
      </c>
      <c r="O1540">
        <v>0</v>
      </c>
      <c r="P1540">
        <v>97</v>
      </c>
      <c r="Q1540">
        <v>0</v>
      </c>
      <c r="R1540">
        <v>4</v>
      </c>
      <c r="S1540">
        <v>0</v>
      </c>
      <c r="T1540">
        <v>5</v>
      </c>
      <c r="U1540">
        <v>0</v>
      </c>
      <c r="V1540">
        <v>0</v>
      </c>
      <c r="W1540">
        <v>0</v>
      </c>
      <c r="X1540">
        <v>4.5998931476632228</v>
      </c>
      <c r="Y1540">
        <v>0</v>
      </c>
      <c r="Z1540">
        <v>0</v>
      </c>
      <c r="AA1540">
        <v>0</v>
      </c>
      <c r="AB1540">
        <v>0.5133888247156666</v>
      </c>
      <c r="AC1540">
        <v>0</v>
      </c>
      <c r="AD1540">
        <v>0</v>
      </c>
      <c r="AE1540">
        <v>5.1132819723788892</v>
      </c>
    </row>
    <row r="1541" spans="1:31" x14ac:dyDescent="0.25">
      <c r="A1541">
        <v>2441237</v>
      </c>
      <c r="B1541">
        <v>1</v>
      </c>
      <c r="C1541" t="s">
        <v>80</v>
      </c>
      <c r="D1541" t="s">
        <v>97</v>
      </c>
      <c r="E1541" t="s">
        <v>178</v>
      </c>
      <c r="F1541" t="s">
        <v>4674</v>
      </c>
      <c r="G1541" t="s">
        <v>143</v>
      </c>
      <c r="H1541" t="s">
        <v>144</v>
      </c>
      <c r="I1541" t="s">
        <v>136</v>
      </c>
      <c r="J1541" t="s">
        <v>137</v>
      </c>
      <c r="K1541" t="s">
        <v>138</v>
      </c>
      <c r="L1541" t="s">
        <v>4675</v>
      </c>
      <c r="M1541" t="s">
        <v>4676</v>
      </c>
      <c r="N1541">
        <v>0.80722222200000004</v>
      </c>
      <c r="O1541">
        <v>0</v>
      </c>
      <c r="P1541">
        <v>132</v>
      </c>
      <c r="Q1541">
        <v>0</v>
      </c>
      <c r="R1541">
        <v>256</v>
      </c>
      <c r="S1541">
        <v>2</v>
      </c>
      <c r="T1541">
        <v>73</v>
      </c>
      <c r="U1541">
        <v>0</v>
      </c>
      <c r="V1541">
        <v>0</v>
      </c>
      <c r="W1541">
        <v>0</v>
      </c>
      <c r="X1541">
        <v>70.25651937525673</v>
      </c>
      <c r="Y1541">
        <v>0</v>
      </c>
      <c r="Z1541">
        <v>17.21071923010733</v>
      </c>
      <c r="AA1541">
        <v>2.3517937841175107</v>
      </c>
      <c r="AB1541">
        <v>39.976661266711893</v>
      </c>
      <c r="AC1541">
        <v>0</v>
      </c>
      <c r="AD1541">
        <v>0</v>
      </c>
      <c r="AE1541">
        <v>129.79569365619346</v>
      </c>
    </row>
    <row r="1542" spans="1:31" x14ac:dyDescent="0.25">
      <c r="A1542">
        <v>2441274</v>
      </c>
      <c r="B1542">
        <v>1</v>
      </c>
      <c r="C1542" t="s">
        <v>81</v>
      </c>
      <c r="D1542" t="s">
        <v>126</v>
      </c>
      <c r="E1542" t="s">
        <v>141</v>
      </c>
      <c r="F1542" t="s">
        <v>4677</v>
      </c>
      <c r="G1542" t="s">
        <v>143</v>
      </c>
      <c r="H1542" t="s">
        <v>144</v>
      </c>
      <c r="I1542" t="s">
        <v>330</v>
      </c>
      <c r="J1542" t="s">
        <v>137</v>
      </c>
      <c r="K1542" t="s">
        <v>138</v>
      </c>
      <c r="L1542" t="s">
        <v>4678</v>
      </c>
      <c r="M1542" t="s">
        <v>4679</v>
      </c>
      <c r="N1542">
        <v>1.3888888E-2</v>
      </c>
      <c r="O1542">
        <v>29</v>
      </c>
      <c r="P1542">
        <v>8091</v>
      </c>
      <c r="Q1542">
        <v>190</v>
      </c>
      <c r="R1542">
        <v>1369</v>
      </c>
      <c r="S1542">
        <v>35</v>
      </c>
      <c r="T1542">
        <v>961</v>
      </c>
      <c r="U1542">
        <v>3</v>
      </c>
      <c r="V1542">
        <v>1</v>
      </c>
      <c r="W1542">
        <v>0.1236538302425</v>
      </c>
      <c r="X1542">
        <v>13.811390218082995</v>
      </c>
      <c r="Y1542">
        <v>3.9207654893100288</v>
      </c>
      <c r="Z1542">
        <v>1.8211389999986922</v>
      </c>
      <c r="AA1542">
        <v>2.7878352633934997</v>
      </c>
      <c r="AB1542">
        <v>9.5062587248231178</v>
      </c>
      <c r="AC1542">
        <v>1.1844630467541666</v>
      </c>
      <c r="AD1542">
        <v>0.12414247352344443</v>
      </c>
      <c r="AE1542">
        <v>33.279648046128443</v>
      </c>
    </row>
    <row r="1543" spans="1:31" x14ac:dyDescent="0.25">
      <c r="A1543">
        <v>2441380</v>
      </c>
      <c r="B1543">
        <v>1</v>
      </c>
      <c r="C1543" t="s">
        <v>80</v>
      </c>
      <c r="D1543" t="s">
        <v>108</v>
      </c>
      <c r="E1543" t="s">
        <v>141</v>
      </c>
      <c r="F1543" t="s">
        <v>4680</v>
      </c>
      <c r="G1543" t="s">
        <v>143</v>
      </c>
      <c r="H1543" t="s">
        <v>144</v>
      </c>
      <c r="I1543" t="s">
        <v>136</v>
      </c>
      <c r="J1543" t="s">
        <v>137</v>
      </c>
      <c r="K1543" t="s">
        <v>138</v>
      </c>
      <c r="L1543" t="s">
        <v>4681</v>
      </c>
      <c r="M1543" t="s">
        <v>4682</v>
      </c>
      <c r="N1543">
        <v>0.24666666600000001</v>
      </c>
      <c r="O1543">
        <v>0</v>
      </c>
      <c r="P1543">
        <v>354</v>
      </c>
      <c r="Q1543">
        <v>2</v>
      </c>
      <c r="R1543">
        <v>50</v>
      </c>
      <c r="S1543">
        <v>2</v>
      </c>
      <c r="T1543">
        <v>144</v>
      </c>
      <c r="U1543">
        <v>0</v>
      </c>
      <c r="V1543">
        <v>0</v>
      </c>
      <c r="W1543">
        <v>0</v>
      </c>
      <c r="X1543">
        <v>19.283051941224969</v>
      </c>
      <c r="Y1543">
        <v>2.4483940609799998E-2</v>
      </c>
      <c r="Z1543">
        <v>2.9451757498942723</v>
      </c>
      <c r="AA1543">
        <v>3.0978118769397218</v>
      </c>
      <c r="AB1543">
        <v>23.795493629933404</v>
      </c>
      <c r="AC1543">
        <v>0</v>
      </c>
      <c r="AD1543">
        <v>0</v>
      </c>
      <c r="AE1543">
        <v>49.146017138602168</v>
      </c>
    </row>
    <row r="1544" spans="1:31" x14ac:dyDescent="0.25">
      <c r="A1544">
        <v>2441231</v>
      </c>
      <c r="B1544">
        <v>1</v>
      </c>
      <c r="C1544" t="s">
        <v>81</v>
      </c>
      <c r="D1544" t="s">
        <v>115</v>
      </c>
      <c r="E1544" t="s">
        <v>178</v>
      </c>
      <c r="F1544" t="s">
        <v>4683</v>
      </c>
      <c r="G1544" t="s">
        <v>187</v>
      </c>
      <c r="H1544" t="s">
        <v>144</v>
      </c>
      <c r="I1544" t="s">
        <v>136</v>
      </c>
      <c r="J1544" t="s">
        <v>137</v>
      </c>
      <c r="K1544" t="s">
        <v>164</v>
      </c>
      <c r="L1544" t="s">
        <v>4684</v>
      </c>
      <c r="M1544" t="s">
        <v>4685</v>
      </c>
      <c r="N1544">
        <v>2.9677777769999998</v>
      </c>
      <c r="O1544">
        <v>12</v>
      </c>
      <c r="P1544">
        <v>3335</v>
      </c>
      <c r="Q1544">
        <v>8</v>
      </c>
      <c r="R1544">
        <v>229</v>
      </c>
      <c r="S1544">
        <v>5</v>
      </c>
      <c r="T1544">
        <v>244</v>
      </c>
      <c r="U1544">
        <v>1</v>
      </c>
      <c r="V1544">
        <v>0</v>
      </c>
      <c r="W1544">
        <v>9.4311107012192004</v>
      </c>
      <c r="X1544">
        <v>627.412193134635</v>
      </c>
      <c r="Y1544">
        <v>44.026612240999583</v>
      </c>
      <c r="Z1544">
        <v>43.382796349216292</v>
      </c>
      <c r="AA1544">
        <v>103.51442433144175</v>
      </c>
      <c r="AB1544">
        <v>290.88012498668417</v>
      </c>
      <c r="AC1544">
        <v>81.676074506802308</v>
      </c>
      <c r="AD1544">
        <v>0</v>
      </c>
      <c r="AE1544">
        <v>1200.3233362509982</v>
      </c>
    </row>
    <row r="1545" spans="1:31" x14ac:dyDescent="0.25">
      <c r="A1545">
        <v>2441472</v>
      </c>
      <c r="B1545">
        <v>1</v>
      </c>
      <c r="C1545" t="s">
        <v>81</v>
      </c>
      <c r="D1545" t="s">
        <v>118</v>
      </c>
      <c r="E1545" t="s">
        <v>132</v>
      </c>
      <c r="F1545" t="s">
        <v>4686</v>
      </c>
      <c r="G1545" t="s">
        <v>134</v>
      </c>
      <c r="H1545" t="s">
        <v>135</v>
      </c>
      <c r="I1545" t="s">
        <v>136</v>
      </c>
      <c r="J1545" t="s">
        <v>137</v>
      </c>
      <c r="K1545" t="s">
        <v>138</v>
      </c>
      <c r="L1545" t="s">
        <v>4687</v>
      </c>
      <c r="M1545" t="s">
        <v>4688</v>
      </c>
      <c r="N1545">
        <v>1.670555555</v>
      </c>
      <c r="O1545">
        <v>0</v>
      </c>
      <c r="P1545">
        <v>2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1.8920215802613112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1.8920215802613112</v>
      </c>
    </row>
    <row r="1546" spans="1:31" x14ac:dyDescent="0.25">
      <c r="A1546">
        <v>2441489</v>
      </c>
      <c r="B1546">
        <v>1</v>
      </c>
      <c r="C1546" t="s">
        <v>81</v>
      </c>
      <c r="D1546" t="s">
        <v>120</v>
      </c>
      <c r="E1546" t="s">
        <v>161</v>
      </c>
      <c r="F1546" t="s">
        <v>4689</v>
      </c>
      <c r="G1546" t="s">
        <v>301</v>
      </c>
      <c r="H1546" t="s">
        <v>144</v>
      </c>
      <c r="I1546" t="s">
        <v>136</v>
      </c>
      <c r="J1546" t="s">
        <v>137</v>
      </c>
      <c r="K1546" t="s">
        <v>138</v>
      </c>
      <c r="L1546" t="s">
        <v>4690</v>
      </c>
      <c r="M1546" t="s">
        <v>4691</v>
      </c>
      <c r="N1546">
        <v>1.0419444440000001</v>
      </c>
      <c r="O1546">
        <v>0</v>
      </c>
      <c r="P1546">
        <v>0</v>
      </c>
      <c r="Q1546">
        <v>4</v>
      </c>
      <c r="R1546">
        <v>32</v>
      </c>
      <c r="S1546">
        <v>1</v>
      </c>
      <c r="T1546">
        <v>3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0.77285125922147768</v>
      </c>
      <c r="AA1546">
        <v>0</v>
      </c>
      <c r="AB1546">
        <v>0</v>
      </c>
      <c r="AC1546">
        <v>0</v>
      </c>
      <c r="AD1546">
        <v>0</v>
      </c>
      <c r="AE1546">
        <v>0.77285125922147768</v>
      </c>
    </row>
    <row r="1547" spans="1:31" x14ac:dyDescent="0.25">
      <c r="A1547">
        <v>2441512</v>
      </c>
      <c r="B1547">
        <v>1</v>
      </c>
      <c r="C1547" t="s">
        <v>80</v>
      </c>
      <c r="D1547" t="s">
        <v>100</v>
      </c>
      <c r="E1547" t="s">
        <v>156</v>
      </c>
      <c r="F1547" t="s">
        <v>4692</v>
      </c>
      <c r="G1547" t="s">
        <v>1185</v>
      </c>
      <c r="H1547" t="s">
        <v>135</v>
      </c>
      <c r="I1547" t="s">
        <v>136</v>
      </c>
      <c r="J1547" t="s">
        <v>137</v>
      </c>
      <c r="K1547" t="s">
        <v>138</v>
      </c>
      <c r="L1547" t="s">
        <v>4693</v>
      </c>
      <c r="M1547" t="s">
        <v>4694</v>
      </c>
      <c r="N1547">
        <v>0.52305555500000001</v>
      </c>
      <c r="O1547">
        <v>0</v>
      </c>
      <c r="P1547">
        <v>245</v>
      </c>
      <c r="Q1547">
        <v>0</v>
      </c>
      <c r="R1547">
        <v>0</v>
      </c>
      <c r="S1547">
        <v>0</v>
      </c>
      <c r="T1547">
        <v>16</v>
      </c>
      <c r="U1547">
        <v>0</v>
      </c>
      <c r="V1547">
        <v>0</v>
      </c>
      <c r="W1547">
        <v>0</v>
      </c>
      <c r="X1547">
        <v>13.510213777893904</v>
      </c>
      <c r="Y1547">
        <v>0</v>
      </c>
      <c r="Z1547">
        <v>0</v>
      </c>
      <c r="AA1547">
        <v>0</v>
      </c>
      <c r="AB1547">
        <v>3.1919803205973882</v>
      </c>
      <c r="AC1547">
        <v>0</v>
      </c>
      <c r="AD1547">
        <v>0</v>
      </c>
      <c r="AE1547">
        <v>16.702194098491294</v>
      </c>
    </row>
    <row r="1548" spans="1:31" x14ac:dyDescent="0.25">
      <c r="A1548">
        <v>2441203</v>
      </c>
      <c r="B1548">
        <v>1</v>
      </c>
      <c r="C1548" t="s">
        <v>80</v>
      </c>
      <c r="D1548" t="s">
        <v>83</v>
      </c>
      <c r="E1548" t="s">
        <v>132</v>
      </c>
      <c r="F1548" t="s">
        <v>4695</v>
      </c>
      <c r="G1548" t="s">
        <v>198</v>
      </c>
      <c r="H1548" t="s">
        <v>135</v>
      </c>
      <c r="I1548" t="s">
        <v>136</v>
      </c>
      <c r="J1548" t="s">
        <v>137</v>
      </c>
      <c r="K1548" t="s">
        <v>138</v>
      </c>
      <c r="L1548" t="s">
        <v>4696</v>
      </c>
      <c r="M1548" t="s">
        <v>4697</v>
      </c>
      <c r="N1548">
        <v>1.1827777770000001</v>
      </c>
      <c r="O1548">
        <v>0</v>
      </c>
      <c r="P1548">
        <v>2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0.94694131310286001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0.94694131310286001</v>
      </c>
    </row>
    <row r="1549" spans="1:31" x14ac:dyDescent="0.25">
      <c r="A1549">
        <v>2441349</v>
      </c>
      <c r="B1549">
        <v>1</v>
      </c>
      <c r="C1549" t="s">
        <v>80</v>
      </c>
      <c r="D1549" t="s">
        <v>104</v>
      </c>
      <c r="E1549" t="s">
        <v>229</v>
      </c>
      <c r="F1549" t="s">
        <v>4698</v>
      </c>
      <c r="G1549" t="s">
        <v>187</v>
      </c>
      <c r="H1549" t="s">
        <v>144</v>
      </c>
      <c r="I1549" t="s">
        <v>136</v>
      </c>
      <c r="J1549" t="s">
        <v>137</v>
      </c>
      <c r="K1549" t="s">
        <v>164</v>
      </c>
      <c r="L1549" t="s">
        <v>4699</v>
      </c>
      <c r="M1549" t="s">
        <v>4700</v>
      </c>
      <c r="N1549">
        <v>8.1258333329999992</v>
      </c>
      <c r="O1549">
        <v>16</v>
      </c>
      <c r="P1549">
        <v>334</v>
      </c>
      <c r="Q1549">
        <v>25</v>
      </c>
      <c r="R1549">
        <v>26</v>
      </c>
      <c r="S1549">
        <v>48</v>
      </c>
      <c r="T1549">
        <v>39</v>
      </c>
      <c r="U1549">
        <v>15</v>
      </c>
      <c r="V1549">
        <v>2</v>
      </c>
      <c r="W1549">
        <v>181.87013970345646</v>
      </c>
      <c r="X1549">
        <v>773.27796259901663</v>
      </c>
      <c r="Y1549">
        <v>175.49840875016514</v>
      </c>
      <c r="Z1549">
        <v>10.300728386332695</v>
      </c>
      <c r="AA1549">
        <v>4856.2807176283677</v>
      </c>
      <c r="AB1549">
        <v>923.08651159935539</v>
      </c>
      <c r="AC1549">
        <v>27831.556912646851</v>
      </c>
      <c r="AD1549">
        <v>323.36164181089561</v>
      </c>
      <c r="AE1549">
        <v>35075.233023124441</v>
      </c>
    </row>
    <row r="1550" spans="1:31" x14ac:dyDescent="0.25">
      <c r="A1550">
        <v>2441303</v>
      </c>
      <c r="B1550">
        <v>1</v>
      </c>
      <c r="C1550" t="s">
        <v>81</v>
      </c>
      <c r="D1550" t="s">
        <v>128</v>
      </c>
      <c r="E1550" t="s">
        <v>178</v>
      </c>
      <c r="F1550" t="s">
        <v>4701</v>
      </c>
      <c r="G1550" t="s">
        <v>143</v>
      </c>
      <c r="H1550" t="s">
        <v>144</v>
      </c>
      <c r="I1550" t="s">
        <v>136</v>
      </c>
      <c r="J1550" t="s">
        <v>137</v>
      </c>
      <c r="K1550" t="s">
        <v>138</v>
      </c>
      <c r="L1550" t="s">
        <v>4702</v>
      </c>
      <c r="M1550" t="s">
        <v>4703</v>
      </c>
      <c r="N1550">
        <v>1.3986111109999999</v>
      </c>
      <c r="O1550">
        <v>0</v>
      </c>
      <c r="P1550">
        <v>0</v>
      </c>
      <c r="Q1550">
        <v>0</v>
      </c>
      <c r="R1550">
        <v>1</v>
      </c>
      <c r="S1550">
        <v>13</v>
      </c>
      <c r="T1550">
        <v>45</v>
      </c>
      <c r="U1550">
        <v>7</v>
      </c>
      <c r="V1550">
        <v>44</v>
      </c>
      <c r="W1550">
        <v>0</v>
      </c>
      <c r="X1550">
        <v>0</v>
      </c>
      <c r="Y1550">
        <v>0</v>
      </c>
      <c r="Z1550">
        <v>0</v>
      </c>
      <c r="AA1550">
        <v>903.4392400041495</v>
      </c>
      <c r="AB1550">
        <v>445.22728794535959</v>
      </c>
      <c r="AC1550">
        <v>1620.7594649663843</v>
      </c>
      <c r="AD1550">
        <v>3102.9404056442654</v>
      </c>
      <c r="AE1550">
        <v>6072.3663985601588</v>
      </c>
    </row>
    <row r="1551" spans="1:31" x14ac:dyDescent="0.25">
      <c r="A1551">
        <v>2441197</v>
      </c>
      <c r="B1551">
        <v>1</v>
      </c>
      <c r="C1551" t="s">
        <v>81</v>
      </c>
      <c r="D1551" t="s">
        <v>113</v>
      </c>
      <c r="E1551" t="s">
        <v>161</v>
      </c>
      <c r="F1551" t="s">
        <v>4704</v>
      </c>
      <c r="G1551" t="s">
        <v>214</v>
      </c>
      <c r="H1551" t="s">
        <v>144</v>
      </c>
      <c r="I1551" t="s">
        <v>136</v>
      </c>
      <c r="J1551" t="s">
        <v>3</v>
      </c>
      <c r="K1551" t="s">
        <v>138</v>
      </c>
      <c r="L1551" t="s">
        <v>4705</v>
      </c>
      <c r="M1551" t="s">
        <v>4706</v>
      </c>
      <c r="N1551">
        <v>4.3491666660000003</v>
      </c>
      <c r="O1551">
        <v>0</v>
      </c>
      <c r="P1551">
        <v>38</v>
      </c>
      <c r="Q1551">
        <v>0</v>
      </c>
      <c r="R1551">
        <v>7</v>
      </c>
      <c r="S1551">
        <v>0</v>
      </c>
      <c r="T1551">
        <v>10</v>
      </c>
      <c r="U1551">
        <v>0</v>
      </c>
      <c r="V1551">
        <v>1</v>
      </c>
      <c r="W1551">
        <v>0</v>
      </c>
      <c r="X1551">
        <v>26.554082486549721</v>
      </c>
      <c r="Y1551">
        <v>0</v>
      </c>
      <c r="Z1551">
        <v>27.038119744497337</v>
      </c>
      <c r="AA1551">
        <v>0</v>
      </c>
      <c r="AB1551">
        <v>55.735533754423045</v>
      </c>
      <c r="AC1551">
        <v>0</v>
      </c>
      <c r="AD1551">
        <v>3.6419447439697019</v>
      </c>
      <c r="AE1551">
        <v>112.9696807294398</v>
      </c>
    </row>
    <row r="1552" spans="1:31" x14ac:dyDescent="0.25">
      <c r="A1552">
        <v>2441555</v>
      </c>
      <c r="B1552">
        <v>1</v>
      </c>
      <c r="C1552" t="s">
        <v>80</v>
      </c>
      <c r="D1552" t="s">
        <v>110</v>
      </c>
      <c r="E1552" t="s">
        <v>147</v>
      </c>
      <c r="F1552" t="s">
        <v>4707</v>
      </c>
      <c r="G1552" t="s">
        <v>171</v>
      </c>
      <c r="H1552" t="s">
        <v>135</v>
      </c>
      <c r="I1552" t="s">
        <v>136</v>
      </c>
      <c r="J1552" t="s">
        <v>137</v>
      </c>
      <c r="K1552" t="s">
        <v>138</v>
      </c>
      <c r="L1552" t="s">
        <v>4708</v>
      </c>
      <c r="M1552" t="s">
        <v>4709</v>
      </c>
      <c r="N1552">
        <v>0.93027777700000003</v>
      </c>
      <c r="O1552">
        <v>0</v>
      </c>
      <c r="P1552">
        <v>24</v>
      </c>
      <c r="Q1552">
        <v>0</v>
      </c>
      <c r="R1552">
        <v>0</v>
      </c>
      <c r="S1552">
        <v>0</v>
      </c>
      <c r="T1552">
        <v>6</v>
      </c>
      <c r="U1552">
        <v>0</v>
      </c>
      <c r="V1552">
        <v>0</v>
      </c>
      <c r="W1552">
        <v>0</v>
      </c>
      <c r="X1552">
        <v>6.6569097987771926</v>
      </c>
      <c r="Y1552">
        <v>0</v>
      </c>
      <c r="Z1552">
        <v>0</v>
      </c>
      <c r="AA1552">
        <v>0</v>
      </c>
      <c r="AB1552">
        <v>4.9295291459689157</v>
      </c>
      <c r="AC1552">
        <v>0</v>
      </c>
      <c r="AD1552">
        <v>0</v>
      </c>
      <c r="AE1552">
        <v>11.586438944746108</v>
      </c>
    </row>
    <row r="1553" spans="1:31" x14ac:dyDescent="0.25">
      <c r="A1553">
        <v>2441220</v>
      </c>
      <c r="B1553">
        <v>1</v>
      </c>
      <c r="C1553" t="s">
        <v>80</v>
      </c>
      <c r="D1553" t="s">
        <v>83</v>
      </c>
      <c r="E1553" t="s">
        <v>132</v>
      </c>
      <c r="F1553" t="s">
        <v>4710</v>
      </c>
      <c r="G1553" t="s">
        <v>134</v>
      </c>
      <c r="H1553" t="s">
        <v>135</v>
      </c>
      <c r="I1553" t="s">
        <v>136</v>
      </c>
      <c r="J1553" t="s">
        <v>137</v>
      </c>
      <c r="K1553" t="s">
        <v>138</v>
      </c>
      <c r="L1553" t="s">
        <v>4711</v>
      </c>
      <c r="M1553" t="s">
        <v>4712</v>
      </c>
      <c r="N1553">
        <v>1.2408333330000001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7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12.53389352843727</v>
      </c>
      <c r="AC1553">
        <v>0</v>
      </c>
      <c r="AD1553">
        <v>0</v>
      </c>
      <c r="AE1553">
        <v>12.53389352843727</v>
      </c>
    </row>
    <row r="1554" spans="1:31" x14ac:dyDescent="0.25">
      <c r="A1554">
        <v>2441389</v>
      </c>
      <c r="B1554">
        <v>1</v>
      </c>
      <c r="C1554" t="s">
        <v>80</v>
      </c>
      <c r="D1554" t="s">
        <v>96</v>
      </c>
      <c r="E1554" t="s">
        <v>147</v>
      </c>
      <c r="F1554" t="s">
        <v>4713</v>
      </c>
      <c r="G1554" t="s">
        <v>175</v>
      </c>
      <c r="H1554" t="s">
        <v>135</v>
      </c>
      <c r="I1554" t="s">
        <v>136</v>
      </c>
      <c r="J1554" t="s">
        <v>137</v>
      </c>
      <c r="K1554" t="s">
        <v>138</v>
      </c>
      <c r="L1554" t="s">
        <v>4714</v>
      </c>
      <c r="M1554" t="s">
        <v>4715</v>
      </c>
      <c r="N1554">
        <v>0.446111111</v>
      </c>
      <c r="O1554">
        <v>0</v>
      </c>
      <c r="P1554">
        <v>47</v>
      </c>
      <c r="Q1554">
        <v>0</v>
      </c>
      <c r="R1554">
        <v>0</v>
      </c>
      <c r="S1554">
        <v>0</v>
      </c>
      <c r="T1554">
        <v>1</v>
      </c>
      <c r="U1554">
        <v>0</v>
      </c>
      <c r="V1554">
        <v>0</v>
      </c>
      <c r="W1554">
        <v>0</v>
      </c>
      <c r="X1554">
        <v>2.6111207869552975</v>
      </c>
      <c r="Y1554">
        <v>0</v>
      </c>
      <c r="Z1554">
        <v>0</v>
      </c>
      <c r="AA1554">
        <v>0</v>
      </c>
      <c r="AB1554">
        <v>0.96717968672594501</v>
      </c>
      <c r="AC1554">
        <v>0</v>
      </c>
      <c r="AD1554">
        <v>0</v>
      </c>
      <c r="AE1554">
        <v>3.5783004736812423</v>
      </c>
    </row>
    <row r="1555" spans="1:31" x14ac:dyDescent="0.25">
      <c r="A1555">
        <v>2441240</v>
      </c>
      <c r="B1555">
        <v>1</v>
      </c>
      <c r="C1555" t="s">
        <v>81</v>
      </c>
      <c r="D1555" t="s">
        <v>112</v>
      </c>
      <c r="E1555" t="s">
        <v>147</v>
      </c>
      <c r="F1555" t="s">
        <v>4716</v>
      </c>
      <c r="G1555" t="s">
        <v>355</v>
      </c>
      <c r="H1555" t="s">
        <v>135</v>
      </c>
      <c r="I1555" t="s">
        <v>136</v>
      </c>
      <c r="J1555" t="s">
        <v>137</v>
      </c>
      <c r="K1555" t="s">
        <v>164</v>
      </c>
      <c r="L1555" t="s">
        <v>4717</v>
      </c>
      <c r="M1555" t="s">
        <v>4718</v>
      </c>
      <c r="N1555">
        <v>7.9325000000000001</v>
      </c>
      <c r="O1555">
        <v>0</v>
      </c>
      <c r="P1555">
        <v>10</v>
      </c>
      <c r="Q1555">
        <v>0</v>
      </c>
      <c r="R1555">
        <v>13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</row>
    <row r="1556" spans="1:31" x14ac:dyDescent="0.25">
      <c r="A1556">
        <v>2441177</v>
      </c>
      <c r="B1556">
        <v>1</v>
      </c>
      <c r="C1556" t="s">
        <v>81</v>
      </c>
      <c r="D1556" t="s">
        <v>118</v>
      </c>
      <c r="E1556" t="s">
        <v>178</v>
      </c>
      <c r="F1556" t="s">
        <v>4719</v>
      </c>
      <c r="G1556" t="s">
        <v>952</v>
      </c>
      <c r="H1556" t="s">
        <v>144</v>
      </c>
      <c r="I1556" t="s">
        <v>136</v>
      </c>
      <c r="J1556" t="s">
        <v>137</v>
      </c>
      <c r="K1556" t="s">
        <v>138</v>
      </c>
      <c r="L1556" t="s">
        <v>4720</v>
      </c>
      <c r="M1556" t="s">
        <v>4721</v>
      </c>
      <c r="N1556">
        <v>1.013055555</v>
      </c>
      <c r="O1556">
        <v>8</v>
      </c>
      <c r="P1556">
        <v>16215</v>
      </c>
      <c r="Q1556">
        <v>0</v>
      </c>
      <c r="R1556">
        <v>77</v>
      </c>
      <c r="S1556">
        <v>14</v>
      </c>
      <c r="T1556">
        <v>1366</v>
      </c>
      <c r="U1556">
        <v>1</v>
      </c>
      <c r="V1556">
        <v>6</v>
      </c>
      <c r="W1556">
        <v>1.6520014272682666</v>
      </c>
      <c r="X1556">
        <v>3728.3896053234021</v>
      </c>
      <c r="Y1556">
        <v>0</v>
      </c>
      <c r="Z1556">
        <v>13.557374849840679</v>
      </c>
      <c r="AA1556">
        <v>277.11501515941927</v>
      </c>
      <c r="AB1556">
        <v>804.18281380057431</v>
      </c>
      <c r="AC1556">
        <v>13.14194382385072</v>
      </c>
      <c r="AD1556">
        <v>32.63977032871675</v>
      </c>
      <c r="AE1556">
        <v>4870.678524713072</v>
      </c>
    </row>
    <row r="1557" spans="1:31" x14ac:dyDescent="0.25">
      <c r="A1557">
        <v>2441426</v>
      </c>
      <c r="B1557">
        <v>1</v>
      </c>
      <c r="C1557" t="s">
        <v>80</v>
      </c>
      <c r="D1557" t="s">
        <v>97</v>
      </c>
      <c r="E1557" t="s">
        <v>132</v>
      </c>
      <c r="F1557" t="s">
        <v>4722</v>
      </c>
      <c r="G1557" t="s">
        <v>134</v>
      </c>
      <c r="H1557" t="s">
        <v>135</v>
      </c>
      <c r="I1557" t="s">
        <v>136</v>
      </c>
      <c r="J1557" t="s">
        <v>137</v>
      </c>
      <c r="K1557" t="s">
        <v>138</v>
      </c>
      <c r="L1557" t="s">
        <v>4723</v>
      </c>
      <c r="M1557" t="s">
        <v>4724</v>
      </c>
      <c r="N1557">
        <v>1.8219444440000001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1.1135939121034688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1.1135939121034688</v>
      </c>
    </row>
    <row r="1558" spans="1:31" x14ac:dyDescent="0.25">
      <c r="A1558">
        <v>2441283</v>
      </c>
      <c r="B1558">
        <v>1</v>
      </c>
      <c r="C1558" t="s">
        <v>81</v>
      </c>
      <c r="D1558" t="s">
        <v>128</v>
      </c>
      <c r="E1558" t="s">
        <v>156</v>
      </c>
      <c r="F1558" t="s">
        <v>4725</v>
      </c>
      <c r="G1558" t="s">
        <v>158</v>
      </c>
      <c r="H1558" t="s">
        <v>135</v>
      </c>
      <c r="I1558" t="s">
        <v>136</v>
      </c>
      <c r="J1558" t="s">
        <v>137</v>
      </c>
      <c r="K1558" t="s">
        <v>138</v>
      </c>
      <c r="L1558" t="s">
        <v>4726</v>
      </c>
      <c r="M1558" t="s">
        <v>4727</v>
      </c>
      <c r="N1558">
        <v>1.794444444</v>
      </c>
      <c r="O1558">
        <v>0</v>
      </c>
      <c r="P1558">
        <v>99</v>
      </c>
      <c r="Q1558">
        <v>0</v>
      </c>
      <c r="R1558">
        <v>0</v>
      </c>
      <c r="S1558">
        <v>0</v>
      </c>
      <c r="T1558">
        <v>4</v>
      </c>
      <c r="U1558">
        <v>0</v>
      </c>
      <c r="V1558">
        <v>0</v>
      </c>
      <c r="W1558">
        <v>0</v>
      </c>
      <c r="X1558">
        <v>15.759035865210368</v>
      </c>
      <c r="Y1558">
        <v>0</v>
      </c>
      <c r="Z1558">
        <v>0</v>
      </c>
      <c r="AA1558">
        <v>0</v>
      </c>
      <c r="AB1558">
        <v>0.79805672044208453</v>
      </c>
      <c r="AC1558">
        <v>0</v>
      </c>
      <c r="AD1558">
        <v>0</v>
      </c>
      <c r="AE1558">
        <v>16.557092585652452</v>
      </c>
    </row>
    <row r="1559" spans="1:31" x14ac:dyDescent="0.25">
      <c r="A1559">
        <v>2441469</v>
      </c>
      <c r="B1559">
        <v>1</v>
      </c>
      <c r="C1559" t="s">
        <v>80</v>
      </c>
      <c r="D1559" t="s">
        <v>84</v>
      </c>
      <c r="E1559" t="s">
        <v>132</v>
      </c>
      <c r="F1559" t="s">
        <v>4728</v>
      </c>
      <c r="G1559" t="s">
        <v>153</v>
      </c>
      <c r="H1559" t="s">
        <v>135</v>
      </c>
      <c r="I1559" t="s">
        <v>136</v>
      </c>
      <c r="J1559" t="s">
        <v>137</v>
      </c>
      <c r="K1559" t="s">
        <v>138</v>
      </c>
      <c r="L1559" t="s">
        <v>4729</v>
      </c>
      <c r="M1559" t="s">
        <v>4730</v>
      </c>
      <c r="N1559">
        <v>1.65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0.47097554005604664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0.47097554005604664</v>
      </c>
    </row>
    <row r="1560" spans="1:31" x14ac:dyDescent="0.25">
      <c r="A1560">
        <v>2441346</v>
      </c>
      <c r="B1560">
        <v>1</v>
      </c>
      <c r="C1560" t="s">
        <v>81</v>
      </c>
      <c r="D1560" t="s">
        <v>120</v>
      </c>
      <c r="E1560" t="s">
        <v>178</v>
      </c>
      <c r="F1560" t="s">
        <v>4731</v>
      </c>
      <c r="G1560" t="s">
        <v>143</v>
      </c>
      <c r="H1560" t="s">
        <v>144</v>
      </c>
      <c r="I1560" t="s">
        <v>136</v>
      </c>
      <c r="J1560" t="s">
        <v>137</v>
      </c>
      <c r="K1560" t="s">
        <v>138</v>
      </c>
      <c r="L1560" t="s">
        <v>4732</v>
      </c>
      <c r="M1560" t="s">
        <v>4733</v>
      </c>
      <c r="N1560">
        <v>0.31138888799999997</v>
      </c>
      <c r="O1560">
        <v>5</v>
      </c>
      <c r="P1560">
        <v>2309</v>
      </c>
      <c r="Q1560">
        <v>273</v>
      </c>
      <c r="R1560">
        <v>262</v>
      </c>
      <c r="S1560">
        <v>55</v>
      </c>
      <c r="T1560">
        <v>296</v>
      </c>
      <c r="U1560">
        <v>4</v>
      </c>
      <c r="V1560">
        <v>0</v>
      </c>
      <c r="W1560">
        <v>0.74224385075832555</v>
      </c>
      <c r="X1560">
        <v>137.3739129470805</v>
      </c>
      <c r="Y1560">
        <v>48.473758243068701</v>
      </c>
      <c r="Z1560">
        <v>9.2351761615739978</v>
      </c>
      <c r="AA1560">
        <v>20.712385389378404</v>
      </c>
      <c r="AB1560">
        <v>38.443459638885706</v>
      </c>
      <c r="AC1560">
        <v>12.090253602591405</v>
      </c>
      <c r="AD1560">
        <v>0</v>
      </c>
      <c r="AE1560">
        <v>267.07118983333703</v>
      </c>
    </row>
    <row r="1561" spans="1:31" x14ac:dyDescent="0.25">
      <c r="A1561">
        <v>2441406</v>
      </c>
      <c r="B1561">
        <v>1</v>
      </c>
      <c r="C1561" t="s">
        <v>80</v>
      </c>
      <c r="D1561" t="s">
        <v>99</v>
      </c>
      <c r="E1561" t="s">
        <v>132</v>
      </c>
      <c r="F1561" t="s">
        <v>4734</v>
      </c>
      <c r="G1561" t="s">
        <v>153</v>
      </c>
      <c r="H1561" t="s">
        <v>135</v>
      </c>
      <c r="I1561" t="s">
        <v>136</v>
      </c>
      <c r="J1561" t="s">
        <v>137</v>
      </c>
      <c r="K1561" t="s">
        <v>138</v>
      </c>
      <c r="L1561" t="s">
        <v>4735</v>
      </c>
      <c r="M1561" t="s">
        <v>4736</v>
      </c>
      <c r="N1561">
        <v>4.3888888880000003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1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5.9402695034432886</v>
      </c>
      <c r="AC1561">
        <v>0</v>
      </c>
      <c r="AD1561">
        <v>0</v>
      </c>
      <c r="AE1561">
        <v>5.9402695034432886</v>
      </c>
    </row>
    <row r="1562" spans="1:31" x14ac:dyDescent="0.25">
      <c r="A1562">
        <v>2441260</v>
      </c>
      <c r="B1562">
        <v>1</v>
      </c>
      <c r="C1562" t="s">
        <v>80</v>
      </c>
      <c r="D1562" t="s">
        <v>90</v>
      </c>
      <c r="E1562" t="s">
        <v>147</v>
      </c>
      <c r="F1562" t="s">
        <v>4737</v>
      </c>
      <c r="G1562" t="s">
        <v>187</v>
      </c>
      <c r="H1562" t="s">
        <v>135</v>
      </c>
      <c r="I1562" t="s">
        <v>136</v>
      </c>
      <c r="J1562" t="s">
        <v>137</v>
      </c>
      <c r="K1562" t="s">
        <v>164</v>
      </c>
      <c r="L1562" t="s">
        <v>4738</v>
      </c>
      <c r="M1562" t="s">
        <v>4739</v>
      </c>
      <c r="N1562">
        <v>3.565833333</v>
      </c>
      <c r="O1562">
        <v>0</v>
      </c>
      <c r="P1562">
        <v>125</v>
      </c>
      <c r="Q1562">
        <v>0</v>
      </c>
      <c r="R1562">
        <v>0</v>
      </c>
      <c r="S1562">
        <v>0</v>
      </c>
      <c r="T1562">
        <v>13</v>
      </c>
      <c r="U1562">
        <v>0</v>
      </c>
      <c r="V1562">
        <v>0</v>
      </c>
      <c r="W1562">
        <v>0</v>
      </c>
      <c r="X1562">
        <v>96.795317287013432</v>
      </c>
      <c r="Y1562">
        <v>0</v>
      </c>
      <c r="Z1562">
        <v>0</v>
      </c>
      <c r="AA1562">
        <v>0</v>
      </c>
      <c r="AB1562">
        <v>39.939449275857925</v>
      </c>
      <c r="AC1562">
        <v>0</v>
      </c>
      <c r="AD1562">
        <v>0</v>
      </c>
      <c r="AE1562">
        <v>136.73476656287136</v>
      </c>
    </row>
    <row r="1563" spans="1:31" x14ac:dyDescent="0.25">
      <c r="A1563">
        <v>2441552</v>
      </c>
      <c r="B1563">
        <v>1</v>
      </c>
      <c r="C1563" t="s">
        <v>80</v>
      </c>
      <c r="D1563" t="s">
        <v>110</v>
      </c>
      <c r="E1563" t="s">
        <v>147</v>
      </c>
      <c r="F1563" t="s">
        <v>4740</v>
      </c>
      <c r="G1563" t="s">
        <v>525</v>
      </c>
      <c r="H1563" t="s">
        <v>135</v>
      </c>
      <c r="I1563" t="s">
        <v>136</v>
      </c>
      <c r="J1563" t="s">
        <v>137</v>
      </c>
      <c r="K1563" t="s">
        <v>138</v>
      </c>
      <c r="L1563" t="s">
        <v>4741</v>
      </c>
      <c r="M1563" t="s">
        <v>4742</v>
      </c>
      <c r="N1563">
        <v>7.3380555550000004</v>
      </c>
      <c r="O1563">
        <v>0</v>
      </c>
      <c r="P1563">
        <v>104</v>
      </c>
      <c r="Q1563">
        <v>0</v>
      </c>
      <c r="R1563">
        <v>0</v>
      </c>
      <c r="S1563">
        <v>0</v>
      </c>
      <c r="T1563">
        <v>2</v>
      </c>
      <c r="U1563">
        <v>0</v>
      </c>
      <c r="V1563">
        <v>0</v>
      </c>
      <c r="W1563">
        <v>0</v>
      </c>
      <c r="X1563">
        <v>155.86507943439372</v>
      </c>
      <c r="Y1563">
        <v>0</v>
      </c>
      <c r="Z1563">
        <v>0</v>
      </c>
      <c r="AA1563">
        <v>0</v>
      </c>
      <c r="AB1563">
        <v>8.7755143856656694</v>
      </c>
      <c r="AC1563">
        <v>0</v>
      </c>
      <c r="AD1563">
        <v>0</v>
      </c>
      <c r="AE1563">
        <v>164.64059382005939</v>
      </c>
    </row>
    <row r="1564" spans="1:31" x14ac:dyDescent="0.25">
      <c r="A1564">
        <v>2441306</v>
      </c>
      <c r="B1564">
        <v>1</v>
      </c>
      <c r="C1564" t="s">
        <v>81</v>
      </c>
      <c r="D1564" t="s">
        <v>113</v>
      </c>
      <c r="E1564" t="s">
        <v>229</v>
      </c>
      <c r="F1564" t="s">
        <v>4743</v>
      </c>
      <c r="G1564" t="s">
        <v>187</v>
      </c>
      <c r="H1564" t="s">
        <v>144</v>
      </c>
      <c r="I1564" t="s">
        <v>136</v>
      </c>
      <c r="J1564" t="s">
        <v>137</v>
      </c>
      <c r="K1564" t="s">
        <v>164</v>
      </c>
      <c r="L1564" t="s">
        <v>4744</v>
      </c>
      <c r="M1564" t="s">
        <v>4745</v>
      </c>
      <c r="N1564">
        <v>3.8502777770000001</v>
      </c>
      <c r="O1564">
        <v>13</v>
      </c>
      <c r="P1564">
        <v>2778</v>
      </c>
      <c r="Q1564">
        <v>88</v>
      </c>
      <c r="R1564">
        <v>687</v>
      </c>
      <c r="S1564">
        <v>51</v>
      </c>
      <c r="T1564">
        <v>511</v>
      </c>
      <c r="U1564">
        <v>19</v>
      </c>
      <c r="V1564">
        <v>7</v>
      </c>
      <c r="W1564">
        <v>9.0770968511198209</v>
      </c>
      <c r="X1564">
        <v>1158.8721448982105</v>
      </c>
      <c r="Y1564">
        <v>68.821143105719045</v>
      </c>
      <c r="Z1564">
        <v>100.54495144990919</v>
      </c>
      <c r="AA1564">
        <v>3568.2434416964948</v>
      </c>
      <c r="AB1564">
        <v>1688.8897061460091</v>
      </c>
      <c r="AC1564">
        <v>13524.179707105755</v>
      </c>
      <c r="AD1564">
        <v>124.98649731995873</v>
      </c>
      <c r="AE1564">
        <v>20243.614688573176</v>
      </c>
    </row>
    <row r="1565" spans="1:31" x14ac:dyDescent="0.25">
      <c r="A1565">
        <v>2441452</v>
      </c>
      <c r="B1565">
        <v>1</v>
      </c>
      <c r="C1565" t="s">
        <v>81</v>
      </c>
      <c r="D1565" t="s">
        <v>120</v>
      </c>
      <c r="E1565" t="s">
        <v>141</v>
      </c>
      <c r="F1565" t="s">
        <v>4746</v>
      </c>
      <c r="G1565" t="s">
        <v>143</v>
      </c>
      <c r="H1565" t="s">
        <v>144</v>
      </c>
      <c r="I1565" t="s">
        <v>136</v>
      </c>
      <c r="J1565" t="s">
        <v>137</v>
      </c>
      <c r="K1565" t="s">
        <v>138</v>
      </c>
      <c r="L1565" t="s">
        <v>4747</v>
      </c>
      <c r="M1565" t="s">
        <v>4748</v>
      </c>
      <c r="N1565">
        <v>1.2733333330000001</v>
      </c>
      <c r="O1565">
        <v>0</v>
      </c>
      <c r="P1565">
        <v>0</v>
      </c>
      <c r="Q1565">
        <v>43</v>
      </c>
      <c r="R1565">
        <v>0</v>
      </c>
      <c r="S1565">
        <v>6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1.27552358183015</v>
      </c>
      <c r="Z1565">
        <v>0</v>
      </c>
      <c r="AA1565">
        <v>3.5216663025464001</v>
      </c>
      <c r="AB1565">
        <v>0</v>
      </c>
      <c r="AC1565">
        <v>0</v>
      </c>
      <c r="AD1565">
        <v>0</v>
      </c>
      <c r="AE1565">
        <v>4.7971898843765501</v>
      </c>
    </row>
    <row r="1566" spans="1:31" x14ac:dyDescent="0.25">
      <c r="A1566">
        <v>2441578</v>
      </c>
      <c r="B1566">
        <v>1</v>
      </c>
      <c r="C1566" t="s">
        <v>80</v>
      </c>
      <c r="D1566" t="s">
        <v>104</v>
      </c>
      <c r="E1566" t="s">
        <v>132</v>
      </c>
      <c r="F1566" t="s">
        <v>4749</v>
      </c>
      <c r="G1566" t="s">
        <v>134</v>
      </c>
      <c r="H1566" t="s">
        <v>135</v>
      </c>
      <c r="I1566" t="s">
        <v>136</v>
      </c>
      <c r="J1566" t="s">
        <v>137</v>
      </c>
      <c r="K1566" t="s">
        <v>138</v>
      </c>
      <c r="L1566" t="s">
        <v>4750</v>
      </c>
      <c r="M1566" t="s">
        <v>4751</v>
      </c>
      <c r="N1566">
        <v>3.8458333329999999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0.54213525605351753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0.54213525605351753</v>
      </c>
    </row>
    <row r="1567" spans="1:31" x14ac:dyDescent="0.25">
      <c r="A1567">
        <v>2441223</v>
      </c>
      <c r="B1567">
        <v>1</v>
      </c>
      <c r="C1567" t="s">
        <v>80</v>
      </c>
      <c r="D1567" t="s">
        <v>82</v>
      </c>
      <c r="E1567" t="s">
        <v>156</v>
      </c>
      <c r="F1567" t="s">
        <v>4752</v>
      </c>
      <c r="G1567" t="s">
        <v>175</v>
      </c>
      <c r="H1567" t="s">
        <v>135</v>
      </c>
      <c r="I1567" t="s">
        <v>136</v>
      </c>
      <c r="J1567" t="s">
        <v>137</v>
      </c>
      <c r="K1567" t="s">
        <v>138</v>
      </c>
      <c r="L1567" t="s">
        <v>4753</v>
      </c>
      <c r="M1567" t="s">
        <v>4754</v>
      </c>
      <c r="N1567">
        <v>0.68500000000000005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17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32.177655458050374</v>
      </c>
      <c r="AC1567">
        <v>0</v>
      </c>
      <c r="AD1567">
        <v>0</v>
      </c>
      <c r="AE1567">
        <v>32.177655458050374</v>
      </c>
    </row>
    <row r="1568" spans="1:31" x14ac:dyDescent="0.25">
      <c r="A1568">
        <v>2441386</v>
      </c>
      <c r="B1568">
        <v>1</v>
      </c>
      <c r="C1568" t="s">
        <v>81</v>
      </c>
      <c r="D1568" t="s">
        <v>122</v>
      </c>
      <c r="E1568" t="s">
        <v>132</v>
      </c>
      <c r="F1568" t="s">
        <v>4755</v>
      </c>
      <c r="G1568" t="s">
        <v>134</v>
      </c>
      <c r="H1568" t="s">
        <v>135</v>
      </c>
      <c r="I1568" t="s">
        <v>136</v>
      </c>
      <c r="J1568" t="s">
        <v>137</v>
      </c>
      <c r="K1568" t="s">
        <v>138</v>
      </c>
      <c r="L1568" t="s">
        <v>4756</v>
      </c>
      <c r="M1568" t="s">
        <v>4757</v>
      </c>
      <c r="N1568">
        <v>0.98555555500000003</v>
      </c>
      <c r="O1568">
        <v>0</v>
      </c>
      <c r="P1568">
        <v>3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0.19530093904550724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0.19530093904550724</v>
      </c>
    </row>
    <row r="1569" spans="1:31" x14ac:dyDescent="0.25">
      <c r="A1569">
        <v>2441200</v>
      </c>
      <c r="B1569">
        <v>1</v>
      </c>
      <c r="C1569" t="s">
        <v>80</v>
      </c>
      <c r="D1569" t="s">
        <v>84</v>
      </c>
      <c r="E1569" t="s">
        <v>132</v>
      </c>
      <c r="F1569" t="s">
        <v>4758</v>
      </c>
      <c r="G1569" t="s">
        <v>134</v>
      </c>
      <c r="H1569" t="s">
        <v>135</v>
      </c>
      <c r="I1569" t="s">
        <v>136</v>
      </c>
      <c r="J1569" t="s">
        <v>137</v>
      </c>
      <c r="K1569" t="s">
        <v>138</v>
      </c>
      <c r="L1569" t="s">
        <v>4759</v>
      </c>
      <c r="M1569" t="s">
        <v>4760</v>
      </c>
      <c r="N1569">
        <v>3.0352777770000001</v>
      </c>
      <c r="O1569">
        <v>0</v>
      </c>
      <c r="P1569">
        <v>8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4.8200206086927988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4.8200206086927988</v>
      </c>
    </row>
    <row r="1570" spans="1:31" x14ac:dyDescent="0.25">
      <c r="A1570">
        <v>2441509</v>
      </c>
      <c r="B1570">
        <v>1</v>
      </c>
      <c r="C1570" t="s">
        <v>80</v>
      </c>
      <c r="D1570" t="s">
        <v>104</v>
      </c>
      <c r="E1570" t="s">
        <v>161</v>
      </c>
      <c r="F1570" t="s">
        <v>4761</v>
      </c>
      <c r="G1570" t="s">
        <v>256</v>
      </c>
      <c r="H1570" t="s">
        <v>144</v>
      </c>
      <c r="I1570" t="s">
        <v>136</v>
      </c>
      <c r="J1570" t="s">
        <v>137</v>
      </c>
      <c r="K1570" t="s">
        <v>138</v>
      </c>
      <c r="L1570" t="s">
        <v>4762</v>
      </c>
      <c r="M1570" t="s">
        <v>4763</v>
      </c>
      <c r="N1570">
        <v>1.5794444439999999</v>
      </c>
      <c r="O1570">
        <v>0</v>
      </c>
      <c r="P1570">
        <v>231</v>
      </c>
      <c r="Q1570">
        <v>8</v>
      </c>
      <c r="R1570">
        <v>5</v>
      </c>
      <c r="S1570">
        <v>2</v>
      </c>
      <c r="T1570">
        <v>38</v>
      </c>
      <c r="U1570">
        <v>0</v>
      </c>
      <c r="V1570">
        <v>0</v>
      </c>
      <c r="W1570">
        <v>0</v>
      </c>
      <c r="X1570">
        <v>98.10781823881436</v>
      </c>
      <c r="Y1570">
        <v>1.1559221194063214</v>
      </c>
      <c r="Z1570">
        <v>0</v>
      </c>
      <c r="AA1570">
        <v>6.6165682425838916</v>
      </c>
      <c r="AB1570">
        <v>67.056400417318272</v>
      </c>
      <c r="AC1570">
        <v>0</v>
      </c>
      <c r="AD1570">
        <v>0</v>
      </c>
      <c r="AE1570">
        <v>172.93670901812285</v>
      </c>
    </row>
    <row r="1571" spans="1:31" x14ac:dyDescent="0.25">
      <c r="A1571">
        <v>2441266</v>
      </c>
      <c r="B1571">
        <v>1</v>
      </c>
      <c r="C1571" t="s">
        <v>80</v>
      </c>
      <c r="D1571" t="s">
        <v>104</v>
      </c>
      <c r="E1571" t="s">
        <v>229</v>
      </c>
      <c r="F1571" t="s">
        <v>4764</v>
      </c>
      <c r="G1571" t="s">
        <v>187</v>
      </c>
      <c r="H1571" t="s">
        <v>144</v>
      </c>
      <c r="I1571" t="s">
        <v>136</v>
      </c>
      <c r="J1571" t="s">
        <v>137</v>
      </c>
      <c r="K1571" t="s">
        <v>164</v>
      </c>
      <c r="L1571" t="s">
        <v>4765</v>
      </c>
      <c r="M1571" t="s">
        <v>4766</v>
      </c>
      <c r="N1571">
        <v>9.3680555549999998</v>
      </c>
      <c r="O1571">
        <v>27</v>
      </c>
      <c r="P1571">
        <v>6457</v>
      </c>
      <c r="Q1571">
        <v>24</v>
      </c>
      <c r="R1571">
        <v>97</v>
      </c>
      <c r="S1571">
        <v>67</v>
      </c>
      <c r="T1571">
        <v>621</v>
      </c>
      <c r="U1571">
        <v>16</v>
      </c>
      <c r="V1571">
        <v>2</v>
      </c>
      <c r="W1571">
        <v>1178.5328533609131</v>
      </c>
      <c r="X1571">
        <v>16511.312683931486</v>
      </c>
      <c r="Y1571">
        <v>151.79174401607753</v>
      </c>
      <c r="Z1571">
        <v>340.43433921113996</v>
      </c>
      <c r="AA1571">
        <v>9077.1148505999845</v>
      </c>
      <c r="AB1571">
        <v>5570.6304674565308</v>
      </c>
      <c r="AC1571">
        <v>14195.65529201605</v>
      </c>
      <c r="AD1571">
        <v>258.53393583264921</v>
      </c>
      <c r="AE1571">
        <v>47284.006166424842</v>
      </c>
    </row>
    <row r="1572" spans="1:31" x14ac:dyDescent="0.25">
      <c r="A1572">
        <v>2441366</v>
      </c>
      <c r="B1572">
        <v>1</v>
      </c>
      <c r="C1572" t="s">
        <v>80</v>
      </c>
      <c r="D1572" t="s">
        <v>97</v>
      </c>
      <c r="E1572" t="s">
        <v>147</v>
      </c>
      <c r="F1572" t="s">
        <v>4767</v>
      </c>
      <c r="G1572" t="s">
        <v>214</v>
      </c>
      <c r="H1572" t="s">
        <v>135</v>
      </c>
      <c r="I1572" t="s">
        <v>136</v>
      </c>
      <c r="J1572" t="s">
        <v>3</v>
      </c>
      <c r="K1572" t="s">
        <v>138</v>
      </c>
      <c r="L1572" t="s">
        <v>4768</v>
      </c>
      <c r="M1572" t="s">
        <v>4769</v>
      </c>
      <c r="N1572">
        <v>2.7994444440000001</v>
      </c>
      <c r="O1572">
        <v>0</v>
      </c>
      <c r="P1572">
        <v>55</v>
      </c>
      <c r="Q1572">
        <v>0</v>
      </c>
      <c r="R1572">
        <v>1</v>
      </c>
      <c r="S1572">
        <v>0</v>
      </c>
      <c r="T1572">
        <v>11</v>
      </c>
      <c r="U1572">
        <v>0</v>
      </c>
      <c r="V1572">
        <v>0</v>
      </c>
      <c r="W1572">
        <v>0</v>
      </c>
      <c r="X1572">
        <v>33.248090831636361</v>
      </c>
      <c r="Y1572">
        <v>0</v>
      </c>
      <c r="Z1572">
        <v>2.5161050715241871</v>
      </c>
      <c r="AA1572">
        <v>0</v>
      </c>
      <c r="AB1572">
        <v>82.169647553307399</v>
      </c>
      <c r="AC1572">
        <v>0</v>
      </c>
      <c r="AD1572">
        <v>0</v>
      </c>
      <c r="AE1572">
        <v>117.93384345646794</v>
      </c>
    </row>
    <row r="1573" spans="1:31" x14ac:dyDescent="0.25">
      <c r="A1573">
        <v>2441180</v>
      </c>
      <c r="B1573">
        <v>1</v>
      </c>
      <c r="C1573" t="s">
        <v>80</v>
      </c>
      <c r="D1573" t="s">
        <v>82</v>
      </c>
      <c r="E1573" t="s">
        <v>229</v>
      </c>
      <c r="F1573" t="s">
        <v>4770</v>
      </c>
      <c r="G1573" t="s">
        <v>163</v>
      </c>
      <c r="H1573" t="s">
        <v>144</v>
      </c>
      <c r="I1573" t="s">
        <v>136</v>
      </c>
      <c r="J1573" t="s">
        <v>137</v>
      </c>
      <c r="K1573" t="s">
        <v>164</v>
      </c>
      <c r="L1573" t="s">
        <v>4771</v>
      </c>
      <c r="M1573" t="s">
        <v>4772</v>
      </c>
      <c r="N1573">
        <v>0.36722222199999999</v>
      </c>
      <c r="O1573">
        <v>0</v>
      </c>
      <c r="P1573">
        <v>2665</v>
      </c>
      <c r="Q1573">
        <v>0</v>
      </c>
      <c r="R1573">
        <v>0</v>
      </c>
      <c r="S1573">
        <v>2</v>
      </c>
      <c r="T1573">
        <v>259</v>
      </c>
      <c r="U1573">
        <v>0</v>
      </c>
      <c r="V1573">
        <v>3</v>
      </c>
      <c r="W1573">
        <v>0</v>
      </c>
      <c r="X1573">
        <v>224.88370779102809</v>
      </c>
      <c r="Y1573">
        <v>0</v>
      </c>
      <c r="Z1573">
        <v>0</v>
      </c>
      <c r="AA1573">
        <v>7.791964586724454</v>
      </c>
      <c r="AB1573">
        <v>115.06017557996422</v>
      </c>
      <c r="AC1573">
        <v>0</v>
      </c>
      <c r="AD1573">
        <v>0.53733342941744588</v>
      </c>
      <c r="AE1573">
        <v>348.27318138713423</v>
      </c>
    </row>
    <row r="1574" spans="1:31" x14ac:dyDescent="0.25">
      <c r="A1574">
        <v>2441323</v>
      </c>
      <c r="B1574">
        <v>1</v>
      </c>
      <c r="C1574" t="s">
        <v>81</v>
      </c>
      <c r="D1574" t="s">
        <v>128</v>
      </c>
      <c r="E1574" t="s">
        <v>141</v>
      </c>
      <c r="F1574" t="s">
        <v>4773</v>
      </c>
      <c r="G1574" t="s">
        <v>143</v>
      </c>
      <c r="H1574" t="s">
        <v>144</v>
      </c>
      <c r="I1574" t="s">
        <v>136</v>
      </c>
      <c r="J1574" t="s">
        <v>137</v>
      </c>
      <c r="K1574" t="s">
        <v>138</v>
      </c>
      <c r="L1574" t="s">
        <v>4774</v>
      </c>
      <c r="M1574" t="s">
        <v>4775</v>
      </c>
      <c r="N1574">
        <v>1.5461111110000001</v>
      </c>
      <c r="O1574">
        <v>0</v>
      </c>
      <c r="P1574">
        <v>0</v>
      </c>
      <c r="Q1574">
        <v>0</v>
      </c>
      <c r="R1574">
        <v>1</v>
      </c>
      <c r="S1574">
        <v>1</v>
      </c>
      <c r="T1574">
        <v>45</v>
      </c>
      <c r="U1574">
        <v>1</v>
      </c>
      <c r="V1574">
        <v>44</v>
      </c>
      <c r="W1574">
        <v>0</v>
      </c>
      <c r="X1574">
        <v>0</v>
      </c>
      <c r="Y1574">
        <v>0</v>
      </c>
      <c r="Z1574">
        <v>0</v>
      </c>
      <c r="AA1574">
        <v>10.359006721629953</v>
      </c>
      <c r="AB1574">
        <v>474.25865697531759</v>
      </c>
      <c r="AC1574">
        <v>65.347805084593801</v>
      </c>
      <c r="AD1574">
        <v>3411.1360626304336</v>
      </c>
      <c r="AE1574">
        <v>3961.101531411975</v>
      </c>
    </row>
    <row r="1575" spans="1:31" x14ac:dyDescent="0.25">
      <c r="A1575">
        <v>2441329</v>
      </c>
      <c r="B1575">
        <v>1</v>
      </c>
      <c r="C1575" t="s">
        <v>80</v>
      </c>
      <c r="D1575" t="s">
        <v>104</v>
      </c>
      <c r="E1575" t="s">
        <v>178</v>
      </c>
      <c r="F1575" t="s">
        <v>4776</v>
      </c>
      <c r="G1575" t="s">
        <v>187</v>
      </c>
      <c r="H1575" t="s">
        <v>144</v>
      </c>
      <c r="I1575" t="s">
        <v>136</v>
      </c>
      <c r="J1575" t="s">
        <v>137</v>
      </c>
      <c r="K1575" t="s">
        <v>164</v>
      </c>
      <c r="L1575" t="s">
        <v>4777</v>
      </c>
      <c r="M1575" t="s">
        <v>4778</v>
      </c>
      <c r="N1575">
        <v>1.646111111</v>
      </c>
      <c r="O1575">
        <v>10</v>
      </c>
      <c r="P1575">
        <v>209</v>
      </c>
      <c r="Q1575">
        <v>9</v>
      </c>
      <c r="R1575">
        <v>32</v>
      </c>
      <c r="S1575">
        <v>17</v>
      </c>
      <c r="T1575">
        <v>65</v>
      </c>
      <c r="U1575">
        <v>1</v>
      </c>
      <c r="V1575">
        <v>0</v>
      </c>
      <c r="W1575">
        <v>56.444389066752898</v>
      </c>
      <c r="X1575">
        <v>187.12574625938902</v>
      </c>
      <c r="Y1575">
        <v>11.717991632016892</v>
      </c>
      <c r="Z1575">
        <v>40.630368880280962</v>
      </c>
      <c r="AA1575">
        <v>372.88130450830351</v>
      </c>
      <c r="AB1575">
        <v>215.60584824803689</v>
      </c>
      <c r="AC1575">
        <v>35.110031149268053</v>
      </c>
      <c r="AD1575">
        <v>0</v>
      </c>
      <c r="AE1575">
        <v>919.51567974404816</v>
      </c>
    </row>
    <row r="1576" spans="1:31" x14ac:dyDescent="0.25">
      <c r="A1576">
        <v>2441280</v>
      </c>
      <c r="B1576">
        <v>1</v>
      </c>
      <c r="C1576" t="s">
        <v>81</v>
      </c>
      <c r="D1576" t="s">
        <v>118</v>
      </c>
      <c r="E1576" t="s">
        <v>147</v>
      </c>
      <c r="F1576" t="s">
        <v>4779</v>
      </c>
      <c r="G1576" t="s">
        <v>149</v>
      </c>
      <c r="H1576" t="s">
        <v>135</v>
      </c>
      <c r="I1576" t="s">
        <v>136</v>
      </c>
      <c r="J1576" t="s">
        <v>137</v>
      </c>
      <c r="K1576" t="s">
        <v>138</v>
      </c>
      <c r="L1576" t="s">
        <v>4780</v>
      </c>
      <c r="M1576" t="s">
        <v>4781</v>
      </c>
      <c r="N1576">
        <v>1.4866666660000001</v>
      </c>
      <c r="O1576">
        <v>0</v>
      </c>
      <c r="P1576">
        <v>13</v>
      </c>
      <c r="Q1576">
        <v>0</v>
      </c>
      <c r="R1576">
        <v>1</v>
      </c>
      <c r="S1576">
        <v>0</v>
      </c>
      <c r="T1576">
        <v>1</v>
      </c>
      <c r="U1576">
        <v>0</v>
      </c>
      <c r="V1576">
        <v>0</v>
      </c>
      <c r="W1576">
        <v>0</v>
      </c>
      <c r="X1576">
        <v>3.0308709047937961</v>
      </c>
      <c r="Y1576">
        <v>0</v>
      </c>
      <c r="Z1576">
        <v>0</v>
      </c>
      <c r="AA1576">
        <v>0</v>
      </c>
      <c r="AB1576">
        <v>11.386175840513749</v>
      </c>
      <c r="AC1576">
        <v>0</v>
      </c>
      <c r="AD1576">
        <v>0</v>
      </c>
      <c r="AE1576">
        <v>14.417046745307545</v>
      </c>
    </row>
    <row r="1577" spans="1:31" x14ac:dyDescent="0.25">
      <c r="A1577">
        <v>2441518</v>
      </c>
      <c r="B1577">
        <v>1</v>
      </c>
      <c r="C1577" t="s">
        <v>80</v>
      </c>
      <c r="D1577" t="s">
        <v>97</v>
      </c>
      <c r="E1577" t="s">
        <v>147</v>
      </c>
      <c r="F1577" t="s">
        <v>4782</v>
      </c>
      <c r="G1577" t="s">
        <v>175</v>
      </c>
      <c r="H1577" t="s">
        <v>135</v>
      </c>
      <c r="I1577" t="s">
        <v>136</v>
      </c>
      <c r="J1577" t="s">
        <v>137</v>
      </c>
      <c r="K1577" t="s">
        <v>138</v>
      </c>
      <c r="L1577" t="s">
        <v>4783</v>
      </c>
      <c r="M1577" t="s">
        <v>4784</v>
      </c>
      <c r="N1577">
        <v>0.55194444399999998</v>
      </c>
      <c r="O1577">
        <v>0</v>
      </c>
      <c r="P1577">
        <v>16</v>
      </c>
      <c r="Q1577">
        <v>0</v>
      </c>
      <c r="R1577">
        <v>5</v>
      </c>
      <c r="S1577">
        <v>0</v>
      </c>
      <c r="T1577">
        <v>4</v>
      </c>
      <c r="U1577">
        <v>0</v>
      </c>
      <c r="V1577">
        <v>0</v>
      </c>
      <c r="W1577">
        <v>0</v>
      </c>
      <c r="X1577">
        <v>3.7070380817493516</v>
      </c>
      <c r="Y1577">
        <v>0</v>
      </c>
      <c r="Z1577">
        <v>1.4299858915133592</v>
      </c>
      <c r="AA1577">
        <v>0</v>
      </c>
      <c r="AB1577">
        <v>2.1067691793738934</v>
      </c>
      <c r="AC1577">
        <v>0</v>
      </c>
      <c r="AD1577">
        <v>0</v>
      </c>
      <c r="AE1577">
        <v>7.2437931526366039</v>
      </c>
    </row>
    <row r="1578" spans="1:31" x14ac:dyDescent="0.25">
      <c r="A1578">
        <v>2441541</v>
      </c>
      <c r="B1578">
        <v>1</v>
      </c>
      <c r="C1578" t="s">
        <v>80</v>
      </c>
      <c r="D1578" t="s">
        <v>104</v>
      </c>
      <c r="E1578" t="s">
        <v>178</v>
      </c>
      <c r="F1578" t="s">
        <v>4776</v>
      </c>
      <c r="G1578" t="s">
        <v>163</v>
      </c>
      <c r="H1578" t="s">
        <v>144</v>
      </c>
      <c r="I1578" t="s">
        <v>136</v>
      </c>
      <c r="J1578" t="s">
        <v>137</v>
      </c>
      <c r="K1578" t="s">
        <v>164</v>
      </c>
      <c r="L1578" t="s">
        <v>4785</v>
      </c>
      <c r="M1578" t="s">
        <v>4786</v>
      </c>
      <c r="N1578">
        <v>0.210277777</v>
      </c>
      <c r="O1578">
        <v>10</v>
      </c>
      <c r="P1578">
        <v>209</v>
      </c>
      <c r="Q1578">
        <v>9</v>
      </c>
      <c r="R1578">
        <v>32</v>
      </c>
      <c r="S1578">
        <v>17</v>
      </c>
      <c r="T1578">
        <v>65</v>
      </c>
      <c r="U1578">
        <v>1</v>
      </c>
      <c r="V1578">
        <v>0</v>
      </c>
      <c r="W1578">
        <v>8.8585304721032703</v>
      </c>
      <c r="X1578">
        <v>27.76353002273353</v>
      </c>
      <c r="Y1578">
        <v>1.422221505810066</v>
      </c>
      <c r="Z1578">
        <v>5.2504100655620656</v>
      </c>
      <c r="AA1578">
        <v>46.783765778336488</v>
      </c>
      <c r="AB1578">
        <v>22.113646241405775</v>
      </c>
      <c r="AC1578">
        <v>2.521511131581097</v>
      </c>
      <c r="AD1578">
        <v>0</v>
      </c>
      <c r="AE1578">
        <v>114.71361521753229</v>
      </c>
    </row>
    <row r="1579" spans="1:31" x14ac:dyDescent="0.25">
      <c r="A1579">
        <v>2441564</v>
      </c>
      <c r="B1579">
        <v>1</v>
      </c>
      <c r="C1579" t="s">
        <v>80</v>
      </c>
      <c r="D1579" t="s">
        <v>95</v>
      </c>
      <c r="E1579" t="s">
        <v>147</v>
      </c>
      <c r="F1579" t="s">
        <v>4787</v>
      </c>
      <c r="G1579" t="s">
        <v>175</v>
      </c>
      <c r="H1579" t="s">
        <v>135</v>
      </c>
      <c r="I1579" t="s">
        <v>136</v>
      </c>
      <c r="J1579" t="s">
        <v>137</v>
      </c>
      <c r="K1579" t="s">
        <v>138</v>
      </c>
      <c r="L1579" t="s">
        <v>4788</v>
      </c>
      <c r="M1579" t="s">
        <v>4789</v>
      </c>
      <c r="N1579">
        <v>0.74527777699999997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2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6.9915330394206876</v>
      </c>
      <c r="AC1579">
        <v>0</v>
      </c>
      <c r="AD1579">
        <v>0</v>
      </c>
      <c r="AE1579">
        <v>6.9915330394206876</v>
      </c>
    </row>
    <row r="1580" spans="1:31" x14ac:dyDescent="0.25">
      <c r="A1580">
        <v>2441249</v>
      </c>
      <c r="B1580">
        <v>1</v>
      </c>
      <c r="C1580" t="s">
        <v>80</v>
      </c>
      <c r="D1580" t="s">
        <v>103</v>
      </c>
      <c r="E1580" t="s">
        <v>147</v>
      </c>
      <c r="F1580" t="s">
        <v>4790</v>
      </c>
      <c r="G1580" t="s">
        <v>355</v>
      </c>
      <c r="H1580" t="s">
        <v>135</v>
      </c>
      <c r="I1580" t="s">
        <v>136</v>
      </c>
      <c r="J1580" t="s">
        <v>137</v>
      </c>
      <c r="K1580" t="s">
        <v>164</v>
      </c>
      <c r="L1580" t="s">
        <v>4791</v>
      </c>
      <c r="M1580" t="s">
        <v>4792</v>
      </c>
      <c r="N1580">
        <v>3.2805555549999998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3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37.563027120377633</v>
      </c>
      <c r="AC1580">
        <v>0</v>
      </c>
      <c r="AD1580">
        <v>0</v>
      </c>
      <c r="AE1580">
        <v>37.563027120377633</v>
      </c>
    </row>
    <row r="1581" spans="1:31" x14ac:dyDescent="0.25">
      <c r="A1581">
        <v>2441355</v>
      </c>
      <c r="B1581">
        <v>1</v>
      </c>
      <c r="C1581" t="s">
        <v>80</v>
      </c>
      <c r="D1581" t="s">
        <v>100</v>
      </c>
      <c r="E1581" t="s">
        <v>141</v>
      </c>
      <c r="F1581" t="s">
        <v>3332</v>
      </c>
      <c r="G1581" t="s">
        <v>143</v>
      </c>
      <c r="H1581" t="s">
        <v>144</v>
      </c>
      <c r="I1581" t="s">
        <v>136</v>
      </c>
      <c r="J1581" t="s">
        <v>137</v>
      </c>
      <c r="K1581" t="s">
        <v>138</v>
      </c>
      <c r="L1581" t="s">
        <v>4793</v>
      </c>
      <c r="M1581" t="s">
        <v>4794</v>
      </c>
      <c r="N1581">
        <v>0.87611111100000005</v>
      </c>
      <c r="O1581">
        <v>0</v>
      </c>
      <c r="P1581">
        <v>3</v>
      </c>
      <c r="Q1581">
        <v>59</v>
      </c>
      <c r="R1581">
        <v>72</v>
      </c>
      <c r="S1581">
        <v>3</v>
      </c>
      <c r="T1581">
        <v>5</v>
      </c>
      <c r="U1581">
        <v>0</v>
      </c>
      <c r="V1581">
        <v>0</v>
      </c>
      <c r="W1581">
        <v>0</v>
      </c>
      <c r="X1581">
        <v>0.65809171863327753</v>
      </c>
      <c r="Y1581">
        <v>20.001140963010947</v>
      </c>
      <c r="Z1581">
        <v>0.27142805941556392</v>
      </c>
      <c r="AA1581">
        <v>2.4693077864644222</v>
      </c>
      <c r="AB1581">
        <v>0.59777464207193765</v>
      </c>
      <c r="AC1581">
        <v>0</v>
      </c>
      <c r="AD1581">
        <v>0</v>
      </c>
      <c r="AE1581">
        <v>23.997743169596145</v>
      </c>
    </row>
    <row r="1582" spans="1:31" x14ac:dyDescent="0.25">
      <c r="A1582">
        <v>2441269</v>
      </c>
      <c r="B1582">
        <v>1</v>
      </c>
      <c r="C1582" t="s">
        <v>80</v>
      </c>
      <c r="D1582" t="s">
        <v>103</v>
      </c>
      <c r="E1582" t="s">
        <v>156</v>
      </c>
      <c r="F1582" t="s">
        <v>4795</v>
      </c>
      <c r="G1582" t="s">
        <v>2727</v>
      </c>
      <c r="H1582" t="s">
        <v>135</v>
      </c>
      <c r="I1582" t="s">
        <v>136</v>
      </c>
      <c r="J1582" t="s">
        <v>137</v>
      </c>
      <c r="K1582" t="s">
        <v>138</v>
      </c>
      <c r="L1582" t="s">
        <v>4796</v>
      </c>
      <c r="M1582" t="s">
        <v>4797</v>
      </c>
      <c r="N1582">
        <v>0.66861111100000004</v>
      </c>
      <c r="O1582">
        <v>0</v>
      </c>
      <c r="P1582">
        <v>302</v>
      </c>
      <c r="Q1582">
        <v>0</v>
      </c>
      <c r="R1582">
        <v>0</v>
      </c>
      <c r="S1582">
        <v>0</v>
      </c>
      <c r="T1582">
        <v>282</v>
      </c>
      <c r="U1582">
        <v>0</v>
      </c>
      <c r="V1582">
        <v>0</v>
      </c>
      <c r="W1582">
        <v>0</v>
      </c>
      <c r="X1582">
        <v>45.324293514848797</v>
      </c>
      <c r="Y1582">
        <v>0</v>
      </c>
      <c r="Z1582">
        <v>0</v>
      </c>
      <c r="AA1582">
        <v>0</v>
      </c>
      <c r="AB1582">
        <v>344.04069277944564</v>
      </c>
      <c r="AC1582">
        <v>0</v>
      </c>
      <c r="AD1582">
        <v>0</v>
      </c>
      <c r="AE1582">
        <v>389.36498629429445</v>
      </c>
    </row>
    <row r="1583" spans="1:31" x14ac:dyDescent="0.25">
      <c r="A1583">
        <v>2441461</v>
      </c>
      <c r="B1583">
        <v>1</v>
      </c>
      <c r="C1583" t="s">
        <v>80</v>
      </c>
      <c r="D1583" t="s">
        <v>99</v>
      </c>
      <c r="E1583" t="s">
        <v>147</v>
      </c>
      <c r="F1583" t="s">
        <v>4798</v>
      </c>
      <c r="G1583" t="s">
        <v>171</v>
      </c>
      <c r="H1583" t="s">
        <v>135</v>
      </c>
      <c r="I1583" t="s">
        <v>136</v>
      </c>
      <c r="J1583" t="s">
        <v>137</v>
      </c>
      <c r="K1583" t="s">
        <v>138</v>
      </c>
      <c r="L1583" t="s">
        <v>4799</v>
      </c>
      <c r="M1583" t="s">
        <v>4800</v>
      </c>
      <c r="N1583">
        <v>4.0716666659999996</v>
      </c>
      <c r="O1583">
        <v>0</v>
      </c>
      <c r="P1583">
        <v>17</v>
      </c>
      <c r="Q1583">
        <v>0</v>
      </c>
      <c r="R1583">
        <v>1</v>
      </c>
      <c r="S1583">
        <v>0</v>
      </c>
      <c r="T1583">
        <v>3</v>
      </c>
      <c r="U1583">
        <v>0</v>
      </c>
      <c r="V1583">
        <v>0</v>
      </c>
      <c r="W1583">
        <v>0</v>
      </c>
      <c r="X1583">
        <v>3.5178127939275807</v>
      </c>
      <c r="Y1583">
        <v>0</v>
      </c>
      <c r="Z1583">
        <v>0.19993545719630001</v>
      </c>
      <c r="AA1583">
        <v>0</v>
      </c>
      <c r="AB1583">
        <v>34.717688737833321</v>
      </c>
      <c r="AC1583">
        <v>0</v>
      </c>
      <c r="AD1583">
        <v>0</v>
      </c>
      <c r="AE1583">
        <v>38.4354369889572</v>
      </c>
    </row>
    <row r="1584" spans="1:31" x14ac:dyDescent="0.25">
      <c r="A1584">
        <v>2441418</v>
      </c>
      <c r="B1584">
        <v>1</v>
      </c>
      <c r="C1584" t="s">
        <v>81</v>
      </c>
      <c r="D1584" t="s">
        <v>122</v>
      </c>
      <c r="E1584" t="s">
        <v>141</v>
      </c>
      <c r="F1584" t="s">
        <v>4801</v>
      </c>
      <c r="G1584" t="s">
        <v>143</v>
      </c>
      <c r="H1584" t="s">
        <v>144</v>
      </c>
      <c r="I1584" t="s">
        <v>136</v>
      </c>
      <c r="J1584" t="s">
        <v>137</v>
      </c>
      <c r="K1584" t="s">
        <v>138</v>
      </c>
      <c r="L1584" t="s">
        <v>4802</v>
      </c>
      <c r="M1584" t="s">
        <v>4803</v>
      </c>
      <c r="N1584">
        <v>1.578888888</v>
      </c>
      <c r="O1584">
        <v>0</v>
      </c>
      <c r="P1584">
        <v>6354</v>
      </c>
      <c r="Q1584">
        <v>0</v>
      </c>
      <c r="R1584">
        <v>0</v>
      </c>
      <c r="S1584">
        <v>3</v>
      </c>
      <c r="T1584">
        <v>1651</v>
      </c>
      <c r="U1584">
        <v>0</v>
      </c>
      <c r="V1584">
        <v>0</v>
      </c>
      <c r="W1584">
        <v>0</v>
      </c>
      <c r="X1584">
        <v>2025.4618212227815</v>
      </c>
      <c r="Y1584">
        <v>0</v>
      </c>
      <c r="Z1584">
        <v>0</v>
      </c>
      <c r="AA1584">
        <v>55.942566138133472</v>
      </c>
      <c r="AB1584">
        <v>1954.389614778954</v>
      </c>
      <c r="AC1584">
        <v>0</v>
      </c>
      <c r="AD1584">
        <v>0</v>
      </c>
      <c r="AE1584">
        <v>4035.794002139869</v>
      </c>
    </row>
    <row r="1585" spans="1:31" x14ac:dyDescent="0.25">
      <c r="A1585">
        <v>2453383</v>
      </c>
      <c r="B1585">
        <v>1</v>
      </c>
      <c r="C1585" t="s">
        <v>80</v>
      </c>
      <c r="D1585" t="s">
        <v>97</v>
      </c>
      <c r="E1585" t="s">
        <v>178</v>
      </c>
      <c r="F1585" t="s">
        <v>4804</v>
      </c>
      <c r="G1585" t="s">
        <v>143</v>
      </c>
      <c r="H1585" t="s">
        <v>144</v>
      </c>
      <c r="I1585" t="s">
        <v>136</v>
      </c>
      <c r="J1585" t="s">
        <v>137</v>
      </c>
      <c r="K1585" t="s">
        <v>138</v>
      </c>
      <c r="L1585" t="s">
        <v>4805</v>
      </c>
      <c r="M1585" t="s">
        <v>4806</v>
      </c>
      <c r="N1585">
        <v>0.72611111100000003</v>
      </c>
      <c r="O1585">
        <v>0</v>
      </c>
      <c r="P1585">
        <v>1273</v>
      </c>
      <c r="Q1585">
        <v>0</v>
      </c>
      <c r="R1585">
        <v>1</v>
      </c>
      <c r="S1585">
        <v>0</v>
      </c>
      <c r="T1585">
        <v>174</v>
      </c>
      <c r="U1585">
        <v>0</v>
      </c>
      <c r="V1585">
        <v>0</v>
      </c>
      <c r="W1585">
        <v>0</v>
      </c>
      <c r="X1585">
        <v>416.91215751687224</v>
      </c>
      <c r="Y1585">
        <v>0</v>
      </c>
      <c r="Z1585">
        <v>0</v>
      </c>
      <c r="AA1585">
        <v>0</v>
      </c>
      <c r="AB1585">
        <v>140.65504476198487</v>
      </c>
      <c r="AC1585">
        <v>0</v>
      </c>
      <c r="AD1585">
        <v>0</v>
      </c>
      <c r="AE1585">
        <v>557.56720227885717</v>
      </c>
    </row>
    <row r="1586" spans="1:31" x14ac:dyDescent="0.25">
      <c r="A1586">
        <v>2441226</v>
      </c>
      <c r="B1586">
        <v>1</v>
      </c>
      <c r="C1586" t="s">
        <v>80</v>
      </c>
      <c r="D1586" t="s">
        <v>103</v>
      </c>
      <c r="E1586" t="s">
        <v>156</v>
      </c>
      <c r="F1586" t="s">
        <v>4807</v>
      </c>
      <c r="G1586" t="s">
        <v>355</v>
      </c>
      <c r="H1586" t="s">
        <v>135</v>
      </c>
      <c r="I1586" t="s">
        <v>136</v>
      </c>
      <c r="J1586" t="s">
        <v>137</v>
      </c>
      <c r="K1586" t="s">
        <v>164</v>
      </c>
      <c r="L1586" t="s">
        <v>4808</v>
      </c>
      <c r="M1586" t="s">
        <v>4809</v>
      </c>
      <c r="N1586">
        <v>3.653611111</v>
      </c>
      <c r="O1586">
        <v>0</v>
      </c>
      <c r="P1586">
        <v>434</v>
      </c>
      <c r="Q1586">
        <v>0</v>
      </c>
      <c r="R1586">
        <v>0</v>
      </c>
      <c r="S1586">
        <v>0</v>
      </c>
      <c r="T1586">
        <v>23</v>
      </c>
      <c r="U1586">
        <v>0</v>
      </c>
      <c r="V1586">
        <v>0</v>
      </c>
      <c r="W1586">
        <v>0</v>
      </c>
      <c r="X1586">
        <v>380.29190413426517</v>
      </c>
      <c r="Y1586">
        <v>0</v>
      </c>
      <c r="Z1586">
        <v>0</v>
      </c>
      <c r="AA1586">
        <v>0</v>
      </c>
      <c r="AB1586">
        <v>463.0126591682677</v>
      </c>
      <c r="AC1586">
        <v>0</v>
      </c>
      <c r="AD1586">
        <v>0</v>
      </c>
      <c r="AE1586">
        <v>843.30456330253287</v>
      </c>
    </row>
    <row r="1587" spans="1:31" x14ac:dyDescent="0.25">
      <c r="A1587">
        <v>2441581</v>
      </c>
      <c r="B1587">
        <v>1</v>
      </c>
      <c r="C1587" t="s">
        <v>80</v>
      </c>
      <c r="D1587" t="s">
        <v>85</v>
      </c>
      <c r="E1587" t="s">
        <v>132</v>
      </c>
      <c r="F1587" t="s">
        <v>4810</v>
      </c>
      <c r="G1587" t="s">
        <v>134</v>
      </c>
      <c r="H1587" t="s">
        <v>135</v>
      </c>
      <c r="I1587" t="s">
        <v>136</v>
      </c>
      <c r="J1587" t="s">
        <v>137</v>
      </c>
      <c r="K1587" t="s">
        <v>138</v>
      </c>
      <c r="L1587" t="s">
        <v>4811</v>
      </c>
      <c r="M1587" t="s">
        <v>4812</v>
      </c>
      <c r="N1587">
        <v>1.8152777769999999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0.61365439732181337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0.61365439732181337</v>
      </c>
    </row>
    <row r="1588" spans="1:31" x14ac:dyDescent="0.25">
      <c r="A1588">
        <v>2441332</v>
      </c>
      <c r="B1588">
        <v>1</v>
      </c>
      <c r="C1588" t="s">
        <v>80</v>
      </c>
      <c r="D1588" t="s">
        <v>82</v>
      </c>
      <c r="E1588" t="s">
        <v>161</v>
      </c>
      <c r="F1588" t="s">
        <v>4813</v>
      </c>
      <c r="G1588" t="s">
        <v>256</v>
      </c>
      <c r="H1588" t="s">
        <v>144</v>
      </c>
      <c r="I1588" t="s">
        <v>136</v>
      </c>
      <c r="J1588" t="s">
        <v>137</v>
      </c>
      <c r="K1588" t="s">
        <v>138</v>
      </c>
      <c r="L1588" t="s">
        <v>4814</v>
      </c>
      <c r="M1588" t="s">
        <v>4815</v>
      </c>
      <c r="N1588">
        <v>1.5533333330000001</v>
      </c>
      <c r="O1588">
        <v>0</v>
      </c>
      <c r="P1588">
        <v>322</v>
      </c>
      <c r="Q1588">
        <v>0</v>
      </c>
      <c r="R1588">
        <v>0</v>
      </c>
      <c r="S1588">
        <v>0</v>
      </c>
      <c r="T1588">
        <v>22</v>
      </c>
      <c r="U1588">
        <v>0</v>
      </c>
      <c r="V1588">
        <v>0</v>
      </c>
      <c r="W1588">
        <v>0</v>
      </c>
      <c r="X1588">
        <v>124.69249415448139</v>
      </c>
      <c r="Y1588">
        <v>0</v>
      </c>
      <c r="Z1588">
        <v>0</v>
      </c>
      <c r="AA1588">
        <v>0</v>
      </c>
      <c r="AB1588">
        <v>15.852820760127708</v>
      </c>
      <c r="AC1588">
        <v>0</v>
      </c>
      <c r="AD1588">
        <v>0</v>
      </c>
      <c r="AE1588">
        <v>140.54531491460909</v>
      </c>
    </row>
    <row r="1589" spans="1:31" x14ac:dyDescent="0.25">
      <c r="A1589">
        <v>2441232</v>
      </c>
      <c r="B1589">
        <v>1</v>
      </c>
      <c r="C1589" t="s">
        <v>80</v>
      </c>
      <c r="D1589" t="s">
        <v>96</v>
      </c>
      <c r="E1589" t="s">
        <v>229</v>
      </c>
      <c r="F1589" t="s">
        <v>4622</v>
      </c>
      <c r="G1589" t="s">
        <v>187</v>
      </c>
      <c r="H1589" t="s">
        <v>144</v>
      </c>
      <c r="I1589" t="s">
        <v>136</v>
      </c>
      <c r="J1589" t="s">
        <v>137</v>
      </c>
      <c r="K1589" t="s">
        <v>164</v>
      </c>
      <c r="L1589" t="s">
        <v>4816</v>
      </c>
      <c r="M1589" t="s">
        <v>4817</v>
      </c>
      <c r="N1589">
        <v>0.43944444399999999</v>
      </c>
      <c r="O1589">
        <v>24</v>
      </c>
      <c r="P1589">
        <v>23896</v>
      </c>
      <c r="Q1589">
        <v>36</v>
      </c>
      <c r="R1589">
        <v>388</v>
      </c>
      <c r="S1589">
        <v>107</v>
      </c>
      <c r="T1589">
        <v>3154</v>
      </c>
      <c r="U1589">
        <v>2</v>
      </c>
      <c r="V1589">
        <v>2</v>
      </c>
      <c r="W1589">
        <v>41.622844706294075</v>
      </c>
      <c r="X1589">
        <v>2560.6467370740934</v>
      </c>
      <c r="Y1589">
        <v>122.76299274581773</v>
      </c>
      <c r="Z1589">
        <v>38.594608249475201</v>
      </c>
      <c r="AA1589">
        <v>897.15385608151735</v>
      </c>
      <c r="AB1589">
        <v>1823.5694489628011</v>
      </c>
      <c r="AC1589">
        <v>54.754996984306111</v>
      </c>
      <c r="AD1589">
        <v>3.5742570425992279</v>
      </c>
      <c r="AE1589">
        <v>5542.6797418469041</v>
      </c>
    </row>
    <row r="1590" spans="1:31" x14ac:dyDescent="0.25">
      <c r="A1590">
        <v>2441475</v>
      </c>
      <c r="B1590">
        <v>1</v>
      </c>
      <c r="C1590" t="s">
        <v>80</v>
      </c>
      <c r="D1590" t="s">
        <v>85</v>
      </c>
      <c r="E1590" t="s">
        <v>132</v>
      </c>
      <c r="F1590" t="s">
        <v>4008</v>
      </c>
      <c r="G1590" t="s">
        <v>198</v>
      </c>
      <c r="H1590" t="s">
        <v>135</v>
      </c>
      <c r="I1590" t="s">
        <v>136</v>
      </c>
      <c r="J1590" t="s">
        <v>137</v>
      </c>
      <c r="K1590" t="s">
        <v>138</v>
      </c>
      <c r="L1590" t="s">
        <v>4818</v>
      </c>
      <c r="M1590" t="s">
        <v>4819</v>
      </c>
      <c r="N1590">
        <v>2.7116666660000002</v>
      </c>
      <c r="O1590">
        <v>0</v>
      </c>
      <c r="P1590">
        <v>11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7.6227004970731986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7.6227004970731986</v>
      </c>
    </row>
    <row r="1591" spans="1:31" x14ac:dyDescent="0.25">
      <c r="A1591">
        <v>2441352</v>
      </c>
      <c r="B1591">
        <v>1</v>
      </c>
      <c r="C1591" t="s">
        <v>81</v>
      </c>
      <c r="D1591" t="s">
        <v>114</v>
      </c>
      <c r="E1591" t="s">
        <v>178</v>
      </c>
      <c r="F1591" t="s">
        <v>4820</v>
      </c>
      <c r="G1591" t="s">
        <v>187</v>
      </c>
      <c r="H1591" t="s">
        <v>144</v>
      </c>
      <c r="I1591" t="s">
        <v>136</v>
      </c>
      <c r="J1591" t="s">
        <v>137</v>
      </c>
      <c r="K1591" t="s">
        <v>164</v>
      </c>
      <c r="L1591" t="s">
        <v>4821</v>
      </c>
      <c r="M1591" t="s">
        <v>4822</v>
      </c>
      <c r="N1591">
        <v>1.4541666660000001</v>
      </c>
      <c r="O1591">
        <v>0</v>
      </c>
      <c r="P1591">
        <v>290</v>
      </c>
      <c r="Q1591">
        <v>0</v>
      </c>
      <c r="R1591">
        <v>0</v>
      </c>
      <c r="S1591">
        <v>8</v>
      </c>
      <c r="T1591">
        <v>19</v>
      </c>
      <c r="U1591">
        <v>0</v>
      </c>
      <c r="V1591">
        <v>0</v>
      </c>
      <c r="W1591">
        <v>0</v>
      </c>
      <c r="X1591">
        <v>5.2591513820804003</v>
      </c>
      <c r="Y1591">
        <v>0</v>
      </c>
      <c r="Z1591">
        <v>0</v>
      </c>
      <c r="AA1591">
        <v>40.510634908651724</v>
      </c>
      <c r="AB1591">
        <v>8.5306876991860001</v>
      </c>
      <c r="AC1591">
        <v>0</v>
      </c>
      <c r="AD1591">
        <v>0</v>
      </c>
      <c r="AE1591">
        <v>54.300473989918132</v>
      </c>
    </row>
    <row r="1592" spans="1:31" x14ac:dyDescent="0.25">
      <c r="A1592">
        <v>2441544</v>
      </c>
      <c r="B1592">
        <v>1</v>
      </c>
      <c r="C1592" t="s">
        <v>80</v>
      </c>
      <c r="D1592" t="s">
        <v>104</v>
      </c>
      <c r="E1592" t="s">
        <v>229</v>
      </c>
      <c r="F1592" t="s">
        <v>4823</v>
      </c>
      <c r="G1592" t="s">
        <v>175</v>
      </c>
      <c r="H1592" t="s">
        <v>144</v>
      </c>
      <c r="I1592" t="s">
        <v>136</v>
      </c>
      <c r="J1592" t="s">
        <v>137</v>
      </c>
      <c r="K1592" t="s">
        <v>138</v>
      </c>
      <c r="L1592" t="s">
        <v>4824</v>
      </c>
      <c r="M1592" t="s">
        <v>4825</v>
      </c>
      <c r="N1592">
        <v>0.45583333300000001</v>
      </c>
      <c r="O1592">
        <v>1</v>
      </c>
      <c r="P1592">
        <v>466</v>
      </c>
      <c r="Q1592">
        <v>22</v>
      </c>
      <c r="R1592">
        <v>27</v>
      </c>
      <c r="S1592">
        <v>28</v>
      </c>
      <c r="T1592">
        <v>73</v>
      </c>
      <c r="U1592">
        <v>5</v>
      </c>
      <c r="V1592">
        <v>0</v>
      </c>
      <c r="W1592">
        <v>1.58185172891592</v>
      </c>
      <c r="X1592">
        <v>54.637741918942467</v>
      </c>
      <c r="Y1592">
        <v>7.3717609624142195</v>
      </c>
      <c r="Z1592">
        <v>3.4002861806753595</v>
      </c>
      <c r="AA1592">
        <v>190.6707676046569</v>
      </c>
      <c r="AB1592">
        <v>23.145973105201879</v>
      </c>
      <c r="AC1592">
        <v>68.080484393956652</v>
      </c>
      <c r="AD1592">
        <v>0</v>
      </c>
      <c r="AE1592">
        <v>348.8888658947634</v>
      </c>
    </row>
    <row r="1593" spans="1:31" x14ac:dyDescent="0.25">
      <c r="A1593">
        <v>2441212</v>
      </c>
      <c r="B1593">
        <v>1</v>
      </c>
      <c r="C1593" t="s">
        <v>80</v>
      </c>
      <c r="D1593" t="s">
        <v>103</v>
      </c>
      <c r="E1593" t="s">
        <v>132</v>
      </c>
      <c r="F1593" t="s">
        <v>4826</v>
      </c>
      <c r="G1593" t="s">
        <v>198</v>
      </c>
      <c r="H1593" t="s">
        <v>135</v>
      </c>
      <c r="I1593" t="s">
        <v>136</v>
      </c>
      <c r="J1593" t="s">
        <v>137</v>
      </c>
      <c r="K1593" t="s">
        <v>138</v>
      </c>
      <c r="L1593" t="s">
        <v>4827</v>
      </c>
      <c r="M1593" t="s">
        <v>4828</v>
      </c>
      <c r="N1593">
        <v>3.9286111109999999</v>
      </c>
      <c r="O1593">
        <v>0</v>
      </c>
      <c r="P1593">
        <v>17</v>
      </c>
      <c r="Q1593">
        <v>0</v>
      </c>
      <c r="R1593">
        <v>0</v>
      </c>
      <c r="S1593">
        <v>0</v>
      </c>
      <c r="T1593">
        <v>5</v>
      </c>
      <c r="U1593">
        <v>0</v>
      </c>
      <c r="V1593">
        <v>0</v>
      </c>
      <c r="W1593">
        <v>0</v>
      </c>
      <c r="X1593">
        <v>14.298718727808845</v>
      </c>
      <c r="Y1593">
        <v>0</v>
      </c>
      <c r="Z1593">
        <v>0</v>
      </c>
      <c r="AA1593">
        <v>0</v>
      </c>
      <c r="AB1593">
        <v>13.598546723419629</v>
      </c>
      <c r="AC1593">
        <v>0</v>
      </c>
      <c r="AD1593">
        <v>0</v>
      </c>
      <c r="AE1593">
        <v>27.897265451228474</v>
      </c>
    </row>
    <row r="1594" spans="1:31" x14ac:dyDescent="0.25">
      <c r="A1594">
        <v>2441189</v>
      </c>
      <c r="B1594">
        <v>1</v>
      </c>
      <c r="C1594" t="s">
        <v>80</v>
      </c>
      <c r="D1594" t="s">
        <v>84</v>
      </c>
      <c r="E1594" t="s">
        <v>161</v>
      </c>
      <c r="F1594" t="s">
        <v>4829</v>
      </c>
      <c r="G1594" t="s">
        <v>163</v>
      </c>
      <c r="H1594" t="s">
        <v>144</v>
      </c>
      <c r="I1594" t="s">
        <v>136</v>
      </c>
      <c r="J1594" t="s">
        <v>137</v>
      </c>
      <c r="K1594" t="s">
        <v>138</v>
      </c>
      <c r="L1594" t="s">
        <v>4830</v>
      </c>
      <c r="M1594" t="s">
        <v>4831</v>
      </c>
      <c r="N1594">
        <v>0.38666666599999999</v>
      </c>
      <c r="O1594">
        <v>0</v>
      </c>
      <c r="P1594">
        <v>331</v>
      </c>
      <c r="Q1594">
        <v>0</v>
      </c>
      <c r="R1594">
        <v>0</v>
      </c>
      <c r="S1594">
        <v>0</v>
      </c>
      <c r="T1594">
        <v>62</v>
      </c>
      <c r="U1594">
        <v>0</v>
      </c>
      <c r="V1594">
        <v>0</v>
      </c>
      <c r="W1594">
        <v>0</v>
      </c>
      <c r="X1594">
        <v>22.636529542307358</v>
      </c>
      <c r="Y1594">
        <v>0</v>
      </c>
      <c r="Z1594">
        <v>0</v>
      </c>
      <c r="AA1594">
        <v>0</v>
      </c>
      <c r="AB1594">
        <v>42.397858774790862</v>
      </c>
      <c r="AC1594">
        <v>0</v>
      </c>
      <c r="AD1594">
        <v>0</v>
      </c>
      <c r="AE1594">
        <v>65.03438831709822</v>
      </c>
    </row>
    <row r="1595" spans="1:31" x14ac:dyDescent="0.25">
      <c r="A1595">
        <v>2441561</v>
      </c>
      <c r="B1595">
        <v>1</v>
      </c>
      <c r="C1595" t="s">
        <v>81</v>
      </c>
      <c r="D1595" t="s">
        <v>123</v>
      </c>
      <c r="E1595" t="s">
        <v>132</v>
      </c>
      <c r="F1595" t="s">
        <v>4832</v>
      </c>
      <c r="G1595" t="s">
        <v>153</v>
      </c>
      <c r="H1595" t="s">
        <v>135</v>
      </c>
      <c r="I1595" t="s">
        <v>136</v>
      </c>
      <c r="J1595" t="s">
        <v>137</v>
      </c>
      <c r="K1595" t="s">
        <v>138</v>
      </c>
      <c r="L1595" t="s">
        <v>4833</v>
      </c>
      <c r="M1595" t="s">
        <v>4834</v>
      </c>
      <c r="N1595">
        <v>0.52722222200000002</v>
      </c>
      <c r="O1595">
        <v>0</v>
      </c>
      <c r="P1595">
        <v>11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1.5267960381653634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1.5267960381653634</v>
      </c>
    </row>
    <row r="1596" spans="1:31" x14ac:dyDescent="0.25">
      <c r="A1596">
        <v>2441252</v>
      </c>
      <c r="B1596">
        <v>1</v>
      </c>
      <c r="C1596" t="s">
        <v>80</v>
      </c>
      <c r="D1596" t="s">
        <v>93</v>
      </c>
      <c r="E1596" t="s">
        <v>141</v>
      </c>
      <c r="F1596" t="s">
        <v>4835</v>
      </c>
      <c r="G1596" t="s">
        <v>355</v>
      </c>
      <c r="H1596" t="s">
        <v>144</v>
      </c>
      <c r="I1596" t="s">
        <v>136</v>
      </c>
      <c r="J1596" t="s">
        <v>137</v>
      </c>
      <c r="K1596" t="s">
        <v>164</v>
      </c>
      <c r="L1596" t="s">
        <v>4836</v>
      </c>
      <c r="M1596" t="s">
        <v>4837</v>
      </c>
      <c r="N1596">
        <v>7.8341666659999998</v>
      </c>
      <c r="O1596">
        <v>0</v>
      </c>
      <c r="P1596">
        <v>255</v>
      </c>
      <c r="Q1596">
        <v>1</v>
      </c>
      <c r="R1596">
        <v>41</v>
      </c>
      <c r="S1596">
        <v>3</v>
      </c>
      <c r="T1596">
        <v>65</v>
      </c>
      <c r="U1596">
        <v>0</v>
      </c>
      <c r="V1596">
        <v>0</v>
      </c>
      <c r="W1596">
        <v>0</v>
      </c>
      <c r="X1596">
        <v>505.78189320245764</v>
      </c>
      <c r="Y1596">
        <v>69.43026483967806</v>
      </c>
      <c r="Z1596">
        <v>121.78747353021485</v>
      </c>
      <c r="AA1596">
        <v>22.083347863727994</v>
      </c>
      <c r="AB1596">
        <v>316.59608578996495</v>
      </c>
      <c r="AC1596">
        <v>0</v>
      </c>
      <c r="AD1596">
        <v>0</v>
      </c>
      <c r="AE1596">
        <v>1035.6790652260433</v>
      </c>
    </row>
    <row r="1597" spans="1:31" x14ac:dyDescent="0.25">
      <c r="A1597">
        <v>2441312</v>
      </c>
      <c r="B1597">
        <v>1</v>
      </c>
      <c r="C1597" t="s">
        <v>81</v>
      </c>
      <c r="D1597" t="s">
        <v>123</v>
      </c>
      <c r="E1597" t="s">
        <v>141</v>
      </c>
      <c r="F1597" t="s">
        <v>4838</v>
      </c>
      <c r="G1597" t="s">
        <v>143</v>
      </c>
      <c r="H1597" t="s">
        <v>144</v>
      </c>
      <c r="I1597" t="s">
        <v>136</v>
      </c>
      <c r="J1597" t="s">
        <v>137</v>
      </c>
      <c r="K1597" t="s">
        <v>138</v>
      </c>
      <c r="L1597" t="s">
        <v>4839</v>
      </c>
      <c r="M1597" t="s">
        <v>4840</v>
      </c>
      <c r="N1597">
        <v>1.4027777770000001</v>
      </c>
      <c r="O1597">
        <v>2</v>
      </c>
      <c r="P1597">
        <v>110</v>
      </c>
      <c r="Q1597">
        <v>23</v>
      </c>
      <c r="R1597">
        <v>44</v>
      </c>
      <c r="S1597">
        <v>1</v>
      </c>
      <c r="T1597">
        <v>11</v>
      </c>
      <c r="U1597">
        <v>1</v>
      </c>
      <c r="V1597">
        <v>0</v>
      </c>
      <c r="W1597">
        <v>4.9617070223435906</v>
      </c>
      <c r="X1597">
        <v>29.854910864017317</v>
      </c>
      <c r="Y1597">
        <v>3.2372358135495181</v>
      </c>
      <c r="Z1597">
        <v>0.70394827776902757</v>
      </c>
      <c r="AA1597">
        <v>2.0086199076301554</v>
      </c>
      <c r="AB1597">
        <v>10.594320801635464</v>
      </c>
      <c r="AC1597">
        <v>48.686830058931889</v>
      </c>
      <c r="AD1597">
        <v>0</v>
      </c>
      <c r="AE1597">
        <v>100.04757274587696</v>
      </c>
    </row>
    <row r="1598" spans="1:31" x14ac:dyDescent="0.25">
      <c r="A1598">
        <v>2441498</v>
      </c>
      <c r="B1598">
        <v>1</v>
      </c>
      <c r="C1598" t="s">
        <v>81</v>
      </c>
      <c r="D1598" t="s">
        <v>118</v>
      </c>
      <c r="E1598" t="s">
        <v>161</v>
      </c>
      <c r="F1598" t="s">
        <v>4841</v>
      </c>
      <c r="G1598" t="s">
        <v>256</v>
      </c>
      <c r="H1598" t="s">
        <v>144</v>
      </c>
      <c r="I1598" t="s">
        <v>136</v>
      </c>
      <c r="J1598" t="s">
        <v>137</v>
      </c>
      <c r="K1598" t="s">
        <v>138</v>
      </c>
      <c r="L1598" t="s">
        <v>4842</v>
      </c>
      <c r="M1598" t="s">
        <v>4843</v>
      </c>
      <c r="N1598">
        <v>0.95388888800000005</v>
      </c>
      <c r="O1598">
        <v>1</v>
      </c>
      <c r="P1598">
        <v>373</v>
      </c>
      <c r="Q1598">
        <v>3</v>
      </c>
      <c r="R1598">
        <v>20</v>
      </c>
      <c r="S1598">
        <v>1</v>
      </c>
      <c r="T1598">
        <v>34</v>
      </c>
      <c r="U1598">
        <v>0</v>
      </c>
      <c r="V1598">
        <v>0</v>
      </c>
      <c r="W1598">
        <v>0.2839263503573583</v>
      </c>
      <c r="X1598">
        <v>9.1482975146405074</v>
      </c>
      <c r="Y1598">
        <v>0</v>
      </c>
      <c r="Z1598">
        <v>0</v>
      </c>
      <c r="AA1598">
        <v>0</v>
      </c>
      <c r="AB1598">
        <v>1.3235308978816529</v>
      </c>
      <c r="AC1598">
        <v>0</v>
      </c>
      <c r="AD1598">
        <v>0</v>
      </c>
      <c r="AE1598">
        <v>10.755754762879519</v>
      </c>
    </row>
    <row r="1599" spans="1:31" x14ac:dyDescent="0.25">
      <c r="A1599">
        <v>2441206</v>
      </c>
      <c r="B1599">
        <v>1</v>
      </c>
      <c r="C1599" t="s">
        <v>81</v>
      </c>
      <c r="D1599" t="s">
        <v>127</v>
      </c>
      <c r="E1599" t="s">
        <v>132</v>
      </c>
      <c r="F1599" t="s">
        <v>4844</v>
      </c>
      <c r="G1599" t="s">
        <v>198</v>
      </c>
      <c r="H1599" t="s">
        <v>135</v>
      </c>
      <c r="I1599" t="s">
        <v>136</v>
      </c>
      <c r="J1599" t="s">
        <v>137</v>
      </c>
      <c r="K1599" t="s">
        <v>138</v>
      </c>
      <c r="L1599" t="s">
        <v>4845</v>
      </c>
      <c r="M1599" t="s">
        <v>4846</v>
      </c>
      <c r="N1599">
        <v>7.7702777770000004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1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110.41709345274421</v>
      </c>
      <c r="AC1599">
        <v>0</v>
      </c>
      <c r="AD1599">
        <v>0</v>
      </c>
      <c r="AE1599">
        <v>110.41709345274421</v>
      </c>
    </row>
    <row r="1600" spans="1:31" x14ac:dyDescent="0.25">
      <c r="A1600">
        <v>2441435</v>
      </c>
      <c r="B1600">
        <v>1</v>
      </c>
      <c r="C1600" t="s">
        <v>80</v>
      </c>
      <c r="D1600" t="s">
        <v>99</v>
      </c>
      <c r="E1600" t="s">
        <v>147</v>
      </c>
      <c r="F1600" t="s">
        <v>4847</v>
      </c>
      <c r="G1600" t="s">
        <v>175</v>
      </c>
      <c r="H1600" t="s">
        <v>135</v>
      </c>
      <c r="I1600" t="s">
        <v>136</v>
      </c>
      <c r="J1600" t="s">
        <v>137</v>
      </c>
      <c r="K1600" t="s">
        <v>138</v>
      </c>
      <c r="L1600" t="s">
        <v>4848</v>
      </c>
      <c r="M1600" t="s">
        <v>4849</v>
      </c>
      <c r="N1600">
        <v>1.1311111110000001</v>
      </c>
      <c r="O1600">
        <v>0</v>
      </c>
      <c r="P1600">
        <v>69</v>
      </c>
      <c r="Q1600">
        <v>0</v>
      </c>
      <c r="R1600">
        <v>0</v>
      </c>
      <c r="S1600">
        <v>0</v>
      </c>
      <c r="T1600">
        <v>3</v>
      </c>
      <c r="U1600">
        <v>0</v>
      </c>
      <c r="V1600">
        <v>0</v>
      </c>
      <c r="W1600">
        <v>0</v>
      </c>
      <c r="X1600">
        <v>8.3609885522855922</v>
      </c>
      <c r="Y1600">
        <v>0</v>
      </c>
      <c r="Z1600">
        <v>0</v>
      </c>
      <c r="AA1600">
        <v>0</v>
      </c>
      <c r="AB1600">
        <v>2.8309872536940003E-2</v>
      </c>
      <c r="AC1600">
        <v>0</v>
      </c>
      <c r="AD1600">
        <v>0</v>
      </c>
      <c r="AE1600">
        <v>8.3892984248225329</v>
      </c>
    </row>
    <row r="1601" spans="1:31" x14ac:dyDescent="0.25">
      <c r="A1601">
        <v>2441272</v>
      </c>
      <c r="B1601">
        <v>1</v>
      </c>
      <c r="C1601" t="s">
        <v>80</v>
      </c>
      <c r="D1601" t="s">
        <v>108</v>
      </c>
      <c r="E1601" t="s">
        <v>147</v>
      </c>
      <c r="F1601" t="s">
        <v>4850</v>
      </c>
      <c r="G1601" t="s">
        <v>187</v>
      </c>
      <c r="H1601" t="s">
        <v>135</v>
      </c>
      <c r="I1601" t="s">
        <v>136</v>
      </c>
      <c r="J1601" t="s">
        <v>137</v>
      </c>
      <c r="K1601" t="s">
        <v>164</v>
      </c>
      <c r="L1601" t="s">
        <v>4851</v>
      </c>
      <c r="M1601" t="s">
        <v>4852</v>
      </c>
      <c r="N1601">
        <v>7.8911111109999998</v>
      </c>
      <c r="O1601">
        <v>0</v>
      </c>
      <c r="P1601">
        <v>14</v>
      </c>
      <c r="Q1601">
        <v>0</v>
      </c>
      <c r="R1601">
        <v>1</v>
      </c>
      <c r="S1601">
        <v>0</v>
      </c>
      <c r="T1601">
        <v>3</v>
      </c>
      <c r="U1601">
        <v>0</v>
      </c>
      <c r="V1601">
        <v>0</v>
      </c>
      <c r="W1601">
        <v>0</v>
      </c>
      <c r="X1601">
        <v>10.619247843930671</v>
      </c>
      <c r="Y1601">
        <v>0</v>
      </c>
      <c r="Z1601">
        <v>0</v>
      </c>
      <c r="AA1601">
        <v>0</v>
      </c>
      <c r="AB1601">
        <v>4.4717926938148009</v>
      </c>
      <c r="AC1601">
        <v>0</v>
      </c>
      <c r="AD1601">
        <v>0</v>
      </c>
      <c r="AE1601">
        <v>15.091040537745471</v>
      </c>
    </row>
    <row r="1602" spans="1:31" x14ac:dyDescent="0.25">
      <c r="A1602">
        <v>2441392</v>
      </c>
      <c r="B1602">
        <v>1</v>
      </c>
      <c r="C1602" t="s">
        <v>81</v>
      </c>
      <c r="D1602" t="s">
        <v>126</v>
      </c>
      <c r="E1602" t="s">
        <v>161</v>
      </c>
      <c r="F1602" t="s">
        <v>4853</v>
      </c>
      <c r="G1602" t="s">
        <v>143</v>
      </c>
      <c r="H1602" t="s">
        <v>144</v>
      </c>
      <c r="I1602" t="s">
        <v>330</v>
      </c>
      <c r="J1602" t="s">
        <v>137</v>
      </c>
      <c r="K1602" t="s">
        <v>138</v>
      </c>
      <c r="L1602" t="s">
        <v>4854</v>
      </c>
      <c r="M1602" t="s">
        <v>4855</v>
      </c>
      <c r="N1602">
        <v>8.3333330000000001E-3</v>
      </c>
      <c r="O1602">
        <v>7</v>
      </c>
      <c r="P1602">
        <v>277</v>
      </c>
      <c r="Q1602">
        <v>35</v>
      </c>
      <c r="R1602">
        <v>120</v>
      </c>
      <c r="S1602">
        <v>5</v>
      </c>
      <c r="T1602">
        <v>23</v>
      </c>
      <c r="U1602">
        <v>0</v>
      </c>
      <c r="V1602">
        <v>0</v>
      </c>
      <c r="W1602">
        <v>2.3833306710333336E-2</v>
      </c>
      <c r="X1602">
        <v>0.22338287591310863</v>
      </c>
      <c r="Y1602">
        <v>0.59718627491146659</v>
      </c>
      <c r="Z1602">
        <v>0.13680913816824994</v>
      </c>
      <c r="AA1602">
        <v>0.1366011820430833</v>
      </c>
      <c r="AB1602">
        <v>0.35378207096662512</v>
      </c>
      <c r="AC1602">
        <v>0</v>
      </c>
      <c r="AD1602">
        <v>0</v>
      </c>
      <c r="AE1602">
        <v>1.4715948487128667</v>
      </c>
    </row>
    <row r="1603" spans="1:31" x14ac:dyDescent="0.25">
      <c r="A1603">
        <v>2441315</v>
      </c>
      <c r="B1603">
        <v>1</v>
      </c>
      <c r="C1603" t="s">
        <v>80</v>
      </c>
      <c r="D1603" t="s">
        <v>82</v>
      </c>
      <c r="E1603" t="s">
        <v>156</v>
      </c>
      <c r="F1603" t="s">
        <v>4856</v>
      </c>
      <c r="G1603" t="s">
        <v>175</v>
      </c>
      <c r="H1603" t="s">
        <v>135</v>
      </c>
      <c r="I1603" t="s">
        <v>136</v>
      </c>
      <c r="J1603" t="s">
        <v>137</v>
      </c>
      <c r="K1603" t="s">
        <v>138</v>
      </c>
      <c r="L1603" t="s">
        <v>4857</v>
      </c>
      <c r="M1603" t="s">
        <v>4858</v>
      </c>
      <c r="N1603">
        <v>0.50527777699999998</v>
      </c>
      <c r="O1603">
        <v>0</v>
      </c>
      <c r="P1603">
        <v>514</v>
      </c>
      <c r="Q1603">
        <v>0</v>
      </c>
      <c r="R1603">
        <v>0</v>
      </c>
      <c r="S1603">
        <v>0</v>
      </c>
      <c r="T1603">
        <v>11</v>
      </c>
      <c r="U1603">
        <v>0</v>
      </c>
      <c r="V1603">
        <v>0</v>
      </c>
      <c r="W1603">
        <v>0</v>
      </c>
      <c r="X1603">
        <v>57.168307747435087</v>
      </c>
      <c r="Y1603">
        <v>0</v>
      </c>
      <c r="Z1603">
        <v>0</v>
      </c>
      <c r="AA1603">
        <v>0</v>
      </c>
      <c r="AB1603">
        <v>1.8438992559331677</v>
      </c>
      <c r="AC1603">
        <v>0</v>
      </c>
      <c r="AD1603">
        <v>0</v>
      </c>
      <c r="AE1603">
        <v>59.012207003368253</v>
      </c>
    </row>
    <row r="1604" spans="1:31" x14ac:dyDescent="0.25">
      <c r="A1604">
        <v>2441292</v>
      </c>
      <c r="B1604">
        <v>1</v>
      </c>
      <c r="C1604" t="s">
        <v>81</v>
      </c>
      <c r="D1604" t="s">
        <v>122</v>
      </c>
      <c r="E1604" t="s">
        <v>132</v>
      </c>
      <c r="F1604" t="s">
        <v>4859</v>
      </c>
      <c r="G1604" t="s">
        <v>134</v>
      </c>
      <c r="H1604" t="s">
        <v>135</v>
      </c>
      <c r="I1604" t="s">
        <v>136</v>
      </c>
      <c r="J1604" t="s">
        <v>137</v>
      </c>
      <c r="K1604" t="s">
        <v>138</v>
      </c>
      <c r="L1604" t="s">
        <v>4860</v>
      </c>
      <c r="M1604" t="s">
        <v>4861</v>
      </c>
      <c r="N1604">
        <v>2.2830555549999998</v>
      </c>
      <c r="O1604">
        <v>0</v>
      </c>
      <c r="P1604">
        <v>2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0.56990312497373885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0.56990312497373885</v>
      </c>
    </row>
    <row r="1605" spans="1:31" x14ac:dyDescent="0.25">
      <c r="A1605">
        <v>2441335</v>
      </c>
      <c r="B1605">
        <v>1</v>
      </c>
      <c r="C1605" t="s">
        <v>80</v>
      </c>
      <c r="D1605" t="s">
        <v>110</v>
      </c>
      <c r="E1605" t="s">
        <v>147</v>
      </c>
      <c r="F1605" t="s">
        <v>4138</v>
      </c>
      <c r="G1605" t="s">
        <v>525</v>
      </c>
      <c r="H1605" t="s">
        <v>135</v>
      </c>
      <c r="I1605" t="s">
        <v>136</v>
      </c>
      <c r="J1605" t="s">
        <v>137</v>
      </c>
      <c r="K1605" t="s">
        <v>138</v>
      </c>
      <c r="L1605" t="s">
        <v>4862</v>
      </c>
      <c r="M1605" t="s">
        <v>4863</v>
      </c>
      <c r="N1605">
        <v>2.4163888880000002</v>
      </c>
      <c r="O1605">
        <v>0</v>
      </c>
      <c r="P1605">
        <v>81</v>
      </c>
      <c r="Q1605">
        <v>0</v>
      </c>
      <c r="R1605">
        <v>0</v>
      </c>
      <c r="S1605">
        <v>0</v>
      </c>
      <c r="T1605">
        <v>6</v>
      </c>
      <c r="U1605">
        <v>0</v>
      </c>
      <c r="V1605">
        <v>0</v>
      </c>
      <c r="W1605">
        <v>0</v>
      </c>
      <c r="X1605">
        <v>62.440109263529287</v>
      </c>
      <c r="Y1605">
        <v>0</v>
      </c>
      <c r="Z1605">
        <v>0</v>
      </c>
      <c r="AA1605">
        <v>0</v>
      </c>
      <c r="AB1605">
        <v>5.2826044256748803</v>
      </c>
      <c r="AC1605">
        <v>0</v>
      </c>
      <c r="AD1605">
        <v>0</v>
      </c>
      <c r="AE1605">
        <v>67.72271368920417</v>
      </c>
    </row>
    <row r="1606" spans="1:31" x14ac:dyDescent="0.25">
      <c r="A1606">
        <v>2441521</v>
      </c>
      <c r="B1606">
        <v>1</v>
      </c>
      <c r="C1606" t="s">
        <v>81</v>
      </c>
      <c r="D1606" t="s">
        <v>113</v>
      </c>
      <c r="E1606" t="s">
        <v>132</v>
      </c>
      <c r="F1606" t="s">
        <v>4864</v>
      </c>
      <c r="G1606" t="s">
        <v>134</v>
      </c>
      <c r="H1606" t="s">
        <v>135</v>
      </c>
      <c r="I1606" t="s">
        <v>136</v>
      </c>
      <c r="J1606" t="s">
        <v>137</v>
      </c>
      <c r="K1606" t="s">
        <v>138</v>
      </c>
      <c r="L1606" t="s">
        <v>4865</v>
      </c>
      <c r="M1606" t="s">
        <v>4866</v>
      </c>
      <c r="N1606">
        <v>1.1061111109999999</v>
      </c>
      <c r="O1606">
        <v>0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</row>
    <row r="1607" spans="1:31" x14ac:dyDescent="0.25">
      <c r="A1607">
        <v>2441478</v>
      </c>
      <c r="B1607">
        <v>1</v>
      </c>
      <c r="C1607" t="s">
        <v>80</v>
      </c>
      <c r="D1607" t="s">
        <v>82</v>
      </c>
      <c r="E1607" t="s">
        <v>178</v>
      </c>
      <c r="F1607" t="s">
        <v>4867</v>
      </c>
      <c r="G1607" t="s">
        <v>187</v>
      </c>
      <c r="H1607" t="s">
        <v>144</v>
      </c>
      <c r="I1607" t="s">
        <v>136</v>
      </c>
      <c r="J1607" t="s">
        <v>137</v>
      </c>
      <c r="K1607" t="s">
        <v>164</v>
      </c>
      <c r="L1607" t="s">
        <v>4868</v>
      </c>
      <c r="M1607" t="s">
        <v>4869</v>
      </c>
      <c r="N1607">
        <v>2.1072222219999999</v>
      </c>
      <c r="O1607">
        <v>0</v>
      </c>
      <c r="P1607">
        <v>1603</v>
      </c>
      <c r="Q1607">
        <v>0</v>
      </c>
      <c r="R1607">
        <v>0</v>
      </c>
      <c r="S1607">
        <v>1</v>
      </c>
      <c r="T1607">
        <v>567</v>
      </c>
      <c r="U1607">
        <v>0</v>
      </c>
      <c r="V1607">
        <v>12</v>
      </c>
      <c r="W1607">
        <v>0</v>
      </c>
      <c r="X1607">
        <v>862.54110823142912</v>
      </c>
      <c r="Y1607">
        <v>0</v>
      </c>
      <c r="Z1607">
        <v>0</v>
      </c>
      <c r="AA1607">
        <v>125.09738204395698</v>
      </c>
      <c r="AB1607">
        <v>1441.1397032365805</v>
      </c>
      <c r="AC1607">
        <v>0</v>
      </c>
      <c r="AD1607">
        <v>414.71140780295173</v>
      </c>
      <c r="AE1607">
        <v>2843.4896013149182</v>
      </c>
    </row>
    <row r="1608" spans="1:31" x14ac:dyDescent="0.25">
      <c r="A1608">
        <v>2441378</v>
      </c>
      <c r="B1608">
        <v>1</v>
      </c>
      <c r="C1608" t="s">
        <v>80</v>
      </c>
      <c r="D1608" t="s">
        <v>99</v>
      </c>
      <c r="E1608" t="s">
        <v>147</v>
      </c>
      <c r="F1608" t="s">
        <v>4870</v>
      </c>
      <c r="G1608" t="s">
        <v>187</v>
      </c>
      <c r="H1608" t="s">
        <v>135</v>
      </c>
      <c r="I1608" t="s">
        <v>136</v>
      </c>
      <c r="J1608" t="s">
        <v>137</v>
      </c>
      <c r="K1608" t="s">
        <v>164</v>
      </c>
      <c r="L1608" t="s">
        <v>4871</v>
      </c>
      <c r="M1608" t="s">
        <v>4872</v>
      </c>
      <c r="N1608">
        <v>0.71</v>
      </c>
      <c r="O1608">
        <v>0</v>
      </c>
      <c r="P1608">
        <v>14</v>
      </c>
      <c r="Q1608">
        <v>0</v>
      </c>
      <c r="R1608">
        <v>0</v>
      </c>
      <c r="S1608">
        <v>0</v>
      </c>
      <c r="T1608">
        <v>4</v>
      </c>
      <c r="U1608">
        <v>0</v>
      </c>
      <c r="V1608">
        <v>1</v>
      </c>
      <c r="W1608">
        <v>0</v>
      </c>
      <c r="X1608">
        <v>1.7598789936655124</v>
      </c>
      <c r="Y1608">
        <v>0</v>
      </c>
      <c r="Z1608">
        <v>0</v>
      </c>
      <c r="AA1608">
        <v>0</v>
      </c>
      <c r="AB1608">
        <v>8.5035626483236477</v>
      </c>
      <c r="AC1608">
        <v>0</v>
      </c>
      <c r="AD1608">
        <v>0</v>
      </c>
      <c r="AE1608">
        <v>10.263441641989161</v>
      </c>
    </row>
    <row r="1609" spans="1:31" x14ac:dyDescent="0.25">
      <c r="A1609">
        <v>2441424</v>
      </c>
      <c r="B1609">
        <v>1</v>
      </c>
      <c r="C1609" t="s">
        <v>81</v>
      </c>
      <c r="D1609" t="s">
        <v>126</v>
      </c>
      <c r="E1609" t="s">
        <v>161</v>
      </c>
      <c r="F1609" t="s">
        <v>4873</v>
      </c>
      <c r="G1609" t="s">
        <v>422</v>
      </c>
      <c r="H1609" t="s">
        <v>144</v>
      </c>
      <c r="I1609" t="s">
        <v>136</v>
      </c>
      <c r="J1609" t="s">
        <v>137</v>
      </c>
      <c r="K1609" t="s">
        <v>138</v>
      </c>
      <c r="L1609" t="s">
        <v>4874</v>
      </c>
      <c r="M1609" t="s">
        <v>4875</v>
      </c>
      <c r="N1609">
        <v>2.923611111</v>
      </c>
      <c r="O1609">
        <v>2</v>
      </c>
      <c r="P1609">
        <v>172</v>
      </c>
      <c r="Q1609">
        <v>7</v>
      </c>
      <c r="R1609">
        <v>72</v>
      </c>
      <c r="S1609">
        <v>1</v>
      </c>
      <c r="T1609">
        <v>6</v>
      </c>
      <c r="U1609">
        <v>0</v>
      </c>
      <c r="V1609">
        <v>0</v>
      </c>
      <c r="W1609">
        <v>1.4415612664985</v>
      </c>
      <c r="X1609">
        <v>36.550545317570716</v>
      </c>
      <c r="Y1609">
        <v>59.217354340911008</v>
      </c>
      <c r="Z1609">
        <v>22.036571521770234</v>
      </c>
      <c r="AA1609">
        <v>4.0916127442577777</v>
      </c>
      <c r="AB1609">
        <v>17.592528213949027</v>
      </c>
      <c r="AC1609">
        <v>0</v>
      </c>
      <c r="AD1609">
        <v>0</v>
      </c>
      <c r="AE1609">
        <v>140.93017340495726</v>
      </c>
    </row>
    <row r="1610" spans="1:31" x14ac:dyDescent="0.25">
      <c r="A1610">
        <v>2441547</v>
      </c>
      <c r="B1610">
        <v>1</v>
      </c>
      <c r="C1610" t="s">
        <v>80</v>
      </c>
      <c r="D1610" t="s">
        <v>100</v>
      </c>
      <c r="E1610" t="s">
        <v>132</v>
      </c>
      <c r="F1610" t="s">
        <v>4876</v>
      </c>
      <c r="G1610" t="s">
        <v>198</v>
      </c>
      <c r="H1610" t="s">
        <v>135</v>
      </c>
      <c r="I1610" t="s">
        <v>136</v>
      </c>
      <c r="J1610" t="s">
        <v>137</v>
      </c>
      <c r="K1610" t="s">
        <v>138</v>
      </c>
      <c r="L1610" t="s">
        <v>4877</v>
      </c>
      <c r="M1610" t="s">
        <v>4878</v>
      </c>
      <c r="N1610">
        <v>2.4249999999999998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0.52058055424693994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0.52058055424693994</v>
      </c>
    </row>
    <row r="1611" spans="1:31" x14ac:dyDescent="0.25">
      <c r="A1611">
        <v>2441338</v>
      </c>
      <c r="B1611">
        <v>1</v>
      </c>
      <c r="C1611" t="s">
        <v>80</v>
      </c>
      <c r="D1611" t="s">
        <v>96</v>
      </c>
      <c r="E1611" t="s">
        <v>132</v>
      </c>
      <c r="F1611" t="s">
        <v>4879</v>
      </c>
      <c r="G1611" t="s">
        <v>198</v>
      </c>
      <c r="H1611" t="s">
        <v>135</v>
      </c>
      <c r="I1611" t="s">
        <v>136</v>
      </c>
      <c r="J1611" t="s">
        <v>137</v>
      </c>
      <c r="K1611" t="s">
        <v>138</v>
      </c>
      <c r="L1611" t="s">
        <v>4880</v>
      </c>
      <c r="M1611" t="s">
        <v>4881</v>
      </c>
      <c r="N1611">
        <v>6.6008333329999997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4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43.09224580034823</v>
      </c>
      <c r="AC1611">
        <v>0</v>
      </c>
      <c r="AD1611">
        <v>0</v>
      </c>
      <c r="AE1611">
        <v>43.09224580034823</v>
      </c>
    </row>
    <row r="1612" spans="1:31" x14ac:dyDescent="0.25">
      <c r="A1612">
        <v>2441318</v>
      </c>
      <c r="B1612">
        <v>1</v>
      </c>
      <c r="C1612" t="s">
        <v>80</v>
      </c>
      <c r="D1612" t="s">
        <v>104</v>
      </c>
      <c r="E1612" t="s">
        <v>178</v>
      </c>
      <c r="F1612" t="s">
        <v>4882</v>
      </c>
      <c r="G1612" t="s">
        <v>187</v>
      </c>
      <c r="H1612" t="s">
        <v>144</v>
      </c>
      <c r="I1612" t="s">
        <v>136</v>
      </c>
      <c r="J1612" t="s">
        <v>137</v>
      </c>
      <c r="K1612" t="s">
        <v>164</v>
      </c>
      <c r="L1612" t="s">
        <v>4883</v>
      </c>
      <c r="M1612" t="s">
        <v>4884</v>
      </c>
      <c r="N1612">
        <v>9.4627777769999994</v>
      </c>
      <c r="O1612">
        <v>0</v>
      </c>
      <c r="P1612">
        <v>0</v>
      </c>
      <c r="Q1612">
        <v>1</v>
      </c>
      <c r="R1612">
        <v>0</v>
      </c>
      <c r="S1612">
        <v>33</v>
      </c>
      <c r="T1612">
        <v>20</v>
      </c>
      <c r="U1612">
        <v>14</v>
      </c>
      <c r="V1612">
        <v>0</v>
      </c>
      <c r="W1612">
        <v>0</v>
      </c>
      <c r="X1612">
        <v>0</v>
      </c>
      <c r="Y1612">
        <v>0.45150132030677331</v>
      </c>
      <c r="Z1612">
        <v>0</v>
      </c>
      <c r="AA1612">
        <v>4198.8642931722161</v>
      </c>
      <c r="AB1612">
        <v>140.45958340697518</v>
      </c>
      <c r="AC1612">
        <v>13274.328659267207</v>
      </c>
      <c r="AD1612">
        <v>0</v>
      </c>
      <c r="AE1612">
        <v>17614.104037166704</v>
      </c>
    </row>
    <row r="1613" spans="1:31" x14ac:dyDescent="0.25">
      <c r="A1613">
        <v>2441487</v>
      </c>
      <c r="B1613">
        <v>1</v>
      </c>
      <c r="C1613" t="s">
        <v>81</v>
      </c>
      <c r="D1613" t="s">
        <v>120</v>
      </c>
      <c r="E1613" t="s">
        <v>161</v>
      </c>
      <c r="F1613" t="s">
        <v>4885</v>
      </c>
      <c r="G1613" t="s">
        <v>143</v>
      </c>
      <c r="H1613" t="s">
        <v>144</v>
      </c>
      <c r="I1613" t="s">
        <v>136</v>
      </c>
      <c r="J1613" t="s">
        <v>137</v>
      </c>
      <c r="K1613" t="s">
        <v>138</v>
      </c>
      <c r="L1613" t="s">
        <v>4886</v>
      </c>
      <c r="M1613" t="s">
        <v>4887</v>
      </c>
      <c r="N1613">
        <v>0.38500000000000001</v>
      </c>
      <c r="O1613">
        <v>0</v>
      </c>
      <c r="P1613">
        <v>2093</v>
      </c>
      <c r="Q1613">
        <v>22</v>
      </c>
      <c r="R1613">
        <v>30</v>
      </c>
      <c r="S1613">
        <v>12</v>
      </c>
      <c r="T1613">
        <v>400</v>
      </c>
      <c r="U1613">
        <v>5</v>
      </c>
      <c r="V1613">
        <v>5</v>
      </c>
      <c r="W1613">
        <v>0</v>
      </c>
      <c r="X1613">
        <v>166.97254010142481</v>
      </c>
      <c r="Y1613">
        <v>0.12913359360440002</v>
      </c>
      <c r="Z1613">
        <v>9.8253645496160003E-2</v>
      </c>
      <c r="AA1613">
        <v>30.063956150015482</v>
      </c>
      <c r="AB1613">
        <v>114.01567784992</v>
      </c>
      <c r="AC1613">
        <v>116.2329137909378</v>
      </c>
      <c r="AD1613">
        <v>75.938569757014591</v>
      </c>
      <c r="AE1613">
        <v>503.45104488841326</v>
      </c>
    </row>
    <row r="1614" spans="1:31" x14ac:dyDescent="0.25">
      <c r="A1614">
        <v>2441275</v>
      </c>
      <c r="B1614">
        <v>1</v>
      </c>
      <c r="C1614" t="s">
        <v>80</v>
      </c>
      <c r="D1614" t="s">
        <v>104</v>
      </c>
      <c r="E1614" t="s">
        <v>178</v>
      </c>
      <c r="F1614" t="s">
        <v>4888</v>
      </c>
      <c r="G1614" t="s">
        <v>187</v>
      </c>
      <c r="H1614" t="s">
        <v>144</v>
      </c>
      <c r="I1614" t="s">
        <v>136</v>
      </c>
      <c r="J1614" t="s">
        <v>137</v>
      </c>
      <c r="K1614" t="s">
        <v>164</v>
      </c>
      <c r="L1614" t="s">
        <v>4889</v>
      </c>
      <c r="M1614" t="s">
        <v>4890</v>
      </c>
      <c r="N1614">
        <v>8.9955555549999993</v>
      </c>
      <c r="O1614">
        <v>1</v>
      </c>
      <c r="P1614">
        <v>466</v>
      </c>
      <c r="Q1614">
        <v>22</v>
      </c>
      <c r="R1614">
        <v>27</v>
      </c>
      <c r="S1614">
        <v>28</v>
      </c>
      <c r="T1614">
        <v>73</v>
      </c>
      <c r="U1614">
        <v>5</v>
      </c>
      <c r="V1614">
        <v>0</v>
      </c>
      <c r="W1614">
        <v>25.575977452275364</v>
      </c>
      <c r="X1614">
        <v>953.49573759339944</v>
      </c>
      <c r="Y1614">
        <v>146.64403331461992</v>
      </c>
      <c r="Z1614">
        <v>55.510456269633288</v>
      </c>
      <c r="AA1614">
        <v>3222.8514970924839</v>
      </c>
      <c r="AB1614">
        <v>522.42536886559844</v>
      </c>
      <c r="AC1614">
        <v>1955.2441601609721</v>
      </c>
      <c r="AD1614">
        <v>0</v>
      </c>
      <c r="AE1614">
        <v>6881.7472307489825</v>
      </c>
    </row>
    <row r="1615" spans="1:31" x14ac:dyDescent="0.25">
      <c r="A1615">
        <v>2441238</v>
      </c>
      <c r="B1615">
        <v>1</v>
      </c>
      <c r="C1615" t="s">
        <v>80</v>
      </c>
      <c r="D1615" t="s">
        <v>88</v>
      </c>
      <c r="E1615" t="s">
        <v>229</v>
      </c>
      <c r="F1615" t="s">
        <v>4891</v>
      </c>
      <c r="G1615" t="s">
        <v>187</v>
      </c>
      <c r="H1615" t="s">
        <v>144</v>
      </c>
      <c r="I1615" t="s">
        <v>136</v>
      </c>
      <c r="J1615" t="s">
        <v>137</v>
      </c>
      <c r="K1615" t="s">
        <v>164</v>
      </c>
      <c r="L1615" t="s">
        <v>4892</v>
      </c>
      <c r="M1615" t="s">
        <v>4893</v>
      </c>
      <c r="N1615">
        <v>3.6672222219999999</v>
      </c>
      <c r="O1615">
        <v>1</v>
      </c>
      <c r="P1615">
        <v>147</v>
      </c>
      <c r="Q1615">
        <v>0</v>
      </c>
      <c r="R1615">
        <v>0</v>
      </c>
      <c r="S1615">
        <v>2</v>
      </c>
      <c r="T1615">
        <v>1</v>
      </c>
      <c r="U1615">
        <v>0</v>
      </c>
      <c r="V1615">
        <v>0</v>
      </c>
      <c r="W1615">
        <v>0.96138776033789985</v>
      </c>
      <c r="X1615">
        <v>224.84250015862759</v>
      </c>
      <c r="Y1615">
        <v>0</v>
      </c>
      <c r="Z1615">
        <v>0</v>
      </c>
      <c r="AA1615">
        <v>658.87175238361669</v>
      </c>
      <c r="AB1615">
        <v>2.4198352291693466</v>
      </c>
      <c r="AC1615">
        <v>0</v>
      </c>
      <c r="AD1615">
        <v>0</v>
      </c>
      <c r="AE1615">
        <v>887.09547553175162</v>
      </c>
    </row>
    <row r="1616" spans="1:31" x14ac:dyDescent="0.25">
      <c r="A1616">
        <v>2441324</v>
      </c>
      <c r="B1616">
        <v>1</v>
      </c>
      <c r="C1616" t="s">
        <v>80</v>
      </c>
      <c r="D1616" t="s">
        <v>104</v>
      </c>
      <c r="E1616" t="s">
        <v>147</v>
      </c>
      <c r="F1616" t="s">
        <v>2966</v>
      </c>
      <c r="G1616" t="s">
        <v>355</v>
      </c>
      <c r="H1616" t="s">
        <v>135</v>
      </c>
      <c r="I1616" t="s">
        <v>136</v>
      </c>
      <c r="J1616" t="s">
        <v>137</v>
      </c>
      <c r="K1616" t="s">
        <v>164</v>
      </c>
      <c r="L1616" t="s">
        <v>4894</v>
      </c>
      <c r="M1616" t="s">
        <v>4895</v>
      </c>
      <c r="N1616">
        <v>7.0816666660000003</v>
      </c>
      <c r="O1616">
        <v>0</v>
      </c>
      <c r="P1616">
        <v>51</v>
      </c>
      <c r="Q1616">
        <v>0</v>
      </c>
      <c r="R1616">
        <v>1</v>
      </c>
      <c r="S1616">
        <v>0</v>
      </c>
      <c r="T1616">
        <v>5</v>
      </c>
      <c r="U1616">
        <v>0</v>
      </c>
      <c r="V1616">
        <v>0</v>
      </c>
      <c r="W1616">
        <v>0</v>
      </c>
      <c r="X1616">
        <v>55.190065407947976</v>
      </c>
      <c r="Y1616">
        <v>0</v>
      </c>
      <c r="Z1616">
        <v>0</v>
      </c>
      <c r="AA1616">
        <v>0</v>
      </c>
      <c r="AB1616">
        <v>28.702148068455603</v>
      </c>
      <c r="AC1616">
        <v>0</v>
      </c>
      <c r="AD1616">
        <v>0</v>
      </c>
      <c r="AE1616">
        <v>83.892213476403583</v>
      </c>
    </row>
    <row r="1617" spans="1:31" x14ac:dyDescent="0.25">
      <c r="A1617">
        <v>2441235</v>
      </c>
      <c r="B1617">
        <v>1</v>
      </c>
      <c r="C1617" t="s">
        <v>80</v>
      </c>
      <c r="D1617" t="s">
        <v>94</v>
      </c>
      <c r="E1617" t="s">
        <v>178</v>
      </c>
      <c r="F1617" t="s">
        <v>4896</v>
      </c>
      <c r="G1617" t="s">
        <v>187</v>
      </c>
      <c r="H1617" t="s">
        <v>144</v>
      </c>
      <c r="I1617" t="s">
        <v>136</v>
      </c>
      <c r="J1617" t="s">
        <v>137</v>
      </c>
      <c r="K1617" t="s">
        <v>164</v>
      </c>
      <c r="L1617" t="s">
        <v>4897</v>
      </c>
      <c r="M1617" t="s">
        <v>4898</v>
      </c>
      <c r="N1617">
        <v>8.1572222219999997</v>
      </c>
      <c r="O1617">
        <v>0</v>
      </c>
      <c r="P1617">
        <v>0</v>
      </c>
      <c r="Q1617">
        <v>10</v>
      </c>
      <c r="R1617">
        <v>113</v>
      </c>
      <c r="S1617">
        <v>1</v>
      </c>
      <c r="T1617">
        <v>8</v>
      </c>
      <c r="U1617">
        <v>0</v>
      </c>
      <c r="V1617">
        <v>0</v>
      </c>
      <c r="W1617">
        <v>0</v>
      </c>
      <c r="X1617">
        <v>0</v>
      </c>
      <c r="Y1617">
        <v>5.8464793465585005</v>
      </c>
      <c r="Z1617">
        <v>2.6101601565574799</v>
      </c>
      <c r="AA1617">
        <v>76.883495904047649</v>
      </c>
      <c r="AB1617">
        <v>34.823988193257136</v>
      </c>
      <c r="AC1617">
        <v>0</v>
      </c>
      <c r="AD1617">
        <v>0</v>
      </c>
      <c r="AE1617">
        <v>120.16412360042077</v>
      </c>
    </row>
    <row r="1618" spans="1:31" x14ac:dyDescent="0.25">
      <c r="A1618">
        <v>2441421</v>
      </c>
      <c r="B1618">
        <v>1</v>
      </c>
      <c r="C1618" t="s">
        <v>81</v>
      </c>
      <c r="D1618" t="s">
        <v>113</v>
      </c>
      <c r="E1618" t="s">
        <v>132</v>
      </c>
      <c r="F1618" t="s">
        <v>4899</v>
      </c>
      <c r="G1618" t="s">
        <v>134</v>
      </c>
      <c r="H1618" t="s">
        <v>135</v>
      </c>
      <c r="I1618" t="s">
        <v>136</v>
      </c>
      <c r="J1618" t="s">
        <v>137</v>
      </c>
      <c r="K1618" t="s">
        <v>138</v>
      </c>
      <c r="L1618" t="s">
        <v>4900</v>
      </c>
      <c r="M1618" t="s">
        <v>4901</v>
      </c>
      <c r="N1618">
        <v>1.6741666660000001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</row>
    <row r="1619" spans="1:31" x14ac:dyDescent="0.25">
      <c r="A1619">
        <v>2441467</v>
      </c>
      <c r="B1619">
        <v>1</v>
      </c>
      <c r="C1619" t="s">
        <v>80</v>
      </c>
      <c r="D1619" t="s">
        <v>96</v>
      </c>
      <c r="E1619" t="s">
        <v>229</v>
      </c>
      <c r="F1619" t="s">
        <v>4902</v>
      </c>
      <c r="G1619" t="s">
        <v>187</v>
      </c>
      <c r="H1619" t="s">
        <v>144</v>
      </c>
      <c r="I1619" t="s">
        <v>136</v>
      </c>
      <c r="J1619" t="s">
        <v>137</v>
      </c>
      <c r="K1619" t="s">
        <v>164</v>
      </c>
      <c r="L1619" t="s">
        <v>4903</v>
      </c>
      <c r="M1619" t="s">
        <v>4904</v>
      </c>
      <c r="N1619">
        <v>0.63777777700000005</v>
      </c>
      <c r="O1619">
        <v>17</v>
      </c>
      <c r="P1619">
        <v>20506</v>
      </c>
      <c r="Q1619">
        <v>16</v>
      </c>
      <c r="R1619">
        <v>136</v>
      </c>
      <c r="S1619">
        <v>58</v>
      </c>
      <c r="T1619">
        <v>2998</v>
      </c>
      <c r="U1619">
        <v>3</v>
      </c>
      <c r="V1619">
        <v>4</v>
      </c>
      <c r="W1619">
        <v>67.609010999328035</v>
      </c>
      <c r="X1619">
        <v>3069.2579511994127</v>
      </c>
      <c r="Y1619">
        <v>451.16620687456077</v>
      </c>
      <c r="Z1619">
        <v>21.897719166796492</v>
      </c>
      <c r="AA1619">
        <v>767.42577361068652</v>
      </c>
      <c r="AB1619">
        <v>2453.329982874397</v>
      </c>
      <c r="AC1619">
        <v>107.28732497480644</v>
      </c>
      <c r="AD1619">
        <v>19.202450268873481</v>
      </c>
      <c r="AE1619">
        <v>6957.1764199688614</v>
      </c>
    </row>
    <row r="1620" spans="1:31" x14ac:dyDescent="0.25">
      <c r="A1620">
        <v>2441358</v>
      </c>
      <c r="B1620">
        <v>1</v>
      </c>
      <c r="C1620" t="s">
        <v>80</v>
      </c>
      <c r="D1620" t="s">
        <v>93</v>
      </c>
      <c r="E1620" t="s">
        <v>156</v>
      </c>
      <c r="F1620" t="s">
        <v>4905</v>
      </c>
      <c r="G1620" t="s">
        <v>175</v>
      </c>
      <c r="H1620" t="s">
        <v>135</v>
      </c>
      <c r="I1620" t="s">
        <v>136</v>
      </c>
      <c r="J1620" t="s">
        <v>137</v>
      </c>
      <c r="K1620" t="s">
        <v>138</v>
      </c>
      <c r="L1620" t="s">
        <v>4906</v>
      </c>
      <c r="M1620" t="s">
        <v>4907</v>
      </c>
      <c r="N1620">
        <v>0.39638888799999999</v>
      </c>
      <c r="O1620">
        <v>0</v>
      </c>
      <c r="P1620">
        <v>216</v>
      </c>
      <c r="Q1620">
        <v>0</v>
      </c>
      <c r="R1620">
        <v>6</v>
      </c>
      <c r="S1620">
        <v>0</v>
      </c>
      <c r="T1620">
        <v>15</v>
      </c>
      <c r="U1620">
        <v>0</v>
      </c>
      <c r="V1620">
        <v>0</v>
      </c>
      <c r="W1620">
        <v>0</v>
      </c>
      <c r="X1620">
        <v>16.374245552724062</v>
      </c>
      <c r="Y1620">
        <v>0</v>
      </c>
      <c r="Z1620">
        <v>1.2163258997459425</v>
      </c>
      <c r="AA1620">
        <v>0</v>
      </c>
      <c r="AB1620">
        <v>11.144416058499813</v>
      </c>
      <c r="AC1620">
        <v>0</v>
      </c>
      <c r="AD1620">
        <v>0</v>
      </c>
      <c r="AE1620">
        <v>28.734987510969816</v>
      </c>
    </row>
    <row r="1621" spans="1:31" x14ac:dyDescent="0.25">
      <c r="A1621">
        <v>2441298</v>
      </c>
      <c r="B1621">
        <v>1</v>
      </c>
      <c r="C1621" t="s">
        <v>80</v>
      </c>
      <c r="D1621" t="s">
        <v>83</v>
      </c>
      <c r="E1621" t="s">
        <v>132</v>
      </c>
      <c r="F1621" t="s">
        <v>4908</v>
      </c>
      <c r="G1621" t="s">
        <v>249</v>
      </c>
      <c r="H1621" t="s">
        <v>135</v>
      </c>
      <c r="I1621" t="s">
        <v>136</v>
      </c>
      <c r="J1621" t="s">
        <v>137</v>
      </c>
      <c r="K1621" t="s">
        <v>138</v>
      </c>
      <c r="L1621" t="s">
        <v>4909</v>
      </c>
      <c r="M1621" t="s">
        <v>4910</v>
      </c>
      <c r="N1621">
        <v>1.244444444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1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1.8880668792437776</v>
      </c>
      <c r="AC1621">
        <v>0</v>
      </c>
      <c r="AD1621">
        <v>0</v>
      </c>
      <c r="AE1621">
        <v>1.8880668792437776</v>
      </c>
    </row>
    <row r="1622" spans="1:31" x14ac:dyDescent="0.25">
      <c r="A1622">
        <v>2441550</v>
      </c>
      <c r="B1622">
        <v>1</v>
      </c>
      <c r="C1622" t="s">
        <v>81</v>
      </c>
      <c r="D1622" t="s">
        <v>118</v>
      </c>
      <c r="E1622" t="s">
        <v>147</v>
      </c>
      <c r="F1622" t="s">
        <v>4911</v>
      </c>
      <c r="G1622" t="s">
        <v>171</v>
      </c>
      <c r="H1622" t="s">
        <v>135</v>
      </c>
      <c r="I1622" t="s">
        <v>136</v>
      </c>
      <c r="J1622" t="s">
        <v>137</v>
      </c>
      <c r="K1622" t="s">
        <v>138</v>
      </c>
      <c r="L1622" t="s">
        <v>4912</v>
      </c>
      <c r="M1622" t="s">
        <v>4913</v>
      </c>
      <c r="N1622">
        <v>0.41888888800000001</v>
      </c>
      <c r="O1622">
        <v>0</v>
      </c>
      <c r="P1622">
        <v>18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1.4684532093060556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1.4684532093060556</v>
      </c>
    </row>
    <row r="1623" spans="1:31" x14ac:dyDescent="0.25">
      <c r="A1623">
        <v>2441198</v>
      </c>
      <c r="B1623">
        <v>1</v>
      </c>
      <c r="C1623" t="s">
        <v>80</v>
      </c>
      <c r="D1623" t="s">
        <v>96</v>
      </c>
      <c r="E1623" t="s">
        <v>290</v>
      </c>
      <c r="F1623" t="s">
        <v>4914</v>
      </c>
      <c r="G1623" t="s">
        <v>525</v>
      </c>
      <c r="H1623" t="s">
        <v>135</v>
      </c>
      <c r="I1623" t="s">
        <v>136</v>
      </c>
      <c r="J1623" t="s">
        <v>137</v>
      </c>
      <c r="K1623" t="s">
        <v>138</v>
      </c>
      <c r="L1623" t="s">
        <v>4915</v>
      </c>
      <c r="M1623" t="s">
        <v>4916</v>
      </c>
      <c r="N1623">
        <v>5.9466666659999996</v>
      </c>
      <c r="O1623">
        <v>0</v>
      </c>
      <c r="P1623">
        <v>12</v>
      </c>
      <c r="Q1623">
        <v>0</v>
      </c>
      <c r="R1623">
        <v>0</v>
      </c>
      <c r="S1623">
        <v>0</v>
      </c>
      <c r="T1623">
        <v>9</v>
      </c>
      <c r="U1623">
        <v>0</v>
      </c>
      <c r="V1623">
        <v>0</v>
      </c>
      <c r="W1623">
        <v>0</v>
      </c>
      <c r="X1623">
        <v>31.313812976986863</v>
      </c>
      <c r="Y1623">
        <v>0</v>
      </c>
      <c r="Z1623">
        <v>0</v>
      </c>
      <c r="AA1623">
        <v>0</v>
      </c>
      <c r="AB1623">
        <v>65.726763495120338</v>
      </c>
      <c r="AC1623">
        <v>0</v>
      </c>
      <c r="AD1623">
        <v>0</v>
      </c>
      <c r="AE1623">
        <v>97.040576472107205</v>
      </c>
    </row>
    <row r="1624" spans="1:31" x14ac:dyDescent="0.25">
      <c r="A1624">
        <v>2441484</v>
      </c>
      <c r="B1624">
        <v>1</v>
      </c>
      <c r="C1624" t="s">
        <v>80</v>
      </c>
      <c r="D1624" t="s">
        <v>105</v>
      </c>
      <c r="E1624" t="s">
        <v>132</v>
      </c>
      <c r="F1624" t="s">
        <v>4917</v>
      </c>
      <c r="G1624" t="s">
        <v>153</v>
      </c>
      <c r="H1624" t="s">
        <v>135</v>
      </c>
      <c r="I1624" t="s">
        <v>136</v>
      </c>
      <c r="J1624" t="s">
        <v>137</v>
      </c>
      <c r="K1624" t="s">
        <v>138</v>
      </c>
      <c r="L1624" t="s">
        <v>4918</v>
      </c>
      <c r="M1624" t="s">
        <v>4919</v>
      </c>
      <c r="N1624">
        <v>0.61388888799999997</v>
      </c>
      <c r="O1624">
        <v>0</v>
      </c>
      <c r="P1624">
        <v>3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0.29569268459210279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0.29569268459210279</v>
      </c>
    </row>
    <row r="1625" spans="1:31" x14ac:dyDescent="0.25">
      <c r="A1625">
        <v>2441507</v>
      </c>
      <c r="B1625">
        <v>1</v>
      </c>
      <c r="C1625" t="s">
        <v>80</v>
      </c>
      <c r="D1625" t="s">
        <v>110</v>
      </c>
      <c r="E1625" t="s">
        <v>132</v>
      </c>
      <c r="F1625" t="s">
        <v>4920</v>
      </c>
      <c r="G1625" t="s">
        <v>134</v>
      </c>
      <c r="H1625" t="s">
        <v>135</v>
      </c>
      <c r="I1625" t="s">
        <v>136</v>
      </c>
      <c r="J1625" t="s">
        <v>137</v>
      </c>
      <c r="K1625" t="s">
        <v>138</v>
      </c>
      <c r="L1625" t="s">
        <v>4921</v>
      </c>
      <c r="M1625" t="s">
        <v>4922</v>
      </c>
      <c r="N1625">
        <v>2.38</v>
      </c>
      <c r="O1625">
        <v>0</v>
      </c>
      <c r="P1625">
        <v>1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1.3612557691979399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1.3612557691979399</v>
      </c>
    </row>
    <row r="1626" spans="1:31" x14ac:dyDescent="0.25">
      <c r="A1626">
        <v>2441172</v>
      </c>
      <c r="B1626">
        <v>1</v>
      </c>
      <c r="C1626" t="s">
        <v>80</v>
      </c>
      <c r="D1626" t="s">
        <v>90</v>
      </c>
      <c r="E1626" t="s">
        <v>132</v>
      </c>
      <c r="F1626" t="s">
        <v>4923</v>
      </c>
      <c r="G1626" t="s">
        <v>134</v>
      </c>
      <c r="H1626" t="s">
        <v>135</v>
      </c>
      <c r="I1626" t="s">
        <v>136</v>
      </c>
      <c r="J1626" t="s">
        <v>137</v>
      </c>
      <c r="K1626" t="s">
        <v>138</v>
      </c>
      <c r="L1626" t="s">
        <v>4924</v>
      </c>
      <c r="M1626" t="s">
        <v>4925</v>
      </c>
      <c r="N1626">
        <v>1.0024999999999999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</row>
    <row r="1627" spans="1:31" x14ac:dyDescent="0.25">
      <c r="A1627">
        <v>2441341</v>
      </c>
      <c r="B1627">
        <v>1</v>
      </c>
      <c r="C1627" t="s">
        <v>81</v>
      </c>
      <c r="D1627" t="s">
        <v>128</v>
      </c>
      <c r="E1627" t="s">
        <v>147</v>
      </c>
      <c r="F1627" t="s">
        <v>4926</v>
      </c>
      <c r="G1627" t="s">
        <v>171</v>
      </c>
      <c r="H1627" t="s">
        <v>135</v>
      </c>
      <c r="I1627" t="s">
        <v>136</v>
      </c>
      <c r="J1627" t="s">
        <v>137</v>
      </c>
      <c r="K1627" t="s">
        <v>138</v>
      </c>
      <c r="L1627" t="s">
        <v>4927</v>
      </c>
      <c r="M1627" t="s">
        <v>4928</v>
      </c>
      <c r="N1627">
        <v>1.0802777770000001</v>
      </c>
      <c r="O1627">
        <v>0</v>
      </c>
      <c r="P1627">
        <v>36</v>
      </c>
      <c r="Q1627">
        <v>0</v>
      </c>
      <c r="R1627">
        <v>3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3.9085152898299715</v>
      </c>
      <c r="Y1627">
        <v>0</v>
      </c>
      <c r="Z1627">
        <v>0.26146226283479973</v>
      </c>
      <c r="AA1627">
        <v>0</v>
      </c>
      <c r="AB1627">
        <v>0</v>
      </c>
      <c r="AC1627">
        <v>0</v>
      </c>
      <c r="AD1627">
        <v>0</v>
      </c>
      <c r="AE1627">
        <v>4.1699775526647711</v>
      </c>
    </row>
    <row r="1628" spans="1:31" x14ac:dyDescent="0.25">
      <c r="A1628">
        <v>2441321</v>
      </c>
      <c r="B1628">
        <v>1</v>
      </c>
      <c r="C1628" t="s">
        <v>80</v>
      </c>
      <c r="D1628" t="s">
        <v>101</v>
      </c>
      <c r="E1628" t="s">
        <v>147</v>
      </c>
      <c r="F1628" t="s">
        <v>4929</v>
      </c>
      <c r="G1628" t="s">
        <v>175</v>
      </c>
      <c r="H1628" t="s">
        <v>135</v>
      </c>
      <c r="I1628" t="s">
        <v>136</v>
      </c>
      <c r="J1628" t="s">
        <v>137</v>
      </c>
      <c r="K1628" t="s">
        <v>138</v>
      </c>
      <c r="L1628" t="s">
        <v>4930</v>
      </c>
      <c r="M1628" t="s">
        <v>4931</v>
      </c>
      <c r="N1628">
        <v>1.073611111</v>
      </c>
      <c r="O1628">
        <v>0</v>
      </c>
      <c r="P1628">
        <v>120</v>
      </c>
      <c r="Q1628">
        <v>0</v>
      </c>
      <c r="R1628">
        <v>1</v>
      </c>
      <c r="S1628">
        <v>0</v>
      </c>
      <c r="T1628">
        <v>6</v>
      </c>
      <c r="U1628">
        <v>0</v>
      </c>
      <c r="V1628">
        <v>0</v>
      </c>
      <c r="W1628">
        <v>0</v>
      </c>
      <c r="X1628">
        <v>13.112733051912869</v>
      </c>
      <c r="Y1628">
        <v>0</v>
      </c>
      <c r="Z1628">
        <v>0</v>
      </c>
      <c r="AA1628">
        <v>0</v>
      </c>
      <c r="AB1628">
        <v>2.1279861236464552</v>
      </c>
      <c r="AC1628">
        <v>0</v>
      </c>
      <c r="AD1628">
        <v>0</v>
      </c>
      <c r="AE1628">
        <v>15.240719175559324</v>
      </c>
    </row>
    <row r="1629" spans="1:31" x14ac:dyDescent="0.25">
      <c r="A1629">
        <v>2441527</v>
      </c>
      <c r="B1629">
        <v>1</v>
      </c>
      <c r="C1629" t="s">
        <v>81</v>
      </c>
      <c r="D1629" t="s">
        <v>121</v>
      </c>
      <c r="E1629" t="s">
        <v>161</v>
      </c>
      <c r="F1629" t="s">
        <v>4932</v>
      </c>
      <c r="G1629" t="s">
        <v>256</v>
      </c>
      <c r="H1629" t="s">
        <v>144</v>
      </c>
      <c r="I1629" t="s">
        <v>136</v>
      </c>
      <c r="J1629" t="s">
        <v>137</v>
      </c>
      <c r="K1629" t="s">
        <v>138</v>
      </c>
      <c r="L1629" t="s">
        <v>4933</v>
      </c>
      <c r="M1629" t="s">
        <v>4934</v>
      </c>
      <c r="N1629">
        <v>0.49416666599999998</v>
      </c>
      <c r="O1629">
        <v>0</v>
      </c>
      <c r="P1629">
        <v>51</v>
      </c>
      <c r="Q1629">
        <v>0</v>
      </c>
      <c r="R1629">
        <v>4</v>
      </c>
      <c r="S1629">
        <v>1</v>
      </c>
      <c r="T1629">
        <v>0</v>
      </c>
      <c r="U1629">
        <v>0</v>
      </c>
      <c r="V1629">
        <v>0</v>
      </c>
      <c r="W1629">
        <v>0</v>
      </c>
      <c r="X1629">
        <v>2.4890716883053754</v>
      </c>
      <c r="Y1629">
        <v>0</v>
      </c>
      <c r="Z1629">
        <v>0.36484777459519108</v>
      </c>
      <c r="AA1629">
        <v>1.9781145250161631</v>
      </c>
      <c r="AB1629">
        <v>0</v>
      </c>
      <c r="AC1629">
        <v>0</v>
      </c>
      <c r="AD1629">
        <v>0</v>
      </c>
      <c r="AE1629">
        <v>4.8320339879167298</v>
      </c>
    </row>
    <row r="1630" spans="1:31" x14ac:dyDescent="0.25">
      <c r="A1630">
        <v>2441178</v>
      </c>
      <c r="B1630">
        <v>1</v>
      </c>
      <c r="C1630" t="s">
        <v>80</v>
      </c>
      <c r="D1630" t="s">
        <v>87</v>
      </c>
      <c r="E1630" t="s">
        <v>161</v>
      </c>
      <c r="F1630" t="s">
        <v>4935</v>
      </c>
      <c r="G1630" t="s">
        <v>187</v>
      </c>
      <c r="H1630" t="s">
        <v>144</v>
      </c>
      <c r="I1630" t="s">
        <v>136</v>
      </c>
      <c r="J1630" t="s">
        <v>137</v>
      </c>
      <c r="K1630" t="s">
        <v>164</v>
      </c>
      <c r="L1630" t="s">
        <v>4936</v>
      </c>
      <c r="M1630" t="s">
        <v>4937</v>
      </c>
      <c r="N1630">
        <v>2.261666666</v>
      </c>
      <c r="O1630">
        <v>0</v>
      </c>
      <c r="P1630">
        <v>84</v>
      </c>
      <c r="Q1630">
        <v>0</v>
      </c>
      <c r="R1630">
        <v>0</v>
      </c>
      <c r="S1630">
        <v>0</v>
      </c>
      <c r="T1630">
        <v>12</v>
      </c>
      <c r="U1630">
        <v>0</v>
      </c>
      <c r="V1630">
        <v>1</v>
      </c>
      <c r="W1630">
        <v>0</v>
      </c>
      <c r="X1630">
        <v>35.537567444323891</v>
      </c>
      <c r="Y1630">
        <v>0</v>
      </c>
      <c r="Z1630">
        <v>0</v>
      </c>
      <c r="AA1630">
        <v>0</v>
      </c>
      <c r="AB1630">
        <v>108.03611349307282</v>
      </c>
      <c r="AC1630">
        <v>0</v>
      </c>
      <c r="AD1630">
        <v>137.64250321579084</v>
      </c>
      <c r="AE1630">
        <v>281.21618415318756</v>
      </c>
    </row>
    <row r="1631" spans="1:31" x14ac:dyDescent="0.25">
      <c r="A1631">
        <v>2441493</v>
      </c>
      <c r="B1631">
        <v>1</v>
      </c>
      <c r="C1631" t="s">
        <v>81</v>
      </c>
      <c r="D1631" t="s">
        <v>115</v>
      </c>
      <c r="E1631" t="s">
        <v>132</v>
      </c>
      <c r="F1631" t="s">
        <v>4938</v>
      </c>
      <c r="G1631" t="s">
        <v>134</v>
      </c>
      <c r="H1631" t="s">
        <v>135</v>
      </c>
      <c r="I1631" t="s">
        <v>136</v>
      </c>
      <c r="J1631" t="s">
        <v>137</v>
      </c>
      <c r="K1631" t="s">
        <v>138</v>
      </c>
      <c r="L1631" t="s">
        <v>4939</v>
      </c>
      <c r="M1631" t="s">
        <v>4940</v>
      </c>
      <c r="N1631">
        <v>1.5680555549999999</v>
      </c>
      <c r="O1631">
        <v>0</v>
      </c>
      <c r="P1631">
        <v>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0.24101546883661665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0.24101546883661665</v>
      </c>
    </row>
    <row r="1632" spans="1:31" x14ac:dyDescent="0.25">
      <c r="A1632">
        <v>2441539</v>
      </c>
      <c r="B1632">
        <v>1</v>
      </c>
      <c r="C1632" t="s">
        <v>81</v>
      </c>
      <c r="D1632" t="s">
        <v>122</v>
      </c>
      <c r="E1632" t="s">
        <v>178</v>
      </c>
      <c r="F1632" t="s">
        <v>4941</v>
      </c>
      <c r="G1632" t="s">
        <v>163</v>
      </c>
      <c r="H1632" t="s">
        <v>144</v>
      </c>
      <c r="I1632" t="s">
        <v>136</v>
      </c>
      <c r="J1632" t="s">
        <v>137</v>
      </c>
      <c r="K1632" t="s">
        <v>138</v>
      </c>
      <c r="L1632" t="s">
        <v>4942</v>
      </c>
      <c r="M1632" t="s">
        <v>4943</v>
      </c>
      <c r="N1632">
        <v>0.58388888800000005</v>
      </c>
      <c r="O1632">
        <v>2</v>
      </c>
      <c r="P1632">
        <v>369</v>
      </c>
      <c r="Q1632">
        <v>57</v>
      </c>
      <c r="R1632">
        <v>19</v>
      </c>
      <c r="S1632">
        <v>5</v>
      </c>
      <c r="T1632">
        <v>47</v>
      </c>
      <c r="U1632">
        <v>1</v>
      </c>
      <c r="V1632">
        <v>0</v>
      </c>
      <c r="W1632">
        <v>0.26260293442131</v>
      </c>
      <c r="X1632">
        <v>30.714462234033569</v>
      </c>
      <c r="Y1632">
        <v>54.37117953368692</v>
      </c>
      <c r="Z1632">
        <v>2.5742694064570713</v>
      </c>
      <c r="AA1632">
        <v>33.791648658701369</v>
      </c>
      <c r="AB1632">
        <v>27.22365337828753</v>
      </c>
      <c r="AC1632">
        <v>0</v>
      </c>
      <c r="AD1632">
        <v>0</v>
      </c>
      <c r="AE1632">
        <v>148.93781614558779</v>
      </c>
    </row>
    <row r="1633" spans="1:31" x14ac:dyDescent="0.25">
      <c r="A1633">
        <v>2441347</v>
      </c>
      <c r="B1633">
        <v>1</v>
      </c>
      <c r="C1633" t="s">
        <v>81</v>
      </c>
      <c r="D1633" t="s">
        <v>118</v>
      </c>
      <c r="E1633" t="s">
        <v>229</v>
      </c>
      <c r="F1633" t="s">
        <v>4944</v>
      </c>
      <c r="G1633" t="s">
        <v>143</v>
      </c>
      <c r="H1633" t="s">
        <v>144</v>
      </c>
      <c r="I1633" t="s">
        <v>136</v>
      </c>
      <c r="J1633" t="s">
        <v>137</v>
      </c>
      <c r="K1633" t="s">
        <v>138</v>
      </c>
      <c r="L1633" t="s">
        <v>4945</v>
      </c>
      <c r="M1633" t="s">
        <v>4946</v>
      </c>
      <c r="N1633">
        <v>0.80805555500000004</v>
      </c>
      <c r="O1633">
        <v>28</v>
      </c>
      <c r="P1633">
        <v>3339</v>
      </c>
      <c r="Q1633">
        <v>272</v>
      </c>
      <c r="R1633">
        <v>323</v>
      </c>
      <c r="S1633">
        <v>49</v>
      </c>
      <c r="T1633">
        <v>291</v>
      </c>
      <c r="U1633">
        <v>1</v>
      </c>
      <c r="V1633">
        <v>1</v>
      </c>
      <c r="W1633">
        <v>7.1885068173990847</v>
      </c>
      <c r="X1633">
        <v>342.36872723547162</v>
      </c>
      <c r="Y1633">
        <v>223.39128545515217</v>
      </c>
      <c r="Z1633">
        <v>18.935820682869451</v>
      </c>
      <c r="AA1633">
        <v>387.24273308722633</v>
      </c>
      <c r="AB1633">
        <v>122.9193444183057</v>
      </c>
      <c r="AC1633">
        <v>83.405518283736754</v>
      </c>
      <c r="AD1633">
        <v>0.2274139566505517</v>
      </c>
      <c r="AE1633">
        <v>1185.6793499368114</v>
      </c>
    </row>
    <row r="1634" spans="1:31" x14ac:dyDescent="0.25">
      <c r="A1634">
        <v>2441201</v>
      </c>
      <c r="B1634">
        <v>1</v>
      </c>
      <c r="C1634" t="s">
        <v>80</v>
      </c>
      <c r="D1634" t="s">
        <v>105</v>
      </c>
      <c r="E1634" t="s">
        <v>132</v>
      </c>
      <c r="F1634" t="s">
        <v>4947</v>
      </c>
      <c r="G1634" t="s">
        <v>153</v>
      </c>
      <c r="H1634" t="s">
        <v>135</v>
      </c>
      <c r="I1634" t="s">
        <v>136</v>
      </c>
      <c r="J1634" t="s">
        <v>137</v>
      </c>
      <c r="K1634" t="s">
        <v>138</v>
      </c>
      <c r="L1634" t="s">
        <v>4948</v>
      </c>
      <c r="M1634" t="s">
        <v>4949</v>
      </c>
      <c r="N1634">
        <v>2.048888888</v>
      </c>
      <c r="O1634">
        <v>0</v>
      </c>
      <c r="P1634">
        <v>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0.74116908026972594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0.74116908026972594</v>
      </c>
    </row>
    <row r="1635" spans="1:31" x14ac:dyDescent="0.25">
      <c r="A1635">
        <v>2441307</v>
      </c>
      <c r="B1635">
        <v>1</v>
      </c>
      <c r="C1635" t="s">
        <v>80</v>
      </c>
      <c r="D1635" t="s">
        <v>83</v>
      </c>
      <c r="E1635" t="s">
        <v>161</v>
      </c>
      <c r="F1635" t="s">
        <v>4950</v>
      </c>
      <c r="G1635" t="s">
        <v>143</v>
      </c>
      <c r="H1635" t="s">
        <v>144</v>
      </c>
      <c r="I1635" t="s">
        <v>136</v>
      </c>
      <c r="J1635" t="s">
        <v>137</v>
      </c>
      <c r="K1635" t="s">
        <v>138</v>
      </c>
      <c r="L1635" t="s">
        <v>4951</v>
      </c>
      <c r="M1635" t="s">
        <v>4952</v>
      </c>
      <c r="N1635">
        <v>1.0180555549999999</v>
      </c>
      <c r="O1635">
        <v>0</v>
      </c>
      <c r="P1635">
        <v>714</v>
      </c>
      <c r="Q1635">
        <v>0</v>
      </c>
      <c r="R1635">
        <v>0</v>
      </c>
      <c r="S1635">
        <v>1</v>
      </c>
      <c r="T1635">
        <v>142</v>
      </c>
      <c r="U1635">
        <v>1</v>
      </c>
      <c r="V1635">
        <v>13</v>
      </c>
      <c r="W1635">
        <v>0</v>
      </c>
      <c r="X1635">
        <v>210.87677986134165</v>
      </c>
      <c r="Y1635">
        <v>0</v>
      </c>
      <c r="Z1635">
        <v>0</v>
      </c>
      <c r="AA1635">
        <v>25.77293523739668</v>
      </c>
      <c r="AB1635">
        <v>205.07559047442049</v>
      </c>
      <c r="AC1635">
        <v>346.30127062803939</v>
      </c>
      <c r="AD1635">
        <v>341.85656969486166</v>
      </c>
      <c r="AE1635">
        <v>1129.8831458960599</v>
      </c>
    </row>
    <row r="1636" spans="1:31" x14ac:dyDescent="0.25">
      <c r="A1636">
        <v>2441387</v>
      </c>
      <c r="B1636">
        <v>1</v>
      </c>
      <c r="C1636" t="s">
        <v>80</v>
      </c>
      <c r="D1636" t="s">
        <v>82</v>
      </c>
      <c r="E1636" t="s">
        <v>178</v>
      </c>
      <c r="F1636" t="s">
        <v>4953</v>
      </c>
      <c r="G1636" t="s">
        <v>163</v>
      </c>
      <c r="H1636" t="s">
        <v>144</v>
      </c>
      <c r="I1636" t="s">
        <v>136</v>
      </c>
      <c r="J1636" t="s">
        <v>137</v>
      </c>
      <c r="K1636" t="s">
        <v>138</v>
      </c>
      <c r="L1636" t="s">
        <v>4954</v>
      </c>
      <c r="M1636" t="s">
        <v>4955</v>
      </c>
      <c r="N1636">
        <v>9.0555554999999996E-2</v>
      </c>
      <c r="O1636">
        <v>0</v>
      </c>
      <c r="P1636">
        <v>8426</v>
      </c>
      <c r="Q1636">
        <v>0</v>
      </c>
      <c r="R1636">
        <v>0</v>
      </c>
      <c r="S1636">
        <v>5</v>
      </c>
      <c r="T1636">
        <v>621</v>
      </c>
      <c r="U1636">
        <v>0</v>
      </c>
      <c r="V1636">
        <v>0</v>
      </c>
      <c r="W1636">
        <v>0</v>
      </c>
      <c r="X1636">
        <v>236.9039202282151</v>
      </c>
      <c r="Y1636">
        <v>0</v>
      </c>
      <c r="Z1636">
        <v>0</v>
      </c>
      <c r="AA1636">
        <v>10.862895248404074</v>
      </c>
      <c r="AB1636">
        <v>35.147339302231579</v>
      </c>
      <c r="AC1636">
        <v>0</v>
      </c>
      <c r="AD1636">
        <v>0</v>
      </c>
      <c r="AE1636">
        <v>282.91415477885073</v>
      </c>
    </row>
    <row r="1637" spans="1:31" x14ac:dyDescent="0.25">
      <c r="A1637">
        <v>2441602</v>
      </c>
      <c r="B1637">
        <v>1</v>
      </c>
      <c r="C1637" t="s">
        <v>80</v>
      </c>
      <c r="D1637" t="s">
        <v>87</v>
      </c>
      <c r="E1637" t="s">
        <v>132</v>
      </c>
      <c r="F1637" t="s">
        <v>4956</v>
      </c>
      <c r="G1637" t="s">
        <v>214</v>
      </c>
      <c r="H1637" t="s">
        <v>135</v>
      </c>
      <c r="I1637" t="s">
        <v>136</v>
      </c>
      <c r="J1637" t="s">
        <v>137</v>
      </c>
      <c r="K1637" t="s">
        <v>138</v>
      </c>
      <c r="L1637" t="s">
        <v>4957</v>
      </c>
      <c r="M1637" t="s">
        <v>4958</v>
      </c>
      <c r="N1637">
        <v>1.3372222220000001</v>
      </c>
      <c r="O1637">
        <v>0</v>
      </c>
      <c r="P1637">
        <v>31</v>
      </c>
      <c r="Q1637">
        <v>0</v>
      </c>
      <c r="R1637">
        <v>0</v>
      </c>
      <c r="S1637">
        <v>0</v>
      </c>
      <c r="T1637">
        <v>7</v>
      </c>
      <c r="U1637">
        <v>0</v>
      </c>
      <c r="V1637">
        <v>0</v>
      </c>
      <c r="W1637">
        <v>0</v>
      </c>
      <c r="X1637">
        <v>11.093142286942072</v>
      </c>
      <c r="Y1637">
        <v>0</v>
      </c>
      <c r="Z1637">
        <v>0</v>
      </c>
      <c r="AA1637">
        <v>0</v>
      </c>
      <c r="AB1637">
        <v>6.8777801132899885</v>
      </c>
      <c r="AC1637">
        <v>0</v>
      </c>
      <c r="AD1637">
        <v>0</v>
      </c>
      <c r="AE1637">
        <v>17.970922400232062</v>
      </c>
    </row>
    <row r="1638" spans="1:31" x14ac:dyDescent="0.25">
      <c r="A1638">
        <v>2441410</v>
      </c>
      <c r="B1638">
        <v>1</v>
      </c>
      <c r="C1638" t="s">
        <v>81</v>
      </c>
      <c r="D1638" t="s">
        <v>118</v>
      </c>
      <c r="E1638" t="s">
        <v>141</v>
      </c>
      <c r="F1638" t="s">
        <v>4959</v>
      </c>
      <c r="G1638" t="s">
        <v>143</v>
      </c>
      <c r="H1638" t="s">
        <v>144</v>
      </c>
      <c r="I1638" t="s">
        <v>136</v>
      </c>
      <c r="J1638" t="s">
        <v>137</v>
      </c>
      <c r="K1638" t="s">
        <v>138</v>
      </c>
      <c r="L1638" t="s">
        <v>4960</v>
      </c>
      <c r="M1638" t="s">
        <v>4961</v>
      </c>
      <c r="N1638">
        <v>1.3777777769999999</v>
      </c>
      <c r="O1638">
        <v>4</v>
      </c>
      <c r="P1638">
        <v>395</v>
      </c>
      <c r="Q1638">
        <v>124</v>
      </c>
      <c r="R1638">
        <v>109</v>
      </c>
      <c r="S1638">
        <v>14</v>
      </c>
      <c r="T1638">
        <v>40</v>
      </c>
      <c r="U1638">
        <v>2</v>
      </c>
      <c r="V1638">
        <v>0</v>
      </c>
      <c r="W1638">
        <v>1.070338190775272</v>
      </c>
      <c r="X1638">
        <v>6.3361735347999169</v>
      </c>
      <c r="Y1638">
        <v>93.955428541303021</v>
      </c>
      <c r="Z1638">
        <v>43.85083472495301</v>
      </c>
      <c r="AA1638">
        <v>67.765627190553744</v>
      </c>
      <c r="AB1638">
        <v>9.1718277832108068</v>
      </c>
      <c r="AC1638">
        <v>327.39624478311396</v>
      </c>
      <c r="AD1638">
        <v>0</v>
      </c>
      <c r="AE1638">
        <v>549.54647474870967</v>
      </c>
    </row>
    <row r="1639" spans="1:31" x14ac:dyDescent="0.25">
      <c r="A1639">
        <v>2441224</v>
      </c>
      <c r="B1639">
        <v>1</v>
      </c>
      <c r="C1639" t="s">
        <v>81</v>
      </c>
      <c r="D1639" t="s">
        <v>114</v>
      </c>
      <c r="E1639" t="s">
        <v>141</v>
      </c>
      <c r="F1639" t="s">
        <v>4962</v>
      </c>
      <c r="G1639" t="s">
        <v>143</v>
      </c>
      <c r="H1639" t="s">
        <v>144</v>
      </c>
      <c r="I1639" t="s">
        <v>330</v>
      </c>
      <c r="J1639" t="s">
        <v>137</v>
      </c>
      <c r="K1639" t="s">
        <v>138</v>
      </c>
      <c r="L1639" t="s">
        <v>4963</v>
      </c>
      <c r="M1639" t="s">
        <v>4964</v>
      </c>
      <c r="N1639">
        <v>1.0555554999999999E-2</v>
      </c>
      <c r="O1639">
        <v>16</v>
      </c>
      <c r="P1639">
        <v>4384</v>
      </c>
      <c r="Q1639">
        <v>5</v>
      </c>
      <c r="R1639">
        <v>234</v>
      </c>
      <c r="S1639">
        <v>20</v>
      </c>
      <c r="T1639">
        <v>385</v>
      </c>
      <c r="U1639">
        <v>0</v>
      </c>
      <c r="V1639">
        <v>0</v>
      </c>
      <c r="W1639">
        <v>3.8039498695426666E-2</v>
      </c>
      <c r="X1639">
        <v>2.9264731034359355</v>
      </c>
      <c r="Y1639">
        <v>0.11622862852823834</v>
      </c>
      <c r="Z1639">
        <v>0.49353210372953171</v>
      </c>
      <c r="AA1639">
        <v>0.77476840601557584</v>
      </c>
      <c r="AB1639">
        <v>1.4415809111878743</v>
      </c>
      <c r="AC1639">
        <v>0</v>
      </c>
      <c r="AD1639">
        <v>0</v>
      </c>
      <c r="AE1639">
        <v>5.7906226515925825</v>
      </c>
    </row>
    <row r="1640" spans="1:31" x14ac:dyDescent="0.25">
      <c r="A1640">
        <v>2441244</v>
      </c>
      <c r="B1640">
        <v>1</v>
      </c>
      <c r="C1640" t="s">
        <v>80</v>
      </c>
      <c r="D1640" t="s">
        <v>93</v>
      </c>
      <c r="E1640" t="s">
        <v>156</v>
      </c>
      <c r="F1640" t="s">
        <v>4905</v>
      </c>
      <c r="G1640" t="s">
        <v>175</v>
      </c>
      <c r="H1640" t="s">
        <v>135</v>
      </c>
      <c r="I1640" t="s">
        <v>136</v>
      </c>
      <c r="J1640" t="s">
        <v>137</v>
      </c>
      <c r="K1640" t="s">
        <v>138</v>
      </c>
      <c r="L1640" t="s">
        <v>4965</v>
      </c>
      <c r="M1640" t="s">
        <v>4966</v>
      </c>
      <c r="N1640">
        <v>0.49166666599999997</v>
      </c>
      <c r="O1640">
        <v>0</v>
      </c>
      <c r="P1640">
        <v>216</v>
      </c>
      <c r="Q1640">
        <v>0</v>
      </c>
      <c r="R1640">
        <v>6</v>
      </c>
      <c r="S1640">
        <v>0</v>
      </c>
      <c r="T1640">
        <v>15</v>
      </c>
      <c r="U1640">
        <v>0</v>
      </c>
      <c r="V1640">
        <v>0</v>
      </c>
      <c r="W1640">
        <v>0</v>
      </c>
      <c r="X1640">
        <v>19.995353711032038</v>
      </c>
      <c r="Y1640">
        <v>0</v>
      </c>
      <c r="Z1640">
        <v>1.5908681898115751</v>
      </c>
      <c r="AA1640">
        <v>0</v>
      </c>
      <c r="AB1640">
        <v>14.123823111442666</v>
      </c>
      <c r="AC1640">
        <v>0</v>
      </c>
      <c r="AD1640">
        <v>0</v>
      </c>
      <c r="AE1640">
        <v>35.71004501228628</v>
      </c>
    </row>
    <row r="1641" spans="1:31" x14ac:dyDescent="0.25">
      <c r="A1641">
        <v>2441267</v>
      </c>
      <c r="B1641">
        <v>1</v>
      </c>
      <c r="C1641" t="s">
        <v>80</v>
      </c>
      <c r="D1641" t="s">
        <v>107</v>
      </c>
      <c r="E1641" t="s">
        <v>178</v>
      </c>
      <c r="F1641" t="s">
        <v>4967</v>
      </c>
      <c r="G1641" t="s">
        <v>187</v>
      </c>
      <c r="H1641" t="s">
        <v>144</v>
      </c>
      <c r="I1641" t="s">
        <v>136</v>
      </c>
      <c r="J1641" t="s">
        <v>137</v>
      </c>
      <c r="K1641" t="s">
        <v>164</v>
      </c>
      <c r="L1641" t="s">
        <v>4968</v>
      </c>
      <c r="M1641" t="s">
        <v>4969</v>
      </c>
      <c r="N1641">
        <v>7.8605555550000004</v>
      </c>
      <c r="O1641">
        <v>2</v>
      </c>
      <c r="P1641">
        <v>5991</v>
      </c>
      <c r="Q1641">
        <v>1</v>
      </c>
      <c r="R1641">
        <v>44</v>
      </c>
      <c r="S1641">
        <v>9</v>
      </c>
      <c r="T1641">
        <v>331</v>
      </c>
      <c r="U1641">
        <v>0</v>
      </c>
      <c r="V1641">
        <v>2</v>
      </c>
      <c r="W1641">
        <v>61.936872024119367</v>
      </c>
      <c r="X1641">
        <v>4237.2614060802334</v>
      </c>
      <c r="Y1641">
        <v>0.54075067796651788</v>
      </c>
      <c r="Z1641">
        <v>42.957299059986212</v>
      </c>
      <c r="AA1641">
        <v>419.32237200639082</v>
      </c>
      <c r="AB1641">
        <v>2843.1338655373575</v>
      </c>
      <c r="AC1641">
        <v>0</v>
      </c>
      <c r="AD1641">
        <v>1441.530393079883</v>
      </c>
      <c r="AE1641">
        <v>9046.6829584659372</v>
      </c>
    </row>
    <row r="1642" spans="1:31" x14ac:dyDescent="0.25">
      <c r="A1642">
        <v>2441287</v>
      </c>
      <c r="B1642">
        <v>1</v>
      </c>
      <c r="C1642" t="s">
        <v>80</v>
      </c>
      <c r="D1642" t="s">
        <v>93</v>
      </c>
      <c r="E1642" t="s">
        <v>156</v>
      </c>
      <c r="F1642" t="s">
        <v>4970</v>
      </c>
      <c r="G1642" t="s">
        <v>187</v>
      </c>
      <c r="H1642" t="s">
        <v>135</v>
      </c>
      <c r="I1642" t="s">
        <v>136</v>
      </c>
      <c r="J1642" t="s">
        <v>137</v>
      </c>
      <c r="K1642" t="s">
        <v>164</v>
      </c>
      <c r="L1642" t="s">
        <v>4971</v>
      </c>
      <c r="M1642" t="s">
        <v>4972</v>
      </c>
      <c r="N1642">
        <v>4.6172222219999997</v>
      </c>
      <c r="O1642">
        <v>0</v>
      </c>
      <c r="P1642">
        <v>238</v>
      </c>
      <c r="Q1642">
        <v>0</v>
      </c>
      <c r="R1642">
        <v>1</v>
      </c>
      <c r="S1642">
        <v>0</v>
      </c>
      <c r="T1642">
        <v>29</v>
      </c>
      <c r="U1642">
        <v>0</v>
      </c>
      <c r="V1642">
        <v>1</v>
      </c>
      <c r="W1642">
        <v>0</v>
      </c>
      <c r="X1642">
        <v>219.94585159973627</v>
      </c>
      <c r="Y1642">
        <v>0</v>
      </c>
      <c r="Z1642">
        <v>14.838634657279112</v>
      </c>
      <c r="AA1642">
        <v>0</v>
      </c>
      <c r="AB1642">
        <v>115.43151470780541</v>
      </c>
      <c r="AC1642">
        <v>0</v>
      </c>
      <c r="AD1642">
        <v>55.241508393906912</v>
      </c>
      <c r="AE1642">
        <v>405.45750935872763</v>
      </c>
    </row>
    <row r="1643" spans="1:31" x14ac:dyDescent="0.25">
      <c r="A1643">
        <v>2441181</v>
      </c>
      <c r="B1643">
        <v>1</v>
      </c>
      <c r="C1643" t="s">
        <v>80</v>
      </c>
      <c r="D1643" t="s">
        <v>87</v>
      </c>
      <c r="E1643" t="s">
        <v>132</v>
      </c>
      <c r="F1643" t="s">
        <v>4973</v>
      </c>
      <c r="G1643" t="s">
        <v>153</v>
      </c>
      <c r="H1643" t="s">
        <v>135</v>
      </c>
      <c r="I1643" t="s">
        <v>136</v>
      </c>
      <c r="J1643" t="s">
        <v>137</v>
      </c>
      <c r="K1643" t="s">
        <v>138</v>
      </c>
      <c r="L1643" t="s">
        <v>4974</v>
      </c>
      <c r="M1643" t="s">
        <v>4975</v>
      </c>
      <c r="N1643">
        <v>0.75055555500000004</v>
      </c>
      <c r="O1643">
        <v>0</v>
      </c>
      <c r="P1643">
        <v>8</v>
      </c>
      <c r="Q1643">
        <v>0</v>
      </c>
      <c r="R1643">
        <v>0</v>
      </c>
      <c r="S1643">
        <v>0</v>
      </c>
      <c r="T1643">
        <v>1</v>
      </c>
      <c r="U1643">
        <v>0</v>
      </c>
      <c r="V1643">
        <v>0</v>
      </c>
      <c r="W1643">
        <v>0</v>
      </c>
      <c r="X1643">
        <v>1.0100148212150888</v>
      </c>
      <c r="Y1643">
        <v>0</v>
      </c>
      <c r="Z1643">
        <v>0</v>
      </c>
      <c r="AA1643">
        <v>0</v>
      </c>
      <c r="AB1643">
        <v>0.10491043560511498</v>
      </c>
      <c r="AC1643">
        <v>0</v>
      </c>
      <c r="AD1643">
        <v>0</v>
      </c>
      <c r="AE1643">
        <v>1.1149252568202037</v>
      </c>
    </row>
    <row r="1644" spans="1:31" x14ac:dyDescent="0.25">
      <c r="A1644">
        <v>2441496</v>
      </c>
      <c r="B1644">
        <v>1</v>
      </c>
      <c r="C1644" t="s">
        <v>81</v>
      </c>
      <c r="D1644" t="s">
        <v>127</v>
      </c>
      <c r="E1644" t="s">
        <v>156</v>
      </c>
      <c r="F1644" t="s">
        <v>4976</v>
      </c>
      <c r="G1644" t="s">
        <v>175</v>
      </c>
      <c r="H1644" t="s">
        <v>135</v>
      </c>
      <c r="I1644" t="s">
        <v>136</v>
      </c>
      <c r="J1644" t="s">
        <v>137</v>
      </c>
      <c r="K1644" t="s">
        <v>138</v>
      </c>
      <c r="L1644" t="s">
        <v>4977</v>
      </c>
      <c r="M1644" t="s">
        <v>4978</v>
      </c>
      <c r="N1644">
        <v>0.79277777699999996</v>
      </c>
      <c r="O1644">
        <v>0</v>
      </c>
      <c r="P1644">
        <v>474</v>
      </c>
      <c r="Q1644">
        <v>0</v>
      </c>
      <c r="R1644">
        <v>0</v>
      </c>
      <c r="S1644">
        <v>0</v>
      </c>
      <c r="T1644">
        <v>64</v>
      </c>
      <c r="U1644">
        <v>0</v>
      </c>
      <c r="V1644">
        <v>1</v>
      </c>
      <c r="W1644">
        <v>0</v>
      </c>
      <c r="X1644">
        <v>87.999465790805374</v>
      </c>
      <c r="Y1644">
        <v>0</v>
      </c>
      <c r="Z1644">
        <v>0</v>
      </c>
      <c r="AA1644">
        <v>0</v>
      </c>
      <c r="AB1644">
        <v>81.527021871003328</v>
      </c>
      <c r="AC1644">
        <v>0</v>
      </c>
      <c r="AD1644">
        <v>0.60184128138581339</v>
      </c>
      <c r="AE1644">
        <v>170.1283289431945</v>
      </c>
    </row>
    <row r="1645" spans="1:31" x14ac:dyDescent="0.25">
      <c r="A1645">
        <v>2441204</v>
      </c>
      <c r="B1645">
        <v>1</v>
      </c>
      <c r="C1645" t="s">
        <v>80</v>
      </c>
      <c r="D1645" t="s">
        <v>106</v>
      </c>
      <c r="E1645" t="s">
        <v>147</v>
      </c>
      <c r="F1645" t="s">
        <v>4979</v>
      </c>
      <c r="G1645" t="s">
        <v>171</v>
      </c>
      <c r="H1645" t="s">
        <v>135</v>
      </c>
      <c r="I1645" t="s">
        <v>136</v>
      </c>
      <c r="J1645" t="s">
        <v>137</v>
      </c>
      <c r="K1645" t="s">
        <v>138</v>
      </c>
      <c r="L1645" t="s">
        <v>4980</v>
      </c>
      <c r="M1645" t="s">
        <v>4981</v>
      </c>
      <c r="N1645">
        <v>2.344166666</v>
      </c>
      <c r="O1645">
        <v>0</v>
      </c>
      <c r="P1645">
        <v>4</v>
      </c>
      <c r="Q1645">
        <v>0</v>
      </c>
      <c r="R1645">
        <v>2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0.12712944109094446</v>
      </c>
      <c r="Y1645">
        <v>0</v>
      </c>
      <c r="Z1645">
        <v>3.2430210861164446E-2</v>
      </c>
      <c r="AA1645">
        <v>0</v>
      </c>
      <c r="AB1645">
        <v>0</v>
      </c>
      <c r="AC1645">
        <v>0</v>
      </c>
      <c r="AD1645">
        <v>0</v>
      </c>
      <c r="AE1645">
        <v>0.15955965195210892</v>
      </c>
    </row>
    <row r="1646" spans="1:31" x14ac:dyDescent="0.25">
      <c r="A1646">
        <v>2441596</v>
      </c>
      <c r="B1646">
        <v>1</v>
      </c>
      <c r="C1646" t="s">
        <v>81</v>
      </c>
      <c r="D1646" t="s">
        <v>127</v>
      </c>
      <c r="E1646" t="s">
        <v>147</v>
      </c>
      <c r="F1646" t="s">
        <v>4982</v>
      </c>
      <c r="G1646" t="s">
        <v>149</v>
      </c>
      <c r="H1646" t="s">
        <v>135</v>
      </c>
      <c r="I1646" t="s">
        <v>136</v>
      </c>
      <c r="J1646" t="s">
        <v>137</v>
      </c>
      <c r="K1646" t="s">
        <v>138</v>
      </c>
      <c r="L1646" t="s">
        <v>4983</v>
      </c>
      <c r="M1646" t="s">
        <v>4984</v>
      </c>
      <c r="N1646">
        <v>1.181944444</v>
      </c>
      <c r="O1646">
        <v>0</v>
      </c>
      <c r="P1646">
        <v>0</v>
      </c>
      <c r="Q1646">
        <v>0</v>
      </c>
      <c r="R1646">
        <v>1</v>
      </c>
      <c r="S1646">
        <v>0</v>
      </c>
      <c r="T1646">
        <v>7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1.4383996145606477</v>
      </c>
      <c r="AA1646">
        <v>0</v>
      </c>
      <c r="AB1646">
        <v>2.6099502939285775</v>
      </c>
      <c r="AC1646">
        <v>0</v>
      </c>
      <c r="AD1646">
        <v>0</v>
      </c>
      <c r="AE1646">
        <v>4.0483499084892252</v>
      </c>
    </row>
    <row r="1647" spans="1:31" x14ac:dyDescent="0.25">
      <c r="A1647">
        <v>2441559</v>
      </c>
      <c r="B1647">
        <v>1</v>
      </c>
      <c r="C1647" t="s">
        <v>80</v>
      </c>
      <c r="D1647" t="s">
        <v>108</v>
      </c>
      <c r="E1647" t="s">
        <v>161</v>
      </c>
      <c r="F1647" t="s">
        <v>4985</v>
      </c>
      <c r="G1647" t="s">
        <v>256</v>
      </c>
      <c r="H1647" t="s">
        <v>144</v>
      </c>
      <c r="I1647" t="s">
        <v>136</v>
      </c>
      <c r="J1647" t="s">
        <v>137</v>
      </c>
      <c r="K1647" t="s">
        <v>138</v>
      </c>
      <c r="L1647" t="s">
        <v>4986</v>
      </c>
      <c r="M1647" t="s">
        <v>4987</v>
      </c>
      <c r="N1647">
        <v>0.5575</v>
      </c>
      <c r="O1647">
        <v>0</v>
      </c>
      <c r="P1647">
        <v>59</v>
      </c>
      <c r="Q1647">
        <v>0</v>
      </c>
      <c r="R1647">
        <v>5</v>
      </c>
      <c r="S1647">
        <v>0</v>
      </c>
      <c r="T1647">
        <v>9</v>
      </c>
      <c r="U1647">
        <v>0</v>
      </c>
      <c r="V1647">
        <v>0</v>
      </c>
      <c r="W1647">
        <v>0</v>
      </c>
      <c r="X1647">
        <v>8.9835094844258254</v>
      </c>
      <c r="Y1647">
        <v>0</v>
      </c>
      <c r="Z1647">
        <v>0</v>
      </c>
      <c r="AA1647">
        <v>0</v>
      </c>
      <c r="AB1647">
        <v>2.5784769416999311</v>
      </c>
      <c r="AC1647">
        <v>0</v>
      </c>
      <c r="AD1647">
        <v>0</v>
      </c>
      <c r="AE1647">
        <v>11.561986426125756</v>
      </c>
    </row>
    <row r="1648" spans="1:31" x14ac:dyDescent="0.25">
      <c r="A1648">
        <v>2441310</v>
      </c>
      <c r="B1648">
        <v>1</v>
      </c>
      <c r="C1648" t="s">
        <v>80</v>
      </c>
      <c r="D1648" t="s">
        <v>103</v>
      </c>
      <c r="E1648" t="s">
        <v>132</v>
      </c>
      <c r="F1648" t="s">
        <v>4988</v>
      </c>
      <c r="G1648" t="s">
        <v>134</v>
      </c>
      <c r="H1648" t="s">
        <v>135</v>
      </c>
      <c r="I1648" t="s">
        <v>136</v>
      </c>
      <c r="J1648" t="s">
        <v>137</v>
      </c>
      <c r="K1648" t="s">
        <v>138</v>
      </c>
      <c r="L1648" t="s">
        <v>4989</v>
      </c>
      <c r="M1648" t="s">
        <v>4990</v>
      </c>
      <c r="N1648">
        <v>4.9874999999999998</v>
      </c>
      <c r="O1648">
        <v>0</v>
      </c>
      <c r="P1648">
        <v>7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8.5189106923154583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8.5189106923154583</v>
      </c>
    </row>
    <row r="1649" spans="1:31" x14ac:dyDescent="0.25">
      <c r="A1649">
        <v>2441450</v>
      </c>
      <c r="B1649">
        <v>1</v>
      </c>
      <c r="C1649" t="s">
        <v>80</v>
      </c>
      <c r="D1649" t="s">
        <v>105</v>
      </c>
      <c r="E1649" t="s">
        <v>229</v>
      </c>
      <c r="F1649" t="s">
        <v>4991</v>
      </c>
      <c r="G1649" t="s">
        <v>143</v>
      </c>
      <c r="H1649" t="s">
        <v>144</v>
      </c>
      <c r="I1649" t="s">
        <v>136</v>
      </c>
      <c r="J1649" t="s">
        <v>137</v>
      </c>
      <c r="K1649" t="s">
        <v>138</v>
      </c>
      <c r="L1649" t="s">
        <v>4992</v>
      </c>
      <c r="M1649" t="s">
        <v>4993</v>
      </c>
      <c r="N1649">
        <v>0.15166666600000001</v>
      </c>
      <c r="O1649">
        <v>1</v>
      </c>
      <c r="P1649">
        <v>5902</v>
      </c>
      <c r="Q1649">
        <v>8</v>
      </c>
      <c r="R1649">
        <v>12</v>
      </c>
      <c r="S1649">
        <v>34</v>
      </c>
      <c r="T1649">
        <v>395</v>
      </c>
      <c r="U1649">
        <v>11</v>
      </c>
      <c r="V1649">
        <v>17</v>
      </c>
      <c r="W1649">
        <v>7.2457977880166669E-2</v>
      </c>
      <c r="X1649">
        <v>224.00690790975995</v>
      </c>
      <c r="Y1649">
        <v>8.5931769697541966</v>
      </c>
      <c r="Z1649">
        <v>0.33237433744514999</v>
      </c>
      <c r="AA1649">
        <v>73.372746359222333</v>
      </c>
      <c r="AB1649">
        <v>76.775469753597548</v>
      </c>
      <c r="AC1649">
        <v>351.01711461590037</v>
      </c>
      <c r="AD1649">
        <v>52.321989936549677</v>
      </c>
      <c r="AE1649">
        <v>786.49223786010941</v>
      </c>
    </row>
    <row r="1650" spans="1:31" x14ac:dyDescent="0.25">
      <c r="A1650">
        <v>2441304</v>
      </c>
      <c r="B1650">
        <v>1</v>
      </c>
      <c r="C1650" t="s">
        <v>81</v>
      </c>
      <c r="D1650" t="s">
        <v>113</v>
      </c>
      <c r="E1650" t="s">
        <v>229</v>
      </c>
      <c r="F1650" t="s">
        <v>4994</v>
      </c>
      <c r="G1650" t="s">
        <v>187</v>
      </c>
      <c r="H1650" t="s">
        <v>144</v>
      </c>
      <c r="I1650" t="s">
        <v>136</v>
      </c>
      <c r="J1650" t="s">
        <v>137</v>
      </c>
      <c r="K1650" t="s">
        <v>164</v>
      </c>
      <c r="L1650" t="s">
        <v>4995</v>
      </c>
      <c r="M1650" t="s">
        <v>4996</v>
      </c>
      <c r="N1650">
        <v>2.9213888880000001</v>
      </c>
      <c r="O1650">
        <v>11</v>
      </c>
      <c r="P1650">
        <v>3142</v>
      </c>
      <c r="Q1650">
        <v>91</v>
      </c>
      <c r="R1650">
        <v>1133</v>
      </c>
      <c r="S1650">
        <v>30</v>
      </c>
      <c r="T1650">
        <v>225</v>
      </c>
      <c r="U1650">
        <v>1</v>
      </c>
      <c r="V1650">
        <v>2</v>
      </c>
      <c r="W1650">
        <v>10.339264135951929</v>
      </c>
      <c r="X1650">
        <v>573.42785607277835</v>
      </c>
      <c r="Y1650">
        <v>75.162894400197516</v>
      </c>
      <c r="Z1650">
        <v>123.34454520954883</v>
      </c>
      <c r="AA1650">
        <v>1584.588152076989</v>
      </c>
      <c r="AB1650">
        <v>267.57858216394897</v>
      </c>
      <c r="AC1650">
        <v>9.5697251172289413</v>
      </c>
      <c r="AD1650">
        <v>0</v>
      </c>
      <c r="AE1650">
        <v>2644.0110191766435</v>
      </c>
    </row>
    <row r="1651" spans="1:31" x14ac:dyDescent="0.25">
      <c r="A1651">
        <v>2441221</v>
      </c>
      <c r="B1651">
        <v>1</v>
      </c>
      <c r="C1651" t="s">
        <v>80</v>
      </c>
      <c r="D1651" t="s">
        <v>85</v>
      </c>
      <c r="E1651" t="s">
        <v>132</v>
      </c>
      <c r="F1651" t="s">
        <v>4008</v>
      </c>
      <c r="G1651" t="s">
        <v>153</v>
      </c>
      <c r="H1651" t="s">
        <v>135</v>
      </c>
      <c r="I1651" t="s">
        <v>136</v>
      </c>
      <c r="J1651" t="s">
        <v>137</v>
      </c>
      <c r="K1651" t="s">
        <v>138</v>
      </c>
      <c r="L1651" t="s">
        <v>4997</v>
      </c>
      <c r="M1651" t="s">
        <v>4998</v>
      </c>
      <c r="N1651">
        <v>1.8147222220000001</v>
      </c>
      <c r="O1651">
        <v>0</v>
      </c>
      <c r="P1651">
        <v>11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4.6132189098424004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4.6132189098424004</v>
      </c>
    </row>
    <row r="1652" spans="1:31" x14ac:dyDescent="0.25">
      <c r="A1652">
        <v>2441247</v>
      </c>
      <c r="B1652">
        <v>1</v>
      </c>
      <c r="C1652" t="s">
        <v>80</v>
      </c>
      <c r="D1652" t="s">
        <v>92</v>
      </c>
      <c r="E1652" t="s">
        <v>161</v>
      </c>
      <c r="F1652" t="s">
        <v>4999</v>
      </c>
      <c r="G1652" t="s">
        <v>355</v>
      </c>
      <c r="H1652" t="s">
        <v>144</v>
      </c>
      <c r="I1652" t="s">
        <v>136</v>
      </c>
      <c r="J1652" t="s">
        <v>137</v>
      </c>
      <c r="K1652" t="s">
        <v>164</v>
      </c>
      <c r="L1652" t="s">
        <v>5000</v>
      </c>
      <c r="M1652" t="s">
        <v>5001</v>
      </c>
      <c r="N1652">
        <v>9.011111111</v>
      </c>
      <c r="O1652">
        <v>0</v>
      </c>
      <c r="P1652">
        <v>124</v>
      </c>
      <c r="Q1652">
        <v>0</v>
      </c>
      <c r="R1652">
        <v>2</v>
      </c>
      <c r="S1652">
        <v>0</v>
      </c>
      <c r="T1652">
        <v>24</v>
      </c>
      <c r="U1652">
        <v>0</v>
      </c>
      <c r="V1652">
        <v>1</v>
      </c>
      <c r="W1652">
        <v>0</v>
      </c>
      <c r="X1652">
        <v>352.88929829547305</v>
      </c>
      <c r="Y1652">
        <v>0</v>
      </c>
      <c r="Z1652">
        <v>28.779203706359954</v>
      </c>
      <c r="AA1652">
        <v>0</v>
      </c>
      <c r="AB1652">
        <v>287.5397382558296</v>
      </c>
      <c r="AC1652">
        <v>0</v>
      </c>
      <c r="AD1652">
        <v>104.11121371511693</v>
      </c>
      <c r="AE1652">
        <v>773.31945397277957</v>
      </c>
    </row>
    <row r="1653" spans="1:31" x14ac:dyDescent="0.25">
      <c r="A1653">
        <v>2441556</v>
      </c>
      <c r="B1653">
        <v>1</v>
      </c>
      <c r="C1653" t="s">
        <v>80</v>
      </c>
      <c r="D1653" t="s">
        <v>82</v>
      </c>
      <c r="E1653" t="s">
        <v>147</v>
      </c>
      <c r="F1653" t="s">
        <v>5002</v>
      </c>
      <c r="G1653" t="s">
        <v>149</v>
      </c>
      <c r="H1653" t="s">
        <v>135</v>
      </c>
      <c r="I1653" t="s">
        <v>136</v>
      </c>
      <c r="J1653" t="s">
        <v>137</v>
      </c>
      <c r="K1653" t="s">
        <v>138</v>
      </c>
      <c r="L1653" t="s">
        <v>5003</v>
      </c>
      <c r="M1653" t="s">
        <v>5004</v>
      </c>
      <c r="N1653">
        <v>1.7522222220000001</v>
      </c>
      <c r="O1653">
        <v>0</v>
      </c>
      <c r="P1653">
        <v>70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31.977565540057434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31.977565540057434</v>
      </c>
    </row>
    <row r="1654" spans="1:31" x14ac:dyDescent="0.25">
      <c r="A1654">
        <v>2441290</v>
      </c>
      <c r="B1654">
        <v>1</v>
      </c>
      <c r="C1654" t="s">
        <v>80</v>
      </c>
      <c r="D1654" t="s">
        <v>97</v>
      </c>
      <c r="E1654" t="s">
        <v>161</v>
      </c>
      <c r="F1654" t="s">
        <v>4179</v>
      </c>
      <c r="G1654" t="s">
        <v>256</v>
      </c>
      <c r="H1654" t="s">
        <v>144</v>
      </c>
      <c r="I1654" t="s">
        <v>136</v>
      </c>
      <c r="J1654" t="s">
        <v>137</v>
      </c>
      <c r="K1654" t="s">
        <v>138</v>
      </c>
      <c r="L1654" t="s">
        <v>5005</v>
      </c>
      <c r="M1654" t="s">
        <v>5006</v>
      </c>
      <c r="N1654">
        <v>1.4397222220000001</v>
      </c>
      <c r="O1654">
        <v>2</v>
      </c>
      <c r="P1654">
        <v>181</v>
      </c>
      <c r="Q1654">
        <v>2</v>
      </c>
      <c r="R1654">
        <v>119</v>
      </c>
      <c r="S1654">
        <v>1</v>
      </c>
      <c r="T1654">
        <v>35</v>
      </c>
      <c r="U1654">
        <v>0</v>
      </c>
      <c r="V1654">
        <v>0</v>
      </c>
      <c r="W1654">
        <v>1.7461050122133392</v>
      </c>
      <c r="X1654">
        <v>111.61391207243304</v>
      </c>
      <c r="Y1654">
        <v>0.80033418608005058</v>
      </c>
      <c r="Z1654">
        <v>19.899733878367055</v>
      </c>
      <c r="AA1654">
        <v>2.0831707325133113</v>
      </c>
      <c r="AB1654">
        <v>83.088981483081298</v>
      </c>
      <c r="AC1654">
        <v>0</v>
      </c>
      <c r="AD1654">
        <v>0</v>
      </c>
      <c r="AE1654">
        <v>219.2322373646881</v>
      </c>
    </row>
    <row r="1655" spans="1:31" x14ac:dyDescent="0.25">
      <c r="A1655">
        <v>2441241</v>
      </c>
      <c r="B1655">
        <v>1</v>
      </c>
      <c r="C1655" t="s">
        <v>81</v>
      </c>
      <c r="D1655" t="s">
        <v>118</v>
      </c>
      <c r="E1655" t="s">
        <v>141</v>
      </c>
      <c r="F1655" t="s">
        <v>5007</v>
      </c>
      <c r="G1655" t="s">
        <v>4328</v>
      </c>
      <c r="H1655" t="s">
        <v>144</v>
      </c>
      <c r="I1655" t="s">
        <v>136</v>
      </c>
      <c r="J1655" t="s">
        <v>137</v>
      </c>
      <c r="K1655" t="s">
        <v>164</v>
      </c>
      <c r="L1655" t="s">
        <v>5008</v>
      </c>
      <c r="M1655" t="s">
        <v>5009</v>
      </c>
      <c r="N1655">
        <v>0.99833333300000004</v>
      </c>
      <c r="O1655">
        <v>1</v>
      </c>
      <c r="P1655">
        <v>558</v>
      </c>
      <c r="Q1655">
        <v>26</v>
      </c>
      <c r="R1655">
        <v>13</v>
      </c>
      <c r="S1655">
        <v>4</v>
      </c>
      <c r="T1655">
        <v>41</v>
      </c>
      <c r="U1655">
        <v>0</v>
      </c>
      <c r="V1655">
        <v>0</v>
      </c>
      <c r="W1655">
        <v>0</v>
      </c>
      <c r="X1655">
        <v>115.51304768068998</v>
      </c>
      <c r="Y1655">
        <v>8.3254240284621552</v>
      </c>
      <c r="Z1655">
        <v>2.0011835458795999</v>
      </c>
      <c r="AA1655">
        <v>28.848700798852494</v>
      </c>
      <c r="AB1655">
        <v>41.001784858942905</v>
      </c>
      <c r="AC1655">
        <v>0</v>
      </c>
      <c r="AD1655">
        <v>0</v>
      </c>
      <c r="AE1655">
        <v>195.69014091282713</v>
      </c>
    </row>
    <row r="1656" spans="1:31" x14ac:dyDescent="0.25">
      <c r="A1656">
        <v>2441413</v>
      </c>
      <c r="B1656">
        <v>1</v>
      </c>
      <c r="C1656" t="s">
        <v>80</v>
      </c>
      <c r="D1656" t="s">
        <v>87</v>
      </c>
      <c r="E1656" t="s">
        <v>156</v>
      </c>
      <c r="F1656" t="s">
        <v>5010</v>
      </c>
      <c r="G1656" t="s">
        <v>1185</v>
      </c>
      <c r="H1656" t="s">
        <v>135</v>
      </c>
      <c r="I1656" t="s">
        <v>136</v>
      </c>
      <c r="J1656" t="s">
        <v>137</v>
      </c>
      <c r="K1656" t="s">
        <v>138</v>
      </c>
      <c r="L1656" t="s">
        <v>5011</v>
      </c>
      <c r="M1656" t="s">
        <v>5012</v>
      </c>
      <c r="N1656">
        <v>1.0094444440000001</v>
      </c>
      <c r="O1656">
        <v>0</v>
      </c>
      <c r="P1656">
        <v>93</v>
      </c>
      <c r="Q1656">
        <v>0</v>
      </c>
      <c r="R1656">
        <v>0</v>
      </c>
      <c r="S1656">
        <v>0</v>
      </c>
      <c r="T1656">
        <v>9</v>
      </c>
      <c r="U1656">
        <v>0</v>
      </c>
      <c r="V1656">
        <v>0</v>
      </c>
      <c r="W1656">
        <v>0</v>
      </c>
      <c r="X1656">
        <v>23.179557159243334</v>
      </c>
      <c r="Y1656">
        <v>0</v>
      </c>
      <c r="Z1656">
        <v>0</v>
      </c>
      <c r="AA1656">
        <v>0</v>
      </c>
      <c r="AB1656">
        <v>42.313854535993741</v>
      </c>
      <c r="AC1656">
        <v>0</v>
      </c>
      <c r="AD1656">
        <v>0</v>
      </c>
      <c r="AE1656">
        <v>65.493411695237072</v>
      </c>
    </row>
    <row r="1657" spans="1:31" x14ac:dyDescent="0.25">
      <c r="A1657">
        <v>2441390</v>
      </c>
      <c r="B1657">
        <v>1</v>
      </c>
      <c r="C1657" t="s">
        <v>80</v>
      </c>
      <c r="D1657" t="s">
        <v>85</v>
      </c>
      <c r="E1657" t="s">
        <v>156</v>
      </c>
      <c r="F1657" t="s">
        <v>5013</v>
      </c>
      <c r="G1657" t="s">
        <v>5014</v>
      </c>
      <c r="H1657" t="s">
        <v>135</v>
      </c>
      <c r="I1657" t="s">
        <v>136</v>
      </c>
      <c r="J1657" t="s">
        <v>137</v>
      </c>
      <c r="K1657" t="s">
        <v>164</v>
      </c>
      <c r="L1657" t="s">
        <v>5015</v>
      </c>
      <c r="M1657" t="s">
        <v>5016</v>
      </c>
      <c r="N1657">
        <v>1.9494444440000001</v>
      </c>
      <c r="O1657">
        <v>0</v>
      </c>
      <c r="P1657">
        <v>459</v>
      </c>
      <c r="Q1657">
        <v>0</v>
      </c>
      <c r="R1657">
        <v>0</v>
      </c>
      <c r="S1657">
        <v>0</v>
      </c>
      <c r="T1657">
        <v>7</v>
      </c>
      <c r="U1657">
        <v>0</v>
      </c>
      <c r="V1657">
        <v>0</v>
      </c>
      <c r="W1657">
        <v>0</v>
      </c>
      <c r="X1657">
        <v>256.30270166948327</v>
      </c>
      <c r="Y1657">
        <v>0</v>
      </c>
      <c r="Z1657">
        <v>0</v>
      </c>
      <c r="AA1657">
        <v>0</v>
      </c>
      <c r="AB1657">
        <v>2.0622588423348449</v>
      </c>
      <c r="AC1657">
        <v>0</v>
      </c>
      <c r="AD1657">
        <v>0</v>
      </c>
      <c r="AE1657">
        <v>258.36496051181814</v>
      </c>
    </row>
    <row r="1658" spans="1:31" x14ac:dyDescent="0.25">
      <c r="A1658">
        <v>2441327</v>
      </c>
      <c r="B1658">
        <v>1</v>
      </c>
      <c r="C1658" t="s">
        <v>80</v>
      </c>
      <c r="D1658" t="s">
        <v>99</v>
      </c>
      <c r="E1658" t="s">
        <v>178</v>
      </c>
      <c r="F1658" t="s">
        <v>5017</v>
      </c>
      <c r="G1658" t="s">
        <v>187</v>
      </c>
      <c r="H1658" t="s">
        <v>144</v>
      </c>
      <c r="I1658" t="s">
        <v>136</v>
      </c>
      <c r="J1658" t="s">
        <v>137</v>
      </c>
      <c r="K1658" t="s">
        <v>164</v>
      </c>
      <c r="L1658" t="s">
        <v>5018</v>
      </c>
      <c r="M1658" t="s">
        <v>5019</v>
      </c>
      <c r="N1658">
        <v>1.838055555</v>
      </c>
      <c r="O1658">
        <v>9</v>
      </c>
      <c r="P1658">
        <v>4442</v>
      </c>
      <c r="Q1658">
        <v>14</v>
      </c>
      <c r="R1658">
        <v>191</v>
      </c>
      <c r="S1658">
        <v>28</v>
      </c>
      <c r="T1658">
        <v>618</v>
      </c>
      <c r="U1658">
        <v>0</v>
      </c>
      <c r="V1658">
        <v>9</v>
      </c>
      <c r="W1658">
        <v>112.69000703097051</v>
      </c>
      <c r="X1658">
        <v>1590.0223989759895</v>
      </c>
      <c r="Y1658">
        <v>29.733310113617236</v>
      </c>
      <c r="Z1658">
        <v>42.655028841112141</v>
      </c>
      <c r="AA1658">
        <v>189.23314695748689</v>
      </c>
      <c r="AB1658">
        <v>907.07315593003386</v>
      </c>
      <c r="AC1658">
        <v>0</v>
      </c>
      <c r="AD1658">
        <v>1317.6785546009723</v>
      </c>
      <c r="AE1658">
        <v>4189.0856024501827</v>
      </c>
    </row>
    <row r="1659" spans="1:31" x14ac:dyDescent="0.25">
      <c r="A1659">
        <v>2441399</v>
      </c>
      <c r="B1659">
        <v>1</v>
      </c>
      <c r="C1659" t="s">
        <v>80</v>
      </c>
      <c r="D1659" t="s">
        <v>103</v>
      </c>
      <c r="E1659" t="s">
        <v>132</v>
      </c>
      <c r="F1659" t="s">
        <v>5020</v>
      </c>
      <c r="G1659" t="s">
        <v>249</v>
      </c>
      <c r="H1659" t="s">
        <v>135</v>
      </c>
      <c r="I1659" t="s">
        <v>136</v>
      </c>
      <c r="J1659" t="s">
        <v>137</v>
      </c>
      <c r="K1659" t="s">
        <v>138</v>
      </c>
      <c r="L1659" t="s">
        <v>5021</v>
      </c>
      <c r="M1659" t="s">
        <v>5022</v>
      </c>
      <c r="N1659">
        <v>3.3094444439999999</v>
      </c>
      <c r="O1659">
        <v>0</v>
      </c>
      <c r="P1659">
        <v>5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2.8358433842175952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2.8358433842175952</v>
      </c>
    </row>
    <row r="1660" spans="1:31" x14ac:dyDescent="0.25">
      <c r="A1660">
        <v>2441422</v>
      </c>
      <c r="B1660">
        <v>1</v>
      </c>
      <c r="C1660" t="s">
        <v>80</v>
      </c>
      <c r="D1660" t="s">
        <v>93</v>
      </c>
      <c r="E1660" t="s">
        <v>147</v>
      </c>
      <c r="F1660" t="s">
        <v>5023</v>
      </c>
      <c r="G1660" t="s">
        <v>171</v>
      </c>
      <c r="H1660" t="s">
        <v>135</v>
      </c>
      <c r="I1660" t="s">
        <v>136</v>
      </c>
      <c r="J1660" t="s">
        <v>137</v>
      </c>
      <c r="K1660" t="s">
        <v>138</v>
      </c>
      <c r="L1660" t="s">
        <v>5024</v>
      </c>
      <c r="M1660" t="s">
        <v>5025</v>
      </c>
      <c r="N1660">
        <v>3.616944444</v>
      </c>
      <c r="O1660">
        <v>0</v>
      </c>
      <c r="P1660">
        <v>11</v>
      </c>
      <c r="Q1660">
        <v>0</v>
      </c>
      <c r="R1660">
        <v>4</v>
      </c>
      <c r="S1660">
        <v>0</v>
      </c>
      <c r="T1660">
        <v>7</v>
      </c>
      <c r="U1660">
        <v>0</v>
      </c>
      <c r="V1660">
        <v>0</v>
      </c>
      <c r="W1660">
        <v>0</v>
      </c>
      <c r="X1660">
        <v>12.199599320100379</v>
      </c>
      <c r="Y1660">
        <v>0</v>
      </c>
      <c r="Z1660">
        <v>7.9601902477879705</v>
      </c>
      <c r="AA1660">
        <v>0</v>
      </c>
      <c r="AB1660">
        <v>4.5969885674284825</v>
      </c>
      <c r="AC1660">
        <v>0</v>
      </c>
      <c r="AD1660">
        <v>0</v>
      </c>
      <c r="AE1660">
        <v>24.756778135316832</v>
      </c>
    </row>
    <row r="1661" spans="1:31" x14ac:dyDescent="0.25">
      <c r="A1661">
        <v>2441190</v>
      </c>
      <c r="B1661">
        <v>1</v>
      </c>
      <c r="C1661" t="s">
        <v>80</v>
      </c>
      <c r="D1661" t="s">
        <v>85</v>
      </c>
      <c r="E1661" t="s">
        <v>132</v>
      </c>
      <c r="F1661" t="s">
        <v>4008</v>
      </c>
      <c r="G1661" t="s">
        <v>153</v>
      </c>
      <c r="H1661" t="s">
        <v>135</v>
      </c>
      <c r="I1661" t="s">
        <v>136</v>
      </c>
      <c r="J1661" t="s">
        <v>137</v>
      </c>
      <c r="K1661" t="s">
        <v>138</v>
      </c>
      <c r="L1661" t="s">
        <v>5026</v>
      </c>
      <c r="M1661" t="s">
        <v>5027</v>
      </c>
      <c r="N1661">
        <v>0.64638888800000005</v>
      </c>
      <c r="O1661">
        <v>0</v>
      </c>
      <c r="P1661">
        <v>11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1.5313161832265001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1.5313161832265001</v>
      </c>
    </row>
    <row r="1662" spans="1:31" x14ac:dyDescent="0.25">
      <c r="A1662">
        <v>2441562</v>
      </c>
      <c r="B1662">
        <v>1</v>
      </c>
      <c r="C1662" t="s">
        <v>81</v>
      </c>
      <c r="D1662" t="s">
        <v>122</v>
      </c>
      <c r="E1662" t="s">
        <v>132</v>
      </c>
      <c r="F1662" t="s">
        <v>5028</v>
      </c>
      <c r="G1662" t="s">
        <v>134</v>
      </c>
      <c r="H1662" t="s">
        <v>135</v>
      </c>
      <c r="I1662" t="s">
        <v>136</v>
      </c>
      <c r="J1662" t="s">
        <v>137</v>
      </c>
      <c r="K1662" t="s">
        <v>138</v>
      </c>
      <c r="L1662" t="s">
        <v>5029</v>
      </c>
      <c r="M1662" t="s">
        <v>5030</v>
      </c>
      <c r="N1662">
        <v>1.193888888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0.18876633902386358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0.18876633902386358</v>
      </c>
    </row>
    <row r="1663" spans="1:31" x14ac:dyDescent="0.25">
      <c r="A1663">
        <v>2441545</v>
      </c>
      <c r="B1663">
        <v>1</v>
      </c>
      <c r="C1663" t="s">
        <v>81</v>
      </c>
      <c r="D1663" t="s">
        <v>123</v>
      </c>
      <c r="E1663" t="s">
        <v>161</v>
      </c>
      <c r="F1663" t="s">
        <v>5031</v>
      </c>
      <c r="G1663" t="s">
        <v>355</v>
      </c>
      <c r="H1663" t="s">
        <v>144</v>
      </c>
      <c r="I1663" t="s">
        <v>136</v>
      </c>
      <c r="J1663" t="s">
        <v>137</v>
      </c>
      <c r="K1663" t="s">
        <v>164</v>
      </c>
      <c r="L1663" t="s">
        <v>5032</v>
      </c>
      <c r="M1663" t="s">
        <v>5033</v>
      </c>
      <c r="N1663">
        <v>4.6425000000000001</v>
      </c>
      <c r="O1663">
        <v>0</v>
      </c>
      <c r="P1663">
        <v>3</v>
      </c>
      <c r="Q1663">
        <v>0</v>
      </c>
      <c r="R1663">
        <v>0</v>
      </c>
      <c r="S1663">
        <v>0</v>
      </c>
      <c r="T1663">
        <v>386</v>
      </c>
      <c r="U1663">
        <v>1</v>
      </c>
      <c r="V1663">
        <v>9</v>
      </c>
      <c r="W1663">
        <v>0</v>
      </c>
      <c r="X1663">
        <v>6.9317290629452133</v>
      </c>
      <c r="Y1663">
        <v>0</v>
      </c>
      <c r="Z1663">
        <v>0</v>
      </c>
      <c r="AA1663">
        <v>0</v>
      </c>
      <c r="AB1663">
        <v>778.1424169033977</v>
      </c>
      <c r="AC1663">
        <v>75.4568749409232</v>
      </c>
      <c r="AD1663">
        <v>247.78141555320448</v>
      </c>
      <c r="AE1663">
        <v>1108.3124364604705</v>
      </c>
    </row>
    <row r="1664" spans="1:31" x14ac:dyDescent="0.25">
      <c r="A1664">
        <v>2441253</v>
      </c>
      <c r="B1664">
        <v>1</v>
      </c>
      <c r="C1664" t="s">
        <v>80</v>
      </c>
      <c r="D1664" t="s">
        <v>94</v>
      </c>
      <c r="E1664" t="s">
        <v>178</v>
      </c>
      <c r="F1664" t="s">
        <v>5034</v>
      </c>
      <c r="G1664" t="s">
        <v>187</v>
      </c>
      <c r="H1664" t="s">
        <v>144</v>
      </c>
      <c r="I1664" t="s">
        <v>136</v>
      </c>
      <c r="J1664" t="s">
        <v>137</v>
      </c>
      <c r="K1664" t="s">
        <v>164</v>
      </c>
      <c r="L1664" t="s">
        <v>5035</v>
      </c>
      <c r="M1664" t="s">
        <v>5036</v>
      </c>
      <c r="N1664">
        <v>3.1461111110000002</v>
      </c>
      <c r="O1664">
        <v>0</v>
      </c>
      <c r="P1664">
        <v>3151</v>
      </c>
      <c r="Q1664">
        <v>0</v>
      </c>
      <c r="R1664">
        <v>1</v>
      </c>
      <c r="S1664">
        <v>0</v>
      </c>
      <c r="T1664">
        <v>947</v>
      </c>
      <c r="U1664">
        <v>0</v>
      </c>
      <c r="V1664">
        <v>0</v>
      </c>
      <c r="W1664">
        <v>0</v>
      </c>
      <c r="X1664">
        <v>2489.045620714041</v>
      </c>
      <c r="Y1664">
        <v>0</v>
      </c>
      <c r="Z1664">
        <v>0</v>
      </c>
      <c r="AA1664">
        <v>0</v>
      </c>
      <c r="AB1664">
        <v>3088.7736038238922</v>
      </c>
      <c r="AC1664">
        <v>0</v>
      </c>
      <c r="AD1664">
        <v>0</v>
      </c>
      <c r="AE1664">
        <v>5577.8192245379332</v>
      </c>
    </row>
    <row r="1665" spans="1:31" x14ac:dyDescent="0.25">
      <c r="A1665">
        <v>2441459</v>
      </c>
      <c r="B1665">
        <v>1</v>
      </c>
      <c r="C1665" t="s">
        <v>80</v>
      </c>
      <c r="D1665" t="s">
        <v>84</v>
      </c>
      <c r="E1665" t="s">
        <v>161</v>
      </c>
      <c r="F1665" t="s">
        <v>5037</v>
      </c>
      <c r="G1665" t="s">
        <v>187</v>
      </c>
      <c r="H1665" t="s">
        <v>144</v>
      </c>
      <c r="I1665" t="s">
        <v>136</v>
      </c>
      <c r="J1665" t="s">
        <v>137</v>
      </c>
      <c r="K1665" t="s">
        <v>164</v>
      </c>
      <c r="L1665" t="s">
        <v>5038</v>
      </c>
      <c r="M1665" t="s">
        <v>5039</v>
      </c>
      <c r="N1665">
        <v>2.2905555550000001</v>
      </c>
      <c r="O1665">
        <v>0</v>
      </c>
      <c r="P1665">
        <v>209</v>
      </c>
      <c r="Q1665">
        <v>0</v>
      </c>
      <c r="R1665">
        <v>0</v>
      </c>
      <c r="S1665">
        <v>2</v>
      </c>
      <c r="T1665">
        <v>2</v>
      </c>
      <c r="U1665">
        <v>0</v>
      </c>
      <c r="V1665">
        <v>0</v>
      </c>
      <c r="W1665">
        <v>0</v>
      </c>
      <c r="X1665">
        <v>148.420158249878</v>
      </c>
      <c r="Y1665">
        <v>0</v>
      </c>
      <c r="Z1665">
        <v>0</v>
      </c>
      <c r="AA1665">
        <v>379.53962626152946</v>
      </c>
      <c r="AB1665">
        <v>0.34371107386952443</v>
      </c>
      <c r="AC1665">
        <v>0</v>
      </c>
      <c r="AD1665">
        <v>0</v>
      </c>
      <c r="AE1665">
        <v>528.30349558527689</v>
      </c>
    </row>
    <row r="1666" spans="1:31" x14ac:dyDescent="0.25">
      <c r="A1666">
        <v>2441173</v>
      </c>
      <c r="B1666">
        <v>1</v>
      </c>
      <c r="C1666" t="s">
        <v>80</v>
      </c>
      <c r="D1666" t="s">
        <v>99</v>
      </c>
      <c r="E1666" t="s">
        <v>132</v>
      </c>
      <c r="F1666" t="s">
        <v>5040</v>
      </c>
      <c r="G1666" t="s">
        <v>134</v>
      </c>
      <c r="H1666" t="s">
        <v>135</v>
      </c>
      <c r="I1666" t="s">
        <v>136</v>
      </c>
      <c r="J1666" t="s">
        <v>137</v>
      </c>
      <c r="K1666" t="s">
        <v>138</v>
      </c>
      <c r="L1666" t="s">
        <v>5041</v>
      </c>
      <c r="M1666" t="s">
        <v>5042</v>
      </c>
      <c r="N1666">
        <v>1.727777777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0.8315312226835001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0.8315312226835001</v>
      </c>
    </row>
    <row r="1667" spans="1:31" x14ac:dyDescent="0.25">
      <c r="A1667">
        <v>2441416</v>
      </c>
      <c r="B1667">
        <v>1</v>
      </c>
      <c r="C1667" t="s">
        <v>80</v>
      </c>
      <c r="D1667" t="s">
        <v>107</v>
      </c>
      <c r="E1667" t="s">
        <v>156</v>
      </c>
      <c r="F1667" t="s">
        <v>5043</v>
      </c>
      <c r="G1667" t="s">
        <v>479</v>
      </c>
      <c r="H1667" t="s">
        <v>135</v>
      </c>
      <c r="I1667" t="s">
        <v>136</v>
      </c>
      <c r="J1667" t="s">
        <v>137</v>
      </c>
      <c r="K1667" t="s">
        <v>138</v>
      </c>
      <c r="L1667" t="s">
        <v>5044</v>
      </c>
      <c r="M1667" t="s">
        <v>5045</v>
      </c>
      <c r="N1667">
        <v>5.62</v>
      </c>
      <c r="O1667">
        <v>0</v>
      </c>
      <c r="P1667">
        <v>118</v>
      </c>
      <c r="Q1667">
        <v>0</v>
      </c>
      <c r="R1667">
        <v>0</v>
      </c>
      <c r="S1667">
        <v>1</v>
      </c>
      <c r="T1667">
        <v>4</v>
      </c>
      <c r="U1667">
        <v>0</v>
      </c>
      <c r="V1667">
        <v>0</v>
      </c>
      <c r="W1667">
        <v>0</v>
      </c>
      <c r="X1667">
        <v>6.2839578035713366</v>
      </c>
      <c r="Y1667">
        <v>0</v>
      </c>
      <c r="Z1667">
        <v>0</v>
      </c>
      <c r="AA1667">
        <v>2.1721489108404648</v>
      </c>
      <c r="AB1667">
        <v>7.3957172296981888</v>
      </c>
      <c r="AC1667">
        <v>0</v>
      </c>
      <c r="AD1667">
        <v>0</v>
      </c>
      <c r="AE1667">
        <v>15.85182394410999</v>
      </c>
    </row>
    <row r="1668" spans="1:31" x14ac:dyDescent="0.25">
      <c r="A1668">
        <v>2441316</v>
      </c>
      <c r="B1668">
        <v>1</v>
      </c>
      <c r="C1668" t="s">
        <v>80</v>
      </c>
      <c r="D1668" t="s">
        <v>98</v>
      </c>
      <c r="E1668" t="s">
        <v>141</v>
      </c>
      <c r="F1668" t="s">
        <v>5046</v>
      </c>
      <c r="G1668" t="s">
        <v>143</v>
      </c>
      <c r="H1668" t="s">
        <v>144</v>
      </c>
      <c r="I1668" t="s">
        <v>136</v>
      </c>
      <c r="J1668" t="s">
        <v>137</v>
      </c>
      <c r="K1668" t="s">
        <v>138</v>
      </c>
      <c r="L1668" t="s">
        <v>5047</v>
      </c>
      <c r="M1668" t="s">
        <v>5048</v>
      </c>
      <c r="N1668">
        <v>0.255</v>
      </c>
      <c r="O1668">
        <v>0</v>
      </c>
      <c r="P1668">
        <v>21</v>
      </c>
      <c r="Q1668">
        <v>12</v>
      </c>
      <c r="R1668">
        <v>125</v>
      </c>
      <c r="S1668">
        <v>4</v>
      </c>
      <c r="T1668">
        <v>34</v>
      </c>
      <c r="U1668">
        <v>2</v>
      </c>
      <c r="V1668">
        <v>0</v>
      </c>
      <c r="W1668">
        <v>0</v>
      </c>
      <c r="X1668">
        <v>2.2724190744682811</v>
      </c>
      <c r="Y1668">
        <v>3.2400740128113004</v>
      </c>
      <c r="Z1668">
        <v>2.4719366218780205</v>
      </c>
      <c r="AA1668">
        <v>18.172085025259396</v>
      </c>
      <c r="AB1668">
        <v>1.9742287535465999</v>
      </c>
      <c r="AC1668">
        <v>8.1567283047329102</v>
      </c>
      <c r="AD1668">
        <v>0</v>
      </c>
      <c r="AE1668">
        <v>36.287471792696508</v>
      </c>
    </row>
    <row r="1669" spans="1:31" x14ac:dyDescent="0.25">
      <c r="A1669">
        <v>2441193</v>
      </c>
      <c r="B1669">
        <v>1</v>
      </c>
      <c r="C1669" t="s">
        <v>80</v>
      </c>
      <c r="D1669" t="s">
        <v>82</v>
      </c>
      <c r="E1669" t="s">
        <v>156</v>
      </c>
      <c r="F1669" t="s">
        <v>5049</v>
      </c>
      <c r="G1669" t="s">
        <v>175</v>
      </c>
      <c r="H1669" t="s">
        <v>135</v>
      </c>
      <c r="I1669" t="s">
        <v>136</v>
      </c>
      <c r="J1669" t="s">
        <v>137</v>
      </c>
      <c r="K1669" t="s">
        <v>138</v>
      </c>
      <c r="L1669" t="s">
        <v>5050</v>
      </c>
      <c r="M1669" t="s">
        <v>5051</v>
      </c>
      <c r="N1669">
        <v>1.360833333</v>
      </c>
      <c r="O1669">
        <v>0</v>
      </c>
      <c r="P1669">
        <v>119</v>
      </c>
      <c r="Q1669">
        <v>0</v>
      </c>
      <c r="R1669">
        <v>0</v>
      </c>
      <c r="S1669">
        <v>0</v>
      </c>
      <c r="T1669">
        <v>121</v>
      </c>
      <c r="U1669">
        <v>0</v>
      </c>
      <c r="V1669">
        <v>0</v>
      </c>
      <c r="W1669">
        <v>0</v>
      </c>
      <c r="X1669">
        <v>31.232682961471419</v>
      </c>
      <c r="Y1669">
        <v>0</v>
      </c>
      <c r="Z1669">
        <v>0</v>
      </c>
      <c r="AA1669">
        <v>0</v>
      </c>
      <c r="AB1669">
        <v>67.752605416402389</v>
      </c>
      <c r="AC1669">
        <v>0</v>
      </c>
      <c r="AD1669">
        <v>0</v>
      </c>
      <c r="AE1669">
        <v>98.985288377873815</v>
      </c>
    </row>
    <row r="1670" spans="1:31" x14ac:dyDescent="0.25">
      <c r="A1670">
        <v>2441336</v>
      </c>
      <c r="B1670">
        <v>1</v>
      </c>
      <c r="C1670" t="s">
        <v>80</v>
      </c>
      <c r="D1670" t="s">
        <v>104</v>
      </c>
      <c r="E1670" t="s">
        <v>178</v>
      </c>
      <c r="F1670" t="s">
        <v>5052</v>
      </c>
      <c r="G1670" t="s">
        <v>163</v>
      </c>
      <c r="H1670" t="s">
        <v>144</v>
      </c>
      <c r="I1670" t="s">
        <v>136</v>
      </c>
      <c r="J1670" t="s">
        <v>137</v>
      </c>
      <c r="K1670" t="s">
        <v>164</v>
      </c>
      <c r="L1670" t="s">
        <v>5053</v>
      </c>
      <c r="M1670" t="s">
        <v>5054</v>
      </c>
      <c r="N1670">
        <v>0.13138888800000001</v>
      </c>
      <c r="O1670">
        <v>8</v>
      </c>
      <c r="P1670">
        <v>463</v>
      </c>
      <c r="Q1670">
        <v>6</v>
      </c>
      <c r="R1670">
        <v>17</v>
      </c>
      <c r="S1670">
        <v>11</v>
      </c>
      <c r="T1670">
        <v>37</v>
      </c>
      <c r="U1670">
        <v>0</v>
      </c>
      <c r="V1670">
        <v>0</v>
      </c>
      <c r="W1670">
        <v>9.511508570569184</v>
      </c>
      <c r="X1670">
        <v>31.917510778645259</v>
      </c>
      <c r="Y1670">
        <v>0.66114047132511278</v>
      </c>
      <c r="Z1670">
        <v>1.1432820450589178</v>
      </c>
      <c r="AA1670">
        <v>11.659728465182134</v>
      </c>
      <c r="AB1670">
        <v>7.3204374903397111</v>
      </c>
      <c r="AC1670">
        <v>0</v>
      </c>
      <c r="AD1670">
        <v>0</v>
      </c>
      <c r="AE1670">
        <v>62.21360782112032</v>
      </c>
    </row>
    <row r="1671" spans="1:31" x14ac:dyDescent="0.25">
      <c r="A1671">
        <v>2441273</v>
      </c>
      <c r="B1671">
        <v>1</v>
      </c>
      <c r="C1671" t="s">
        <v>80</v>
      </c>
      <c r="D1671" t="s">
        <v>100</v>
      </c>
      <c r="E1671" t="s">
        <v>147</v>
      </c>
      <c r="F1671" t="s">
        <v>5055</v>
      </c>
      <c r="G1671" t="s">
        <v>171</v>
      </c>
      <c r="H1671" t="s">
        <v>135</v>
      </c>
      <c r="I1671" t="s">
        <v>136</v>
      </c>
      <c r="J1671" t="s">
        <v>137</v>
      </c>
      <c r="K1671" t="s">
        <v>138</v>
      </c>
      <c r="L1671" t="s">
        <v>5056</v>
      </c>
      <c r="M1671" t="s">
        <v>5057</v>
      </c>
      <c r="N1671">
        <v>0.80694444399999998</v>
      </c>
      <c r="O1671">
        <v>0</v>
      </c>
      <c r="P1671">
        <v>53</v>
      </c>
      <c r="Q1671">
        <v>0</v>
      </c>
      <c r="R1671">
        <v>0</v>
      </c>
      <c r="S1671">
        <v>0</v>
      </c>
      <c r="T1671">
        <v>3</v>
      </c>
      <c r="U1671">
        <v>0</v>
      </c>
      <c r="V1671">
        <v>0</v>
      </c>
      <c r="W1671">
        <v>0</v>
      </c>
      <c r="X1671">
        <v>4.7897984716391235</v>
      </c>
      <c r="Y1671">
        <v>0</v>
      </c>
      <c r="Z1671">
        <v>0</v>
      </c>
      <c r="AA1671">
        <v>0</v>
      </c>
      <c r="AB1671">
        <v>1.3173421875050999</v>
      </c>
      <c r="AC1671">
        <v>0</v>
      </c>
      <c r="AD1671">
        <v>0</v>
      </c>
      <c r="AE1671">
        <v>6.107140659144223</v>
      </c>
    </row>
    <row r="1672" spans="1:31" x14ac:dyDescent="0.25">
      <c r="A1672">
        <v>2441379</v>
      </c>
      <c r="B1672">
        <v>1</v>
      </c>
      <c r="C1672" t="s">
        <v>80</v>
      </c>
      <c r="D1672" t="s">
        <v>101</v>
      </c>
      <c r="E1672" t="s">
        <v>147</v>
      </c>
      <c r="F1672" t="s">
        <v>5058</v>
      </c>
      <c r="G1672" t="s">
        <v>175</v>
      </c>
      <c r="H1672" t="s">
        <v>135</v>
      </c>
      <c r="I1672" t="s">
        <v>136</v>
      </c>
      <c r="J1672" t="s">
        <v>137</v>
      </c>
      <c r="K1672" t="s">
        <v>138</v>
      </c>
      <c r="L1672" t="s">
        <v>5059</v>
      </c>
      <c r="M1672" t="s">
        <v>5060</v>
      </c>
      <c r="N1672">
        <v>0.99916666600000004</v>
      </c>
      <c r="O1672">
        <v>0</v>
      </c>
      <c r="P1672">
        <v>94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9.279169526710243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9.279169526710243</v>
      </c>
    </row>
    <row r="1673" spans="1:31" x14ac:dyDescent="0.25">
      <c r="A1673">
        <v>2441230</v>
      </c>
      <c r="B1673">
        <v>1</v>
      </c>
      <c r="C1673" t="s">
        <v>80</v>
      </c>
      <c r="D1673" t="s">
        <v>101</v>
      </c>
      <c r="E1673" t="s">
        <v>147</v>
      </c>
      <c r="F1673" t="s">
        <v>2773</v>
      </c>
      <c r="G1673" t="s">
        <v>187</v>
      </c>
      <c r="H1673" t="s">
        <v>135</v>
      </c>
      <c r="I1673" t="s">
        <v>136</v>
      </c>
      <c r="J1673" t="s">
        <v>137</v>
      </c>
      <c r="K1673" t="s">
        <v>164</v>
      </c>
      <c r="L1673" t="s">
        <v>5061</v>
      </c>
      <c r="M1673" t="s">
        <v>5062</v>
      </c>
      <c r="N1673">
        <v>8.9183333329999996</v>
      </c>
      <c r="O1673">
        <v>0</v>
      </c>
      <c r="P1673">
        <v>243</v>
      </c>
      <c r="Q1673">
        <v>0</v>
      </c>
      <c r="R1673">
        <v>0</v>
      </c>
      <c r="S1673">
        <v>0</v>
      </c>
      <c r="T1673">
        <v>3</v>
      </c>
      <c r="U1673">
        <v>0</v>
      </c>
      <c r="V1673">
        <v>0</v>
      </c>
      <c r="W1673">
        <v>0</v>
      </c>
      <c r="X1673">
        <v>567.3228652897642</v>
      </c>
      <c r="Y1673">
        <v>0</v>
      </c>
      <c r="Z1673">
        <v>0</v>
      </c>
      <c r="AA1673">
        <v>0</v>
      </c>
      <c r="AB1673">
        <v>55.724568860657229</v>
      </c>
      <c r="AC1673">
        <v>0</v>
      </c>
      <c r="AD1673">
        <v>0</v>
      </c>
      <c r="AE1673">
        <v>623.0474341504214</v>
      </c>
    </row>
    <row r="1674" spans="1:31" x14ac:dyDescent="0.25">
      <c r="A1674">
        <v>2441210</v>
      </c>
      <c r="B1674">
        <v>1</v>
      </c>
      <c r="C1674" t="s">
        <v>80</v>
      </c>
      <c r="D1674" t="s">
        <v>94</v>
      </c>
      <c r="E1674" t="s">
        <v>178</v>
      </c>
      <c r="F1674" t="s">
        <v>811</v>
      </c>
      <c r="G1674" t="s">
        <v>143</v>
      </c>
      <c r="H1674" t="s">
        <v>144</v>
      </c>
      <c r="I1674" t="s">
        <v>136</v>
      </c>
      <c r="J1674" t="s">
        <v>137</v>
      </c>
      <c r="K1674" t="s">
        <v>138</v>
      </c>
      <c r="L1674" t="s">
        <v>5063</v>
      </c>
      <c r="M1674" t="s">
        <v>5064</v>
      </c>
      <c r="N1674">
        <v>0.41499999999999998</v>
      </c>
      <c r="O1674">
        <v>0</v>
      </c>
      <c r="P1674">
        <v>137</v>
      </c>
      <c r="Q1674">
        <v>1</v>
      </c>
      <c r="R1674">
        <v>7</v>
      </c>
      <c r="S1674">
        <v>13</v>
      </c>
      <c r="T1674">
        <v>21</v>
      </c>
      <c r="U1674">
        <v>4</v>
      </c>
      <c r="V1674">
        <v>0</v>
      </c>
      <c r="W1674">
        <v>0</v>
      </c>
      <c r="X1674">
        <v>8.5256314403579498</v>
      </c>
      <c r="Y1674">
        <v>0.15970317649364998</v>
      </c>
      <c r="Z1674">
        <v>2.1993412480293646</v>
      </c>
      <c r="AA1674">
        <v>62.109415024701022</v>
      </c>
      <c r="AB1674">
        <v>7.1711019760289005</v>
      </c>
      <c r="AC1674">
        <v>550.04834116653581</v>
      </c>
      <c r="AD1674">
        <v>0</v>
      </c>
      <c r="AE1674">
        <v>630.21353403214675</v>
      </c>
    </row>
    <row r="1675" spans="1:31" x14ac:dyDescent="0.25">
      <c r="A1675">
        <v>2441565</v>
      </c>
      <c r="B1675">
        <v>1</v>
      </c>
      <c r="C1675" t="s">
        <v>80</v>
      </c>
      <c r="D1675" t="s">
        <v>106</v>
      </c>
      <c r="E1675" t="s">
        <v>132</v>
      </c>
      <c r="F1675" t="s">
        <v>5065</v>
      </c>
      <c r="G1675" t="s">
        <v>134</v>
      </c>
      <c r="H1675" t="s">
        <v>135</v>
      </c>
      <c r="I1675" t="s">
        <v>136</v>
      </c>
      <c r="J1675" t="s">
        <v>137</v>
      </c>
      <c r="K1675" t="s">
        <v>138</v>
      </c>
      <c r="L1675" t="s">
        <v>5066</v>
      </c>
      <c r="M1675" t="s">
        <v>5067</v>
      </c>
      <c r="N1675">
        <v>1.871111111</v>
      </c>
      <c r="O1675">
        <v>0</v>
      </c>
      <c r="P1675">
        <v>1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0.11705245077033724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0.11705245077033724</v>
      </c>
    </row>
    <row r="1676" spans="1:31" x14ac:dyDescent="0.25">
      <c r="A1676">
        <v>2441250</v>
      </c>
      <c r="B1676">
        <v>1</v>
      </c>
      <c r="C1676" t="s">
        <v>80</v>
      </c>
      <c r="D1676" t="s">
        <v>100</v>
      </c>
      <c r="E1676" t="s">
        <v>178</v>
      </c>
      <c r="F1676" t="s">
        <v>5068</v>
      </c>
      <c r="G1676" t="s">
        <v>355</v>
      </c>
      <c r="H1676" t="s">
        <v>144</v>
      </c>
      <c r="I1676" t="s">
        <v>136</v>
      </c>
      <c r="J1676" t="s">
        <v>137</v>
      </c>
      <c r="K1676" t="s">
        <v>164</v>
      </c>
      <c r="L1676" t="s">
        <v>5069</v>
      </c>
      <c r="M1676" t="s">
        <v>5070</v>
      </c>
      <c r="N1676">
        <v>7.7280555550000001</v>
      </c>
      <c r="O1676">
        <v>0</v>
      </c>
      <c r="P1676">
        <v>901</v>
      </c>
      <c r="Q1676">
        <v>3</v>
      </c>
      <c r="R1676">
        <v>73</v>
      </c>
      <c r="S1676">
        <v>2</v>
      </c>
      <c r="T1676">
        <v>100</v>
      </c>
      <c r="U1676">
        <v>0</v>
      </c>
      <c r="V1676">
        <v>0</v>
      </c>
      <c r="W1676">
        <v>0</v>
      </c>
      <c r="X1676">
        <v>1799.4428834811026</v>
      </c>
      <c r="Y1676">
        <v>3.1627518746051204</v>
      </c>
      <c r="Z1676">
        <v>253.0251621889839</v>
      </c>
      <c r="AA1676">
        <v>29.529653108481565</v>
      </c>
      <c r="AB1676">
        <v>307.45693463701986</v>
      </c>
      <c r="AC1676">
        <v>0</v>
      </c>
      <c r="AD1676">
        <v>0</v>
      </c>
      <c r="AE1676">
        <v>2392.6173852901929</v>
      </c>
    </row>
    <row r="1677" spans="1:31" x14ac:dyDescent="0.25">
      <c r="A1677">
        <v>2441605</v>
      </c>
      <c r="B1677">
        <v>1</v>
      </c>
      <c r="C1677" t="s">
        <v>81</v>
      </c>
      <c r="D1677" t="s">
        <v>113</v>
      </c>
      <c r="E1677" t="s">
        <v>147</v>
      </c>
      <c r="F1677" t="s">
        <v>5071</v>
      </c>
      <c r="G1677" t="s">
        <v>171</v>
      </c>
      <c r="H1677" t="s">
        <v>135</v>
      </c>
      <c r="I1677" t="s">
        <v>136</v>
      </c>
      <c r="J1677" t="s">
        <v>137</v>
      </c>
      <c r="K1677" t="s">
        <v>138</v>
      </c>
      <c r="L1677" t="s">
        <v>5072</v>
      </c>
      <c r="M1677" t="s">
        <v>5073</v>
      </c>
      <c r="N1677">
        <v>0.76888888799999999</v>
      </c>
      <c r="O1677">
        <v>0</v>
      </c>
      <c r="P1677">
        <v>16</v>
      </c>
      <c r="Q1677">
        <v>0</v>
      </c>
      <c r="R1677">
        <v>0</v>
      </c>
      <c r="S1677">
        <v>0</v>
      </c>
      <c r="T1677">
        <v>1</v>
      </c>
      <c r="U1677">
        <v>0</v>
      </c>
      <c r="V1677">
        <v>0</v>
      </c>
      <c r="W1677">
        <v>0</v>
      </c>
      <c r="X1677">
        <v>3.0146568227176127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3.0146568227176127</v>
      </c>
    </row>
    <row r="1678" spans="1:31" x14ac:dyDescent="0.25">
      <c r="A1678">
        <v>2441270</v>
      </c>
      <c r="B1678">
        <v>1</v>
      </c>
      <c r="C1678" t="s">
        <v>81</v>
      </c>
      <c r="D1678" t="s">
        <v>126</v>
      </c>
      <c r="E1678" t="s">
        <v>161</v>
      </c>
      <c r="F1678" t="s">
        <v>5074</v>
      </c>
      <c r="G1678" t="s">
        <v>187</v>
      </c>
      <c r="H1678" t="s">
        <v>144</v>
      </c>
      <c r="I1678" t="s">
        <v>136</v>
      </c>
      <c r="J1678" t="s">
        <v>137</v>
      </c>
      <c r="K1678" t="s">
        <v>164</v>
      </c>
      <c r="L1678" t="s">
        <v>5075</v>
      </c>
      <c r="M1678" t="s">
        <v>5076</v>
      </c>
      <c r="N1678">
        <v>3.2227777770000001</v>
      </c>
      <c r="O1678">
        <v>0</v>
      </c>
      <c r="P1678">
        <v>5</v>
      </c>
      <c r="Q1678">
        <v>0</v>
      </c>
      <c r="R1678">
        <v>10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1.1033827375512273</v>
      </c>
      <c r="Y1678">
        <v>0</v>
      </c>
      <c r="Z1678">
        <v>2.8006889830115922</v>
      </c>
      <c r="AA1678">
        <v>0</v>
      </c>
      <c r="AB1678">
        <v>0</v>
      </c>
      <c r="AC1678">
        <v>0</v>
      </c>
      <c r="AD1678">
        <v>0</v>
      </c>
      <c r="AE1678">
        <v>3.9040717205628193</v>
      </c>
    </row>
    <row r="1679" spans="1:31" x14ac:dyDescent="0.25">
      <c r="A1679">
        <v>2441313</v>
      </c>
      <c r="B1679">
        <v>1</v>
      </c>
      <c r="C1679" t="s">
        <v>80</v>
      </c>
      <c r="D1679" t="s">
        <v>103</v>
      </c>
      <c r="E1679" t="s">
        <v>178</v>
      </c>
      <c r="F1679" t="s">
        <v>5077</v>
      </c>
      <c r="G1679" t="s">
        <v>143</v>
      </c>
      <c r="H1679" t="s">
        <v>144</v>
      </c>
      <c r="I1679" t="s">
        <v>136</v>
      </c>
      <c r="J1679" t="s">
        <v>137</v>
      </c>
      <c r="K1679" t="s">
        <v>138</v>
      </c>
      <c r="L1679" t="s">
        <v>5078</v>
      </c>
      <c r="M1679" t="s">
        <v>5079</v>
      </c>
      <c r="N1679">
        <v>0.59222222199999996</v>
      </c>
      <c r="O1679">
        <v>1</v>
      </c>
      <c r="P1679">
        <v>292</v>
      </c>
      <c r="Q1679">
        <v>18</v>
      </c>
      <c r="R1679">
        <v>106</v>
      </c>
      <c r="S1679">
        <v>10</v>
      </c>
      <c r="T1679">
        <v>49</v>
      </c>
      <c r="U1679">
        <v>4</v>
      </c>
      <c r="V1679">
        <v>0</v>
      </c>
      <c r="W1679">
        <v>2.6668375964141666</v>
      </c>
      <c r="X1679">
        <v>36.13389982879054</v>
      </c>
      <c r="Y1679">
        <v>96.192412539745362</v>
      </c>
      <c r="Z1679">
        <v>3.0960362324880664</v>
      </c>
      <c r="AA1679">
        <v>229.71528304733388</v>
      </c>
      <c r="AB1679">
        <v>11.967018636559425</v>
      </c>
      <c r="AC1679">
        <v>90.397072625375287</v>
      </c>
      <c r="AD1679">
        <v>0</v>
      </c>
      <c r="AE1679">
        <v>470.16856050670674</v>
      </c>
    </row>
    <row r="1680" spans="1:31" x14ac:dyDescent="0.25">
      <c r="A1680">
        <v>2441439</v>
      </c>
      <c r="B1680">
        <v>1</v>
      </c>
      <c r="C1680" t="s">
        <v>80</v>
      </c>
      <c r="D1680" t="s">
        <v>84</v>
      </c>
      <c r="E1680" t="s">
        <v>161</v>
      </c>
      <c r="F1680" t="s">
        <v>5080</v>
      </c>
      <c r="G1680" t="s">
        <v>187</v>
      </c>
      <c r="H1680" t="s">
        <v>144</v>
      </c>
      <c r="I1680" t="s">
        <v>136</v>
      </c>
      <c r="J1680" t="s">
        <v>137</v>
      </c>
      <c r="K1680" t="s">
        <v>164</v>
      </c>
      <c r="L1680" t="s">
        <v>5081</v>
      </c>
      <c r="M1680" t="s">
        <v>5082</v>
      </c>
      <c r="N1680">
        <v>1.8125</v>
      </c>
      <c r="O1680">
        <v>0</v>
      </c>
      <c r="P1680">
        <v>862</v>
      </c>
      <c r="Q1680">
        <v>0</v>
      </c>
      <c r="R1680">
        <v>0</v>
      </c>
      <c r="S1680">
        <v>1</v>
      </c>
      <c r="T1680">
        <v>87</v>
      </c>
      <c r="U1680">
        <v>0</v>
      </c>
      <c r="V1680">
        <v>0</v>
      </c>
      <c r="W1680">
        <v>0</v>
      </c>
      <c r="X1680">
        <v>293.66788135067043</v>
      </c>
      <c r="Y1680">
        <v>0</v>
      </c>
      <c r="Z1680">
        <v>0</v>
      </c>
      <c r="AA1680">
        <v>97.331953619736595</v>
      </c>
      <c r="AB1680">
        <v>165.98233603760892</v>
      </c>
      <c r="AC1680">
        <v>0</v>
      </c>
      <c r="AD1680">
        <v>0</v>
      </c>
      <c r="AE1680">
        <v>556.98217100801594</v>
      </c>
    </row>
    <row r="1681" spans="1:31" x14ac:dyDescent="0.25">
      <c r="A1681">
        <v>2441276</v>
      </c>
      <c r="B1681">
        <v>1</v>
      </c>
      <c r="C1681" t="s">
        <v>80</v>
      </c>
      <c r="D1681" t="s">
        <v>108</v>
      </c>
      <c r="E1681" t="s">
        <v>156</v>
      </c>
      <c r="F1681" t="s">
        <v>5083</v>
      </c>
      <c r="G1681" t="s">
        <v>187</v>
      </c>
      <c r="H1681" t="s">
        <v>135</v>
      </c>
      <c r="I1681" t="s">
        <v>136</v>
      </c>
      <c r="J1681" t="s">
        <v>137</v>
      </c>
      <c r="K1681" t="s">
        <v>164</v>
      </c>
      <c r="L1681" t="s">
        <v>5084</v>
      </c>
      <c r="M1681" t="s">
        <v>5085</v>
      </c>
      <c r="N1681">
        <v>2.8586111110000001</v>
      </c>
      <c r="O1681">
        <v>0</v>
      </c>
      <c r="P1681">
        <v>53</v>
      </c>
      <c r="Q1681">
        <v>0</v>
      </c>
      <c r="R1681">
        <v>6</v>
      </c>
      <c r="S1681">
        <v>0</v>
      </c>
      <c r="T1681">
        <v>5</v>
      </c>
      <c r="U1681">
        <v>0</v>
      </c>
      <c r="V1681">
        <v>0</v>
      </c>
      <c r="W1681">
        <v>0</v>
      </c>
      <c r="X1681">
        <v>21.077308932355194</v>
      </c>
      <c r="Y1681">
        <v>0</v>
      </c>
      <c r="Z1681">
        <v>1.2260133490310952</v>
      </c>
      <c r="AA1681">
        <v>0</v>
      </c>
      <c r="AB1681">
        <v>18.45056838686542</v>
      </c>
      <c r="AC1681">
        <v>0</v>
      </c>
      <c r="AD1681">
        <v>0</v>
      </c>
      <c r="AE1681">
        <v>40.753890668251714</v>
      </c>
    </row>
    <row r="1682" spans="1:31" x14ac:dyDescent="0.25">
      <c r="A1682">
        <v>2441333</v>
      </c>
      <c r="B1682">
        <v>1</v>
      </c>
      <c r="C1682" t="s">
        <v>80</v>
      </c>
      <c r="D1682" t="s">
        <v>106</v>
      </c>
      <c r="E1682" t="s">
        <v>147</v>
      </c>
      <c r="F1682" t="s">
        <v>5086</v>
      </c>
      <c r="G1682" t="s">
        <v>171</v>
      </c>
      <c r="H1682" t="s">
        <v>135</v>
      </c>
      <c r="I1682" t="s">
        <v>136</v>
      </c>
      <c r="J1682" t="s">
        <v>137</v>
      </c>
      <c r="K1682" t="s">
        <v>138</v>
      </c>
      <c r="L1682" t="s">
        <v>5087</v>
      </c>
      <c r="M1682" t="s">
        <v>5088</v>
      </c>
      <c r="N1682">
        <v>1.3819444439999999</v>
      </c>
      <c r="O1682">
        <v>0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0.43253896747315562</v>
      </c>
      <c r="AA1682">
        <v>0</v>
      </c>
      <c r="AB1682">
        <v>0</v>
      </c>
      <c r="AC1682">
        <v>0</v>
      </c>
      <c r="AD1682">
        <v>0</v>
      </c>
      <c r="AE1682">
        <v>0.43253896747315562</v>
      </c>
    </row>
    <row r="1683" spans="1:31" x14ac:dyDescent="0.25">
      <c r="A1683">
        <v>2441525</v>
      </c>
      <c r="B1683">
        <v>1</v>
      </c>
      <c r="C1683" t="s">
        <v>80</v>
      </c>
      <c r="D1683" t="s">
        <v>97</v>
      </c>
      <c r="E1683" t="s">
        <v>161</v>
      </c>
      <c r="F1683" t="s">
        <v>4179</v>
      </c>
      <c r="G1683" t="s">
        <v>256</v>
      </c>
      <c r="H1683" t="s">
        <v>144</v>
      </c>
      <c r="I1683" t="s">
        <v>136</v>
      </c>
      <c r="J1683" t="s">
        <v>137</v>
      </c>
      <c r="K1683" t="s">
        <v>138</v>
      </c>
      <c r="L1683" t="s">
        <v>5089</v>
      </c>
      <c r="M1683" t="s">
        <v>5090</v>
      </c>
      <c r="N1683">
        <v>1.1472222219999999</v>
      </c>
      <c r="O1683">
        <v>2</v>
      </c>
      <c r="P1683">
        <v>181</v>
      </c>
      <c r="Q1683">
        <v>2</v>
      </c>
      <c r="R1683">
        <v>119</v>
      </c>
      <c r="S1683">
        <v>1</v>
      </c>
      <c r="T1683">
        <v>35</v>
      </c>
      <c r="U1683">
        <v>0</v>
      </c>
      <c r="V1683">
        <v>0</v>
      </c>
      <c r="W1683">
        <v>1.7114994096151059</v>
      </c>
      <c r="X1683">
        <v>103.21456647901208</v>
      </c>
      <c r="Y1683">
        <v>0.61868024661136922</v>
      </c>
      <c r="Z1683">
        <v>19.523798740446129</v>
      </c>
      <c r="AA1683">
        <v>1.6475300776306554</v>
      </c>
      <c r="AB1683">
        <v>53.035906751265927</v>
      </c>
      <c r="AC1683">
        <v>0</v>
      </c>
      <c r="AD1683">
        <v>0</v>
      </c>
      <c r="AE1683">
        <v>179.75198170458128</v>
      </c>
    </row>
    <row r="1684" spans="1:31" x14ac:dyDescent="0.25">
      <c r="A1684">
        <v>2441305</v>
      </c>
      <c r="B1684">
        <v>1</v>
      </c>
      <c r="C1684" t="s">
        <v>81</v>
      </c>
      <c r="D1684" t="s">
        <v>127</v>
      </c>
      <c r="E1684" t="s">
        <v>178</v>
      </c>
      <c r="F1684" t="s">
        <v>4147</v>
      </c>
      <c r="G1684" t="s">
        <v>143</v>
      </c>
      <c r="H1684" t="s">
        <v>144</v>
      </c>
      <c r="I1684" t="s">
        <v>136</v>
      </c>
      <c r="J1684" t="s">
        <v>137</v>
      </c>
      <c r="K1684" t="s">
        <v>138</v>
      </c>
      <c r="L1684" t="s">
        <v>5091</v>
      </c>
      <c r="M1684" t="s">
        <v>5092</v>
      </c>
      <c r="N1684">
        <v>1.3</v>
      </c>
      <c r="O1684">
        <v>0</v>
      </c>
      <c r="P1684">
        <v>51</v>
      </c>
      <c r="Q1684">
        <v>0</v>
      </c>
      <c r="R1684">
        <v>0</v>
      </c>
      <c r="S1684">
        <v>0</v>
      </c>
      <c r="T1684">
        <v>33</v>
      </c>
      <c r="U1684">
        <v>0</v>
      </c>
      <c r="V1684">
        <v>0</v>
      </c>
      <c r="W1684">
        <v>0</v>
      </c>
      <c r="X1684">
        <v>14.453062624258408</v>
      </c>
      <c r="Y1684">
        <v>0</v>
      </c>
      <c r="Z1684">
        <v>0</v>
      </c>
      <c r="AA1684">
        <v>0</v>
      </c>
      <c r="AB1684">
        <v>70.072962357909404</v>
      </c>
      <c r="AC1684">
        <v>0</v>
      </c>
      <c r="AD1684">
        <v>0</v>
      </c>
      <c r="AE1684">
        <v>84.526024982167812</v>
      </c>
    </row>
    <row r="1685" spans="1:31" x14ac:dyDescent="0.25">
      <c r="A1685">
        <v>2441282</v>
      </c>
      <c r="B1685">
        <v>1</v>
      </c>
      <c r="C1685" t="s">
        <v>81</v>
      </c>
      <c r="D1685" t="s">
        <v>126</v>
      </c>
      <c r="E1685" t="s">
        <v>156</v>
      </c>
      <c r="F1685" t="s">
        <v>5093</v>
      </c>
      <c r="G1685" t="s">
        <v>158</v>
      </c>
      <c r="H1685" t="s">
        <v>135</v>
      </c>
      <c r="I1685" t="s">
        <v>136</v>
      </c>
      <c r="J1685" t="s">
        <v>137</v>
      </c>
      <c r="K1685" t="s">
        <v>138</v>
      </c>
      <c r="L1685" t="s">
        <v>5094</v>
      </c>
      <c r="M1685" t="s">
        <v>5095</v>
      </c>
      <c r="N1685">
        <v>2.648055555</v>
      </c>
      <c r="O1685">
        <v>0</v>
      </c>
      <c r="P1685">
        <v>14</v>
      </c>
      <c r="Q1685">
        <v>0</v>
      </c>
      <c r="R1685">
        <v>6</v>
      </c>
      <c r="S1685">
        <v>0</v>
      </c>
      <c r="T1685">
        <v>1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3.9794850602901883</v>
      </c>
      <c r="AC1685">
        <v>0</v>
      </c>
      <c r="AD1685">
        <v>0</v>
      </c>
      <c r="AE1685">
        <v>3.9794850602901883</v>
      </c>
    </row>
    <row r="1686" spans="1:31" x14ac:dyDescent="0.25">
      <c r="A1686">
        <v>2441236</v>
      </c>
      <c r="B1686">
        <v>1</v>
      </c>
      <c r="C1686" t="s">
        <v>80</v>
      </c>
      <c r="D1686" t="s">
        <v>97</v>
      </c>
      <c r="E1686" t="s">
        <v>178</v>
      </c>
      <c r="F1686" t="s">
        <v>5096</v>
      </c>
      <c r="G1686" t="s">
        <v>143</v>
      </c>
      <c r="H1686" t="s">
        <v>144</v>
      </c>
      <c r="I1686" t="s">
        <v>136</v>
      </c>
      <c r="J1686" t="s">
        <v>137</v>
      </c>
      <c r="K1686" t="s">
        <v>138</v>
      </c>
      <c r="L1686" t="s">
        <v>5097</v>
      </c>
      <c r="M1686" t="s">
        <v>5098</v>
      </c>
      <c r="N1686">
        <v>0.72666666599999996</v>
      </c>
      <c r="O1686">
        <v>0</v>
      </c>
      <c r="P1686">
        <v>1238</v>
      </c>
      <c r="Q1686">
        <v>0</v>
      </c>
      <c r="R1686">
        <v>5</v>
      </c>
      <c r="S1686">
        <v>4</v>
      </c>
      <c r="T1686">
        <v>516</v>
      </c>
      <c r="U1686">
        <v>0</v>
      </c>
      <c r="V1686">
        <v>0</v>
      </c>
      <c r="W1686">
        <v>0</v>
      </c>
      <c r="X1686">
        <v>464.80240552196614</v>
      </c>
      <c r="Y1686">
        <v>0</v>
      </c>
      <c r="Z1686">
        <v>0.47574006163492671</v>
      </c>
      <c r="AA1686">
        <v>84.477802773042612</v>
      </c>
      <c r="AB1686">
        <v>355.06906176588336</v>
      </c>
      <c r="AC1686">
        <v>0</v>
      </c>
      <c r="AD1686">
        <v>0</v>
      </c>
      <c r="AE1686">
        <v>904.82501012252703</v>
      </c>
    </row>
    <row r="1687" spans="1:31" x14ac:dyDescent="0.25">
      <c r="A1687">
        <v>2441468</v>
      </c>
      <c r="B1687">
        <v>1</v>
      </c>
      <c r="C1687" t="s">
        <v>80</v>
      </c>
      <c r="D1687" t="s">
        <v>82</v>
      </c>
      <c r="E1687" t="s">
        <v>132</v>
      </c>
      <c r="F1687" t="s">
        <v>5099</v>
      </c>
      <c r="G1687" t="s">
        <v>153</v>
      </c>
      <c r="H1687" t="s">
        <v>135</v>
      </c>
      <c r="I1687" t="s">
        <v>136</v>
      </c>
      <c r="J1687" t="s">
        <v>137</v>
      </c>
      <c r="K1687" t="s">
        <v>138</v>
      </c>
      <c r="L1687" t="s">
        <v>5100</v>
      </c>
      <c r="M1687" t="s">
        <v>5101</v>
      </c>
      <c r="N1687">
        <v>2.8133333330000001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15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22.486726204780286</v>
      </c>
      <c r="AC1687">
        <v>0</v>
      </c>
      <c r="AD1687">
        <v>0</v>
      </c>
      <c r="AE1687">
        <v>22.486726204780286</v>
      </c>
    </row>
    <row r="1688" spans="1:31" x14ac:dyDescent="0.25">
      <c r="A1688">
        <v>2441551</v>
      </c>
      <c r="B1688">
        <v>1</v>
      </c>
      <c r="C1688" t="s">
        <v>80</v>
      </c>
      <c r="D1688" t="s">
        <v>97</v>
      </c>
      <c r="E1688" t="s">
        <v>141</v>
      </c>
      <c r="F1688" t="s">
        <v>5102</v>
      </c>
      <c r="G1688" t="s">
        <v>175</v>
      </c>
      <c r="H1688" t="s">
        <v>144</v>
      </c>
      <c r="I1688" t="s">
        <v>136</v>
      </c>
      <c r="J1688" t="s">
        <v>137</v>
      </c>
      <c r="K1688" t="s">
        <v>138</v>
      </c>
      <c r="L1688" t="s">
        <v>5103</v>
      </c>
      <c r="M1688" t="s">
        <v>5104</v>
      </c>
      <c r="N1688">
        <v>0.27750000000000002</v>
      </c>
      <c r="O1688">
        <v>2</v>
      </c>
      <c r="P1688">
        <v>630</v>
      </c>
      <c r="Q1688">
        <v>2</v>
      </c>
      <c r="R1688">
        <v>184</v>
      </c>
      <c r="S1688">
        <v>1</v>
      </c>
      <c r="T1688">
        <v>123</v>
      </c>
      <c r="U1688">
        <v>0</v>
      </c>
      <c r="V1688">
        <v>0</v>
      </c>
      <c r="W1688">
        <v>0.41576590126165502</v>
      </c>
      <c r="X1688">
        <v>76.318825565106735</v>
      </c>
      <c r="Y1688">
        <v>0.14872169149155753</v>
      </c>
      <c r="Z1688">
        <v>7.8506303824653294</v>
      </c>
      <c r="AA1688">
        <v>0.3974807216331</v>
      </c>
      <c r="AB1688">
        <v>35.972447328095846</v>
      </c>
      <c r="AC1688">
        <v>0</v>
      </c>
      <c r="AD1688">
        <v>0</v>
      </c>
      <c r="AE1688">
        <v>121.10387159005421</v>
      </c>
    </row>
    <row r="1689" spans="1:31" x14ac:dyDescent="0.25">
      <c r="A1689">
        <v>2441451</v>
      </c>
      <c r="B1689">
        <v>1</v>
      </c>
      <c r="C1689" t="s">
        <v>80</v>
      </c>
      <c r="D1689" t="s">
        <v>82</v>
      </c>
      <c r="E1689" t="s">
        <v>132</v>
      </c>
      <c r="F1689" t="s">
        <v>5105</v>
      </c>
      <c r="G1689" t="s">
        <v>153</v>
      </c>
      <c r="H1689" t="s">
        <v>135</v>
      </c>
      <c r="I1689" t="s">
        <v>136</v>
      </c>
      <c r="J1689" t="s">
        <v>137</v>
      </c>
      <c r="K1689" t="s">
        <v>138</v>
      </c>
      <c r="L1689" t="s">
        <v>5106</v>
      </c>
      <c r="M1689" t="s">
        <v>5107</v>
      </c>
      <c r="N1689">
        <v>1.814166666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1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3.5638740238008926</v>
      </c>
      <c r="AC1689">
        <v>0</v>
      </c>
      <c r="AD1689">
        <v>0</v>
      </c>
      <c r="AE1689">
        <v>3.5638740238008926</v>
      </c>
    </row>
    <row r="1690" spans="1:31" x14ac:dyDescent="0.25">
      <c r="A1690">
        <v>2441385</v>
      </c>
      <c r="B1690">
        <v>1</v>
      </c>
      <c r="C1690" t="s">
        <v>81</v>
      </c>
      <c r="D1690" t="s">
        <v>128</v>
      </c>
      <c r="E1690" t="s">
        <v>132</v>
      </c>
      <c r="F1690" t="s">
        <v>5108</v>
      </c>
      <c r="G1690" t="s">
        <v>134</v>
      </c>
      <c r="H1690" t="s">
        <v>135</v>
      </c>
      <c r="I1690" t="s">
        <v>136</v>
      </c>
      <c r="J1690" t="s">
        <v>137</v>
      </c>
      <c r="K1690" t="s">
        <v>138</v>
      </c>
      <c r="L1690" t="s">
        <v>5109</v>
      </c>
      <c r="M1690" t="s">
        <v>5110</v>
      </c>
      <c r="N1690">
        <v>2.5138888879999999</v>
      </c>
      <c r="O1690">
        <v>0</v>
      </c>
      <c r="P1690">
        <v>1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0.56305714830213327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0.56305714830213327</v>
      </c>
    </row>
    <row r="1691" spans="1:31" x14ac:dyDescent="0.25">
      <c r="A1691">
        <v>2441342</v>
      </c>
      <c r="B1691">
        <v>1</v>
      </c>
      <c r="C1691" t="s">
        <v>81</v>
      </c>
      <c r="D1691" t="s">
        <v>121</v>
      </c>
      <c r="E1691" t="s">
        <v>132</v>
      </c>
      <c r="F1691" t="s">
        <v>5111</v>
      </c>
      <c r="G1691" t="s">
        <v>214</v>
      </c>
      <c r="H1691" t="s">
        <v>135</v>
      </c>
      <c r="I1691" t="s">
        <v>136</v>
      </c>
      <c r="J1691" t="s">
        <v>3</v>
      </c>
      <c r="K1691" t="s">
        <v>138</v>
      </c>
      <c r="L1691" t="s">
        <v>5112</v>
      </c>
      <c r="M1691" t="s">
        <v>5113</v>
      </c>
      <c r="N1691">
        <v>1.3272222220000001</v>
      </c>
      <c r="O1691">
        <v>0</v>
      </c>
      <c r="P1691">
        <v>4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1.5963722816785639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1.5963722816785639</v>
      </c>
    </row>
    <row r="1692" spans="1:31" x14ac:dyDescent="0.25">
      <c r="A1692">
        <v>2441242</v>
      </c>
      <c r="B1692">
        <v>1</v>
      </c>
      <c r="C1692" t="s">
        <v>81</v>
      </c>
      <c r="D1692" t="s">
        <v>113</v>
      </c>
      <c r="E1692" t="s">
        <v>229</v>
      </c>
      <c r="F1692" t="s">
        <v>5114</v>
      </c>
      <c r="G1692" t="s">
        <v>187</v>
      </c>
      <c r="H1692" t="s">
        <v>144</v>
      </c>
      <c r="I1692" t="s">
        <v>136</v>
      </c>
      <c r="J1692" t="s">
        <v>137</v>
      </c>
      <c r="K1692" t="s">
        <v>164</v>
      </c>
      <c r="L1692" t="s">
        <v>5115</v>
      </c>
      <c r="M1692" t="s">
        <v>5116</v>
      </c>
      <c r="N1692">
        <v>1.4025000000000001</v>
      </c>
      <c r="O1692">
        <v>33</v>
      </c>
      <c r="P1692">
        <v>3938</v>
      </c>
      <c r="Q1692">
        <v>271</v>
      </c>
      <c r="R1692">
        <v>1204</v>
      </c>
      <c r="S1692">
        <v>43</v>
      </c>
      <c r="T1692">
        <v>310</v>
      </c>
      <c r="U1692">
        <v>2</v>
      </c>
      <c r="V1692">
        <v>0</v>
      </c>
      <c r="W1692">
        <v>7.0042881768856287</v>
      </c>
      <c r="X1692">
        <v>753.06863450390256</v>
      </c>
      <c r="Y1692">
        <v>84.235133451124611</v>
      </c>
      <c r="Z1692">
        <v>37.472561132851851</v>
      </c>
      <c r="AA1692">
        <v>320.03046537401872</v>
      </c>
      <c r="AB1692">
        <v>277.49694112709659</v>
      </c>
      <c r="AC1692">
        <v>258.99562575608985</v>
      </c>
      <c r="AD1692">
        <v>0</v>
      </c>
      <c r="AE1692">
        <v>1738.3036495219696</v>
      </c>
    </row>
    <row r="1693" spans="1:31" x14ac:dyDescent="0.25">
      <c r="A1693">
        <v>2441571</v>
      </c>
      <c r="B1693">
        <v>1</v>
      </c>
      <c r="C1693" t="s">
        <v>80</v>
      </c>
      <c r="D1693" t="s">
        <v>96</v>
      </c>
      <c r="E1693" t="s">
        <v>147</v>
      </c>
      <c r="F1693" t="s">
        <v>5117</v>
      </c>
      <c r="G1693" t="s">
        <v>171</v>
      </c>
      <c r="H1693" t="s">
        <v>135</v>
      </c>
      <c r="I1693" t="s">
        <v>136</v>
      </c>
      <c r="J1693" t="s">
        <v>137</v>
      </c>
      <c r="K1693" t="s">
        <v>138</v>
      </c>
      <c r="L1693" t="s">
        <v>5118</v>
      </c>
      <c r="M1693" t="s">
        <v>5119</v>
      </c>
      <c r="N1693">
        <v>0.74333333300000004</v>
      </c>
      <c r="O1693">
        <v>0</v>
      </c>
      <c r="P1693">
        <v>32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8.3718423944687981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8.3718423944687981</v>
      </c>
    </row>
    <row r="1694" spans="1:31" x14ac:dyDescent="0.25">
      <c r="A1694">
        <v>2441285</v>
      </c>
      <c r="B1694">
        <v>1</v>
      </c>
      <c r="C1694" t="s">
        <v>80</v>
      </c>
      <c r="D1694" t="s">
        <v>93</v>
      </c>
      <c r="E1694" t="s">
        <v>132</v>
      </c>
      <c r="F1694" t="s">
        <v>5120</v>
      </c>
      <c r="G1694" t="s">
        <v>134</v>
      </c>
      <c r="H1694" t="s">
        <v>135</v>
      </c>
      <c r="I1694" t="s">
        <v>136</v>
      </c>
      <c r="J1694" t="s">
        <v>137</v>
      </c>
      <c r="K1694" t="s">
        <v>138</v>
      </c>
      <c r="L1694" t="s">
        <v>5121</v>
      </c>
      <c r="M1694" t="s">
        <v>5122</v>
      </c>
      <c r="N1694">
        <v>4.7894444439999999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0.23774914707270944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0.23774914707270944</v>
      </c>
    </row>
    <row r="1695" spans="1:31" x14ac:dyDescent="0.25">
      <c r="A1695">
        <v>2441179</v>
      </c>
      <c r="B1695">
        <v>1</v>
      </c>
      <c r="C1695" t="s">
        <v>80</v>
      </c>
      <c r="D1695" t="s">
        <v>82</v>
      </c>
      <c r="E1695" t="s">
        <v>132</v>
      </c>
      <c r="F1695" t="s">
        <v>5123</v>
      </c>
      <c r="G1695" t="s">
        <v>134</v>
      </c>
      <c r="H1695" t="s">
        <v>135</v>
      </c>
      <c r="I1695" t="s">
        <v>136</v>
      </c>
      <c r="J1695" t="s">
        <v>137</v>
      </c>
      <c r="K1695" t="s">
        <v>138</v>
      </c>
      <c r="L1695" t="s">
        <v>5124</v>
      </c>
      <c r="M1695" t="s">
        <v>5125</v>
      </c>
      <c r="N1695">
        <v>3.9030555549999999</v>
      </c>
      <c r="O1695">
        <v>0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0.29990256644954894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0.29990256644954894</v>
      </c>
    </row>
    <row r="1696" spans="1:31" x14ac:dyDescent="0.25">
      <c r="A1696">
        <v>2441428</v>
      </c>
      <c r="B1696">
        <v>1</v>
      </c>
      <c r="C1696" t="s">
        <v>81</v>
      </c>
      <c r="D1696" t="s">
        <v>128</v>
      </c>
      <c r="E1696" t="s">
        <v>132</v>
      </c>
      <c r="F1696" t="s">
        <v>5126</v>
      </c>
      <c r="G1696" t="s">
        <v>198</v>
      </c>
      <c r="H1696" t="s">
        <v>135</v>
      </c>
      <c r="I1696" t="s">
        <v>136</v>
      </c>
      <c r="J1696" t="s">
        <v>137</v>
      </c>
      <c r="K1696" t="s">
        <v>138</v>
      </c>
      <c r="L1696" t="s">
        <v>5127</v>
      </c>
      <c r="M1696" t="s">
        <v>5128</v>
      </c>
      <c r="N1696">
        <v>2.0888888880000001</v>
      </c>
      <c r="O1696">
        <v>0</v>
      </c>
      <c r="P1696">
        <v>15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6.2901592899241034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6.2901592899241034</v>
      </c>
    </row>
    <row r="1697" spans="1:31" x14ac:dyDescent="0.25">
      <c r="A1697">
        <v>2441279</v>
      </c>
      <c r="B1697">
        <v>1</v>
      </c>
      <c r="C1697" t="s">
        <v>81</v>
      </c>
      <c r="D1697" t="s">
        <v>123</v>
      </c>
      <c r="E1697" t="s">
        <v>147</v>
      </c>
      <c r="F1697" t="s">
        <v>5129</v>
      </c>
      <c r="G1697" t="s">
        <v>175</v>
      </c>
      <c r="H1697" t="s">
        <v>135</v>
      </c>
      <c r="I1697" t="s">
        <v>136</v>
      </c>
      <c r="J1697" t="s">
        <v>137</v>
      </c>
      <c r="K1697" t="s">
        <v>138</v>
      </c>
      <c r="L1697" t="s">
        <v>5130</v>
      </c>
      <c r="M1697" t="s">
        <v>5131</v>
      </c>
      <c r="N1697">
        <v>1.241944444</v>
      </c>
      <c r="O1697">
        <v>0</v>
      </c>
      <c r="P1697">
        <v>5</v>
      </c>
      <c r="Q1697">
        <v>0</v>
      </c>
      <c r="R1697">
        <v>0</v>
      </c>
      <c r="S1697">
        <v>0</v>
      </c>
      <c r="T1697">
        <v>1</v>
      </c>
      <c r="U1697">
        <v>0</v>
      </c>
      <c r="V1697">
        <v>0</v>
      </c>
      <c r="W1697">
        <v>0</v>
      </c>
      <c r="X1697">
        <v>0.33970295067476092</v>
      </c>
      <c r="Y1697">
        <v>0</v>
      </c>
      <c r="Z1697">
        <v>0</v>
      </c>
      <c r="AA1697">
        <v>0</v>
      </c>
      <c r="AB1697">
        <v>0.14137232119317777</v>
      </c>
      <c r="AC1697">
        <v>0</v>
      </c>
      <c r="AD1697">
        <v>0</v>
      </c>
      <c r="AE1697">
        <v>0.48107527186793869</v>
      </c>
    </row>
    <row r="1698" spans="1:31" x14ac:dyDescent="0.25">
      <c r="A1698">
        <v>2441471</v>
      </c>
      <c r="B1698">
        <v>1</v>
      </c>
      <c r="C1698" t="s">
        <v>80</v>
      </c>
      <c r="D1698" t="s">
        <v>84</v>
      </c>
      <c r="E1698" t="s">
        <v>141</v>
      </c>
      <c r="F1698" t="s">
        <v>5132</v>
      </c>
      <c r="G1698" t="s">
        <v>143</v>
      </c>
      <c r="H1698" t="s">
        <v>144</v>
      </c>
      <c r="I1698" t="s">
        <v>136</v>
      </c>
      <c r="J1698" t="s">
        <v>137</v>
      </c>
      <c r="K1698" t="s">
        <v>138</v>
      </c>
      <c r="L1698" t="s">
        <v>5133</v>
      </c>
      <c r="M1698" t="s">
        <v>5134</v>
      </c>
      <c r="N1698">
        <v>0.2525</v>
      </c>
      <c r="O1698">
        <v>8</v>
      </c>
      <c r="P1698">
        <v>1522</v>
      </c>
      <c r="Q1698">
        <v>13</v>
      </c>
      <c r="R1698">
        <v>297</v>
      </c>
      <c r="S1698">
        <v>34</v>
      </c>
      <c r="T1698">
        <v>269</v>
      </c>
      <c r="U1698">
        <v>0</v>
      </c>
      <c r="V1698">
        <v>0</v>
      </c>
      <c r="W1698">
        <v>1.1232171209258248</v>
      </c>
      <c r="X1698">
        <v>101.09236328111245</v>
      </c>
      <c r="Y1698">
        <v>3.5712646131133803</v>
      </c>
      <c r="Z1698">
        <v>39.616420993731666</v>
      </c>
      <c r="AA1698">
        <v>34.987862393002644</v>
      </c>
      <c r="AB1698">
        <v>106.16262600663141</v>
      </c>
      <c r="AC1698">
        <v>0</v>
      </c>
      <c r="AD1698">
        <v>0</v>
      </c>
      <c r="AE1698">
        <v>286.55375440851742</v>
      </c>
    </row>
    <row r="1699" spans="1:31" x14ac:dyDescent="0.25">
      <c r="A1699">
        <v>2441448</v>
      </c>
      <c r="B1699">
        <v>1</v>
      </c>
      <c r="C1699" t="s">
        <v>81</v>
      </c>
      <c r="D1699" t="s">
        <v>112</v>
      </c>
      <c r="E1699" t="s">
        <v>147</v>
      </c>
      <c r="F1699" t="s">
        <v>5135</v>
      </c>
      <c r="G1699" t="s">
        <v>171</v>
      </c>
      <c r="H1699" t="s">
        <v>135</v>
      </c>
      <c r="I1699" t="s">
        <v>136</v>
      </c>
      <c r="J1699" t="s">
        <v>137</v>
      </c>
      <c r="K1699" t="s">
        <v>138</v>
      </c>
      <c r="L1699" t="s">
        <v>5136</v>
      </c>
      <c r="M1699" t="s">
        <v>5137</v>
      </c>
      <c r="N1699">
        <v>4.3141666660000002</v>
      </c>
      <c r="O1699">
        <v>0</v>
      </c>
      <c r="P1699">
        <v>14</v>
      </c>
      <c r="Q1699">
        <v>0</v>
      </c>
      <c r="R1699">
        <v>1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2.046599140755283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2.046599140755283</v>
      </c>
    </row>
    <row r="1700" spans="1:31" x14ac:dyDescent="0.25">
      <c r="A1700">
        <v>2441548</v>
      </c>
      <c r="B1700">
        <v>1</v>
      </c>
      <c r="C1700" t="s">
        <v>80</v>
      </c>
      <c r="D1700" t="s">
        <v>95</v>
      </c>
      <c r="E1700" t="s">
        <v>132</v>
      </c>
      <c r="F1700" t="s">
        <v>5138</v>
      </c>
      <c r="G1700" t="s">
        <v>134</v>
      </c>
      <c r="H1700" t="s">
        <v>135</v>
      </c>
      <c r="I1700" t="s">
        <v>136</v>
      </c>
      <c r="J1700" t="s">
        <v>137</v>
      </c>
      <c r="K1700" t="s">
        <v>138</v>
      </c>
      <c r="L1700" t="s">
        <v>5139</v>
      </c>
      <c r="M1700" t="s">
        <v>5140</v>
      </c>
      <c r="N1700">
        <v>1.1399999999999999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1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1.3523853406105777</v>
      </c>
      <c r="AC1700">
        <v>0</v>
      </c>
      <c r="AD1700">
        <v>0</v>
      </c>
      <c r="AE1700">
        <v>1.3523853406105777</v>
      </c>
    </row>
    <row r="1701" spans="1:31" x14ac:dyDescent="0.25">
      <c r="A1701">
        <v>2441262</v>
      </c>
      <c r="B1701">
        <v>1</v>
      </c>
      <c r="C1701" t="s">
        <v>80</v>
      </c>
      <c r="D1701" t="s">
        <v>97</v>
      </c>
      <c r="E1701" t="s">
        <v>141</v>
      </c>
      <c r="F1701" t="s">
        <v>5102</v>
      </c>
      <c r="G1701" t="s">
        <v>143</v>
      </c>
      <c r="H1701" t="s">
        <v>144</v>
      </c>
      <c r="I1701" t="s">
        <v>136</v>
      </c>
      <c r="J1701" t="s">
        <v>137</v>
      </c>
      <c r="K1701" t="s">
        <v>138</v>
      </c>
      <c r="L1701" t="s">
        <v>4805</v>
      </c>
      <c r="M1701" t="s">
        <v>4806</v>
      </c>
      <c r="N1701">
        <v>0.72611111100000003</v>
      </c>
      <c r="O1701">
        <v>2</v>
      </c>
      <c r="P1701">
        <v>687</v>
      </c>
      <c r="Q1701">
        <v>2</v>
      </c>
      <c r="R1701">
        <v>200</v>
      </c>
      <c r="S1701">
        <v>1</v>
      </c>
      <c r="T1701">
        <v>134</v>
      </c>
      <c r="U1701">
        <v>0</v>
      </c>
      <c r="V1701">
        <v>0</v>
      </c>
      <c r="W1701">
        <v>0.88698436694857496</v>
      </c>
      <c r="X1701">
        <v>181.75495805499364</v>
      </c>
      <c r="Y1701">
        <v>0.41030085296272784</v>
      </c>
      <c r="Z1701">
        <v>17.571547820749633</v>
      </c>
      <c r="AA1701">
        <v>1.0578591131511998</v>
      </c>
      <c r="AB1701">
        <v>128.3218578330692</v>
      </c>
      <c r="AC1701">
        <v>0</v>
      </c>
      <c r="AD1701">
        <v>0</v>
      </c>
      <c r="AE1701">
        <v>330.00350804187497</v>
      </c>
    </row>
    <row r="1702" spans="1:31" x14ac:dyDescent="0.25">
      <c r="A1702">
        <v>2441302</v>
      </c>
      <c r="B1702">
        <v>1</v>
      </c>
      <c r="C1702" t="s">
        <v>80</v>
      </c>
      <c r="D1702" t="s">
        <v>93</v>
      </c>
      <c r="E1702" t="s">
        <v>147</v>
      </c>
      <c r="F1702" t="s">
        <v>3363</v>
      </c>
      <c r="G1702" t="s">
        <v>187</v>
      </c>
      <c r="H1702" t="s">
        <v>135</v>
      </c>
      <c r="I1702" t="s">
        <v>136</v>
      </c>
      <c r="J1702" t="s">
        <v>137</v>
      </c>
      <c r="K1702" t="s">
        <v>164</v>
      </c>
      <c r="L1702" t="s">
        <v>5141</v>
      </c>
      <c r="M1702" t="s">
        <v>5142</v>
      </c>
      <c r="N1702">
        <v>3.5477777769999999</v>
      </c>
      <c r="O1702">
        <v>0</v>
      </c>
      <c r="P1702">
        <v>3</v>
      </c>
      <c r="Q1702">
        <v>0</v>
      </c>
      <c r="R1702">
        <v>8</v>
      </c>
      <c r="S1702">
        <v>0</v>
      </c>
      <c r="T1702">
        <v>2</v>
      </c>
      <c r="U1702">
        <v>0</v>
      </c>
      <c r="V1702">
        <v>0</v>
      </c>
      <c r="W1702">
        <v>0</v>
      </c>
      <c r="X1702">
        <v>1.7889561500434523</v>
      </c>
      <c r="Y1702">
        <v>0</v>
      </c>
      <c r="Z1702">
        <v>2.9988396599257778</v>
      </c>
      <c r="AA1702">
        <v>0</v>
      </c>
      <c r="AB1702">
        <v>5.0828572875273335E-2</v>
      </c>
      <c r="AC1702">
        <v>0</v>
      </c>
      <c r="AD1702">
        <v>0</v>
      </c>
      <c r="AE1702">
        <v>4.8386243828445039</v>
      </c>
    </row>
    <row r="1703" spans="1:31" x14ac:dyDescent="0.25">
      <c r="A1703">
        <v>2441176</v>
      </c>
      <c r="B1703">
        <v>1</v>
      </c>
      <c r="C1703" t="s">
        <v>80</v>
      </c>
      <c r="D1703" t="s">
        <v>110</v>
      </c>
      <c r="E1703" t="s">
        <v>147</v>
      </c>
      <c r="F1703" t="s">
        <v>4138</v>
      </c>
      <c r="G1703" t="s">
        <v>525</v>
      </c>
      <c r="H1703" t="s">
        <v>135</v>
      </c>
      <c r="I1703" t="s">
        <v>136</v>
      </c>
      <c r="J1703" t="s">
        <v>137</v>
      </c>
      <c r="K1703" t="s">
        <v>138</v>
      </c>
      <c r="L1703" t="s">
        <v>5143</v>
      </c>
      <c r="M1703" t="s">
        <v>5144</v>
      </c>
      <c r="N1703">
        <v>0.98499999999999999</v>
      </c>
      <c r="O1703">
        <v>0</v>
      </c>
      <c r="P1703">
        <v>81</v>
      </c>
      <c r="Q1703">
        <v>0</v>
      </c>
      <c r="R1703">
        <v>0</v>
      </c>
      <c r="S1703">
        <v>0</v>
      </c>
      <c r="T1703">
        <v>6</v>
      </c>
      <c r="U1703">
        <v>0</v>
      </c>
      <c r="V1703">
        <v>0</v>
      </c>
      <c r="W1703">
        <v>0</v>
      </c>
      <c r="X1703">
        <v>23.386479704013983</v>
      </c>
      <c r="Y1703">
        <v>0</v>
      </c>
      <c r="Z1703">
        <v>0</v>
      </c>
      <c r="AA1703">
        <v>0</v>
      </c>
      <c r="AB1703">
        <v>1.5695351277985199</v>
      </c>
      <c r="AC1703">
        <v>0</v>
      </c>
      <c r="AD1703">
        <v>0</v>
      </c>
      <c r="AE1703">
        <v>24.956014831812503</v>
      </c>
    </row>
    <row r="1704" spans="1:31" x14ac:dyDescent="0.25">
      <c r="A1704">
        <v>2441531</v>
      </c>
      <c r="B1704">
        <v>1</v>
      </c>
      <c r="C1704" t="s">
        <v>80</v>
      </c>
      <c r="D1704" t="s">
        <v>94</v>
      </c>
      <c r="E1704" t="s">
        <v>147</v>
      </c>
      <c r="F1704" t="s">
        <v>5145</v>
      </c>
      <c r="G1704" t="s">
        <v>171</v>
      </c>
      <c r="H1704" t="s">
        <v>135</v>
      </c>
      <c r="I1704" t="s">
        <v>136</v>
      </c>
      <c r="J1704" t="s">
        <v>137</v>
      </c>
      <c r="K1704" t="s">
        <v>138</v>
      </c>
      <c r="L1704" t="s">
        <v>5146</v>
      </c>
      <c r="M1704" t="s">
        <v>5147</v>
      </c>
      <c r="N1704">
        <v>1.7427777769999999</v>
      </c>
      <c r="O1704">
        <v>0</v>
      </c>
      <c r="P1704">
        <v>26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10.928805924507556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10.928805924507556</v>
      </c>
    </row>
    <row r="1705" spans="1:31" x14ac:dyDescent="0.25">
      <c r="A1705">
        <v>2441219</v>
      </c>
      <c r="B1705">
        <v>1</v>
      </c>
      <c r="C1705" t="s">
        <v>80</v>
      </c>
      <c r="D1705" t="s">
        <v>83</v>
      </c>
      <c r="E1705" t="s">
        <v>229</v>
      </c>
      <c r="F1705" t="s">
        <v>5148</v>
      </c>
      <c r="G1705" t="s">
        <v>143</v>
      </c>
      <c r="H1705" t="s">
        <v>144</v>
      </c>
      <c r="I1705" t="s">
        <v>136</v>
      </c>
      <c r="J1705" t="s">
        <v>137</v>
      </c>
      <c r="K1705" t="s">
        <v>138</v>
      </c>
      <c r="L1705" t="s">
        <v>5149</v>
      </c>
      <c r="M1705" t="s">
        <v>5150</v>
      </c>
      <c r="N1705">
        <v>0.71472222200000002</v>
      </c>
      <c r="O1705">
        <v>0</v>
      </c>
      <c r="P1705">
        <v>9985</v>
      </c>
      <c r="Q1705">
        <v>0</v>
      </c>
      <c r="R1705">
        <v>0</v>
      </c>
      <c r="S1705">
        <v>7</v>
      </c>
      <c r="T1705">
        <v>1960</v>
      </c>
      <c r="U1705">
        <v>2</v>
      </c>
      <c r="V1705">
        <v>8</v>
      </c>
      <c r="W1705">
        <v>0</v>
      </c>
      <c r="X1705">
        <v>1784.1778322408879</v>
      </c>
      <c r="Y1705">
        <v>0</v>
      </c>
      <c r="Z1705">
        <v>0</v>
      </c>
      <c r="AA1705">
        <v>123.18341801966066</v>
      </c>
      <c r="AB1705">
        <v>1101.7638050765293</v>
      </c>
      <c r="AC1705">
        <v>1037.1760769863527</v>
      </c>
      <c r="AD1705">
        <v>129.8808828483397</v>
      </c>
      <c r="AE1705">
        <v>4176.1820151717702</v>
      </c>
    </row>
    <row r="1706" spans="1:31" x14ac:dyDescent="0.25">
      <c r="A1706">
        <v>2441319</v>
      </c>
      <c r="B1706">
        <v>1</v>
      </c>
      <c r="C1706" t="s">
        <v>80</v>
      </c>
      <c r="D1706" t="s">
        <v>104</v>
      </c>
      <c r="E1706" t="s">
        <v>178</v>
      </c>
      <c r="F1706" t="s">
        <v>5151</v>
      </c>
      <c r="G1706" t="s">
        <v>187</v>
      </c>
      <c r="H1706" t="s">
        <v>144</v>
      </c>
      <c r="I1706" t="s">
        <v>136</v>
      </c>
      <c r="J1706" t="s">
        <v>137</v>
      </c>
      <c r="K1706" t="s">
        <v>164</v>
      </c>
      <c r="L1706" t="s">
        <v>5152</v>
      </c>
      <c r="M1706" t="s">
        <v>5153</v>
      </c>
      <c r="N1706">
        <v>7.9630555550000004</v>
      </c>
      <c r="O1706">
        <v>9</v>
      </c>
      <c r="P1706">
        <v>5776</v>
      </c>
      <c r="Q1706">
        <v>8</v>
      </c>
      <c r="R1706">
        <v>47</v>
      </c>
      <c r="S1706">
        <v>3</v>
      </c>
      <c r="T1706">
        <v>499</v>
      </c>
      <c r="U1706">
        <v>1</v>
      </c>
      <c r="V1706">
        <v>2</v>
      </c>
      <c r="W1706">
        <v>140.30966282673779</v>
      </c>
      <c r="X1706">
        <v>11179.821302473814</v>
      </c>
      <c r="Y1706">
        <v>35.534568712131282</v>
      </c>
      <c r="Z1706">
        <v>23.94513478283573</v>
      </c>
      <c r="AA1706">
        <v>239.65941601270515</v>
      </c>
      <c r="AB1706">
        <v>3194.3487311231243</v>
      </c>
      <c r="AC1706">
        <v>765.05889299319551</v>
      </c>
      <c r="AD1706">
        <v>206.74680780331954</v>
      </c>
      <c r="AE1706">
        <v>15785.424516727864</v>
      </c>
    </row>
    <row r="1707" spans="1:31" x14ac:dyDescent="0.25">
      <c r="A1707">
        <v>2441511</v>
      </c>
      <c r="B1707">
        <v>1</v>
      </c>
      <c r="C1707" t="s">
        <v>81</v>
      </c>
      <c r="D1707" t="s">
        <v>121</v>
      </c>
      <c r="E1707" t="s">
        <v>161</v>
      </c>
      <c r="F1707" t="s">
        <v>5154</v>
      </c>
      <c r="G1707" t="s">
        <v>143</v>
      </c>
      <c r="H1707" t="s">
        <v>144</v>
      </c>
      <c r="I1707" t="s">
        <v>136</v>
      </c>
      <c r="J1707" t="s">
        <v>137</v>
      </c>
      <c r="K1707" t="s">
        <v>138</v>
      </c>
      <c r="L1707" t="s">
        <v>5155</v>
      </c>
      <c r="M1707" t="s">
        <v>5156</v>
      </c>
      <c r="N1707">
        <v>0.45361111100000001</v>
      </c>
      <c r="O1707">
        <v>1</v>
      </c>
      <c r="P1707">
        <v>365</v>
      </c>
      <c r="Q1707">
        <v>0</v>
      </c>
      <c r="R1707">
        <v>14</v>
      </c>
      <c r="S1707">
        <v>3</v>
      </c>
      <c r="T1707">
        <v>116</v>
      </c>
      <c r="U1707">
        <v>0</v>
      </c>
      <c r="V1707">
        <v>0</v>
      </c>
      <c r="W1707">
        <v>0.14575553227975835</v>
      </c>
      <c r="X1707">
        <v>26.15984855752254</v>
      </c>
      <c r="Y1707">
        <v>0</v>
      </c>
      <c r="Z1707">
        <v>0.85092751346057738</v>
      </c>
      <c r="AA1707">
        <v>7.7195393830297245</v>
      </c>
      <c r="AB1707">
        <v>11.799882009904842</v>
      </c>
      <c r="AC1707">
        <v>0</v>
      </c>
      <c r="AD1707">
        <v>0</v>
      </c>
      <c r="AE1707">
        <v>46.675952996197438</v>
      </c>
    </row>
    <row r="1708" spans="1:31" x14ac:dyDescent="0.25">
      <c r="A1708">
        <v>2441488</v>
      </c>
      <c r="B1708">
        <v>1</v>
      </c>
      <c r="C1708" t="s">
        <v>81</v>
      </c>
      <c r="D1708" t="s">
        <v>118</v>
      </c>
      <c r="E1708" t="s">
        <v>141</v>
      </c>
      <c r="F1708" t="s">
        <v>5157</v>
      </c>
      <c r="G1708" t="s">
        <v>143</v>
      </c>
      <c r="H1708" t="s">
        <v>144</v>
      </c>
      <c r="I1708" t="s">
        <v>136</v>
      </c>
      <c r="J1708" t="s">
        <v>137</v>
      </c>
      <c r="K1708" t="s">
        <v>138</v>
      </c>
      <c r="L1708" t="s">
        <v>5158</v>
      </c>
      <c r="M1708" t="s">
        <v>5159</v>
      </c>
      <c r="N1708">
        <v>0.56638888799999998</v>
      </c>
      <c r="O1708">
        <v>11</v>
      </c>
      <c r="P1708">
        <v>3070</v>
      </c>
      <c r="Q1708">
        <v>83</v>
      </c>
      <c r="R1708">
        <v>154</v>
      </c>
      <c r="S1708">
        <v>7</v>
      </c>
      <c r="T1708">
        <v>229</v>
      </c>
      <c r="U1708">
        <v>0</v>
      </c>
      <c r="V1708">
        <v>1</v>
      </c>
      <c r="W1708">
        <v>1.91142292421066</v>
      </c>
      <c r="X1708">
        <v>105.0256549793363</v>
      </c>
      <c r="Y1708">
        <v>2.9012377376202645</v>
      </c>
      <c r="Z1708">
        <v>7.688831606518292</v>
      </c>
      <c r="AA1708">
        <v>19.412454750849921</v>
      </c>
      <c r="AB1708">
        <v>39.637958474863517</v>
      </c>
      <c r="AC1708">
        <v>0</v>
      </c>
      <c r="AD1708">
        <v>7.8606964930489838</v>
      </c>
      <c r="AE1708">
        <v>184.43825696644794</v>
      </c>
    </row>
    <row r="1709" spans="1:31" x14ac:dyDescent="0.25">
      <c r="A1709">
        <v>2441382</v>
      </c>
      <c r="B1709">
        <v>1</v>
      </c>
      <c r="C1709" t="s">
        <v>80</v>
      </c>
      <c r="D1709" t="s">
        <v>103</v>
      </c>
      <c r="E1709" t="s">
        <v>147</v>
      </c>
      <c r="F1709" t="s">
        <v>5160</v>
      </c>
      <c r="G1709" t="s">
        <v>171</v>
      </c>
      <c r="H1709" t="s">
        <v>135</v>
      </c>
      <c r="I1709" t="s">
        <v>136</v>
      </c>
      <c r="J1709" t="s">
        <v>137</v>
      </c>
      <c r="K1709" t="s">
        <v>138</v>
      </c>
      <c r="L1709" t="s">
        <v>5161</v>
      </c>
      <c r="M1709" t="s">
        <v>5162</v>
      </c>
      <c r="N1709">
        <v>0.95694444400000001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1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2.5313376020800003E-2</v>
      </c>
      <c r="AC1709">
        <v>0</v>
      </c>
      <c r="AD1709">
        <v>0</v>
      </c>
      <c r="AE1709">
        <v>2.5313376020800003E-2</v>
      </c>
    </row>
    <row r="1710" spans="1:31" x14ac:dyDescent="0.25">
      <c r="A1710">
        <v>2441520</v>
      </c>
      <c r="B1710">
        <v>1</v>
      </c>
      <c r="C1710" t="s">
        <v>81</v>
      </c>
      <c r="D1710" t="s">
        <v>120</v>
      </c>
      <c r="E1710" t="s">
        <v>141</v>
      </c>
      <c r="F1710" t="s">
        <v>5163</v>
      </c>
      <c r="G1710" t="s">
        <v>143</v>
      </c>
      <c r="H1710" t="s">
        <v>144</v>
      </c>
      <c r="I1710" t="s">
        <v>136</v>
      </c>
      <c r="J1710" t="s">
        <v>137</v>
      </c>
      <c r="K1710" t="s">
        <v>138</v>
      </c>
      <c r="L1710" t="s">
        <v>5164</v>
      </c>
      <c r="M1710" t="s">
        <v>5165</v>
      </c>
      <c r="N1710">
        <v>0.90805555500000001</v>
      </c>
      <c r="O1710">
        <v>0</v>
      </c>
      <c r="P1710">
        <v>76</v>
      </c>
      <c r="Q1710">
        <v>45</v>
      </c>
      <c r="R1710">
        <v>1</v>
      </c>
      <c r="S1710">
        <v>14</v>
      </c>
      <c r="T1710">
        <v>3</v>
      </c>
      <c r="U1710">
        <v>0</v>
      </c>
      <c r="V1710">
        <v>0</v>
      </c>
      <c r="W1710">
        <v>0</v>
      </c>
      <c r="X1710">
        <v>22.76152234393583</v>
      </c>
      <c r="Y1710">
        <v>7.710470808707206</v>
      </c>
      <c r="Z1710">
        <v>0</v>
      </c>
      <c r="AA1710">
        <v>53.977123348409869</v>
      </c>
      <c r="AB1710">
        <v>0.21544211341226918</v>
      </c>
      <c r="AC1710">
        <v>0</v>
      </c>
      <c r="AD1710">
        <v>0</v>
      </c>
      <c r="AE1710">
        <v>84.664558614465179</v>
      </c>
    </row>
    <row r="1711" spans="1:31" x14ac:dyDescent="0.25">
      <c r="A1711">
        <v>2441537</v>
      </c>
      <c r="B1711">
        <v>1</v>
      </c>
      <c r="C1711" t="s">
        <v>80</v>
      </c>
      <c r="D1711" t="s">
        <v>83</v>
      </c>
      <c r="E1711" t="s">
        <v>141</v>
      </c>
      <c r="F1711" t="s">
        <v>5166</v>
      </c>
      <c r="G1711" t="s">
        <v>187</v>
      </c>
      <c r="H1711" t="s">
        <v>144</v>
      </c>
      <c r="I1711" t="s">
        <v>136</v>
      </c>
      <c r="J1711" t="s">
        <v>137</v>
      </c>
      <c r="K1711" t="s">
        <v>164</v>
      </c>
      <c r="L1711" t="s">
        <v>5167</v>
      </c>
      <c r="M1711" t="s">
        <v>5168</v>
      </c>
      <c r="N1711">
        <v>0.34611111100000003</v>
      </c>
      <c r="O1711">
        <v>7</v>
      </c>
      <c r="P1711">
        <v>558</v>
      </c>
      <c r="Q1711">
        <v>9</v>
      </c>
      <c r="R1711">
        <v>34</v>
      </c>
      <c r="S1711">
        <v>21</v>
      </c>
      <c r="T1711">
        <v>42</v>
      </c>
      <c r="U1711">
        <v>0</v>
      </c>
      <c r="V1711">
        <v>0</v>
      </c>
      <c r="W1711">
        <v>2.9956253315757029</v>
      </c>
      <c r="X1711">
        <v>75.038185318869026</v>
      </c>
      <c r="Y1711">
        <v>2.0304758330795631</v>
      </c>
      <c r="Z1711">
        <v>6.1655520490655835</v>
      </c>
      <c r="AA1711">
        <v>44.603374107552867</v>
      </c>
      <c r="AB1711">
        <v>10.643040901892498</v>
      </c>
      <c r="AC1711">
        <v>0</v>
      </c>
      <c r="AD1711">
        <v>0</v>
      </c>
      <c r="AE1711">
        <v>141.47625354203524</v>
      </c>
    </row>
    <row r="1712" spans="1:31" x14ac:dyDescent="0.25">
      <c r="A1712">
        <v>2441311</v>
      </c>
      <c r="B1712">
        <v>1</v>
      </c>
      <c r="C1712" t="s">
        <v>81</v>
      </c>
      <c r="D1712" t="s">
        <v>118</v>
      </c>
      <c r="E1712" t="s">
        <v>141</v>
      </c>
      <c r="F1712" t="s">
        <v>5169</v>
      </c>
      <c r="G1712" t="s">
        <v>4328</v>
      </c>
      <c r="H1712" t="s">
        <v>144</v>
      </c>
      <c r="I1712" t="s">
        <v>136</v>
      </c>
      <c r="J1712" t="s">
        <v>137</v>
      </c>
      <c r="K1712" t="s">
        <v>164</v>
      </c>
      <c r="L1712" t="s">
        <v>5170</v>
      </c>
      <c r="M1712" t="s">
        <v>5171</v>
      </c>
      <c r="N1712">
        <v>0.89361111100000001</v>
      </c>
      <c r="O1712">
        <v>1</v>
      </c>
      <c r="P1712">
        <v>325</v>
      </c>
      <c r="Q1712">
        <v>76</v>
      </c>
      <c r="R1712">
        <v>53</v>
      </c>
      <c r="S1712">
        <v>5</v>
      </c>
      <c r="T1712">
        <v>46</v>
      </c>
      <c r="U1712">
        <v>1</v>
      </c>
      <c r="V1712">
        <v>1</v>
      </c>
      <c r="W1712">
        <v>0.1229679281583639</v>
      </c>
      <c r="X1712">
        <v>64.740986122979677</v>
      </c>
      <c r="Y1712">
        <v>204.15931392819837</v>
      </c>
      <c r="Z1712">
        <v>0.81014574997764677</v>
      </c>
      <c r="AA1712">
        <v>0</v>
      </c>
      <c r="AB1712">
        <v>20.34528876145497</v>
      </c>
      <c r="AC1712">
        <v>103.82642459293483</v>
      </c>
      <c r="AD1712">
        <v>0.27326794790123837</v>
      </c>
      <c r="AE1712">
        <v>394.2783950316051</v>
      </c>
    </row>
    <row r="1713" spans="1:31" x14ac:dyDescent="0.25">
      <c r="A1713">
        <v>2441560</v>
      </c>
      <c r="B1713">
        <v>1</v>
      </c>
      <c r="C1713" t="s">
        <v>80</v>
      </c>
      <c r="D1713" t="s">
        <v>107</v>
      </c>
      <c r="E1713" t="s">
        <v>132</v>
      </c>
      <c r="F1713" t="s">
        <v>5172</v>
      </c>
      <c r="G1713" t="s">
        <v>198</v>
      </c>
      <c r="H1713" t="s">
        <v>135</v>
      </c>
      <c r="I1713" t="s">
        <v>136</v>
      </c>
      <c r="J1713" t="s">
        <v>137</v>
      </c>
      <c r="K1713" t="s">
        <v>138</v>
      </c>
      <c r="L1713" t="s">
        <v>5173</v>
      </c>
      <c r="M1713" t="s">
        <v>5174</v>
      </c>
      <c r="N1713">
        <v>1.4836111110000001</v>
      </c>
      <c r="O1713">
        <v>0</v>
      </c>
      <c r="P1713">
        <v>2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0.50276571996947328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0.50276571996947328</v>
      </c>
    </row>
    <row r="1714" spans="1:31" x14ac:dyDescent="0.25">
      <c r="A1714">
        <v>2441251</v>
      </c>
      <c r="B1714">
        <v>1</v>
      </c>
      <c r="C1714" t="s">
        <v>81</v>
      </c>
      <c r="D1714" t="s">
        <v>120</v>
      </c>
      <c r="E1714" t="s">
        <v>132</v>
      </c>
      <c r="F1714" t="s">
        <v>5175</v>
      </c>
      <c r="G1714" t="s">
        <v>153</v>
      </c>
      <c r="H1714" t="s">
        <v>135</v>
      </c>
      <c r="I1714" t="s">
        <v>136</v>
      </c>
      <c r="J1714" t="s">
        <v>137</v>
      </c>
      <c r="K1714" t="s">
        <v>138</v>
      </c>
      <c r="L1714" t="s">
        <v>5176</v>
      </c>
      <c r="M1714" t="s">
        <v>5177</v>
      </c>
      <c r="N1714">
        <v>1.095555555</v>
      </c>
      <c r="O1714">
        <v>0</v>
      </c>
      <c r="P1714">
        <v>1</v>
      </c>
      <c r="Q1714">
        <v>0</v>
      </c>
      <c r="R1714">
        <v>0</v>
      </c>
      <c r="S1714">
        <v>0</v>
      </c>
      <c r="T1714">
        <v>4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1.5697873238252222</v>
      </c>
      <c r="AC1714">
        <v>0</v>
      </c>
      <c r="AD1714">
        <v>0</v>
      </c>
      <c r="AE1714">
        <v>1.5697873238252222</v>
      </c>
    </row>
    <row r="1715" spans="1:31" x14ac:dyDescent="0.25">
      <c r="A1715">
        <v>2441497</v>
      </c>
      <c r="B1715">
        <v>1</v>
      </c>
      <c r="C1715" t="s">
        <v>80</v>
      </c>
      <c r="D1715" t="s">
        <v>96</v>
      </c>
      <c r="E1715" t="s">
        <v>132</v>
      </c>
      <c r="F1715" t="s">
        <v>5178</v>
      </c>
      <c r="G1715" t="s">
        <v>134</v>
      </c>
      <c r="H1715" t="s">
        <v>135</v>
      </c>
      <c r="I1715" t="s">
        <v>136</v>
      </c>
      <c r="J1715" t="s">
        <v>137</v>
      </c>
      <c r="K1715" t="s">
        <v>138</v>
      </c>
      <c r="L1715" t="s">
        <v>5179</v>
      </c>
      <c r="M1715" t="s">
        <v>5180</v>
      </c>
      <c r="N1715">
        <v>1.2013888880000001</v>
      </c>
      <c r="O1715">
        <v>0</v>
      </c>
      <c r="P1715">
        <v>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0.30303161714554167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0.30303161714554167</v>
      </c>
    </row>
    <row r="1716" spans="1:31" x14ac:dyDescent="0.25">
      <c r="A1716">
        <v>2441351</v>
      </c>
      <c r="B1716">
        <v>1</v>
      </c>
      <c r="C1716" t="s">
        <v>80</v>
      </c>
      <c r="D1716" t="s">
        <v>100</v>
      </c>
      <c r="E1716" t="s">
        <v>161</v>
      </c>
      <c r="F1716" t="s">
        <v>5181</v>
      </c>
      <c r="G1716" t="s">
        <v>143</v>
      </c>
      <c r="H1716" t="s">
        <v>144</v>
      </c>
      <c r="I1716" t="s">
        <v>136</v>
      </c>
      <c r="J1716" t="s">
        <v>137</v>
      </c>
      <c r="K1716" t="s">
        <v>138</v>
      </c>
      <c r="L1716" t="s">
        <v>5182</v>
      </c>
      <c r="M1716" t="s">
        <v>5183</v>
      </c>
      <c r="N1716">
        <v>0.233055555</v>
      </c>
      <c r="O1716">
        <v>0</v>
      </c>
      <c r="P1716">
        <v>966</v>
      </c>
      <c r="Q1716">
        <v>0</v>
      </c>
      <c r="R1716">
        <v>123</v>
      </c>
      <c r="S1716">
        <v>0</v>
      </c>
      <c r="T1716">
        <v>112</v>
      </c>
      <c r="U1716">
        <v>0</v>
      </c>
      <c r="V1716">
        <v>0</v>
      </c>
      <c r="W1716">
        <v>0</v>
      </c>
      <c r="X1716">
        <v>74.043371022433035</v>
      </c>
      <c r="Y1716">
        <v>0</v>
      </c>
      <c r="Z1716">
        <v>23.839253591365395</v>
      </c>
      <c r="AA1716">
        <v>0</v>
      </c>
      <c r="AB1716">
        <v>21.108783877207195</v>
      </c>
      <c r="AC1716">
        <v>0</v>
      </c>
      <c r="AD1716">
        <v>0</v>
      </c>
      <c r="AE1716">
        <v>118.99140849100561</v>
      </c>
    </row>
    <row r="1717" spans="1:31" x14ac:dyDescent="0.25">
      <c r="A1717">
        <v>2441205</v>
      </c>
      <c r="B1717">
        <v>1</v>
      </c>
      <c r="C1717" t="s">
        <v>80</v>
      </c>
      <c r="D1717" t="s">
        <v>90</v>
      </c>
      <c r="E1717" t="s">
        <v>147</v>
      </c>
      <c r="F1717" t="s">
        <v>5184</v>
      </c>
      <c r="G1717" t="s">
        <v>171</v>
      </c>
      <c r="H1717" t="s">
        <v>135</v>
      </c>
      <c r="I1717" t="s">
        <v>136</v>
      </c>
      <c r="J1717" t="s">
        <v>137</v>
      </c>
      <c r="K1717" t="s">
        <v>138</v>
      </c>
      <c r="L1717" t="s">
        <v>5185</v>
      </c>
      <c r="M1717" t="s">
        <v>5186</v>
      </c>
      <c r="N1717">
        <v>1.6972222219999999</v>
      </c>
      <c r="O1717">
        <v>0</v>
      </c>
      <c r="P1717">
        <v>66</v>
      </c>
      <c r="Q1717">
        <v>0</v>
      </c>
      <c r="R1717">
        <v>0</v>
      </c>
      <c r="S1717">
        <v>0</v>
      </c>
      <c r="T1717">
        <v>16</v>
      </c>
      <c r="U1717">
        <v>0</v>
      </c>
      <c r="V1717">
        <v>0</v>
      </c>
      <c r="W1717">
        <v>0</v>
      </c>
      <c r="X1717">
        <v>27.680722405202641</v>
      </c>
      <c r="Y1717">
        <v>0</v>
      </c>
      <c r="Z1717">
        <v>0</v>
      </c>
      <c r="AA1717">
        <v>0</v>
      </c>
      <c r="AB1717">
        <v>20.440079518872434</v>
      </c>
      <c r="AC1717">
        <v>0</v>
      </c>
      <c r="AD1717">
        <v>0</v>
      </c>
      <c r="AE1717">
        <v>48.120801924075074</v>
      </c>
    </row>
    <row r="1718" spans="1:31" x14ac:dyDescent="0.25">
      <c r="A1718">
        <v>2441434</v>
      </c>
      <c r="B1718">
        <v>1</v>
      </c>
      <c r="C1718" t="s">
        <v>80</v>
      </c>
      <c r="D1718" t="s">
        <v>94</v>
      </c>
      <c r="E1718" t="s">
        <v>178</v>
      </c>
      <c r="F1718" t="s">
        <v>5187</v>
      </c>
      <c r="G1718" t="s">
        <v>187</v>
      </c>
      <c r="H1718" t="s">
        <v>144</v>
      </c>
      <c r="I1718" t="s">
        <v>136</v>
      </c>
      <c r="J1718" t="s">
        <v>137</v>
      </c>
      <c r="K1718" t="s">
        <v>164</v>
      </c>
      <c r="L1718" t="s">
        <v>5188</v>
      </c>
      <c r="M1718" t="s">
        <v>5189</v>
      </c>
      <c r="N1718">
        <v>3.0858333330000001</v>
      </c>
      <c r="O1718">
        <v>0</v>
      </c>
      <c r="P1718">
        <v>2860</v>
      </c>
      <c r="Q1718">
        <v>0</v>
      </c>
      <c r="R1718">
        <v>14</v>
      </c>
      <c r="S1718">
        <v>1</v>
      </c>
      <c r="T1718">
        <v>976</v>
      </c>
      <c r="U1718">
        <v>0</v>
      </c>
      <c r="V1718">
        <v>0</v>
      </c>
      <c r="W1718">
        <v>0</v>
      </c>
      <c r="X1718">
        <v>1821.145124745897</v>
      </c>
      <c r="Y1718">
        <v>0</v>
      </c>
      <c r="Z1718">
        <v>9.7907338229865459</v>
      </c>
      <c r="AA1718">
        <v>4.2989229084854665</v>
      </c>
      <c r="AB1718">
        <v>1829.6622781794754</v>
      </c>
      <c r="AC1718">
        <v>0</v>
      </c>
      <c r="AD1718">
        <v>0</v>
      </c>
      <c r="AE1718">
        <v>3664.8970596568442</v>
      </c>
    </row>
    <row r="1719" spans="1:31" x14ac:dyDescent="0.25">
      <c r="A1719">
        <v>2441265</v>
      </c>
      <c r="B1719">
        <v>1</v>
      </c>
      <c r="C1719" t="s">
        <v>80</v>
      </c>
      <c r="D1719" t="s">
        <v>107</v>
      </c>
      <c r="E1719" t="s">
        <v>178</v>
      </c>
      <c r="F1719" t="s">
        <v>5190</v>
      </c>
      <c r="G1719" t="s">
        <v>187</v>
      </c>
      <c r="H1719" t="s">
        <v>144</v>
      </c>
      <c r="I1719" t="s">
        <v>136</v>
      </c>
      <c r="J1719" t="s">
        <v>137</v>
      </c>
      <c r="K1719" t="s">
        <v>164</v>
      </c>
      <c r="L1719" t="s">
        <v>5191</v>
      </c>
      <c r="M1719" t="s">
        <v>5192</v>
      </c>
      <c r="N1719">
        <v>7.8161111109999997</v>
      </c>
      <c r="O1719">
        <v>0</v>
      </c>
      <c r="P1719">
        <v>606</v>
      </c>
      <c r="Q1719">
        <v>0</v>
      </c>
      <c r="R1719">
        <v>5</v>
      </c>
      <c r="S1719">
        <v>0</v>
      </c>
      <c r="T1719">
        <v>319</v>
      </c>
      <c r="U1719">
        <v>0</v>
      </c>
      <c r="V1719">
        <v>1</v>
      </c>
      <c r="W1719">
        <v>0</v>
      </c>
      <c r="X1719">
        <v>989.95558846545066</v>
      </c>
      <c r="Y1719">
        <v>0</v>
      </c>
      <c r="Z1719">
        <v>0</v>
      </c>
      <c r="AA1719">
        <v>0</v>
      </c>
      <c r="AB1719">
        <v>2024.567320042089</v>
      </c>
      <c r="AC1719">
        <v>0</v>
      </c>
      <c r="AD1719">
        <v>115.61482105415074</v>
      </c>
      <c r="AE1719">
        <v>3130.1377295616903</v>
      </c>
    </row>
    <row r="1720" spans="1:31" x14ac:dyDescent="0.25">
      <c r="A1720">
        <v>2441583</v>
      </c>
      <c r="B1720">
        <v>1</v>
      </c>
      <c r="C1720" t="s">
        <v>81</v>
      </c>
      <c r="D1720" t="s">
        <v>112</v>
      </c>
      <c r="E1720" t="s">
        <v>141</v>
      </c>
      <c r="F1720" t="s">
        <v>5193</v>
      </c>
      <c r="G1720" t="s">
        <v>143</v>
      </c>
      <c r="H1720" t="s">
        <v>144</v>
      </c>
      <c r="I1720" t="s">
        <v>136</v>
      </c>
      <c r="J1720" t="s">
        <v>137</v>
      </c>
      <c r="K1720" t="s">
        <v>138</v>
      </c>
      <c r="L1720" t="s">
        <v>5194</v>
      </c>
      <c r="M1720" t="s">
        <v>5195</v>
      </c>
      <c r="N1720">
        <v>0.98777777700000002</v>
      </c>
      <c r="O1720">
        <v>0</v>
      </c>
      <c r="P1720">
        <v>0</v>
      </c>
      <c r="Q1720">
        <v>25</v>
      </c>
      <c r="R1720">
        <v>0</v>
      </c>
      <c r="S1720">
        <v>2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3.7810778373957943</v>
      </c>
      <c r="Z1720">
        <v>0</v>
      </c>
      <c r="AA1720">
        <v>0.52486312783559119</v>
      </c>
      <c r="AB1720">
        <v>0</v>
      </c>
      <c r="AC1720">
        <v>0</v>
      </c>
      <c r="AD1720">
        <v>0</v>
      </c>
      <c r="AE1720">
        <v>4.3059409652313851</v>
      </c>
    </row>
    <row r="1721" spans="1:31" x14ac:dyDescent="0.25">
      <c r="A1721">
        <v>2441334</v>
      </c>
      <c r="B1721">
        <v>1</v>
      </c>
      <c r="C1721" t="s">
        <v>80</v>
      </c>
      <c r="D1721" t="s">
        <v>83</v>
      </c>
      <c r="E1721" t="s">
        <v>161</v>
      </c>
      <c r="F1721" t="s">
        <v>5196</v>
      </c>
      <c r="G1721" t="s">
        <v>256</v>
      </c>
      <c r="H1721" t="s">
        <v>144</v>
      </c>
      <c r="I1721" t="s">
        <v>136</v>
      </c>
      <c r="J1721" t="s">
        <v>137</v>
      </c>
      <c r="K1721" t="s">
        <v>138</v>
      </c>
      <c r="L1721" t="s">
        <v>4862</v>
      </c>
      <c r="M1721" t="s">
        <v>5197</v>
      </c>
      <c r="N1721">
        <v>2.3908333329999998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2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90.20287088799904</v>
      </c>
      <c r="AD1721">
        <v>0</v>
      </c>
      <c r="AE1721">
        <v>90.20287088799904</v>
      </c>
    </row>
    <row r="1722" spans="1:31" x14ac:dyDescent="0.25">
      <c r="A1722">
        <v>2441185</v>
      </c>
      <c r="B1722">
        <v>1</v>
      </c>
      <c r="C1722" t="s">
        <v>80</v>
      </c>
      <c r="D1722" t="s">
        <v>82</v>
      </c>
      <c r="E1722" t="s">
        <v>178</v>
      </c>
      <c r="F1722" t="s">
        <v>5198</v>
      </c>
      <c r="G1722" t="s">
        <v>163</v>
      </c>
      <c r="H1722" t="s">
        <v>144</v>
      </c>
      <c r="I1722" t="s">
        <v>136</v>
      </c>
      <c r="J1722" t="s">
        <v>137</v>
      </c>
      <c r="K1722" t="s">
        <v>138</v>
      </c>
      <c r="L1722" t="s">
        <v>5199</v>
      </c>
      <c r="M1722" t="s">
        <v>5200</v>
      </c>
      <c r="N1722">
        <v>0.18194444400000001</v>
      </c>
      <c r="O1722">
        <v>0</v>
      </c>
      <c r="P1722">
        <v>1603</v>
      </c>
      <c r="Q1722">
        <v>0</v>
      </c>
      <c r="R1722">
        <v>0</v>
      </c>
      <c r="S1722">
        <v>1</v>
      </c>
      <c r="T1722">
        <v>567</v>
      </c>
      <c r="U1722">
        <v>0</v>
      </c>
      <c r="V1722">
        <v>12</v>
      </c>
      <c r="W1722">
        <v>0</v>
      </c>
      <c r="X1722">
        <v>62.586572600555265</v>
      </c>
      <c r="Y1722">
        <v>0</v>
      </c>
      <c r="Z1722">
        <v>0</v>
      </c>
      <c r="AA1722">
        <v>9.4311118365012678</v>
      </c>
      <c r="AB1722">
        <v>106.83329879540334</v>
      </c>
      <c r="AC1722">
        <v>0</v>
      </c>
      <c r="AD1722">
        <v>36.40474955279582</v>
      </c>
      <c r="AE1722">
        <v>215.2557327852557</v>
      </c>
    </row>
    <row r="1723" spans="1:31" x14ac:dyDescent="0.25">
      <c r="A1723">
        <v>2441540</v>
      </c>
      <c r="B1723">
        <v>1</v>
      </c>
      <c r="C1723" t="s">
        <v>80</v>
      </c>
      <c r="D1723" t="s">
        <v>104</v>
      </c>
      <c r="E1723" t="s">
        <v>178</v>
      </c>
      <c r="F1723" t="s">
        <v>5052</v>
      </c>
      <c r="G1723" t="s">
        <v>187</v>
      </c>
      <c r="H1723" t="s">
        <v>144</v>
      </c>
      <c r="I1723" t="s">
        <v>136</v>
      </c>
      <c r="J1723" t="s">
        <v>137</v>
      </c>
      <c r="K1723" t="s">
        <v>164</v>
      </c>
      <c r="L1723" t="s">
        <v>5201</v>
      </c>
      <c r="M1723" t="s">
        <v>5202</v>
      </c>
      <c r="N1723">
        <v>0.89249999999999996</v>
      </c>
      <c r="O1723">
        <v>8</v>
      </c>
      <c r="P1723">
        <v>463</v>
      </c>
      <c r="Q1723">
        <v>6</v>
      </c>
      <c r="R1723">
        <v>17</v>
      </c>
      <c r="S1723">
        <v>11</v>
      </c>
      <c r="T1723">
        <v>37</v>
      </c>
      <c r="U1723">
        <v>0</v>
      </c>
      <c r="V1723">
        <v>0</v>
      </c>
      <c r="W1723">
        <v>79.513383474666171</v>
      </c>
      <c r="X1723">
        <v>248.61201510716614</v>
      </c>
      <c r="Y1723">
        <v>4.4738421745433223</v>
      </c>
      <c r="Z1723">
        <v>9.8334038033551785</v>
      </c>
      <c r="AA1723">
        <v>79.855344427568795</v>
      </c>
      <c r="AB1723">
        <v>40.523515722835228</v>
      </c>
      <c r="AC1723">
        <v>0</v>
      </c>
      <c r="AD1723">
        <v>0</v>
      </c>
      <c r="AE1723">
        <v>462.81150471013484</v>
      </c>
    </row>
    <row r="1724" spans="1:31" x14ac:dyDescent="0.25">
      <c r="A1724">
        <v>2441454</v>
      </c>
      <c r="B1724">
        <v>1</v>
      </c>
      <c r="C1724" t="s">
        <v>80</v>
      </c>
      <c r="D1724" t="s">
        <v>109</v>
      </c>
      <c r="E1724" t="s">
        <v>147</v>
      </c>
      <c r="F1724" t="s">
        <v>5203</v>
      </c>
      <c r="G1724" t="s">
        <v>171</v>
      </c>
      <c r="H1724" t="s">
        <v>135</v>
      </c>
      <c r="I1724" t="s">
        <v>136</v>
      </c>
      <c r="J1724" t="s">
        <v>137</v>
      </c>
      <c r="K1724" t="s">
        <v>138</v>
      </c>
      <c r="L1724" t="s">
        <v>5204</v>
      </c>
      <c r="M1724" t="s">
        <v>5205</v>
      </c>
      <c r="N1724">
        <v>2.0244444439999998</v>
      </c>
      <c r="O1724">
        <v>0</v>
      </c>
      <c r="P1724">
        <v>7</v>
      </c>
      <c r="Q1724">
        <v>0</v>
      </c>
      <c r="R1724">
        <v>7</v>
      </c>
      <c r="S1724">
        <v>0</v>
      </c>
      <c r="T1724">
        <v>9</v>
      </c>
      <c r="U1724">
        <v>0</v>
      </c>
      <c r="V1724">
        <v>0</v>
      </c>
      <c r="W1724">
        <v>0</v>
      </c>
      <c r="X1724">
        <v>3.5655344378643998</v>
      </c>
      <c r="Y1724">
        <v>0</v>
      </c>
      <c r="Z1724">
        <v>5.8015879782736324</v>
      </c>
      <c r="AA1724">
        <v>0</v>
      </c>
      <c r="AB1724">
        <v>0.27806193657114164</v>
      </c>
      <c r="AC1724">
        <v>0</v>
      </c>
      <c r="AD1724">
        <v>0</v>
      </c>
      <c r="AE1724">
        <v>9.6451843527091743</v>
      </c>
    </row>
    <row r="1725" spans="1:31" x14ac:dyDescent="0.25">
      <c r="A1725">
        <v>2441348</v>
      </c>
      <c r="B1725">
        <v>1</v>
      </c>
      <c r="C1725" t="s">
        <v>81</v>
      </c>
      <c r="D1725" t="s">
        <v>118</v>
      </c>
      <c r="E1725" t="s">
        <v>229</v>
      </c>
      <c r="F1725" t="s">
        <v>5206</v>
      </c>
      <c r="G1725" t="s">
        <v>143</v>
      </c>
      <c r="H1725" t="s">
        <v>144</v>
      </c>
      <c r="I1725" t="s">
        <v>136</v>
      </c>
      <c r="J1725" t="s">
        <v>137</v>
      </c>
      <c r="K1725" t="s">
        <v>138</v>
      </c>
      <c r="L1725" t="s">
        <v>5207</v>
      </c>
      <c r="M1725" t="s">
        <v>5208</v>
      </c>
      <c r="N1725">
        <v>0.85083333299999997</v>
      </c>
      <c r="O1725">
        <v>4</v>
      </c>
      <c r="P1725">
        <v>3942</v>
      </c>
      <c r="Q1725">
        <v>101</v>
      </c>
      <c r="R1725">
        <v>279</v>
      </c>
      <c r="S1725">
        <v>40</v>
      </c>
      <c r="T1725">
        <v>470</v>
      </c>
      <c r="U1725">
        <v>14</v>
      </c>
      <c r="V1725">
        <v>1</v>
      </c>
      <c r="W1725">
        <v>1.3065706070567766</v>
      </c>
      <c r="X1725">
        <v>668.21670944424534</v>
      </c>
      <c r="Y1725">
        <v>59.293149804661297</v>
      </c>
      <c r="Z1725">
        <v>24.918415766055155</v>
      </c>
      <c r="AA1725">
        <v>222.169387024451</v>
      </c>
      <c r="AB1725">
        <v>250.00396037601192</v>
      </c>
      <c r="AC1725">
        <v>1082.1024944074356</v>
      </c>
      <c r="AD1725">
        <v>25.283975728359064</v>
      </c>
      <c r="AE1725">
        <v>2333.2946631582763</v>
      </c>
    </row>
    <row r="1726" spans="1:31" x14ac:dyDescent="0.25">
      <c r="A1726">
        <v>2441202</v>
      </c>
      <c r="B1726">
        <v>1</v>
      </c>
      <c r="C1726" t="s">
        <v>80</v>
      </c>
      <c r="D1726" t="s">
        <v>82</v>
      </c>
      <c r="E1726" t="s">
        <v>147</v>
      </c>
      <c r="F1726" t="s">
        <v>1923</v>
      </c>
      <c r="G1726" t="s">
        <v>2086</v>
      </c>
      <c r="H1726" t="s">
        <v>135</v>
      </c>
      <c r="I1726" t="s">
        <v>136</v>
      </c>
      <c r="J1726" t="s">
        <v>137</v>
      </c>
      <c r="K1726" t="s">
        <v>138</v>
      </c>
      <c r="L1726" t="s">
        <v>5209</v>
      </c>
      <c r="M1726" t="s">
        <v>5210</v>
      </c>
      <c r="N1726">
        <v>2.1016666659999999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7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5.9778330989900166</v>
      </c>
      <c r="AC1726">
        <v>0</v>
      </c>
      <c r="AD1726">
        <v>0</v>
      </c>
      <c r="AE1726">
        <v>5.9778330989900166</v>
      </c>
    </row>
    <row r="1727" spans="1:31" x14ac:dyDescent="0.25">
      <c r="A1727">
        <v>2441208</v>
      </c>
      <c r="B1727">
        <v>1</v>
      </c>
      <c r="C1727" t="s">
        <v>80</v>
      </c>
      <c r="D1727" t="s">
        <v>84</v>
      </c>
      <c r="E1727" t="s">
        <v>132</v>
      </c>
      <c r="F1727" t="s">
        <v>5211</v>
      </c>
      <c r="G1727" t="s">
        <v>198</v>
      </c>
      <c r="H1727" t="s">
        <v>135</v>
      </c>
      <c r="I1727" t="s">
        <v>136</v>
      </c>
      <c r="J1727" t="s">
        <v>137</v>
      </c>
      <c r="K1727" t="s">
        <v>138</v>
      </c>
      <c r="L1727" t="s">
        <v>5212</v>
      </c>
      <c r="M1727" t="s">
        <v>5213</v>
      </c>
      <c r="N1727">
        <v>6.1922222219999998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1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89.792963231457406</v>
      </c>
      <c r="AC1727">
        <v>0</v>
      </c>
      <c r="AD1727">
        <v>0</v>
      </c>
      <c r="AE1727">
        <v>89.792963231457406</v>
      </c>
    </row>
    <row r="1728" spans="1:31" x14ac:dyDescent="0.25">
      <c r="A1728">
        <v>2441354</v>
      </c>
      <c r="B1728">
        <v>1</v>
      </c>
      <c r="C1728" t="s">
        <v>81</v>
      </c>
      <c r="D1728" t="s">
        <v>119</v>
      </c>
      <c r="E1728" t="s">
        <v>132</v>
      </c>
      <c r="F1728" t="s">
        <v>5214</v>
      </c>
      <c r="G1728" t="s">
        <v>249</v>
      </c>
      <c r="H1728" t="s">
        <v>135</v>
      </c>
      <c r="I1728" t="s">
        <v>136</v>
      </c>
      <c r="J1728" t="s">
        <v>137</v>
      </c>
      <c r="K1728" t="s">
        <v>138</v>
      </c>
      <c r="L1728" t="s">
        <v>5215</v>
      </c>
      <c r="M1728" t="s">
        <v>5216</v>
      </c>
      <c r="N1728">
        <v>1.5974999999999999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</row>
    <row r="1729" spans="1:31" x14ac:dyDescent="0.25">
      <c r="A1729">
        <v>2441437</v>
      </c>
      <c r="B1729">
        <v>1</v>
      </c>
      <c r="C1729" t="s">
        <v>80</v>
      </c>
      <c r="D1729" t="s">
        <v>88</v>
      </c>
      <c r="E1729" t="s">
        <v>161</v>
      </c>
      <c r="F1729" t="s">
        <v>5217</v>
      </c>
      <c r="G1729" t="s">
        <v>143</v>
      </c>
      <c r="H1729" t="s">
        <v>144</v>
      </c>
      <c r="I1729" t="s">
        <v>136</v>
      </c>
      <c r="J1729" t="s">
        <v>137</v>
      </c>
      <c r="K1729" t="s">
        <v>138</v>
      </c>
      <c r="L1729" t="s">
        <v>5218</v>
      </c>
      <c r="M1729" t="s">
        <v>5219</v>
      </c>
      <c r="N1729">
        <v>0.94</v>
      </c>
      <c r="O1729">
        <v>0</v>
      </c>
      <c r="P1729">
        <v>147</v>
      </c>
      <c r="Q1729">
        <v>0</v>
      </c>
      <c r="R1729">
        <v>0</v>
      </c>
      <c r="S1729">
        <v>1</v>
      </c>
      <c r="T1729">
        <v>1</v>
      </c>
      <c r="U1729">
        <v>0</v>
      </c>
      <c r="V1729">
        <v>0</v>
      </c>
      <c r="W1729">
        <v>0</v>
      </c>
      <c r="X1729">
        <v>56.886070659429166</v>
      </c>
      <c r="Y1729">
        <v>0</v>
      </c>
      <c r="Z1729">
        <v>0</v>
      </c>
      <c r="AA1729">
        <v>70.905747864627131</v>
      </c>
      <c r="AB1729">
        <v>0.5834070609926667</v>
      </c>
      <c r="AC1729">
        <v>0</v>
      </c>
      <c r="AD1729">
        <v>0</v>
      </c>
      <c r="AE1729">
        <v>128.37522558504895</v>
      </c>
    </row>
    <row r="1730" spans="1:31" x14ac:dyDescent="0.25">
      <c r="A1730">
        <v>2441268</v>
      </c>
      <c r="B1730">
        <v>1</v>
      </c>
      <c r="C1730" t="s">
        <v>81</v>
      </c>
      <c r="D1730" t="s">
        <v>128</v>
      </c>
      <c r="E1730" t="s">
        <v>147</v>
      </c>
      <c r="F1730" t="s">
        <v>5220</v>
      </c>
      <c r="G1730" t="s">
        <v>175</v>
      </c>
      <c r="H1730" t="s">
        <v>135</v>
      </c>
      <c r="I1730" t="s">
        <v>136</v>
      </c>
      <c r="J1730" t="s">
        <v>137</v>
      </c>
      <c r="K1730" t="s">
        <v>138</v>
      </c>
      <c r="L1730" t="s">
        <v>5221</v>
      </c>
      <c r="M1730" t="s">
        <v>5222</v>
      </c>
      <c r="N1730">
        <v>1.2747222220000001</v>
      </c>
      <c r="O1730">
        <v>0</v>
      </c>
      <c r="P1730">
        <v>10</v>
      </c>
      <c r="Q1730">
        <v>0</v>
      </c>
      <c r="R1730">
        <v>0</v>
      </c>
      <c r="S1730">
        <v>0</v>
      </c>
      <c r="T1730">
        <v>2</v>
      </c>
      <c r="U1730">
        <v>0</v>
      </c>
      <c r="V1730">
        <v>0</v>
      </c>
      <c r="W1730">
        <v>0</v>
      </c>
      <c r="X1730">
        <v>0.78605637502437942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0.78605637502437942</v>
      </c>
    </row>
    <row r="1731" spans="1:31" x14ac:dyDescent="0.25">
      <c r="A1731">
        <v>2441225</v>
      </c>
      <c r="B1731">
        <v>1</v>
      </c>
      <c r="C1731" t="s">
        <v>81</v>
      </c>
      <c r="D1731" t="s">
        <v>112</v>
      </c>
      <c r="E1731" t="s">
        <v>147</v>
      </c>
      <c r="F1731" t="s">
        <v>4064</v>
      </c>
      <c r="G1731" t="s">
        <v>187</v>
      </c>
      <c r="H1731" t="s">
        <v>135</v>
      </c>
      <c r="I1731" t="s">
        <v>136</v>
      </c>
      <c r="J1731" t="s">
        <v>137</v>
      </c>
      <c r="K1731" t="s">
        <v>164</v>
      </c>
      <c r="L1731" t="s">
        <v>5223</v>
      </c>
      <c r="M1731" t="s">
        <v>5224</v>
      </c>
      <c r="N1731">
        <v>4.3941666660000003</v>
      </c>
      <c r="O1731">
        <v>0</v>
      </c>
      <c r="P1731">
        <v>3</v>
      </c>
      <c r="Q1731">
        <v>0</v>
      </c>
      <c r="R1731">
        <v>9</v>
      </c>
      <c r="S1731">
        <v>0</v>
      </c>
      <c r="T1731">
        <v>1</v>
      </c>
      <c r="U1731">
        <v>0</v>
      </c>
      <c r="V1731">
        <v>0</v>
      </c>
      <c r="W1731">
        <v>0</v>
      </c>
      <c r="X1731">
        <v>1.554079403968736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1.554079403968736</v>
      </c>
    </row>
    <row r="1732" spans="1:31" x14ac:dyDescent="0.25">
      <c r="A1732">
        <v>2441474</v>
      </c>
      <c r="B1732">
        <v>1</v>
      </c>
      <c r="C1732" t="s">
        <v>81</v>
      </c>
      <c r="D1732" t="s">
        <v>113</v>
      </c>
      <c r="E1732" t="s">
        <v>132</v>
      </c>
      <c r="F1732" t="s">
        <v>5225</v>
      </c>
      <c r="G1732" t="s">
        <v>214</v>
      </c>
      <c r="H1732" t="s">
        <v>135</v>
      </c>
      <c r="I1732" t="s">
        <v>136</v>
      </c>
      <c r="J1732" t="s">
        <v>3</v>
      </c>
      <c r="K1732" t="s">
        <v>138</v>
      </c>
      <c r="L1732" t="s">
        <v>5226</v>
      </c>
      <c r="M1732" t="s">
        <v>5227</v>
      </c>
      <c r="N1732">
        <v>2.031666666</v>
      </c>
      <c r="O1732">
        <v>0</v>
      </c>
      <c r="P1732">
        <v>11</v>
      </c>
      <c r="Q1732">
        <v>0</v>
      </c>
      <c r="R1732">
        <v>0</v>
      </c>
      <c r="S1732">
        <v>0</v>
      </c>
      <c r="T1732">
        <v>4</v>
      </c>
      <c r="U1732">
        <v>0</v>
      </c>
      <c r="V1732">
        <v>0</v>
      </c>
      <c r="W1732">
        <v>0</v>
      </c>
      <c r="X1732">
        <v>6.8762192327528169</v>
      </c>
      <c r="Y1732">
        <v>0</v>
      </c>
      <c r="Z1732">
        <v>0</v>
      </c>
      <c r="AA1732">
        <v>0</v>
      </c>
      <c r="AB1732">
        <v>3.6710837588615721</v>
      </c>
      <c r="AC1732">
        <v>0</v>
      </c>
      <c r="AD1732">
        <v>0</v>
      </c>
      <c r="AE1732">
        <v>10.547302991614389</v>
      </c>
    </row>
    <row r="1733" spans="1:31" x14ac:dyDescent="0.25">
      <c r="A1733">
        <v>2441480</v>
      </c>
      <c r="B1733">
        <v>1</v>
      </c>
      <c r="C1733" t="s">
        <v>81</v>
      </c>
      <c r="D1733" t="s">
        <v>120</v>
      </c>
      <c r="E1733" t="s">
        <v>132</v>
      </c>
      <c r="F1733" t="s">
        <v>5228</v>
      </c>
      <c r="G1733" t="s">
        <v>134</v>
      </c>
      <c r="H1733" t="s">
        <v>135</v>
      </c>
      <c r="I1733" t="s">
        <v>136</v>
      </c>
      <c r="J1733" t="s">
        <v>137</v>
      </c>
      <c r="K1733" t="s">
        <v>138</v>
      </c>
      <c r="L1733" t="s">
        <v>5229</v>
      </c>
      <c r="M1733" t="s">
        <v>5230</v>
      </c>
      <c r="N1733">
        <v>1.7022222220000001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0.41038537630871663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0.41038537630871663</v>
      </c>
    </row>
    <row r="1734" spans="1:31" x14ac:dyDescent="0.25">
      <c r="A1734">
        <v>2441182</v>
      </c>
      <c r="B1734">
        <v>1</v>
      </c>
      <c r="C1734" t="s">
        <v>80</v>
      </c>
      <c r="D1734" t="s">
        <v>107</v>
      </c>
      <c r="E1734" t="s">
        <v>147</v>
      </c>
      <c r="F1734" t="s">
        <v>5231</v>
      </c>
      <c r="G1734" t="s">
        <v>175</v>
      </c>
      <c r="H1734" t="s">
        <v>135</v>
      </c>
      <c r="I1734" t="s">
        <v>136</v>
      </c>
      <c r="J1734" t="s">
        <v>137</v>
      </c>
      <c r="K1734" t="s">
        <v>138</v>
      </c>
      <c r="L1734" t="s">
        <v>5232</v>
      </c>
      <c r="M1734" t="s">
        <v>5233</v>
      </c>
      <c r="N1734">
        <v>0.75416666600000004</v>
      </c>
      <c r="O1734">
        <v>0</v>
      </c>
      <c r="P1734">
        <v>220</v>
      </c>
      <c r="Q1734">
        <v>0</v>
      </c>
      <c r="R1734">
        <v>0</v>
      </c>
      <c r="S1734">
        <v>0</v>
      </c>
      <c r="T1734">
        <v>7</v>
      </c>
      <c r="U1734">
        <v>0</v>
      </c>
      <c r="V1734">
        <v>0</v>
      </c>
      <c r="W1734">
        <v>0</v>
      </c>
      <c r="X1734">
        <v>22.149674558216834</v>
      </c>
      <c r="Y1734">
        <v>0</v>
      </c>
      <c r="Z1734">
        <v>0</v>
      </c>
      <c r="AA1734">
        <v>0</v>
      </c>
      <c r="AB1734">
        <v>3.2898464515169499</v>
      </c>
      <c r="AC1734">
        <v>0</v>
      </c>
      <c r="AD1734">
        <v>0</v>
      </c>
      <c r="AE1734">
        <v>25.439521009733784</v>
      </c>
    </row>
    <row r="1735" spans="1:31" x14ac:dyDescent="0.25">
      <c r="A1735">
        <v>2441921</v>
      </c>
      <c r="B1735">
        <v>1</v>
      </c>
      <c r="C1735" t="s">
        <v>81</v>
      </c>
      <c r="D1735" t="s">
        <v>123</v>
      </c>
      <c r="E1735" t="s">
        <v>178</v>
      </c>
      <c r="F1735" t="s">
        <v>5234</v>
      </c>
      <c r="G1735" t="s">
        <v>187</v>
      </c>
      <c r="H1735" t="s">
        <v>144</v>
      </c>
      <c r="I1735" t="s">
        <v>136</v>
      </c>
      <c r="J1735" t="s">
        <v>137</v>
      </c>
      <c r="K1735" t="s">
        <v>164</v>
      </c>
      <c r="L1735" t="s">
        <v>5235</v>
      </c>
      <c r="M1735" t="s">
        <v>5236</v>
      </c>
      <c r="N1735">
        <v>1.891388888</v>
      </c>
      <c r="O1735">
        <v>0</v>
      </c>
      <c r="P1735">
        <v>11</v>
      </c>
      <c r="Q1735">
        <v>0</v>
      </c>
      <c r="R1735">
        <v>36</v>
      </c>
      <c r="S1735">
        <v>8</v>
      </c>
      <c r="T1735">
        <v>355</v>
      </c>
      <c r="U1735">
        <v>10</v>
      </c>
      <c r="V1735">
        <v>12</v>
      </c>
      <c r="W1735">
        <v>0</v>
      </c>
      <c r="X1735">
        <v>6.9298212442564155</v>
      </c>
      <c r="Y1735">
        <v>0</v>
      </c>
      <c r="Z1735">
        <v>1.6596950692300154</v>
      </c>
      <c r="AA1735">
        <v>301.96903461636958</v>
      </c>
      <c r="AB1735">
        <v>679.09509116300808</v>
      </c>
      <c r="AC1735">
        <v>1145.0052854740636</v>
      </c>
      <c r="AD1735">
        <v>54.591026431175408</v>
      </c>
      <c r="AE1735">
        <v>2189.2499539981031</v>
      </c>
    </row>
    <row r="1736" spans="1:31" x14ac:dyDescent="0.25">
      <c r="A1736">
        <v>2441898</v>
      </c>
      <c r="B1736">
        <v>1</v>
      </c>
      <c r="C1736" t="s">
        <v>81</v>
      </c>
      <c r="D1736" t="s">
        <v>120</v>
      </c>
      <c r="E1736" t="s">
        <v>141</v>
      </c>
      <c r="F1736" t="s">
        <v>5237</v>
      </c>
      <c r="G1736" t="s">
        <v>143</v>
      </c>
      <c r="H1736" t="s">
        <v>144</v>
      </c>
      <c r="I1736" t="s">
        <v>136</v>
      </c>
      <c r="J1736" t="s">
        <v>137</v>
      </c>
      <c r="K1736" t="s">
        <v>138</v>
      </c>
      <c r="L1736" t="s">
        <v>5238</v>
      </c>
      <c r="M1736" t="s">
        <v>5239</v>
      </c>
      <c r="N1736">
        <v>0.81027777700000003</v>
      </c>
      <c r="O1736">
        <v>0</v>
      </c>
      <c r="P1736">
        <v>0</v>
      </c>
      <c r="Q1736">
        <v>13</v>
      </c>
      <c r="R1736">
        <v>0</v>
      </c>
      <c r="S1736">
        <v>3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0.26694948187589168</v>
      </c>
      <c r="Z1736">
        <v>0</v>
      </c>
      <c r="AA1736">
        <v>0.1882577769753333</v>
      </c>
      <c r="AB1736">
        <v>0</v>
      </c>
      <c r="AC1736">
        <v>0</v>
      </c>
      <c r="AD1736">
        <v>0</v>
      </c>
      <c r="AE1736">
        <v>0.45520725885122498</v>
      </c>
    </row>
    <row r="1737" spans="1:31" x14ac:dyDescent="0.25">
      <c r="A1737">
        <v>2441712</v>
      </c>
      <c r="B1737">
        <v>1</v>
      </c>
      <c r="C1737" t="s">
        <v>81</v>
      </c>
      <c r="D1737" t="s">
        <v>122</v>
      </c>
      <c r="E1737" t="s">
        <v>156</v>
      </c>
      <c r="F1737" t="s">
        <v>5240</v>
      </c>
      <c r="G1737" t="s">
        <v>187</v>
      </c>
      <c r="H1737" t="s">
        <v>135</v>
      </c>
      <c r="I1737" t="s">
        <v>136</v>
      </c>
      <c r="J1737" t="s">
        <v>137</v>
      </c>
      <c r="K1737" t="s">
        <v>164</v>
      </c>
      <c r="L1737" t="s">
        <v>5241</v>
      </c>
      <c r="M1737" t="s">
        <v>5242</v>
      </c>
      <c r="N1737">
        <v>2.1777777770000002</v>
      </c>
      <c r="O1737">
        <v>0</v>
      </c>
      <c r="P1737">
        <v>364</v>
      </c>
      <c r="Q1737">
        <v>0</v>
      </c>
      <c r="R1737">
        <v>0</v>
      </c>
      <c r="S1737">
        <v>0</v>
      </c>
      <c r="T1737">
        <v>71</v>
      </c>
      <c r="U1737">
        <v>0</v>
      </c>
      <c r="V1737">
        <v>0</v>
      </c>
      <c r="W1737">
        <v>0</v>
      </c>
      <c r="X1737">
        <v>135.10723111298097</v>
      </c>
      <c r="Y1737">
        <v>0</v>
      </c>
      <c r="Z1737">
        <v>0</v>
      </c>
      <c r="AA1737">
        <v>0</v>
      </c>
      <c r="AB1737">
        <v>150.26147509091328</v>
      </c>
      <c r="AC1737">
        <v>0</v>
      </c>
      <c r="AD1737">
        <v>0</v>
      </c>
      <c r="AE1737">
        <v>285.36870620389425</v>
      </c>
    </row>
    <row r="1738" spans="1:31" x14ac:dyDescent="0.25">
      <c r="A1738">
        <v>2441735</v>
      </c>
      <c r="B1738">
        <v>1</v>
      </c>
      <c r="C1738" t="s">
        <v>81</v>
      </c>
      <c r="D1738" t="s">
        <v>116</v>
      </c>
      <c r="E1738" t="s">
        <v>141</v>
      </c>
      <c r="F1738" t="s">
        <v>5243</v>
      </c>
      <c r="G1738" t="s">
        <v>143</v>
      </c>
      <c r="H1738" t="s">
        <v>144</v>
      </c>
      <c r="I1738" t="s">
        <v>136</v>
      </c>
      <c r="J1738" t="s">
        <v>137</v>
      </c>
      <c r="K1738" t="s">
        <v>138</v>
      </c>
      <c r="L1738" t="s">
        <v>5244</v>
      </c>
      <c r="M1738" t="s">
        <v>5245</v>
      </c>
      <c r="N1738">
        <v>1.1883333330000001</v>
      </c>
      <c r="O1738">
        <v>0</v>
      </c>
      <c r="P1738">
        <v>721</v>
      </c>
      <c r="Q1738">
        <v>1</v>
      </c>
      <c r="R1738">
        <v>71</v>
      </c>
      <c r="S1738">
        <v>2</v>
      </c>
      <c r="T1738">
        <v>90</v>
      </c>
      <c r="U1738">
        <v>0</v>
      </c>
      <c r="V1738">
        <v>0</v>
      </c>
      <c r="W1738">
        <v>0</v>
      </c>
      <c r="X1738">
        <v>107.36121141970395</v>
      </c>
      <c r="Y1738">
        <v>0.39129562173105559</v>
      </c>
      <c r="Z1738">
        <v>2.9176803383378798</v>
      </c>
      <c r="AA1738">
        <v>9.2294385297538799</v>
      </c>
      <c r="AB1738">
        <v>57.327308090226929</v>
      </c>
      <c r="AC1738">
        <v>0</v>
      </c>
      <c r="AD1738">
        <v>0</v>
      </c>
      <c r="AE1738">
        <v>177.2269339997537</v>
      </c>
    </row>
    <row r="1739" spans="1:31" x14ac:dyDescent="0.25">
      <c r="A1739">
        <v>2441904</v>
      </c>
      <c r="B1739">
        <v>1</v>
      </c>
      <c r="C1739" t="s">
        <v>80</v>
      </c>
      <c r="D1739" t="s">
        <v>110</v>
      </c>
      <c r="E1739" t="s">
        <v>161</v>
      </c>
      <c r="F1739" t="s">
        <v>5246</v>
      </c>
      <c r="G1739" t="s">
        <v>187</v>
      </c>
      <c r="H1739" t="s">
        <v>144</v>
      </c>
      <c r="I1739" t="s">
        <v>136</v>
      </c>
      <c r="J1739" t="s">
        <v>137</v>
      </c>
      <c r="K1739" t="s">
        <v>164</v>
      </c>
      <c r="L1739" t="s">
        <v>5247</v>
      </c>
      <c r="M1739" t="s">
        <v>5248</v>
      </c>
      <c r="N1739">
        <v>2.0266666660000001</v>
      </c>
      <c r="O1739">
        <v>0</v>
      </c>
      <c r="P1739">
        <v>3169</v>
      </c>
      <c r="Q1739">
        <v>0</v>
      </c>
      <c r="R1739">
        <v>0</v>
      </c>
      <c r="S1739">
        <v>1</v>
      </c>
      <c r="T1739">
        <v>233</v>
      </c>
      <c r="U1739">
        <v>0</v>
      </c>
      <c r="V1739">
        <v>0</v>
      </c>
      <c r="W1739">
        <v>0</v>
      </c>
      <c r="X1739">
        <v>1898.2783983032398</v>
      </c>
      <c r="Y1739">
        <v>0</v>
      </c>
      <c r="Z1739">
        <v>0</v>
      </c>
      <c r="AA1739">
        <v>160.88692400762704</v>
      </c>
      <c r="AB1739">
        <v>328.59374748639954</v>
      </c>
      <c r="AC1739">
        <v>0</v>
      </c>
      <c r="AD1739">
        <v>0</v>
      </c>
      <c r="AE1739">
        <v>2387.7590697972664</v>
      </c>
    </row>
    <row r="1740" spans="1:31" x14ac:dyDescent="0.25">
      <c r="A1740">
        <v>2441689</v>
      </c>
      <c r="B1740">
        <v>1</v>
      </c>
      <c r="C1740" t="s">
        <v>80</v>
      </c>
      <c r="D1740" t="s">
        <v>101</v>
      </c>
      <c r="E1740" t="s">
        <v>147</v>
      </c>
      <c r="F1740" t="s">
        <v>2773</v>
      </c>
      <c r="G1740" t="s">
        <v>187</v>
      </c>
      <c r="H1740" t="s">
        <v>135</v>
      </c>
      <c r="I1740" t="s">
        <v>136</v>
      </c>
      <c r="J1740" t="s">
        <v>137</v>
      </c>
      <c r="K1740" t="s">
        <v>164</v>
      </c>
      <c r="L1740" t="s">
        <v>5249</v>
      </c>
      <c r="M1740" t="s">
        <v>5250</v>
      </c>
      <c r="N1740">
        <v>9.0824999999999996</v>
      </c>
      <c r="O1740">
        <v>0</v>
      </c>
      <c r="P1740">
        <v>243</v>
      </c>
      <c r="Q1740">
        <v>0</v>
      </c>
      <c r="R1740">
        <v>0</v>
      </c>
      <c r="S1740">
        <v>0</v>
      </c>
      <c r="T1740">
        <v>3</v>
      </c>
      <c r="U1740">
        <v>0</v>
      </c>
      <c r="V1740">
        <v>0</v>
      </c>
      <c r="W1740">
        <v>0</v>
      </c>
      <c r="X1740">
        <v>560.07261104442796</v>
      </c>
      <c r="Y1740">
        <v>0</v>
      </c>
      <c r="Z1740">
        <v>0</v>
      </c>
      <c r="AA1740">
        <v>0</v>
      </c>
      <c r="AB1740">
        <v>52.471580624853338</v>
      </c>
      <c r="AC1740">
        <v>0</v>
      </c>
      <c r="AD1740">
        <v>0</v>
      </c>
      <c r="AE1740">
        <v>612.5441916692813</v>
      </c>
    </row>
    <row r="1741" spans="1:31" x14ac:dyDescent="0.25">
      <c r="A1741">
        <v>2441798</v>
      </c>
      <c r="B1741">
        <v>1</v>
      </c>
      <c r="C1741" t="s">
        <v>81</v>
      </c>
      <c r="D1741" t="s">
        <v>120</v>
      </c>
      <c r="E1741" t="s">
        <v>132</v>
      </c>
      <c r="F1741" t="s">
        <v>5251</v>
      </c>
      <c r="G1741" t="s">
        <v>153</v>
      </c>
      <c r="H1741" t="s">
        <v>135</v>
      </c>
      <c r="I1741" t="s">
        <v>136</v>
      </c>
      <c r="J1741" t="s">
        <v>137</v>
      </c>
      <c r="K1741" t="s">
        <v>138</v>
      </c>
      <c r="L1741" t="s">
        <v>5252</v>
      </c>
      <c r="M1741" t="s">
        <v>5253</v>
      </c>
      <c r="N1741">
        <v>3.7875000000000001</v>
      </c>
      <c r="O1741">
        <v>0</v>
      </c>
      <c r="P1741">
        <v>10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13.233001751153999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13.233001751153999</v>
      </c>
    </row>
    <row r="1742" spans="1:31" x14ac:dyDescent="0.25">
      <c r="A1742">
        <v>2441944</v>
      </c>
      <c r="B1742">
        <v>1</v>
      </c>
      <c r="C1742" t="s">
        <v>80</v>
      </c>
      <c r="D1742" t="s">
        <v>90</v>
      </c>
      <c r="E1742" t="s">
        <v>156</v>
      </c>
      <c r="F1742" t="s">
        <v>5254</v>
      </c>
      <c r="G1742" t="s">
        <v>175</v>
      </c>
      <c r="H1742" t="s">
        <v>135</v>
      </c>
      <c r="I1742" t="s">
        <v>136</v>
      </c>
      <c r="J1742" t="s">
        <v>137</v>
      </c>
      <c r="K1742" t="s">
        <v>138</v>
      </c>
      <c r="L1742" t="s">
        <v>5255</v>
      </c>
      <c r="M1742" t="s">
        <v>5256</v>
      </c>
      <c r="N1742">
        <v>0.60083333299999997</v>
      </c>
      <c r="O1742">
        <v>0</v>
      </c>
      <c r="P1742">
        <v>509</v>
      </c>
      <c r="Q1742">
        <v>0</v>
      </c>
      <c r="R1742">
        <v>0</v>
      </c>
      <c r="S1742">
        <v>0</v>
      </c>
      <c r="T1742">
        <v>47</v>
      </c>
      <c r="U1742">
        <v>0</v>
      </c>
      <c r="V1742">
        <v>0</v>
      </c>
      <c r="W1742">
        <v>0</v>
      </c>
      <c r="X1742">
        <v>82.293836674047895</v>
      </c>
      <c r="Y1742">
        <v>0</v>
      </c>
      <c r="Z1742">
        <v>0</v>
      </c>
      <c r="AA1742">
        <v>0</v>
      </c>
      <c r="AB1742">
        <v>10.760890242725363</v>
      </c>
      <c r="AC1742">
        <v>0</v>
      </c>
      <c r="AD1742">
        <v>0</v>
      </c>
      <c r="AE1742">
        <v>93.054726916773262</v>
      </c>
    </row>
    <row r="1743" spans="1:31" x14ac:dyDescent="0.25">
      <c r="A1743">
        <v>2441695</v>
      </c>
      <c r="B1743">
        <v>1</v>
      </c>
      <c r="C1743" t="s">
        <v>80</v>
      </c>
      <c r="D1743" t="s">
        <v>100</v>
      </c>
      <c r="E1743" t="s">
        <v>141</v>
      </c>
      <c r="F1743" t="s">
        <v>1074</v>
      </c>
      <c r="G1743" t="s">
        <v>355</v>
      </c>
      <c r="H1743" t="s">
        <v>144</v>
      </c>
      <c r="I1743" t="s">
        <v>136</v>
      </c>
      <c r="J1743" t="s">
        <v>137</v>
      </c>
      <c r="K1743" t="s">
        <v>164</v>
      </c>
      <c r="L1743" t="s">
        <v>5257</v>
      </c>
      <c r="M1743" t="s">
        <v>5258</v>
      </c>
      <c r="N1743">
        <v>9.3947222220000004</v>
      </c>
      <c r="O1743">
        <v>6</v>
      </c>
      <c r="P1743">
        <v>286</v>
      </c>
      <c r="Q1743">
        <v>25</v>
      </c>
      <c r="R1743">
        <v>43</v>
      </c>
      <c r="S1743">
        <v>10</v>
      </c>
      <c r="T1743">
        <v>42</v>
      </c>
      <c r="U1743">
        <v>0</v>
      </c>
      <c r="V1743">
        <v>0</v>
      </c>
      <c r="W1743">
        <v>70.626779693189192</v>
      </c>
      <c r="X1743">
        <v>777.60925684679671</v>
      </c>
      <c r="Y1743">
        <v>101.18764865633506</v>
      </c>
      <c r="Z1743">
        <v>147.18420768393622</v>
      </c>
      <c r="AA1743">
        <v>128.12658926744919</v>
      </c>
      <c r="AB1743">
        <v>183.67517520872991</v>
      </c>
      <c r="AC1743">
        <v>0</v>
      </c>
      <c r="AD1743">
        <v>0</v>
      </c>
      <c r="AE1743">
        <v>1408.4096573564361</v>
      </c>
    </row>
    <row r="1744" spans="1:31" x14ac:dyDescent="0.25">
      <c r="A1744">
        <v>2441961</v>
      </c>
      <c r="B1744">
        <v>1</v>
      </c>
      <c r="C1744" t="s">
        <v>80</v>
      </c>
      <c r="D1744" t="s">
        <v>107</v>
      </c>
      <c r="E1744" t="s">
        <v>161</v>
      </c>
      <c r="F1744" t="s">
        <v>5259</v>
      </c>
      <c r="G1744" t="s">
        <v>4370</v>
      </c>
      <c r="H1744" t="s">
        <v>144</v>
      </c>
      <c r="I1744" t="s">
        <v>136</v>
      </c>
      <c r="J1744" t="s">
        <v>137</v>
      </c>
      <c r="K1744" t="s">
        <v>138</v>
      </c>
      <c r="L1744" t="s">
        <v>5260</v>
      </c>
      <c r="M1744" t="s">
        <v>5261</v>
      </c>
      <c r="N1744">
        <v>0.89444444400000001</v>
      </c>
      <c r="O1744">
        <v>0</v>
      </c>
      <c r="P1744">
        <v>288</v>
      </c>
      <c r="Q1744">
        <v>0</v>
      </c>
      <c r="R1744">
        <v>0</v>
      </c>
      <c r="S1744">
        <v>0</v>
      </c>
      <c r="T1744">
        <v>27</v>
      </c>
      <c r="U1744">
        <v>0</v>
      </c>
      <c r="V1744">
        <v>0</v>
      </c>
      <c r="W1744">
        <v>0</v>
      </c>
      <c r="X1744">
        <v>15.376585076690128</v>
      </c>
      <c r="Y1744">
        <v>0</v>
      </c>
      <c r="Z1744">
        <v>0</v>
      </c>
      <c r="AA1744">
        <v>0</v>
      </c>
      <c r="AB1744">
        <v>8.8315935364555926</v>
      </c>
      <c r="AC1744">
        <v>0</v>
      </c>
      <c r="AD1744">
        <v>0</v>
      </c>
      <c r="AE1744">
        <v>24.208178613145719</v>
      </c>
    </row>
    <row r="1745" spans="1:31" x14ac:dyDescent="0.25">
      <c r="A1745">
        <v>2441755</v>
      </c>
      <c r="B1745">
        <v>1</v>
      </c>
      <c r="C1745" t="s">
        <v>80</v>
      </c>
      <c r="D1745" t="s">
        <v>99</v>
      </c>
      <c r="E1745" t="s">
        <v>132</v>
      </c>
      <c r="F1745" t="s">
        <v>5262</v>
      </c>
      <c r="G1745" t="s">
        <v>134</v>
      </c>
      <c r="H1745" t="s">
        <v>135</v>
      </c>
      <c r="I1745" t="s">
        <v>136</v>
      </c>
      <c r="J1745" t="s">
        <v>137</v>
      </c>
      <c r="K1745" t="s">
        <v>138</v>
      </c>
      <c r="L1745" t="s">
        <v>5263</v>
      </c>
      <c r="M1745" t="s">
        <v>5264</v>
      </c>
      <c r="N1745">
        <v>2.795833333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1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</row>
    <row r="1746" spans="1:31" x14ac:dyDescent="0.25">
      <c r="A1746">
        <v>2441732</v>
      </c>
      <c r="B1746">
        <v>1</v>
      </c>
      <c r="C1746" t="s">
        <v>81</v>
      </c>
      <c r="D1746" t="s">
        <v>127</v>
      </c>
      <c r="E1746" t="s">
        <v>147</v>
      </c>
      <c r="F1746" t="s">
        <v>5265</v>
      </c>
      <c r="G1746" t="s">
        <v>1516</v>
      </c>
      <c r="H1746" t="s">
        <v>135</v>
      </c>
      <c r="I1746" t="s">
        <v>136</v>
      </c>
      <c r="J1746" t="s">
        <v>137</v>
      </c>
      <c r="K1746" t="s">
        <v>138</v>
      </c>
      <c r="L1746" t="s">
        <v>5266</v>
      </c>
      <c r="M1746" t="s">
        <v>5267</v>
      </c>
      <c r="N1746">
        <v>2.7005555550000002</v>
      </c>
      <c r="O1746">
        <v>0</v>
      </c>
      <c r="P1746">
        <v>1</v>
      </c>
      <c r="Q1746">
        <v>0</v>
      </c>
      <c r="R1746">
        <v>1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0.75552127391802226</v>
      </c>
      <c r="Y1746">
        <v>0</v>
      </c>
      <c r="Z1746">
        <v>6.1260005417000001E-4</v>
      </c>
      <c r="AA1746">
        <v>0</v>
      </c>
      <c r="AB1746">
        <v>0</v>
      </c>
      <c r="AC1746">
        <v>0</v>
      </c>
      <c r="AD1746">
        <v>0</v>
      </c>
      <c r="AE1746">
        <v>0.75613387397219223</v>
      </c>
    </row>
    <row r="1747" spans="1:31" x14ac:dyDescent="0.25">
      <c r="A1747">
        <v>2441778</v>
      </c>
      <c r="B1747">
        <v>1</v>
      </c>
      <c r="C1747" t="s">
        <v>80</v>
      </c>
      <c r="D1747" t="s">
        <v>84</v>
      </c>
      <c r="E1747" t="s">
        <v>161</v>
      </c>
      <c r="F1747" t="s">
        <v>5268</v>
      </c>
      <c r="G1747" t="s">
        <v>1428</v>
      </c>
      <c r="H1747" t="s">
        <v>144</v>
      </c>
      <c r="I1747" t="s">
        <v>136</v>
      </c>
      <c r="J1747" t="s">
        <v>137</v>
      </c>
      <c r="K1747" t="s">
        <v>138</v>
      </c>
      <c r="L1747" t="s">
        <v>5269</v>
      </c>
      <c r="M1747" t="s">
        <v>5270</v>
      </c>
      <c r="N1747">
        <v>6.489166666</v>
      </c>
      <c r="O1747">
        <v>13</v>
      </c>
      <c r="P1747">
        <v>1381</v>
      </c>
      <c r="Q1747">
        <v>3</v>
      </c>
      <c r="R1747">
        <v>257</v>
      </c>
      <c r="S1747">
        <v>11</v>
      </c>
      <c r="T1747">
        <v>167</v>
      </c>
      <c r="U1747">
        <v>0</v>
      </c>
      <c r="V1747">
        <v>0</v>
      </c>
      <c r="W1747">
        <v>28.248032908842074</v>
      </c>
      <c r="X1747">
        <v>1680.3715065598878</v>
      </c>
      <c r="Y1747">
        <v>161.07799016191228</v>
      </c>
      <c r="Z1747">
        <v>857.18554842217748</v>
      </c>
      <c r="AA1747">
        <v>48.463170339657069</v>
      </c>
      <c r="AB1747">
        <v>1956.9762765919727</v>
      </c>
      <c r="AC1747">
        <v>0</v>
      </c>
      <c r="AD1747">
        <v>0</v>
      </c>
      <c r="AE1747">
        <v>4732.322524984449</v>
      </c>
    </row>
    <row r="1748" spans="1:31" x14ac:dyDescent="0.25">
      <c r="A1748">
        <v>2441692</v>
      </c>
      <c r="B1748">
        <v>1</v>
      </c>
      <c r="C1748" t="s">
        <v>80</v>
      </c>
      <c r="D1748" t="s">
        <v>88</v>
      </c>
      <c r="E1748" t="s">
        <v>229</v>
      </c>
      <c r="F1748" t="s">
        <v>5271</v>
      </c>
      <c r="G1748" t="s">
        <v>187</v>
      </c>
      <c r="H1748" t="s">
        <v>144</v>
      </c>
      <c r="I1748" t="s">
        <v>136</v>
      </c>
      <c r="J1748" t="s">
        <v>137</v>
      </c>
      <c r="K1748" t="s">
        <v>164</v>
      </c>
      <c r="L1748" t="s">
        <v>5272</v>
      </c>
      <c r="M1748" t="s">
        <v>5273</v>
      </c>
      <c r="N1748">
        <v>1.6483333330000001</v>
      </c>
      <c r="O1748">
        <v>0</v>
      </c>
      <c r="P1748">
        <v>5235</v>
      </c>
      <c r="Q1748">
        <v>0</v>
      </c>
      <c r="R1748">
        <v>0</v>
      </c>
      <c r="S1748">
        <v>5</v>
      </c>
      <c r="T1748">
        <v>511</v>
      </c>
      <c r="U1748">
        <v>0</v>
      </c>
      <c r="V1748">
        <v>0</v>
      </c>
      <c r="W1748">
        <v>0</v>
      </c>
      <c r="X1748">
        <v>2171.1947603821918</v>
      </c>
      <c r="Y1748">
        <v>0</v>
      </c>
      <c r="Z1748">
        <v>0</v>
      </c>
      <c r="AA1748">
        <v>2688.7786477888221</v>
      </c>
      <c r="AB1748">
        <v>1183.2238060774205</v>
      </c>
      <c r="AC1748">
        <v>0</v>
      </c>
      <c r="AD1748">
        <v>0</v>
      </c>
      <c r="AE1748">
        <v>6043.1972142484346</v>
      </c>
    </row>
    <row r="1749" spans="1:31" x14ac:dyDescent="0.25">
      <c r="A1749">
        <v>2441841</v>
      </c>
      <c r="B1749">
        <v>1</v>
      </c>
      <c r="C1749" t="s">
        <v>81</v>
      </c>
      <c r="D1749" t="s">
        <v>112</v>
      </c>
      <c r="E1749" t="s">
        <v>161</v>
      </c>
      <c r="F1749" t="s">
        <v>5274</v>
      </c>
      <c r="G1749" t="s">
        <v>355</v>
      </c>
      <c r="H1749" t="s">
        <v>144</v>
      </c>
      <c r="I1749" t="s">
        <v>136</v>
      </c>
      <c r="J1749" t="s">
        <v>137</v>
      </c>
      <c r="K1749" t="s">
        <v>164</v>
      </c>
      <c r="L1749" t="s">
        <v>5275</v>
      </c>
      <c r="M1749" t="s">
        <v>5276</v>
      </c>
      <c r="N1749">
        <v>5.2983333330000004</v>
      </c>
      <c r="O1749">
        <v>0</v>
      </c>
      <c r="P1749">
        <v>28</v>
      </c>
      <c r="Q1749">
        <v>0</v>
      </c>
      <c r="R1749">
        <v>14</v>
      </c>
      <c r="S1749">
        <v>0</v>
      </c>
      <c r="T1749">
        <v>5</v>
      </c>
      <c r="U1749">
        <v>0</v>
      </c>
      <c r="V1749">
        <v>0</v>
      </c>
      <c r="W1749">
        <v>0</v>
      </c>
      <c r="X1749">
        <v>4.9787300875224769</v>
      </c>
      <c r="Y1749">
        <v>0</v>
      </c>
      <c r="Z1749">
        <v>13.940112758899277</v>
      </c>
      <c r="AA1749">
        <v>0</v>
      </c>
      <c r="AB1749">
        <v>13.286496152428976</v>
      </c>
      <c r="AC1749">
        <v>0</v>
      </c>
      <c r="AD1749">
        <v>0</v>
      </c>
      <c r="AE1749">
        <v>32.205338998850728</v>
      </c>
    </row>
    <row r="1750" spans="1:31" x14ac:dyDescent="0.25">
      <c r="A1750">
        <v>2430579</v>
      </c>
      <c r="B1750">
        <v>1</v>
      </c>
      <c r="C1750" t="s">
        <v>80</v>
      </c>
      <c r="D1750" t="s">
        <v>106</v>
      </c>
      <c r="E1750" t="s">
        <v>178</v>
      </c>
      <c r="F1750" t="s">
        <v>5277</v>
      </c>
      <c r="G1750" t="s">
        <v>175</v>
      </c>
      <c r="H1750" t="s">
        <v>144</v>
      </c>
      <c r="I1750" t="s">
        <v>136</v>
      </c>
      <c r="J1750" t="s">
        <v>137</v>
      </c>
      <c r="K1750" t="s">
        <v>138</v>
      </c>
      <c r="L1750" t="s">
        <v>5278</v>
      </c>
      <c r="M1750" t="s">
        <v>5279</v>
      </c>
      <c r="N1750">
        <v>0.82611111100000001</v>
      </c>
      <c r="O1750">
        <v>0</v>
      </c>
      <c r="P1750">
        <v>3</v>
      </c>
      <c r="Q1750">
        <v>29</v>
      </c>
      <c r="R1750">
        <v>137</v>
      </c>
      <c r="S1750">
        <v>6</v>
      </c>
      <c r="T1750">
        <v>35</v>
      </c>
      <c r="U1750">
        <v>0</v>
      </c>
      <c r="V1750">
        <v>0</v>
      </c>
      <c r="W1750">
        <v>0</v>
      </c>
      <c r="X1750">
        <v>0.35539613008675452</v>
      </c>
      <c r="Y1750">
        <v>5.8699773989838926</v>
      </c>
      <c r="Z1750">
        <v>29.977942777124706</v>
      </c>
      <c r="AA1750">
        <v>10.183887216333078</v>
      </c>
      <c r="AB1750">
        <v>59.350757096607566</v>
      </c>
      <c r="AC1750">
        <v>0</v>
      </c>
      <c r="AD1750">
        <v>0</v>
      </c>
      <c r="AE1750">
        <v>105.737960619136</v>
      </c>
    </row>
    <row r="1751" spans="1:31" x14ac:dyDescent="0.25">
      <c r="A1751">
        <v>2431017</v>
      </c>
      <c r="B1751">
        <v>1</v>
      </c>
      <c r="C1751" t="s">
        <v>81</v>
      </c>
      <c r="D1751" t="s">
        <v>128</v>
      </c>
      <c r="E1751" t="s">
        <v>147</v>
      </c>
      <c r="F1751" t="s">
        <v>5280</v>
      </c>
      <c r="G1751" t="s">
        <v>171</v>
      </c>
      <c r="H1751" t="s">
        <v>135</v>
      </c>
      <c r="I1751" t="s">
        <v>136</v>
      </c>
      <c r="J1751" t="s">
        <v>137</v>
      </c>
      <c r="K1751" t="s">
        <v>138</v>
      </c>
      <c r="L1751" t="s">
        <v>5281</v>
      </c>
      <c r="M1751" t="s">
        <v>5282</v>
      </c>
      <c r="N1751">
        <v>0.61972222200000004</v>
      </c>
      <c r="O1751">
        <v>0</v>
      </c>
      <c r="P1751">
        <v>22</v>
      </c>
      <c r="Q1751">
        <v>0</v>
      </c>
      <c r="R1751">
        <v>0</v>
      </c>
      <c r="S1751">
        <v>0</v>
      </c>
      <c r="T1751">
        <v>2</v>
      </c>
      <c r="U1751">
        <v>0</v>
      </c>
      <c r="V1751">
        <v>0</v>
      </c>
      <c r="W1751">
        <v>0</v>
      </c>
      <c r="X1751">
        <v>3.5438967812195825</v>
      </c>
      <c r="Y1751">
        <v>0</v>
      </c>
      <c r="Z1751">
        <v>0</v>
      </c>
      <c r="AA1751">
        <v>0</v>
      </c>
      <c r="AB1751">
        <v>1.4025055050992357</v>
      </c>
      <c r="AC1751">
        <v>0</v>
      </c>
      <c r="AD1751">
        <v>0</v>
      </c>
      <c r="AE1751">
        <v>4.9464022863188184</v>
      </c>
    </row>
    <row r="1752" spans="1:31" x14ac:dyDescent="0.25">
      <c r="A1752">
        <v>2430679</v>
      </c>
      <c r="B1752">
        <v>1</v>
      </c>
      <c r="C1752" t="s">
        <v>80</v>
      </c>
      <c r="D1752" t="s">
        <v>84</v>
      </c>
      <c r="E1752" t="s">
        <v>132</v>
      </c>
      <c r="F1752" t="s">
        <v>5283</v>
      </c>
      <c r="G1752" t="s">
        <v>198</v>
      </c>
      <c r="H1752" t="s">
        <v>135</v>
      </c>
      <c r="I1752" t="s">
        <v>136</v>
      </c>
      <c r="J1752" t="s">
        <v>137</v>
      </c>
      <c r="K1752" t="s">
        <v>138</v>
      </c>
      <c r="L1752" t="s">
        <v>5284</v>
      </c>
      <c r="M1752" t="s">
        <v>5285</v>
      </c>
      <c r="N1752">
        <v>6.9480555549999998</v>
      </c>
      <c r="O1752">
        <v>0</v>
      </c>
      <c r="P1752">
        <v>2</v>
      </c>
      <c r="Q1752">
        <v>0</v>
      </c>
      <c r="R1752">
        <v>0</v>
      </c>
      <c r="S1752">
        <v>0</v>
      </c>
      <c r="T1752">
        <v>1</v>
      </c>
      <c r="U1752">
        <v>0</v>
      </c>
      <c r="V1752">
        <v>0</v>
      </c>
      <c r="W1752">
        <v>0</v>
      </c>
      <c r="X1752">
        <v>2.0677994123226169</v>
      </c>
      <c r="Y1752">
        <v>0</v>
      </c>
      <c r="Z1752">
        <v>0</v>
      </c>
      <c r="AA1752">
        <v>0</v>
      </c>
      <c r="AB1752">
        <v>8.9747317796135526</v>
      </c>
      <c r="AC1752">
        <v>0</v>
      </c>
      <c r="AD1752">
        <v>0</v>
      </c>
      <c r="AE1752">
        <v>11.04253119193617</v>
      </c>
    </row>
    <row r="1753" spans="1:31" x14ac:dyDescent="0.25">
      <c r="A1753">
        <v>2431074</v>
      </c>
      <c r="B1753">
        <v>1</v>
      </c>
      <c r="C1753" t="s">
        <v>80</v>
      </c>
      <c r="D1753" t="s">
        <v>95</v>
      </c>
      <c r="E1753" t="s">
        <v>147</v>
      </c>
      <c r="F1753" t="s">
        <v>5286</v>
      </c>
      <c r="G1753" t="s">
        <v>171</v>
      </c>
      <c r="H1753" t="s">
        <v>135</v>
      </c>
      <c r="I1753" t="s">
        <v>136</v>
      </c>
      <c r="J1753" t="s">
        <v>137</v>
      </c>
      <c r="K1753" t="s">
        <v>138</v>
      </c>
      <c r="L1753" t="s">
        <v>5287</v>
      </c>
      <c r="M1753" t="s">
        <v>5288</v>
      </c>
      <c r="N1753">
        <v>0.95027777700000005</v>
      </c>
      <c r="O1753">
        <v>0</v>
      </c>
      <c r="P1753">
        <v>38</v>
      </c>
      <c r="Q1753">
        <v>0</v>
      </c>
      <c r="R1753">
        <v>0</v>
      </c>
      <c r="S1753">
        <v>0</v>
      </c>
      <c r="T1753">
        <v>8</v>
      </c>
      <c r="U1753">
        <v>0</v>
      </c>
      <c r="V1753">
        <v>0</v>
      </c>
      <c r="W1753">
        <v>0</v>
      </c>
      <c r="X1753">
        <v>9.9355731150547832</v>
      </c>
      <c r="Y1753">
        <v>0</v>
      </c>
      <c r="Z1753">
        <v>0</v>
      </c>
      <c r="AA1753">
        <v>0</v>
      </c>
      <c r="AB1753">
        <v>5.4607402780738816</v>
      </c>
      <c r="AC1753">
        <v>0</v>
      </c>
      <c r="AD1753">
        <v>0</v>
      </c>
      <c r="AE1753">
        <v>15.396313393128665</v>
      </c>
    </row>
    <row r="1754" spans="1:31" x14ac:dyDescent="0.25">
      <c r="A1754">
        <v>2430553</v>
      </c>
      <c r="B1754">
        <v>1</v>
      </c>
      <c r="C1754" t="s">
        <v>80</v>
      </c>
      <c r="D1754" t="s">
        <v>84</v>
      </c>
      <c r="E1754" t="s">
        <v>147</v>
      </c>
      <c r="F1754" t="s">
        <v>5289</v>
      </c>
      <c r="G1754" t="s">
        <v>171</v>
      </c>
      <c r="H1754" t="s">
        <v>135</v>
      </c>
      <c r="I1754" t="s">
        <v>136</v>
      </c>
      <c r="J1754" t="s">
        <v>137</v>
      </c>
      <c r="K1754" t="s">
        <v>138</v>
      </c>
      <c r="L1754" t="s">
        <v>5290</v>
      </c>
      <c r="M1754" t="s">
        <v>5291</v>
      </c>
      <c r="N1754">
        <v>5.4247222219999998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1</v>
      </c>
      <c r="U1754">
        <v>0</v>
      </c>
      <c r="V1754">
        <v>1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0.3738401902905909</v>
      </c>
      <c r="AC1754">
        <v>0</v>
      </c>
      <c r="AD1754">
        <v>180.26692770078944</v>
      </c>
      <c r="AE1754">
        <v>180.64076789108003</v>
      </c>
    </row>
    <row r="1755" spans="1:31" x14ac:dyDescent="0.25">
      <c r="A1755">
        <v>2431100</v>
      </c>
      <c r="B1755">
        <v>1</v>
      </c>
      <c r="C1755" t="s">
        <v>80</v>
      </c>
      <c r="D1755" t="s">
        <v>93</v>
      </c>
      <c r="E1755" t="s">
        <v>161</v>
      </c>
      <c r="F1755" t="s">
        <v>5292</v>
      </c>
      <c r="G1755" t="s">
        <v>4370</v>
      </c>
      <c r="H1755" t="s">
        <v>144</v>
      </c>
      <c r="I1755" t="s">
        <v>136</v>
      </c>
      <c r="J1755" t="s">
        <v>137</v>
      </c>
      <c r="K1755" t="s">
        <v>138</v>
      </c>
      <c r="L1755" t="s">
        <v>5293</v>
      </c>
      <c r="M1755" t="s">
        <v>5294</v>
      </c>
      <c r="N1755">
        <v>0.91777777699999996</v>
      </c>
      <c r="O1755">
        <v>0</v>
      </c>
      <c r="P1755">
        <v>63</v>
      </c>
      <c r="Q1755">
        <v>0</v>
      </c>
      <c r="R1755">
        <v>16</v>
      </c>
      <c r="S1755">
        <v>0</v>
      </c>
      <c r="T1755">
        <v>13</v>
      </c>
      <c r="U1755">
        <v>0</v>
      </c>
      <c r="V1755">
        <v>0</v>
      </c>
      <c r="W1755">
        <v>0</v>
      </c>
      <c r="X1755">
        <v>21.780802412901078</v>
      </c>
      <c r="Y1755">
        <v>0</v>
      </c>
      <c r="Z1755">
        <v>5.0556360281433728</v>
      </c>
      <c r="AA1755">
        <v>0</v>
      </c>
      <c r="AB1755">
        <v>6.5012826771981125</v>
      </c>
      <c r="AC1755">
        <v>0</v>
      </c>
      <c r="AD1755">
        <v>0</v>
      </c>
      <c r="AE1755">
        <v>33.337721118242563</v>
      </c>
    </row>
    <row r="1756" spans="1:31" x14ac:dyDescent="0.25">
      <c r="A1756">
        <v>2430951</v>
      </c>
      <c r="B1756">
        <v>1</v>
      </c>
      <c r="C1756" t="s">
        <v>80</v>
      </c>
      <c r="D1756" t="s">
        <v>83</v>
      </c>
      <c r="E1756" t="s">
        <v>141</v>
      </c>
      <c r="F1756" t="s">
        <v>5295</v>
      </c>
      <c r="G1756" t="s">
        <v>143</v>
      </c>
      <c r="H1756" t="s">
        <v>144</v>
      </c>
      <c r="I1756" t="s">
        <v>136</v>
      </c>
      <c r="J1756" t="s">
        <v>137</v>
      </c>
      <c r="K1756" t="s">
        <v>138</v>
      </c>
      <c r="L1756" t="s">
        <v>5296</v>
      </c>
      <c r="M1756" t="s">
        <v>5297</v>
      </c>
      <c r="N1756">
        <v>0.30666666599999998</v>
      </c>
      <c r="O1756">
        <v>0</v>
      </c>
      <c r="P1756">
        <v>1473</v>
      </c>
      <c r="Q1756">
        <v>0</v>
      </c>
      <c r="R1756">
        <v>0</v>
      </c>
      <c r="S1756">
        <v>0</v>
      </c>
      <c r="T1756">
        <v>174</v>
      </c>
      <c r="U1756">
        <v>1</v>
      </c>
      <c r="V1756">
        <v>0</v>
      </c>
      <c r="W1756">
        <v>0</v>
      </c>
      <c r="X1756">
        <v>143.84485023293922</v>
      </c>
      <c r="Y1756">
        <v>0</v>
      </c>
      <c r="Z1756">
        <v>0</v>
      </c>
      <c r="AA1756">
        <v>0</v>
      </c>
      <c r="AB1756">
        <v>52.999749671961574</v>
      </c>
      <c r="AC1756">
        <v>5.4387019093361593</v>
      </c>
      <c r="AD1756">
        <v>0</v>
      </c>
      <c r="AE1756">
        <v>202.28330181423695</v>
      </c>
    </row>
    <row r="1757" spans="1:31" x14ac:dyDescent="0.25">
      <c r="A1757">
        <v>2430845</v>
      </c>
      <c r="B1757">
        <v>1</v>
      </c>
      <c r="C1757" t="s">
        <v>80</v>
      </c>
      <c r="D1757" t="s">
        <v>101</v>
      </c>
      <c r="E1757" t="s">
        <v>147</v>
      </c>
      <c r="F1757" t="s">
        <v>5298</v>
      </c>
      <c r="G1757" t="s">
        <v>175</v>
      </c>
      <c r="H1757" t="s">
        <v>135</v>
      </c>
      <c r="I1757" t="s">
        <v>136</v>
      </c>
      <c r="J1757" t="s">
        <v>137</v>
      </c>
      <c r="K1757" t="s">
        <v>138</v>
      </c>
      <c r="L1757" t="s">
        <v>5299</v>
      </c>
      <c r="M1757" t="s">
        <v>5300</v>
      </c>
      <c r="N1757">
        <v>0.88611111099999995</v>
      </c>
      <c r="O1757">
        <v>0</v>
      </c>
      <c r="P1757">
        <v>2</v>
      </c>
      <c r="Q1757">
        <v>0</v>
      </c>
      <c r="R1757">
        <v>0</v>
      </c>
      <c r="S1757">
        <v>0</v>
      </c>
      <c r="T1757">
        <v>7</v>
      </c>
      <c r="U1757">
        <v>0</v>
      </c>
      <c r="V1757">
        <v>0</v>
      </c>
      <c r="W1757">
        <v>0</v>
      </c>
      <c r="X1757">
        <v>0.38375121096925557</v>
      </c>
      <c r="Y1757">
        <v>0</v>
      </c>
      <c r="Z1757">
        <v>0</v>
      </c>
      <c r="AA1757">
        <v>0</v>
      </c>
      <c r="AB1757">
        <v>12.5347900645401</v>
      </c>
      <c r="AC1757">
        <v>0</v>
      </c>
      <c r="AD1757">
        <v>0</v>
      </c>
      <c r="AE1757">
        <v>12.918541275509355</v>
      </c>
    </row>
    <row r="1758" spans="1:31" x14ac:dyDescent="0.25">
      <c r="A1758">
        <v>2430513</v>
      </c>
      <c r="B1758">
        <v>1</v>
      </c>
      <c r="C1758" t="s">
        <v>80</v>
      </c>
      <c r="D1758" t="s">
        <v>85</v>
      </c>
      <c r="E1758" t="s">
        <v>147</v>
      </c>
      <c r="F1758" t="s">
        <v>5301</v>
      </c>
      <c r="G1758" t="s">
        <v>171</v>
      </c>
      <c r="H1758" t="s">
        <v>135</v>
      </c>
      <c r="I1758" t="s">
        <v>136</v>
      </c>
      <c r="J1758" t="s">
        <v>137</v>
      </c>
      <c r="K1758" t="s">
        <v>138</v>
      </c>
      <c r="L1758" t="s">
        <v>5302</v>
      </c>
      <c r="M1758" t="s">
        <v>5303</v>
      </c>
      <c r="N1758">
        <v>0.79277777699999996</v>
      </c>
      <c r="O1758">
        <v>0</v>
      </c>
      <c r="P1758">
        <v>172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34.951463347921347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34.951463347921347</v>
      </c>
    </row>
    <row r="1759" spans="1:31" x14ac:dyDescent="0.25">
      <c r="A1759">
        <v>2430490</v>
      </c>
      <c r="B1759">
        <v>1</v>
      </c>
      <c r="C1759" t="s">
        <v>81</v>
      </c>
      <c r="D1759" t="s">
        <v>121</v>
      </c>
      <c r="E1759" t="s">
        <v>147</v>
      </c>
      <c r="F1759" t="s">
        <v>5304</v>
      </c>
      <c r="G1759" t="s">
        <v>171</v>
      </c>
      <c r="H1759" t="s">
        <v>135</v>
      </c>
      <c r="I1759" t="s">
        <v>136</v>
      </c>
      <c r="J1759" t="s">
        <v>137</v>
      </c>
      <c r="K1759" t="s">
        <v>138</v>
      </c>
      <c r="L1759" t="s">
        <v>5305</v>
      </c>
      <c r="M1759" t="s">
        <v>5306</v>
      </c>
      <c r="N1759">
        <v>2.148055555</v>
      </c>
      <c r="O1759">
        <v>0</v>
      </c>
      <c r="P1759">
        <v>26</v>
      </c>
      <c r="Q1759">
        <v>0</v>
      </c>
      <c r="R1759">
        <v>1</v>
      </c>
      <c r="S1759">
        <v>0</v>
      </c>
      <c r="T1759">
        <v>2</v>
      </c>
      <c r="U1759">
        <v>0</v>
      </c>
      <c r="V1759">
        <v>0</v>
      </c>
      <c r="W1759">
        <v>0</v>
      </c>
      <c r="X1759">
        <v>12.462817846212154</v>
      </c>
      <c r="Y1759">
        <v>0</v>
      </c>
      <c r="Z1759">
        <v>1.3284027171998333E-2</v>
      </c>
      <c r="AA1759">
        <v>0</v>
      </c>
      <c r="AB1759">
        <v>5.4097481121199884</v>
      </c>
      <c r="AC1759">
        <v>0</v>
      </c>
      <c r="AD1759">
        <v>0</v>
      </c>
      <c r="AE1759">
        <v>17.885849985504141</v>
      </c>
    </row>
    <row r="1760" spans="1:31" x14ac:dyDescent="0.25">
      <c r="A1760">
        <v>2430496</v>
      </c>
      <c r="B1760">
        <v>1</v>
      </c>
      <c r="C1760" t="s">
        <v>80</v>
      </c>
      <c r="D1760" t="s">
        <v>94</v>
      </c>
      <c r="E1760" t="s">
        <v>178</v>
      </c>
      <c r="F1760" t="s">
        <v>811</v>
      </c>
      <c r="G1760" t="s">
        <v>143</v>
      </c>
      <c r="H1760" t="s">
        <v>144</v>
      </c>
      <c r="I1760" t="s">
        <v>136</v>
      </c>
      <c r="J1760" t="s">
        <v>137</v>
      </c>
      <c r="K1760" t="s">
        <v>138</v>
      </c>
      <c r="L1760" t="s">
        <v>5307</v>
      </c>
      <c r="M1760" t="s">
        <v>5308</v>
      </c>
      <c r="N1760">
        <v>0.39444444400000001</v>
      </c>
      <c r="O1760">
        <v>0</v>
      </c>
      <c r="P1760">
        <v>137</v>
      </c>
      <c r="Q1760">
        <v>1</v>
      </c>
      <c r="R1760">
        <v>7</v>
      </c>
      <c r="S1760">
        <v>13</v>
      </c>
      <c r="T1760">
        <v>20</v>
      </c>
      <c r="U1760">
        <v>4</v>
      </c>
      <c r="V1760">
        <v>0</v>
      </c>
      <c r="W1760">
        <v>0</v>
      </c>
      <c r="X1760">
        <v>9.9907382871706343</v>
      </c>
      <c r="Y1760">
        <v>0.15316900445805556</v>
      </c>
      <c r="Z1760">
        <v>2.2650707828580328</v>
      </c>
      <c r="AA1760">
        <v>77.71834083308336</v>
      </c>
      <c r="AB1760">
        <v>8.9289082760739991</v>
      </c>
      <c r="AC1760">
        <v>708.42356019063425</v>
      </c>
      <c r="AD1760">
        <v>0</v>
      </c>
      <c r="AE1760">
        <v>807.47978737427832</v>
      </c>
    </row>
    <row r="1761" spans="1:31" x14ac:dyDescent="0.25">
      <c r="A1761">
        <v>2430722</v>
      </c>
      <c r="B1761">
        <v>1</v>
      </c>
      <c r="C1761" t="s">
        <v>80</v>
      </c>
      <c r="D1761" t="s">
        <v>92</v>
      </c>
      <c r="E1761" t="s">
        <v>161</v>
      </c>
      <c r="F1761" t="s">
        <v>5309</v>
      </c>
      <c r="G1761" t="s">
        <v>187</v>
      </c>
      <c r="H1761" t="s">
        <v>144</v>
      </c>
      <c r="I1761" t="s">
        <v>136</v>
      </c>
      <c r="J1761" t="s">
        <v>137</v>
      </c>
      <c r="K1761" t="s">
        <v>164</v>
      </c>
      <c r="L1761" t="s">
        <v>5310</v>
      </c>
      <c r="M1761" t="s">
        <v>5311</v>
      </c>
      <c r="N1761">
        <v>0.40166666600000001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0.85846039101101113</v>
      </c>
      <c r="AC1761">
        <v>0</v>
      </c>
      <c r="AD1761">
        <v>0</v>
      </c>
      <c r="AE1761">
        <v>0.85846039101101113</v>
      </c>
    </row>
    <row r="1762" spans="1:31" x14ac:dyDescent="0.25">
      <c r="A1762">
        <v>2431077</v>
      </c>
      <c r="B1762">
        <v>1</v>
      </c>
      <c r="C1762" t="s">
        <v>80</v>
      </c>
      <c r="D1762" t="s">
        <v>83</v>
      </c>
      <c r="E1762" t="s">
        <v>156</v>
      </c>
      <c r="F1762" t="s">
        <v>5312</v>
      </c>
      <c r="G1762" t="s">
        <v>175</v>
      </c>
      <c r="H1762" t="s">
        <v>135</v>
      </c>
      <c r="I1762" t="s">
        <v>136</v>
      </c>
      <c r="J1762" t="s">
        <v>137</v>
      </c>
      <c r="K1762" t="s">
        <v>138</v>
      </c>
      <c r="L1762" t="s">
        <v>5313</v>
      </c>
      <c r="M1762" t="s">
        <v>5314</v>
      </c>
      <c r="N1762">
        <v>1.393611111</v>
      </c>
      <c r="O1762">
        <v>0</v>
      </c>
      <c r="P1762">
        <v>262</v>
      </c>
      <c r="Q1762">
        <v>0</v>
      </c>
      <c r="R1762">
        <v>0</v>
      </c>
      <c r="S1762">
        <v>0</v>
      </c>
      <c r="T1762">
        <v>13</v>
      </c>
      <c r="U1762">
        <v>0</v>
      </c>
      <c r="V1762">
        <v>0</v>
      </c>
      <c r="W1762">
        <v>0</v>
      </c>
      <c r="X1762">
        <v>148.74532061824698</v>
      </c>
      <c r="Y1762">
        <v>0</v>
      </c>
      <c r="Z1762">
        <v>0</v>
      </c>
      <c r="AA1762">
        <v>0</v>
      </c>
      <c r="AB1762">
        <v>22.247895292966291</v>
      </c>
      <c r="AC1762">
        <v>0</v>
      </c>
      <c r="AD1762">
        <v>0</v>
      </c>
      <c r="AE1762">
        <v>170.99321591121327</v>
      </c>
    </row>
    <row r="1763" spans="1:31" x14ac:dyDescent="0.25">
      <c r="A1763">
        <v>2431114</v>
      </c>
      <c r="B1763">
        <v>1</v>
      </c>
      <c r="C1763" t="s">
        <v>80</v>
      </c>
      <c r="D1763" t="s">
        <v>90</v>
      </c>
      <c r="E1763" t="s">
        <v>147</v>
      </c>
      <c r="F1763" t="s">
        <v>5315</v>
      </c>
      <c r="G1763" t="s">
        <v>171</v>
      </c>
      <c r="H1763" t="s">
        <v>135</v>
      </c>
      <c r="I1763" t="s">
        <v>136</v>
      </c>
      <c r="J1763" t="s">
        <v>137</v>
      </c>
      <c r="K1763" t="s">
        <v>138</v>
      </c>
      <c r="L1763" t="s">
        <v>5316</v>
      </c>
      <c r="M1763" t="s">
        <v>5317</v>
      </c>
      <c r="N1763">
        <v>0.48138888800000001</v>
      </c>
      <c r="O1763">
        <v>0</v>
      </c>
      <c r="P1763">
        <v>180</v>
      </c>
      <c r="Q1763">
        <v>0</v>
      </c>
      <c r="R1763">
        <v>0</v>
      </c>
      <c r="S1763">
        <v>0</v>
      </c>
      <c r="T1763">
        <v>12</v>
      </c>
      <c r="U1763">
        <v>0</v>
      </c>
      <c r="V1763">
        <v>0</v>
      </c>
      <c r="W1763">
        <v>0</v>
      </c>
      <c r="X1763">
        <v>25.655609479777848</v>
      </c>
      <c r="Y1763">
        <v>0</v>
      </c>
      <c r="Z1763">
        <v>0</v>
      </c>
      <c r="AA1763">
        <v>0</v>
      </c>
      <c r="AB1763">
        <v>3.3139448895035262</v>
      </c>
      <c r="AC1763">
        <v>0</v>
      </c>
      <c r="AD1763">
        <v>0</v>
      </c>
      <c r="AE1763">
        <v>28.969554369281376</v>
      </c>
    </row>
    <row r="1764" spans="1:31" x14ac:dyDescent="0.25">
      <c r="A1764">
        <v>2431031</v>
      </c>
      <c r="B1764">
        <v>1</v>
      </c>
      <c r="C1764" t="s">
        <v>80</v>
      </c>
      <c r="D1764" t="s">
        <v>85</v>
      </c>
      <c r="E1764" t="s">
        <v>132</v>
      </c>
      <c r="F1764" t="s">
        <v>5318</v>
      </c>
      <c r="G1764" t="s">
        <v>134</v>
      </c>
      <c r="H1764" t="s">
        <v>135</v>
      </c>
      <c r="I1764" t="s">
        <v>136</v>
      </c>
      <c r="J1764" t="s">
        <v>137</v>
      </c>
      <c r="K1764" t="s">
        <v>138</v>
      </c>
      <c r="L1764" t="s">
        <v>5319</v>
      </c>
      <c r="M1764" t="s">
        <v>5320</v>
      </c>
      <c r="N1764">
        <v>1.7011111109999999</v>
      </c>
      <c r="O1764">
        <v>0</v>
      </c>
      <c r="P1764">
        <v>11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5.1268680673047315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5.1268680673047315</v>
      </c>
    </row>
    <row r="1765" spans="1:31" x14ac:dyDescent="0.25">
      <c r="A1765">
        <v>2430536</v>
      </c>
      <c r="B1765">
        <v>1</v>
      </c>
      <c r="C1765" t="s">
        <v>81</v>
      </c>
      <c r="D1765" t="s">
        <v>112</v>
      </c>
      <c r="E1765" t="s">
        <v>178</v>
      </c>
      <c r="F1765" t="s">
        <v>5321</v>
      </c>
      <c r="G1765" t="s">
        <v>187</v>
      </c>
      <c r="H1765" t="s">
        <v>144</v>
      </c>
      <c r="I1765" t="s">
        <v>136</v>
      </c>
      <c r="J1765" t="s">
        <v>137</v>
      </c>
      <c r="K1765" t="s">
        <v>164</v>
      </c>
      <c r="L1765" t="s">
        <v>5322</v>
      </c>
      <c r="M1765" t="s">
        <v>5323</v>
      </c>
      <c r="N1765">
        <v>3.003055555</v>
      </c>
      <c r="O1765">
        <v>0</v>
      </c>
      <c r="P1765">
        <v>34</v>
      </c>
      <c r="Q1765">
        <v>0</v>
      </c>
      <c r="R1765">
        <v>33</v>
      </c>
      <c r="S1765">
        <v>1</v>
      </c>
      <c r="T1765">
        <v>2</v>
      </c>
      <c r="U1765">
        <v>0</v>
      </c>
      <c r="V1765">
        <v>0</v>
      </c>
      <c r="W1765">
        <v>0</v>
      </c>
      <c r="X1765">
        <v>15.663181008030117</v>
      </c>
      <c r="Y1765">
        <v>0</v>
      </c>
      <c r="Z1765">
        <v>1.3007944833830192</v>
      </c>
      <c r="AA1765">
        <v>5.7515512503950772</v>
      </c>
      <c r="AB1765">
        <v>13.434419432432446</v>
      </c>
      <c r="AC1765">
        <v>0</v>
      </c>
      <c r="AD1765">
        <v>0</v>
      </c>
      <c r="AE1765">
        <v>36.149946174240661</v>
      </c>
    </row>
    <row r="1766" spans="1:31" x14ac:dyDescent="0.25">
      <c r="A1766">
        <v>2430599</v>
      </c>
      <c r="B1766">
        <v>1</v>
      </c>
      <c r="C1766" t="s">
        <v>80</v>
      </c>
      <c r="D1766" t="s">
        <v>83</v>
      </c>
      <c r="E1766" t="s">
        <v>147</v>
      </c>
      <c r="F1766" t="s">
        <v>5324</v>
      </c>
      <c r="G1766" t="s">
        <v>355</v>
      </c>
      <c r="H1766" t="s">
        <v>135</v>
      </c>
      <c r="I1766" t="s">
        <v>136</v>
      </c>
      <c r="J1766" t="s">
        <v>137</v>
      </c>
      <c r="K1766" t="s">
        <v>164</v>
      </c>
      <c r="L1766" t="s">
        <v>5325</v>
      </c>
      <c r="M1766" t="s">
        <v>5326</v>
      </c>
      <c r="N1766">
        <v>6.108055555</v>
      </c>
      <c r="O1766">
        <v>0</v>
      </c>
      <c r="P1766">
        <v>277</v>
      </c>
      <c r="Q1766">
        <v>0</v>
      </c>
      <c r="R1766">
        <v>0</v>
      </c>
      <c r="S1766">
        <v>0</v>
      </c>
      <c r="T1766">
        <v>7</v>
      </c>
      <c r="U1766">
        <v>0</v>
      </c>
      <c r="V1766">
        <v>0</v>
      </c>
      <c r="W1766">
        <v>0</v>
      </c>
      <c r="X1766">
        <v>714.80168744495427</v>
      </c>
      <c r="Y1766">
        <v>0</v>
      </c>
      <c r="Z1766">
        <v>0</v>
      </c>
      <c r="AA1766">
        <v>0</v>
      </c>
      <c r="AB1766">
        <v>34.955832326733727</v>
      </c>
      <c r="AC1766">
        <v>0</v>
      </c>
      <c r="AD1766">
        <v>0</v>
      </c>
      <c r="AE1766">
        <v>749.75751977168795</v>
      </c>
    </row>
    <row r="1767" spans="1:31" x14ac:dyDescent="0.25">
      <c r="A1767">
        <v>2430785</v>
      </c>
      <c r="B1767">
        <v>1</v>
      </c>
      <c r="C1767" t="s">
        <v>81</v>
      </c>
      <c r="D1767" t="s">
        <v>127</v>
      </c>
      <c r="E1767" t="s">
        <v>132</v>
      </c>
      <c r="F1767" t="s">
        <v>5327</v>
      </c>
      <c r="G1767" t="s">
        <v>198</v>
      </c>
      <c r="H1767" t="s">
        <v>135</v>
      </c>
      <c r="I1767" t="s">
        <v>136</v>
      </c>
      <c r="J1767" t="s">
        <v>137</v>
      </c>
      <c r="K1767" t="s">
        <v>138</v>
      </c>
      <c r="L1767" t="s">
        <v>5328</v>
      </c>
      <c r="M1767" t="s">
        <v>5329</v>
      </c>
      <c r="N1767">
        <v>1.001666666</v>
      </c>
      <c r="O1767">
        <v>0</v>
      </c>
      <c r="P1767">
        <v>7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1.406441830754839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1.406441830754839</v>
      </c>
    </row>
    <row r="1768" spans="1:31" x14ac:dyDescent="0.25">
      <c r="A1768">
        <v>2430576</v>
      </c>
      <c r="B1768">
        <v>1</v>
      </c>
      <c r="C1768" t="s">
        <v>80</v>
      </c>
      <c r="D1768" t="s">
        <v>108</v>
      </c>
      <c r="E1768" t="s">
        <v>147</v>
      </c>
      <c r="F1768" t="s">
        <v>5330</v>
      </c>
      <c r="G1768" t="s">
        <v>187</v>
      </c>
      <c r="H1768" t="s">
        <v>135</v>
      </c>
      <c r="I1768" t="s">
        <v>136</v>
      </c>
      <c r="J1768" t="s">
        <v>137</v>
      </c>
      <c r="K1768" t="s">
        <v>164</v>
      </c>
      <c r="L1768" t="s">
        <v>5331</v>
      </c>
      <c r="M1768" t="s">
        <v>5332</v>
      </c>
      <c r="N1768">
        <v>3.3352777769999999</v>
      </c>
      <c r="O1768">
        <v>0</v>
      </c>
      <c r="P1768">
        <v>8</v>
      </c>
      <c r="Q1768">
        <v>0</v>
      </c>
      <c r="R1768">
        <v>14</v>
      </c>
      <c r="S1768">
        <v>0</v>
      </c>
      <c r="T1768">
        <v>5</v>
      </c>
      <c r="U1768">
        <v>0</v>
      </c>
      <c r="V1768">
        <v>0</v>
      </c>
      <c r="W1768">
        <v>0</v>
      </c>
      <c r="X1768">
        <v>5.579971458046086</v>
      </c>
      <c r="Y1768">
        <v>0</v>
      </c>
      <c r="Z1768">
        <v>4.5493668720813056E-2</v>
      </c>
      <c r="AA1768">
        <v>0</v>
      </c>
      <c r="AB1768">
        <v>8.4469324571155173</v>
      </c>
      <c r="AC1768">
        <v>0</v>
      </c>
      <c r="AD1768">
        <v>0</v>
      </c>
      <c r="AE1768">
        <v>14.072397583882417</v>
      </c>
    </row>
    <row r="1769" spans="1:31" x14ac:dyDescent="0.25">
      <c r="A1769">
        <v>2430642</v>
      </c>
      <c r="B1769">
        <v>1</v>
      </c>
      <c r="C1769" t="s">
        <v>81</v>
      </c>
      <c r="D1769" t="s">
        <v>112</v>
      </c>
      <c r="E1769" t="s">
        <v>178</v>
      </c>
      <c r="F1769" t="s">
        <v>5333</v>
      </c>
      <c r="G1769" t="s">
        <v>187</v>
      </c>
      <c r="H1769" t="s">
        <v>144</v>
      </c>
      <c r="I1769" t="s">
        <v>136</v>
      </c>
      <c r="J1769" t="s">
        <v>137</v>
      </c>
      <c r="K1769" t="s">
        <v>164</v>
      </c>
      <c r="L1769" t="s">
        <v>5334</v>
      </c>
      <c r="M1769" t="s">
        <v>5335</v>
      </c>
      <c r="N1769">
        <v>2.3561111110000001</v>
      </c>
      <c r="O1769">
        <v>0</v>
      </c>
      <c r="P1769">
        <v>268</v>
      </c>
      <c r="Q1769">
        <v>0</v>
      </c>
      <c r="R1769">
        <v>4</v>
      </c>
      <c r="S1769">
        <v>0</v>
      </c>
      <c r="T1769">
        <v>38</v>
      </c>
      <c r="U1769">
        <v>0</v>
      </c>
      <c r="V1769">
        <v>0</v>
      </c>
      <c r="W1769">
        <v>0</v>
      </c>
      <c r="X1769">
        <v>109.22252144895198</v>
      </c>
      <c r="Y1769">
        <v>0</v>
      </c>
      <c r="Z1769">
        <v>1.4101619166657242</v>
      </c>
      <c r="AA1769">
        <v>0</v>
      </c>
      <c r="AB1769">
        <v>77.21240207676091</v>
      </c>
      <c r="AC1769">
        <v>0</v>
      </c>
      <c r="AD1769">
        <v>0</v>
      </c>
      <c r="AE1769">
        <v>187.8450854423786</v>
      </c>
    </row>
    <row r="1770" spans="1:31" x14ac:dyDescent="0.25">
      <c r="A1770">
        <v>2430699</v>
      </c>
      <c r="B1770">
        <v>1</v>
      </c>
      <c r="C1770" t="s">
        <v>80</v>
      </c>
      <c r="D1770" t="s">
        <v>83</v>
      </c>
      <c r="E1770" t="s">
        <v>147</v>
      </c>
      <c r="F1770" t="s">
        <v>1003</v>
      </c>
      <c r="G1770" t="s">
        <v>171</v>
      </c>
      <c r="H1770" t="s">
        <v>135</v>
      </c>
      <c r="I1770" t="s">
        <v>136</v>
      </c>
      <c r="J1770" t="s">
        <v>137</v>
      </c>
      <c r="K1770" t="s">
        <v>138</v>
      </c>
      <c r="L1770" t="s">
        <v>5336</v>
      </c>
      <c r="M1770" t="s">
        <v>5337</v>
      </c>
      <c r="N1770">
        <v>3.4358333330000002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16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110.30905842410959</v>
      </c>
      <c r="AC1770">
        <v>0</v>
      </c>
      <c r="AD1770">
        <v>0</v>
      </c>
      <c r="AE1770">
        <v>110.30905842410959</v>
      </c>
    </row>
    <row r="1771" spans="1:31" x14ac:dyDescent="0.25">
      <c r="A1771">
        <v>2430917</v>
      </c>
      <c r="B1771">
        <v>1</v>
      </c>
      <c r="C1771" t="s">
        <v>80</v>
      </c>
      <c r="D1771" t="s">
        <v>108</v>
      </c>
      <c r="E1771" t="s">
        <v>147</v>
      </c>
      <c r="F1771" t="s">
        <v>5338</v>
      </c>
      <c r="G1771" t="s">
        <v>171</v>
      </c>
      <c r="H1771" t="s">
        <v>135</v>
      </c>
      <c r="I1771" t="s">
        <v>136</v>
      </c>
      <c r="J1771" t="s">
        <v>137</v>
      </c>
      <c r="K1771" t="s">
        <v>138</v>
      </c>
      <c r="L1771" t="s">
        <v>5339</v>
      </c>
      <c r="M1771" t="s">
        <v>5340</v>
      </c>
      <c r="N1771">
        <v>2.2761111110000001</v>
      </c>
      <c r="O1771">
        <v>0</v>
      </c>
      <c r="P1771">
        <v>62</v>
      </c>
      <c r="Q1771">
        <v>0</v>
      </c>
      <c r="R1771">
        <v>6</v>
      </c>
      <c r="S1771">
        <v>0</v>
      </c>
      <c r="T1771">
        <v>10</v>
      </c>
      <c r="U1771">
        <v>0</v>
      </c>
      <c r="V1771">
        <v>0</v>
      </c>
      <c r="W1771">
        <v>0</v>
      </c>
      <c r="X1771">
        <v>27.269550754818155</v>
      </c>
      <c r="Y1771">
        <v>0</v>
      </c>
      <c r="Z1771">
        <v>0</v>
      </c>
      <c r="AA1771">
        <v>0</v>
      </c>
      <c r="AB1771">
        <v>7.222558096740598</v>
      </c>
      <c r="AC1771">
        <v>0</v>
      </c>
      <c r="AD1771">
        <v>0</v>
      </c>
      <c r="AE1771">
        <v>34.492108851558754</v>
      </c>
    </row>
    <row r="1772" spans="1:31" x14ac:dyDescent="0.25">
      <c r="A1772">
        <v>2431063</v>
      </c>
      <c r="B1772">
        <v>1</v>
      </c>
      <c r="C1772" t="s">
        <v>80</v>
      </c>
      <c r="D1772" t="s">
        <v>83</v>
      </c>
      <c r="E1772" t="s">
        <v>132</v>
      </c>
      <c r="F1772" t="s">
        <v>5341</v>
      </c>
      <c r="G1772" t="s">
        <v>1709</v>
      </c>
      <c r="H1772" t="s">
        <v>135</v>
      </c>
      <c r="I1772" t="s">
        <v>136</v>
      </c>
      <c r="J1772" t="s">
        <v>137</v>
      </c>
      <c r="K1772" t="s">
        <v>138</v>
      </c>
      <c r="L1772" t="s">
        <v>5342</v>
      </c>
      <c r="M1772" t="s">
        <v>5343</v>
      </c>
      <c r="N1772">
        <v>1.862222222</v>
      </c>
      <c r="O1772">
        <v>0</v>
      </c>
      <c r="P1772">
        <v>3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2.2508639712485241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2.2508639712485241</v>
      </c>
    </row>
    <row r="1773" spans="1:31" x14ac:dyDescent="0.25">
      <c r="A1773">
        <v>2431086</v>
      </c>
      <c r="B1773">
        <v>1</v>
      </c>
      <c r="C1773" t="s">
        <v>80</v>
      </c>
      <c r="D1773" t="s">
        <v>97</v>
      </c>
      <c r="E1773" t="s">
        <v>147</v>
      </c>
      <c r="F1773" t="s">
        <v>5344</v>
      </c>
      <c r="G1773" t="s">
        <v>175</v>
      </c>
      <c r="H1773" t="s">
        <v>135</v>
      </c>
      <c r="I1773" t="s">
        <v>136</v>
      </c>
      <c r="J1773" t="s">
        <v>137</v>
      </c>
      <c r="K1773" t="s">
        <v>138</v>
      </c>
      <c r="L1773" t="s">
        <v>5345</v>
      </c>
      <c r="M1773" t="s">
        <v>5346</v>
      </c>
      <c r="N1773">
        <v>0.49138888800000002</v>
      </c>
      <c r="O1773">
        <v>0</v>
      </c>
      <c r="P1773">
        <v>9</v>
      </c>
      <c r="Q1773">
        <v>0</v>
      </c>
      <c r="R1773">
        <v>16</v>
      </c>
      <c r="S1773">
        <v>0</v>
      </c>
      <c r="T1773">
        <v>6</v>
      </c>
      <c r="U1773">
        <v>0</v>
      </c>
      <c r="V1773">
        <v>0</v>
      </c>
      <c r="W1773">
        <v>0</v>
      </c>
      <c r="X1773">
        <v>4.2304990454479103</v>
      </c>
      <c r="Y1773">
        <v>0</v>
      </c>
      <c r="Z1773">
        <v>0.32629011859160001</v>
      </c>
      <c r="AA1773">
        <v>0</v>
      </c>
      <c r="AB1773">
        <v>1.2527582497440446</v>
      </c>
      <c r="AC1773">
        <v>0</v>
      </c>
      <c r="AD1773">
        <v>0</v>
      </c>
      <c r="AE1773">
        <v>5.8095474137835552</v>
      </c>
    </row>
    <row r="1774" spans="1:31" x14ac:dyDescent="0.25">
      <c r="A1774">
        <v>2430685</v>
      </c>
      <c r="B1774">
        <v>1</v>
      </c>
      <c r="C1774" t="s">
        <v>81</v>
      </c>
      <c r="D1774" t="s">
        <v>123</v>
      </c>
      <c r="E1774" t="s">
        <v>156</v>
      </c>
      <c r="F1774" t="s">
        <v>5347</v>
      </c>
      <c r="G1774" t="s">
        <v>158</v>
      </c>
      <c r="H1774" t="s">
        <v>135</v>
      </c>
      <c r="I1774" t="s">
        <v>136</v>
      </c>
      <c r="J1774" t="s">
        <v>137</v>
      </c>
      <c r="K1774" t="s">
        <v>138</v>
      </c>
      <c r="L1774" t="s">
        <v>5348</v>
      </c>
      <c r="M1774" t="s">
        <v>5349</v>
      </c>
      <c r="N1774">
        <v>1.7411111109999999</v>
      </c>
      <c r="O1774">
        <v>0</v>
      </c>
      <c r="P1774">
        <v>1</v>
      </c>
      <c r="Q1774">
        <v>0</v>
      </c>
      <c r="R1774">
        <v>4</v>
      </c>
      <c r="S1774">
        <v>0</v>
      </c>
      <c r="T1774">
        <v>2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1.1319178178750777</v>
      </c>
      <c r="AA1774">
        <v>0</v>
      </c>
      <c r="AB1774">
        <v>10.268056426691555</v>
      </c>
      <c r="AC1774">
        <v>0</v>
      </c>
      <c r="AD1774">
        <v>0</v>
      </c>
      <c r="AE1774">
        <v>11.399974244566632</v>
      </c>
    </row>
    <row r="1775" spans="1:31" x14ac:dyDescent="0.25">
      <c r="A1775">
        <v>2430625</v>
      </c>
      <c r="B1775">
        <v>1</v>
      </c>
      <c r="C1775" t="s">
        <v>80</v>
      </c>
      <c r="D1775" t="s">
        <v>98</v>
      </c>
      <c r="E1775" t="s">
        <v>156</v>
      </c>
      <c r="F1775" t="s">
        <v>5350</v>
      </c>
      <c r="G1775" t="s">
        <v>158</v>
      </c>
      <c r="H1775" t="s">
        <v>135</v>
      </c>
      <c r="I1775" t="s">
        <v>136</v>
      </c>
      <c r="J1775" t="s">
        <v>137</v>
      </c>
      <c r="K1775" t="s">
        <v>138</v>
      </c>
      <c r="L1775" t="s">
        <v>5351</v>
      </c>
      <c r="M1775" t="s">
        <v>5352</v>
      </c>
      <c r="N1775">
        <v>0.91472222199999997</v>
      </c>
      <c r="O1775">
        <v>0</v>
      </c>
      <c r="P1775">
        <v>0</v>
      </c>
      <c r="Q1775">
        <v>0</v>
      </c>
      <c r="R1775">
        <v>10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</row>
    <row r="1776" spans="1:31" x14ac:dyDescent="0.25">
      <c r="A1776">
        <v>2430645</v>
      </c>
      <c r="B1776">
        <v>1</v>
      </c>
      <c r="C1776" t="s">
        <v>81</v>
      </c>
      <c r="D1776" t="s">
        <v>112</v>
      </c>
      <c r="E1776" t="s">
        <v>178</v>
      </c>
      <c r="F1776" t="s">
        <v>5353</v>
      </c>
      <c r="G1776" t="s">
        <v>187</v>
      </c>
      <c r="H1776" t="s">
        <v>144</v>
      </c>
      <c r="I1776" t="s">
        <v>136</v>
      </c>
      <c r="J1776" t="s">
        <v>137</v>
      </c>
      <c r="K1776" t="s">
        <v>164</v>
      </c>
      <c r="L1776" t="s">
        <v>5354</v>
      </c>
      <c r="M1776" t="s">
        <v>5355</v>
      </c>
      <c r="N1776">
        <v>2.5238888880000001</v>
      </c>
      <c r="O1776">
        <v>0</v>
      </c>
      <c r="P1776">
        <v>2383</v>
      </c>
      <c r="Q1776">
        <v>0</v>
      </c>
      <c r="R1776">
        <v>35</v>
      </c>
      <c r="S1776">
        <v>0</v>
      </c>
      <c r="T1776">
        <v>103</v>
      </c>
      <c r="U1776">
        <v>1</v>
      </c>
      <c r="V1776">
        <v>0</v>
      </c>
      <c r="W1776">
        <v>0</v>
      </c>
      <c r="X1776">
        <v>1223.2463123224986</v>
      </c>
      <c r="Y1776">
        <v>0</v>
      </c>
      <c r="Z1776">
        <v>9.5288558831482586</v>
      </c>
      <c r="AA1776">
        <v>0</v>
      </c>
      <c r="AB1776">
        <v>365.32803609473456</v>
      </c>
      <c r="AC1776">
        <v>32.717816162030424</v>
      </c>
      <c r="AD1776">
        <v>0</v>
      </c>
      <c r="AE1776">
        <v>1630.821020462412</v>
      </c>
    </row>
    <row r="1777" spans="1:31" x14ac:dyDescent="0.25">
      <c r="A1777">
        <v>2430837</v>
      </c>
      <c r="B1777">
        <v>1</v>
      </c>
      <c r="C1777" t="s">
        <v>80</v>
      </c>
      <c r="D1777" t="s">
        <v>82</v>
      </c>
      <c r="E1777" t="s">
        <v>132</v>
      </c>
      <c r="F1777" t="s">
        <v>5356</v>
      </c>
      <c r="G1777" t="s">
        <v>153</v>
      </c>
      <c r="H1777" t="s">
        <v>135</v>
      </c>
      <c r="I1777" t="s">
        <v>136</v>
      </c>
      <c r="J1777" t="s">
        <v>137</v>
      </c>
      <c r="K1777" t="s">
        <v>138</v>
      </c>
      <c r="L1777" t="s">
        <v>5357</v>
      </c>
      <c r="M1777" t="s">
        <v>5358</v>
      </c>
      <c r="N1777">
        <v>1.613611111</v>
      </c>
      <c r="O1777">
        <v>0</v>
      </c>
      <c r="P1777">
        <v>10</v>
      </c>
      <c r="Q1777">
        <v>0</v>
      </c>
      <c r="R1777">
        <v>0</v>
      </c>
      <c r="S1777">
        <v>0</v>
      </c>
      <c r="T1777">
        <v>1</v>
      </c>
      <c r="U1777">
        <v>0</v>
      </c>
      <c r="V1777">
        <v>0</v>
      </c>
      <c r="W1777">
        <v>0</v>
      </c>
      <c r="X1777">
        <v>2.1528418041548067</v>
      </c>
      <c r="Y1777">
        <v>0</v>
      </c>
      <c r="Z1777">
        <v>0</v>
      </c>
      <c r="AA1777">
        <v>0</v>
      </c>
      <c r="AB1777">
        <v>0.4282776084481334</v>
      </c>
      <c r="AC1777">
        <v>0</v>
      </c>
      <c r="AD1777">
        <v>0</v>
      </c>
      <c r="AE1777">
        <v>2.58111941260294</v>
      </c>
    </row>
    <row r="1778" spans="1:31" x14ac:dyDescent="0.25">
      <c r="A1778">
        <v>2430522</v>
      </c>
      <c r="B1778">
        <v>1</v>
      </c>
      <c r="C1778" t="s">
        <v>80</v>
      </c>
      <c r="D1778" t="s">
        <v>103</v>
      </c>
      <c r="E1778" t="s">
        <v>141</v>
      </c>
      <c r="F1778" t="s">
        <v>5359</v>
      </c>
      <c r="G1778" t="s">
        <v>143</v>
      </c>
      <c r="H1778" t="s">
        <v>144</v>
      </c>
      <c r="I1778" t="s">
        <v>136</v>
      </c>
      <c r="J1778" t="s">
        <v>137</v>
      </c>
      <c r="K1778" t="s">
        <v>138</v>
      </c>
      <c r="L1778" t="s">
        <v>5360</v>
      </c>
      <c r="M1778" t="s">
        <v>5361</v>
      </c>
      <c r="N1778">
        <v>0.74</v>
      </c>
      <c r="O1778">
        <v>0</v>
      </c>
      <c r="P1778">
        <v>0</v>
      </c>
      <c r="Q1778">
        <v>0</v>
      </c>
      <c r="R1778">
        <v>0</v>
      </c>
      <c r="S1778">
        <v>14</v>
      </c>
      <c r="T1778">
        <v>0</v>
      </c>
      <c r="U1778">
        <v>18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58.903622094876738</v>
      </c>
      <c r="AB1778">
        <v>0</v>
      </c>
      <c r="AC1778">
        <v>1019.7916689858926</v>
      </c>
      <c r="AD1778">
        <v>0</v>
      </c>
      <c r="AE1778">
        <v>1078.6952910807693</v>
      </c>
    </row>
    <row r="1779" spans="1:31" x14ac:dyDescent="0.25">
      <c r="A1779">
        <v>2430545</v>
      </c>
      <c r="B1779">
        <v>1</v>
      </c>
      <c r="C1779" t="s">
        <v>81</v>
      </c>
      <c r="D1779" t="s">
        <v>113</v>
      </c>
      <c r="E1779" t="s">
        <v>229</v>
      </c>
      <c r="F1779" t="s">
        <v>1880</v>
      </c>
      <c r="G1779" t="s">
        <v>187</v>
      </c>
      <c r="H1779" t="s">
        <v>144</v>
      </c>
      <c r="I1779" t="s">
        <v>136</v>
      </c>
      <c r="J1779" t="s">
        <v>137</v>
      </c>
      <c r="K1779" t="s">
        <v>164</v>
      </c>
      <c r="L1779" t="s">
        <v>5362</v>
      </c>
      <c r="M1779" t="s">
        <v>5363</v>
      </c>
      <c r="N1779">
        <v>7.1191666659999999</v>
      </c>
      <c r="O1779">
        <v>6</v>
      </c>
      <c r="P1779">
        <v>1892</v>
      </c>
      <c r="Q1779">
        <v>20</v>
      </c>
      <c r="R1779">
        <v>80</v>
      </c>
      <c r="S1779">
        <v>4</v>
      </c>
      <c r="T1779">
        <v>301</v>
      </c>
      <c r="U1779">
        <v>0</v>
      </c>
      <c r="V1779">
        <v>1</v>
      </c>
      <c r="W1779">
        <v>52.864707239097129</v>
      </c>
      <c r="X1779">
        <v>2350.9386114147405</v>
      </c>
      <c r="Y1779">
        <v>34.368706021643035</v>
      </c>
      <c r="Z1779">
        <v>23.674567590356599</v>
      </c>
      <c r="AA1779">
        <v>896.99704458991323</v>
      </c>
      <c r="AB1779">
        <v>1965.5453202159397</v>
      </c>
      <c r="AC1779">
        <v>0</v>
      </c>
      <c r="AD1779">
        <v>50.322873934291252</v>
      </c>
      <c r="AE1779">
        <v>5374.7118310059814</v>
      </c>
    </row>
    <row r="1780" spans="1:31" x14ac:dyDescent="0.25">
      <c r="A1780">
        <v>2430602</v>
      </c>
      <c r="B1780">
        <v>1</v>
      </c>
      <c r="C1780" t="s">
        <v>80</v>
      </c>
      <c r="D1780" t="s">
        <v>84</v>
      </c>
      <c r="E1780" t="s">
        <v>132</v>
      </c>
      <c r="F1780" t="s">
        <v>5364</v>
      </c>
      <c r="G1780" t="s">
        <v>198</v>
      </c>
      <c r="H1780" t="s">
        <v>135</v>
      </c>
      <c r="I1780" t="s">
        <v>136</v>
      </c>
      <c r="J1780" t="s">
        <v>137</v>
      </c>
      <c r="K1780" t="s">
        <v>138</v>
      </c>
      <c r="L1780" t="s">
        <v>5365</v>
      </c>
      <c r="M1780" t="s">
        <v>5366</v>
      </c>
      <c r="N1780">
        <v>6.8147222220000003</v>
      </c>
      <c r="O1780">
        <v>0</v>
      </c>
      <c r="P1780">
        <v>3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3.4363190163515505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3.4363190163515505</v>
      </c>
    </row>
    <row r="1781" spans="1:31" x14ac:dyDescent="0.25">
      <c r="A1781">
        <v>2430708</v>
      </c>
      <c r="B1781">
        <v>1</v>
      </c>
      <c r="C1781" t="s">
        <v>81</v>
      </c>
      <c r="D1781" t="s">
        <v>114</v>
      </c>
      <c r="E1781" t="s">
        <v>132</v>
      </c>
      <c r="F1781" t="s">
        <v>5367</v>
      </c>
      <c r="G1781" t="s">
        <v>134</v>
      </c>
      <c r="H1781" t="s">
        <v>135</v>
      </c>
      <c r="I1781" t="s">
        <v>136</v>
      </c>
      <c r="J1781" t="s">
        <v>137</v>
      </c>
      <c r="K1781" t="s">
        <v>138</v>
      </c>
      <c r="L1781" t="s">
        <v>5368</v>
      </c>
      <c r="M1781" t="s">
        <v>5369</v>
      </c>
      <c r="N1781">
        <v>1.9808333330000001</v>
      </c>
      <c r="O1781">
        <v>0</v>
      </c>
      <c r="P1781">
        <v>1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0.56041307263525009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0.56041307263525009</v>
      </c>
    </row>
    <row r="1782" spans="1:31" x14ac:dyDescent="0.25">
      <c r="A1782">
        <v>2431000</v>
      </c>
      <c r="B1782">
        <v>1</v>
      </c>
      <c r="C1782" t="s">
        <v>80</v>
      </c>
      <c r="D1782" t="s">
        <v>83</v>
      </c>
      <c r="E1782" t="s">
        <v>132</v>
      </c>
      <c r="F1782" t="s">
        <v>5370</v>
      </c>
      <c r="G1782" t="s">
        <v>153</v>
      </c>
      <c r="H1782" t="s">
        <v>135</v>
      </c>
      <c r="I1782" t="s">
        <v>136</v>
      </c>
      <c r="J1782" t="s">
        <v>137</v>
      </c>
      <c r="K1782" t="s">
        <v>138</v>
      </c>
      <c r="L1782" t="s">
        <v>5371</v>
      </c>
      <c r="M1782" t="s">
        <v>5372</v>
      </c>
      <c r="N1782">
        <v>0.582777777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6</v>
      </c>
      <c r="U1782">
        <v>0</v>
      </c>
      <c r="V1782">
        <v>1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4.8922917092995997</v>
      </c>
      <c r="AC1782">
        <v>0</v>
      </c>
      <c r="AD1782">
        <v>0</v>
      </c>
      <c r="AE1782">
        <v>4.8922917092995997</v>
      </c>
    </row>
    <row r="1783" spans="1:31" x14ac:dyDescent="0.25">
      <c r="A1783">
        <v>2430751</v>
      </c>
      <c r="B1783">
        <v>1</v>
      </c>
      <c r="C1783" t="s">
        <v>81</v>
      </c>
      <c r="D1783" t="s">
        <v>128</v>
      </c>
      <c r="E1783" t="s">
        <v>161</v>
      </c>
      <c r="F1783" t="s">
        <v>5373</v>
      </c>
      <c r="G1783" t="s">
        <v>256</v>
      </c>
      <c r="H1783" t="s">
        <v>144</v>
      </c>
      <c r="I1783" t="s">
        <v>136</v>
      </c>
      <c r="J1783" t="s">
        <v>137</v>
      </c>
      <c r="K1783" t="s">
        <v>138</v>
      </c>
      <c r="L1783" t="s">
        <v>5374</v>
      </c>
      <c r="M1783" t="s">
        <v>5375</v>
      </c>
      <c r="N1783">
        <v>2.5933333329999999</v>
      </c>
      <c r="O1783">
        <v>1</v>
      </c>
      <c r="P1783">
        <v>557</v>
      </c>
      <c r="Q1783">
        <v>3</v>
      </c>
      <c r="R1783">
        <v>28</v>
      </c>
      <c r="S1783">
        <v>1</v>
      </c>
      <c r="T1783">
        <v>64</v>
      </c>
      <c r="U1783">
        <v>0</v>
      </c>
      <c r="V1783">
        <v>0</v>
      </c>
      <c r="W1783">
        <v>0.59631734787939994</v>
      </c>
      <c r="X1783">
        <v>253.80834936123733</v>
      </c>
      <c r="Y1783">
        <v>3.540464173072345</v>
      </c>
      <c r="Z1783">
        <v>15.052394076205296</v>
      </c>
      <c r="AA1783">
        <v>4.6355377958647113</v>
      </c>
      <c r="AB1783">
        <v>102.83287011308209</v>
      </c>
      <c r="AC1783">
        <v>0</v>
      </c>
      <c r="AD1783">
        <v>0</v>
      </c>
      <c r="AE1783">
        <v>380.46593286734117</v>
      </c>
    </row>
    <row r="1784" spans="1:31" x14ac:dyDescent="0.25">
      <c r="A1784">
        <v>2430442</v>
      </c>
      <c r="B1784">
        <v>1</v>
      </c>
      <c r="C1784" t="s">
        <v>80</v>
      </c>
      <c r="D1784" t="s">
        <v>101</v>
      </c>
      <c r="E1784" t="s">
        <v>147</v>
      </c>
      <c r="F1784" t="s">
        <v>3485</v>
      </c>
      <c r="G1784" t="s">
        <v>214</v>
      </c>
      <c r="H1784" t="s">
        <v>135</v>
      </c>
      <c r="I1784" t="s">
        <v>136</v>
      </c>
      <c r="J1784" t="s">
        <v>137</v>
      </c>
      <c r="K1784" t="s">
        <v>138</v>
      </c>
      <c r="L1784" t="s">
        <v>5376</v>
      </c>
      <c r="M1784" t="s">
        <v>5377</v>
      </c>
      <c r="N1784">
        <v>1.064444444</v>
      </c>
      <c r="O1784">
        <v>0</v>
      </c>
      <c r="P1784">
        <v>2</v>
      </c>
      <c r="Q1784">
        <v>0</v>
      </c>
      <c r="R1784">
        <v>0</v>
      </c>
      <c r="S1784">
        <v>0</v>
      </c>
      <c r="T1784">
        <v>4</v>
      </c>
      <c r="U1784">
        <v>0</v>
      </c>
      <c r="V1784">
        <v>0</v>
      </c>
      <c r="W1784">
        <v>0</v>
      </c>
      <c r="X1784">
        <v>0.39492245859687503</v>
      </c>
      <c r="Y1784">
        <v>0</v>
      </c>
      <c r="Z1784">
        <v>0</v>
      </c>
      <c r="AA1784">
        <v>0</v>
      </c>
      <c r="AB1784">
        <v>4.7269513712607552</v>
      </c>
      <c r="AC1784">
        <v>0</v>
      </c>
      <c r="AD1784">
        <v>0</v>
      </c>
      <c r="AE1784">
        <v>5.1218738298576305</v>
      </c>
    </row>
    <row r="1785" spans="1:31" x14ac:dyDescent="0.25">
      <c r="A1785">
        <v>2430588</v>
      </c>
      <c r="B1785">
        <v>1</v>
      </c>
      <c r="C1785" t="s">
        <v>80</v>
      </c>
      <c r="D1785" t="s">
        <v>92</v>
      </c>
      <c r="E1785" t="s">
        <v>178</v>
      </c>
      <c r="F1785" t="s">
        <v>5378</v>
      </c>
      <c r="G1785" t="s">
        <v>187</v>
      </c>
      <c r="H1785" t="s">
        <v>144</v>
      </c>
      <c r="I1785" t="s">
        <v>136</v>
      </c>
      <c r="J1785" t="s">
        <v>137</v>
      </c>
      <c r="K1785" t="s">
        <v>164</v>
      </c>
      <c r="L1785" t="s">
        <v>5379</v>
      </c>
      <c r="M1785" t="s">
        <v>5380</v>
      </c>
      <c r="N1785">
        <v>1.116944444</v>
      </c>
      <c r="O1785">
        <v>0</v>
      </c>
      <c r="P1785">
        <v>47</v>
      </c>
      <c r="Q1785">
        <v>0</v>
      </c>
      <c r="R1785">
        <v>1</v>
      </c>
      <c r="S1785">
        <v>1</v>
      </c>
      <c r="T1785">
        <v>23</v>
      </c>
      <c r="U1785">
        <v>0</v>
      </c>
      <c r="V1785">
        <v>0</v>
      </c>
      <c r="W1785">
        <v>0</v>
      </c>
      <c r="X1785">
        <v>66.832977268100336</v>
      </c>
      <c r="Y1785">
        <v>0</v>
      </c>
      <c r="Z1785">
        <v>7.1041762831250011E-3</v>
      </c>
      <c r="AA1785">
        <v>2.1795986437305221</v>
      </c>
      <c r="AB1785">
        <v>51.275580454759819</v>
      </c>
      <c r="AC1785">
        <v>0</v>
      </c>
      <c r="AD1785">
        <v>0</v>
      </c>
      <c r="AE1785">
        <v>120.29526054287381</v>
      </c>
    </row>
    <row r="1786" spans="1:31" x14ac:dyDescent="0.25">
      <c r="A1786">
        <v>2430565</v>
      </c>
      <c r="B1786">
        <v>1</v>
      </c>
      <c r="C1786" t="s">
        <v>81</v>
      </c>
      <c r="D1786" t="s">
        <v>113</v>
      </c>
      <c r="E1786" t="s">
        <v>178</v>
      </c>
      <c r="F1786" t="s">
        <v>5381</v>
      </c>
      <c r="G1786" t="s">
        <v>187</v>
      </c>
      <c r="H1786" t="s">
        <v>144</v>
      </c>
      <c r="I1786" t="s">
        <v>136</v>
      </c>
      <c r="J1786" t="s">
        <v>137</v>
      </c>
      <c r="K1786" t="s">
        <v>164</v>
      </c>
      <c r="L1786" t="s">
        <v>5382</v>
      </c>
      <c r="M1786" t="s">
        <v>5383</v>
      </c>
      <c r="N1786">
        <v>6.3513888879999998</v>
      </c>
      <c r="O1786">
        <v>18</v>
      </c>
      <c r="P1786">
        <v>371</v>
      </c>
      <c r="Q1786">
        <v>151</v>
      </c>
      <c r="R1786">
        <v>180</v>
      </c>
      <c r="S1786">
        <v>18</v>
      </c>
      <c r="T1786">
        <v>37</v>
      </c>
      <c r="U1786">
        <v>1</v>
      </c>
      <c r="V1786">
        <v>0</v>
      </c>
      <c r="W1786">
        <v>12.297994997238156</v>
      </c>
      <c r="X1786">
        <v>231.57664302060184</v>
      </c>
      <c r="Y1786">
        <v>168.08290629168897</v>
      </c>
      <c r="Z1786">
        <v>29.307144091858799</v>
      </c>
      <c r="AA1786">
        <v>320.54099940738007</v>
      </c>
      <c r="AB1786">
        <v>95.750256182295345</v>
      </c>
      <c r="AC1786">
        <v>946.59247350886653</v>
      </c>
      <c r="AD1786">
        <v>0</v>
      </c>
      <c r="AE1786">
        <v>1804.1484174999298</v>
      </c>
    </row>
    <row r="1787" spans="1:31" x14ac:dyDescent="0.25">
      <c r="A1787">
        <v>2430542</v>
      </c>
      <c r="B1787">
        <v>1</v>
      </c>
      <c r="C1787" t="s">
        <v>80</v>
      </c>
      <c r="D1787" t="s">
        <v>100</v>
      </c>
      <c r="E1787" t="s">
        <v>141</v>
      </c>
      <c r="F1787" t="s">
        <v>5384</v>
      </c>
      <c r="G1787" t="s">
        <v>143</v>
      </c>
      <c r="H1787" t="s">
        <v>144</v>
      </c>
      <c r="I1787" t="s">
        <v>136</v>
      </c>
      <c r="J1787" t="s">
        <v>137</v>
      </c>
      <c r="K1787" t="s">
        <v>138</v>
      </c>
      <c r="L1787" t="s">
        <v>5385</v>
      </c>
      <c r="M1787" t="s">
        <v>5386</v>
      </c>
      <c r="N1787">
        <v>1.3975</v>
      </c>
      <c r="O1787">
        <v>1</v>
      </c>
      <c r="P1787">
        <v>375</v>
      </c>
      <c r="Q1787">
        <v>117</v>
      </c>
      <c r="R1787">
        <v>133</v>
      </c>
      <c r="S1787">
        <v>9</v>
      </c>
      <c r="T1787">
        <v>42</v>
      </c>
      <c r="U1787">
        <v>1</v>
      </c>
      <c r="V1787">
        <v>0</v>
      </c>
      <c r="W1787">
        <v>1.0598443354740508</v>
      </c>
      <c r="X1787">
        <v>204.54059270470449</v>
      </c>
      <c r="Y1787">
        <v>51.230921822412775</v>
      </c>
      <c r="Z1787">
        <v>16.698820103799328</v>
      </c>
      <c r="AA1787">
        <v>19.3238722667903</v>
      </c>
      <c r="AB1787">
        <v>70.472066183339962</v>
      </c>
      <c r="AC1787">
        <v>178.99179030948108</v>
      </c>
      <c r="AD1787">
        <v>0</v>
      </c>
      <c r="AE1787">
        <v>542.31790772600198</v>
      </c>
    </row>
    <row r="1788" spans="1:31" x14ac:dyDescent="0.25">
      <c r="A1788">
        <v>2430983</v>
      </c>
      <c r="B1788">
        <v>1</v>
      </c>
      <c r="C1788" t="s">
        <v>81</v>
      </c>
      <c r="D1788" t="s">
        <v>120</v>
      </c>
      <c r="E1788" t="s">
        <v>141</v>
      </c>
      <c r="F1788" t="s">
        <v>5387</v>
      </c>
      <c r="G1788" t="s">
        <v>143</v>
      </c>
      <c r="H1788" t="s">
        <v>144</v>
      </c>
      <c r="I1788" t="s">
        <v>136</v>
      </c>
      <c r="J1788" t="s">
        <v>137</v>
      </c>
      <c r="K1788" t="s">
        <v>138</v>
      </c>
      <c r="L1788" t="s">
        <v>5388</v>
      </c>
      <c r="M1788" t="s">
        <v>5389</v>
      </c>
      <c r="N1788">
        <v>1.17</v>
      </c>
      <c r="O1788">
        <v>0</v>
      </c>
      <c r="P1788">
        <v>75</v>
      </c>
      <c r="Q1788">
        <v>45</v>
      </c>
      <c r="R1788">
        <v>2</v>
      </c>
      <c r="S1788">
        <v>14</v>
      </c>
      <c r="T1788">
        <v>3</v>
      </c>
      <c r="U1788">
        <v>0</v>
      </c>
      <c r="V1788">
        <v>0</v>
      </c>
      <c r="W1788">
        <v>0</v>
      </c>
      <c r="X1788">
        <v>30.336698636121607</v>
      </c>
      <c r="Y1788">
        <v>9.8418574249935009</v>
      </c>
      <c r="Z1788">
        <v>0</v>
      </c>
      <c r="AA1788">
        <v>77.854729725848898</v>
      </c>
      <c r="AB1788">
        <v>0.40147196187869999</v>
      </c>
      <c r="AC1788">
        <v>0</v>
      </c>
      <c r="AD1788">
        <v>0</v>
      </c>
      <c r="AE1788">
        <v>118.4347577488427</v>
      </c>
    </row>
    <row r="1789" spans="1:31" x14ac:dyDescent="0.25">
      <c r="A1789">
        <v>2431066</v>
      </c>
      <c r="B1789">
        <v>1</v>
      </c>
      <c r="C1789" t="s">
        <v>80</v>
      </c>
      <c r="D1789" t="s">
        <v>83</v>
      </c>
      <c r="E1789" t="s">
        <v>161</v>
      </c>
      <c r="F1789" t="s">
        <v>5390</v>
      </c>
      <c r="G1789" t="s">
        <v>214</v>
      </c>
      <c r="H1789" t="s">
        <v>144</v>
      </c>
      <c r="I1789" t="s">
        <v>136</v>
      </c>
      <c r="J1789" t="s">
        <v>3</v>
      </c>
      <c r="K1789" t="s">
        <v>138</v>
      </c>
      <c r="L1789" t="s">
        <v>5391</v>
      </c>
      <c r="M1789" t="s">
        <v>5392</v>
      </c>
      <c r="N1789">
        <v>3.5638888880000001</v>
      </c>
      <c r="O1789">
        <v>0</v>
      </c>
      <c r="P1789">
        <v>476</v>
      </c>
      <c r="Q1789">
        <v>0</v>
      </c>
      <c r="R1789">
        <v>0</v>
      </c>
      <c r="S1789">
        <v>0</v>
      </c>
      <c r="T1789">
        <v>11</v>
      </c>
      <c r="U1789">
        <v>0</v>
      </c>
      <c r="V1789">
        <v>1</v>
      </c>
      <c r="W1789">
        <v>0</v>
      </c>
      <c r="X1789">
        <v>423.44475282705673</v>
      </c>
      <c r="Y1789">
        <v>0</v>
      </c>
      <c r="Z1789">
        <v>0</v>
      </c>
      <c r="AA1789">
        <v>0</v>
      </c>
      <c r="AB1789">
        <v>17.254989641970248</v>
      </c>
      <c r="AC1789">
        <v>0</v>
      </c>
      <c r="AD1789">
        <v>6.5772269019776477</v>
      </c>
      <c r="AE1789">
        <v>447.27696937100467</v>
      </c>
    </row>
    <row r="1790" spans="1:31" x14ac:dyDescent="0.25">
      <c r="A1790">
        <v>2430688</v>
      </c>
      <c r="B1790">
        <v>1</v>
      </c>
      <c r="C1790" t="s">
        <v>80</v>
      </c>
      <c r="D1790" t="s">
        <v>103</v>
      </c>
      <c r="E1790" t="s">
        <v>147</v>
      </c>
      <c r="F1790" t="s">
        <v>5393</v>
      </c>
      <c r="G1790" t="s">
        <v>175</v>
      </c>
      <c r="H1790" t="s">
        <v>135</v>
      </c>
      <c r="I1790" t="s">
        <v>136</v>
      </c>
      <c r="J1790" t="s">
        <v>137</v>
      </c>
      <c r="K1790" t="s">
        <v>138</v>
      </c>
      <c r="L1790" t="s">
        <v>5394</v>
      </c>
      <c r="M1790" t="s">
        <v>5395</v>
      </c>
      <c r="N1790">
        <v>1.798333333</v>
      </c>
      <c r="O1790">
        <v>0</v>
      </c>
      <c r="P1790">
        <v>189</v>
      </c>
      <c r="Q1790">
        <v>0</v>
      </c>
      <c r="R1790">
        <v>5</v>
      </c>
      <c r="S1790">
        <v>0</v>
      </c>
      <c r="T1790">
        <v>28</v>
      </c>
      <c r="U1790">
        <v>0</v>
      </c>
      <c r="V1790">
        <v>0</v>
      </c>
      <c r="W1790">
        <v>0</v>
      </c>
      <c r="X1790">
        <v>72.975024738079355</v>
      </c>
      <c r="Y1790">
        <v>0</v>
      </c>
      <c r="Z1790">
        <v>3.6003987378761995</v>
      </c>
      <c r="AA1790">
        <v>0</v>
      </c>
      <c r="AB1790">
        <v>34.580707013341794</v>
      </c>
      <c r="AC1790">
        <v>0</v>
      </c>
      <c r="AD1790">
        <v>0</v>
      </c>
      <c r="AE1790">
        <v>111.15613048929735</v>
      </c>
    </row>
    <row r="1791" spans="1:31" x14ac:dyDescent="0.25">
      <c r="A1791">
        <v>2430482</v>
      </c>
      <c r="B1791">
        <v>1</v>
      </c>
      <c r="C1791" t="s">
        <v>80</v>
      </c>
      <c r="D1791" t="s">
        <v>90</v>
      </c>
      <c r="E1791" t="s">
        <v>147</v>
      </c>
      <c r="F1791" t="s">
        <v>5396</v>
      </c>
      <c r="G1791" t="s">
        <v>171</v>
      </c>
      <c r="H1791" t="s">
        <v>135</v>
      </c>
      <c r="I1791" t="s">
        <v>136</v>
      </c>
      <c r="J1791" t="s">
        <v>137</v>
      </c>
      <c r="K1791" t="s">
        <v>138</v>
      </c>
      <c r="L1791" t="s">
        <v>5397</v>
      </c>
      <c r="M1791" t="s">
        <v>5398</v>
      </c>
      <c r="N1791">
        <v>0.9425</v>
      </c>
      <c r="O1791">
        <v>0</v>
      </c>
      <c r="P1791">
        <v>137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32.920355824824561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32.920355824824561</v>
      </c>
    </row>
    <row r="1792" spans="1:31" x14ac:dyDescent="0.25">
      <c r="A1792">
        <v>2430874</v>
      </c>
      <c r="B1792">
        <v>1</v>
      </c>
      <c r="C1792" t="s">
        <v>80</v>
      </c>
      <c r="D1792" t="s">
        <v>104</v>
      </c>
      <c r="E1792" t="s">
        <v>147</v>
      </c>
      <c r="F1792" t="s">
        <v>5399</v>
      </c>
      <c r="G1792" t="s">
        <v>175</v>
      </c>
      <c r="H1792" t="s">
        <v>135</v>
      </c>
      <c r="I1792" t="s">
        <v>136</v>
      </c>
      <c r="J1792" t="s">
        <v>137</v>
      </c>
      <c r="K1792" t="s">
        <v>138</v>
      </c>
      <c r="L1792" t="s">
        <v>5400</v>
      </c>
      <c r="M1792" t="s">
        <v>5401</v>
      </c>
      <c r="N1792">
        <v>0.56027777700000003</v>
      </c>
      <c r="O1792">
        <v>0</v>
      </c>
      <c r="P1792">
        <v>157</v>
      </c>
      <c r="Q1792">
        <v>0</v>
      </c>
      <c r="R1792">
        <v>0</v>
      </c>
      <c r="S1792">
        <v>0</v>
      </c>
      <c r="T1792">
        <v>7</v>
      </c>
      <c r="U1792">
        <v>0</v>
      </c>
      <c r="V1792">
        <v>0</v>
      </c>
      <c r="W1792">
        <v>0</v>
      </c>
      <c r="X1792">
        <v>20.030796020103633</v>
      </c>
      <c r="Y1792">
        <v>0</v>
      </c>
      <c r="Z1792">
        <v>0</v>
      </c>
      <c r="AA1792">
        <v>0</v>
      </c>
      <c r="AB1792">
        <v>6.3415592848654576</v>
      </c>
      <c r="AC1792">
        <v>0</v>
      </c>
      <c r="AD1792">
        <v>0</v>
      </c>
      <c r="AE1792">
        <v>26.372355304969091</v>
      </c>
    </row>
    <row r="1793" spans="1:31" x14ac:dyDescent="0.25">
      <c r="A1793">
        <v>2430582</v>
      </c>
      <c r="B1793">
        <v>1</v>
      </c>
      <c r="C1793" t="s">
        <v>80</v>
      </c>
      <c r="D1793" t="s">
        <v>93</v>
      </c>
      <c r="E1793" t="s">
        <v>178</v>
      </c>
      <c r="F1793" t="s">
        <v>5402</v>
      </c>
      <c r="G1793" t="s">
        <v>143</v>
      </c>
      <c r="H1793" t="s">
        <v>144</v>
      </c>
      <c r="I1793" t="s">
        <v>136</v>
      </c>
      <c r="J1793" t="s">
        <v>137</v>
      </c>
      <c r="K1793" t="s">
        <v>138</v>
      </c>
      <c r="L1793" t="s">
        <v>5403</v>
      </c>
      <c r="M1793" t="s">
        <v>5404</v>
      </c>
      <c r="N1793">
        <v>1.2894444439999999</v>
      </c>
      <c r="O1793">
        <v>3</v>
      </c>
      <c r="P1793">
        <v>13</v>
      </c>
      <c r="Q1793">
        <v>40</v>
      </c>
      <c r="R1793">
        <v>192</v>
      </c>
      <c r="S1793">
        <v>11</v>
      </c>
      <c r="T1793">
        <v>46</v>
      </c>
      <c r="U1793">
        <v>0</v>
      </c>
      <c r="V1793">
        <v>0</v>
      </c>
      <c r="W1793">
        <v>9.6167486609742543</v>
      </c>
      <c r="X1793">
        <v>8.6604084334130853</v>
      </c>
      <c r="Y1793">
        <v>53.464385171032738</v>
      </c>
      <c r="Z1793">
        <v>37.683677108903076</v>
      </c>
      <c r="AA1793">
        <v>41.780536160494094</v>
      </c>
      <c r="AB1793">
        <v>56.5796297503856</v>
      </c>
      <c r="AC1793">
        <v>0</v>
      </c>
      <c r="AD1793">
        <v>0</v>
      </c>
      <c r="AE1793">
        <v>207.78538528520284</v>
      </c>
    </row>
    <row r="1794" spans="1:31" x14ac:dyDescent="0.25">
      <c r="A1794">
        <v>2430977</v>
      </c>
      <c r="B1794">
        <v>1</v>
      </c>
      <c r="C1794" t="s">
        <v>80</v>
      </c>
      <c r="D1794" t="s">
        <v>104</v>
      </c>
      <c r="E1794" t="s">
        <v>141</v>
      </c>
      <c r="F1794" t="s">
        <v>5405</v>
      </c>
      <c r="G1794" t="s">
        <v>143</v>
      </c>
      <c r="H1794" t="s">
        <v>144</v>
      </c>
      <c r="I1794" t="s">
        <v>136</v>
      </c>
      <c r="J1794" t="s">
        <v>137</v>
      </c>
      <c r="K1794" t="s">
        <v>138</v>
      </c>
      <c r="L1794" t="s">
        <v>5406</v>
      </c>
      <c r="M1794" t="s">
        <v>5407</v>
      </c>
      <c r="N1794">
        <v>1.0636111109999999</v>
      </c>
      <c r="O1794">
        <v>0</v>
      </c>
      <c r="P1794">
        <v>9</v>
      </c>
      <c r="Q1794">
        <v>1</v>
      </c>
      <c r="R1794">
        <v>15</v>
      </c>
      <c r="S1794">
        <v>6</v>
      </c>
      <c r="T1794">
        <v>8</v>
      </c>
      <c r="U1794">
        <v>0</v>
      </c>
      <c r="V1794">
        <v>0</v>
      </c>
      <c r="W1794">
        <v>0</v>
      </c>
      <c r="X1794">
        <v>3.6737407721627093</v>
      </c>
      <c r="Y1794">
        <v>0.42909682163600005</v>
      </c>
      <c r="Z1794">
        <v>0.41212938601642779</v>
      </c>
      <c r="AA1794">
        <v>58.154079007882565</v>
      </c>
      <c r="AB1794">
        <v>12.278710042783752</v>
      </c>
      <c r="AC1794">
        <v>0</v>
      </c>
      <c r="AD1794">
        <v>0</v>
      </c>
      <c r="AE1794">
        <v>74.947756030481457</v>
      </c>
    </row>
    <row r="1795" spans="1:31" x14ac:dyDescent="0.25">
      <c r="A1795">
        <v>2430456</v>
      </c>
      <c r="B1795">
        <v>1</v>
      </c>
      <c r="C1795" t="s">
        <v>80</v>
      </c>
      <c r="D1795" t="s">
        <v>107</v>
      </c>
      <c r="E1795" t="s">
        <v>178</v>
      </c>
      <c r="F1795" t="s">
        <v>5408</v>
      </c>
      <c r="G1795" t="s">
        <v>301</v>
      </c>
      <c r="H1795" t="s">
        <v>144</v>
      </c>
      <c r="I1795" t="s">
        <v>136</v>
      </c>
      <c r="J1795" t="s">
        <v>137</v>
      </c>
      <c r="K1795" t="s">
        <v>138</v>
      </c>
      <c r="L1795" t="s">
        <v>5409</v>
      </c>
      <c r="M1795" t="s">
        <v>5410</v>
      </c>
      <c r="N1795">
        <v>1.1613888880000001</v>
      </c>
      <c r="O1795">
        <v>0</v>
      </c>
      <c r="P1795">
        <v>247</v>
      </c>
      <c r="Q1795">
        <v>0</v>
      </c>
      <c r="R1795">
        <v>0</v>
      </c>
      <c r="S1795">
        <v>0</v>
      </c>
      <c r="T1795">
        <v>12</v>
      </c>
      <c r="U1795">
        <v>0</v>
      </c>
      <c r="V1795">
        <v>0</v>
      </c>
      <c r="W1795">
        <v>0</v>
      </c>
      <c r="X1795">
        <v>80.166983186143057</v>
      </c>
      <c r="Y1795">
        <v>0</v>
      </c>
      <c r="Z1795">
        <v>0</v>
      </c>
      <c r="AA1795">
        <v>0</v>
      </c>
      <c r="AB1795">
        <v>10.826301068259143</v>
      </c>
      <c r="AC1795">
        <v>0</v>
      </c>
      <c r="AD1795">
        <v>0</v>
      </c>
      <c r="AE1795">
        <v>90.993284254402198</v>
      </c>
    </row>
    <row r="1796" spans="1:31" x14ac:dyDescent="0.25">
      <c r="A1796">
        <v>2430525</v>
      </c>
      <c r="B1796">
        <v>1</v>
      </c>
      <c r="C1796" t="s">
        <v>81</v>
      </c>
      <c r="D1796" t="s">
        <v>128</v>
      </c>
      <c r="E1796" t="s">
        <v>290</v>
      </c>
      <c r="F1796" t="s">
        <v>5411</v>
      </c>
      <c r="G1796" t="s">
        <v>171</v>
      </c>
      <c r="H1796" t="s">
        <v>135</v>
      </c>
      <c r="I1796" t="s">
        <v>136</v>
      </c>
      <c r="J1796" t="s">
        <v>137</v>
      </c>
      <c r="K1796" t="s">
        <v>138</v>
      </c>
      <c r="L1796" t="s">
        <v>5412</v>
      </c>
      <c r="M1796" t="s">
        <v>5413</v>
      </c>
      <c r="N1796">
        <v>0.646666666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24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11.791412030858131</v>
      </c>
      <c r="AC1796">
        <v>0</v>
      </c>
      <c r="AD1796">
        <v>0</v>
      </c>
      <c r="AE1796">
        <v>11.791412030858131</v>
      </c>
    </row>
    <row r="1797" spans="1:31" x14ac:dyDescent="0.25">
      <c r="A1797">
        <v>2430691</v>
      </c>
      <c r="B1797">
        <v>1</v>
      </c>
      <c r="C1797" t="s">
        <v>80</v>
      </c>
      <c r="D1797" t="s">
        <v>99</v>
      </c>
      <c r="E1797" t="s">
        <v>132</v>
      </c>
      <c r="F1797" t="s">
        <v>5414</v>
      </c>
      <c r="G1797" t="s">
        <v>249</v>
      </c>
      <c r="H1797" t="s">
        <v>135</v>
      </c>
      <c r="I1797" t="s">
        <v>136</v>
      </c>
      <c r="J1797" t="s">
        <v>137</v>
      </c>
      <c r="K1797" t="s">
        <v>138</v>
      </c>
      <c r="L1797" t="s">
        <v>5415</v>
      </c>
      <c r="M1797" t="s">
        <v>5416</v>
      </c>
      <c r="N1797">
        <v>1.355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</row>
    <row r="1798" spans="1:31" x14ac:dyDescent="0.25">
      <c r="A1798">
        <v>2430768</v>
      </c>
      <c r="B1798">
        <v>1</v>
      </c>
      <c r="C1798" t="s">
        <v>80</v>
      </c>
      <c r="D1798" t="s">
        <v>100</v>
      </c>
      <c r="E1798" t="s">
        <v>156</v>
      </c>
      <c r="F1798" t="s">
        <v>5417</v>
      </c>
      <c r="G1798" t="s">
        <v>187</v>
      </c>
      <c r="H1798" t="s">
        <v>135</v>
      </c>
      <c r="I1798" t="s">
        <v>136</v>
      </c>
      <c r="J1798" t="s">
        <v>137</v>
      </c>
      <c r="K1798" t="s">
        <v>164</v>
      </c>
      <c r="L1798" t="s">
        <v>5418</v>
      </c>
      <c r="M1798" t="s">
        <v>5419</v>
      </c>
      <c r="N1798">
        <v>1.0408333329999999</v>
      </c>
      <c r="O1798">
        <v>0</v>
      </c>
      <c r="P1798">
        <v>19</v>
      </c>
      <c r="Q1798">
        <v>0</v>
      </c>
      <c r="R1798">
        <v>25</v>
      </c>
      <c r="S1798">
        <v>0</v>
      </c>
      <c r="T1798">
        <v>3</v>
      </c>
      <c r="U1798">
        <v>0</v>
      </c>
      <c r="V1798">
        <v>0</v>
      </c>
      <c r="W1798">
        <v>0</v>
      </c>
      <c r="X1798">
        <v>5.8085254857355375</v>
      </c>
      <c r="Y1798">
        <v>0</v>
      </c>
      <c r="Z1798">
        <v>0</v>
      </c>
      <c r="AA1798">
        <v>0</v>
      </c>
      <c r="AB1798">
        <v>0.19650981888198971</v>
      </c>
      <c r="AC1798">
        <v>0</v>
      </c>
      <c r="AD1798">
        <v>0</v>
      </c>
      <c r="AE1798">
        <v>6.0050353046175271</v>
      </c>
    </row>
    <row r="1799" spans="1:31" x14ac:dyDescent="0.25">
      <c r="A1799">
        <v>2430791</v>
      </c>
      <c r="B1799">
        <v>1</v>
      </c>
      <c r="C1799" t="s">
        <v>81</v>
      </c>
      <c r="D1799" t="s">
        <v>122</v>
      </c>
      <c r="E1799" t="s">
        <v>132</v>
      </c>
      <c r="F1799" t="s">
        <v>5420</v>
      </c>
      <c r="G1799" t="s">
        <v>153</v>
      </c>
      <c r="H1799" t="s">
        <v>135</v>
      </c>
      <c r="I1799" t="s">
        <v>136</v>
      </c>
      <c r="J1799" t="s">
        <v>137</v>
      </c>
      <c r="K1799" t="s">
        <v>138</v>
      </c>
      <c r="L1799" t="s">
        <v>5421</v>
      </c>
      <c r="M1799" t="s">
        <v>5422</v>
      </c>
      <c r="N1799">
        <v>3.2408333329999999</v>
      </c>
      <c r="O1799">
        <v>0</v>
      </c>
      <c r="P1799">
        <v>3</v>
      </c>
      <c r="Q1799">
        <v>0</v>
      </c>
      <c r="R1799">
        <v>0</v>
      </c>
      <c r="S1799">
        <v>0</v>
      </c>
      <c r="T1799">
        <v>4</v>
      </c>
      <c r="U1799">
        <v>0</v>
      </c>
      <c r="V1799">
        <v>0</v>
      </c>
      <c r="W1799">
        <v>0</v>
      </c>
      <c r="X1799">
        <v>0.28097312608714248</v>
      </c>
      <c r="Y1799">
        <v>0</v>
      </c>
      <c r="Z1799">
        <v>0</v>
      </c>
      <c r="AA1799">
        <v>0</v>
      </c>
      <c r="AB1799">
        <v>12.93408084569649</v>
      </c>
      <c r="AC1799">
        <v>0</v>
      </c>
      <c r="AD1799">
        <v>0</v>
      </c>
      <c r="AE1799">
        <v>13.215053971783632</v>
      </c>
    </row>
    <row r="1800" spans="1:31" x14ac:dyDescent="0.25">
      <c r="A1800">
        <v>2430462</v>
      </c>
      <c r="B1800">
        <v>1</v>
      </c>
      <c r="C1800" t="s">
        <v>80</v>
      </c>
      <c r="D1800" t="s">
        <v>96</v>
      </c>
      <c r="E1800" t="s">
        <v>178</v>
      </c>
      <c r="F1800" t="s">
        <v>609</v>
      </c>
      <c r="G1800" t="s">
        <v>187</v>
      </c>
      <c r="H1800" t="s">
        <v>144</v>
      </c>
      <c r="I1800" t="s">
        <v>136</v>
      </c>
      <c r="J1800" t="s">
        <v>137</v>
      </c>
      <c r="K1800" t="s">
        <v>164</v>
      </c>
      <c r="L1800" t="s">
        <v>5423</v>
      </c>
      <c r="M1800" t="s">
        <v>5424</v>
      </c>
      <c r="N1800">
        <v>1.0916666660000001</v>
      </c>
      <c r="O1800">
        <v>8</v>
      </c>
      <c r="P1800">
        <v>12363</v>
      </c>
      <c r="Q1800">
        <v>8</v>
      </c>
      <c r="R1800">
        <v>86</v>
      </c>
      <c r="S1800">
        <v>45</v>
      </c>
      <c r="T1800">
        <v>1594</v>
      </c>
      <c r="U1800">
        <v>0</v>
      </c>
      <c r="V1800">
        <v>2</v>
      </c>
      <c r="W1800">
        <v>29.057590399987749</v>
      </c>
      <c r="X1800">
        <v>2890.1149836893342</v>
      </c>
      <c r="Y1800">
        <v>25.860950127269497</v>
      </c>
      <c r="Z1800">
        <v>7.339193540572059</v>
      </c>
      <c r="AA1800">
        <v>899.57012072797932</v>
      </c>
      <c r="AB1800">
        <v>1857.9778931325361</v>
      </c>
      <c r="AC1800">
        <v>0</v>
      </c>
      <c r="AD1800">
        <v>5.3755595477775335</v>
      </c>
      <c r="AE1800">
        <v>5715.2962911654568</v>
      </c>
    </row>
    <row r="1801" spans="1:31" x14ac:dyDescent="0.25">
      <c r="A1801">
        <v>2430748</v>
      </c>
      <c r="B1801">
        <v>1</v>
      </c>
      <c r="C1801" t="s">
        <v>81</v>
      </c>
      <c r="D1801" t="s">
        <v>128</v>
      </c>
      <c r="E1801" t="s">
        <v>290</v>
      </c>
      <c r="F1801" t="s">
        <v>5425</v>
      </c>
      <c r="G1801" t="s">
        <v>308</v>
      </c>
      <c r="H1801" t="s">
        <v>135</v>
      </c>
      <c r="I1801" t="s">
        <v>136</v>
      </c>
      <c r="J1801" t="s">
        <v>137</v>
      </c>
      <c r="K1801" t="s">
        <v>138</v>
      </c>
      <c r="L1801" t="s">
        <v>5426</v>
      </c>
      <c r="M1801" t="s">
        <v>5427</v>
      </c>
      <c r="N1801">
        <v>4.2988888879999996</v>
      </c>
      <c r="O1801">
        <v>0</v>
      </c>
      <c r="P1801">
        <v>90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79.473750013224034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79.473750013224034</v>
      </c>
    </row>
    <row r="1802" spans="1:31" x14ac:dyDescent="0.25">
      <c r="A1802">
        <v>2431046</v>
      </c>
      <c r="B1802">
        <v>1</v>
      </c>
      <c r="C1802" t="s">
        <v>80</v>
      </c>
      <c r="D1802" t="s">
        <v>83</v>
      </c>
      <c r="E1802" t="s">
        <v>147</v>
      </c>
      <c r="F1802" t="s">
        <v>5428</v>
      </c>
      <c r="G1802" t="s">
        <v>171</v>
      </c>
      <c r="H1802" t="s">
        <v>135</v>
      </c>
      <c r="I1802" t="s">
        <v>136</v>
      </c>
      <c r="J1802" t="s">
        <v>137</v>
      </c>
      <c r="K1802" t="s">
        <v>138</v>
      </c>
      <c r="L1802" t="s">
        <v>5429</v>
      </c>
      <c r="M1802" t="s">
        <v>5430</v>
      </c>
      <c r="N1802">
        <v>1.3533333329999999</v>
      </c>
      <c r="O1802">
        <v>0</v>
      </c>
      <c r="P1802">
        <v>377</v>
      </c>
      <c r="Q1802">
        <v>0</v>
      </c>
      <c r="R1802">
        <v>0</v>
      </c>
      <c r="S1802">
        <v>0</v>
      </c>
      <c r="T1802">
        <v>12</v>
      </c>
      <c r="U1802">
        <v>0</v>
      </c>
      <c r="V1802">
        <v>0</v>
      </c>
      <c r="W1802">
        <v>0</v>
      </c>
      <c r="X1802">
        <v>127.70096159719665</v>
      </c>
      <c r="Y1802">
        <v>0</v>
      </c>
      <c r="Z1802">
        <v>0</v>
      </c>
      <c r="AA1802">
        <v>0</v>
      </c>
      <c r="AB1802">
        <v>9.2640778099397583</v>
      </c>
      <c r="AC1802">
        <v>0</v>
      </c>
      <c r="AD1802">
        <v>0</v>
      </c>
      <c r="AE1802">
        <v>136.9650394071364</v>
      </c>
    </row>
    <row r="1803" spans="1:31" x14ac:dyDescent="0.25">
      <c r="A1803">
        <v>2431003</v>
      </c>
      <c r="B1803">
        <v>1</v>
      </c>
      <c r="C1803" t="s">
        <v>80</v>
      </c>
      <c r="D1803" t="s">
        <v>106</v>
      </c>
      <c r="E1803" t="s">
        <v>161</v>
      </c>
      <c r="F1803" t="s">
        <v>5431</v>
      </c>
      <c r="G1803" t="s">
        <v>256</v>
      </c>
      <c r="H1803" t="s">
        <v>144</v>
      </c>
      <c r="I1803" t="s">
        <v>136</v>
      </c>
      <c r="J1803" t="s">
        <v>137</v>
      </c>
      <c r="K1803" t="s">
        <v>138</v>
      </c>
      <c r="L1803" t="s">
        <v>5432</v>
      </c>
      <c r="M1803" t="s">
        <v>5433</v>
      </c>
      <c r="N1803">
        <v>1.949166666</v>
      </c>
      <c r="O1803">
        <v>0</v>
      </c>
      <c r="P1803">
        <v>0</v>
      </c>
      <c r="Q1803">
        <v>2</v>
      </c>
      <c r="R1803">
        <v>9</v>
      </c>
      <c r="S1803">
        <v>0</v>
      </c>
      <c r="T1803">
        <v>2</v>
      </c>
      <c r="U1803">
        <v>0</v>
      </c>
      <c r="V1803">
        <v>0</v>
      </c>
      <c r="W1803">
        <v>0</v>
      </c>
      <c r="X1803">
        <v>0</v>
      </c>
      <c r="Y1803">
        <v>189.67191056623454</v>
      </c>
      <c r="Z1803">
        <v>7.446841057867239</v>
      </c>
      <c r="AA1803">
        <v>0</v>
      </c>
      <c r="AB1803">
        <v>0.22835404255072</v>
      </c>
      <c r="AC1803">
        <v>0</v>
      </c>
      <c r="AD1803">
        <v>0</v>
      </c>
      <c r="AE1803">
        <v>197.34710566665251</v>
      </c>
    </row>
    <row r="1804" spans="1:31" x14ac:dyDescent="0.25">
      <c r="A1804">
        <v>2430997</v>
      </c>
      <c r="B1804">
        <v>1</v>
      </c>
      <c r="C1804" t="s">
        <v>80</v>
      </c>
      <c r="D1804" t="s">
        <v>89</v>
      </c>
      <c r="E1804" t="s">
        <v>290</v>
      </c>
      <c r="F1804" t="s">
        <v>5434</v>
      </c>
      <c r="G1804" t="s">
        <v>214</v>
      </c>
      <c r="H1804" t="s">
        <v>135</v>
      </c>
      <c r="I1804" t="s">
        <v>136</v>
      </c>
      <c r="J1804" t="s">
        <v>3</v>
      </c>
      <c r="K1804" t="s">
        <v>138</v>
      </c>
      <c r="L1804" t="s">
        <v>5435</v>
      </c>
      <c r="M1804" t="s">
        <v>5436</v>
      </c>
      <c r="N1804">
        <v>3.1411111109999998</v>
      </c>
      <c r="O1804">
        <v>0</v>
      </c>
      <c r="P1804">
        <v>52</v>
      </c>
      <c r="Q1804">
        <v>0</v>
      </c>
      <c r="R1804">
        <v>0</v>
      </c>
      <c r="S1804">
        <v>0</v>
      </c>
      <c r="T1804">
        <v>19</v>
      </c>
      <c r="U1804">
        <v>0</v>
      </c>
      <c r="V1804">
        <v>0</v>
      </c>
      <c r="W1804">
        <v>0</v>
      </c>
      <c r="X1804">
        <v>75.853458422915963</v>
      </c>
      <c r="Y1804">
        <v>0</v>
      </c>
      <c r="Z1804">
        <v>0</v>
      </c>
      <c r="AA1804">
        <v>0</v>
      </c>
      <c r="AB1804">
        <v>48.29668990862605</v>
      </c>
      <c r="AC1804">
        <v>0</v>
      </c>
      <c r="AD1804">
        <v>0</v>
      </c>
      <c r="AE1804">
        <v>124.15014833154201</v>
      </c>
    </row>
    <row r="1805" spans="1:31" x14ac:dyDescent="0.25">
      <c r="A1805">
        <v>2430754</v>
      </c>
      <c r="B1805">
        <v>1</v>
      </c>
      <c r="C1805" t="s">
        <v>80</v>
      </c>
      <c r="D1805" t="s">
        <v>83</v>
      </c>
      <c r="E1805" t="s">
        <v>161</v>
      </c>
      <c r="F1805" t="s">
        <v>5437</v>
      </c>
      <c r="G1805" t="s">
        <v>143</v>
      </c>
      <c r="H1805" t="s">
        <v>144</v>
      </c>
      <c r="I1805" t="s">
        <v>136</v>
      </c>
      <c r="J1805" t="s">
        <v>137</v>
      </c>
      <c r="K1805" t="s">
        <v>138</v>
      </c>
      <c r="L1805" t="s">
        <v>5438</v>
      </c>
      <c r="M1805" t="s">
        <v>5439</v>
      </c>
      <c r="N1805">
        <v>0.27555555500000001</v>
      </c>
      <c r="O1805">
        <v>0</v>
      </c>
      <c r="P1805">
        <v>131</v>
      </c>
      <c r="Q1805">
        <v>0</v>
      </c>
      <c r="R1805">
        <v>0</v>
      </c>
      <c r="S1805">
        <v>0</v>
      </c>
      <c r="T1805">
        <v>3</v>
      </c>
      <c r="U1805">
        <v>0</v>
      </c>
      <c r="V1805">
        <v>0</v>
      </c>
      <c r="W1805">
        <v>0</v>
      </c>
      <c r="X1805">
        <v>13.538938776437442</v>
      </c>
      <c r="Y1805">
        <v>0</v>
      </c>
      <c r="Z1805">
        <v>0</v>
      </c>
      <c r="AA1805">
        <v>0</v>
      </c>
      <c r="AB1805">
        <v>0.88999838830299549</v>
      </c>
      <c r="AC1805">
        <v>0</v>
      </c>
      <c r="AD1805">
        <v>0</v>
      </c>
      <c r="AE1805">
        <v>14.428937164740438</v>
      </c>
    </row>
    <row r="1806" spans="1:31" x14ac:dyDescent="0.25">
      <c r="A1806">
        <v>2430986</v>
      </c>
      <c r="B1806">
        <v>1</v>
      </c>
      <c r="C1806" t="s">
        <v>80</v>
      </c>
      <c r="D1806" t="s">
        <v>98</v>
      </c>
      <c r="E1806" t="s">
        <v>132</v>
      </c>
      <c r="F1806" t="s">
        <v>5440</v>
      </c>
      <c r="G1806" t="s">
        <v>134</v>
      </c>
      <c r="H1806" t="s">
        <v>135</v>
      </c>
      <c r="I1806" t="s">
        <v>136</v>
      </c>
      <c r="J1806" t="s">
        <v>137</v>
      </c>
      <c r="K1806" t="s">
        <v>138</v>
      </c>
      <c r="L1806" t="s">
        <v>5441</v>
      </c>
      <c r="M1806" t="s">
        <v>5442</v>
      </c>
      <c r="N1806">
        <v>1.436388888</v>
      </c>
      <c r="O1806">
        <v>0</v>
      </c>
      <c r="P1806">
        <v>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0.3102703128229834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0.3102703128229834</v>
      </c>
    </row>
    <row r="1807" spans="1:31" x14ac:dyDescent="0.25">
      <c r="A1807">
        <v>2430445</v>
      </c>
      <c r="B1807">
        <v>1</v>
      </c>
      <c r="C1807" t="s">
        <v>81</v>
      </c>
      <c r="D1807" t="s">
        <v>113</v>
      </c>
      <c r="E1807" t="s">
        <v>147</v>
      </c>
      <c r="F1807" t="s">
        <v>5443</v>
      </c>
      <c r="G1807" t="s">
        <v>171</v>
      </c>
      <c r="H1807" t="s">
        <v>135</v>
      </c>
      <c r="I1807" t="s">
        <v>136</v>
      </c>
      <c r="J1807" t="s">
        <v>137</v>
      </c>
      <c r="K1807" t="s">
        <v>138</v>
      </c>
      <c r="L1807" t="s">
        <v>5444</v>
      </c>
      <c r="M1807" t="s">
        <v>5445</v>
      </c>
      <c r="N1807">
        <v>0.87166666599999998</v>
      </c>
      <c r="O1807">
        <v>0</v>
      </c>
      <c r="P1807">
        <v>28</v>
      </c>
      <c r="Q1807">
        <v>0</v>
      </c>
      <c r="R1807">
        <v>3</v>
      </c>
      <c r="S1807">
        <v>0</v>
      </c>
      <c r="T1807">
        <v>4</v>
      </c>
      <c r="U1807">
        <v>0</v>
      </c>
      <c r="V1807">
        <v>1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</row>
    <row r="1808" spans="1:31" x14ac:dyDescent="0.25">
      <c r="A1808">
        <v>2431109</v>
      </c>
      <c r="B1808">
        <v>1</v>
      </c>
      <c r="C1808" t="s">
        <v>80</v>
      </c>
      <c r="D1808" t="s">
        <v>105</v>
      </c>
      <c r="E1808" t="s">
        <v>147</v>
      </c>
      <c r="F1808" t="s">
        <v>5446</v>
      </c>
      <c r="G1808" t="s">
        <v>175</v>
      </c>
      <c r="H1808" t="s">
        <v>135</v>
      </c>
      <c r="I1808" t="s">
        <v>136</v>
      </c>
      <c r="J1808" t="s">
        <v>137</v>
      </c>
      <c r="K1808" t="s">
        <v>138</v>
      </c>
      <c r="L1808" t="s">
        <v>5447</v>
      </c>
      <c r="M1808" t="s">
        <v>5448</v>
      </c>
      <c r="N1808">
        <v>1.001666666</v>
      </c>
      <c r="O1808">
        <v>0</v>
      </c>
      <c r="P1808">
        <v>27</v>
      </c>
      <c r="Q1808">
        <v>0</v>
      </c>
      <c r="R1808">
        <v>2</v>
      </c>
      <c r="S1808">
        <v>0</v>
      </c>
      <c r="T1808">
        <v>17</v>
      </c>
      <c r="U1808">
        <v>0</v>
      </c>
      <c r="V1808">
        <v>0</v>
      </c>
      <c r="W1808">
        <v>0</v>
      </c>
      <c r="X1808">
        <v>8.4122279160358637</v>
      </c>
      <c r="Y1808">
        <v>0</v>
      </c>
      <c r="Z1808">
        <v>1.4593847231555812</v>
      </c>
      <c r="AA1808">
        <v>0</v>
      </c>
      <c r="AB1808">
        <v>20.136630773770921</v>
      </c>
      <c r="AC1808">
        <v>0</v>
      </c>
      <c r="AD1808">
        <v>0</v>
      </c>
      <c r="AE1808">
        <v>30.008243412962365</v>
      </c>
    </row>
    <row r="1809" spans="1:31" x14ac:dyDescent="0.25">
      <c r="A1809">
        <v>2430485</v>
      </c>
      <c r="B1809">
        <v>1</v>
      </c>
      <c r="C1809" t="s">
        <v>80</v>
      </c>
      <c r="D1809" t="s">
        <v>87</v>
      </c>
      <c r="E1809" t="s">
        <v>161</v>
      </c>
      <c r="F1809" t="s">
        <v>5449</v>
      </c>
      <c r="G1809" t="s">
        <v>429</v>
      </c>
      <c r="H1809" t="s">
        <v>144</v>
      </c>
      <c r="I1809" t="s">
        <v>136</v>
      </c>
      <c r="J1809" t="s">
        <v>137</v>
      </c>
      <c r="K1809" t="s">
        <v>138</v>
      </c>
      <c r="L1809" t="s">
        <v>5450</v>
      </c>
      <c r="M1809" t="s">
        <v>5451</v>
      </c>
      <c r="N1809">
        <v>1.8</v>
      </c>
      <c r="O1809">
        <v>0</v>
      </c>
      <c r="P1809">
        <v>14</v>
      </c>
      <c r="Q1809">
        <v>0</v>
      </c>
      <c r="R1809">
        <v>0</v>
      </c>
      <c r="S1809">
        <v>0</v>
      </c>
      <c r="T1809">
        <v>4</v>
      </c>
      <c r="U1809">
        <v>0</v>
      </c>
      <c r="V1809">
        <v>0</v>
      </c>
      <c r="W1809">
        <v>0</v>
      </c>
      <c r="X1809">
        <v>4.8942812698250249</v>
      </c>
      <c r="Y1809">
        <v>0</v>
      </c>
      <c r="Z1809">
        <v>0</v>
      </c>
      <c r="AA1809">
        <v>0</v>
      </c>
      <c r="AB1809">
        <v>44.267289486173858</v>
      </c>
      <c r="AC1809">
        <v>0</v>
      </c>
      <c r="AD1809">
        <v>0</v>
      </c>
      <c r="AE1809">
        <v>49.161570755998881</v>
      </c>
    </row>
    <row r="1810" spans="1:31" x14ac:dyDescent="0.25">
      <c r="A1810">
        <v>2430591</v>
      </c>
      <c r="B1810">
        <v>1</v>
      </c>
      <c r="C1810" t="s">
        <v>80</v>
      </c>
      <c r="D1810" t="s">
        <v>87</v>
      </c>
      <c r="E1810" t="s">
        <v>156</v>
      </c>
      <c r="F1810" t="s">
        <v>5452</v>
      </c>
      <c r="G1810" t="s">
        <v>355</v>
      </c>
      <c r="H1810" t="s">
        <v>135</v>
      </c>
      <c r="I1810" t="s">
        <v>136</v>
      </c>
      <c r="J1810" t="s">
        <v>137</v>
      </c>
      <c r="K1810" t="s">
        <v>164</v>
      </c>
      <c r="L1810" t="s">
        <v>5453</v>
      </c>
      <c r="M1810" t="s">
        <v>5454</v>
      </c>
      <c r="N1810">
        <v>2.4541666659999999</v>
      </c>
      <c r="O1810">
        <v>0</v>
      </c>
      <c r="P1810">
        <v>9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4.7826171680178655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4.7826171680178655</v>
      </c>
    </row>
    <row r="1811" spans="1:31" x14ac:dyDescent="0.25">
      <c r="A1811">
        <v>2430783</v>
      </c>
      <c r="B1811">
        <v>1</v>
      </c>
      <c r="C1811" t="s">
        <v>80</v>
      </c>
      <c r="D1811" t="s">
        <v>84</v>
      </c>
      <c r="E1811" t="s">
        <v>161</v>
      </c>
      <c r="F1811" t="s">
        <v>5455</v>
      </c>
      <c r="G1811" t="s">
        <v>187</v>
      </c>
      <c r="H1811" t="s">
        <v>144</v>
      </c>
      <c r="I1811" t="s">
        <v>136</v>
      </c>
      <c r="J1811" t="s">
        <v>137</v>
      </c>
      <c r="K1811" t="s">
        <v>164</v>
      </c>
      <c r="L1811" t="s">
        <v>5456</v>
      </c>
      <c r="M1811" t="s">
        <v>5457</v>
      </c>
      <c r="N1811">
        <v>0.98333333300000003</v>
      </c>
      <c r="O1811">
        <v>0</v>
      </c>
      <c r="P1811">
        <v>10854</v>
      </c>
      <c r="Q1811">
        <v>0</v>
      </c>
      <c r="R1811">
        <v>0</v>
      </c>
      <c r="S1811">
        <v>1</v>
      </c>
      <c r="T1811">
        <v>2799</v>
      </c>
      <c r="U1811">
        <v>0</v>
      </c>
      <c r="V1811">
        <v>29</v>
      </c>
      <c r="W1811">
        <v>0</v>
      </c>
      <c r="X1811">
        <v>2624.8863087743825</v>
      </c>
      <c r="Y1811">
        <v>0</v>
      </c>
      <c r="Z1811">
        <v>0</v>
      </c>
      <c r="AA1811">
        <v>1.7478063391683332</v>
      </c>
      <c r="AB1811">
        <v>2686.5551573040075</v>
      </c>
      <c r="AC1811">
        <v>0</v>
      </c>
      <c r="AD1811">
        <v>751.00921411519346</v>
      </c>
      <c r="AE1811">
        <v>6064.1984865327513</v>
      </c>
    </row>
    <row r="1812" spans="1:31" x14ac:dyDescent="0.25">
      <c r="A1812">
        <v>2431032</v>
      </c>
      <c r="B1812">
        <v>1</v>
      </c>
      <c r="C1812" t="s">
        <v>81</v>
      </c>
      <c r="D1812" t="s">
        <v>127</v>
      </c>
      <c r="E1812" t="s">
        <v>156</v>
      </c>
      <c r="F1812" t="s">
        <v>5458</v>
      </c>
      <c r="G1812" t="s">
        <v>158</v>
      </c>
      <c r="H1812" t="s">
        <v>135</v>
      </c>
      <c r="I1812" t="s">
        <v>136</v>
      </c>
      <c r="J1812" t="s">
        <v>137</v>
      </c>
      <c r="K1812" t="s">
        <v>138</v>
      </c>
      <c r="L1812" t="s">
        <v>5459</v>
      </c>
      <c r="M1812" t="s">
        <v>5460</v>
      </c>
      <c r="N1812">
        <v>0.86305555499999997</v>
      </c>
      <c r="O1812">
        <v>0</v>
      </c>
      <c r="P1812">
        <v>38</v>
      </c>
      <c r="Q1812">
        <v>0</v>
      </c>
      <c r="R1812">
        <v>15</v>
      </c>
      <c r="S1812">
        <v>0</v>
      </c>
      <c r="T1812">
        <v>11</v>
      </c>
      <c r="U1812">
        <v>0</v>
      </c>
      <c r="V1812">
        <v>0</v>
      </c>
      <c r="W1812">
        <v>0</v>
      </c>
      <c r="X1812">
        <v>7.6845327264072729</v>
      </c>
      <c r="Y1812">
        <v>0</v>
      </c>
      <c r="Z1812">
        <v>0</v>
      </c>
      <c r="AA1812">
        <v>0</v>
      </c>
      <c r="AB1812">
        <v>3.2022965055216406</v>
      </c>
      <c r="AC1812">
        <v>0</v>
      </c>
      <c r="AD1812">
        <v>0</v>
      </c>
      <c r="AE1812">
        <v>10.886829231928914</v>
      </c>
    </row>
    <row r="1813" spans="1:31" x14ac:dyDescent="0.25">
      <c r="A1813">
        <v>2430637</v>
      </c>
      <c r="B1813">
        <v>1</v>
      </c>
      <c r="C1813" t="s">
        <v>81</v>
      </c>
      <c r="D1813" t="s">
        <v>127</v>
      </c>
      <c r="E1813" t="s">
        <v>141</v>
      </c>
      <c r="F1813" t="s">
        <v>5461</v>
      </c>
      <c r="G1813" t="s">
        <v>143</v>
      </c>
      <c r="H1813" t="s">
        <v>144</v>
      </c>
      <c r="I1813" t="s">
        <v>136</v>
      </c>
      <c r="J1813" t="s">
        <v>137</v>
      </c>
      <c r="K1813" t="s">
        <v>138</v>
      </c>
      <c r="L1813" t="s">
        <v>5462</v>
      </c>
      <c r="M1813" t="s">
        <v>5463</v>
      </c>
      <c r="N1813">
        <v>2.108333333</v>
      </c>
      <c r="O1813">
        <v>0</v>
      </c>
      <c r="P1813">
        <v>3</v>
      </c>
      <c r="Q1813">
        <v>39</v>
      </c>
      <c r="R1813">
        <v>36</v>
      </c>
      <c r="S1813">
        <v>6</v>
      </c>
      <c r="T1813">
        <v>1</v>
      </c>
      <c r="U1813">
        <v>0</v>
      </c>
      <c r="V1813">
        <v>0</v>
      </c>
      <c r="W1813">
        <v>0</v>
      </c>
      <c r="X1813">
        <v>0</v>
      </c>
      <c r="Y1813">
        <v>1.989026193614607</v>
      </c>
      <c r="Z1813">
        <v>2.10114385315025</v>
      </c>
      <c r="AA1813">
        <v>23.357559126471681</v>
      </c>
      <c r="AB1813">
        <v>4.5774174489932662</v>
      </c>
      <c r="AC1813">
        <v>0</v>
      </c>
      <c r="AD1813">
        <v>0</v>
      </c>
      <c r="AE1813">
        <v>32.025146622229805</v>
      </c>
    </row>
    <row r="1814" spans="1:31" x14ac:dyDescent="0.25">
      <c r="A1814">
        <v>2431026</v>
      </c>
      <c r="B1814">
        <v>1</v>
      </c>
      <c r="C1814" t="s">
        <v>80</v>
      </c>
      <c r="D1814" t="s">
        <v>110</v>
      </c>
      <c r="E1814" t="s">
        <v>147</v>
      </c>
      <c r="F1814" t="s">
        <v>5464</v>
      </c>
      <c r="G1814" t="s">
        <v>171</v>
      </c>
      <c r="H1814" t="s">
        <v>135</v>
      </c>
      <c r="I1814" t="s">
        <v>136</v>
      </c>
      <c r="J1814" t="s">
        <v>137</v>
      </c>
      <c r="K1814" t="s">
        <v>138</v>
      </c>
      <c r="L1814" t="s">
        <v>5465</v>
      </c>
      <c r="M1814" t="s">
        <v>5466</v>
      </c>
      <c r="N1814">
        <v>1.3386111110000001</v>
      </c>
      <c r="O1814">
        <v>0</v>
      </c>
      <c r="P1814">
        <v>160</v>
      </c>
      <c r="Q1814">
        <v>0</v>
      </c>
      <c r="R1814">
        <v>0</v>
      </c>
      <c r="S1814">
        <v>0</v>
      </c>
      <c r="T1814">
        <v>19</v>
      </c>
      <c r="U1814">
        <v>0</v>
      </c>
      <c r="V1814">
        <v>0</v>
      </c>
      <c r="W1814">
        <v>0</v>
      </c>
      <c r="X1814">
        <v>54.036850227924468</v>
      </c>
      <c r="Y1814">
        <v>0</v>
      </c>
      <c r="Z1814">
        <v>0</v>
      </c>
      <c r="AA1814">
        <v>0</v>
      </c>
      <c r="AB1814">
        <v>33.287344668716585</v>
      </c>
      <c r="AC1814">
        <v>0</v>
      </c>
      <c r="AD1814">
        <v>0</v>
      </c>
      <c r="AE1814">
        <v>87.324194896641046</v>
      </c>
    </row>
    <row r="1815" spans="1:31" x14ac:dyDescent="0.25">
      <c r="A1815">
        <v>2430531</v>
      </c>
      <c r="B1815">
        <v>1</v>
      </c>
      <c r="C1815" t="s">
        <v>80</v>
      </c>
      <c r="D1815" t="s">
        <v>102</v>
      </c>
      <c r="E1815" t="s">
        <v>156</v>
      </c>
      <c r="F1815" t="s">
        <v>5467</v>
      </c>
      <c r="G1815" t="s">
        <v>187</v>
      </c>
      <c r="H1815" t="s">
        <v>135</v>
      </c>
      <c r="I1815" t="s">
        <v>136</v>
      </c>
      <c r="J1815" t="s">
        <v>137</v>
      </c>
      <c r="K1815" t="s">
        <v>164</v>
      </c>
      <c r="L1815" t="s">
        <v>5468</v>
      </c>
      <c r="M1815" t="s">
        <v>5469</v>
      </c>
      <c r="N1815">
        <v>8.4344444440000004</v>
      </c>
      <c r="O1815">
        <v>0</v>
      </c>
      <c r="P1815">
        <v>22</v>
      </c>
      <c r="Q1815">
        <v>0</v>
      </c>
      <c r="R1815">
        <v>20</v>
      </c>
      <c r="S1815">
        <v>0</v>
      </c>
      <c r="T1815">
        <v>5</v>
      </c>
      <c r="U1815">
        <v>0</v>
      </c>
      <c r="V1815">
        <v>0</v>
      </c>
      <c r="W1815">
        <v>0</v>
      </c>
      <c r="X1815">
        <v>4.3104571829783325</v>
      </c>
      <c r="Y1815">
        <v>0</v>
      </c>
      <c r="Z1815">
        <v>0</v>
      </c>
      <c r="AA1815">
        <v>0</v>
      </c>
      <c r="AB1815">
        <v>17.518627106835645</v>
      </c>
      <c r="AC1815">
        <v>0</v>
      </c>
      <c r="AD1815">
        <v>0</v>
      </c>
      <c r="AE1815">
        <v>21.829084289813977</v>
      </c>
    </row>
    <row r="1816" spans="1:31" x14ac:dyDescent="0.25">
      <c r="A1816">
        <v>2430631</v>
      </c>
      <c r="B1816">
        <v>1</v>
      </c>
      <c r="C1816" t="s">
        <v>80</v>
      </c>
      <c r="D1816" t="s">
        <v>82</v>
      </c>
      <c r="E1816" t="s">
        <v>132</v>
      </c>
      <c r="F1816" t="s">
        <v>5470</v>
      </c>
      <c r="G1816" t="s">
        <v>198</v>
      </c>
      <c r="H1816" t="s">
        <v>135</v>
      </c>
      <c r="I1816" t="s">
        <v>136</v>
      </c>
      <c r="J1816" t="s">
        <v>137</v>
      </c>
      <c r="K1816" t="s">
        <v>138</v>
      </c>
      <c r="L1816" t="s">
        <v>5471</v>
      </c>
      <c r="M1816" t="s">
        <v>5472</v>
      </c>
      <c r="N1816">
        <v>3.690833333</v>
      </c>
      <c r="O1816">
        <v>0</v>
      </c>
      <c r="P1816">
        <v>15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14.637403419578852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14.637403419578852</v>
      </c>
    </row>
    <row r="1817" spans="1:31" x14ac:dyDescent="0.25">
      <c r="A1817">
        <v>2430528</v>
      </c>
      <c r="B1817">
        <v>1</v>
      </c>
      <c r="C1817" t="s">
        <v>80</v>
      </c>
      <c r="D1817" t="s">
        <v>108</v>
      </c>
      <c r="E1817" t="s">
        <v>141</v>
      </c>
      <c r="F1817" t="s">
        <v>5473</v>
      </c>
      <c r="G1817" t="s">
        <v>187</v>
      </c>
      <c r="H1817" t="s">
        <v>144</v>
      </c>
      <c r="I1817" t="s">
        <v>136</v>
      </c>
      <c r="J1817" t="s">
        <v>137</v>
      </c>
      <c r="K1817" t="s">
        <v>164</v>
      </c>
      <c r="L1817" t="s">
        <v>5474</v>
      </c>
      <c r="M1817" t="s">
        <v>5475</v>
      </c>
      <c r="N1817">
        <v>8.5938888880000004</v>
      </c>
      <c r="O1817">
        <v>0</v>
      </c>
      <c r="P1817">
        <v>139</v>
      </c>
      <c r="Q1817">
        <v>0</v>
      </c>
      <c r="R1817">
        <v>28</v>
      </c>
      <c r="S1817">
        <v>0</v>
      </c>
      <c r="T1817">
        <v>38</v>
      </c>
      <c r="U1817">
        <v>0</v>
      </c>
      <c r="V1817">
        <v>0</v>
      </c>
      <c r="W1817">
        <v>0</v>
      </c>
      <c r="X1817">
        <v>243.52905739861998</v>
      </c>
      <c r="Y1817">
        <v>0</v>
      </c>
      <c r="Z1817">
        <v>0</v>
      </c>
      <c r="AA1817">
        <v>0</v>
      </c>
      <c r="AB1817">
        <v>268.77726647394024</v>
      </c>
      <c r="AC1817">
        <v>0</v>
      </c>
      <c r="AD1817">
        <v>0</v>
      </c>
      <c r="AE1817">
        <v>512.30632387256026</v>
      </c>
    </row>
    <row r="1818" spans="1:31" x14ac:dyDescent="0.25">
      <c r="A1818">
        <v>2430571</v>
      </c>
      <c r="B1818">
        <v>1</v>
      </c>
      <c r="C1818" t="s">
        <v>80</v>
      </c>
      <c r="D1818" t="s">
        <v>92</v>
      </c>
      <c r="E1818" t="s">
        <v>178</v>
      </c>
      <c r="F1818" t="s">
        <v>5476</v>
      </c>
      <c r="G1818" t="s">
        <v>187</v>
      </c>
      <c r="H1818" t="s">
        <v>144</v>
      </c>
      <c r="I1818" t="s">
        <v>136</v>
      </c>
      <c r="J1818" t="s">
        <v>137</v>
      </c>
      <c r="K1818" t="s">
        <v>164</v>
      </c>
      <c r="L1818" t="s">
        <v>5477</v>
      </c>
      <c r="M1818" t="s">
        <v>5478</v>
      </c>
      <c r="N1818">
        <v>1.936666666</v>
      </c>
      <c r="O1818">
        <v>0</v>
      </c>
      <c r="P1818">
        <v>96</v>
      </c>
      <c r="Q1818">
        <v>7</v>
      </c>
      <c r="R1818">
        <v>19</v>
      </c>
      <c r="S1818">
        <v>4</v>
      </c>
      <c r="T1818">
        <v>6</v>
      </c>
      <c r="U1818">
        <v>0</v>
      </c>
      <c r="V1818">
        <v>0</v>
      </c>
      <c r="W1818">
        <v>0</v>
      </c>
      <c r="X1818">
        <v>48.2613342849776</v>
      </c>
      <c r="Y1818">
        <v>105.51269308213051</v>
      </c>
      <c r="Z1818">
        <v>3.5912005448935336</v>
      </c>
      <c r="AA1818">
        <v>405.92666595147068</v>
      </c>
      <c r="AB1818">
        <v>24.398786073356924</v>
      </c>
      <c r="AC1818">
        <v>0</v>
      </c>
      <c r="AD1818">
        <v>0</v>
      </c>
      <c r="AE1818">
        <v>587.69067993682927</v>
      </c>
    </row>
    <row r="1819" spans="1:31" x14ac:dyDescent="0.25">
      <c r="A1819">
        <v>2430720</v>
      </c>
      <c r="B1819">
        <v>1</v>
      </c>
      <c r="C1819" t="s">
        <v>80</v>
      </c>
      <c r="D1819" t="s">
        <v>99</v>
      </c>
      <c r="E1819" t="s">
        <v>132</v>
      </c>
      <c r="F1819" t="s">
        <v>5479</v>
      </c>
      <c r="G1819" t="s">
        <v>134</v>
      </c>
      <c r="H1819" t="s">
        <v>135</v>
      </c>
      <c r="I1819" t="s">
        <v>136</v>
      </c>
      <c r="J1819" t="s">
        <v>137</v>
      </c>
      <c r="K1819" t="s">
        <v>138</v>
      </c>
      <c r="L1819" t="s">
        <v>5480</v>
      </c>
      <c r="M1819" t="s">
        <v>5481</v>
      </c>
      <c r="N1819">
        <v>2.1974999999999998</v>
      </c>
      <c r="O1819">
        <v>0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</row>
    <row r="1820" spans="1:31" x14ac:dyDescent="0.25">
      <c r="A1820">
        <v>2430694</v>
      </c>
      <c r="B1820">
        <v>1</v>
      </c>
      <c r="C1820" t="s">
        <v>80</v>
      </c>
      <c r="D1820" t="s">
        <v>105</v>
      </c>
      <c r="E1820" t="s">
        <v>147</v>
      </c>
      <c r="F1820" t="s">
        <v>5482</v>
      </c>
      <c r="G1820" t="s">
        <v>171</v>
      </c>
      <c r="H1820" t="s">
        <v>135</v>
      </c>
      <c r="I1820" t="s">
        <v>136</v>
      </c>
      <c r="J1820" t="s">
        <v>137</v>
      </c>
      <c r="K1820" t="s">
        <v>138</v>
      </c>
      <c r="L1820" t="s">
        <v>5483</v>
      </c>
      <c r="M1820" t="s">
        <v>5484</v>
      </c>
      <c r="N1820">
        <v>2.3822222219999998</v>
      </c>
      <c r="O1820">
        <v>0</v>
      </c>
      <c r="P1820">
        <v>26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17.515036629799102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17.515036629799102</v>
      </c>
    </row>
    <row r="1821" spans="1:31" x14ac:dyDescent="0.25">
      <c r="A1821">
        <v>2430863</v>
      </c>
      <c r="B1821">
        <v>1</v>
      </c>
      <c r="C1821" t="s">
        <v>80</v>
      </c>
      <c r="D1821" t="s">
        <v>93</v>
      </c>
      <c r="E1821" t="s">
        <v>132</v>
      </c>
      <c r="F1821" t="s">
        <v>5485</v>
      </c>
      <c r="G1821" t="s">
        <v>153</v>
      </c>
      <c r="H1821" t="s">
        <v>135</v>
      </c>
      <c r="I1821" t="s">
        <v>136</v>
      </c>
      <c r="J1821" t="s">
        <v>137</v>
      </c>
      <c r="K1821" t="s">
        <v>138</v>
      </c>
      <c r="L1821" t="s">
        <v>5486</v>
      </c>
      <c r="M1821" t="s">
        <v>5487</v>
      </c>
      <c r="N1821">
        <v>3.3311111109999998</v>
      </c>
      <c r="O1821">
        <v>0</v>
      </c>
      <c r="P1821">
        <v>1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1.6904931445543758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1.6904931445543758</v>
      </c>
    </row>
    <row r="1822" spans="1:31" x14ac:dyDescent="0.25">
      <c r="A1822">
        <v>2430594</v>
      </c>
      <c r="B1822">
        <v>1</v>
      </c>
      <c r="C1822" t="s">
        <v>80</v>
      </c>
      <c r="D1822" t="s">
        <v>96</v>
      </c>
      <c r="E1822" t="s">
        <v>132</v>
      </c>
      <c r="F1822" t="s">
        <v>5488</v>
      </c>
      <c r="G1822" t="s">
        <v>134</v>
      </c>
      <c r="H1822" t="s">
        <v>135</v>
      </c>
      <c r="I1822" t="s">
        <v>136</v>
      </c>
      <c r="J1822" t="s">
        <v>137</v>
      </c>
      <c r="K1822" t="s">
        <v>138</v>
      </c>
      <c r="L1822" t="s">
        <v>5489</v>
      </c>
      <c r="M1822" t="s">
        <v>5490</v>
      </c>
      <c r="N1822">
        <v>1.821111111</v>
      </c>
      <c r="O1822">
        <v>0</v>
      </c>
      <c r="P1822">
        <v>1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</row>
    <row r="1823" spans="1:31" x14ac:dyDescent="0.25">
      <c r="A1823">
        <v>2430508</v>
      </c>
      <c r="B1823">
        <v>1</v>
      </c>
      <c r="C1823" t="s">
        <v>81</v>
      </c>
      <c r="D1823" t="s">
        <v>112</v>
      </c>
      <c r="E1823" t="s">
        <v>161</v>
      </c>
      <c r="F1823" t="s">
        <v>5491</v>
      </c>
      <c r="G1823" t="s">
        <v>187</v>
      </c>
      <c r="H1823" t="s">
        <v>144</v>
      </c>
      <c r="I1823" t="s">
        <v>136</v>
      </c>
      <c r="J1823" t="s">
        <v>137</v>
      </c>
      <c r="K1823" t="s">
        <v>164</v>
      </c>
      <c r="L1823" t="s">
        <v>5492</v>
      </c>
      <c r="M1823" t="s">
        <v>5493</v>
      </c>
      <c r="N1823">
        <v>2.5861111110000001</v>
      </c>
      <c r="O1823">
        <v>0</v>
      </c>
      <c r="P1823">
        <v>40</v>
      </c>
      <c r="Q1823">
        <v>9</v>
      </c>
      <c r="R1823">
        <v>53</v>
      </c>
      <c r="S1823">
        <v>9</v>
      </c>
      <c r="T1823">
        <v>10</v>
      </c>
      <c r="U1823">
        <v>0</v>
      </c>
      <c r="V1823">
        <v>1</v>
      </c>
      <c r="W1823">
        <v>0</v>
      </c>
      <c r="X1823">
        <v>23.367896255382917</v>
      </c>
      <c r="Y1823">
        <v>0.9747093394218056</v>
      </c>
      <c r="Z1823">
        <v>2.2647314977787656</v>
      </c>
      <c r="AA1823">
        <v>397.71908778531292</v>
      </c>
      <c r="AB1823">
        <v>2.7342247404945961</v>
      </c>
      <c r="AC1823">
        <v>0</v>
      </c>
      <c r="AD1823">
        <v>2.3715524156641252</v>
      </c>
      <c r="AE1823">
        <v>429.43220203405508</v>
      </c>
    </row>
    <row r="1824" spans="1:31" x14ac:dyDescent="0.25">
      <c r="A1824">
        <v>2431049</v>
      </c>
      <c r="B1824">
        <v>1</v>
      </c>
      <c r="C1824" t="s">
        <v>80</v>
      </c>
      <c r="D1824" t="s">
        <v>96</v>
      </c>
      <c r="E1824" t="s">
        <v>132</v>
      </c>
      <c r="F1824" t="s">
        <v>5494</v>
      </c>
      <c r="G1824" t="s">
        <v>214</v>
      </c>
      <c r="H1824" t="s">
        <v>135</v>
      </c>
      <c r="I1824" t="s">
        <v>136</v>
      </c>
      <c r="J1824" t="s">
        <v>137</v>
      </c>
      <c r="K1824" t="s">
        <v>138</v>
      </c>
      <c r="L1824" t="s">
        <v>5495</v>
      </c>
      <c r="M1824" t="s">
        <v>5496</v>
      </c>
      <c r="N1824">
        <v>3.2430555550000002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1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4.6650173636742664</v>
      </c>
      <c r="AC1824">
        <v>0</v>
      </c>
      <c r="AD1824">
        <v>0</v>
      </c>
      <c r="AE1824">
        <v>4.6650173636742664</v>
      </c>
    </row>
    <row r="1825" spans="1:31" x14ac:dyDescent="0.25">
      <c r="A1825">
        <v>2430989</v>
      </c>
      <c r="B1825">
        <v>1</v>
      </c>
      <c r="C1825" t="s">
        <v>80</v>
      </c>
      <c r="D1825" t="s">
        <v>97</v>
      </c>
      <c r="E1825" t="s">
        <v>147</v>
      </c>
      <c r="F1825" t="s">
        <v>5497</v>
      </c>
      <c r="G1825" t="s">
        <v>175</v>
      </c>
      <c r="H1825" t="s">
        <v>135</v>
      </c>
      <c r="I1825" t="s">
        <v>136</v>
      </c>
      <c r="J1825" t="s">
        <v>137</v>
      </c>
      <c r="K1825" t="s">
        <v>138</v>
      </c>
      <c r="L1825" t="s">
        <v>5498</v>
      </c>
      <c r="M1825" t="s">
        <v>5499</v>
      </c>
      <c r="N1825">
        <v>0.45</v>
      </c>
      <c r="O1825">
        <v>0</v>
      </c>
      <c r="P1825">
        <v>86</v>
      </c>
      <c r="Q1825">
        <v>0</v>
      </c>
      <c r="R1825">
        <v>0</v>
      </c>
      <c r="S1825">
        <v>0</v>
      </c>
      <c r="T1825">
        <v>1</v>
      </c>
      <c r="U1825">
        <v>0</v>
      </c>
      <c r="V1825">
        <v>0</v>
      </c>
      <c r="W1825">
        <v>0</v>
      </c>
      <c r="X1825">
        <v>20.703102914003413</v>
      </c>
      <c r="Y1825">
        <v>0</v>
      </c>
      <c r="Z1825">
        <v>0</v>
      </c>
      <c r="AA1825">
        <v>0</v>
      </c>
      <c r="AB1825">
        <v>0.19637803286842004</v>
      </c>
      <c r="AC1825">
        <v>0</v>
      </c>
      <c r="AD1825">
        <v>0</v>
      </c>
      <c r="AE1825">
        <v>20.899480946871833</v>
      </c>
    </row>
    <row r="1826" spans="1:31" x14ac:dyDescent="0.25">
      <c r="A1826">
        <v>2430843</v>
      </c>
      <c r="B1826">
        <v>1</v>
      </c>
      <c r="C1826" t="s">
        <v>81</v>
      </c>
      <c r="D1826" t="s">
        <v>128</v>
      </c>
      <c r="E1826" t="s">
        <v>132</v>
      </c>
      <c r="F1826" t="s">
        <v>5500</v>
      </c>
      <c r="G1826" t="s">
        <v>134</v>
      </c>
      <c r="H1826" t="s">
        <v>135</v>
      </c>
      <c r="I1826" t="s">
        <v>136</v>
      </c>
      <c r="J1826" t="s">
        <v>137</v>
      </c>
      <c r="K1826" t="s">
        <v>138</v>
      </c>
      <c r="L1826" t="s">
        <v>5501</v>
      </c>
      <c r="M1826" t="s">
        <v>5502</v>
      </c>
      <c r="N1826">
        <v>0.86166666599999997</v>
      </c>
      <c r="O1826">
        <v>0</v>
      </c>
      <c r="P1826">
        <v>2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0.46575246207421955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0.46575246207421955</v>
      </c>
    </row>
    <row r="1827" spans="1:31" x14ac:dyDescent="0.25">
      <c r="A1827">
        <v>2431112</v>
      </c>
      <c r="B1827">
        <v>1</v>
      </c>
      <c r="C1827" t="s">
        <v>80</v>
      </c>
      <c r="D1827" t="s">
        <v>87</v>
      </c>
      <c r="E1827" t="s">
        <v>156</v>
      </c>
      <c r="F1827" t="s">
        <v>5503</v>
      </c>
      <c r="G1827" t="s">
        <v>175</v>
      </c>
      <c r="H1827" t="s">
        <v>135</v>
      </c>
      <c r="I1827" t="s">
        <v>136</v>
      </c>
      <c r="J1827" t="s">
        <v>137</v>
      </c>
      <c r="K1827" t="s">
        <v>138</v>
      </c>
      <c r="L1827" t="s">
        <v>5504</v>
      </c>
      <c r="M1827" t="s">
        <v>5505</v>
      </c>
      <c r="N1827">
        <v>0.17499999999999999</v>
      </c>
      <c r="O1827">
        <v>0</v>
      </c>
      <c r="P1827">
        <v>116</v>
      </c>
      <c r="Q1827">
        <v>0</v>
      </c>
      <c r="R1827">
        <v>0</v>
      </c>
      <c r="S1827">
        <v>0</v>
      </c>
      <c r="T1827">
        <v>2</v>
      </c>
      <c r="U1827">
        <v>0</v>
      </c>
      <c r="V1827">
        <v>0</v>
      </c>
      <c r="W1827">
        <v>0</v>
      </c>
      <c r="X1827">
        <v>7.9748759339746007</v>
      </c>
      <c r="Y1827">
        <v>0</v>
      </c>
      <c r="Z1827">
        <v>0</v>
      </c>
      <c r="AA1827">
        <v>0</v>
      </c>
      <c r="AB1827">
        <v>0.39219823128412501</v>
      </c>
      <c r="AC1827">
        <v>0</v>
      </c>
      <c r="AD1827">
        <v>0</v>
      </c>
      <c r="AE1827">
        <v>8.3670741652587264</v>
      </c>
    </row>
    <row r="1828" spans="1:31" x14ac:dyDescent="0.25">
      <c r="A1828">
        <v>2430471</v>
      </c>
      <c r="B1828">
        <v>1</v>
      </c>
      <c r="C1828" t="s">
        <v>80</v>
      </c>
      <c r="D1828" t="s">
        <v>84</v>
      </c>
      <c r="E1828" t="s">
        <v>161</v>
      </c>
      <c r="F1828" t="s">
        <v>5506</v>
      </c>
      <c r="G1828" t="s">
        <v>175</v>
      </c>
      <c r="H1828" t="s">
        <v>144</v>
      </c>
      <c r="I1828" t="s">
        <v>136</v>
      </c>
      <c r="J1828" t="s">
        <v>137</v>
      </c>
      <c r="K1828" t="s">
        <v>138</v>
      </c>
      <c r="L1828" t="s">
        <v>5507</v>
      </c>
      <c r="M1828" t="s">
        <v>5508</v>
      </c>
      <c r="N1828">
        <v>0.30416666599999997</v>
      </c>
      <c r="O1828">
        <v>0</v>
      </c>
      <c r="P1828">
        <v>11</v>
      </c>
      <c r="Q1828">
        <v>0</v>
      </c>
      <c r="R1828">
        <v>0</v>
      </c>
      <c r="S1828">
        <v>0</v>
      </c>
      <c r="T1828">
        <v>280</v>
      </c>
      <c r="U1828">
        <v>0</v>
      </c>
      <c r="V1828">
        <v>6</v>
      </c>
      <c r="W1828">
        <v>0</v>
      </c>
      <c r="X1828">
        <v>0.85421429945982497</v>
      </c>
      <c r="Y1828">
        <v>0</v>
      </c>
      <c r="Z1828">
        <v>0</v>
      </c>
      <c r="AA1828">
        <v>0</v>
      </c>
      <c r="AB1828">
        <v>63.312445014959771</v>
      </c>
      <c r="AC1828">
        <v>0</v>
      </c>
      <c r="AD1828">
        <v>17.299184337738424</v>
      </c>
      <c r="AE1828">
        <v>81.465843652158014</v>
      </c>
    </row>
    <row r="1829" spans="1:31" x14ac:dyDescent="0.25">
      <c r="A1829">
        <v>2431029</v>
      </c>
      <c r="B1829">
        <v>1</v>
      </c>
      <c r="C1829" t="s">
        <v>80</v>
      </c>
      <c r="D1829" t="s">
        <v>97</v>
      </c>
      <c r="E1829" t="s">
        <v>147</v>
      </c>
      <c r="F1829" t="s">
        <v>5509</v>
      </c>
      <c r="G1829" t="s">
        <v>175</v>
      </c>
      <c r="H1829" t="s">
        <v>135</v>
      </c>
      <c r="I1829" t="s">
        <v>136</v>
      </c>
      <c r="J1829" t="s">
        <v>137</v>
      </c>
      <c r="K1829" t="s">
        <v>138</v>
      </c>
      <c r="L1829" t="s">
        <v>5510</v>
      </c>
      <c r="M1829" t="s">
        <v>5511</v>
      </c>
      <c r="N1829">
        <v>0.40444444400000001</v>
      </c>
      <c r="O1829">
        <v>0</v>
      </c>
      <c r="P1829">
        <v>4</v>
      </c>
      <c r="Q1829">
        <v>0</v>
      </c>
      <c r="R1829">
        <v>3</v>
      </c>
      <c r="S1829">
        <v>0</v>
      </c>
      <c r="T1829">
        <v>1</v>
      </c>
      <c r="U1829">
        <v>0</v>
      </c>
      <c r="V1829">
        <v>0</v>
      </c>
      <c r="W1829">
        <v>0</v>
      </c>
      <c r="X1829">
        <v>0.66990872161566217</v>
      </c>
      <c r="Y1829">
        <v>0</v>
      </c>
      <c r="Z1829">
        <v>0</v>
      </c>
      <c r="AA1829">
        <v>0</v>
      </c>
      <c r="AB1829">
        <v>4.3558234229064494</v>
      </c>
      <c r="AC1829">
        <v>0</v>
      </c>
      <c r="AD1829">
        <v>0</v>
      </c>
      <c r="AE1829">
        <v>5.0257321445221113</v>
      </c>
    </row>
    <row r="1830" spans="1:31" x14ac:dyDescent="0.25">
      <c r="A1830">
        <v>2431095</v>
      </c>
      <c r="B1830">
        <v>1</v>
      </c>
      <c r="C1830" t="s">
        <v>80</v>
      </c>
      <c r="D1830" t="s">
        <v>103</v>
      </c>
      <c r="E1830" t="s">
        <v>161</v>
      </c>
      <c r="F1830" t="s">
        <v>5512</v>
      </c>
      <c r="G1830" t="s">
        <v>143</v>
      </c>
      <c r="H1830" t="s">
        <v>144</v>
      </c>
      <c r="I1830" t="s">
        <v>136</v>
      </c>
      <c r="J1830" t="s">
        <v>137</v>
      </c>
      <c r="K1830" t="s">
        <v>138</v>
      </c>
      <c r="L1830" t="s">
        <v>5513</v>
      </c>
      <c r="M1830" t="s">
        <v>5514</v>
      </c>
      <c r="N1830">
        <v>1.0475000000000001</v>
      </c>
      <c r="O1830">
        <v>0</v>
      </c>
      <c r="P1830">
        <v>0</v>
      </c>
      <c r="Q1830">
        <v>0</v>
      </c>
      <c r="R1830">
        <v>0</v>
      </c>
      <c r="S1830">
        <v>1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1.4509274521386444</v>
      </c>
      <c r="AB1830">
        <v>0</v>
      </c>
      <c r="AC1830">
        <v>0</v>
      </c>
      <c r="AD1830">
        <v>0</v>
      </c>
      <c r="AE1830">
        <v>1.4509274521386444</v>
      </c>
    </row>
    <row r="1831" spans="1:31" x14ac:dyDescent="0.25">
      <c r="A1831">
        <v>2430617</v>
      </c>
      <c r="B1831">
        <v>1</v>
      </c>
      <c r="C1831" t="s">
        <v>81</v>
      </c>
      <c r="D1831" t="s">
        <v>113</v>
      </c>
      <c r="E1831" t="s">
        <v>178</v>
      </c>
      <c r="F1831" t="s">
        <v>5515</v>
      </c>
      <c r="G1831" t="s">
        <v>183</v>
      </c>
      <c r="H1831" t="s">
        <v>144</v>
      </c>
      <c r="I1831" t="s">
        <v>136</v>
      </c>
      <c r="J1831" t="s">
        <v>137</v>
      </c>
      <c r="K1831" t="s">
        <v>138</v>
      </c>
      <c r="L1831" t="s">
        <v>5516</v>
      </c>
      <c r="M1831" t="s">
        <v>5517</v>
      </c>
      <c r="N1831">
        <v>2.5580555550000001</v>
      </c>
      <c r="O1831">
        <v>1</v>
      </c>
      <c r="P1831">
        <v>370</v>
      </c>
      <c r="Q1831">
        <v>5</v>
      </c>
      <c r="R1831">
        <v>32</v>
      </c>
      <c r="S1831">
        <v>8</v>
      </c>
      <c r="T1831">
        <v>25</v>
      </c>
      <c r="U1831">
        <v>0</v>
      </c>
      <c r="V1831">
        <v>0</v>
      </c>
      <c r="W1831">
        <v>4.6380713164583892E-2</v>
      </c>
      <c r="X1831">
        <v>204.86559883962104</v>
      </c>
      <c r="Y1831">
        <v>1.6734399571484266</v>
      </c>
      <c r="Z1831">
        <v>0.11209508062073781</v>
      </c>
      <c r="AA1831">
        <v>381.36061994742875</v>
      </c>
      <c r="AB1831">
        <v>228.35701137647823</v>
      </c>
      <c r="AC1831">
        <v>0</v>
      </c>
      <c r="AD1831">
        <v>0</v>
      </c>
      <c r="AE1831">
        <v>816.41514591446173</v>
      </c>
    </row>
    <row r="1832" spans="1:31" x14ac:dyDescent="0.25">
      <c r="A1832">
        <v>2430840</v>
      </c>
      <c r="B1832">
        <v>1</v>
      </c>
      <c r="C1832" t="s">
        <v>80</v>
      </c>
      <c r="D1832" t="s">
        <v>106</v>
      </c>
      <c r="E1832" t="s">
        <v>178</v>
      </c>
      <c r="F1832" t="s">
        <v>1160</v>
      </c>
      <c r="G1832" t="s">
        <v>143</v>
      </c>
      <c r="H1832" t="s">
        <v>144</v>
      </c>
      <c r="I1832" t="s">
        <v>136</v>
      </c>
      <c r="J1832" t="s">
        <v>137</v>
      </c>
      <c r="K1832" t="s">
        <v>138</v>
      </c>
      <c r="L1832" t="s">
        <v>5518</v>
      </c>
      <c r="M1832" t="s">
        <v>5519</v>
      </c>
      <c r="N1832">
        <v>3.173333333</v>
      </c>
      <c r="O1832">
        <v>1</v>
      </c>
      <c r="P1832">
        <v>4</v>
      </c>
      <c r="Q1832">
        <v>68</v>
      </c>
      <c r="R1832">
        <v>326</v>
      </c>
      <c r="S1832">
        <v>23</v>
      </c>
      <c r="T1832">
        <v>71</v>
      </c>
      <c r="U1832">
        <v>0</v>
      </c>
      <c r="V1832">
        <v>0</v>
      </c>
      <c r="W1832">
        <v>1.5386104314672517</v>
      </c>
      <c r="X1832">
        <v>4.0477156134715067</v>
      </c>
      <c r="Y1832">
        <v>1069.53213959808</v>
      </c>
      <c r="Z1832">
        <v>67.649987352369749</v>
      </c>
      <c r="AA1832">
        <v>82.134187306557664</v>
      </c>
      <c r="AB1832">
        <v>195.52701059992839</v>
      </c>
      <c r="AC1832">
        <v>0</v>
      </c>
      <c r="AD1832">
        <v>0</v>
      </c>
      <c r="AE1832">
        <v>1420.4296509018745</v>
      </c>
    </row>
    <row r="1833" spans="1:31" x14ac:dyDescent="0.25">
      <c r="A1833">
        <v>2431089</v>
      </c>
      <c r="B1833">
        <v>1</v>
      </c>
      <c r="C1833" t="s">
        <v>80</v>
      </c>
      <c r="D1833" t="s">
        <v>83</v>
      </c>
      <c r="E1833" t="s">
        <v>132</v>
      </c>
      <c r="F1833" t="s">
        <v>5520</v>
      </c>
      <c r="G1833" t="s">
        <v>134</v>
      </c>
      <c r="H1833" t="s">
        <v>135</v>
      </c>
      <c r="I1833" t="s">
        <v>136</v>
      </c>
      <c r="J1833" t="s">
        <v>137</v>
      </c>
      <c r="K1833" t="s">
        <v>138</v>
      </c>
      <c r="L1833" t="s">
        <v>5521</v>
      </c>
      <c r="M1833" t="s">
        <v>5522</v>
      </c>
      <c r="N1833">
        <v>2.0744444440000001</v>
      </c>
      <c r="O1833">
        <v>0</v>
      </c>
      <c r="P1833">
        <v>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0.84550830696280421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0.84550830696280421</v>
      </c>
    </row>
    <row r="1834" spans="1:31" x14ac:dyDescent="0.25">
      <c r="A1834">
        <v>2430760</v>
      </c>
      <c r="B1834">
        <v>1</v>
      </c>
      <c r="C1834" t="s">
        <v>81</v>
      </c>
      <c r="D1834" t="s">
        <v>112</v>
      </c>
      <c r="E1834" t="s">
        <v>132</v>
      </c>
      <c r="F1834" t="s">
        <v>5523</v>
      </c>
      <c r="G1834" t="s">
        <v>198</v>
      </c>
      <c r="H1834" t="s">
        <v>135</v>
      </c>
      <c r="I1834" t="s">
        <v>136</v>
      </c>
      <c r="J1834" t="s">
        <v>137</v>
      </c>
      <c r="K1834" t="s">
        <v>138</v>
      </c>
      <c r="L1834" t="s">
        <v>5524</v>
      </c>
      <c r="M1834" t="s">
        <v>5525</v>
      </c>
      <c r="N1834">
        <v>4.5705555550000003</v>
      </c>
      <c r="O1834">
        <v>0</v>
      </c>
      <c r="P1834">
        <v>4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3.2311446219850626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3.2311446219850626</v>
      </c>
    </row>
    <row r="1835" spans="1:31" x14ac:dyDescent="0.25">
      <c r="A1835">
        <v>2431052</v>
      </c>
      <c r="B1835">
        <v>1</v>
      </c>
      <c r="C1835" t="s">
        <v>80</v>
      </c>
      <c r="D1835" t="s">
        <v>101</v>
      </c>
      <c r="E1835" t="s">
        <v>161</v>
      </c>
      <c r="F1835" t="s">
        <v>5526</v>
      </c>
      <c r="G1835" t="s">
        <v>4370</v>
      </c>
      <c r="H1835" t="s">
        <v>144</v>
      </c>
      <c r="I1835" t="s">
        <v>136</v>
      </c>
      <c r="J1835" t="s">
        <v>137</v>
      </c>
      <c r="K1835" t="s">
        <v>138</v>
      </c>
      <c r="L1835" t="s">
        <v>5527</v>
      </c>
      <c r="M1835" t="s">
        <v>5528</v>
      </c>
      <c r="N1835">
        <v>0.90166666600000001</v>
      </c>
      <c r="O1835">
        <v>0</v>
      </c>
      <c r="P1835">
        <v>50</v>
      </c>
      <c r="Q1835">
        <v>0</v>
      </c>
      <c r="R1835">
        <v>10</v>
      </c>
      <c r="S1835">
        <v>0</v>
      </c>
      <c r="T1835">
        <v>16</v>
      </c>
      <c r="U1835">
        <v>0</v>
      </c>
      <c r="V1835">
        <v>1</v>
      </c>
      <c r="W1835">
        <v>0</v>
      </c>
      <c r="X1835">
        <v>17.124912027942901</v>
      </c>
      <c r="Y1835">
        <v>0</v>
      </c>
      <c r="Z1835">
        <v>3.5825343813532253</v>
      </c>
      <c r="AA1835">
        <v>0</v>
      </c>
      <c r="AB1835">
        <v>39.595346706580358</v>
      </c>
      <c r="AC1835">
        <v>0</v>
      </c>
      <c r="AD1835">
        <v>2.0655109067034583</v>
      </c>
      <c r="AE1835">
        <v>62.368304022579942</v>
      </c>
    </row>
    <row r="1836" spans="1:31" x14ac:dyDescent="0.25">
      <c r="A1836">
        <v>2430554</v>
      </c>
      <c r="B1836">
        <v>1</v>
      </c>
      <c r="C1836" t="s">
        <v>81</v>
      </c>
      <c r="D1836" t="s">
        <v>113</v>
      </c>
      <c r="E1836" t="s">
        <v>229</v>
      </c>
      <c r="F1836" t="s">
        <v>5529</v>
      </c>
      <c r="G1836" t="s">
        <v>187</v>
      </c>
      <c r="H1836" t="s">
        <v>144</v>
      </c>
      <c r="I1836" t="s">
        <v>136</v>
      </c>
      <c r="J1836" t="s">
        <v>137</v>
      </c>
      <c r="K1836" t="s">
        <v>164</v>
      </c>
      <c r="L1836" t="s">
        <v>5362</v>
      </c>
      <c r="M1836" t="s">
        <v>5530</v>
      </c>
      <c r="N1836">
        <v>7.1358333329999999</v>
      </c>
      <c r="O1836">
        <v>33</v>
      </c>
      <c r="P1836">
        <v>3935</v>
      </c>
      <c r="Q1836">
        <v>271</v>
      </c>
      <c r="R1836">
        <v>1206</v>
      </c>
      <c r="S1836">
        <v>43</v>
      </c>
      <c r="T1836">
        <v>312</v>
      </c>
      <c r="U1836">
        <v>2</v>
      </c>
      <c r="V1836">
        <v>0</v>
      </c>
      <c r="W1836">
        <v>31.73648726110482</v>
      </c>
      <c r="X1836">
        <v>4304.6780630202902</v>
      </c>
      <c r="Y1836">
        <v>400.54758288837172</v>
      </c>
      <c r="Z1836">
        <v>186.90560944594054</v>
      </c>
      <c r="AA1836">
        <v>2036.1236272214514</v>
      </c>
      <c r="AB1836">
        <v>1957.466814268643</v>
      </c>
      <c r="AC1836">
        <v>1612.4345279432214</v>
      </c>
      <c r="AD1836">
        <v>0</v>
      </c>
      <c r="AE1836">
        <v>10529.892712049023</v>
      </c>
    </row>
    <row r="1837" spans="1:31" x14ac:dyDescent="0.25">
      <c r="A1837">
        <v>2430511</v>
      </c>
      <c r="B1837">
        <v>1</v>
      </c>
      <c r="C1837" t="s">
        <v>80</v>
      </c>
      <c r="D1837" t="s">
        <v>82</v>
      </c>
      <c r="E1837" t="s">
        <v>178</v>
      </c>
      <c r="F1837" t="s">
        <v>5531</v>
      </c>
      <c r="G1837" t="s">
        <v>187</v>
      </c>
      <c r="H1837" t="s">
        <v>144</v>
      </c>
      <c r="I1837" t="s">
        <v>136</v>
      </c>
      <c r="J1837" t="s">
        <v>137</v>
      </c>
      <c r="K1837" t="s">
        <v>164</v>
      </c>
      <c r="L1837" t="s">
        <v>5532</v>
      </c>
      <c r="M1837" t="s">
        <v>5533</v>
      </c>
      <c r="N1837">
        <v>4.2269444439999999</v>
      </c>
      <c r="O1837">
        <v>0</v>
      </c>
      <c r="P1837">
        <v>1905</v>
      </c>
      <c r="Q1837">
        <v>0</v>
      </c>
      <c r="R1837">
        <v>1</v>
      </c>
      <c r="S1837">
        <v>0</v>
      </c>
      <c r="T1837">
        <v>110</v>
      </c>
      <c r="U1837">
        <v>0</v>
      </c>
      <c r="V1837">
        <v>0</v>
      </c>
      <c r="W1837">
        <v>0</v>
      </c>
      <c r="X1837">
        <v>1872.282549046435</v>
      </c>
      <c r="Y1837">
        <v>0</v>
      </c>
      <c r="Z1837">
        <v>5.5106864496947532</v>
      </c>
      <c r="AA1837">
        <v>0</v>
      </c>
      <c r="AB1837">
        <v>1186.2187332109847</v>
      </c>
      <c r="AC1837">
        <v>0</v>
      </c>
      <c r="AD1837">
        <v>0</v>
      </c>
      <c r="AE1837">
        <v>3064.0119687071146</v>
      </c>
    </row>
    <row r="1838" spans="1:31" x14ac:dyDescent="0.25">
      <c r="A1838">
        <v>2430803</v>
      </c>
      <c r="B1838">
        <v>1</v>
      </c>
      <c r="C1838" t="s">
        <v>81</v>
      </c>
      <c r="D1838" t="s">
        <v>123</v>
      </c>
      <c r="E1838" t="s">
        <v>161</v>
      </c>
      <c r="F1838" t="s">
        <v>5534</v>
      </c>
      <c r="G1838" t="s">
        <v>214</v>
      </c>
      <c r="H1838" t="s">
        <v>144</v>
      </c>
      <c r="I1838" t="s">
        <v>136</v>
      </c>
      <c r="J1838" t="s">
        <v>3</v>
      </c>
      <c r="K1838" t="s">
        <v>138</v>
      </c>
      <c r="L1838" t="s">
        <v>5535</v>
      </c>
      <c r="M1838" t="s">
        <v>5536</v>
      </c>
      <c r="N1838">
        <v>1.2480555550000001</v>
      </c>
      <c r="O1838">
        <v>0</v>
      </c>
      <c r="P1838">
        <v>873</v>
      </c>
      <c r="Q1838">
        <v>0</v>
      </c>
      <c r="R1838">
        <v>55</v>
      </c>
      <c r="S1838">
        <v>1</v>
      </c>
      <c r="T1838">
        <v>44</v>
      </c>
      <c r="U1838">
        <v>0</v>
      </c>
      <c r="V1838">
        <v>0</v>
      </c>
      <c r="W1838">
        <v>0</v>
      </c>
      <c r="X1838">
        <v>254.45506686682228</v>
      </c>
      <c r="Y1838">
        <v>0</v>
      </c>
      <c r="Z1838">
        <v>0.702416465134035</v>
      </c>
      <c r="AA1838">
        <v>0</v>
      </c>
      <c r="AB1838">
        <v>38.816556380363764</v>
      </c>
      <c r="AC1838">
        <v>0</v>
      </c>
      <c r="AD1838">
        <v>0</v>
      </c>
      <c r="AE1838">
        <v>293.97403971232006</v>
      </c>
    </row>
    <row r="1839" spans="1:31" x14ac:dyDescent="0.25">
      <c r="A1839">
        <v>2431129</v>
      </c>
      <c r="B1839">
        <v>1</v>
      </c>
      <c r="C1839" t="s">
        <v>81</v>
      </c>
      <c r="D1839" t="s">
        <v>128</v>
      </c>
      <c r="E1839" t="s">
        <v>132</v>
      </c>
      <c r="F1839" t="s">
        <v>967</v>
      </c>
      <c r="G1839" t="s">
        <v>198</v>
      </c>
      <c r="H1839" t="s">
        <v>135</v>
      </c>
      <c r="I1839" t="s">
        <v>136</v>
      </c>
      <c r="J1839" t="s">
        <v>137</v>
      </c>
      <c r="K1839" t="s">
        <v>138</v>
      </c>
      <c r="L1839" t="s">
        <v>5537</v>
      </c>
      <c r="M1839" t="s">
        <v>5538</v>
      </c>
      <c r="N1839">
        <v>1.165277777</v>
      </c>
      <c r="O1839">
        <v>0</v>
      </c>
      <c r="P1839">
        <v>9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2.0097176572333559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2.0097176572333559</v>
      </c>
    </row>
    <row r="1840" spans="1:31" x14ac:dyDescent="0.25">
      <c r="A1840">
        <v>2431130</v>
      </c>
      <c r="B1840">
        <v>1</v>
      </c>
      <c r="C1840" t="s">
        <v>80</v>
      </c>
      <c r="D1840" t="s">
        <v>87</v>
      </c>
      <c r="E1840" t="s">
        <v>161</v>
      </c>
      <c r="F1840" t="s">
        <v>5539</v>
      </c>
      <c r="G1840" t="s">
        <v>187</v>
      </c>
      <c r="H1840" t="s">
        <v>144</v>
      </c>
      <c r="I1840" t="s">
        <v>136</v>
      </c>
      <c r="J1840" t="s">
        <v>137</v>
      </c>
      <c r="K1840" t="s">
        <v>164</v>
      </c>
      <c r="L1840" t="s">
        <v>5540</v>
      </c>
      <c r="M1840" t="s">
        <v>5541</v>
      </c>
      <c r="N1840">
        <v>6.7861111110000003</v>
      </c>
      <c r="O1840">
        <v>0</v>
      </c>
      <c r="P1840">
        <v>287</v>
      </c>
      <c r="Q1840">
        <v>0</v>
      </c>
      <c r="R1840">
        <v>0</v>
      </c>
      <c r="S1840">
        <v>2</v>
      </c>
      <c r="T1840">
        <v>90</v>
      </c>
      <c r="U1840">
        <v>0</v>
      </c>
      <c r="V1840">
        <v>7</v>
      </c>
      <c r="W1840">
        <v>0</v>
      </c>
      <c r="X1840">
        <v>405.01984626167086</v>
      </c>
      <c r="Y1840">
        <v>0</v>
      </c>
      <c r="Z1840">
        <v>0</v>
      </c>
      <c r="AA1840">
        <v>87.030539795335741</v>
      </c>
      <c r="AB1840">
        <v>1567.2315822775236</v>
      </c>
      <c r="AC1840">
        <v>0</v>
      </c>
      <c r="AD1840">
        <v>448.51195198580251</v>
      </c>
      <c r="AE1840">
        <v>2507.7939203203327</v>
      </c>
    </row>
    <row r="1841" spans="1:31" x14ac:dyDescent="0.25">
      <c r="A1841">
        <v>2431131</v>
      </c>
      <c r="B1841">
        <v>1</v>
      </c>
      <c r="C1841" t="s">
        <v>80</v>
      </c>
      <c r="D1841" t="s">
        <v>101</v>
      </c>
      <c r="E1841" t="s">
        <v>290</v>
      </c>
      <c r="F1841" t="s">
        <v>5542</v>
      </c>
      <c r="G1841" t="s">
        <v>308</v>
      </c>
      <c r="H1841" t="s">
        <v>135</v>
      </c>
      <c r="I1841" t="s">
        <v>136</v>
      </c>
      <c r="J1841" t="s">
        <v>137</v>
      </c>
      <c r="K1841" t="s">
        <v>138</v>
      </c>
      <c r="L1841" t="s">
        <v>5543</v>
      </c>
      <c r="M1841" t="s">
        <v>5544</v>
      </c>
      <c r="N1841">
        <v>1.339444444</v>
      </c>
      <c r="O1841">
        <v>0</v>
      </c>
      <c r="P1841">
        <v>27</v>
      </c>
      <c r="Q1841">
        <v>0</v>
      </c>
      <c r="R1841">
        <v>0</v>
      </c>
      <c r="S1841">
        <v>0</v>
      </c>
      <c r="T1841">
        <v>1</v>
      </c>
      <c r="U1841">
        <v>0</v>
      </c>
      <c r="V1841">
        <v>0</v>
      </c>
      <c r="W1841">
        <v>0</v>
      </c>
      <c r="X1841">
        <v>14.040547713744212</v>
      </c>
      <c r="Y1841">
        <v>0</v>
      </c>
      <c r="Z1841">
        <v>0</v>
      </c>
      <c r="AA1841">
        <v>0</v>
      </c>
      <c r="AB1841">
        <v>1.0394115059252779E-2</v>
      </c>
      <c r="AC1841">
        <v>0</v>
      </c>
      <c r="AD1841">
        <v>0</v>
      </c>
      <c r="AE1841">
        <v>14.050941828803465</v>
      </c>
    </row>
    <row r="1842" spans="1:31" x14ac:dyDescent="0.25">
      <c r="A1842">
        <v>2431132</v>
      </c>
      <c r="B1842">
        <v>1</v>
      </c>
      <c r="C1842" t="s">
        <v>80</v>
      </c>
      <c r="D1842" t="s">
        <v>84</v>
      </c>
      <c r="E1842" t="s">
        <v>156</v>
      </c>
      <c r="F1842" t="s">
        <v>5545</v>
      </c>
      <c r="G1842" t="s">
        <v>1709</v>
      </c>
      <c r="H1842" t="s">
        <v>135</v>
      </c>
      <c r="I1842" t="s">
        <v>136</v>
      </c>
      <c r="J1842" t="s">
        <v>3</v>
      </c>
      <c r="K1842" t="s">
        <v>138</v>
      </c>
      <c r="L1842" t="s">
        <v>5546</v>
      </c>
      <c r="M1842" t="s">
        <v>5547</v>
      </c>
      <c r="N1842">
        <v>6.7536111109999997</v>
      </c>
      <c r="O1842">
        <v>0</v>
      </c>
      <c r="P1842">
        <v>13</v>
      </c>
      <c r="Q1842">
        <v>0</v>
      </c>
      <c r="R1842">
        <v>10</v>
      </c>
      <c r="S1842">
        <v>0</v>
      </c>
      <c r="T1842">
        <v>26</v>
      </c>
      <c r="U1842">
        <v>0</v>
      </c>
      <c r="V1842">
        <v>0</v>
      </c>
      <c r="W1842">
        <v>0</v>
      </c>
      <c r="X1842">
        <v>18.799976446305305</v>
      </c>
      <c r="Y1842">
        <v>0</v>
      </c>
      <c r="Z1842">
        <v>17.184678752329571</v>
      </c>
      <c r="AA1842">
        <v>0</v>
      </c>
      <c r="AB1842">
        <v>186.17556753821586</v>
      </c>
      <c r="AC1842">
        <v>0</v>
      </c>
      <c r="AD1842">
        <v>0</v>
      </c>
      <c r="AE1842">
        <v>222.16022273685073</v>
      </c>
    </row>
    <row r="1843" spans="1:31" x14ac:dyDescent="0.25">
      <c r="A1843">
        <v>2431133</v>
      </c>
      <c r="B1843">
        <v>1</v>
      </c>
      <c r="C1843" t="s">
        <v>80</v>
      </c>
      <c r="D1843" t="s">
        <v>82</v>
      </c>
      <c r="E1843" t="s">
        <v>132</v>
      </c>
      <c r="F1843" t="s">
        <v>5548</v>
      </c>
      <c r="G1843" t="s">
        <v>134</v>
      </c>
      <c r="H1843" t="s">
        <v>135</v>
      </c>
      <c r="I1843" t="s">
        <v>136</v>
      </c>
      <c r="J1843" t="s">
        <v>137</v>
      </c>
      <c r="K1843" t="s">
        <v>138</v>
      </c>
      <c r="L1843" t="s">
        <v>5549</v>
      </c>
      <c r="M1843" t="s">
        <v>5550</v>
      </c>
      <c r="N1843">
        <v>0.82666666600000005</v>
      </c>
      <c r="O1843">
        <v>0</v>
      </c>
      <c r="P1843">
        <v>3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0.25243628723889783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0.25243628723889783</v>
      </c>
    </row>
    <row r="1844" spans="1:31" x14ac:dyDescent="0.25">
      <c r="A1844">
        <v>2431141</v>
      </c>
      <c r="B1844">
        <v>1</v>
      </c>
      <c r="C1844" t="s">
        <v>80</v>
      </c>
      <c r="D1844" t="s">
        <v>104</v>
      </c>
      <c r="E1844" t="s">
        <v>132</v>
      </c>
      <c r="F1844" t="s">
        <v>5551</v>
      </c>
      <c r="G1844" t="s">
        <v>198</v>
      </c>
      <c r="H1844" t="s">
        <v>135</v>
      </c>
      <c r="I1844" t="s">
        <v>136</v>
      </c>
      <c r="J1844" t="s">
        <v>137</v>
      </c>
      <c r="K1844" t="s">
        <v>138</v>
      </c>
      <c r="L1844" t="s">
        <v>5552</v>
      </c>
      <c r="M1844" t="s">
        <v>5553</v>
      </c>
      <c r="N1844">
        <v>4.102777777</v>
      </c>
      <c r="O1844">
        <v>0</v>
      </c>
      <c r="P1844">
        <v>8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3.9560618760821216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3.9560618760821216</v>
      </c>
    </row>
    <row r="1845" spans="1:31" x14ac:dyDescent="0.25">
      <c r="A1845">
        <v>2431142</v>
      </c>
      <c r="B1845">
        <v>1</v>
      </c>
      <c r="C1845" t="s">
        <v>80</v>
      </c>
      <c r="D1845" t="s">
        <v>110</v>
      </c>
      <c r="E1845" t="s">
        <v>147</v>
      </c>
      <c r="F1845" t="s">
        <v>5464</v>
      </c>
      <c r="G1845" t="s">
        <v>171</v>
      </c>
      <c r="H1845" t="s">
        <v>135</v>
      </c>
      <c r="I1845" t="s">
        <v>136</v>
      </c>
      <c r="J1845" t="s">
        <v>137</v>
      </c>
      <c r="K1845" t="s">
        <v>138</v>
      </c>
      <c r="L1845" t="s">
        <v>5554</v>
      </c>
      <c r="M1845" t="s">
        <v>5555</v>
      </c>
      <c r="N1845">
        <v>1.8602777770000001</v>
      </c>
      <c r="O1845">
        <v>0</v>
      </c>
      <c r="P1845">
        <v>160</v>
      </c>
      <c r="Q1845">
        <v>0</v>
      </c>
      <c r="R1845">
        <v>0</v>
      </c>
      <c r="S1845">
        <v>0</v>
      </c>
      <c r="T1845">
        <v>19</v>
      </c>
      <c r="U1845">
        <v>0</v>
      </c>
      <c r="V1845">
        <v>0</v>
      </c>
      <c r="W1845">
        <v>0</v>
      </c>
      <c r="X1845">
        <v>55.106790322996929</v>
      </c>
      <c r="Y1845">
        <v>0</v>
      </c>
      <c r="Z1845">
        <v>0</v>
      </c>
      <c r="AA1845">
        <v>0</v>
      </c>
      <c r="AB1845">
        <v>32.039145526843477</v>
      </c>
      <c r="AC1845">
        <v>0</v>
      </c>
      <c r="AD1845">
        <v>0</v>
      </c>
      <c r="AE1845">
        <v>87.145935849840413</v>
      </c>
    </row>
    <row r="1846" spans="1:31" x14ac:dyDescent="0.25">
      <c r="A1846">
        <v>2431144</v>
      </c>
      <c r="B1846">
        <v>1</v>
      </c>
      <c r="C1846" t="s">
        <v>80</v>
      </c>
      <c r="D1846" t="s">
        <v>104</v>
      </c>
      <c r="E1846" t="s">
        <v>178</v>
      </c>
      <c r="F1846" t="s">
        <v>1935</v>
      </c>
      <c r="G1846" t="s">
        <v>143</v>
      </c>
      <c r="H1846" t="s">
        <v>144</v>
      </c>
      <c r="I1846" t="s">
        <v>136</v>
      </c>
      <c r="J1846" t="s">
        <v>137</v>
      </c>
      <c r="K1846" t="s">
        <v>138</v>
      </c>
      <c r="L1846" t="s">
        <v>5556</v>
      </c>
      <c r="M1846" t="s">
        <v>5557</v>
      </c>
      <c r="N1846">
        <v>0.86388888799999997</v>
      </c>
      <c r="O1846">
        <v>3</v>
      </c>
      <c r="P1846">
        <v>1039</v>
      </c>
      <c r="Q1846">
        <v>26</v>
      </c>
      <c r="R1846">
        <v>54</v>
      </c>
      <c r="S1846">
        <v>13</v>
      </c>
      <c r="T1846">
        <v>236</v>
      </c>
      <c r="U1846">
        <v>3</v>
      </c>
      <c r="V1846">
        <v>0</v>
      </c>
      <c r="W1846">
        <v>1.0165606658395447</v>
      </c>
      <c r="X1846">
        <v>210.81354260376767</v>
      </c>
      <c r="Y1846">
        <v>41.314135929767552</v>
      </c>
      <c r="Z1846">
        <v>12.796304492963985</v>
      </c>
      <c r="AA1846">
        <v>72.498614362951514</v>
      </c>
      <c r="AB1846">
        <v>86.438678783025225</v>
      </c>
      <c r="AC1846">
        <v>167.36159859309805</v>
      </c>
      <c r="AD1846">
        <v>0</v>
      </c>
      <c r="AE1846">
        <v>592.23943543141354</v>
      </c>
    </row>
    <row r="1847" spans="1:31" x14ac:dyDescent="0.25">
      <c r="A1847">
        <v>2431145</v>
      </c>
      <c r="B1847">
        <v>1</v>
      </c>
      <c r="C1847" t="s">
        <v>80</v>
      </c>
      <c r="D1847" t="s">
        <v>96</v>
      </c>
      <c r="E1847" t="s">
        <v>156</v>
      </c>
      <c r="F1847" t="s">
        <v>5558</v>
      </c>
      <c r="G1847" t="s">
        <v>175</v>
      </c>
      <c r="H1847" t="s">
        <v>135</v>
      </c>
      <c r="I1847" t="s">
        <v>136</v>
      </c>
      <c r="J1847" t="s">
        <v>137</v>
      </c>
      <c r="K1847" t="s">
        <v>138</v>
      </c>
      <c r="L1847" t="s">
        <v>5559</v>
      </c>
      <c r="M1847" t="s">
        <v>5560</v>
      </c>
      <c r="N1847">
        <v>0.66888888800000001</v>
      </c>
      <c r="O1847">
        <v>0</v>
      </c>
      <c r="P1847">
        <v>182</v>
      </c>
      <c r="Q1847">
        <v>0</v>
      </c>
      <c r="R1847">
        <v>0</v>
      </c>
      <c r="S1847">
        <v>0</v>
      </c>
      <c r="T1847">
        <v>24</v>
      </c>
      <c r="U1847">
        <v>0</v>
      </c>
      <c r="V1847">
        <v>0</v>
      </c>
      <c r="W1847">
        <v>0</v>
      </c>
      <c r="X1847">
        <v>60.509228870943133</v>
      </c>
      <c r="Y1847">
        <v>0</v>
      </c>
      <c r="Z1847">
        <v>0</v>
      </c>
      <c r="AA1847">
        <v>0</v>
      </c>
      <c r="AB1847">
        <v>40.383359414329064</v>
      </c>
      <c r="AC1847">
        <v>0</v>
      </c>
      <c r="AD1847">
        <v>0</v>
      </c>
      <c r="AE1847">
        <v>100.8925882852722</v>
      </c>
    </row>
    <row r="1848" spans="1:31" x14ac:dyDescent="0.25">
      <c r="A1848">
        <v>2431146</v>
      </c>
      <c r="B1848">
        <v>1</v>
      </c>
      <c r="C1848" t="s">
        <v>80</v>
      </c>
      <c r="D1848" t="s">
        <v>84</v>
      </c>
      <c r="E1848" t="s">
        <v>156</v>
      </c>
      <c r="F1848" t="s">
        <v>5561</v>
      </c>
      <c r="G1848" t="s">
        <v>149</v>
      </c>
      <c r="H1848" t="s">
        <v>135</v>
      </c>
      <c r="I1848" t="s">
        <v>136</v>
      </c>
      <c r="J1848" t="s">
        <v>137</v>
      </c>
      <c r="K1848" t="s">
        <v>138</v>
      </c>
      <c r="L1848" t="s">
        <v>5562</v>
      </c>
      <c r="M1848" t="s">
        <v>5563</v>
      </c>
      <c r="N1848">
        <v>1.5758333330000001</v>
      </c>
      <c r="O1848">
        <v>0</v>
      </c>
      <c r="P1848">
        <v>208</v>
      </c>
      <c r="Q1848">
        <v>0</v>
      </c>
      <c r="R1848">
        <v>0</v>
      </c>
      <c r="S1848">
        <v>0</v>
      </c>
      <c r="T1848">
        <v>28</v>
      </c>
      <c r="U1848">
        <v>0</v>
      </c>
      <c r="V1848">
        <v>0</v>
      </c>
      <c r="W1848">
        <v>0</v>
      </c>
      <c r="X1848">
        <v>77.55573012753436</v>
      </c>
      <c r="Y1848">
        <v>0</v>
      </c>
      <c r="Z1848">
        <v>0</v>
      </c>
      <c r="AA1848">
        <v>0</v>
      </c>
      <c r="AB1848">
        <v>31.927960952449901</v>
      </c>
      <c r="AC1848">
        <v>0</v>
      </c>
      <c r="AD1848">
        <v>0</v>
      </c>
      <c r="AE1848">
        <v>109.48369107998425</v>
      </c>
    </row>
    <row r="1849" spans="1:31" x14ac:dyDescent="0.25">
      <c r="A1849">
        <v>2431147</v>
      </c>
      <c r="B1849">
        <v>1</v>
      </c>
      <c r="C1849" t="s">
        <v>80</v>
      </c>
      <c r="D1849" t="s">
        <v>96</v>
      </c>
      <c r="E1849" t="s">
        <v>147</v>
      </c>
      <c r="F1849" t="s">
        <v>5564</v>
      </c>
      <c r="G1849" t="s">
        <v>149</v>
      </c>
      <c r="H1849" t="s">
        <v>135</v>
      </c>
      <c r="I1849" t="s">
        <v>136</v>
      </c>
      <c r="J1849" t="s">
        <v>137</v>
      </c>
      <c r="K1849" t="s">
        <v>138</v>
      </c>
      <c r="L1849" t="s">
        <v>5565</v>
      </c>
      <c r="M1849" t="s">
        <v>5566</v>
      </c>
      <c r="N1849">
        <v>0.628611111</v>
      </c>
      <c r="O1849">
        <v>0</v>
      </c>
      <c r="P1849">
        <v>85</v>
      </c>
      <c r="Q1849">
        <v>0</v>
      </c>
      <c r="R1849">
        <v>0</v>
      </c>
      <c r="S1849">
        <v>0</v>
      </c>
      <c r="T1849">
        <v>5</v>
      </c>
      <c r="U1849">
        <v>0</v>
      </c>
      <c r="V1849">
        <v>0</v>
      </c>
      <c r="W1849">
        <v>0</v>
      </c>
      <c r="X1849">
        <v>25.542808599321209</v>
      </c>
      <c r="Y1849">
        <v>0</v>
      </c>
      <c r="Z1849">
        <v>0</v>
      </c>
      <c r="AA1849">
        <v>0</v>
      </c>
      <c r="AB1849">
        <v>1.6433939086188802</v>
      </c>
      <c r="AC1849">
        <v>0</v>
      </c>
      <c r="AD1849">
        <v>0</v>
      </c>
      <c r="AE1849">
        <v>27.186202507940088</v>
      </c>
    </row>
    <row r="1850" spans="1:31" x14ac:dyDescent="0.25">
      <c r="A1850">
        <v>2431148</v>
      </c>
      <c r="B1850">
        <v>1</v>
      </c>
      <c r="C1850" t="s">
        <v>80</v>
      </c>
      <c r="D1850" t="s">
        <v>104</v>
      </c>
      <c r="E1850" t="s">
        <v>141</v>
      </c>
      <c r="F1850" t="s">
        <v>5567</v>
      </c>
      <c r="G1850" t="s">
        <v>422</v>
      </c>
      <c r="H1850" t="s">
        <v>144</v>
      </c>
      <c r="I1850" t="s">
        <v>136</v>
      </c>
      <c r="J1850" t="s">
        <v>137</v>
      </c>
      <c r="K1850" t="s">
        <v>138</v>
      </c>
      <c r="L1850" t="s">
        <v>5568</v>
      </c>
      <c r="M1850" t="s">
        <v>5569</v>
      </c>
      <c r="N1850">
        <v>4.8163888879999996</v>
      </c>
      <c r="O1850">
        <v>2</v>
      </c>
      <c r="P1850">
        <v>420</v>
      </c>
      <c r="Q1850">
        <v>6</v>
      </c>
      <c r="R1850">
        <v>30</v>
      </c>
      <c r="S1850">
        <v>6</v>
      </c>
      <c r="T1850">
        <v>75</v>
      </c>
      <c r="U1850">
        <v>0</v>
      </c>
      <c r="V1850">
        <v>0</v>
      </c>
      <c r="W1850">
        <v>4.8494605404942872</v>
      </c>
      <c r="X1850">
        <v>395.01045355154793</v>
      </c>
      <c r="Y1850">
        <v>4.9112591164689743</v>
      </c>
      <c r="Z1850">
        <v>3.4996658300357617</v>
      </c>
      <c r="AA1850">
        <v>38.661422336555297</v>
      </c>
      <c r="AB1850">
        <v>160.19846037622179</v>
      </c>
      <c r="AC1850">
        <v>0</v>
      </c>
      <c r="AD1850">
        <v>0</v>
      </c>
      <c r="AE1850">
        <v>607.13072175132402</v>
      </c>
    </row>
    <row r="1851" spans="1:31" x14ac:dyDescent="0.25">
      <c r="A1851">
        <v>2431150</v>
      </c>
      <c r="B1851">
        <v>1</v>
      </c>
      <c r="C1851" t="s">
        <v>80</v>
      </c>
      <c r="D1851" t="s">
        <v>110</v>
      </c>
      <c r="E1851" t="s">
        <v>147</v>
      </c>
      <c r="F1851" t="s">
        <v>5464</v>
      </c>
      <c r="G1851" t="s">
        <v>525</v>
      </c>
      <c r="H1851" t="s">
        <v>135</v>
      </c>
      <c r="I1851" t="s">
        <v>136</v>
      </c>
      <c r="J1851" t="s">
        <v>137</v>
      </c>
      <c r="K1851" t="s">
        <v>138</v>
      </c>
      <c r="L1851" t="s">
        <v>5570</v>
      </c>
      <c r="M1851" t="s">
        <v>5571</v>
      </c>
      <c r="N1851">
        <v>8.0175000000000001</v>
      </c>
      <c r="O1851">
        <v>0</v>
      </c>
      <c r="P1851">
        <v>160</v>
      </c>
      <c r="Q1851">
        <v>0</v>
      </c>
      <c r="R1851">
        <v>0</v>
      </c>
      <c r="S1851">
        <v>0</v>
      </c>
      <c r="T1851">
        <v>19</v>
      </c>
      <c r="U1851">
        <v>0</v>
      </c>
      <c r="V1851">
        <v>0</v>
      </c>
      <c r="W1851">
        <v>0</v>
      </c>
      <c r="X1851">
        <v>285.62238269155318</v>
      </c>
      <c r="Y1851">
        <v>0</v>
      </c>
      <c r="Z1851">
        <v>0</v>
      </c>
      <c r="AA1851">
        <v>0</v>
      </c>
      <c r="AB1851">
        <v>250.58189032356336</v>
      </c>
      <c r="AC1851">
        <v>0</v>
      </c>
      <c r="AD1851">
        <v>0</v>
      </c>
      <c r="AE1851">
        <v>536.20427301511654</v>
      </c>
    </row>
    <row r="1852" spans="1:31" x14ac:dyDescent="0.25">
      <c r="A1852">
        <v>2431153</v>
      </c>
      <c r="B1852">
        <v>1</v>
      </c>
      <c r="C1852" t="s">
        <v>80</v>
      </c>
      <c r="D1852" t="s">
        <v>88</v>
      </c>
      <c r="E1852" t="s">
        <v>132</v>
      </c>
      <c r="F1852" t="s">
        <v>5572</v>
      </c>
      <c r="G1852" t="s">
        <v>198</v>
      </c>
      <c r="H1852" t="s">
        <v>135</v>
      </c>
      <c r="I1852" t="s">
        <v>136</v>
      </c>
      <c r="J1852" t="s">
        <v>137</v>
      </c>
      <c r="K1852" t="s">
        <v>138</v>
      </c>
      <c r="L1852" t="s">
        <v>5573</v>
      </c>
      <c r="M1852" t="s">
        <v>5574</v>
      </c>
      <c r="N1852">
        <v>4.8933333330000002</v>
      </c>
      <c r="O1852">
        <v>0</v>
      </c>
      <c r="P1852">
        <v>5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5.9252277150964199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5.9252277150964199</v>
      </c>
    </row>
    <row r="1853" spans="1:31" x14ac:dyDescent="0.25">
      <c r="A1853">
        <v>2431155</v>
      </c>
      <c r="B1853">
        <v>1</v>
      </c>
      <c r="C1853" t="s">
        <v>81</v>
      </c>
      <c r="D1853" t="s">
        <v>113</v>
      </c>
      <c r="E1853" t="s">
        <v>132</v>
      </c>
      <c r="F1853" t="s">
        <v>5575</v>
      </c>
      <c r="G1853" t="s">
        <v>153</v>
      </c>
      <c r="H1853" t="s">
        <v>135</v>
      </c>
      <c r="I1853" t="s">
        <v>136</v>
      </c>
      <c r="J1853" t="s">
        <v>137</v>
      </c>
      <c r="K1853" t="s">
        <v>138</v>
      </c>
      <c r="L1853" t="s">
        <v>5576</v>
      </c>
      <c r="M1853" t="s">
        <v>5577</v>
      </c>
      <c r="N1853">
        <v>0.42444444399999998</v>
      </c>
      <c r="O1853">
        <v>0</v>
      </c>
      <c r="P1853">
        <v>21</v>
      </c>
      <c r="Q1853">
        <v>0</v>
      </c>
      <c r="R1853">
        <v>0</v>
      </c>
      <c r="S1853">
        <v>0</v>
      </c>
      <c r="T1853">
        <v>1</v>
      </c>
      <c r="U1853">
        <v>0</v>
      </c>
      <c r="V1853">
        <v>0</v>
      </c>
      <c r="W1853">
        <v>0</v>
      </c>
      <c r="X1853">
        <v>4.1045928698301584</v>
      </c>
      <c r="Y1853">
        <v>0</v>
      </c>
      <c r="Z1853">
        <v>0</v>
      </c>
      <c r="AA1853">
        <v>0</v>
      </c>
      <c r="AB1853">
        <v>5.3615597835534503</v>
      </c>
      <c r="AC1853">
        <v>0</v>
      </c>
      <c r="AD1853">
        <v>0</v>
      </c>
      <c r="AE1853">
        <v>9.4661526533836096</v>
      </c>
    </row>
    <row r="1854" spans="1:31" x14ac:dyDescent="0.25">
      <c r="A1854">
        <v>2431156</v>
      </c>
      <c r="B1854">
        <v>1</v>
      </c>
      <c r="C1854" t="s">
        <v>80</v>
      </c>
      <c r="D1854" t="s">
        <v>83</v>
      </c>
      <c r="E1854" t="s">
        <v>147</v>
      </c>
      <c r="F1854" t="s">
        <v>5578</v>
      </c>
      <c r="G1854" t="s">
        <v>1709</v>
      </c>
      <c r="H1854" t="s">
        <v>135</v>
      </c>
      <c r="I1854" t="s">
        <v>136</v>
      </c>
      <c r="J1854" t="s">
        <v>137</v>
      </c>
      <c r="K1854" t="s">
        <v>138</v>
      </c>
      <c r="L1854" t="s">
        <v>5579</v>
      </c>
      <c r="M1854" t="s">
        <v>5580</v>
      </c>
      <c r="N1854">
        <v>1.777222222</v>
      </c>
      <c r="O1854">
        <v>0</v>
      </c>
      <c r="P1854">
        <v>204</v>
      </c>
      <c r="Q1854">
        <v>0</v>
      </c>
      <c r="R1854">
        <v>0</v>
      </c>
      <c r="S1854">
        <v>0</v>
      </c>
      <c r="T1854">
        <v>13</v>
      </c>
      <c r="U1854">
        <v>0</v>
      </c>
      <c r="V1854">
        <v>0</v>
      </c>
      <c r="W1854">
        <v>0</v>
      </c>
      <c r="X1854">
        <v>86.789226423222871</v>
      </c>
      <c r="Y1854">
        <v>0</v>
      </c>
      <c r="Z1854">
        <v>0</v>
      </c>
      <c r="AA1854">
        <v>0</v>
      </c>
      <c r="AB1854">
        <v>21.331419317177019</v>
      </c>
      <c r="AC1854">
        <v>0</v>
      </c>
      <c r="AD1854">
        <v>0</v>
      </c>
      <c r="AE1854">
        <v>108.12064574039989</v>
      </c>
    </row>
    <row r="1855" spans="1:31" x14ac:dyDescent="0.25">
      <c r="A1855">
        <v>2431164</v>
      </c>
      <c r="B1855">
        <v>1</v>
      </c>
      <c r="C1855" t="s">
        <v>80</v>
      </c>
      <c r="D1855" t="s">
        <v>82</v>
      </c>
      <c r="E1855" t="s">
        <v>132</v>
      </c>
      <c r="F1855" t="s">
        <v>5581</v>
      </c>
      <c r="G1855" t="s">
        <v>134</v>
      </c>
      <c r="H1855" t="s">
        <v>135</v>
      </c>
      <c r="I1855" t="s">
        <v>136</v>
      </c>
      <c r="J1855" t="s">
        <v>137</v>
      </c>
      <c r="K1855" t="s">
        <v>138</v>
      </c>
      <c r="L1855" t="s">
        <v>5582</v>
      </c>
      <c r="M1855" t="s">
        <v>5583</v>
      </c>
      <c r="N1855">
        <v>0.97805555499999997</v>
      </c>
      <c r="O1855">
        <v>0</v>
      </c>
      <c r="P1855">
        <v>2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1.1267449993510419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1.1267449993510419</v>
      </c>
    </row>
    <row r="1856" spans="1:31" x14ac:dyDescent="0.25">
      <c r="A1856">
        <v>2431169</v>
      </c>
      <c r="B1856">
        <v>1</v>
      </c>
      <c r="C1856" t="s">
        <v>81</v>
      </c>
      <c r="D1856" t="s">
        <v>123</v>
      </c>
      <c r="E1856" t="s">
        <v>141</v>
      </c>
      <c r="F1856" t="s">
        <v>4649</v>
      </c>
      <c r="G1856" t="s">
        <v>143</v>
      </c>
      <c r="H1856" t="s">
        <v>144</v>
      </c>
      <c r="I1856" t="s">
        <v>136</v>
      </c>
      <c r="J1856" t="s">
        <v>137</v>
      </c>
      <c r="K1856" t="s">
        <v>138</v>
      </c>
      <c r="L1856" t="s">
        <v>5584</v>
      </c>
      <c r="M1856" t="s">
        <v>5585</v>
      </c>
      <c r="N1856">
        <v>1.0425</v>
      </c>
      <c r="O1856">
        <v>1</v>
      </c>
      <c r="P1856">
        <v>367</v>
      </c>
      <c r="Q1856">
        <v>140</v>
      </c>
      <c r="R1856">
        <v>54</v>
      </c>
      <c r="S1856">
        <v>14</v>
      </c>
      <c r="T1856">
        <v>33</v>
      </c>
      <c r="U1856">
        <v>0</v>
      </c>
      <c r="V1856">
        <v>0</v>
      </c>
      <c r="W1856">
        <v>0.26524732074948332</v>
      </c>
      <c r="X1856">
        <v>51.598678480224429</v>
      </c>
      <c r="Y1856">
        <v>68.788739987431612</v>
      </c>
      <c r="Z1856">
        <v>0.74756115911247789</v>
      </c>
      <c r="AA1856">
        <v>7.0584559270686986</v>
      </c>
      <c r="AB1856">
        <v>24.170000162581768</v>
      </c>
      <c r="AC1856">
        <v>0</v>
      </c>
      <c r="AD1856">
        <v>0</v>
      </c>
      <c r="AE1856">
        <v>152.62868303716849</v>
      </c>
    </row>
    <row r="1857" spans="1:31" x14ac:dyDescent="0.25">
      <c r="A1857">
        <v>2431177</v>
      </c>
      <c r="B1857">
        <v>1</v>
      </c>
      <c r="C1857" t="s">
        <v>80</v>
      </c>
      <c r="D1857" t="s">
        <v>98</v>
      </c>
      <c r="E1857" t="s">
        <v>156</v>
      </c>
      <c r="F1857" t="s">
        <v>5586</v>
      </c>
      <c r="G1857" t="s">
        <v>1185</v>
      </c>
      <c r="H1857" t="s">
        <v>135</v>
      </c>
      <c r="I1857" t="s">
        <v>136</v>
      </c>
      <c r="J1857" t="s">
        <v>137</v>
      </c>
      <c r="K1857" t="s">
        <v>138</v>
      </c>
      <c r="L1857" t="s">
        <v>5587</v>
      </c>
      <c r="M1857" t="s">
        <v>5588</v>
      </c>
      <c r="N1857">
        <v>1.581111111</v>
      </c>
      <c r="O1857">
        <v>0</v>
      </c>
      <c r="P1857">
        <v>15</v>
      </c>
      <c r="Q1857">
        <v>0</v>
      </c>
      <c r="R1857">
        <v>33</v>
      </c>
      <c r="S1857">
        <v>0</v>
      </c>
      <c r="T1857">
        <v>9</v>
      </c>
      <c r="U1857">
        <v>0</v>
      </c>
      <c r="V1857">
        <v>0</v>
      </c>
      <c r="W1857">
        <v>0</v>
      </c>
      <c r="X1857">
        <v>8.6354583316693603</v>
      </c>
      <c r="Y1857">
        <v>0</v>
      </c>
      <c r="Z1857">
        <v>11.189392833150224</v>
      </c>
      <c r="AA1857">
        <v>0</v>
      </c>
      <c r="AB1857">
        <v>22.70004210684694</v>
      </c>
      <c r="AC1857">
        <v>0</v>
      </c>
      <c r="AD1857">
        <v>0</v>
      </c>
      <c r="AE1857">
        <v>42.524893271666528</v>
      </c>
    </row>
    <row r="1858" spans="1:31" x14ac:dyDescent="0.25">
      <c r="A1858">
        <v>2431180</v>
      </c>
      <c r="B1858">
        <v>1</v>
      </c>
      <c r="C1858" t="s">
        <v>80</v>
      </c>
      <c r="D1858" t="s">
        <v>105</v>
      </c>
      <c r="E1858" t="s">
        <v>178</v>
      </c>
      <c r="F1858" t="s">
        <v>512</v>
      </c>
      <c r="G1858" t="s">
        <v>143</v>
      </c>
      <c r="H1858" t="s">
        <v>144</v>
      </c>
      <c r="I1858" t="s">
        <v>136</v>
      </c>
      <c r="J1858" t="s">
        <v>137</v>
      </c>
      <c r="K1858" t="s">
        <v>138</v>
      </c>
      <c r="L1858" t="s">
        <v>5589</v>
      </c>
      <c r="M1858" t="s">
        <v>5590</v>
      </c>
      <c r="N1858">
        <v>1.2669444439999999</v>
      </c>
      <c r="O1858">
        <v>0</v>
      </c>
      <c r="P1858">
        <v>461</v>
      </c>
      <c r="Q1858">
        <v>1</v>
      </c>
      <c r="R1858">
        <v>29</v>
      </c>
      <c r="S1858">
        <v>10</v>
      </c>
      <c r="T1858">
        <v>65</v>
      </c>
      <c r="U1858">
        <v>7</v>
      </c>
      <c r="V1858">
        <v>0</v>
      </c>
      <c r="W1858">
        <v>0</v>
      </c>
      <c r="X1858">
        <v>188.57231597377222</v>
      </c>
      <c r="Y1858">
        <v>0.47089838814178059</v>
      </c>
      <c r="Z1858">
        <v>10.913585321721282</v>
      </c>
      <c r="AA1858">
        <v>113.32149426919352</v>
      </c>
      <c r="AB1858">
        <v>225.16083328893075</v>
      </c>
      <c r="AC1858">
        <v>690.17828111935603</v>
      </c>
      <c r="AD1858">
        <v>0</v>
      </c>
      <c r="AE1858">
        <v>1228.6174083611154</v>
      </c>
    </row>
    <row r="1859" spans="1:31" x14ac:dyDescent="0.25">
      <c r="A1859">
        <v>2431197</v>
      </c>
      <c r="B1859">
        <v>1</v>
      </c>
      <c r="C1859" t="s">
        <v>81</v>
      </c>
      <c r="D1859" t="s">
        <v>112</v>
      </c>
      <c r="E1859" t="s">
        <v>141</v>
      </c>
      <c r="F1859" t="s">
        <v>5591</v>
      </c>
      <c r="G1859" t="s">
        <v>187</v>
      </c>
      <c r="H1859" t="s">
        <v>144</v>
      </c>
      <c r="I1859" t="s">
        <v>136</v>
      </c>
      <c r="J1859" t="s">
        <v>137</v>
      </c>
      <c r="K1859" t="s">
        <v>164</v>
      </c>
      <c r="L1859" t="s">
        <v>5592</v>
      </c>
      <c r="M1859" t="s">
        <v>5593</v>
      </c>
      <c r="N1859">
        <v>6.0263888879999996</v>
      </c>
      <c r="O1859">
        <v>0</v>
      </c>
      <c r="P1859">
        <v>33</v>
      </c>
      <c r="Q1859">
        <v>2</v>
      </c>
      <c r="R1859">
        <v>14</v>
      </c>
      <c r="S1859">
        <v>0</v>
      </c>
      <c r="T1859">
        <v>1</v>
      </c>
      <c r="U1859">
        <v>0</v>
      </c>
      <c r="V1859">
        <v>0</v>
      </c>
      <c r="W1859">
        <v>0</v>
      </c>
      <c r="X1859">
        <v>24.624125752084225</v>
      </c>
      <c r="Y1859">
        <v>97.974151364514739</v>
      </c>
      <c r="Z1859">
        <v>8.9468007761449666</v>
      </c>
      <c r="AA1859">
        <v>0</v>
      </c>
      <c r="AB1859">
        <v>0.51219901358998343</v>
      </c>
      <c r="AC1859">
        <v>0</v>
      </c>
      <c r="AD1859">
        <v>0</v>
      </c>
      <c r="AE1859">
        <v>132.05727690633393</v>
      </c>
    </row>
    <row r="1860" spans="1:31" x14ac:dyDescent="0.25">
      <c r="A1860">
        <v>2431201</v>
      </c>
      <c r="B1860">
        <v>1</v>
      </c>
      <c r="C1860" t="s">
        <v>81</v>
      </c>
      <c r="D1860" t="s">
        <v>126</v>
      </c>
      <c r="E1860" t="s">
        <v>147</v>
      </c>
      <c r="F1860" t="s">
        <v>5594</v>
      </c>
      <c r="G1860" t="s">
        <v>171</v>
      </c>
      <c r="H1860" t="s">
        <v>135</v>
      </c>
      <c r="I1860" t="s">
        <v>136</v>
      </c>
      <c r="J1860" t="s">
        <v>137</v>
      </c>
      <c r="K1860" t="s">
        <v>138</v>
      </c>
      <c r="L1860" t="s">
        <v>5595</v>
      </c>
      <c r="M1860" t="s">
        <v>5596</v>
      </c>
      <c r="N1860">
        <v>0.60972222200000004</v>
      </c>
      <c r="O1860">
        <v>0</v>
      </c>
      <c r="P1860">
        <v>19</v>
      </c>
      <c r="Q1860">
        <v>0</v>
      </c>
      <c r="R1860">
        <v>8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</row>
    <row r="1861" spans="1:31" x14ac:dyDescent="0.25">
      <c r="A1861">
        <v>2431203</v>
      </c>
      <c r="B1861">
        <v>1</v>
      </c>
      <c r="C1861" t="s">
        <v>81</v>
      </c>
      <c r="D1861" t="s">
        <v>122</v>
      </c>
      <c r="E1861" t="s">
        <v>141</v>
      </c>
      <c r="F1861" t="s">
        <v>5597</v>
      </c>
      <c r="G1861" t="s">
        <v>143</v>
      </c>
      <c r="H1861" t="s">
        <v>144</v>
      </c>
      <c r="I1861" t="s">
        <v>136</v>
      </c>
      <c r="J1861" t="s">
        <v>137</v>
      </c>
      <c r="K1861" t="s">
        <v>138</v>
      </c>
      <c r="L1861" t="s">
        <v>5598</v>
      </c>
      <c r="M1861" t="s">
        <v>5599</v>
      </c>
      <c r="N1861">
        <v>0.89833333299999996</v>
      </c>
      <c r="O1861">
        <v>5</v>
      </c>
      <c r="P1861">
        <v>209</v>
      </c>
      <c r="Q1861">
        <v>11</v>
      </c>
      <c r="R1861">
        <v>3</v>
      </c>
      <c r="S1861">
        <v>2</v>
      </c>
      <c r="T1861">
        <v>21</v>
      </c>
      <c r="U1861">
        <v>0</v>
      </c>
      <c r="V1861">
        <v>0</v>
      </c>
      <c r="W1861">
        <v>0.98176807691090318</v>
      </c>
      <c r="X1861">
        <v>24.882743386764854</v>
      </c>
      <c r="Y1861">
        <v>6.9161562953757647</v>
      </c>
      <c r="Z1861">
        <v>4.0002840007386666E-2</v>
      </c>
      <c r="AA1861">
        <v>1.7857288362195332</v>
      </c>
      <c r="AB1861">
        <v>12.321622109650185</v>
      </c>
      <c r="AC1861">
        <v>0</v>
      </c>
      <c r="AD1861">
        <v>0</v>
      </c>
      <c r="AE1861">
        <v>46.928021544928633</v>
      </c>
    </row>
    <row r="1862" spans="1:31" x14ac:dyDescent="0.25">
      <c r="A1862">
        <v>2431204</v>
      </c>
      <c r="B1862">
        <v>1</v>
      </c>
      <c r="C1862" t="s">
        <v>80</v>
      </c>
      <c r="D1862" t="s">
        <v>88</v>
      </c>
      <c r="E1862" t="s">
        <v>161</v>
      </c>
      <c r="F1862" t="s">
        <v>5600</v>
      </c>
      <c r="G1862" t="s">
        <v>355</v>
      </c>
      <c r="H1862" t="s">
        <v>144</v>
      </c>
      <c r="I1862" t="s">
        <v>136</v>
      </c>
      <c r="J1862" t="s">
        <v>137</v>
      </c>
      <c r="K1862" t="s">
        <v>164</v>
      </c>
      <c r="L1862" t="s">
        <v>5601</v>
      </c>
      <c r="M1862" t="s">
        <v>5602</v>
      </c>
      <c r="N1862">
        <v>9.6461111109999997</v>
      </c>
      <c r="O1862">
        <v>0</v>
      </c>
      <c r="P1862">
        <v>845</v>
      </c>
      <c r="Q1862">
        <v>0</v>
      </c>
      <c r="R1862">
        <v>0</v>
      </c>
      <c r="S1862">
        <v>0</v>
      </c>
      <c r="T1862">
        <v>25</v>
      </c>
      <c r="U1862">
        <v>0</v>
      </c>
      <c r="V1862">
        <v>0</v>
      </c>
      <c r="W1862">
        <v>0</v>
      </c>
      <c r="X1862">
        <v>2168.9126128420357</v>
      </c>
      <c r="Y1862">
        <v>0</v>
      </c>
      <c r="Z1862">
        <v>0</v>
      </c>
      <c r="AA1862">
        <v>0</v>
      </c>
      <c r="AB1862">
        <v>144.5746881681286</v>
      </c>
      <c r="AC1862">
        <v>0</v>
      </c>
      <c r="AD1862">
        <v>0</v>
      </c>
      <c r="AE1862">
        <v>2313.4873010101642</v>
      </c>
    </row>
    <row r="1863" spans="1:31" x14ac:dyDescent="0.25">
      <c r="A1863">
        <v>2431205</v>
      </c>
      <c r="B1863">
        <v>1</v>
      </c>
      <c r="C1863" t="s">
        <v>80</v>
      </c>
      <c r="D1863" t="s">
        <v>110</v>
      </c>
      <c r="E1863" t="s">
        <v>178</v>
      </c>
      <c r="F1863" t="s">
        <v>5603</v>
      </c>
      <c r="G1863" t="s">
        <v>187</v>
      </c>
      <c r="H1863" t="s">
        <v>144</v>
      </c>
      <c r="I1863" t="s">
        <v>136</v>
      </c>
      <c r="J1863" t="s">
        <v>137</v>
      </c>
      <c r="K1863" t="s">
        <v>164</v>
      </c>
      <c r="L1863" t="s">
        <v>5604</v>
      </c>
      <c r="M1863" t="s">
        <v>5605</v>
      </c>
      <c r="N1863">
        <v>4.0191666660000003</v>
      </c>
      <c r="O1863">
        <v>0</v>
      </c>
      <c r="P1863">
        <v>1453</v>
      </c>
      <c r="Q1863">
        <v>0</v>
      </c>
      <c r="R1863">
        <v>0</v>
      </c>
      <c r="S1863">
        <v>0</v>
      </c>
      <c r="T1863">
        <v>112</v>
      </c>
      <c r="U1863">
        <v>0</v>
      </c>
      <c r="V1863">
        <v>0</v>
      </c>
      <c r="W1863">
        <v>0</v>
      </c>
      <c r="X1863">
        <v>1658.1709629519853</v>
      </c>
      <c r="Y1863">
        <v>0</v>
      </c>
      <c r="Z1863">
        <v>0</v>
      </c>
      <c r="AA1863">
        <v>0</v>
      </c>
      <c r="AB1863">
        <v>644.33790121406309</v>
      </c>
      <c r="AC1863">
        <v>0</v>
      </c>
      <c r="AD1863">
        <v>0</v>
      </c>
      <c r="AE1863">
        <v>2302.5088641660486</v>
      </c>
    </row>
    <row r="1864" spans="1:31" x14ac:dyDescent="0.25">
      <c r="A1864">
        <v>2431206</v>
      </c>
      <c r="B1864">
        <v>1</v>
      </c>
      <c r="C1864" t="s">
        <v>80</v>
      </c>
      <c r="D1864" t="s">
        <v>101</v>
      </c>
      <c r="E1864" t="s">
        <v>147</v>
      </c>
      <c r="F1864" t="s">
        <v>5606</v>
      </c>
      <c r="G1864" t="s">
        <v>187</v>
      </c>
      <c r="H1864" t="s">
        <v>135</v>
      </c>
      <c r="I1864" t="s">
        <v>136</v>
      </c>
      <c r="J1864" t="s">
        <v>137</v>
      </c>
      <c r="K1864" t="s">
        <v>164</v>
      </c>
      <c r="L1864" t="s">
        <v>5607</v>
      </c>
      <c r="M1864" t="s">
        <v>5608</v>
      </c>
      <c r="N1864">
        <v>8.4844444439999993</v>
      </c>
      <c r="O1864">
        <v>0</v>
      </c>
      <c r="P1864">
        <v>102</v>
      </c>
      <c r="Q1864">
        <v>0</v>
      </c>
      <c r="R1864">
        <v>0</v>
      </c>
      <c r="S1864">
        <v>0</v>
      </c>
      <c r="T1864">
        <v>9</v>
      </c>
      <c r="U1864">
        <v>0</v>
      </c>
      <c r="V1864">
        <v>0</v>
      </c>
      <c r="W1864">
        <v>0</v>
      </c>
      <c r="X1864">
        <v>116.17934629830111</v>
      </c>
      <c r="Y1864">
        <v>0</v>
      </c>
      <c r="Z1864">
        <v>0</v>
      </c>
      <c r="AA1864">
        <v>0</v>
      </c>
      <c r="AB1864">
        <v>99.542556100763917</v>
      </c>
      <c r="AC1864">
        <v>0</v>
      </c>
      <c r="AD1864">
        <v>0</v>
      </c>
      <c r="AE1864">
        <v>215.72190239906502</v>
      </c>
    </row>
    <row r="1865" spans="1:31" x14ac:dyDescent="0.25">
      <c r="A1865">
        <v>2431208</v>
      </c>
      <c r="B1865">
        <v>1</v>
      </c>
      <c r="C1865" t="s">
        <v>81</v>
      </c>
      <c r="D1865" t="s">
        <v>127</v>
      </c>
      <c r="E1865" t="s">
        <v>178</v>
      </c>
      <c r="F1865" t="s">
        <v>5609</v>
      </c>
      <c r="G1865" t="s">
        <v>187</v>
      </c>
      <c r="H1865" t="s">
        <v>144</v>
      </c>
      <c r="I1865" t="s">
        <v>136</v>
      </c>
      <c r="J1865" t="s">
        <v>137</v>
      </c>
      <c r="K1865" t="s">
        <v>164</v>
      </c>
      <c r="L1865" t="s">
        <v>5610</v>
      </c>
      <c r="M1865" t="s">
        <v>5611</v>
      </c>
      <c r="N1865">
        <v>1.9497222219999999</v>
      </c>
      <c r="O1865">
        <v>0</v>
      </c>
      <c r="P1865">
        <v>1336</v>
      </c>
      <c r="Q1865">
        <v>0</v>
      </c>
      <c r="R1865">
        <v>7</v>
      </c>
      <c r="S1865">
        <v>15</v>
      </c>
      <c r="T1865">
        <v>201</v>
      </c>
      <c r="U1865">
        <v>0</v>
      </c>
      <c r="V1865">
        <v>3</v>
      </c>
      <c r="W1865">
        <v>0</v>
      </c>
      <c r="X1865">
        <v>728.06078031673576</v>
      </c>
      <c r="Y1865">
        <v>0</v>
      </c>
      <c r="Z1865">
        <v>0.84104084861045958</v>
      </c>
      <c r="AA1865">
        <v>689.83073218891025</v>
      </c>
      <c r="AB1865">
        <v>576.22505436846905</v>
      </c>
      <c r="AC1865">
        <v>0</v>
      </c>
      <c r="AD1865">
        <v>96.003341786724008</v>
      </c>
      <c r="AE1865">
        <v>2090.9609495094496</v>
      </c>
    </row>
    <row r="1866" spans="1:31" x14ac:dyDescent="0.25">
      <c r="A1866">
        <v>2431211</v>
      </c>
      <c r="B1866">
        <v>1</v>
      </c>
      <c r="C1866" t="s">
        <v>80</v>
      </c>
      <c r="D1866" t="s">
        <v>82</v>
      </c>
      <c r="E1866" t="s">
        <v>147</v>
      </c>
      <c r="F1866" t="s">
        <v>5612</v>
      </c>
      <c r="G1866" t="s">
        <v>1709</v>
      </c>
      <c r="H1866" t="s">
        <v>135</v>
      </c>
      <c r="I1866" t="s">
        <v>136</v>
      </c>
      <c r="J1866" t="s">
        <v>3</v>
      </c>
      <c r="K1866" t="s">
        <v>138</v>
      </c>
      <c r="L1866" t="s">
        <v>5613</v>
      </c>
      <c r="M1866" t="s">
        <v>5614</v>
      </c>
      <c r="N1866">
        <v>2.3463888879999999</v>
      </c>
      <c r="O1866">
        <v>0</v>
      </c>
      <c r="P1866">
        <v>120</v>
      </c>
      <c r="Q1866">
        <v>0</v>
      </c>
      <c r="R1866">
        <v>0</v>
      </c>
      <c r="S1866">
        <v>0</v>
      </c>
      <c r="T1866">
        <v>12</v>
      </c>
      <c r="U1866">
        <v>0</v>
      </c>
      <c r="V1866">
        <v>0</v>
      </c>
      <c r="W1866">
        <v>0</v>
      </c>
      <c r="X1866">
        <v>82.594830496492321</v>
      </c>
      <c r="Y1866">
        <v>0</v>
      </c>
      <c r="Z1866">
        <v>0</v>
      </c>
      <c r="AA1866">
        <v>0</v>
      </c>
      <c r="AB1866">
        <v>7.4851710381475725</v>
      </c>
      <c r="AC1866">
        <v>0</v>
      </c>
      <c r="AD1866">
        <v>0</v>
      </c>
      <c r="AE1866">
        <v>90.080001534639891</v>
      </c>
    </row>
    <row r="1867" spans="1:31" x14ac:dyDescent="0.25">
      <c r="A1867">
        <v>2431212</v>
      </c>
      <c r="B1867">
        <v>1</v>
      </c>
      <c r="C1867" t="s">
        <v>80</v>
      </c>
      <c r="D1867" t="s">
        <v>104</v>
      </c>
      <c r="E1867" t="s">
        <v>147</v>
      </c>
      <c r="F1867" t="s">
        <v>5615</v>
      </c>
      <c r="G1867" t="s">
        <v>175</v>
      </c>
      <c r="H1867" t="s">
        <v>135</v>
      </c>
      <c r="I1867" t="s">
        <v>136</v>
      </c>
      <c r="J1867" t="s">
        <v>137</v>
      </c>
      <c r="K1867" t="s">
        <v>138</v>
      </c>
      <c r="L1867" t="s">
        <v>5616</v>
      </c>
      <c r="M1867" t="s">
        <v>5617</v>
      </c>
      <c r="N1867">
        <v>1.6897222220000001</v>
      </c>
      <c r="O1867">
        <v>0</v>
      </c>
      <c r="P1867">
        <v>2</v>
      </c>
      <c r="Q1867">
        <v>0</v>
      </c>
      <c r="R1867">
        <v>2</v>
      </c>
      <c r="S1867">
        <v>0</v>
      </c>
      <c r="T1867">
        <v>3</v>
      </c>
      <c r="U1867">
        <v>0</v>
      </c>
      <c r="V1867">
        <v>0</v>
      </c>
      <c r="W1867">
        <v>0</v>
      </c>
      <c r="X1867">
        <v>4.7481826280405102</v>
      </c>
      <c r="Y1867">
        <v>0</v>
      </c>
      <c r="Z1867">
        <v>0</v>
      </c>
      <c r="AA1867">
        <v>0</v>
      </c>
      <c r="AB1867">
        <v>17.367803858842276</v>
      </c>
      <c r="AC1867">
        <v>0</v>
      </c>
      <c r="AD1867">
        <v>0</v>
      </c>
      <c r="AE1867">
        <v>22.115986486882786</v>
      </c>
    </row>
    <row r="1868" spans="1:31" x14ac:dyDescent="0.25">
      <c r="A1868">
        <v>2431214</v>
      </c>
      <c r="B1868">
        <v>1</v>
      </c>
      <c r="C1868" t="s">
        <v>81</v>
      </c>
      <c r="D1868" t="s">
        <v>112</v>
      </c>
      <c r="E1868" t="s">
        <v>161</v>
      </c>
      <c r="F1868" t="s">
        <v>5618</v>
      </c>
      <c r="G1868" t="s">
        <v>187</v>
      </c>
      <c r="H1868" t="s">
        <v>144</v>
      </c>
      <c r="I1868" t="s">
        <v>136</v>
      </c>
      <c r="J1868" t="s">
        <v>137</v>
      </c>
      <c r="K1868" t="s">
        <v>164</v>
      </c>
      <c r="L1868" t="s">
        <v>5619</v>
      </c>
      <c r="M1868" t="s">
        <v>5620</v>
      </c>
      <c r="N1868">
        <v>5.4938888879999999</v>
      </c>
      <c r="O1868">
        <v>0</v>
      </c>
      <c r="P1868">
        <v>0</v>
      </c>
      <c r="Q1868">
        <v>0</v>
      </c>
      <c r="R1868">
        <v>3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1.7361685328518668</v>
      </c>
      <c r="AA1868">
        <v>0</v>
      </c>
      <c r="AB1868">
        <v>0</v>
      </c>
      <c r="AC1868">
        <v>0</v>
      </c>
      <c r="AD1868">
        <v>0</v>
      </c>
      <c r="AE1868">
        <v>1.7361685328518668</v>
      </c>
    </row>
    <row r="1869" spans="1:31" x14ac:dyDescent="0.25">
      <c r="A1869">
        <v>2431215</v>
      </c>
      <c r="B1869">
        <v>1</v>
      </c>
      <c r="C1869" t="s">
        <v>81</v>
      </c>
      <c r="D1869" t="s">
        <v>118</v>
      </c>
      <c r="E1869" t="s">
        <v>141</v>
      </c>
      <c r="F1869" t="s">
        <v>5621</v>
      </c>
      <c r="G1869" t="s">
        <v>187</v>
      </c>
      <c r="H1869" t="s">
        <v>144</v>
      </c>
      <c r="I1869" t="s">
        <v>136</v>
      </c>
      <c r="J1869" t="s">
        <v>137</v>
      </c>
      <c r="K1869" t="s">
        <v>164</v>
      </c>
      <c r="L1869" t="s">
        <v>5622</v>
      </c>
      <c r="M1869" t="s">
        <v>5623</v>
      </c>
      <c r="N1869">
        <v>4.6497222220000003</v>
      </c>
      <c r="O1869">
        <v>5</v>
      </c>
      <c r="P1869">
        <v>400</v>
      </c>
      <c r="Q1869">
        <v>160</v>
      </c>
      <c r="R1869">
        <v>299</v>
      </c>
      <c r="S1869">
        <v>18</v>
      </c>
      <c r="T1869">
        <v>56</v>
      </c>
      <c r="U1869">
        <v>2</v>
      </c>
      <c r="V1869">
        <v>0</v>
      </c>
      <c r="W1869">
        <v>3.5785702631944223</v>
      </c>
      <c r="X1869">
        <v>38.357855797195221</v>
      </c>
      <c r="Y1869">
        <v>473.74925653957109</v>
      </c>
      <c r="Z1869">
        <v>316.70599276604804</v>
      </c>
      <c r="AA1869">
        <v>331.55228486401006</v>
      </c>
      <c r="AB1869">
        <v>130.15860315232729</v>
      </c>
      <c r="AC1869">
        <v>1560.7285740851689</v>
      </c>
      <c r="AD1869">
        <v>0</v>
      </c>
      <c r="AE1869">
        <v>2854.831137467515</v>
      </c>
    </row>
    <row r="1870" spans="1:31" x14ac:dyDescent="0.25">
      <c r="A1870">
        <v>2431216</v>
      </c>
      <c r="B1870">
        <v>1</v>
      </c>
      <c r="C1870" t="s">
        <v>80</v>
      </c>
      <c r="D1870" t="s">
        <v>102</v>
      </c>
      <c r="E1870" t="s">
        <v>156</v>
      </c>
      <c r="F1870" t="s">
        <v>5467</v>
      </c>
      <c r="G1870" t="s">
        <v>187</v>
      </c>
      <c r="H1870" t="s">
        <v>135</v>
      </c>
      <c r="I1870" t="s">
        <v>136</v>
      </c>
      <c r="J1870" t="s">
        <v>137</v>
      </c>
      <c r="K1870" t="s">
        <v>164</v>
      </c>
      <c r="L1870" t="s">
        <v>5624</v>
      </c>
      <c r="M1870" t="s">
        <v>5625</v>
      </c>
      <c r="N1870">
        <v>9.0361111110000003</v>
      </c>
      <c r="O1870">
        <v>0</v>
      </c>
      <c r="P1870">
        <v>22</v>
      </c>
      <c r="Q1870">
        <v>0</v>
      </c>
      <c r="R1870">
        <v>20</v>
      </c>
      <c r="S1870">
        <v>0</v>
      </c>
      <c r="T1870">
        <v>5</v>
      </c>
      <c r="U1870">
        <v>0</v>
      </c>
      <c r="V1870">
        <v>0</v>
      </c>
      <c r="W1870">
        <v>0</v>
      </c>
      <c r="X1870">
        <v>4.6202777369314987</v>
      </c>
      <c r="Y1870">
        <v>0</v>
      </c>
      <c r="Z1870">
        <v>0</v>
      </c>
      <c r="AA1870">
        <v>0</v>
      </c>
      <c r="AB1870">
        <v>18.653869787382444</v>
      </c>
      <c r="AC1870">
        <v>0</v>
      </c>
      <c r="AD1870">
        <v>0</v>
      </c>
      <c r="AE1870">
        <v>23.274147524313943</v>
      </c>
    </row>
    <row r="1871" spans="1:31" x14ac:dyDescent="0.25">
      <c r="A1871">
        <v>2431219</v>
      </c>
      <c r="B1871">
        <v>1</v>
      </c>
      <c r="C1871" t="s">
        <v>80</v>
      </c>
      <c r="D1871" t="s">
        <v>96</v>
      </c>
      <c r="E1871" t="s">
        <v>178</v>
      </c>
      <c r="F1871" t="s">
        <v>5626</v>
      </c>
      <c r="G1871" t="s">
        <v>187</v>
      </c>
      <c r="H1871" t="s">
        <v>144</v>
      </c>
      <c r="I1871" t="s">
        <v>136</v>
      </c>
      <c r="J1871" t="s">
        <v>137</v>
      </c>
      <c r="K1871" t="s">
        <v>164</v>
      </c>
      <c r="L1871" t="s">
        <v>5627</v>
      </c>
      <c r="M1871" t="s">
        <v>5628</v>
      </c>
      <c r="N1871">
        <v>5.1861111109999998</v>
      </c>
      <c r="O1871">
        <v>0</v>
      </c>
      <c r="P1871">
        <v>802</v>
      </c>
      <c r="Q1871">
        <v>0</v>
      </c>
      <c r="R1871">
        <v>0</v>
      </c>
      <c r="S1871">
        <v>2</v>
      </c>
      <c r="T1871">
        <v>25</v>
      </c>
      <c r="U1871">
        <v>0</v>
      </c>
      <c r="V1871">
        <v>0</v>
      </c>
      <c r="W1871">
        <v>0</v>
      </c>
      <c r="X1871">
        <v>547.51097594725957</v>
      </c>
      <c r="Y1871">
        <v>0</v>
      </c>
      <c r="Z1871">
        <v>0</v>
      </c>
      <c r="AA1871">
        <v>259.69774920645278</v>
      </c>
      <c r="AB1871">
        <v>83.498087576467185</v>
      </c>
      <c r="AC1871">
        <v>0</v>
      </c>
      <c r="AD1871">
        <v>0</v>
      </c>
      <c r="AE1871">
        <v>890.70681273017954</v>
      </c>
    </row>
    <row r="1872" spans="1:31" x14ac:dyDescent="0.25">
      <c r="A1872">
        <v>2431220</v>
      </c>
      <c r="B1872">
        <v>1</v>
      </c>
      <c r="C1872" t="s">
        <v>80</v>
      </c>
      <c r="D1872" t="s">
        <v>99</v>
      </c>
      <c r="E1872" t="s">
        <v>178</v>
      </c>
      <c r="F1872" t="s">
        <v>5629</v>
      </c>
      <c r="G1872" t="s">
        <v>187</v>
      </c>
      <c r="H1872" t="s">
        <v>144</v>
      </c>
      <c r="I1872" t="s">
        <v>136</v>
      </c>
      <c r="J1872" t="s">
        <v>137</v>
      </c>
      <c r="K1872" t="s">
        <v>164</v>
      </c>
      <c r="L1872" t="s">
        <v>5630</v>
      </c>
      <c r="M1872" t="s">
        <v>5631</v>
      </c>
      <c r="N1872">
        <v>0.66666666600000002</v>
      </c>
      <c r="O1872">
        <v>0</v>
      </c>
      <c r="P1872">
        <v>1051</v>
      </c>
      <c r="Q1872">
        <v>0</v>
      </c>
      <c r="R1872">
        <v>5</v>
      </c>
      <c r="S1872">
        <v>0</v>
      </c>
      <c r="T1872">
        <v>107</v>
      </c>
      <c r="U1872">
        <v>0</v>
      </c>
      <c r="V1872">
        <v>1</v>
      </c>
      <c r="W1872">
        <v>0</v>
      </c>
      <c r="X1872">
        <v>115.65710205213327</v>
      </c>
      <c r="Y1872">
        <v>0</v>
      </c>
      <c r="Z1872">
        <v>0.33639762273733331</v>
      </c>
      <c r="AA1872">
        <v>0</v>
      </c>
      <c r="AB1872">
        <v>96.759636861797262</v>
      </c>
      <c r="AC1872">
        <v>0</v>
      </c>
      <c r="AD1872">
        <v>0</v>
      </c>
      <c r="AE1872">
        <v>212.75313653666785</v>
      </c>
    </row>
    <row r="1873" spans="1:31" x14ac:dyDescent="0.25">
      <c r="A1873">
        <v>2431221</v>
      </c>
      <c r="B1873">
        <v>1</v>
      </c>
      <c r="C1873" t="s">
        <v>80</v>
      </c>
      <c r="D1873" t="s">
        <v>97</v>
      </c>
      <c r="E1873" t="s">
        <v>161</v>
      </c>
      <c r="F1873" t="s">
        <v>5632</v>
      </c>
      <c r="G1873" t="s">
        <v>355</v>
      </c>
      <c r="H1873" t="s">
        <v>144</v>
      </c>
      <c r="I1873" t="s">
        <v>136</v>
      </c>
      <c r="J1873" t="s">
        <v>137</v>
      </c>
      <c r="K1873" t="s">
        <v>164</v>
      </c>
      <c r="L1873" t="s">
        <v>5633</v>
      </c>
      <c r="M1873" t="s">
        <v>5634</v>
      </c>
      <c r="N1873">
        <v>3.0266666660000001</v>
      </c>
      <c r="O1873">
        <v>0</v>
      </c>
      <c r="P1873">
        <v>125</v>
      </c>
      <c r="Q1873">
        <v>0</v>
      </c>
      <c r="R1873">
        <v>0</v>
      </c>
      <c r="S1873">
        <v>0</v>
      </c>
      <c r="T1873">
        <v>10</v>
      </c>
      <c r="U1873">
        <v>0</v>
      </c>
      <c r="V1873">
        <v>0</v>
      </c>
      <c r="W1873">
        <v>0</v>
      </c>
      <c r="X1873">
        <v>47.471560602064166</v>
      </c>
      <c r="Y1873">
        <v>0</v>
      </c>
      <c r="Z1873">
        <v>0</v>
      </c>
      <c r="AA1873">
        <v>0</v>
      </c>
      <c r="AB1873">
        <v>86.616152428416555</v>
      </c>
      <c r="AC1873">
        <v>0</v>
      </c>
      <c r="AD1873">
        <v>0</v>
      </c>
      <c r="AE1873">
        <v>134.08771303048073</v>
      </c>
    </row>
    <row r="1874" spans="1:31" x14ac:dyDescent="0.25">
      <c r="A1874">
        <v>2431222</v>
      </c>
      <c r="B1874">
        <v>1</v>
      </c>
      <c r="C1874" t="s">
        <v>80</v>
      </c>
      <c r="D1874" t="s">
        <v>110</v>
      </c>
      <c r="E1874" t="s">
        <v>161</v>
      </c>
      <c r="F1874" t="s">
        <v>5635</v>
      </c>
      <c r="G1874" t="s">
        <v>187</v>
      </c>
      <c r="H1874" t="s">
        <v>144</v>
      </c>
      <c r="I1874" t="s">
        <v>136</v>
      </c>
      <c r="J1874" t="s">
        <v>137</v>
      </c>
      <c r="K1874" t="s">
        <v>164</v>
      </c>
      <c r="L1874" t="s">
        <v>5636</v>
      </c>
      <c r="M1874" t="s">
        <v>5637</v>
      </c>
      <c r="N1874">
        <v>5.0755555550000002</v>
      </c>
      <c r="O1874">
        <v>0</v>
      </c>
      <c r="P1874">
        <v>770</v>
      </c>
      <c r="Q1874">
        <v>0</v>
      </c>
      <c r="R1874">
        <v>0</v>
      </c>
      <c r="S1874">
        <v>0</v>
      </c>
      <c r="T1874">
        <v>270</v>
      </c>
      <c r="U1874">
        <v>0</v>
      </c>
      <c r="V1874">
        <v>0</v>
      </c>
      <c r="W1874">
        <v>0</v>
      </c>
      <c r="X1874">
        <v>1252.0514331973304</v>
      </c>
      <c r="Y1874">
        <v>0</v>
      </c>
      <c r="Z1874">
        <v>0</v>
      </c>
      <c r="AA1874">
        <v>0</v>
      </c>
      <c r="AB1874">
        <v>2099.7191103654409</v>
      </c>
      <c r="AC1874">
        <v>0</v>
      </c>
      <c r="AD1874">
        <v>0</v>
      </c>
      <c r="AE1874">
        <v>3351.7705435627713</v>
      </c>
    </row>
    <row r="1875" spans="1:31" x14ac:dyDescent="0.25">
      <c r="A1875">
        <v>2431223</v>
      </c>
      <c r="B1875">
        <v>1</v>
      </c>
      <c r="C1875" t="s">
        <v>80</v>
      </c>
      <c r="D1875" t="s">
        <v>100</v>
      </c>
      <c r="E1875" t="s">
        <v>156</v>
      </c>
      <c r="F1875" t="s">
        <v>5638</v>
      </c>
      <c r="G1875" t="s">
        <v>355</v>
      </c>
      <c r="H1875" t="s">
        <v>135</v>
      </c>
      <c r="I1875" t="s">
        <v>136</v>
      </c>
      <c r="J1875" t="s">
        <v>137</v>
      </c>
      <c r="K1875" t="s">
        <v>164</v>
      </c>
      <c r="L1875" t="s">
        <v>5639</v>
      </c>
      <c r="M1875" t="s">
        <v>5640</v>
      </c>
      <c r="N1875">
        <v>8.0322222219999997</v>
      </c>
      <c r="O1875">
        <v>0</v>
      </c>
      <c r="P1875">
        <v>179</v>
      </c>
      <c r="Q1875">
        <v>0</v>
      </c>
      <c r="R1875">
        <v>12</v>
      </c>
      <c r="S1875">
        <v>0</v>
      </c>
      <c r="T1875">
        <v>16</v>
      </c>
      <c r="U1875">
        <v>0</v>
      </c>
      <c r="V1875">
        <v>0</v>
      </c>
      <c r="W1875">
        <v>0</v>
      </c>
      <c r="X1875">
        <v>536.5974992704904</v>
      </c>
      <c r="Y1875">
        <v>0</v>
      </c>
      <c r="Z1875">
        <v>38.346256931176534</v>
      </c>
      <c r="AA1875">
        <v>0</v>
      </c>
      <c r="AB1875">
        <v>106.74218750368091</v>
      </c>
      <c r="AC1875">
        <v>0</v>
      </c>
      <c r="AD1875">
        <v>0</v>
      </c>
      <c r="AE1875">
        <v>681.68594370534788</v>
      </c>
    </row>
    <row r="1876" spans="1:31" x14ac:dyDescent="0.25">
      <c r="A1876">
        <v>2431224</v>
      </c>
      <c r="B1876">
        <v>1</v>
      </c>
      <c r="C1876" t="s">
        <v>81</v>
      </c>
      <c r="D1876" t="s">
        <v>127</v>
      </c>
      <c r="E1876" t="s">
        <v>141</v>
      </c>
      <c r="F1876" t="s">
        <v>5641</v>
      </c>
      <c r="G1876" t="s">
        <v>187</v>
      </c>
      <c r="H1876" t="s">
        <v>144</v>
      </c>
      <c r="I1876" t="s">
        <v>136</v>
      </c>
      <c r="J1876" t="s">
        <v>137</v>
      </c>
      <c r="K1876" t="s">
        <v>164</v>
      </c>
      <c r="L1876" t="s">
        <v>5642</v>
      </c>
      <c r="M1876" t="s">
        <v>5643</v>
      </c>
      <c r="N1876">
        <v>5.6294444439999998</v>
      </c>
      <c r="O1876">
        <v>0</v>
      </c>
      <c r="P1876">
        <v>142</v>
      </c>
      <c r="Q1876">
        <v>12</v>
      </c>
      <c r="R1876">
        <v>39</v>
      </c>
      <c r="S1876">
        <v>9</v>
      </c>
      <c r="T1876">
        <v>13</v>
      </c>
      <c r="U1876">
        <v>1</v>
      </c>
      <c r="V1876">
        <v>0</v>
      </c>
      <c r="W1876">
        <v>0</v>
      </c>
      <c r="X1876">
        <v>124.15968599054548</v>
      </c>
      <c r="Y1876">
        <v>0</v>
      </c>
      <c r="Z1876">
        <v>11.775860247322859</v>
      </c>
      <c r="AA1876">
        <v>347.15730798592915</v>
      </c>
      <c r="AB1876">
        <v>24.729603057492383</v>
      </c>
      <c r="AC1876">
        <v>513.73707935754578</v>
      </c>
      <c r="AD1876">
        <v>0</v>
      </c>
      <c r="AE1876">
        <v>1021.5595366388357</v>
      </c>
    </row>
    <row r="1877" spans="1:31" x14ac:dyDescent="0.25">
      <c r="A1877">
        <v>2431225</v>
      </c>
      <c r="B1877">
        <v>1</v>
      </c>
      <c r="C1877" t="s">
        <v>81</v>
      </c>
      <c r="D1877" t="s">
        <v>112</v>
      </c>
      <c r="E1877" t="s">
        <v>161</v>
      </c>
      <c r="F1877" t="s">
        <v>5644</v>
      </c>
      <c r="G1877" t="s">
        <v>187</v>
      </c>
      <c r="H1877" t="s">
        <v>144</v>
      </c>
      <c r="I1877" t="s">
        <v>136</v>
      </c>
      <c r="J1877" t="s">
        <v>137</v>
      </c>
      <c r="K1877" t="s">
        <v>164</v>
      </c>
      <c r="L1877" t="s">
        <v>5645</v>
      </c>
      <c r="M1877" t="s">
        <v>5646</v>
      </c>
      <c r="N1877">
        <v>5.1550000000000002</v>
      </c>
      <c r="O1877">
        <v>0</v>
      </c>
      <c r="P1877">
        <v>55</v>
      </c>
      <c r="Q1877">
        <v>0</v>
      </c>
      <c r="R1877">
        <v>12</v>
      </c>
      <c r="S1877">
        <v>0</v>
      </c>
      <c r="T1877">
        <v>8</v>
      </c>
      <c r="U1877">
        <v>0</v>
      </c>
      <c r="V1877">
        <v>0</v>
      </c>
      <c r="W1877">
        <v>0</v>
      </c>
      <c r="X1877">
        <v>8.0329066116316152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8.0329066116316152</v>
      </c>
    </row>
    <row r="1878" spans="1:31" x14ac:dyDescent="0.25">
      <c r="A1878">
        <v>2431226</v>
      </c>
      <c r="B1878">
        <v>1</v>
      </c>
      <c r="C1878" t="s">
        <v>80</v>
      </c>
      <c r="D1878" t="s">
        <v>84</v>
      </c>
      <c r="E1878" t="s">
        <v>147</v>
      </c>
      <c r="F1878" t="s">
        <v>5647</v>
      </c>
      <c r="G1878" t="s">
        <v>171</v>
      </c>
      <c r="H1878" t="s">
        <v>135</v>
      </c>
      <c r="I1878" t="s">
        <v>136</v>
      </c>
      <c r="J1878" t="s">
        <v>137</v>
      </c>
      <c r="K1878" t="s">
        <v>138</v>
      </c>
      <c r="L1878" t="s">
        <v>5648</v>
      </c>
      <c r="M1878" t="s">
        <v>5649</v>
      </c>
      <c r="N1878">
        <v>2.787222222</v>
      </c>
      <c r="O1878">
        <v>0</v>
      </c>
      <c r="P1878">
        <v>49</v>
      </c>
      <c r="Q1878">
        <v>0</v>
      </c>
      <c r="R1878">
        <v>1</v>
      </c>
      <c r="S1878">
        <v>0</v>
      </c>
      <c r="T1878">
        <v>27</v>
      </c>
      <c r="U1878">
        <v>0</v>
      </c>
      <c r="V1878">
        <v>0</v>
      </c>
      <c r="W1878">
        <v>0</v>
      </c>
      <c r="X1878">
        <v>39.187322720386405</v>
      </c>
      <c r="Y1878">
        <v>0</v>
      </c>
      <c r="Z1878">
        <v>0</v>
      </c>
      <c r="AA1878">
        <v>0</v>
      </c>
      <c r="AB1878">
        <v>157.34297880663499</v>
      </c>
      <c r="AC1878">
        <v>0</v>
      </c>
      <c r="AD1878">
        <v>0</v>
      </c>
      <c r="AE1878">
        <v>196.53030152702138</v>
      </c>
    </row>
    <row r="1879" spans="1:31" x14ac:dyDescent="0.25">
      <c r="A1879">
        <v>2431227</v>
      </c>
      <c r="B1879">
        <v>1</v>
      </c>
      <c r="C1879" t="s">
        <v>81</v>
      </c>
      <c r="D1879" t="s">
        <v>117</v>
      </c>
      <c r="E1879" t="s">
        <v>178</v>
      </c>
      <c r="F1879" t="s">
        <v>5650</v>
      </c>
      <c r="G1879" t="s">
        <v>187</v>
      </c>
      <c r="H1879" t="s">
        <v>144</v>
      </c>
      <c r="I1879" t="s">
        <v>136</v>
      </c>
      <c r="J1879" t="s">
        <v>137</v>
      </c>
      <c r="K1879" t="s">
        <v>164</v>
      </c>
      <c r="L1879" t="s">
        <v>5651</v>
      </c>
      <c r="M1879" t="s">
        <v>5652</v>
      </c>
      <c r="N1879">
        <v>6.3316666660000003</v>
      </c>
      <c r="O1879">
        <v>4</v>
      </c>
      <c r="P1879">
        <v>2449</v>
      </c>
      <c r="Q1879">
        <v>40</v>
      </c>
      <c r="R1879">
        <v>85</v>
      </c>
      <c r="S1879">
        <v>18</v>
      </c>
      <c r="T1879">
        <v>240</v>
      </c>
      <c r="U1879">
        <v>7</v>
      </c>
      <c r="V1879">
        <v>0</v>
      </c>
      <c r="W1879">
        <v>4.5551019064997247</v>
      </c>
      <c r="X1879">
        <v>1991.6250389888939</v>
      </c>
      <c r="Y1879">
        <v>671.57262447309336</v>
      </c>
      <c r="Z1879">
        <v>55.454923123931977</v>
      </c>
      <c r="AA1879">
        <v>618.92299978062624</v>
      </c>
      <c r="AB1879">
        <v>1212.3536109820659</v>
      </c>
      <c r="AC1879">
        <v>6621.1007886130492</v>
      </c>
      <c r="AD1879">
        <v>0</v>
      </c>
      <c r="AE1879">
        <v>11175.585087868159</v>
      </c>
    </row>
    <row r="1880" spans="1:31" x14ac:dyDescent="0.25">
      <c r="A1880">
        <v>2431229</v>
      </c>
      <c r="B1880">
        <v>1</v>
      </c>
      <c r="C1880" t="s">
        <v>80</v>
      </c>
      <c r="D1880" t="s">
        <v>92</v>
      </c>
      <c r="E1880" t="s">
        <v>178</v>
      </c>
      <c r="F1880" t="s">
        <v>5653</v>
      </c>
      <c r="G1880" t="s">
        <v>187</v>
      </c>
      <c r="H1880" t="s">
        <v>144</v>
      </c>
      <c r="I1880" t="s">
        <v>136</v>
      </c>
      <c r="J1880" t="s">
        <v>137</v>
      </c>
      <c r="K1880" t="s">
        <v>164</v>
      </c>
      <c r="L1880" t="s">
        <v>5654</v>
      </c>
      <c r="M1880" t="s">
        <v>5655</v>
      </c>
      <c r="N1880">
        <v>2.4366666659999998</v>
      </c>
      <c r="O1880">
        <v>0</v>
      </c>
      <c r="P1880">
        <v>0</v>
      </c>
      <c r="Q1880">
        <v>0</v>
      </c>
      <c r="R1880">
        <v>0</v>
      </c>
      <c r="S1880">
        <v>2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769.39985963761296</v>
      </c>
      <c r="AB1880">
        <v>0</v>
      </c>
      <c r="AC1880">
        <v>0</v>
      </c>
      <c r="AD1880">
        <v>0</v>
      </c>
      <c r="AE1880">
        <v>769.39985963761296</v>
      </c>
    </row>
    <row r="1881" spans="1:31" x14ac:dyDescent="0.25">
      <c r="A1881">
        <v>2431230</v>
      </c>
      <c r="B1881">
        <v>1</v>
      </c>
      <c r="C1881" t="s">
        <v>80</v>
      </c>
      <c r="D1881" t="s">
        <v>82</v>
      </c>
      <c r="E1881" t="s">
        <v>132</v>
      </c>
      <c r="F1881" t="s">
        <v>5656</v>
      </c>
      <c r="G1881" t="s">
        <v>153</v>
      </c>
      <c r="H1881" t="s">
        <v>135</v>
      </c>
      <c r="I1881" t="s">
        <v>136</v>
      </c>
      <c r="J1881" t="s">
        <v>137</v>
      </c>
      <c r="K1881" t="s">
        <v>138</v>
      </c>
      <c r="L1881" t="s">
        <v>5657</v>
      </c>
      <c r="M1881" t="s">
        <v>5658</v>
      </c>
      <c r="N1881">
        <v>1.5149999999999999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23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15.269788705130958</v>
      </c>
      <c r="AC1881">
        <v>0</v>
      </c>
      <c r="AD1881">
        <v>0</v>
      </c>
      <c r="AE1881">
        <v>15.269788705130958</v>
      </c>
    </row>
    <row r="1882" spans="1:31" x14ac:dyDescent="0.25">
      <c r="A1882">
        <v>2431231</v>
      </c>
      <c r="B1882">
        <v>1</v>
      </c>
      <c r="C1882" t="s">
        <v>81</v>
      </c>
      <c r="D1882" t="s">
        <v>123</v>
      </c>
      <c r="E1882" t="s">
        <v>132</v>
      </c>
      <c r="F1882" t="s">
        <v>5659</v>
      </c>
      <c r="G1882" t="s">
        <v>134</v>
      </c>
      <c r="H1882" t="s">
        <v>135</v>
      </c>
      <c r="I1882" t="s">
        <v>136</v>
      </c>
      <c r="J1882" t="s">
        <v>137</v>
      </c>
      <c r="K1882" t="s">
        <v>138</v>
      </c>
      <c r="L1882" t="s">
        <v>5660</v>
      </c>
      <c r="M1882" t="s">
        <v>5661</v>
      </c>
      <c r="N1882">
        <v>1.9824999999999999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0.3193091965148786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0.3193091965148786</v>
      </c>
    </row>
    <row r="1883" spans="1:31" x14ac:dyDescent="0.25">
      <c r="A1883">
        <v>2431233</v>
      </c>
      <c r="B1883">
        <v>1</v>
      </c>
      <c r="C1883" t="s">
        <v>80</v>
      </c>
      <c r="D1883" t="s">
        <v>101</v>
      </c>
      <c r="E1883" t="s">
        <v>156</v>
      </c>
      <c r="F1883" t="s">
        <v>5662</v>
      </c>
      <c r="G1883" t="s">
        <v>175</v>
      </c>
      <c r="H1883" t="s">
        <v>135</v>
      </c>
      <c r="I1883" t="s">
        <v>136</v>
      </c>
      <c r="J1883" t="s">
        <v>137</v>
      </c>
      <c r="K1883" t="s">
        <v>138</v>
      </c>
      <c r="L1883" t="s">
        <v>5663</v>
      </c>
      <c r="M1883" t="s">
        <v>5664</v>
      </c>
      <c r="N1883">
        <v>2.2349999999999999</v>
      </c>
      <c r="O1883">
        <v>0</v>
      </c>
      <c r="P1883">
        <v>318</v>
      </c>
      <c r="Q1883">
        <v>0</v>
      </c>
      <c r="R1883">
        <v>2</v>
      </c>
      <c r="S1883">
        <v>0</v>
      </c>
      <c r="T1883">
        <v>20</v>
      </c>
      <c r="U1883">
        <v>0</v>
      </c>
      <c r="V1883">
        <v>0</v>
      </c>
      <c r="W1883">
        <v>0</v>
      </c>
      <c r="X1883">
        <v>248.36473955209212</v>
      </c>
      <c r="Y1883">
        <v>0</v>
      </c>
      <c r="Z1883">
        <v>0</v>
      </c>
      <c r="AA1883">
        <v>0</v>
      </c>
      <c r="AB1883">
        <v>109.00303429352826</v>
      </c>
      <c r="AC1883">
        <v>0</v>
      </c>
      <c r="AD1883">
        <v>0</v>
      </c>
      <c r="AE1883">
        <v>357.36777384562038</v>
      </c>
    </row>
    <row r="1884" spans="1:31" x14ac:dyDescent="0.25">
      <c r="A1884">
        <v>2431235</v>
      </c>
      <c r="B1884">
        <v>1</v>
      </c>
      <c r="C1884" t="s">
        <v>81</v>
      </c>
      <c r="D1884" t="s">
        <v>121</v>
      </c>
      <c r="E1884" t="s">
        <v>290</v>
      </c>
      <c r="F1884" t="s">
        <v>5665</v>
      </c>
      <c r="G1884" t="s">
        <v>5666</v>
      </c>
      <c r="H1884" t="s">
        <v>135</v>
      </c>
      <c r="I1884" t="s">
        <v>136</v>
      </c>
      <c r="J1884" t="s">
        <v>137</v>
      </c>
      <c r="K1884" t="s">
        <v>138</v>
      </c>
      <c r="L1884" t="s">
        <v>5667</v>
      </c>
      <c r="M1884" t="s">
        <v>5668</v>
      </c>
      <c r="N1884">
        <v>1.718611111</v>
      </c>
      <c r="O1884">
        <v>0</v>
      </c>
      <c r="P1884">
        <v>12</v>
      </c>
      <c r="Q1884">
        <v>0</v>
      </c>
      <c r="R1884">
        <v>0</v>
      </c>
      <c r="S1884">
        <v>0</v>
      </c>
      <c r="T1884">
        <v>1</v>
      </c>
      <c r="U1884">
        <v>0</v>
      </c>
      <c r="V1884">
        <v>0</v>
      </c>
      <c r="W1884">
        <v>0</v>
      </c>
      <c r="X1884">
        <v>2.823825964313047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2.823825964313047</v>
      </c>
    </row>
    <row r="1885" spans="1:31" x14ac:dyDescent="0.25">
      <c r="A1885">
        <v>2431236</v>
      </c>
      <c r="B1885">
        <v>1</v>
      </c>
      <c r="C1885" t="s">
        <v>80</v>
      </c>
      <c r="D1885" t="s">
        <v>96</v>
      </c>
      <c r="E1885" t="s">
        <v>178</v>
      </c>
      <c r="F1885" t="s">
        <v>5669</v>
      </c>
      <c r="G1885" t="s">
        <v>187</v>
      </c>
      <c r="H1885" t="s">
        <v>144</v>
      </c>
      <c r="I1885" t="s">
        <v>136</v>
      </c>
      <c r="J1885" t="s">
        <v>137</v>
      </c>
      <c r="K1885" t="s">
        <v>164</v>
      </c>
      <c r="L1885" t="s">
        <v>5670</v>
      </c>
      <c r="M1885" t="s">
        <v>5671</v>
      </c>
      <c r="N1885">
        <v>4.8363888880000001</v>
      </c>
      <c r="O1885">
        <v>0</v>
      </c>
      <c r="P1885">
        <v>747</v>
      </c>
      <c r="Q1885">
        <v>0</v>
      </c>
      <c r="R1885">
        <v>0</v>
      </c>
      <c r="S1885">
        <v>0</v>
      </c>
      <c r="T1885">
        <v>26</v>
      </c>
      <c r="U1885">
        <v>0</v>
      </c>
      <c r="V1885">
        <v>0</v>
      </c>
      <c r="W1885">
        <v>0</v>
      </c>
      <c r="X1885">
        <v>441.46277818864303</v>
      </c>
      <c r="Y1885">
        <v>0</v>
      </c>
      <c r="Z1885">
        <v>0</v>
      </c>
      <c r="AA1885">
        <v>0</v>
      </c>
      <c r="AB1885">
        <v>157.35536279394532</v>
      </c>
      <c r="AC1885">
        <v>0</v>
      </c>
      <c r="AD1885">
        <v>0</v>
      </c>
      <c r="AE1885">
        <v>598.81814098258837</v>
      </c>
    </row>
    <row r="1886" spans="1:31" x14ac:dyDescent="0.25">
      <c r="A1886">
        <v>2431238</v>
      </c>
      <c r="B1886">
        <v>1</v>
      </c>
      <c r="C1886" t="s">
        <v>80</v>
      </c>
      <c r="D1886" t="s">
        <v>110</v>
      </c>
      <c r="E1886" t="s">
        <v>156</v>
      </c>
      <c r="F1886" t="s">
        <v>5672</v>
      </c>
      <c r="G1886" t="s">
        <v>175</v>
      </c>
      <c r="H1886" t="s">
        <v>135</v>
      </c>
      <c r="I1886" t="s">
        <v>136</v>
      </c>
      <c r="J1886" t="s">
        <v>137</v>
      </c>
      <c r="K1886" t="s">
        <v>138</v>
      </c>
      <c r="L1886" t="s">
        <v>5673</v>
      </c>
      <c r="M1886" t="s">
        <v>5674</v>
      </c>
      <c r="N1886">
        <v>1.6002777770000001</v>
      </c>
      <c r="O1886">
        <v>0</v>
      </c>
      <c r="P1886">
        <v>152</v>
      </c>
      <c r="Q1886">
        <v>0</v>
      </c>
      <c r="R1886">
        <v>0</v>
      </c>
      <c r="S1886">
        <v>0</v>
      </c>
      <c r="T1886">
        <v>14</v>
      </c>
      <c r="U1886">
        <v>0</v>
      </c>
      <c r="V1886">
        <v>0</v>
      </c>
      <c r="W1886">
        <v>0</v>
      </c>
      <c r="X1886">
        <v>61.906237770507659</v>
      </c>
      <c r="Y1886">
        <v>0</v>
      </c>
      <c r="Z1886">
        <v>0</v>
      </c>
      <c r="AA1886">
        <v>0</v>
      </c>
      <c r="AB1886">
        <v>40.583357434817039</v>
      </c>
      <c r="AC1886">
        <v>0</v>
      </c>
      <c r="AD1886">
        <v>0</v>
      </c>
      <c r="AE1886">
        <v>102.48959520532469</v>
      </c>
    </row>
    <row r="1887" spans="1:31" x14ac:dyDescent="0.25">
      <c r="A1887">
        <v>2431239</v>
      </c>
      <c r="B1887">
        <v>1</v>
      </c>
      <c r="C1887" t="s">
        <v>81</v>
      </c>
      <c r="D1887" t="s">
        <v>112</v>
      </c>
      <c r="E1887" t="s">
        <v>156</v>
      </c>
      <c r="F1887" t="s">
        <v>5675</v>
      </c>
      <c r="G1887" t="s">
        <v>187</v>
      </c>
      <c r="H1887" t="s">
        <v>135</v>
      </c>
      <c r="I1887" t="s">
        <v>136</v>
      </c>
      <c r="J1887" t="s">
        <v>137</v>
      </c>
      <c r="K1887" t="s">
        <v>164</v>
      </c>
      <c r="L1887" t="s">
        <v>5676</v>
      </c>
      <c r="M1887" t="s">
        <v>5677</v>
      </c>
      <c r="N1887">
        <v>5.0311111110000004</v>
      </c>
      <c r="O1887">
        <v>0</v>
      </c>
      <c r="P1887">
        <v>51</v>
      </c>
      <c r="Q1887">
        <v>0</v>
      </c>
      <c r="R1887">
        <v>7</v>
      </c>
      <c r="S1887">
        <v>0</v>
      </c>
      <c r="T1887">
        <v>4</v>
      </c>
      <c r="U1887">
        <v>0</v>
      </c>
      <c r="V1887">
        <v>0</v>
      </c>
      <c r="W1887">
        <v>0</v>
      </c>
      <c r="X1887">
        <v>11.500358198593961</v>
      </c>
      <c r="Y1887">
        <v>0</v>
      </c>
      <c r="Z1887">
        <v>1.5794708164273221</v>
      </c>
      <c r="AA1887">
        <v>0</v>
      </c>
      <c r="AB1887">
        <v>0</v>
      </c>
      <c r="AC1887">
        <v>0</v>
      </c>
      <c r="AD1887">
        <v>0</v>
      </c>
      <c r="AE1887">
        <v>13.079829015021284</v>
      </c>
    </row>
    <row r="1888" spans="1:31" x14ac:dyDescent="0.25">
      <c r="A1888">
        <v>2431244</v>
      </c>
      <c r="B1888">
        <v>1</v>
      </c>
      <c r="C1888" t="s">
        <v>80</v>
      </c>
      <c r="D1888" t="s">
        <v>83</v>
      </c>
      <c r="E1888" t="s">
        <v>147</v>
      </c>
      <c r="F1888" t="s">
        <v>939</v>
      </c>
      <c r="G1888" t="s">
        <v>171</v>
      </c>
      <c r="H1888" t="s">
        <v>135</v>
      </c>
      <c r="I1888" t="s">
        <v>136</v>
      </c>
      <c r="J1888" t="s">
        <v>137</v>
      </c>
      <c r="K1888" t="s">
        <v>138</v>
      </c>
      <c r="L1888" t="s">
        <v>5678</v>
      </c>
      <c r="M1888" t="s">
        <v>5679</v>
      </c>
      <c r="N1888">
        <v>0.58499999999999996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4</v>
      </c>
      <c r="U1888">
        <v>0</v>
      </c>
      <c r="V1888">
        <v>1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6.7837178248873036</v>
      </c>
      <c r="AC1888">
        <v>0</v>
      </c>
      <c r="AD1888">
        <v>19.346387558842441</v>
      </c>
      <c r="AE1888">
        <v>26.130105383729745</v>
      </c>
    </row>
    <row r="1889" spans="1:31" x14ac:dyDescent="0.25">
      <c r="A1889">
        <v>2431247</v>
      </c>
      <c r="B1889">
        <v>1</v>
      </c>
      <c r="C1889" t="s">
        <v>80</v>
      </c>
      <c r="D1889" t="s">
        <v>104</v>
      </c>
      <c r="E1889" t="s">
        <v>156</v>
      </c>
      <c r="F1889" t="s">
        <v>5680</v>
      </c>
      <c r="G1889" t="s">
        <v>158</v>
      </c>
      <c r="H1889" t="s">
        <v>135</v>
      </c>
      <c r="I1889" t="s">
        <v>136</v>
      </c>
      <c r="J1889" t="s">
        <v>137</v>
      </c>
      <c r="K1889" t="s">
        <v>138</v>
      </c>
      <c r="L1889" t="s">
        <v>5681</v>
      </c>
      <c r="M1889" t="s">
        <v>5682</v>
      </c>
      <c r="N1889">
        <v>0.53500000000000003</v>
      </c>
      <c r="O1889">
        <v>0</v>
      </c>
      <c r="P1889">
        <v>420</v>
      </c>
      <c r="Q1889">
        <v>0</v>
      </c>
      <c r="R1889">
        <v>1</v>
      </c>
      <c r="S1889">
        <v>0</v>
      </c>
      <c r="T1889">
        <v>70</v>
      </c>
      <c r="U1889">
        <v>0</v>
      </c>
      <c r="V1889">
        <v>0</v>
      </c>
      <c r="W1889">
        <v>0</v>
      </c>
      <c r="X1889">
        <v>83.683000126056285</v>
      </c>
      <c r="Y1889">
        <v>0</v>
      </c>
      <c r="Z1889">
        <v>0</v>
      </c>
      <c r="AA1889">
        <v>0</v>
      </c>
      <c r="AB1889">
        <v>38.559594279076272</v>
      </c>
      <c r="AC1889">
        <v>0</v>
      </c>
      <c r="AD1889">
        <v>0</v>
      </c>
      <c r="AE1889">
        <v>122.24259440513256</v>
      </c>
    </row>
    <row r="1890" spans="1:31" x14ac:dyDescent="0.25">
      <c r="A1890">
        <v>2431248</v>
      </c>
      <c r="B1890">
        <v>1</v>
      </c>
      <c r="C1890" t="s">
        <v>80</v>
      </c>
      <c r="D1890" t="s">
        <v>82</v>
      </c>
      <c r="E1890" t="s">
        <v>132</v>
      </c>
      <c r="F1890" t="s">
        <v>5683</v>
      </c>
      <c r="G1890" t="s">
        <v>134</v>
      </c>
      <c r="H1890" t="s">
        <v>135</v>
      </c>
      <c r="I1890" t="s">
        <v>136</v>
      </c>
      <c r="J1890" t="s">
        <v>137</v>
      </c>
      <c r="K1890" t="s">
        <v>138</v>
      </c>
      <c r="L1890" t="s">
        <v>5684</v>
      </c>
      <c r="M1890" t="s">
        <v>5685</v>
      </c>
      <c r="N1890">
        <v>2.6316666660000001</v>
      </c>
      <c r="O1890">
        <v>0</v>
      </c>
      <c r="P1890">
        <v>15</v>
      </c>
      <c r="Q1890">
        <v>0</v>
      </c>
      <c r="R1890">
        <v>0</v>
      </c>
      <c r="S1890">
        <v>0</v>
      </c>
      <c r="T1890">
        <v>1</v>
      </c>
      <c r="U1890">
        <v>0</v>
      </c>
      <c r="V1890">
        <v>0</v>
      </c>
      <c r="W1890">
        <v>0</v>
      </c>
      <c r="X1890">
        <v>10.032766893324201</v>
      </c>
      <c r="Y1890">
        <v>0</v>
      </c>
      <c r="Z1890">
        <v>0</v>
      </c>
      <c r="AA1890">
        <v>0</v>
      </c>
      <c r="AB1890">
        <v>5.9470298666140442</v>
      </c>
      <c r="AC1890">
        <v>0</v>
      </c>
      <c r="AD1890">
        <v>0</v>
      </c>
      <c r="AE1890">
        <v>15.979796759938246</v>
      </c>
    </row>
    <row r="1891" spans="1:31" x14ac:dyDescent="0.25">
      <c r="A1891">
        <v>2431250</v>
      </c>
      <c r="B1891">
        <v>1</v>
      </c>
      <c r="C1891" t="s">
        <v>80</v>
      </c>
      <c r="D1891" t="s">
        <v>100</v>
      </c>
      <c r="E1891" t="s">
        <v>156</v>
      </c>
      <c r="F1891" t="s">
        <v>5686</v>
      </c>
      <c r="G1891" t="s">
        <v>175</v>
      </c>
      <c r="H1891" t="s">
        <v>135</v>
      </c>
      <c r="I1891" t="s">
        <v>136</v>
      </c>
      <c r="J1891" t="s">
        <v>137</v>
      </c>
      <c r="K1891" t="s">
        <v>138</v>
      </c>
      <c r="L1891" t="s">
        <v>5687</v>
      </c>
      <c r="M1891" t="s">
        <v>5688</v>
      </c>
      <c r="N1891">
        <v>0.36666666599999997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3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5.7334487778157328</v>
      </c>
      <c r="AC1891">
        <v>0</v>
      </c>
      <c r="AD1891">
        <v>0</v>
      </c>
      <c r="AE1891">
        <v>5.7334487778157328</v>
      </c>
    </row>
    <row r="1892" spans="1:31" x14ac:dyDescent="0.25">
      <c r="A1892">
        <v>2431252</v>
      </c>
      <c r="B1892">
        <v>1</v>
      </c>
      <c r="C1892" t="s">
        <v>80</v>
      </c>
      <c r="D1892" t="s">
        <v>82</v>
      </c>
      <c r="E1892" t="s">
        <v>132</v>
      </c>
      <c r="F1892" t="s">
        <v>5689</v>
      </c>
      <c r="G1892" t="s">
        <v>134</v>
      </c>
      <c r="H1892" t="s">
        <v>135</v>
      </c>
      <c r="I1892" t="s">
        <v>136</v>
      </c>
      <c r="J1892" t="s">
        <v>137</v>
      </c>
      <c r="K1892" t="s">
        <v>138</v>
      </c>
      <c r="L1892" t="s">
        <v>5690</v>
      </c>
      <c r="M1892" t="s">
        <v>5691</v>
      </c>
      <c r="N1892">
        <v>2.696388888</v>
      </c>
      <c r="O1892">
        <v>0</v>
      </c>
      <c r="P1892">
        <v>1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1.1784463785900741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1.1784463785900741</v>
      </c>
    </row>
    <row r="1893" spans="1:31" x14ac:dyDescent="0.25">
      <c r="A1893">
        <v>2431253</v>
      </c>
      <c r="B1893">
        <v>1</v>
      </c>
      <c r="C1893" t="s">
        <v>80</v>
      </c>
      <c r="D1893" t="s">
        <v>99</v>
      </c>
      <c r="E1893" t="s">
        <v>161</v>
      </c>
      <c r="F1893" t="s">
        <v>1355</v>
      </c>
      <c r="G1893" t="s">
        <v>187</v>
      </c>
      <c r="H1893" t="s">
        <v>144</v>
      </c>
      <c r="I1893" t="s">
        <v>136</v>
      </c>
      <c r="J1893" t="s">
        <v>137</v>
      </c>
      <c r="K1893" t="s">
        <v>164</v>
      </c>
      <c r="L1893" t="s">
        <v>5692</v>
      </c>
      <c r="M1893" t="s">
        <v>5693</v>
      </c>
      <c r="N1893">
        <v>7.37</v>
      </c>
      <c r="O1893">
        <v>3</v>
      </c>
      <c r="P1893">
        <v>340</v>
      </c>
      <c r="Q1893">
        <v>0</v>
      </c>
      <c r="R1893">
        <v>0</v>
      </c>
      <c r="S1893">
        <v>0</v>
      </c>
      <c r="T1893">
        <v>17</v>
      </c>
      <c r="U1893">
        <v>0</v>
      </c>
      <c r="V1893">
        <v>0</v>
      </c>
      <c r="W1893">
        <v>100.54102846992653</v>
      </c>
      <c r="X1893">
        <v>220.4627415303413</v>
      </c>
      <c r="Y1893">
        <v>0</v>
      </c>
      <c r="Z1893">
        <v>0</v>
      </c>
      <c r="AA1893">
        <v>0</v>
      </c>
      <c r="AB1893">
        <v>170.56248366926184</v>
      </c>
      <c r="AC1893">
        <v>0</v>
      </c>
      <c r="AD1893">
        <v>0</v>
      </c>
      <c r="AE1893">
        <v>491.56625366952966</v>
      </c>
    </row>
    <row r="1894" spans="1:31" x14ac:dyDescent="0.25">
      <c r="A1894">
        <v>2431254</v>
      </c>
      <c r="B1894">
        <v>1</v>
      </c>
      <c r="C1894" t="s">
        <v>81</v>
      </c>
      <c r="D1894" t="s">
        <v>118</v>
      </c>
      <c r="E1894" t="s">
        <v>161</v>
      </c>
      <c r="F1894" t="s">
        <v>5694</v>
      </c>
      <c r="G1894" t="s">
        <v>256</v>
      </c>
      <c r="H1894" t="s">
        <v>144</v>
      </c>
      <c r="I1894" t="s">
        <v>136</v>
      </c>
      <c r="J1894" t="s">
        <v>137</v>
      </c>
      <c r="K1894" t="s">
        <v>138</v>
      </c>
      <c r="L1894" t="s">
        <v>5695</v>
      </c>
      <c r="M1894" t="s">
        <v>5696</v>
      </c>
      <c r="N1894">
        <v>1.6683333330000001</v>
      </c>
      <c r="O1894">
        <v>0</v>
      </c>
      <c r="P1894">
        <v>4</v>
      </c>
      <c r="Q1894">
        <v>0</v>
      </c>
      <c r="R1894">
        <v>0</v>
      </c>
      <c r="S1894">
        <v>0</v>
      </c>
      <c r="T1894">
        <v>1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</row>
    <row r="1895" spans="1:31" x14ac:dyDescent="0.25">
      <c r="A1895">
        <v>2431255</v>
      </c>
      <c r="B1895">
        <v>1</v>
      </c>
      <c r="C1895" t="s">
        <v>80</v>
      </c>
      <c r="D1895" t="s">
        <v>100</v>
      </c>
      <c r="E1895" t="s">
        <v>141</v>
      </c>
      <c r="F1895" t="s">
        <v>5697</v>
      </c>
      <c r="G1895" t="s">
        <v>143</v>
      </c>
      <c r="H1895" t="s">
        <v>144</v>
      </c>
      <c r="I1895" t="s">
        <v>136</v>
      </c>
      <c r="J1895" t="s">
        <v>137</v>
      </c>
      <c r="K1895" t="s">
        <v>138</v>
      </c>
      <c r="L1895" t="s">
        <v>5698</v>
      </c>
      <c r="M1895" t="s">
        <v>5699</v>
      </c>
      <c r="N1895">
        <v>0.40500000000000003</v>
      </c>
      <c r="O1895">
        <v>0</v>
      </c>
      <c r="P1895">
        <v>365</v>
      </c>
      <c r="Q1895">
        <v>9</v>
      </c>
      <c r="R1895">
        <v>32</v>
      </c>
      <c r="S1895">
        <v>1</v>
      </c>
      <c r="T1895">
        <v>33</v>
      </c>
      <c r="U1895">
        <v>0</v>
      </c>
      <c r="V1895">
        <v>0</v>
      </c>
      <c r="W1895">
        <v>0</v>
      </c>
      <c r="X1895">
        <v>58.19356601110016</v>
      </c>
      <c r="Y1895">
        <v>0.23198702649391223</v>
      </c>
      <c r="Z1895">
        <v>4.1553834086556662</v>
      </c>
      <c r="AA1895">
        <v>0.80477557930308885</v>
      </c>
      <c r="AB1895">
        <v>17.880150554845375</v>
      </c>
      <c r="AC1895">
        <v>0</v>
      </c>
      <c r="AD1895">
        <v>0</v>
      </c>
      <c r="AE1895">
        <v>81.265862580398206</v>
      </c>
    </row>
    <row r="1896" spans="1:31" x14ac:dyDescent="0.25">
      <c r="A1896">
        <v>2431257</v>
      </c>
      <c r="B1896">
        <v>1</v>
      </c>
      <c r="C1896" t="s">
        <v>80</v>
      </c>
      <c r="D1896" t="s">
        <v>104</v>
      </c>
      <c r="E1896" t="s">
        <v>141</v>
      </c>
      <c r="F1896" t="s">
        <v>5700</v>
      </c>
      <c r="G1896" t="s">
        <v>256</v>
      </c>
      <c r="H1896" t="s">
        <v>144</v>
      </c>
      <c r="I1896" t="s">
        <v>136</v>
      </c>
      <c r="J1896" t="s">
        <v>137</v>
      </c>
      <c r="K1896" t="s">
        <v>138</v>
      </c>
      <c r="L1896" t="s">
        <v>5701</v>
      </c>
      <c r="M1896" t="s">
        <v>5702</v>
      </c>
      <c r="N1896">
        <v>2.1919444440000002</v>
      </c>
      <c r="O1896">
        <v>0</v>
      </c>
      <c r="P1896">
        <v>0</v>
      </c>
      <c r="Q1896">
        <v>2</v>
      </c>
      <c r="R1896">
        <v>3</v>
      </c>
      <c r="S1896">
        <v>11</v>
      </c>
      <c r="T1896">
        <v>1</v>
      </c>
      <c r="U1896">
        <v>0</v>
      </c>
      <c r="V1896">
        <v>0</v>
      </c>
      <c r="W1896">
        <v>0</v>
      </c>
      <c r="X1896">
        <v>0</v>
      </c>
      <c r="Y1896">
        <v>3.0255282354150039</v>
      </c>
      <c r="Z1896">
        <v>0.70260926288726122</v>
      </c>
      <c r="AA1896">
        <v>94.868229230427517</v>
      </c>
      <c r="AB1896">
        <v>1.5620082118044444E-3</v>
      </c>
      <c r="AC1896">
        <v>0</v>
      </c>
      <c r="AD1896">
        <v>0</v>
      </c>
      <c r="AE1896">
        <v>98.597928736941583</v>
      </c>
    </row>
    <row r="1897" spans="1:31" x14ac:dyDescent="0.25">
      <c r="A1897">
        <v>2431258</v>
      </c>
      <c r="B1897">
        <v>1</v>
      </c>
      <c r="C1897" t="s">
        <v>81</v>
      </c>
      <c r="D1897" t="s">
        <v>122</v>
      </c>
      <c r="E1897" t="s">
        <v>161</v>
      </c>
      <c r="F1897" t="s">
        <v>5703</v>
      </c>
      <c r="G1897" t="s">
        <v>143</v>
      </c>
      <c r="H1897" t="s">
        <v>144</v>
      </c>
      <c r="I1897" t="s">
        <v>136</v>
      </c>
      <c r="J1897" t="s">
        <v>137</v>
      </c>
      <c r="K1897" t="s">
        <v>138</v>
      </c>
      <c r="L1897" t="s">
        <v>5704</v>
      </c>
      <c r="M1897" t="s">
        <v>5705</v>
      </c>
      <c r="N1897">
        <v>0.34888888800000001</v>
      </c>
      <c r="O1897">
        <v>0</v>
      </c>
      <c r="P1897">
        <v>101</v>
      </c>
      <c r="Q1897">
        <v>0</v>
      </c>
      <c r="R1897">
        <v>7</v>
      </c>
      <c r="S1897">
        <v>0</v>
      </c>
      <c r="T1897">
        <v>7</v>
      </c>
      <c r="U1897">
        <v>0</v>
      </c>
      <c r="V1897">
        <v>0</v>
      </c>
      <c r="W1897">
        <v>0</v>
      </c>
      <c r="X1897">
        <v>5.3402171177462208</v>
      </c>
      <c r="Y1897">
        <v>0</v>
      </c>
      <c r="Z1897">
        <v>0.68098701354306002</v>
      </c>
      <c r="AA1897">
        <v>0</v>
      </c>
      <c r="AB1897">
        <v>5.2619934625793334E-2</v>
      </c>
      <c r="AC1897">
        <v>0</v>
      </c>
      <c r="AD1897">
        <v>0</v>
      </c>
      <c r="AE1897">
        <v>6.0738240659150744</v>
      </c>
    </row>
    <row r="1898" spans="1:31" x14ac:dyDescent="0.25">
      <c r="A1898">
        <v>2431259</v>
      </c>
      <c r="B1898">
        <v>1</v>
      </c>
      <c r="C1898" t="s">
        <v>80</v>
      </c>
      <c r="D1898" t="s">
        <v>107</v>
      </c>
      <c r="E1898" t="s">
        <v>132</v>
      </c>
      <c r="F1898" t="s">
        <v>700</v>
      </c>
      <c r="G1898" t="s">
        <v>198</v>
      </c>
      <c r="H1898" t="s">
        <v>135</v>
      </c>
      <c r="I1898" t="s">
        <v>136</v>
      </c>
      <c r="J1898" t="s">
        <v>137</v>
      </c>
      <c r="K1898" t="s">
        <v>138</v>
      </c>
      <c r="L1898" t="s">
        <v>5706</v>
      </c>
      <c r="M1898" t="s">
        <v>5707</v>
      </c>
      <c r="N1898">
        <v>1.666666666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4.0305727448770284E-2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4.0305727448770284E-2</v>
      </c>
    </row>
    <row r="1899" spans="1:31" x14ac:dyDescent="0.25">
      <c r="A1899">
        <v>2431260</v>
      </c>
      <c r="B1899">
        <v>1</v>
      </c>
      <c r="C1899" t="s">
        <v>81</v>
      </c>
      <c r="D1899" t="s">
        <v>123</v>
      </c>
      <c r="E1899" t="s">
        <v>147</v>
      </c>
      <c r="F1899" t="s">
        <v>5708</v>
      </c>
      <c r="G1899" t="s">
        <v>175</v>
      </c>
      <c r="H1899" t="s">
        <v>135</v>
      </c>
      <c r="I1899" t="s">
        <v>136</v>
      </c>
      <c r="J1899" t="s">
        <v>137</v>
      </c>
      <c r="K1899" t="s">
        <v>138</v>
      </c>
      <c r="L1899" t="s">
        <v>5709</v>
      </c>
      <c r="M1899" t="s">
        <v>5710</v>
      </c>
      <c r="N1899">
        <v>0.28916666600000002</v>
      </c>
      <c r="O1899">
        <v>0</v>
      </c>
      <c r="P1899">
        <v>75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4.3758887680033656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4.3758887680033656</v>
      </c>
    </row>
    <row r="1900" spans="1:31" x14ac:dyDescent="0.25">
      <c r="A1900">
        <v>2431261</v>
      </c>
      <c r="B1900">
        <v>1</v>
      </c>
      <c r="C1900" t="s">
        <v>81</v>
      </c>
      <c r="D1900" t="s">
        <v>128</v>
      </c>
      <c r="E1900" t="s">
        <v>132</v>
      </c>
      <c r="F1900" t="s">
        <v>5711</v>
      </c>
      <c r="G1900" t="s">
        <v>198</v>
      </c>
      <c r="H1900" t="s">
        <v>135</v>
      </c>
      <c r="I1900" t="s">
        <v>136</v>
      </c>
      <c r="J1900" t="s">
        <v>137</v>
      </c>
      <c r="K1900" t="s">
        <v>138</v>
      </c>
      <c r="L1900" t="s">
        <v>5712</v>
      </c>
      <c r="M1900" t="s">
        <v>5713</v>
      </c>
      <c r="N1900">
        <v>2.2138888880000001</v>
      </c>
      <c r="O1900">
        <v>0</v>
      </c>
      <c r="P1900">
        <v>9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3.7494156753585561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3.7494156753585561</v>
      </c>
    </row>
    <row r="1901" spans="1:31" x14ac:dyDescent="0.25">
      <c r="A1901">
        <v>2431263</v>
      </c>
      <c r="B1901">
        <v>1</v>
      </c>
      <c r="C1901" t="s">
        <v>81</v>
      </c>
      <c r="D1901" t="s">
        <v>122</v>
      </c>
      <c r="E1901" t="s">
        <v>156</v>
      </c>
      <c r="F1901" t="s">
        <v>5714</v>
      </c>
      <c r="G1901" t="s">
        <v>175</v>
      </c>
      <c r="H1901" t="s">
        <v>135</v>
      </c>
      <c r="I1901" t="s">
        <v>136</v>
      </c>
      <c r="J1901" t="s">
        <v>137</v>
      </c>
      <c r="K1901" t="s">
        <v>138</v>
      </c>
      <c r="L1901" t="s">
        <v>5715</v>
      </c>
      <c r="M1901" t="s">
        <v>5716</v>
      </c>
      <c r="N1901">
        <v>1.423888888</v>
      </c>
      <c r="O1901">
        <v>0</v>
      </c>
      <c r="P1901">
        <v>37</v>
      </c>
      <c r="Q1901">
        <v>0</v>
      </c>
      <c r="R1901">
        <v>0</v>
      </c>
      <c r="S1901">
        <v>0</v>
      </c>
      <c r="T1901">
        <v>9</v>
      </c>
      <c r="U1901">
        <v>0</v>
      </c>
      <c r="V1901">
        <v>0</v>
      </c>
      <c r="W1901">
        <v>0</v>
      </c>
      <c r="X1901">
        <v>12.248126472641877</v>
      </c>
      <c r="Y1901">
        <v>0</v>
      </c>
      <c r="Z1901">
        <v>0</v>
      </c>
      <c r="AA1901">
        <v>0</v>
      </c>
      <c r="AB1901">
        <v>11.194661847184401</v>
      </c>
      <c r="AC1901">
        <v>0</v>
      </c>
      <c r="AD1901">
        <v>0</v>
      </c>
      <c r="AE1901">
        <v>23.442788319826278</v>
      </c>
    </row>
    <row r="1902" spans="1:31" x14ac:dyDescent="0.25">
      <c r="A1902">
        <v>2431264</v>
      </c>
      <c r="B1902">
        <v>1</v>
      </c>
      <c r="C1902" t="s">
        <v>80</v>
      </c>
      <c r="D1902" t="s">
        <v>102</v>
      </c>
      <c r="E1902" t="s">
        <v>147</v>
      </c>
      <c r="F1902" t="s">
        <v>5717</v>
      </c>
      <c r="G1902" t="s">
        <v>171</v>
      </c>
      <c r="H1902" t="s">
        <v>135</v>
      </c>
      <c r="I1902" t="s">
        <v>136</v>
      </c>
      <c r="J1902" t="s">
        <v>137</v>
      </c>
      <c r="K1902" t="s">
        <v>138</v>
      </c>
      <c r="L1902" t="s">
        <v>5718</v>
      </c>
      <c r="M1902" t="s">
        <v>5719</v>
      </c>
      <c r="N1902">
        <v>2.4725000000000001</v>
      </c>
      <c r="O1902">
        <v>0</v>
      </c>
      <c r="P1902">
        <v>3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2.31213381645501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2.31213381645501</v>
      </c>
    </row>
    <row r="1903" spans="1:31" x14ac:dyDescent="0.25">
      <c r="A1903">
        <v>2431270</v>
      </c>
      <c r="B1903">
        <v>1</v>
      </c>
      <c r="C1903" t="s">
        <v>80</v>
      </c>
      <c r="D1903" t="s">
        <v>85</v>
      </c>
      <c r="E1903" t="s">
        <v>132</v>
      </c>
      <c r="F1903" t="s">
        <v>5720</v>
      </c>
      <c r="G1903" t="s">
        <v>249</v>
      </c>
      <c r="H1903" t="s">
        <v>135</v>
      </c>
      <c r="I1903" t="s">
        <v>136</v>
      </c>
      <c r="J1903" t="s">
        <v>137</v>
      </c>
      <c r="K1903" t="s">
        <v>138</v>
      </c>
      <c r="L1903" t="s">
        <v>5721</v>
      </c>
      <c r="M1903" t="s">
        <v>5722</v>
      </c>
      <c r="N1903">
        <v>2.8619444440000001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1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</row>
    <row r="1904" spans="1:31" x14ac:dyDescent="0.25">
      <c r="A1904">
        <v>2431271</v>
      </c>
      <c r="B1904">
        <v>1</v>
      </c>
      <c r="C1904" t="s">
        <v>80</v>
      </c>
      <c r="D1904" t="s">
        <v>93</v>
      </c>
      <c r="E1904" t="s">
        <v>132</v>
      </c>
      <c r="F1904" t="s">
        <v>5723</v>
      </c>
      <c r="G1904" t="s">
        <v>134</v>
      </c>
      <c r="H1904" t="s">
        <v>135</v>
      </c>
      <c r="I1904" t="s">
        <v>136</v>
      </c>
      <c r="J1904" t="s">
        <v>137</v>
      </c>
      <c r="K1904" t="s">
        <v>138</v>
      </c>
      <c r="L1904" t="s">
        <v>5724</v>
      </c>
      <c r="M1904" t="s">
        <v>5725</v>
      </c>
      <c r="N1904">
        <v>2.1811111109999999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0.56369675262273322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0.56369675262273322</v>
      </c>
    </row>
    <row r="1905" spans="1:31" x14ac:dyDescent="0.25">
      <c r="A1905">
        <v>2431272</v>
      </c>
      <c r="B1905">
        <v>1</v>
      </c>
      <c r="C1905" t="s">
        <v>80</v>
      </c>
      <c r="D1905" t="s">
        <v>105</v>
      </c>
      <c r="E1905" t="s">
        <v>161</v>
      </c>
      <c r="F1905" t="s">
        <v>5726</v>
      </c>
      <c r="G1905" t="s">
        <v>422</v>
      </c>
      <c r="H1905" t="s">
        <v>144</v>
      </c>
      <c r="I1905" t="s">
        <v>136</v>
      </c>
      <c r="J1905" t="s">
        <v>137</v>
      </c>
      <c r="K1905" t="s">
        <v>138</v>
      </c>
      <c r="L1905" t="s">
        <v>5727</v>
      </c>
      <c r="M1905" t="s">
        <v>5728</v>
      </c>
      <c r="N1905">
        <v>2.9277777770000002</v>
      </c>
      <c r="O1905">
        <v>0</v>
      </c>
      <c r="P1905">
        <v>289</v>
      </c>
      <c r="Q1905">
        <v>0</v>
      </c>
      <c r="R1905">
        <v>4</v>
      </c>
      <c r="S1905">
        <v>2</v>
      </c>
      <c r="T1905">
        <v>35</v>
      </c>
      <c r="U1905">
        <v>3</v>
      </c>
      <c r="V1905">
        <v>0</v>
      </c>
      <c r="W1905">
        <v>0</v>
      </c>
      <c r="X1905">
        <v>280.88602749589933</v>
      </c>
      <c r="Y1905">
        <v>0</v>
      </c>
      <c r="Z1905">
        <v>19.480533644701882</v>
      </c>
      <c r="AA1905">
        <v>164.4852483054872</v>
      </c>
      <c r="AB1905">
        <v>248.79964065682992</v>
      </c>
      <c r="AC1905">
        <v>489.74315096363347</v>
      </c>
      <c r="AD1905">
        <v>0</v>
      </c>
      <c r="AE1905">
        <v>1203.3946010665518</v>
      </c>
    </row>
    <row r="1906" spans="1:31" x14ac:dyDescent="0.25">
      <c r="A1906">
        <v>2431275</v>
      </c>
      <c r="B1906">
        <v>1</v>
      </c>
      <c r="C1906" t="s">
        <v>80</v>
      </c>
      <c r="D1906" t="s">
        <v>84</v>
      </c>
      <c r="E1906" t="s">
        <v>147</v>
      </c>
      <c r="F1906" t="s">
        <v>5729</v>
      </c>
      <c r="G1906" t="s">
        <v>149</v>
      </c>
      <c r="H1906" t="s">
        <v>135</v>
      </c>
      <c r="I1906" t="s">
        <v>136</v>
      </c>
      <c r="J1906" t="s">
        <v>137</v>
      </c>
      <c r="K1906" t="s">
        <v>138</v>
      </c>
      <c r="L1906" t="s">
        <v>5730</v>
      </c>
      <c r="M1906" t="s">
        <v>5731</v>
      </c>
      <c r="N1906">
        <v>1.6172222220000001</v>
      </c>
      <c r="O1906">
        <v>0</v>
      </c>
      <c r="P1906">
        <v>251</v>
      </c>
      <c r="Q1906">
        <v>0</v>
      </c>
      <c r="R1906">
        <v>0</v>
      </c>
      <c r="S1906">
        <v>0</v>
      </c>
      <c r="T1906">
        <v>14</v>
      </c>
      <c r="U1906">
        <v>0</v>
      </c>
      <c r="V1906">
        <v>0</v>
      </c>
      <c r="W1906">
        <v>0</v>
      </c>
      <c r="X1906">
        <v>109.69185493292855</v>
      </c>
      <c r="Y1906">
        <v>0</v>
      </c>
      <c r="Z1906">
        <v>0</v>
      </c>
      <c r="AA1906">
        <v>0</v>
      </c>
      <c r="AB1906">
        <v>1.1830034384811094</v>
      </c>
      <c r="AC1906">
        <v>0</v>
      </c>
      <c r="AD1906">
        <v>0</v>
      </c>
      <c r="AE1906">
        <v>110.87485837140966</v>
      </c>
    </row>
    <row r="1907" spans="1:31" x14ac:dyDescent="0.25">
      <c r="A1907">
        <v>2431277</v>
      </c>
      <c r="B1907">
        <v>1</v>
      </c>
      <c r="C1907" t="s">
        <v>80</v>
      </c>
      <c r="D1907" t="s">
        <v>83</v>
      </c>
      <c r="E1907" t="s">
        <v>147</v>
      </c>
      <c r="F1907" t="s">
        <v>1003</v>
      </c>
      <c r="G1907" t="s">
        <v>171</v>
      </c>
      <c r="H1907" t="s">
        <v>135</v>
      </c>
      <c r="I1907" t="s">
        <v>136</v>
      </c>
      <c r="J1907" t="s">
        <v>137</v>
      </c>
      <c r="K1907" t="s">
        <v>138</v>
      </c>
      <c r="L1907" t="s">
        <v>5732</v>
      </c>
      <c r="M1907" t="s">
        <v>5733</v>
      </c>
      <c r="N1907">
        <v>0.50055555500000004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16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18.004069396802365</v>
      </c>
      <c r="AC1907">
        <v>0</v>
      </c>
      <c r="AD1907">
        <v>0</v>
      </c>
      <c r="AE1907">
        <v>18.004069396802365</v>
      </c>
    </row>
    <row r="1908" spans="1:31" x14ac:dyDescent="0.25">
      <c r="A1908">
        <v>2431278</v>
      </c>
      <c r="B1908">
        <v>1</v>
      </c>
      <c r="C1908" t="s">
        <v>80</v>
      </c>
      <c r="D1908" t="s">
        <v>83</v>
      </c>
      <c r="E1908" t="s">
        <v>290</v>
      </c>
      <c r="F1908" t="s">
        <v>5734</v>
      </c>
      <c r="G1908" t="s">
        <v>355</v>
      </c>
      <c r="H1908" t="s">
        <v>135</v>
      </c>
      <c r="I1908" t="s">
        <v>136</v>
      </c>
      <c r="J1908" t="s">
        <v>137</v>
      </c>
      <c r="K1908" t="s">
        <v>164</v>
      </c>
      <c r="L1908" t="s">
        <v>5735</v>
      </c>
      <c r="M1908" t="s">
        <v>5736</v>
      </c>
      <c r="N1908">
        <v>5.8927777770000001</v>
      </c>
      <c r="O1908">
        <v>0</v>
      </c>
      <c r="P1908">
        <v>8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11.772226137801267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11.772226137801267</v>
      </c>
    </row>
    <row r="1909" spans="1:31" x14ac:dyDescent="0.25">
      <c r="A1909">
        <v>2431279</v>
      </c>
      <c r="B1909">
        <v>1</v>
      </c>
      <c r="C1909" t="s">
        <v>80</v>
      </c>
      <c r="D1909" t="s">
        <v>104</v>
      </c>
      <c r="E1909" t="s">
        <v>156</v>
      </c>
      <c r="F1909" t="s">
        <v>5737</v>
      </c>
      <c r="G1909" t="s">
        <v>175</v>
      </c>
      <c r="H1909" t="s">
        <v>135</v>
      </c>
      <c r="I1909" t="s">
        <v>136</v>
      </c>
      <c r="J1909" t="s">
        <v>137</v>
      </c>
      <c r="K1909" t="s">
        <v>138</v>
      </c>
      <c r="L1909" t="s">
        <v>5738</v>
      </c>
      <c r="M1909" t="s">
        <v>5739</v>
      </c>
      <c r="N1909">
        <v>0.119444444</v>
      </c>
      <c r="O1909">
        <v>0</v>
      </c>
      <c r="P1909">
        <v>487</v>
      </c>
      <c r="Q1909">
        <v>0</v>
      </c>
      <c r="R1909">
        <v>1</v>
      </c>
      <c r="S1909">
        <v>0</v>
      </c>
      <c r="T1909">
        <v>14</v>
      </c>
      <c r="U1909">
        <v>0</v>
      </c>
      <c r="V1909">
        <v>0</v>
      </c>
      <c r="W1909">
        <v>0</v>
      </c>
      <c r="X1909">
        <v>18.122128298291372</v>
      </c>
      <c r="Y1909">
        <v>0</v>
      </c>
      <c r="Z1909">
        <v>0</v>
      </c>
      <c r="AA1909">
        <v>0</v>
      </c>
      <c r="AB1909">
        <v>0.61124843666343898</v>
      </c>
      <c r="AC1909">
        <v>0</v>
      </c>
      <c r="AD1909">
        <v>0</v>
      </c>
      <c r="AE1909">
        <v>18.73337673495481</v>
      </c>
    </row>
    <row r="1910" spans="1:31" x14ac:dyDescent="0.25">
      <c r="A1910">
        <v>2431280</v>
      </c>
      <c r="B1910">
        <v>1</v>
      </c>
      <c r="C1910" t="s">
        <v>80</v>
      </c>
      <c r="D1910" t="s">
        <v>95</v>
      </c>
      <c r="E1910" t="s">
        <v>132</v>
      </c>
      <c r="F1910" t="s">
        <v>5740</v>
      </c>
      <c r="G1910" t="s">
        <v>198</v>
      </c>
      <c r="H1910" t="s">
        <v>135</v>
      </c>
      <c r="I1910" t="s">
        <v>136</v>
      </c>
      <c r="J1910" t="s">
        <v>137</v>
      </c>
      <c r="K1910" t="s">
        <v>138</v>
      </c>
      <c r="L1910" t="s">
        <v>5741</v>
      </c>
      <c r="M1910" t="s">
        <v>5742</v>
      </c>
      <c r="N1910">
        <v>5.6977777769999998</v>
      </c>
      <c r="O1910">
        <v>0</v>
      </c>
      <c r="P1910">
        <v>1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0.94370224920650292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0.94370224920650292</v>
      </c>
    </row>
    <row r="1911" spans="1:31" x14ac:dyDescent="0.25">
      <c r="A1911">
        <v>2431281</v>
      </c>
      <c r="B1911">
        <v>1</v>
      </c>
      <c r="C1911" t="s">
        <v>81</v>
      </c>
      <c r="D1911" t="s">
        <v>112</v>
      </c>
      <c r="E1911" t="s">
        <v>161</v>
      </c>
      <c r="F1911" t="s">
        <v>5743</v>
      </c>
      <c r="G1911" t="s">
        <v>187</v>
      </c>
      <c r="H1911" t="s">
        <v>144</v>
      </c>
      <c r="I1911" t="s">
        <v>136</v>
      </c>
      <c r="J1911" t="s">
        <v>137</v>
      </c>
      <c r="K1911" t="s">
        <v>164</v>
      </c>
      <c r="L1911" t="s">
        <v>5744</v>
      </c>
      <c r="M1911" t="s">
        <v>5745</v>
      </c>
      <c r="N1911">
        <v>3.915</v>
      </c>
      <c r="O1911">
        <v>0</v>
      </c>
      <c r="P1911">
        <v>0</v>
      </c>
      <c r="Q1911">
        <v>0</v>
      </c>
      <c r="R1911">
        <v>5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1.2198629144034694</v>
      </c>
      <c r="AA1911">
        <v>0</v>
      </c>
      <c r="AB1911">
        <v>0</v>
      </c>
      <c r="AC1911">
        <v>0</v>
      </c>
      <c r="AD1911">
        <v>0</v>
      </c>
      <c r="AE1911">
        <v>1.2198629144034694</v>
      </c>
    </row>
    <row r="1912" spans="1:31" x14ac:dyDescent="0.25">
      <c r="A1912">
        <v>2431288</v>
      </c>
      <c r="B1912">
        <v>1</v>
      </c>
      <c r="C1912" t="s">
        <v>81</v>
      </c>
      <c r="D1912" t="s">
        <v>112</v>
      </c>
      <c r="E1912" t="s">
        <v>161</v>
      </c>
      <c r="F1912" t="s">
        <v>5746</v>
      </c>
      <c r="G1912" t="s">
        <v>187</v>
      </c>
      <c r="H1912" t="s">
        <v>144</v>
      </c>
      <c r="I1912" t="s">
        <v>136</v>
      </c>
      <c r="J1912" t="s">
        <v>137</v>
      </c>
      <c r="K1912" t="s">
        <v>164</v>
      </c>
      <c r="L1912" t="s">
        <v>5747</v>
      </c>
      <c r="M1912" t="s">
        <v>5748</v>
      </c>
      <c r="N1912">
        <v>3.8455555549999998</v>
      </c>
      <c r="O1912">
        <v>0</v>
      </c>
      <c r="P1912">
        <v>0</v>
      </c>
      <c r="Q1912">
        <v>6</v>
      </c>
      <c r="R1912">
        <v>5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0</v>
      </c>
      <c r="Y1912">
        <v>2.5386149554133333</v>
      </c>
      <c r="Z1912">
        <v>1.1963190774662724</v>
      </c>
      <c r="AA1912">
        <v>0</v>
      </c>
      <c r="AB1912">
        <v>0</v>
      </c>
      <c r="AC1912">
        <v>90.148080722363204</v>
      </c>
      <c r="AD1912">
        <v>0</v>
      </c>
      <c r="AE1912">
        <v>93.883014755242812</v>
      </c>
    </row>
    <row r="1913" spans="1:31" x14ac:dyDescent="0.25">
      <c r="A1913">
        <v>2431290</v>
      </c>
      <c r="B1913">
        <v>1</v>
      </c>
      <c r="C1913" t="s">
        <v>81</v>
      </c>
      <c r="D1913" t="s">
        <v>128</v>
      </c>
      <c r="E1913" t="s">
        <v>147</v>
      </c>
      <c r="F1913" t="s">
        <v>5749</v>
      </c>
      <c r="G1913" t="s">
        <v>1901</v>
      </c>
      <c r="H1913" t="s">
        <v>135</v>
      </c>
      <c r="I1913" t="s">
        <v>136</v>
      </c>
      <c r="J1913" t="s">
        <v>137</v>
      </c>
      <c r="K1913" t="s">
        <v>138</v>
      </c>
      <c r="L1913" t="s">
        <v>5750</v>
      </c>
      <c r="M1913" t="s">
        <v>5751</v>
      </c>
      <c r="N1913">
        <v>1.0708333329999999</v>
      </c>
      <c r="O1913">
        <v>0</v>
      </c>
      <c r="P1913">
        <v>18</v>
      </c>
      <c r="Q1913">
        <v>0</v>
      </c>
      <c r="R1913">
        <v>6</v>
      </c>
      <c r="S1913">
        <v>0</v>
      </c>
      <c r="T1913">
        <v>2</v>
      </c>
      <c r="U1913">
        <v>0</v>
      </c>
      <c r="V1913">
        <v>0</v>
      </c>
      <c r="W1913">
        <v>0</v>
      </c>
      <c r="X1913">
        <v>9.3403343209157246</v>
      </c>
      <c r="Y1913">
        <v>0</v>
      </c>
      <c r="Z1913">
        <v>2.9581568805968494</v>
      </c>
      <c r="AA1913">
        <v>0</v>
      </c>
      <c r="AB1913">
        <v>0.34529394669935665</v>
      </c>
      <c r="AC1913">
        <v>0</v>
      </c>
      <c r="AD1913">
        <v>0</v>
      </c>
      <c r="AE1913">
        <v>12.643785148211931</v>
      </c>
    </row>
    <row r="1914" spans="1:31" x14ac:dyDescent="0.25">
      <c r="A1914">
        <v>2431292</v>
      </c>
      <c r="B1914">
        <v>1</v>
      </c>
      <c r="C1914" t="s">
        <v>80</v>
      </c>
      <c r="D1914" t="s">
        <v>96</v>
      </c>
      <c r="E1914" t="s">
        <v>178</v>
      </c>
      <c r="F1914" t="s">
        <v>5752</v>
      </c>
      <c r="G1914" t="s">
        <v>143</v>
      </c>
      <c r="H1914" t="s">
        <v>144</v>
      </c>
      <c r="I1914" t="s">
        <v>136</v>
      </c>
      <c r="J1914" t="s">
        <v>137</v>
      </c>
      <c r="K1914" t="s">
        <v>138</v>
      </c>
      <c r="L1914" t="s">
        <v>5753</v>
      </c>
      <c r="M1914" t="s">
        <v>5754</v>
      </c>
      <c r="N1914">
        <v>0.36361111099999999</v>
      </c>
      <c r="O1914">
        <v>1</v>
      </c>
      <c r="P1914">
        <v>123</v>
      </c>
      <c r="Q1914">
        <v>2</v>
      </c>
      <c r="R1914">
        <v>17</v>
      </c>
      <c r="S1914">
        <v>4</v>
      </c>
      <c r="T1914">
        <v>65</v>
      </c>
      <c r="U1914">
        <v>0</v>
      </c>
      <c r="V1914">
        <v>0</v>
      </c>
      <c r="W1914">
        <v>0</v>
      </c>
      <c r="X1914">
        <v>24.577158520464558</v>
      </c>
      <c r="Y1914">
        <v>78.585174165352768</v>
      </c>
      <c r="Z1914">
        <v>4.7365435334143857</v>
      </c>
      <c r="AA1914">
        <v>6.0940863020259446</v>
      </c>
      <c r="AB1914">
        <v>50.100852403977662</v>
      </c>
      <c r="AC1914">
        <v>0</v>
      </c>
      <c r="AD1914">
        <v>0</v>
      </c>
      <c r="AE1914">
        <v>164.09381492523531</v>
      </c>
    </row>
    <row r="1915" spans="1:31" x14ac:dyDescent="0.25">
      <c r="A1915">
        <v>2431293</v>
      </c>
      <c r="B1915">
        <v>1</v>
      </c>
      <c r="C1915" t="s">
        <v>80</v>
      </c>
      <c r="D1915" t="s">
        <v>96</v>
      </c>
      <c r="E1915" t="s">
        <v>178</v>
      </c>
      <c r="F1915" t="s">
        <v>5755</v>
      </c>
      <c r="G1915" t="s">
        <v>187</v>
      </c>
      <c r="H1915" t="s">
        <v>144</v>
      </c>
      <c r="I1915" t="s">
        <v>136</v>
      </c>
      <c r="J1915" t="s">
        <v>137</v>
      </c>
      <c r="K1915" t="s">
        <v>164</v>
      </c>
      <c r="L1915" t="s">
        <v>5756</v>
      </c>
      <c r="M1915" t="s">
        <v>5757</v>
      </c>
      <c r="N1915">
        <v>1.144722222</v>
      </c>
      <c r="O1915">
        <v>0</v>
      </c>
      <c r="P1915">
        <v>105</v>
      </c>
      <c r="Q1915">
        <v>0</v>
      </c>
      <c r="R1915">
        <v>0</v>
      </c>
      <c r="S1915">
        <v>0</v>
      </c>
      <c r="T1915">
        <v>9</v>
      </c>
      <c r="U1915">
        <v>0</v>
      </c>
      <c r="V1915">
        <v>0</v>
      </c>
      <c r="W1915">
        <v>0</v>
      </c>
      <c r="X1915">
        <v>24.476704878965879</v>
      </c>
      <c r="Y1915">
        <v>0</v>
      </c>
      <c r="Z1915">
        <v>0</v>
      </c>
      <c r="AA1915">
        <v>0</v>
      </c>
      <c r="AB1915">
        <v>34.45606303785857</v>
      </c>
      <c r="AC1915">
        <v>0</v>
      </c>
      <c r="AD1915">
        <v>0</v>
      </c>
      <c r="AE1915">
        <v>58.932767916824446</v>
      </c>
    </row>
    <row r="1916" spans="1:31" x14ac:dyDescent="0.25">
      <c r="A1916">
        <v>2431296</v>
      </c>
      <c r="B1916">
        <v>1</v>
      </c>
      <c r="C1916" t="s">
        <v>80</v>
      </c>
      <c r="D1916" t="s">
        <v>83</v>
      </c>
      <c r="E1916" t="s">
        <v>156</v>
      </c>
      <c r="F1916" t="s">
        <v>1140</v>
      </c>
      <c r="G1916" t="s">
        <v>175</v>
      </c>
      <c r="H1916" t="s">
        <v>135</v>
      </c>
      <c r="I1916" t="s">
        <v>136</v>
      </c>
      <c r="J1916" t="s">
        <v>137</v>
      </c>
      <c r="K1916" t="s">
        <v>138</v>
      </c>
      <c r="L1916" t="s">
        <v>5758</v>
      </c>
      <c r="M1916" t="s">
        <v>5759</v>
      </c>
      <c r="N1916">
        <v>0.70694444400000001</v>
      </c>
      <c r="O1916">
        <v>0</v>
      </c>
      <c r="P1916">
        <v>503</v>
      </c>
      <c r="Q1916">
        <v>0</v>
      </c>
      <c r="R1916">
        <v>0</v>
      </c>
      <c r="S1916">
        <v>0</v>
      </c>
      <c r="T1916">
        <v>26</v>
      </c>
      <c r="U1916">
        <v>0</v>
      </c>
      <c r="V1916">
        <v>0</v>
      </c>
      <c r="W1916">
        <v>0</v>
      </c>
      <c r="X1916">
        <v>81.833145369430866</v>
      </c>
      <c r="Y1916">
        <v>0</v>
      </c>
      <c r="Z1916">
        <v>0</v>
      </c>
      <c r="AA1916">
        <v>0</v>
      </c>
      <c r="AB1916">
        <v>9.8745700396578222</v>
      </c>
      <c r="AC1916">
        <v>0</v>
      </c>
      <c r="AD1916">
        <v>0</v>
      </c>
      <c r="AE1916">
        <v>91.707715409088692</v>
      </c>
    </row>
    <row r="1917" spans="1:31" x14ac:dyDescent="0.25">
      <c r="A1917">
        <v>2431303</v>
      </c>
      <c r="B1917">
        <v>1</v>
      </c>
      <c r="C1917" t="s">
        <v>81</v>
      </c>
      <c r="D1917" t="s">
        <v>123</v>
      </c>
      <c r="E1917" t="s">
        <v>161</v>
      </c>
      <c r="F1917" t="s">
        <v>5760</v>
      </c>
      <c r="G1917" t="s">
        <v>256</v>
      </c>
      <c r="H1917" t="s">
        <v>144</v>
      </c>
      <c r="I1917" t="s">
        <v>136</v>
      </c>
      <c r="J1917" t="s">
        <v>137</v>
      </c>
      <c r="K1917" t="s">
        <v>138</v>
      </c>
      <c r="L1917" t="s">
        <v>5761</v>
      </c>
      <c r="M1917" t="s">
        <v>5762</v>
      </c>
      <c r="N1917">
        <v>3.1441666659999998</v>
      </c>
      <c r="O1917">
        <v>0</v>
      </c>
      <c r="P1917">
        <v>0</v>
      </c>
      <c r="Q1917">
        <v>0</v>
      </c>
      <c r="R1917">
        <v>76</v>
      </c>
      <c r="S1917">
        <v>0</v>
      </c>
      <c r="T1917">
        <v>4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3.909217309348012</v>
      </c>
      <c r="AA1917">
        <v>0</v>
      </c>
      <c r="AB1917">
        <v>0</v>
      </c>
      <c r="AC1917">
        <v>0</v>
      </c>
      <c r="AD1917">
        <v>0</v>
      </c>
      <c r="AE1917">
        <v>3.909217309348012</v>
      </c>
    </row>
    <row r="1918" spans="1:31" x14ac:dyDescent="0.25">
      <c r="A1918">
        <v>2431307</v>
      </c>
      <c r="B1918">
        <v>1</v>
      </c>
      <c r="C1918" t="s">
        <v>80</v>
      </c>
      <c r="D1918" t="s">
        <v>104</v>
      </c>
      <c r="E1918" t="s">
        <v>178</v>
      </c>
      <c r="F1918" t="s">
        <v>5763</v>
      </c>
      <c r="G1918" t="s">
        <v>143</v>
      </c>
      <c r="H1918" t="s">
        <v>144</v>
      </c>
      <c r="I1918" t="s">
        <v>136</v>
      </c>
      <c r="J1918" t="s">
        <v>137</v>
      </c>
      <c r="K1918" t="s">
        <v>138</v>
      </c>
      <c r="L1918" t="s">
        <v>5764</v>
      </c>
      <c r="M1918" t="s">
        <v>5765</v>
      </c>
      <c r="N1918">
        <v>0.81194444399999999</v>
      </c>
      <c r="O1918">
        <v>1</v>
      </c>
      <c r="P1918">
        <v>7</v>
      </c>
      <c r="Q1918">
        <v>20</v>
      </c>
      <c r="R1918">
        <v>48</v>
      </c>
      <c r="S1918">
        <v>14</v>
      </c>
      <c r="T1918">
        <v>10</v>
      </c>
      <c r="U1918">
        <v>5</v>
      </c>
      <c r="V1918">
        <v>0</v>
      </c>
      <c r="W1918">
        <v>0.20242772121829611</v>
      </c>
      <c r="X1918">
        <v>0.29485514762532972</v>
      </c>
      <c r="Y1918">
        <v>72.314194863584945</v>
      </c>
      <c r="Z1918">
        <v>0.75891986602500849</v>
      </c>
      <c r="AA1918">
        <v>148.26193932135916</v>
      </c>
      <c r="AB1918">
        <v>8.0099932766791966</v>
      </c>
      <c r="AC1918">
        <v>1185.8684311163061</v>
      </c>
      <c r="AD1918">
        <v>0</v>
      </c>
      <c r="AE1918">
        <v>1415.710761312798</v>
      </c>
    </row>
    <row r="1919" spans="1:31" x14ac:dyDescent="0.25">
      <c r="A1919">
        <v>2431308</v>
      </c>
      <c r="B1919">
        <v>1</v>
      </c>
      <c r="C1919" t="s">
        <v>80</v>
      </c>
      <c r="D1919" t="s">
        <v>101</v>
      </c>
      <c r="E1919" t="s">
        <v>141</v>
      </c>
      <c r="F1919" t="s">
        <v>5766</v>
      </c>
      <c r="G1919" t="s">
        <v>187</v>
      </c>
      <c r="H1919" t="s">
        <v>144</v>
      </c>
      <c r="I1919" t="s">
        <v>136</v>
      </c>
      <c r="J1919" t="s">
        <v>137</v>
      </c>
      <c r="K1919" t="s">
        <v>164</v>
      </c>
      <c r="L1919" t="s">
        <v>5767</v>
      </c>
      <c r="M1919" t="s">
        <v>5768</v>
      </c>
      <c r="N1919">
        <v>7.1544444440000001</v>
      </c>
      <c r="O1919">
        <v>0</v>
      </c>
      <c r="P1919">
        <v>0</v>
      </c>
      <c r="Q1919">
        <v>0</v>
      </c>
      <c r="R1919">
        <v>0</v>
      </c>
      <c r="S1919">
        <v>1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3782.0790506015073</v>
      </c>
      <c r="AB1919">
        <v>0</v>
      </c>
      <c r="AC1919">
        <v>0</v>
      </c>
      <c r="AD1919">
        <v>0</v>
      </c>
      <c r="AE1919">
        <v>3782.0790506015073</v>
      </c>
    </row>
    <row r="1920" spans="1:31" x14ac:dyDescent="0.25">
      <c r="A1920">
        <v>2431313</v>
      </c>
      <c r="B1920">
        <v>1</v>
      </c>
      <c r="C1920" t="s">
        <v>80</v>
      </c>
      <c r="D1920" t="s">
        <v>99</v>
      </c>
      <c r="E1920" t="s">
        <v>132</v>
      </c>
      <c r="F1920" t="s">
        <v>5769</v>
      </c>
      <c r="G1920" t="s">
        <v>153</v>
      </c>
      <c r="H1920" t="s">
        <v>135</v>
      </c>
      <c r="I1920" t="s">
        <v>136</v>
      </c>
      <c r="J1920" t="s">
        <v>137</v>
      </c>
      <c r="K1920" t="s">
        <v>138</v>
      </c>
      <c r="L1920" t="s">
        <v>5770</v>
      </c>
      <c r="M1920" t="s">
        <v>5771</v>
      </c>
      <c r="N1920">
        <v>7.1955555550000003</v>
      </c>
      <c r="O1920">
        <v>0</v>
      </c>
      <c r="P1920">
        <v>1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4.9454387211274762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4.9454387211274762</v>
      </c>
    </row>
    <row r="1921" spans="1:31" x14ac:dyDescent="0.25">
      <c r="A1921">
        <v>2431316</v>
      </c>
      <c r="B1921">
        <v>1</v>
      </c>
      <c r="C1921" t="s">
        <v>80</v>
      </c>
      <c r="D1921" t="s">
        <v>83</v>
      </c>
      <c r="E1921" t="s">
        <v>147</v>
      </c>
      <c r="F1921" t="s">
        <v>5772</v>
      </c>
      <c r="G1921" t="s">
        <v>3889</v>
      </c>
      <c r="H1921" t="s">
        <v>135</v>
      </c>
      <c r="I1921" t="s">
        <v>136</v>
      </c>
      <c r="J1921" t="s">
        <v>137</v>
      </c>
      <c r="K1921" t="s">
        <v>138</v>
      </c>
      <c r="L1921" t="s">
        <v>5773</v>
      </c>
      <c r="M1921" t="s">
        <v>5774</v>
      </c>
      <c r="N1921">
        <v>3.1530555549999999</v>
      </c>
      <c r="O1921">
        <v>0</v>
      </c>
      <c r="P1921">
        <v>31</v>
      </c>
      <c r="Q1921">
        <v>0</v>
      </c>
      <c r="R1921">
        <v>0</v>
      </c>
      <c r="S1921">
        <v>0</v>
      </c>
      <c r="T1921">
        <v>10</v>
      </c>
      <c r="U1921">
        <v>0</v>
      </c>
      <c r="V1921">
        <v>0</v>
      </c>
      <c r="W1921">
        <v>0</v>
      </c>
      <c r="X1921">
        <v>30.689228232846595</v>
      </c>
      <c r="Y1921">
        <v>0</v>
      </c>
      <c r="Z1921">
        <v>0</v>
      </c>
      <c r="AA1921">
        <v>0</v>
      </c>
      <c r="AB1921">
        <v>89.773751560439536</v>
      </c>
      <c r="AC1921">
        <v>0</v>
      </c>
      <c r="AD1921">
        <v>0</v>
      </c>
      <c r="AE1921">
        <v>120.46297979328614</v>
      </c>
    </row>
    <row r="1922" spans="1:31" x14ac:dyDescent="0.25">
      <c r="A1922">
        <v>2431321</v>
      </c>
      <c r="B1922">
        <v>1</v>
      </c>
      <c r="C1922" t="s">
        <v>80</v>
      </c>
      <c r="D1922" t="s">
        <v>105</v>
      </c>
      <c r="E1922" t="s">
        <v>132</v>
      </c>
      <c r="F1922" t="s">
        <v>5775</v>
      </c>
      <c r="G1922" t="s">
        <v>198</v>
      </c>
      <c r="H1922" t="s">
        <v>135</v>
      </c>
      <c r="I1922" t="s">
        <v>136</v>
      </c>
      <c r="J1922" t="s">
        <v>137</v>
      </c>
      <c r="K1922" t="s">
        <v>138</v>
      </c>
      <c r="L1922" t="s">
        <v>5776</v>
      </c>
      <c r="M1922" t="s">
        <v>5777</v>
      </c>
      <c r="N1922">
        <v>3.9336111109999998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3.738085396083529</v>
      </c>
      <c r="AC1922">
        <v>0</v>
      </c>
      <c r="AD1922">
        <v>0</v>
      </c>
      <c r="AE1922">
        <v>3.738085396083529</v>
      </c>
    </row>
    <row r="1923" spans="1:31" x14ac:dyDescent="0.25">
      <c r="A1923">
        <v>2431325</v>
      </c>
      <c r="B1923">
        <v>1</v>
      </c>
      <c r="C1923" t="s">
        <v>80</v>
      </c>
      <c r="D1923" t="s">
        <v>90</v>
      </c>
      <c r="E1923" t="s">
        <v>147</v>
      </c>
      <c r="F1923" t="s">
        <v>5778</v>
      </c>
      <c r="G1923" t="s">
        <v>149</v>
      </c>
      <c r="H1923" t="s">
        <v>135</v>
      </c>
      <c r="I1923" t="s">
        <v>136</v>
      </c>
      <c r="J1923" t="s">
        <v>137</v>
      </c>
      <c r="K1923" t="s">
        <v>138</v>
      </c>
      <c r="L1923" t="s">
        <v>5779</v>
      </c>
      <c r="M1923" t="s">
        <v>5780</v>
      </c>
      <c r="N1923">
        <v>3.7402777770000002</v>
      </c>
      <c r="O1923">
        <v>0</v>
      </c>
      <c r="P1923">
        <v>240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253.47241995207602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253.47241995207602</v>
      </c>
    </row>
    <row r="1924" spans="1:31" x14ac:dyDescent="0.25">
      <c r="A1924">
        <v>2431326</v>
      </c>
      <c r="B1924">
        <v>1</v>
      </c>
      <c r="C1924" t="s">
        <v>81</v>
      </c>
      <c r="D1924" t="s">
        <v>112</v>
      </c>
      <c r="E1924" t="s">
        <v>161</v>
      </c>
      <c r="F1924" t="s">
        <v>5781</v>
      </c>
      <c r="G1924" t="s">
        <v>187</v>
      </c>
      <c r="H1924" t="s">
        <v>144</v>
      </c>
      <c r="I1924" t="s">
        <v>136</v>
      </c>
      <c r="J1924" t="s">
        <v>137</v>
      </c>
      <c r="K1924" t="s">
        <v>164</v>
      </c>
      <c r="L1924" t="s">
        <v>5782</v>
      </c>
      <c r="M1924" t="s">
        <v>5783</v>
      </c>
      <c r="N1924">
        <v>2.7183333329999999</v>
      </c>
      <c r="O1924">
        <v>0</v>
      </c>
      <c r="P1924">
        <v>0</v>
      </c>
      <c r="Q1924">
        <v>0</v>
      </c>
      <c r="R1924">
        <v>3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</row>
    <row r="1925" spans="1:31" x14ac:dyDescent="0.25">
      <c r="A1925">
        <v>2431331</v>
      </c>
      <c r="B1925">
        <v>1</v>
      </c>
      <c r="C1925" t="s">
        <v>80</v>
      </c>
      <c r="D1925" t="s">
        <v>98</v>
      </c>
      <c r="E1925" t="s">
        <v>156</v>
      </c>
      <c r="F1925" t="s">
        <v>5784</v>
      </c>
      <c r="G1925" t="s">
        <v>2727</v>
      </c>
      <c r="H1925" t="s">
        <v>135</v>
      </c>
      <c r="I1925" t="s">
        <v>136</v>
      </c>
      <c r="J1925" t="s">
        <v>137</v>
      </c>
      <c r="K1925" t="s">
        <v>138</v>
      </c>
      <c r="L1925" t="s">
        <v>5785</v>
      </c>
      <c r="M1925" t="s">
        <v>5786</v>
      </c>
      <c r="N1925">
        <v>0.85388888799999996</v>
      </c>
      <c r="O1925">
        <v>0</v>
      </c>
      <c r="P1925">
        <v>189</v>
      </c>
      <c r="Q1925">
        <v>0</v>
      </c>
      <c r="R1925">
        <v>0</v>
      </c>
      <c r="S1925">
        <v>0</v>
      </c>
      <c r="T1925">
        <v>62</v>
      </c>
      <c r="U1925">
        <v>0</v>
      </c>
      <c r="V1925">
        <v>0</v>
      </c>
      <c r="W1925">
        <v>0</v>
      </c>
      <c r="X1925">
        <v>28.929606474387072</v>
      </c>
      <c r="Y1925">
        <v>0</v>
      </c>
      <c r="Z1925">
        <v>0</v>
      </c>
      <c r="AA1925">
        <v>0</v>
      </c>
      <c r="AB1925">
        <v>35.269089881720937</v>
      </c>
      <c r="AC1925">
        <v>0</v>
      </c>
      <c r="AD1925">
        <v>0</v>
      </c>
      <c r="AE1925">
        <v>64.198696356108002</v>
      </c>
    </row>
    <row r="1926" spans="1:31" x14ac:dyDescent="0.25">
      <c r="A1926">
        <v>2431336</v>
      </c>
      <c r="B1926">
        <v>1</v>
      </c>
      <c r="C1926" t="s">
        <v>81</v>
      </c>
      <c r="D1926" t="s">
        <v>116</v>
      </c>
      <c r="E1926" t="s">
        <v>178</v>
      </c>
      <c r="F1926" t="s">
        <v>5787</v>
      </c>
      <c r="G1926" t="s">
        <v>143</v>
      </c>
      <c r="H1926" t="s">
        <v>144</v>
      </c>
      <c r="I1926" t="s">
        <v>330</v>
      </c>
      <c r="J1926" t="s">
        <v>137</v>
      </c>
      <c r="K1926" t="s">
        <v>138</v>
      </c>
      <c r="L1926" t="s">
        <v>5788</v>
      </c>
      <c r="M1926" t="s">
        <v>5789</v>
      </c>
      <c r="N1926">
        <v>0.05</v>
      </c>
      <c r="O1926">
        <v>3</v>
      </c>
      <c r="P1926">
        <v>433</v>
      </c>
      <c r="Q1926">
        <v>19</v>
      </c>
      <c r="R1926">
        <v>23</v>
      </c>
      <c r="S1926">
        <v>16</v>
      </c>
      <c r="T1926">
        <v>27</v>
      </c>
      <c r="U1926">
        <v>1</v>
      </c>
      <c r="V1926">
        <v>0</v>
      </c>
      <c r="W1926">
        <v>2.9336324760600004E-2</v>
      </c>
      <c r="X1926">
        <v>3.3562037679166465</v>
      </c>
      <c r="Y1926">
        <v>0.2318357853851</v>
      </c>
      <c r="Z1926">
        <v>2.4581544162450009E-2</v>
      </c>
      <c r="AA1926">
        <v>9.7124005750481999</v>
      </c>
      <c r="AB1926">
        <v>0.46985783465450004</v>
      </c>
      <c r="AC1926">
        <v>0.37715714167900005</v>
      </c>
      <c r="AD1926">
        <v>0</v>
      </c>
      <c r="AE1926">
        <v>14.201372973606496</v>
      </c>
    </row>
    <row r="1927" spans="1:31" x14ac:dyDescent="0.25">
      <c r="A1927">
        <v>2431339</v>
      </c>
      <c r="B1927">
        <v>1</v>
      </c>
      <c r="C1927" t="s">
        <v>80</v>
      </c>
      <c r="D1927" t="s">
        <v>83</v>
      </c>
      <c r="E1927" t="s">
        <v>147</v>
      </c>
      <c r="F1927" t="s">
        <v>939</v>
      </c>
      <c r="G1927" t="s">
        <v>171</v>
      </c>
      <c r="H1927" t="s">
        <v>135</v>
      </c>
      <c r="I1927" t="s">
        <v>136</v>
      </c>
      <c r="J1927" t="s">
        <v>137</v>
      </c>
      <c r="K1927" t="s">
        <v>138</v>
      </c>
      <c r="L1927" t="s">
        <v>5790</v>
      </c>
      <c r="M1927" t="s">
        <v>5791</v>
      </c>
      <c r="N1927">
        <v>0.86805555499999998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4</v>
      </c>
      <c r="U1927">
        <v>0</v>
      </c>
      <c r="V1927">
        <v>1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9.5680403385859449</v>
      </c>
      <c r="AC1927">
        <v>0</v>
      </c>
      <c r="AD1927">
        <v>24.524994255361303</v>
      </c>
      <c r="AE1927">
        <v>34.093034593947252</v>
      </c>
    </row>
    <row r="1928" spans="1:31" x14ac:dyDescent="0.25">
      <c r="A1928">
        <v>2431347</v>
      </c>
      <c r="B1928">
        <v>1</v>
      </c>
      <c r="C1928" t="s">
        <v>80</v>
      </c>
      <c r="D1928" t="s">
        <v>103</v>
      </c>
      <c r="E1928" t="s">
        <v>156</v>
      </c>
      <c r="F1928" t="s">
        <v>5792</v>
      </c>
      <c r="G1928" t="s">
        <v>175</v>
      </c>
      <c r="H1928" t="s">
        <v>135</v>
      </c>
      <c r="I1928" t="s">
        <v>136</v>
      </c>
      <c r="J1928" t="s">
        <v>137</v>
      </c>
      <c r="K1928" t="s">
        <v>138</v>
      </c>
      <c r="L1928" t="s">
        <v>5793</v>
      </c>
      <c r="M1928" t="s">
        <v>5794</v>
      </c>
      <c r="N1928">
        <v>2.4072222220000001</v>
      </c>
      <c r="O1928">
        <v>0</v>
      </c>
      <c r="P1928">
        <v>79</v>
      </c>
      <c r="Q1928">
        <v>0</v>
      </c>
      <c r="R1928">
        <v>0</v>
      </c>
      <c r="S1928">
        <v>0</v>
      </c>
      <c r="T1928">
        <v>33</v>
      </c>
      <c r="U1928">
        <v>0</v>
      </c>
      <c r="V1928">
        <v>0</v>
      </c>
      <c r="W1928">
        <v>0</v>
      </c>
      <c r="X1928">
        <v>69.973599611897626</v>
      </c>
      <c r="Y1928">
        <v>0</v>
      </c>
      <c r="Z1928">
        <v>0</v>
      </c>
      <c r="AA1928">
        <v>0</v>
      </c>
      <c r="AB1928">
        <v>115.64282516160205</v>
      </c>
      <c r="AC1928">
        <v>0</v>
      </c>
      <c r="AD1928">
        <v>0</v>
      </c>
      <c r="AE1928">
        <v>185.61642477349966</v>
      </c>
    </row>
    <row r="1929" spans="1:31" x14ac:dyDescent="0.25">
      <c r="A1929">
        <v>2431350</v>
      </c>
      <c r="B1929">
        <v>1</v>
      </c>
      <c r="C1929" t="s">
        <v>80</v>
      </c>
      <c r="D1929" t="s">
        <v>82</v>
      </c>
      <c r="E1929" t="s">
        <v>132</v>
      </c>
      <c r="F1929" t="s">
        <v>5795</v>
      </c>
      <c r="G1929" t="s">
        <v>198</v>
      </c>
      <c r="H1929" t="s">
        <v>135</v>
      </c>
      <c r="I1929" t="s">
        <v>136</v>
      </c>
      <c r="J1929" t="s">
        <v>137</v>
      </c>
      <c r="K1929" t="s">
        <v>138</v>
      </c>
      <c r="L1929" t="s">
        <v>5796</v>
      </c>
      <c r="M1929" t="s">
        <v>5797</v>
      </c>
      <c r="N1929">
        <v>5.7211111109999999</v>
      </c>
      <c r="O1929">
        <v>0</v>
      </c>
      <c r="P1929">
        <v>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0.74585247792798237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0.74585247792798237</v>
      </c>
    </row>
    <row r="1930" spans="1:31" x14ac:dyDescent="0.25">
      <c r="A1930">
        <v>2431351</v>
      </c>
      <c r="B1930">
        <v>1</v>
      </c>
      <c r="C1930" t="s">
        <v>80</v>
      </c>
      <c r="D1930" t="s">
        <v>89</v>
      </c>
      <c r="E1930" t="s">
        <v>178</v>
      </c>
      <c r="F1930" t="s">
        <v>5798</v>
      </c>
      <c r="G1930" t="s">
        <v>143</v>
      </c>
      <c r="H1930" t="s">
        <v>144</v>
      </c>
      <c r="I1930" t="s">
        <v>136</v>
      </c>
      <c r="J1930" t="s">
        <v>137</v>
      </c>
      <c r="K1930" t="s">
        <v>138</v>
      </c>
      <c r="L1930" t="s">
        <v>5799</v>
      </c>
      <c r="M1930" t="s">
        <v>5800</v>
      </c>
      <c r="N1930">
        <v>0.457777777</v>
      </c>
      <c r="O1930">
        <v>1</v>
      </c>
      <c r="P1930">
        <v>4325</v>
      </c>
      <c r="Q1930">
        <v>1</v>
      </c>
      <c r="R1930">
        <v>35</v>
      </c>
      <c r="S1930">
        <v>4</v>
      </c>
      <c r="T1930">
        <v>389</v>
      </c>
      <c r="U1930">
        <v>0</v>
      </c>
      <c r="V1930">
        <v>2</v>
      </c>
      <c r="W1930">
        <v>15.569402527402808</v>
      </c>
      <c r="X1930">
        <v>1120.6848101923981</v>
      </c>
      <c r="Y1930">
        <v>0.46726285095530667</v>
      </c>
      <c r="Z1930">
        <v>2.0846302299906445</v>
      </c>
      <c r="AA1930">
        <v>10.670864683216283</v>
      </c>
      <c r="AB1930">
        <v>466.54833685933579</v>
      </c>
      <c r="AC1930">
        <v>0</v>
      </c>
      <c r="AD1930">
        <v>55.439533563978657</v>
      </c>
      <c r="AE1930">
        <v>1671.4648409072772</v>
      </c>
    </row>
    <row r="1931" spans="1:31" x14ac:dyDescent="0.25">
      <c r="A1931">
        <v>2431353</v>
      </c>
      <c r="B1931">
        <v>1</v>
      </c>
      <c r="C1931" t="s">
        <v>81</v>
      </c>
      <c r="D1931" t="s">
        <v>112</v>
      </c>
      <c r="E1931" t="s">
        <v>141</v>
      </c>
      <c r="F1931" t="s">
        <v>5801</v>
      </c>
      <c r="G1931" t="s">
        <v>187</v>
      </c>
      <c r="H1931" t="s">
        <v>144</v>
      </c>
      <c r="I1931" t="s">
        <v>136</v>
      </c>
      <c r="J1931" t="s">
        <v>137</v>
      </c>
      <c r="K1931" t="s">
        <v>164</v>
      </c>
      <c r="L1931" t="s">
        <v>5802</v>
      </c>
      <c r="M1931" t="s">
        <v>5803</v>
      </c>
      <c r="N1931">
        <v>0.51500000000000001</v>
      </c>
      <c r="O1931">
        <v>0</v>
      </c>
      <c r="P1931">
        <v>72</v>
      </c>
      <c r="Q1931">
        <v>1</v>
      </c>
      <c r="R1931">
        <v>3</v>
      </c>
      <c r="S1931">
        <v>0</v>
      </c>
      <c r="T1931">
        <v>4</v>
      </c>
      <c r="U1931">
        <v>0</v>
      </c>
      <c r="V1931">
        <v>0</v>
      </c>
      <c r="W1931">
        <v>0</v>
      </c>
      <c r="X1931">
        <v>4.2586224251279505</v>
      </c>
      <c r="Y1931">
        <v>0</v>
      </c>
      <c r="Z1931">
        <v>0</v>
      </c>
      <c r="AA1931">
        <v>0</v>
      </c>
      <c r="AB1931">
        <v>1.1807496844070002</v>
      </c>
      <c r="AC1931">
        <v>0</v>
      </c>
      <c r="AD1931">
        <v>0</v>
      </c>
      <c r="AE1931">
        <v>5.4393721095349505</v>
      </c>
    </row>
    <row r="1932" spans="1:31" x14ac:dyDescent="0.25">
      <c r="A1932">
        <v>2431355</v>
      </c>
      <c r="B1932">
        <v>1</v>
      </c>
      <c r="C1932" t="s">
        <v>81</v>
      </c>
      <c r="D1932" t="s">
        <v>123</v>
      </c>
      <c r="E1932" t="s">
        <v>147</v>
      </c>
      <c r="F1932" t="s">
        <v>5804</v>
      </c>
      <c r="G1932" t="s">
        <v>171</v>
      </c>
      <c r="H1932" t="s">
        <v>135</v>
      </c>
      <c r="I1932" t="s">
        <v>136</v>
      </c>
      <c r="J1932" t="s">
        <v>137</v>
      </c>
      <c r="K1932" t="s">
        <v>138</v>
      </c>
      <c r="L1932" t="s">
        <v>5805</v>
      </c>
      <c r="M1932" t="s">
        <v>5806</v>
      </c>
      <c r="N1932">
        <v>0.67583333300000004</v>
      </c>
      <c r="O1932">
        <v>0</v>
      </c>
      <c r="P1932">
        <v>496</v>
      </c>
      <c r="Q1932">
        <v>0</v>
      </c>
      <c r="R1932">
        <v>0</v>
      </c>
      <c r="S1932">
        <v>0</v>
      </c>
      <c r="T1932">
        <v>28</v>
      </c>
      <c r="U1932">
        <v>0</v>
      </c>
      <c r="V1932">
        <v>0</v>
      </c>
      <c r="W1932">
        <v>0</v>
      </c>
      <c r="X1932">
        <v>81.084477724804913</v>
      </c>
      <c r="Y1932">
        <v>0</v>
      </c>
      <c r="Z1932">
        <v>0</v>
      </c>
      <c r="AA1932">
        <v>0</v>
      </c>
      <c r="AB1932">
        <v>24.215780934593774</v>
      </c>
      <c r="AC1932">
        <v>0</v>
      </c>
      <c r="AD1932">
        <v>0</v>
      </c>
      <c r="AE1932">
        <v>105.30025865939868</v>
      </c>
    </row>
    <row r="1933" spans="1:31" x14ac:dyDescent="0.25">
      <c r="A1933">
        <v>2431362</v>
      </c>
      <c r="B1933">
        <v>1</v>
      </c>
      <c r="C1933" t="s">
        <v>81</v>
      </c>
      <c r="D1933" t="s">
        <v>120</v>
      </c>
      <c r="E1933" t="s">
        <v>290</v>
      </c>
      <c r="F1933" t="s">
        <v>5807</v>
      </c>
      <c r="G1933" t="s">
        <v>308</v>
      </c>
      <c r="H1933" t="s">
        <v>135</v>
      </c>
      <c r="I1933" t="s">
        <v>136</v>
      </c>
      <c r="J1933" t="s">
        <v>137</v>
      </c>
      <c r="K1933" t="s">
        <v>138</v>
      </c>
      <c r="L1933" t="s">
        <v>5808</v>
      </c>
      <c r="M1933" t="s">
        <v>5809</v>
      </c>
      <c r="N1933">
        <v>2.3944444439999999</v>
      </c>
      <c r="O1933">
        <v>0</v>
      </c>
      <c r="P1933">
        <v>85</v>
      </c>
      <c r="Q1933">
        <v>0</v>
      </c>
      <c r="R1933">
        <v>0</v>
      </c>
      <c r="S1933">
        <v>0</v>
      </c>
      <c r="T1933">
        <v>6</v>
      </c>
      <c r="U1933">
        <v>0</v>
      </c>
      <c r="V1933">
        <v>0</v>
      </c>
      <c r="W1933">
        <v>0</v>
      </c>
      <c r="X1933">
        <v>42.1604758698372</v>
      </c>
      <c r="Y1933">
        <v>0</v>
      </c>
      <c r="Z1933">
        <v>0</v>
      </c>
      <c r="AA1933">
        <v>0</v>
      </c>
      <c r="AB1933">
        <v>30.642940248191504</v>
      </c>
      <c r="AC1933">
        <v>0</v>
      </c>
      <c r="AD1933">
        <v>0</v>
      </c>
      <c r="AE1933">
        <v>72.803416118028707</v>
      </c>
    </row>
    <row r="1934" spans="1:31" x14ac:dyDescent="0.25">
      <c r="A1934">
        <v>2431364</v>
      </c>
      <c r="B1934">
        <v>1</v>
      </c>
      <c r="C1934" t="s">
        <v>80</v>
      </c>
      <c r="D1934" t="s">
        <v>83</v>
      </c>
      <c r="E1934" t="s">
        <v>156</v>
      </c>
      <c r="F1934" t="s">
        <v>5810</v>
      </c>
      <c r="G1934" t="s">
        <v>175</v>
      </c>
      <c r="H1934" t="s">
        <v>135</v>
      </c>
      <c r="I1934" t="s">
        <v>136</v>
      </c>
      <c r="J1934" t="s">
        <v>137</v>
      </c>
      <c r="K1934" t="s">
        <v>138</v>
      </c>
      <c r="L1934" t="s">
        <v>5811</v>
      </c>
      <c r="M1934" t="s">
        <v>5812</v>
      </c>
      <c r="N1934">
        <v>1.919444444</v>
      </c>
      <c r="O1934">
        <v>0</v>
      </c>
      <c r="P1934">
        <v>202</v>
      </c>
      <c r="Q1934">
        <v>0</v>
      </c>
      <c r="R1934">
        <v>0</v>
      </c>
      <c r="S1934">
        <v>0</v>
      </c>
      <c r="T1934">
        <v>65</v>
      </c>
      <c r="U1934">
        <v>0</v>
      </c>
      <c r="V1934">
        <v>0</v>
      </c>
      <c r="W1934">
        <v>0</v>
      </c>
      <c r="X1934">
        <v>119.82335341886431</v>
      </c>
      <c r="Y1934">
        <v>0</v>
      </c>
      <c r="Z1934">
        <v>0</v>
      </c>
      <c r="AA1934">
        <v>0</v>
      </c>
      <c r="AB1934">
        <v>172.69670559692094</v>
      </c>
      <c r="AC1934">
        <v>0</v>
      </c>
      <c r="AD1934">
        <v>0</v>
      </c>
      <c r="AE1934">
        <v>292.52005901578525</v>
      </c>
    </row>
    <row r="1935" spans="1:31" x14ac:dyDescent="0.25">
      <c r="A1935">
        <v>2431367</v>
      </c>
      <c r="B1935">
        <v>1</v>
      </c>
      <c r="C1935" t="s">
        <v>80</v>
      </c>
      <c r="D1935" t="s">
        <v>93</v>
      </c>
      <c r="E1935" t="s">
        <v>161</v>
      </c>
      <c r="F1935" t="s">
        <v>5813</v>
      </c>
      <c r="G1935" t="s">
        <v>256</v>
      </c>
      <c r="H1935" t="s">
        <v>144</v>
      </c>
      <c r="I1935" t="s">
        <v>136</v>
      </c>
      <c r="J1935" t="s">
        <v>137</v>
      </c>
      <c r="K1935" t="s">
        <v>138</v>
      </c>
      <c r="L1935" t="s">
        <v>5814</v>
      </c>
      <c r="M1935" t="s">
        <v>5815</v>
      </c>
      <c r="N1935">
        <v>0.96333333300000001</v>
      </c>
      <c r="O1935">
        <v>0</v>
      </c>
      <c r="P1935">
        <v>61</v>
      </c>
      <c r="Q1935">
        <v>0</v>
      </c>
      <c r="R1935">
        <v>55</v>
      </c>
      <c r="S1935">
        <v>0</v>
      </c>
      <c r="T1935">
        <v>17</v>
      </c>
      <c r="U1935">
        <v>0</v>
      </c>
      <c r="V1935">
        <v>0</v>
      </c>
      <c r="W1935">
        <v>0</v>
      </c>
      <c r="X1935">
        <v>17.560888745295536</v>
      </c>
      <c r="Y1935">
        <v>0</v>
      </c>
      <c r="Z1935">
        <v>20.640361546802893</v>
      </c>
      <c r="AA1935">
        <v>0</v>
      </c>
      <c r="AB1935">
        <v>36.014099964856342</v>
      </c>
      <c r="AC1935">
        <v>0</v>
      </c>
      <c r="AD1935">
        <v>0</v>
      </c>
      <c r="AE1935">
        <v>74.215350256954764</v>
      </c>
    </row>
    <row r="1936" spans="1:31" x14ac:dyDescent="0.25">
      <c r="A1936">
        <v>2431368</v>
      </c>
      <c r="B1936">
        <v>1</v>
      </c>
      <c r="C1936" t="s">
        <v>80</v>
      </c>
      <c r="D1936" t="s">
        <v>110</v>
      </c>
      <c r="E1936" t="s">
        <v>132</v>
      </c>
      <c r="F1936" t="s">
        <v>5816</v>
      </c>
      <c r="G1936" t="s">
        <v>134</v>
      </c>
      <c r="H1936" t="s">
        <v>135</v>
      </c>
      <c r="I1936" t="s">
        <v>136</v>
      </c>
      <c r="J1936" t="s">
        <v>137</v>
      </c>
      <c r="K1936" t="s">
        <v>138</v>
      </c>
      <c r="L1936" t="s">
        <v>5817</v>
      </c>
      <c r="M1936" t="s">
        <v>5818</v>
      </c>
      <c r="N1936">
        <v>1.2024999999999999</v>
      </c>
      <c r="O1936">
        <v>0</v>
      </c>
      <c r="P1936">
        <v>2</v>
      </c>
      <c r="Q1936">
        <v>0</v>
      </c>
      <c r="R1936">
        <v>0</v>
      </c>
      <c r="S1936">
        <v>0</v>
      </c>
      <c r="T1936">
        <v>1</v>
      </c>
      <c r="U1936">
        <v>0</v>
      </c>
      <c r="V1936">
        <v>0</v>
      </c>
      <c r="W1936">
        <v>0</v>
      </c>
      <c r="X1936">
        <v>0.31464084275704945</v>
      </c>
      <c r="Y1936">
        <v>0</v>
      </c>
      <c r="Z1936">
        <v>0</v>
      </c>
      <c r="AA1936">
        <v>0</v>
      </c>
      <c r="AB1936">
        <v>0.19202569202696002</v>
      </c>
      <c r="AC1936">
        <v>0</v>
      </c>
      <c r="AD1936">
        <v>0</v>
      </c>
      <c r="AE1936">
        <v>0.50666653478400947</v>
      </c>
    </row>
    <row r="1937" spans="1:31" x14ac:dyDescent="0.25">
      <c r="A1937">
        <v>2431369</v>
      </c>
      <c r="B1937">
        <v>1</v>
      </c>
      <c r="C1937" t="s">
        <v>80</v>
      </c>
      <c r="D1937" t="s">
        <v>93</v>
      </c>
      <c r="E1937" t="s">
        <v>178</v>
      </c>
      <c r="F1937" t="s">
        <v>5819</v>
      </c>
      <c r="G1937" t="s">
        <v>143</v>
      </c>
      <c r="H1937" t="s">
        <v>144</v>
      </c>
      <c r="I1937" t="s">
        <v>136</v>
      </c>
      <c r="J1937" t="s">
        <v>137</v>
      </c>
      <c r="K1937" t="s">
        <v>138</v>
      </c>
      <c r="L1937" t="s">
        <v>5820</v>
      </c>
      <c r="M1937" t="s">
        <v>5821</v>
      </c>
      <c r="N1937">
        <v>0.54111111099999998</v>
      </c>
      <c r="O1937">
        <v>0</v>
      </c>
      <c r="P1937">
        <v>193</v>
      </c>
      <c r="Q1937">
        <v>37</v>
      </c>
      <c r="R1937">
        <v>286</v>
      </c>
      <c r="S1937">
        <v>4</v>
      </c>
      <c r="T1937">
        <v>101</v>
      </c>
      <c r="U1937">
        <v>0</v>
      </c>
      <c r="V1937">
        <v>0</v>
      </c>
      <c r="W1937">
        <v>0</v>
      </c>
      <c r="X1937">
        <v>32.525254622775577</v>
      </c>
      <c r="Y1937">
        <v>26.003358088062008</v>
      </c>
      <c r="Z1937">
        <v>64.318221122246911</v>
      </c>
      <c r="AA1937">
        <v>13.324721924544226</v>
      </c>
      <c r="AB1937">
        <v>52.840623084321656</v>
      </c>
      <c r="AC1937">
        <v>0</v>
      </c>
      <c r="AD1937">
        <v>0</v>
      </c>
      <c r="AE1937">
        <v>189.0121788419504</v>
      </c>
    </row>
    <row r="1938" spans="1:31" x14ac:dyDescent="0.25">
      <c r="A1938">
        <v>2431371</v>
      </c>
      <c r="B1938">
        <v>1</v>
      </c>
      <c r="C1938" t="s">
        <v>81</v>
      </c>
      <c r="D1938" t="s">
        <v>120</v>
      </c>
      <c r="E1938" t="s">
        <v>141</v>
      </c>
      <c r="F1938" t="s">
        <v>5822</v>
      </c>
      <c r="G1938" t="s">
        <v>143</v>
      </c>
      <c r="H1938" t="s">
        <v>144</v>
      </c>
      <c r="I1938" t="s">
        <v>136</v>
      </c>
      <c r="J1938" t="s">
        <v>137</v>
      </c>
      <c r="K1938" t="s">
        <v>138</v>
      </c>
      <c r="L1938" t="s">
        <v>5823</v>
      </c>
      <c r="M1938" t="s">
        <v>5824</v>
      </c>
      <c r="N1938">
        <v>1.1883333330000001</v>
      </c>
      <c r="O1938">
        <v>0</v>
      </c>
      <c r="P1938">
        <v>0</v>
      </c>
      <c r="Q1938">
        <v>50</v>
      </c>
      <c r="R1938">
        <v>0</v>
      </c>
      <c r="S1938">
        <v>5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3.8228635085886782</v>
      </c>
      <c r="Z1938">
        <v>0</v>
      </c>
      <c r="AA1938">
        <v>2.195670666325289</v>
      </c>
      <c r="AB1938">
        <v>0</v>
      </c>
      <c r="AC1938">
        <v>0</v>
      </c>
      <c r="AD1938">
        <v>0</v>
      </c>
      <c r="AE1938">
        <v>6.0185341749139667</v>
      </c>
    </row>
    <row r="1939" spans="1:31" x14ac:dyDescent="0.25">
      <c r="A1939">
        <v>2431372</v>
      </c>
      <c r="B1939">
        <v>1</v>
      </c>
      <c r="C1939" t="s">
        <v>80</v>
      </c>
      <c r="D1939" t="s">
        <v>110</v>
      </c>
      <c r="E1939" t="s">
        <v>178</v>
      </c>
      <c r="F1939" t="s">
        <v>3248</v>
      </c>
      <c r="G1939" t="s">
        <v>187</v>
      </c>
      <c r="H1939" t="s">
        <v>144</v>
      </c>
      <c r="I1939" t="s">
        <v>136</v>
      </c>
      <c r="J1939" t="s">
        <v>137</v>
      </c>
      <c r="K1939" t="s">
        <v>164</v>
      </c>
      <c r="L1939" t="s">
        <v>5825</v>
      </c>
      <c r="M1939" t="s">
        <v>5826</v>
      </c>
      <c r="N1939">
        <v>4.079722222</v>
      </c>
      <c r="O1939">
        <v>0</v>
      </c>
      <c r="P1939">
        <v>1369</v>
      </c>
      <c r="Q1939">
        <v>0</v>
      </c>
      <c r="R1939">
        <v>0</v>
      </c>
      <c r="S1939">
        <v>0</v>
      </c>
      <c r="T1939">
        <v>160</v>
      </c>
      <c r="U1939">
        <v>0</v>
      </c>
      <c r="V1939">
        <v>0</v>
      </c>
      <c r="W1939">
        <v>0</v>
      </c>
      <c r="X1939">
        <v>1439.1038358235169</v>
      </c>
      <c r="Y1939">
        <v>0</v>
      </c>
      <c r="Z1939">
        <v>0</v>
      </c>
      <c r="AA1939">
        <v>0</v>
      </c>
      <c r="AB1939">
        <v>1133.7421317223791</v>
      </c>
      <c r="AC1939">
        <v>0</v>
      </c>
      <c r="AD1939">
        <v>0</v>
      </c>
      <c r="AE1939">
        <v>2572.8459675458962</v>
      </c>
    </row>
    <row r="1940" spans="1:31" x14ac:dyDescent="0.25">
      <c r="A1940">
        <v>2431374</v>
      </c>
      <c r="B1940">
        <v>1</v>
      </c>
      <c r="C1940" t="s">
        <v>81</v>
      </c>
      <c r="D1940" t="s">
        <v>128</v>
      </c>
      <c r="E1940" t="s">
        <v>132</v>
      </c>
      <c r="F1940" t="s">
        <v>5827</v>
      </c>
      <c r="G1940" t="s">
        <v>198</v>
      </c>
      <c r="H1940" t="s">
        <v>135</v>
      </c>
      <c r="I1940" t="s">
        <v>136</v>
      </c>
      <c r="J1940" t="s">
        <v>137</v>
      </c>
      <c r="K1940" t="s">
        <v>138</v>
      </c>
      <c r="L1940" t="s">
        <v>5828</v>
      </c>
      <c r="M1940" t="s">
        <v>5829</v>
      </c>
      <c r="N1940">
        <v>4.9533333329999998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1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24.213632339369202</v>
      </c>
      <c r="AC1940">
        <v>0</v>
      </c>
      <c r="AD1940">
        <v>0</v>
      </c>
      <c r="AE1940">
        <v>24.213632339369202</v>
      </c>
    </row>
    <row r="1941" spans="1:31" x14ac:dyDescent="0.25">
      <c r="A1941">
        <v>2431376</v>
      </c>
      <c r="B1941">
        <v>1</v>
      </c>
      <c r="C1941" t="s">
        <v>80</v>
      </c>
      <c r="D1941" t="s">
        <v>85</v>
      </c>
      <c r="E1941" t="s">
        <v>290</v>
      </c>
      <c r="F1941" t="s">
        <v>5830</v>
      </c>
      <c r="G1941" t="s">
        <v>175</v>
      </c>
      <c r="H1941" t="s">
        <v>135</v>
      </c>
      <c r="I1941" t="s">
        <v>136</v>
      </c>
      <c r="J1941" t="s">
        <v>137</v>
      </c>
      <c r="K1941" t="s">
        <v>138</v>
      </c>
      <c r="L1941" t="s">
        <v>5831</v>
      </c>
      <c r="M1941" t="s">
        <v>5832</v>
      </c>
      <c r="N1941">
        <v>1.9655555549999999</v>
      </c>
      <c r="O1941">
        <v>0</v>
      </c>
      <c r="P1941">
        <v>90</v>
      </c>
      <c r="Q1941">
        <v>0</v>
      </c>
      <c r="R1941">
        <v>0</v>
      </c>
      <c r="S1941">
        <v>0</v>
      </c>
      <c r="T1941">
        <v>9</v>
      </c>
      <c r="U1941">
        <v>0</v>
      </c>
      <c r="V1941">
        <v>0</v>
      </c>
      <c r="W1941">
        <v>0</v>
      </c>
      <c r="X1941">
        <v>35.260526140782368</v>
      </c>
      <c r="Y1941">
        <v>0</v>
      </c>
      <c r="Z1941">
        <v>0</v>
      </c>
      <c r="AA1941">
        <v>0</v>
      </c>
      <c r="AB1941">
        <v>25.916488712617387</v>
      </c>
      <c r="AC1941">
        <v>0</v>
      </c>
      <c r="AD1941">
        <v>0</v>
      </c>
      <c r="AE1941">
        <v>61.177014853399754</v>
      </c>
    </row>
    <row r="1942" spans="1:31" x14ac:dyDescent="0.25">
      <c r="A1942">
        <v>2431377</v>
      </c>
      <c r="B1942">
        <v>1</v>
      </c>
      <c r="C1942" t="s">
        <v>80</v>
      </c>
      <c r="D1942" t="s">
        <v>94</v>
      </c>
      <c r="E1942" t="s">
        <v>147</v>
      </c>
      <c r="F1942" t="s">
        <v>5833</v>
      </c>
      <c r="G1942" t="s">
        <v>171</v>
      </c>
      <c r="H1942" t="s">
        <v>135</v>
      </c>
      <c r="I1942" t="s">
        <v>136</v>
      </c>
      <c r="J1942" t="s">
        <v>137</v>
      </c>
      <c r="K1942" t="s">
        <v>138</v>
      </c>
      <c r="L1942" t="s">
        <v>5834</v>
      </c>
      <c r="M1942" t="s">
        <v>5835</v>
      </c>
      <c r="N1942">
        <v>1.4272222219999999</v>
      </c>
      <c r="O1942">
        <v>0</v>
      </c>
      <c r="P1942">
        <v>32</v>
      </c>
      <c r="Q1942">
        <v>0</v>
      </c>
      <c r="R1942">
        <v>0</v>
      </c>
      <c r="S1942">
        <v>0</v>
      </c>
      <c r="T1942">
        <v>3</v>
      </c>
      <c r="U1942">
        <v>0</v>
      </c>
      <c r="V1942">
        <v>0</v>
      </c>
      <c r="W1942">
        <v>0</v>
      </c>
      <c r="X1942">
        <v>5.6240393061268907</v>
      </c>
      <c r="Y1942">
        <v>0</v>
      </c>
      <c r="Z1942">
        <v>0</v>
      </c>
      <c r="AA1942">
        <v>0</v>
      </c>
      <c r="AB1942">
        <v>0.41467262064765775</v>
      </c>
      <c r="AC1942">
        <v>0</v>
      </c>
      <c r="AD1942">
        <v>0</v>
      </c>
      <c r="AE1942">
        <v>6.0387119267745488</v>
      </c>
    </row>
    <row r="1943" spans="1:31" x14ac:dyDescent="0.25">
      <c r="A1943">
        <v>2431378</v>
      </c>
      <c r="B1943">
        <v>1</v>
      </c>
      <c r="C1943" t="s">
        <v>81</v>
      </c>
      <c r="D1943" t="s">
        <v>117</v>
      </c>
      <c r="E1943" t="s">
        <v>178</v>
      </c>
      <c r="F1943" t="s">
        <v>5836</v>
      </c>
      <c r="G1943" t="s">
        <v>143</v>
      </c>
      <c r="H1943" t="s">
        <v>144</v>
      </c>
      <c r="I1943" t="s">
        <v>136</v>
      </c>
      <c r="J1943" t="s">
        <v>137</v>
      </c>
      <c r="K1943" t="s">
        <v>138</v>
      </c>
      <c r="L1943" t="s">
        <v>5837</v>
      </c>
      <c r="M1943" t="s">
        <v>5838</v>
      </c>
      <c r="N1943">
        <v>1.4158333329999999</v>
      </c>
      <c r="O1943">
        <v>3</v>
      </c>
      <c r="P1943">
        <v>409</v>
      </c>
      <c r="Q1943">
        <v>37</v>
      </c>
      <c r="R1943">
        <v>46</v>
      </c>
      <c r="S1943">
        <v>3</v>
      </c>
      <c r="T1943">
        <v>31</v>
      </c>
      <c r="U1943">
        <v>1</v>
      </c>
      <c r="V1943">
        <v>0</v>
      </c>
      <c r="W1943">
        <v>0.99045920517179997</v>
      </c>
      <c r="X1943">
        <v>4.5043800982521587</v>
      </c>
      <c r="Y1943">
        <v>38.261224130000123</v>
      </c>
      <c r="Z1943">
        <v>2.5075142715448351</v>
      </c>
      <c r="AA1943">
        <v>187.09963870880694</v>
      </c>
      <c r="AB1943">
        <v>19.964156293800333</v>
      </c>
      <c r="AC1943">
        <v>171.81106090571092</v>
      </c>
      <c r="AD1943">
        <v>0</v>
      </c>
      <c r="AE1943">
        <v>425.13843361328713</v>
      </c>
    </row>
    <row r="1944" spans="1:31" x14ac:dyDescent="0.25">
      <c r="A1944">
        <v>2431381</v>
      </c>
      <c r="B1944">
        <v>1</v>
      </c>
      <c r="C1944" t="s">
        <v>80</v>
      </c>
      <c r="D1944" t="s">
        <v>111</v>
      </c>
      <c r="E1944" t="s">
        <v>147</v>
      </c>
      <c r="F1944" t="s">
        <v>5839</v>
      </c>
      <c r="G1944" t="s">
        <v>171</v>
      </c>
      <c r="H1944" t="s">
        <v>135</v>
      </c>
      <c r="I1944" t="s">
        <v>136</v>
      </c>
      <c r="J1944" t="s">
        <v>137</v>
      </c>
      <c r="K1944" t="s">
        <v>138</v>
      </c>
      <c r="L1944" t="s">
        <v>5840</v>
      </c>
      <c r="M1944" t="s">
        <v>5841</v>
      </c>
      <c r="N1944">
        <v>4.2683333330000002</v>
      </c>
      <c r="O1944">
        <v>0</v>
      </c>
      <c r="P1944">
        <v>6</v>
      </c>
      <c r="Q1944">
        <v>0</v>
      </c>
      <c r="R1944">
        <v>6</v>
      </c>
      <c r="S1944">
        <v>0</v>
      </c>
      <c r="T1944">
        <v>7</v>
      </c>
      <c r="U1944">
        <v>0</v>
      </c>
      <c r="V1944">
        <v>0</v>
      </c>
      <c r="W1944">
        <v>0</v>
      </c>
      <c r="X1944">
        <v>2.4157606681119148</v>
      </c>
      <c r="Y1944">
        <v>0</v>
      </c>
      <c r="Z1944">
        <v>7.2167208210130305</v>
      </c>
      <c r="AA1944">
        <v>0</v>
      </c>
      <c r="AB1944">
        <v>15.634667744274381</v>
      </c>
      <c r="AC1944">
        <v>0</v>
      </c>
      <c r="AD1944">
        <v>0</v>
      </c>
      <c r="AE1944">
        <v>25.267149233399326</v>
      </c>
    </row>
    <row r="1945" spans="1:31" x14ac:dyDescent="0.25">
      <c r="A1945">
        <v>2431382</v>
      </c>
      <c r="B1945">
        <v>1</v>
      </c>
      <c r="C1945" t="s">
        <v>81</v>
      </c>
      <c r="D1945" t="s">
        <v>112</v>
      </c>
      <c r="E1945" t="s">
        <v>161</v>
      </c>
      <c r="F1945" t="s">
        <v>5842</v>
      </c>
      <c r="G1945" t="s">
        <v>187</v>
      </c>
      <c r="H1945" t="s">
        <v>144</v>
      </c>
      <c r="I1945" t="s">
        <v>136</v>
      </c>
      <c r="J1945" t="s">
        <v>137</v>
      </c>
      <c r="K1945" t="s">
        <v>164</v>
      </c>
      <c r="L1945" t="s">
        <v>5843</v>
      </c>
      <c r="M1945" t="s">
        <v>5844</v>
      </c>
      <c r="N1945">
        <v>0.83694444400000001</v>
      </c>
      <c r="O1945">
        <v>0</v>
      </c>
      <c r="P1945">
        <v>45</v>
      </c>
      <c r="Q1945">
        <v>0</v>
      </c>
      <c r="R1945">
        <v>9</v>
      </c>
      <c r="S1945">
        <v>0</v>
      </c>
      <c r="T1945">
        <v>2</v>
      </c>
      <c r="U1945">
        <v>0</v>
      </c>
      <c r="V1945">
        <v>0</v>
      </c>
      <c r="W1945">
        <v>0</v>
      </c>
      <c r="X1945">
        <v>2.8911669843647174</v>
      </c>
      <c r="Y1945">
        <v>0</v>
      </c>
      <c r="Z1945">
        <v>0</v>
      </c>
      <c r="AA1945">
        <v>0</v>
      </c>
      <c r="AB1945">
        <v>1.7943939425341333</v>
      </c>
      <c r="AC1945">
        <v>0</v>
      </c>
      <c r="AD1945">
        <v>0</v>
      </c>
      <c r="AE1945">
        <v>4.6855609268988507</v>
      </c>
    </row>
    <row r="1946" spans="1:31" x14ac:dyDescent="0.25">
      <c r="A1946">
        <v>2431383</v>
      </c>
      <c r="B1946">
        <v>1</v>
      </c>
      <c r="C1946" t="s">
        <v>80</v>
      </c>
      <c r="D1946" t="s">
        <v>107</v>
      </c>
      <c r="E1946" t="s">
        <v>147</v>
      </c>
      <c r="F1946" t="s">
        <v>5845</v>
      </c>
      <c r="G1946" t="s">
        <v>171</v>
      </c>
      <c r="H1946" t="s">
        <v>135</v>
      </c>
      <c r="I1946" t="s">
        <v>136</v>
      </c>
      <c r="J1946" t="s">
        <v>137</v>
      </c>
      <c r="K1946" t="s">
        <v>138</v>
      </c>
      <c r="L1946" t="s">
        <v>5846</v>
      </c>
      <c r="M1946" t="s">
        <v>5847</v>
      </c>
      <c r="N1946">
        <v>2.5674999999999999</v>
      </c>
      <c r="O1946">
        <v>0</v>
      </c>
      <c r="P1946">
        <v>28</v>
      </c>
      <c r="Q1946">
        <v>0</v>
      </c>
      <c r="R1946">
        <v>0</v>
      </c>
      <c r="S1946">
        <v>0</v>
      </c>
      <c r="T1946">
        <v>8</v>
      </c>
      <c r="U1946">
        <v>0</v>
      </c>
      <c r="V1946">
        <v>0</v>
      </c>
      <c r="W1946">
        <v>0</v>
      </c>
      <c r="X1946">
        <v>6.6851557690493735</v>
      </c>
      <c r="Y1946">
        <v>0</v>
      </c>
      <c r="Z1946">
        <v>0</v>
      </c>
      <c r="AA1946">
        <v>0</v>
      </c>
      <c r="AB1946">
        <v>35.508595571364637</v>
      </c>
      <c r="AC1946">
        <v>0</v>
      </c>
      <c r="AD1946">
        <v>0</v>
      </c>
      <c r="AE1946">
        <v>42.193751340414011</v>
      </c>
    </row>
    <row r="1947" spans="1:31" x14ac:dyDescent="0.25">
      <c r="A1947">
        <v>2431384</v>
      </c>
      <c r="B1947">
        <v>1</v>
      </c>
      <c r="C1947" t="s">
        <v>81</v>
      </c>
      <c r="D1947" t="s">
        <v>116</v>
      </c>
      <c r="E1947" t="s">
        <v>132</v>
      </c>
      <c r="F1947" t="s">
        <v>5848</v>
      </c>
      <c r="G1947" t="s">
        <v>198</v>
      </c>
      <c r="H1947" t="s">
        <v>135</v>
      </c>
      <c r="I1947" t="s">
        <v>136</v>
      </c>
      <c r="J1947" t="s">
        <v>137</v>
      </c>
      <c r="K1947" t="s">
        <v>138</v>
      </c>
      <c r="L1947" t="s">
        <v>5849</v>
      </c>
      <c r="M1947" t="s">
        <v>5850</v>
      </c>
      <c r="N1947">
        <v>3.429166666</v>
      </c>
      <c r="O1947">
        <v>0</v>
      </c>
      <c r="P1947">
        <v>21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17.977939881282538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17.977939881282538</v>
      </c>
    </row>
    <row r="1948" spans="1:31" x14ac:dyDescent="0.25">
      <c r="A1948">
        <v>2431388</v>
      </c>
      <c r="B1948">
        <v>1</v>
      </c>
      <c r="C1948" t="s">
        <v>80</v>
      </c>
      <c r="D1948" t="s">
        <v>97</v>
      </c>
      <c r="E1948" t="s">
        <v>132</v>
      </c>
      <c r="F1948" t="s">
        <v>5851</v>
      </c>
      <c r="G1948" t="s">
        <v>198</v>
      </c>
      <c r="H1948" t="s">
        <v>135</v>
      </c>
      <c r="I1948" t="s">
        <v>136</v>
      </c>
      <c r="J1948" t="s">
        <v>137</v>
      </c>
      <c r="K1948" t="s">
        <v>138</v>
      </c>
      <c r="L1948" t="s">
        <v>5852</v>
      </c>
      <c r="M1948" t="s">
        <v>5853</v>
      </c>
      <c r="N1948">
        <v>2.826944444</v>
      </c>
      <c r="O1948">
        <v>0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1.6872176220291666E-2</v>
      </c>
      <c r="AA1948">
        <v>0</v>
      </c>
      <c r="AB1948">
        <v>0</v>
      </c>
      <c r="AC1948">
        <v>0</v>
      </c>
      <c r="AD1948">
        <v>0</v>
      </c>
      <c r="AE1948">
        <v>1.6872176220291666E-2</v>
      </c>
    </row>
    <row r="1949" spans="1:31" x14ac:dyDescent="0.25">
      <c r="A1949">
        <v>2431395</v>
      </c>
      <c r="B1949">
        <v>1</v>
      </c>
      <c r="C1949" t="s">
        <v>80</v>
      </c>
      <c r="D1949" t="s">
        <v>83</v>
      </c>
      <c r="E1949" t="s">
        <v>161</v>
      </c>
      <c r="F1949" t="s">
        <v>5854</v>
      </c>
      <c r="G1949" t="s">
        <v>187</v>
      </c>
      <c r="H1949" t="s">
        <v>144</v>
      </c>
      <c r="I1949" t="s">
        <v>136</v>
      </c>
      <c r="J1949" t="s">
        <v>137</v>
      </c>
      <c r="K1949" t="s">
        <v>164</v>
      </c>
      <c r="L1949" t="s">
        <v>5855</v>
      </c>
      <c r="M1949" t="s">
        <v>5856</v>
      </c>
      <c r="N1949">
        <v>3.4447222219999998</v>
      </c>
      <c r="O1949">
        <v>0</v>
      </c>
      <c r="P1949">
        <v>2392</v>
      </c>
      <c r="Q1949">
        <v>0</v>
      </c>
      <c r="R1949">
        <v>0</v>
      </c>
      <c r="S1949">
        <v>3</v>
      </c>
      <c r="T1949">
        <v>621</v>
      </c>
      <c r="U1949">
        <v>3</v>
      </c>
      <c r="V1949">
        <v>1</v>
      </c>
      <c r="W1949">
        <v>0</v>
      </c>
      <c r="X1949">
        <v>2239.4063684498756</v>
      </c>
      <c r="Y1949">
        <v>0</v>
      </c>
      <c r="Z1949">
        <v>0</v>
      </c>
      <c r="AA1949">
        <v>13.4906254168726</v>
      </c>
      <c r="AB1949">
        <v>3490.1957063597852</v>
      </c>
      <c r="AC1949">
        <v>546.53941407739705</v>
      </c>
      <c r="AD1949">
        <v>96.78476097135038</v>
      </c>
      <c r="AE1949">
        <v>6386.4168752752812</v>
      </c>
    </row>
    <row r="1950" spans="1:31" x14ac:dyDescent="0.25">
      <c r="A1950">
        <v>2431396</v>
      </c>
      <c r="B1950">
        <v>1</v>
      </c>
      <c r="C1950" t="s">
        <v>80</v>
      </c>
      <c r="D1950" t="s">
        <v>101</v>
      </c>
      <c r="E1950" t="s">
        <v>132</v>
      </c>
      <c r="F1950" t="s">
        <v>5857</v>
      </c>
      <c r="G1950" t="s">
        <v>198</v>
      </c>
      <c r="H1950" t="s">
        <v>135</v>
      </c>
      <c r="I1950" t="s">
        <v>136</v>
      </c>
      <c r="J1950" t="s">
        <v>137</v>
      </c>
      <c r="K1950" t="s">
        <v>138</v>
      </c>
      <c r="L1950" t="s">
        <v>5858</v>
      </c>
      <c r="M1950" t="s">
        <v>5859</v>
      </c>
      <c r="N1950">
        <v>4.6772222220000002</v>
      </c>
      <c r="O1950">
        <v>0</v>
      </c>
      <c r="P1950">
        <v>1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1.9401497515432076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1.9401497515432076</v>
      </c>
    </row>
    <row r="1951" spans="1:31" x14ac:dyDescent="0.25">
      <c r="A1951">
        <v>2431403</v>
      </c>
      <c r="B1951">
        <v>1</v>
      </c>
      <c r="C1951" t="s">
        <v>80</v>
      </c>
      <c r="D1951" t="s">
        <v>93</v>
      </c>
      <c r="E1951" t="s">
        <v>178</v>
      </c>
      <c r="F1951" t="s">
        <v>5860</v>
      </c>
      <c r="G1951" t="s">
        <v>143</v>
      </c>
      <c r="H1951" t="s">
        <v>144</v>
      </c>
      <c r="I1951" t="s">
        <v>136</v>
      </c>
      <c r="J1951" t="s">
        <v>137</v>
      </c>
      <c r="K1951" t="s">
        <v>138</v>
      </c>
      <c r="L1951" t="s">
        <v>5861</v>
      </c>
      <c r="M1951" t="s">
        <v>5862</v>
      </c>
      <c r="N1951">
        <v>0.20277777699999999</v>
      </c>
      <c r="O1951">
        <v>0</v>
      </c>
      <c r="P1951">
        <v>772</v>
      </c>
      <c r="Q1951">
        <v>0</v>
      </c>
      <c r="R1951">
        <v>133</v>
      </c>
      <c r="S1951">
        <v>3</v>
      </c>
      <c r="T1951">
        <v>167</v>
      </c>
      <c r="U1951">
        <v>0</v>
      </c>
      <c r="V1951">
        <v>0</v>
      </c>
      <c r="W1951">
        <v>0</v>
      </c>
      <c r="X1951">
        <v>32.887530637347872</v>
      </c>
      <c r="Y1951">
        <v>0</v>
      </c>
      <c r="Z1951">
        <v>3.0323398339404011</v>
      </c>
      <c r="AA1951">
        <v>0.49292773461677775</v>
      </c>
      <c r="AB1951">
        <v>25.097847234237193</v>
      </c>
      <c r="AC1951">
        <v>0</v>
      </c>
      <c r="AD1951">
        <v>0</v>
      </c>
      <c r="AE1951">
        <v>61.510645440142241</v>
      </c>
    </row>
    <row r="1952" spans="1:31" x14ac:dyDescent="0.25">
      <c r="A1952">
        <v>2431404</v>
      </c>
      <c r="B1952">
        <v>1</v>
      </c>
      <c r="C1952" t="s">
        <v>81</v>
      </c>
      <c r="D1952" t="s">
        <v>123</v>
      </c>
      <c r="E1952" t="s">
        <v>178</v>
      </c>
      <c r="F1952" t="s">
        <v>5863</v>
      </c>
      <c r="G1952" t="s">
        <v>143</v>
      </c>
      <c r="H1952" t="s">
        <v>144</v>
      </c>
      <c r="I1952" t="s">
        <v>136</v>
      </c>
      <c r="J1952" t="s">
        <v>137</v>
      </c>
      <c r="K1952" t="s">
        <v>138</v>
      </c>
      <c r="L1952" t="s">
        <v>5864</v>
      </c>
      <c r="M1952" t="s">
        <v>5865</v>
      </c>
      <c r="N1952">
        <v>0.89055555500000005</v>
      </c>
      <c r="O1952">
        <v>0</v>
      </c>
      <c r="P1952">
        <v>10</v>
      </c>
      <c r="Q1952">
        <v>0</v>
      </c>
      <c r="R1952">
        <v>36</v>
      </c>
      <c r="S1952">
        <v>8</v>
      </c>
      <c r="T1952">
        <v>338</v>
      </c>
      <c r="U1952">
        <v>10</v>
      </c>
      <c r="V1952">
        <v>12</v>
      </c>
      <c r="W1952">
        <v>0</v>
      </c>
      <c r="X1952">
        <v>3.216547158551252</v>
      </c>
      <c r="Y1952">
        <v>0</v>
      </c>
      <c r="Z1952">
        <v>0.71280883949867246</v>
      </c>
      <c r="AA1952">
        <v>201.13863782132404</v>
      </c>
      <c r="AB1952">
        <v>540.75907599847869</v>
      </c>
      <c r="AC1952">
        <v>1842.9665434036169</v>
      </c>
      <c r="AD1952">
        <v>115.55937547866999</v>
      </c>
      <c r="AE1952">
        <v>2704.3529887001396</v>
      </c>
    </row>
    <row r="1953" spans="1:31" x14ac:dyDescent="0.25">
      <c r="A1953">
        <v>2431410</v>
      </c>
      <c r="B1953">
        <v>1</v>
      </c>
      <c r="C1953" t="s">
        <v>81</v>
      </c>
      <c r="D1953" t="s">
        <v>123</v>
      </c>
      <c r="E1953" t="s">
        <v>141</v>
      </c>
      <c r="F1953" t="s">
        <v>3549</v>
      </c>
      <c r="G1953" t="s">
        <v>143</v>
      </c>
      <c r="H1953" t="s">
        <v>144</v>
      </c>
      <c r="I1953" t="s">
        <v>136</v>
      </c>
      <c r="J1953" t="s">
        <v>137</v>
      </c>
      <c r="K1953" t="s">
        <v>138</v>
      </c>
      <c r="L1953" t="s">
        <v>5866</v>
      </c>
      <c r="M1953" t="s">
        <v>5867</v>
      </c>
      <c r="N1953">
        <v>1.6363888879999999</v>
      </c>
      <c r="O1953">
        <v>0</v>
      </c>
      <c r="P1953">
        <v>9</v>
      </c>
      <c r="Q1953">
        <v>0</v>
      </c>
      <c r="R1953">
        <v>104</v>
      </c>
      <c r="S1953">
        <v>0</v>
      </c>
      <c r="T1953">
        <v>13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1.1790206614603114</v>
      </c>
      <c r="AA1953">
        <v>0</v>
      </c>
      <c r="AB1953">
        <v>6.7664806644513114</v>
      </c>
      <c r="AC1953">
        <v>0</v>
      </c>
      <c r="AD1953">
        <v>0</v>
      </c>
      <c r="AE1953">
        <v>7.9455013259116232</v>
      </c>
    </row>
    <row r="1954" spans="1:31" x14ac:dyDescent="0.25">
      <c r="A1954">
        <v>2431411</v>
      </c>
      <c r="B1954">
        <v>1</v>
      </c>
      <c r="C1954" t="s">
        <v>80</v>
      </c>
      <c r="D1954" t="s">
        <v>101</v>
      </c>
      <c r="E1954" t="s">
        <v>161</v>
      </c>
      <c r="F1954" t="s">
        <v>5868</v>
      </c>
      <c r="G1954" t="s">
        <v>143</v>
      </c>
      <c r="H1954" t="s">
        <v>144</v>
      </c>
      <c r="I1954" t="s">
        <v>136</v>
      </c>
      <c r="J1954" t="s">
        <v>137</v>
      </c>
      <c r="K1954" t="s">
        <v>138</v>
      </c>
      <c r="L1954" t="s">
        <v>5869</v>
      </c>
      <c r="M1954" t="s">
        <v>5870</v>
      </c>
      <c r="N1954">
        <v>2.0261111110000001</v>
      </c>
      <c r="O1954">
        <v>0</v>
      </c>
      <c r="P1954">
        <v>296</v>
      </c>
      <c r="Q1954">
        <v>2</v>
      </c>
      <c r="R1954">
        <v>12</v>
      </c>
      <c r="S1954">
        <v>3</v>
      </c>
      <c r="T1954">
        <v>58</v>
      </c>
      <c r="U1954">
        <v>2</v>
      </c>
      <c r="V1954">
        <v>0</v>
      </c>
      <c r="W1954">
        <v>0</v>
      </c>
      <c r="X1954">
        <v>236.04913784336304</v>
      </c>
      <c r="Y1954">
        <v>3.1380570571141315</v>
      </c>
      <c r="Z1954">
        <v>9.7098244350837781</v>
      </c>
      <c r="AA1954">
        <v>28.183848880138733</v>
      </c>
      <c r="AB1954">
        <v>167.13783901829296</v>
      </c>
      <c r="AC1954">
        <v>51.015812148227717</v>
      </c>
      <c r="AD1954">
        <v>0</v>
      </c>
      <c r="AE1954">
        <v>495.23451938222036</v>
      </c>
    </row>
    <row r="1955" spans="1:31" x14ac:dyDescent="0.25">
      <c r="A1955">
        <v>2431412</v>
      </c>
      <c r="B1955">
        <v>1</v>
      </c>
      <c r="C1955" t="s">
        <v>80</v>
      </c>
      <c r="D1955" t="s">
        <v>92</v>
      </c>
      <c r="E1955" t="s">
        <v>132</v>
      </c>
      <c r="F1955" t="s">
        <v>5871</v>
      </c>
      <c r="G1955" t="s">
        <v>153</v>
      </c>
      <c r="H1955" t="s">
        <v>135</v>
      </c>
      <c r="I1955" t="s">
        <v>136</v>
      </c>
      <c r="J1955" t="s">
        <v>137</v>
      </c>
      <c r="K1955" t="s">
        <v>138</v>
      </c>
      <c r="L1955" t="s">
        <v>5872</v>
      </c>
      <c r="M1955" t="s">
        <v>5873</v>
      </c>
      <c r="N1955">
        <v>1.6411111110000001</v>
      </c>
      <c r="O1955">
        <v>0</v>
      </c>
      <c r="P1955">
        <v>11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4.4411038721005101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4.4411038721005101</v>
      </c>
    </row>
    <row r="1956" spans="1:31" x14ac:dyDescent="0.25">
      <c r="A1956">
        <v>2431437</v>
      </c>
      <c r="B1956">
        <v>1</v>
      </c>
      <c r="C1956" t="s">
        <v>80</v>
      </c>
      <c r="D1956" t="s">
        <v>83</v>
      </c>
      <c r="E1956" t="s">
        <v>147</v>
      </c>
      <c r="F1956" t="s">
        <v>939</v>
      </c>
      <c r="G1956" t="s">
        <v>171</v>
      </c>
      <c r="H1956" t="s">
        <v>135</v>
      </c>
      <c r="I1956" t="s">
        <v>136</v>
      </c>
      <c r="J1956" t="s">
        <v>137</v>
      </c>
      <c r="K1956" t="s">
        <v>138</v>
      </c>
      <c r="L1956" t="s">
        <v>5874</v>
      </c>
      <c r="M1956" t="s">
        <v>5875</v>
      </c>
      <c r="N1956">
        <v>0.50749999999999995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4</v>
      </c>
      <c r="U1956">
        <v>0</v>
      </c>
      <c r="V1956">
        <v>1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5.3679593493629758</v>
      </c>
      <c r="AC1956">
        <v>0</v>
      </c>
      <c r="AD1956">
        <v>15.503448023061505</v>
      </c>
      <c r="AE1956">
        <v>20.871407372424482</v>
      </c>
    </row>
    <row r="1957" spans="1:31" x14ac:dyDescent="0.25">
      <c r="A1957">
        <v>2431442</v>
      </c>
      <c r="B1957">
        <v>1</v>
      </c>
      <c r="C1957" t="s">
        <v>80</v>
      </c>
      <c r="D1957" t="s">
        <v>110</v>
      </c>
      <c r="E1957" t="s">
        <v>132</v>
      </c>
      <c r="F1957" t="s">
        <v>5876</v>
      </c>
      <c r="G1957" t="s">
        <v>134</v>
      </c>
      <c r="H1957" t="s">
        <v>135</v>
      </c>
      <c r="I1957" t="s">
        <v>136</v>
      </c>
      <c r="J1957" t="s">
        <v>137</v>
      </c>
      <c r="K1957" t="s">
        <v>138</v>
      </c>
      <c r="L1957" t="s">
        <v>5877</v>
      </c>
      <c r="M1957" t="s">
        <v>5878</v>
      </c>
      <c r="N1957">
        <v>0.85222222199999997</v>
      </c>
      <c r="O1957">
        <v>0</v>
      </c>
      <c r="P1957">
        <v>1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0.21940931790440005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0.21940931790440005</v>
      </c>
    </row>
    <row r="1958" spans="1:31" x14ac:dyDescent="0.25">
      <c r="A1958">
        <v>2431445</v>
      </c>
      <c r="B1958">
        <v>1</v>
      </c>
      <c r="C1958" t="s">
        <v>80</v>
      </c>
      <c r="D1958" t="s">
        <v>104</v>
      </c>
      <c r="E1958" t="s">
        <v>161</v>
      </c>
      <c r="F1958" t="s">
        <v>5879</v>
      </c>
      <c r="G1958" t="s">
        <v>143</v>
      </c>
      <c r="H1958" t="s">
        <v>144</v>
      </c>
      <c r="I1958" t="s">
        <v>136</v>
      </c>
      <c r="J1958" t="s">
        <v>137</v>
      </c>
      <c r="K1958" t="s">
        <v>138</v>
      </c>
      <c r="L1958" t="s">
        <v>5880</v>
      </c>
      <c r="M1958" t="s">
        <v>5881</v>
      </c>
      <c r="N1958">
        <v>0.51361111100000001</v>
      </c>
      <c r="O1958">
        <v>0</v>
      </c>
      <c r="P1958">
        <v>630</v>
      </c>
      <c r="Q1958">
        <v>0</v>
      </c>
      <c r="R1958">
        <v>10</v>
      </c>
      <c r="S1958">
        <v>1</v>
      </c>
      <c r="T1958">
        <v>76</v>
      </c>
      <c r="U1958">
        <v>0</v>
      </c>
      <c r="V1958">
        <v>0</v>
      </c>
      <c r="W1958">
        <v>0</v>
      </c>
      <c r="X1958">
        <v>90.044722557946542</v>
      </c>
      <c r="Y1958">
        <v>0</v>
      </c>
      <c r="Z1958">
        <v>0</v>
      </c>
      <c r="AA1958">
        <v>0.91975739175404436</v>
      </c>
      <c r="AB1958">
        <v>32.238621880591886</v>
      </c>
      <c r="AC1958">
        <v>0</v>
      </c>
      <c r="AD1958">
        <v>0</v>
      </c>
      <c r="AE1958">
        <v>123.20310183029247</v>
      </c>
    </row>
    <row r="1959" spans="1:31" x14ac:dyDescent="0.25">
      <c r="A1959">
        <v>2431459</v>
      </c>
      <c r="B1959">
        <v>1</v>
      </c>
      <c r="C1959" t="s">
        <v>80</v>
      </c>
      <c r="D1959" t="s">
        <v>110</v>
      </c>
      <c r="E1959" t="s">
        <v>156</v>
      </c>
      <c r="F1959" t="s">
        <v>5672</v>
      </c>
      <c r="G1959" t="s">
        <v>175</v>
      </c>
      <c r="H1959" t="s">
        <v>135</v>
      </c>
      <c r="I1959" t="s">
        <v>136</v>
      </c>
      <c r="J1959" t="s">
        <v>137</v>
      </c>
      <c r="K1959" t="s">
        <v>138</v>
      </c>
      <c r="L1959" t="s">
        <v>5812</v>
      </c>
      <c r="M1959" t="s">
        <v>5882</v>
      </c>
      <c r="N1959">
        <v>0.29388888800000001</v>
      </c>
      <c r="O1959">
        <v>0</v>
      </c>
      <c r="P1959">
        <v>312</v>
      </c>
      <c r="Q1959">
        <v>0</v>
      </c>
      <c r="R1959">
        <v>0</v>
      </c>
      <c r="S1959">
        <v>0</v>
      </c>
      <c r="T1959">
        <v>33</v>
      </c>
      <c r="U1959">
        <v>0</v>
      </c>
      <c r="V1959">
        <v>0</v>
      </c>
      <c r="W1959">
        <v>0</v>
      </c>
      <c r="X1959">
        <v>20.436386056336687</v>
      </c>
      <c r="Y1959">
        <v>0</v>
      </c>
      <c r="Z1959">
        <v>0</v>
      </c>
      <c r="AA1959">
        <v>0</v>
      </c>
      <c r="AB1959">
        <v>15.840788410015211</v>
      </c>
      <c r="AC1959">
        <v>0</v>
      </c>
      <c r="AD1959">
        <v>0</v>
      </c>
      <c r="AE1959">
        <v>36.277174466351894</v>
      </c>
    </row>
    <row r="1960" spans="1:31" x14ac:dyDescent="0.25">
      <c r="A1960">
        <v>2431464</v>
      </c>
      <c r="B1960">
        <v>1</v>
      </c>
      <c r="C1960" t="s">
        <v>80</v>
      </c>
      <c r="D1960" t="s">
        <v>88</v>
      </c>
      <c r="E1960" t="s">
        <v>161</v>
      </c>
      <c r="F1960" t="s">
        <v>5883</v>
      </c>
      <c r="G1960" t="s">
        <v>256</v>
      </c>
      <c r="H1960" t="s">
        <v>144</v>
      </c>
      <c r="I1960" t="s">
        <v>136</v>
      </c>
      <c r="J1960" t="s">
        <v>137</v>
      </c>
      <c r="K1960" t="s">
        <v>138</v>
      </c>
      <c r="L1960" t="s">
        <v>5884</v>
      </c>
      <c r="M1960" t="s">
        <v>5885</v>
      </c>
      <c r="N1960">
        <v>4.6016666659999999</v>
      </c>
      <c r="O1960">
        <v>0</v>
      </c>
      <c r="P1960">
        <v>0</v>
      </c>
      <c r="Q1960">
        <v>0</v>
      </c>
      <c r="R1960">
        <v>0</v>
      </c>
      <c r="S1960">
        <v>1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889.5726240039769</v>
      </c>
      <c r="AB1960">
        <v>0</v>
      </c>
      <c r="AC1960">
        <v>0</v>
      </c>
      <c r="AD1960">
        <v>0</v>
      </c>
      <c r="AE1960">
        <v>889.5726240039769</v>
      </c>
    </row>
    <row r="1961" spans="1:31" x14ac:dyDescent="0.25">
      <c r="A1961">
        <v>2431470</v>
      </c>
      <c r="B1961">
        <v>1</v>
      </c>
      <c r="C1961" t="s">
        <v>81</v>
      </c>
      <c r="D1961" t="s">
        <v>113</v>
      </c>
      <c r="E1961" t="s">
        <v>147</v>
      </c>
      <c r="F1961" t="s">
        <v>5886</v>
      </c>
      <c r="G1961" t="s">
        <v>175</v>
      </c>
      <c r="H1961" t="s">
        <v>135</v>
      </c>
      <c r="I1961" t="s">
        <v>136</v>
      </c>
      <c r="J1961" t="s">
        <v>137</v>
      </c>
      <c r="K1961" t="s">
        <v>138</v>
      </c>
      <c r="L1961" t="s">
        <v>5887</v>
      </c>
      <c r="M1961" t="s">
        <v>5888</v>
      </c>
      <c r="N1961">
        <v>0.24555555500000001</v>
      </c>
      <c r="O1961">
        <v>0</v>
      </c>
      <c r="P1961">
        <v>51</v>
      </c>
      <c r="Q1961">
        <v>0</v>
      </c>
      <c r="R1961">
        <v>0</v>
      </c>
      <c r="S1961">
        <v>0</v>
      </c>
      <c r="T1961">
        <v>1</v>
      </c>
      <c r="U1961">
        <v>0</v>
      </c>
      <c r="V1961">
        <v>0</v>
      </c>
      <c r="W1961">
        <v>0</v>
      </c>
      <c r="X1961">
        <v>0.29707829557466664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0.29707829557466664</v>
      </c>
    </row>
    <row r="1962" spans="1:31" x14ac:dyDescent="0.25">
      <c r="A1962">
        <v>2431471</v>
      </c>
      <c r="B1962">
        <v>1</v>
      </c>
      <c r="C1962" t="s">
        <v>80</v>
      </c>
      <c r="D1962" t="s">
        <v>106</v>
      </c>
      <c r="E1962" t="s">
        <v>141</v>
      </c>
      <c r="F1962" t="s">
        <v>5889</v>
      </c>
      <c r="G1962" t="s">
        <v>143</v>
      </c>
      <c r="H1962" t="s">
        <v>144</v>
      </c>
      <c r="I1962" t="s">
        <v>136</v>
      </c>
      <c r="J1962" t="s">
        <v>137</v>
      </c>
      <c r="K1962" t="s">
        <v>138</v>
      </c>
      <c r="L1962" t="s">
        <v>5890</v>
      </c>
      <c r="M1962" t="s">
        <v>5891</v>
      </c>
      <c r="N1962">
        <v>0.764444444</v>
      </c>
      <c r="O1962">
        <v>0</v>
      </c>
      <c r="P1962">
        <v>78</v>
      </c>
      <c r="Q1962">
        <v>15</v>
      </c>
      <c r="R1962">
        <v>24</v>
      </c>
      <c r="S1962">
        <v>2</v>
      </c>
      <c r="T1962">
        <v>17</v>
      </c>
      <c r="U1962">
        <v>1</v>
      </c>
      <c r="V1962">
        <v>0</v>
      </c>
      <c r="W1962">
        <v>0</v>
      </c>
      <c r="X1962">
        <v>21.735077755041271</v>
      </c>
      <c r="Y1962">
        <v>1.1543282515796045</v>
      </c>
      <c r="Z1962">
        <v>2.8717191523468069</v>
      </c>
      <c r="AA1962">
        <v>3.5888485916700525</v>
      </c>
      <c r="AB1962">
        <v>17.814248883370357</v>
      </c>
      <c r="AC1962">
        <v>119.02548036718477</v>
      </c>
      <c r="AD1962">
        <v>0</v>
      </c>
      <c r="AE1962">
        <v>166.18970300119287</v>
      </c>
    </row>
    <row r="1963" spans="1:31" x14ac:dyDescent="0.25">
      <c r="A1963">
        <v>2431477</v>
      </c>
      <c r="B1963">
        <v>1</v>
      </c>
      <c r="C1963" t="s">
        <v>81</v>
      </c>
      <c r="D1963" t="s">
        <v>117</v>
      </c>
      <c r="E1963" t="s">
        <v>132</v>
      </c>
      <c r="F1963" t="s">
        <v>5892</v>
      </c>
      <c r="G1963" t="s">
        <v>153</v>
      </c>
      <c r="H1963" t="s">
        <v>135</v>
      </c>
      <c r="I1963" t="s">
        <v>136</v>
      </c>
      <c r="J1963" t="s">
        <v>137</v>
      </c>
      <c r="K1963" t="s">
        <v>138</v>
      </c>
      <c r="L1963" t="s">
        <v>5893</v>
      </c>
      <c r="M1963" t="s">
        <v>5894</v>
      </c>
      <c r="N1963">
        <v>1.2822222219999999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2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0.54350717597355924</v>
      </c>
      <c r="AC1963">
        <v>0</v>
      </c>
      <c r="AD1963">
        <v>0</v>
      </c>
      <c r="AE1963">
        <v>0.54350717597355924</v>
      </c>
    </row>
    <row r="1964" spans="1:31" x14ac:dyDescent="0.25">
      <c r="A1964">
        <v>2431486</v>
      </c>
      <c r="B1964">
        <v>1</v>
      </c>
      <c r="C1964" t="s">
        <v>80</v>
      </c>
      <c r="D1964" t="s">
        <v>97</v>
      </c>
      <c r="E1964" t="s">
        <v>132</v>
      </c>
      <c r="F1964" t="s">
        <v>5895</v>
      </c>
      <c r="G1964" t="s">
        <v>134</v>
      </c>
      <c r="H1964" t="s">
        <v>135</v>
      </c>
      <c r="I1964" t="s">
        <v>136</v>
      </c>
      <c r="J1964" t="s">
        <v>137</v>
      </c>
      <c r="K1964" t="s">
        <v>138</v>
      </c>
      <c r="L1964" t="s">
        <v>5896</v>
      </c>
      <c r="M1964" t="s">
        <v>5897</v>
      </c>
      <c r="N1964">
        <v>1.180555555</v>
      </c>
      <c r="O1964">
        <v>0</v>
      </c>
      <c r="P1964">
        <v>1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0.45699286927977112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0.45699286927977112</v>
      </c>
    </row>
    <row r="1965" spans="1:31" x14ac:dyDescent="0.25">
      <c r="A1965">
        <v>2431491</v>
      </c>
      <c r="B1965">
        <v>1</v>
      </c>
      <c r="C1965" t="s">
        <v>80</v>
      </c>
      <c r="D1965" t="s">
        <v>92</v>
      </c>
      <c r="E1965" t="s">
        <v>161</v>
      </c>
      <c r="F1965" t="s">
        <v>5898</v>
      </c>
      <c r="G1965" t="s">
        <v>187</v>
      </c>
      <c r="H1965" t="s">
        <v>144</v>
      </c>
      <c r="I1965" t="s">
        <v>136</v>
      </c>
      <c r="J1965" t="s">
        <v>137</v>
      </c>
      <c r="K1965" t="s">
        <v>164</v>
      </c>
      <c r="L1965" t="s">
        <v>5899</v>
      </c>
      <c r="M1965" t="s">
        <v>5900</v>
      </c>
      <c r="N1965">
        <v>1.1086111110000001</v>
      </c>
      <c r="O1965">
        <v>0</v>
      </c>
      <c r="P1965">
        <v>141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23.134427055163783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23.134427055163783</v>
      </c>
    </row>
    <row r="1966" spans="1:31" x14ac:dyDescent="0.25">
      <c r="A1966">
        <v>2431497</v>
      </c>
      <c r="B1966">
        <v>1</v>
      </c>
      <c r="C1966" t="s">
        <v>81</v>
      </c>
      <c r="D1966" t="s">
        <v>124</v>
      </c>
      <c r="E1966" t="s">
        <v>147</v>
      </c>
      <c r="F1966" t="s">
        <v>5901</v>
      </c>
      <c r="G1966" t="s">
        <v>175</v>
      </c>
      <c r="H1966" t="s">
        <v>135</v>
      </c>
      <c r="I1966" t="s">
        <v>136</v>
      </c>
      <c r="J1966" t="s">
        <v>137</v>
      </c>
      <c r="K1966" t="s">
        <v>138</v>
      </c>
      <c r="L1966" t="s">
        <v>5902</v>
      </c>
      <c r="M1966" t="s">
        <v>5903</v>
      </c>
      <c r="N1966">
        <v>0.35361111099999998</v>
      </c>
      <c r="O1966">
        <v>0</v>
      </c>
      <c r="P1966">
        <v>141</v>
      </c>
      <c r="Q1966">
        <v>0</v>
      </c>
      <c r="R1966">
        <v>0</v>
      </c>
      <c r="S1966">
        <v>0</v>
      </c>
      <c r="T1966">
        <v>5</v>
      </c>
      <c r="U1966">
        <v>0</v>
      </c>
      <c r="V1966">
        <v>0</v>
      </c>
      <c r="W1966">
        <v>0</v>
      </c>
      <c r="X1966">
        <v>10.119050692697909</v>
      </c>
      <c r="Y1966">
        <v>0</v>
      </c>
      <c r="Z1966">
        <v>0</v>
      </c>
      <c r="AA1966">
        <v>0</v>
      </c>
      <c r="AB1966">
        <v>0.37645044884438117</v>
      </c>
      <c r="AC1966">
        <v>0</v>
      </c>
      <c r="AD1966">
        <v>0</v>
      </c>
      <c r="AE1966">
        <v>10.49550114154229</v>
      </c>
    </row>
    <row r="1967" spans="1:31" x14ac:dyDescent="0.25">
      <c r="A1967">
        <v>2431500</v>
      </c>
      <c r="B1967">
        <v>1</v>
      </c>
      <c r="C1967" t="s">
        <v>81</v>
      </c>
      <c r="D1967" t="s">
        <v>123</v>
      </c>
      <c r="E1967" t="s">
        <v>141</v>
      </c>
      <c r="F1967" t="s">
        <v>2652</v>
      </c>
      <c r="G1967" t="s">
        <v>143</v>
      </c>
      <c r="H1967" t="s">
        <v>144</v>
      </c>
      <c r="I1967" t="s">
        <v>136</v>
      </c>
      <c r="J1967" t="s">
        <v>137</v>
      </c>
      <c r="K1967" t="s">
        <v>138</v>
      </c>
      <c r="L1967" t="s">
        <v>5904</v>
      </c>
      <c r="M1967" t="s">
        <v>5905</v>
      </c>
      <c r="N1967">
        <v>0.95</v>
      </c>
      <c r="O1967">
        <v>5</v>
      </c>
      <c r="P1967">
        <v>381</v>
      </c>
      <c r="Q1967">
        <v>294</v>
      </c>
      <c r="R1967">
        <v>315</v>
      </c>
      <c r="S1967">
        <v>23</v>
      </c>
      <c r="T1967">
        <v>65</v>
      </c>
      <c r="U1967">
        <v>1</v>
      </c>
      <c r="V1967">
        <v>0</v>
      </c>
      <c r="W1967">
        <v>0.22301018742450002</v>
      </c>
      <c r="X1967">
        <v>42.934426597100703</v>
      </c>
      <c r="Y1967">
        <v>55.604244936214812</v>
      </c>
      <c r="Z1967">
        <v>2.9747440229271001</v>
      </c>
      <c r="AA1967">
        <v>7.3254314111600003</v>
      </c>
      <c r="AB1967">
        <v>31.047903815557188</v>
      </c>
      <c r="AC1967">
        <v>144.83400946469499</v>
      </c>
      <c r="AD1967">
        <v>0</v>
      </c>
      <c r="AE1967">
        <v>284.94377043507927</v>
      </c>
    </row>
    <row r="1968" spans="1:31" x14ac:dyDescent="0.25">
      <c r="A1968">
        <v>2431501</v>
      </c>
      <c r="B1968">
        <v>1</v>
      </c>
      <c r="C1968" t="s">
        <v>80</v>
      </c>
      <c r="D1968" t="s">
        <v>96</v>
      </c>
      <c r="E1968" t="s">
        <v>147</v>
      </c>
      <c r="F1968" t="s">
        <v>5906</v>
      </c>
      <c r="G1968" t="s">
        <v>214</v>
      </c>
      <c r="H1968" t="s">
        <v>135</v>
      </c>
      <c r="I1968" t="s">
        <v>136</v>
      </c>
      <c r="J1968" t="s">
        <v>3</v>
      </c>
      <c r="K1968" t="s">
        <v>138</v>
      </c>
      <c r="L1968" t="s">
        <v>5907</v>
      </c>
      <c r="M1968" t="s">
        <v>5908</v>
      </c>
      <c r="N1968">
        <v>3.7963888880000001</v>
      </c>
      <c r="O1968">
        <v>0</v>
      </c>
      <c r="P1968">
        <v>4</v>
      </c>
      <c r="Q1968">
        <v>0</v>
      </c>
      <c r="R1968">
        <v>13</v>
      </c>
      <c r="S1968">
        <v>0</v>
      </c>
      <c r="T1968">
        <v>9</v>
      </c>
      <c r="U1968">
        <v>0</v>
      </c>
      <c r="V1968">
        <v>0</v>
      </c>
      <c r="W1968">
        <v>0</v>
      </c>
      <c r="X1968">
        <v>3.1180155812849173</v>
      </c>
      <c r="Y1968">
        <v>0</v>
      </c>
      <c r="Z1968">
        <v>24.355731976176862</v>
      </c>
      <c r="AA1968">
        <v>0</v>
      </c>
      <c r="AB1968">
        <v>60.312561942029959</v>
      </c>
      <c r="AC1968">
        <v>0</v>
      </c>
      <c r="AD1968">
        <v>0</v>
      </c>
      <c r="AE1968">
        <v>87.786309499491736</v>
      </c>
    </row>
    <row r="1969" spans="1:31" x14ac:dyDescent="0.25">
      <c r="A1969">
        <v>2431503</v>
      </c>
      <c r="B1969">
        <v>1</v>
      </c>
      <c r="C1969" t="s">
        <v>81</v>
      </c>
      <c r="D1969" t="s">
        <v>123</v>
      </c>
      <c r="E1969" t="s">
        <v>161</v>
      </c>
      <c r="F1969" t="s">
        <v>5909</v>
      </c>
      <c r="G1969" t="s">
        <v>143</v>
      </c>
      <c r="H1969" t="s">
        <v>144</v>
      </c>
      <c r="I1969" t="s">
        <v>136</v>
      </c>
      <c r="J1969" t="s">
        <v>137</v>
      </c>
      <c r="K1969" t="s">
        <v>138</v>
      </c>
      <c r="L1969" t="s">
        <v>5910</v>
      </c>
      <c r="M1969" t="s">
        <v>5911</v>
      </c>
      <c r="N1969">
        <v>0.569722222</v>
      </c>
      <c r="O1969">
        <v>0</v>
      </c>
      <c r="P1969">
        <v>2</v>
      </c>
      <c r="Q1969">
        <v>0</v>
      </c>
      <c r="R1969">
        <v>27</v>
      </c>
      <c r="S1969">
        <v>4</v>
      </c>
      <c r="T1969">
        <v>5</v>
      </c>
      <c r="U1969">
        <v>4</v>
      </c>
      <c r="V1969">
        <v>1</v>
      </c>
      <c r="W1969">
        <v>0</v>
      </c>
      <c r="X1969">
        <v>0.13739253703933332</v>
      </c>
      <c r="Y1969">
        <v>0</v>
      </c>
      <c r="Z1969">
        <v>0.34253402715132225</v>
      </c>
      <c r="AA1969">
        <v>44.276096535177317</v>
      </c>
      <c r="AB1969">
        <v>1.1067609943986556</v>
      </c>
      <c r="AC1969">
        <v>177.42935219280531</v>
      </c>
      <c r="AD1969">
        <v>0</v>
      </c>
      <c r="AE1969">
        <v>223.29213628657195</v>
      </c>
    </row>
    <row r="1970" spans="1:31" x14ac:dyDescent="0.25">
      <c r="A1970">
        <v>2431506</v>
      </c>
      <c r="B1970">
        <v>1</v>
      </c>
      <c r="C1970" t="s">
        <v>80</v>
      </c>
      <c r="D1970" t="s">
        <v>93</v>
      </c>
      <c r="E1970" t="s">
        <v>147</v>
      </c>
      <c r="F1970" t="s">
        <v>5912</v>
      </c>
      <c r="G1970" t="s">
        <v>272</v>
      </c>
      <c r="H1970" t="s">
        <v>135</v>
      </c>
      <c r="I1970" t="s">
        <v>136</v>
      </c>
      <c r="J1970" t="s">
        <v>137</v>
      </c>
      <c r="K1970" t="s">
        <v>138</v>
      </c>
      <c r="L1970" t="s">
        <v>5913</v>
      </c>
      <c r="M1970" t="s">
        <v>5914</v>
      </c>
      <c r="N1970">
        <v>2.0522222220000002</v>
      </c>
      <c r="O1970">
        <v>0</v>
      </c>
      <c r="P1970">
        <v>3</v>
      </c>
      <c r="Q1970">
        <v>0</v>
      </c>
      <c r="R1970">
        <v>4</v>
      </c>
      <c r="S1970">
        <v>0</v>
      </c>
      <c r="T1970">
        <v>1</v>
      </c>
      <c r="U1970">
        <v>0</v>
      </c>
      <c r="V1970">
        <v>0</v>
      </c>
      <c r="W1970">
        <v>0</v>
      </c>
      <c r="X1970">
        <v>0.81848932864153223</v>
      </c>
      <c r="Y1970">
        <v>0</v>
      </c>
      <c r="Z1970">
        <v>3.7553148618945817</v>
      </c>
      <c r="AA1970">
        <v>0</v>
      </c>
      <c r="AB1970">
        <v>0.20280846147409837</v>
      </c>
      <c r="AC1970">
        <v>0</v>
      </c>
      <c r="AD1970">
        <v>0</v>
      </c>
      <c r="AE1970">
        <v>4.7766126520102121</v>
      </c>
    </row>
    <row r="1971" spans="1:31" x14ac:dyDescent="0.25">
      <c r="A1971">
        <v>2431511</v>
      </c>
      <c r="B1971">
        <v>1</v>
      </c>
      <c r="C1971" t="s">
        <v>80</v>
      </c>
      <c r="D1971" t="s">
        <v>92</v>
      </c>
      <c r="E1971" t="s">
        <v>161</v>
      </c>
      <c r="F1971" t="s">
        <v>5915</v>
      </c>
      <c r="G1971" t="s">
        <v>163</v>
      </c>
      <c r="H1971" t="s">
        <v>144</v>
      </c>
      <c r="I1971" t="s">
        <v>136</v>
      </c>
      <c r="J1971" t="s">
        <v>137</v>
      </c>
      <c r="K1971" t="s">
        <v>164</v>
      </c>
      <c r="L1971" t="s">
        <v>5916</v>
      </c>
      <c r="M1971" t="s">
        <v>5917</v>
      </c>
      <c r="N1971">
        <v>0.27833333300000002</v>
      </c>
      <c r="O1971">
        <v>0</v>
      </c>
      <c r="P1971">
        <v>39</v>
      </c>
      <c r="Q1971">
        <v>0</v>
      </c>
      <c r="R1971">
        <v>3</v>
      </c>
      <c r="S1971">
        <v>0</v>
      </c>
      <c r="T1971">
        <v>14</v>
      </c>
      <c r="U1971">
        <v>0</v>
      </c>
      <c r="V1971">
        <v>0</v>
      </c>
      <c r="W1971">
        <v>0</v>
      </c>
      <c r="X1971">
        <v>4.1999137335975627</v>
      </c>
      <c r="Y1971">
        <v>0</v>
      </c>
      <c r="Z1971">
        <v>0.12017539822767999</v>
      </c>
      <c r="AA1971">
        <v>0</v>
      </c>
      <c r="AB1971">
        <v>4.4888971569191529</v>
      </c>
      <c r="AC1971">
        <v>0</v>
      </c>
      <c r="AD1971">
        <v>0</v>
      </c>
      <c r="AE1971">
        <v>8.8089862887443964</v>
      </c>
    </row>
    <row r="1972" spans="1:31" x14ac:dyDescent="0.25">
      <c r="A1972">
        <v>2431514</v>
      </c>
      <c r="B1972">
        <v>1</v>
      </c>
      <c r="C1972" t="s">
        <v>80</v>
      </c>
      <c r="D1972" t="s">
        <v>98</v>
      </c>
      <c r="E1972" t="s">
        <v>156</v>
      </c>
      <c r="F1972" t="s">
        <v>5918</v>
      </c>
      <c r="G1972" t="s">
        <v>158</v>
      </c>
      <c r="H1972" t="s">
        <v>135</v>
      </c>
      <c r="I1972" t="s">
        <v>136</v>
      </c>
      <c r="J1972" t="s">
        <v>137</v>
      </c>
      <c r="K1972" t="s">
        <v>138</v>
      </c>
      <c r="L1972" t="s">
        <v>5919</v>
      </c>
      <c r="M1972" t="s">
        <v>5920</v>
      </c>
      <c r="N1972">
        <v>1.2380555550000001</v>
      </c>
      <c r="O1972">
        <v>0</v>
      </c>
      <c r="P1972">
        <v>0</v>
      </c>
      <c r="Q1972">
        <v>0</v>
      </c>
      <c r="R1972">
        <v>14</v>
      </c>
      <c r="S1972">
        <v>0</v>
      </c>
      <c r="T1972">
        <v>6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</row>
    <row r="1973" spans="1:31" x14ac:dyDescent="0.25">
      <c r="A1973">
        <v>2431515</v>
      </c>
      <c r="B1973">
        <v>1</v>
      </c>
      <c r="C1973" t="s">
        <v>80</v>
      </c>
      <c r="D1973" t="s">
        <v>108</v>
      </c>
      <c r="E1973" t="s">
        <v>147</v>
      </c>
      <c r="F1973" t="s">
        <v>5921</v>
      </c>
      <c r="G1973" t="s">
        <v>171</v>
      </c>
      <c r="H1973" t="s">
        <v>135</v>
      </c>
      <c r="I1973" t="s">
        <v>136</v>
      </c>
      <c r="J1973" t="s">
        <v>137</v>
      </c>
      <c r="K1973" t="s">
        <v>138</v>
      </c>
      <c r="L1973" t="s">
        <v>5922</v>
      </c>
      <c r="M1973" t="s">
        <v>5923</v>
      </c>
      <c r="N1973">
        <v>1.564166666</v>
      </c>
      <c r="O1973">
        <v>0</v>
      </c>
      <c r="P1973">
        <v>7</v>
      </c>
      <c r="Q1973">
        <v>0</v>
      </c>
      <c r="R1973">
        <v>2</v>
      </c>
      <c r="S1973">
        <v>0</v>
      </c>
      <c r="T1973">
        <v>1</v>
      </c>
      <c r="U1973">
        <v>0</v>
      </c>
      <c r="V1973">
        <v>0</v>
      </c>
      <c r="W1973">
        <v>0</v>
      </c>
      <c r="X1973">
        <v>0.90173005256044403</v>
      </c>
      <c r="Y1973">
        <v>0</v>
      </c>
      <c r="Z1973">
        <v>0.81207249658569447</v>
      </c>
      <c r="AA1973">
        <v>0</v>
      </c>
      <c r="AB1973">
        <v>0</v>
      </c>
      <c r="AC1973">
        <v>0</v>
      </c>
      <c r="AD1973">
        <v>0</v>
      </c>
      <c r="AE1973">
        <v>1.7138025491461386</v>
      </c>
    </row>
    <row r="1974" spans="1:31" x14ac:dyDescent="0.25">
      <c r="A1974">
        <v>2431517</v>
      </c>
      <c r="B1974">
        <v>1</v>
      </c>
      <c r="C1974" t="s">
        <v>80</v>
      </c>
      <c r="D1974" t="s">
        <v>104</v>
      </c>
      <c r="E1974" t="s">
        <v>141</v>
      </c>
      <c r="F1974" t="s">
        <v>5924</v>
      </c>
      <c r="G1974" t="s">
        <v>143</v>
      </c>
      <c r="H1974" t="s">
        <v>144</v>
      </c>
      <c r="I1974" t="s">
        <v>136</v>
      </c>
      <c r="J1974" t="s">
        <v>137</v>
      </c>
      <c r="K1974" t="s">
        <v>138</v>
      </c>
      <c r="L1974" t="s">
        <v>5925</v>
      </c>
      <c r="M1974" t="s">
        <v>5926</v>
      </c>
      <c r="N1974">
        <v>0.94055555499999999</v>
      </c>
      <c r="O1974">
        <v>3</v>
      </c>
      <c r="P1974">
        <v>194</v>
      </c>
      <c r="Q1974">
        <v>19</v>
      </c>
      <c r="R1974">
        <v>237</v>
      </c>
      <c r="S1974">
        <v>14</v>
      </c>
      <c r="T1974">
        <v>73</v>
      </c>
      <c r="U1974">
        <v>4</v>
      </c>
      <c r="V1974">
        <v>0</v>
      </c>
      <c r="W1974">
        <v>29.449832490114865</v>
      </c>
      <c r="X1974">
        <v>74.896461574678398</v>
      </c>
      <c r="Y1974">
        <v>5.1801635892822357</v>
      </c>
      <c r="Z1974">
        <v>14.567719779414178</v>
      </c>
      <c r="AA1974">
        <v>316.26823484285103</v>
      </c>
      <c r="AB1974">
        <v>65.129280540947235</v>
      </c>
      <c r="AC1974">
        <v>193.76361030247116</v>
      </c>
      <c r="AD1974">
        <v>0</v>
      </c>
      <c r="AE1974">
        <v>699.25530311975911</v>
      </c>
    </row>
    <row r="1975" spans="1:31" x14ac:dyDescent="0.25">
      <c r="A1975">
        <v>2431521</v>
      </c>
      <c r="B1975">
        <v>1</v>
      </c>
      <c r="C1975" t="s">
        <v>80</v>
      </c>
      <c r="D1975" t="s">
        <v>90</v>
      </c>
      <c r="E1975" t="s">
        <v>147</v>
      </c>
      <c r="F1975" t="s">
        <v>5778</v>
      </c>
      <c r="G1975" t="s">
        <v>171</v>
      </c>
      <c r="H1975" t="s">
        <v>135</v>
      </c>
      <c r="I1975" t="s">
        <v>136</v>
      </c>
      <c r="J1975" t="s">
        <v>137</v>
      </c>
      <c r="K1975" t="s">
        <v>138</v>
      </c>
      <c r="L1975" t="s">
        <v>5927</v>
      </c>
      <c r="M1975" t="s">
        <v>5928</v>
      </c>
      <c r="N1975">
        <v>2.0983333329999998</v>
      </c>
      <c r="O1975">
        <v>0</v>
      </c>
      <c r="P1975">
        <v>240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150.15376901572586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150.15376901572586</v>
      </c>
    </row>
    <row r="1976" spans="1:31" x14ac:dyDescent="0.25">
      <c r="A1976">
        <v>2431524</v>
      </c>
      <c r="B1976">
        <v>1</v>
      </c>
      <c r="C1976" t="s">
        <v>80</v>
      </c>
      <c r="D1976" t="s">
        <v>83</v>
      </c>
      <c r="E1976" t="s">
        <v>141</v>
      </c>
      <c r="F1976" t="s">
        <v>4176</v>
      </c>
      <c r="G1976" t="s">
        <v>163</v>
      </c>
      <c r="H1976" t="s">
        <v>144</v>
      </c>
      <c r="I1976" t="s">
        <v>136</v>
      </c>
      <c r="J1976" t="s">
        <v>137</v>
      </c>
      <c r="K1976" t="s">
        <v>138</v>
      </c>
      <c r="L1976" t="s">
        <v>5929</v>
      </c>
      <c r="M1976" t="s">
        <v>5930</v>
      </c>
      <c r="N1976">
        <v>0.246388888</v>
      </c>
      <c r="O1976">
        <v>0</v>
      </c>
      <c r="P1976">
        <v>0</v>
      </c>
      <c r="Q1976">
        <v>0</v>
      </c>
      <c r="R1976">
        <v>0</v>
      </c>
      <c r="S1976">
        <v>13</v>
      </c>
      <c r="T1976">
        <v>24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21.166919175232373</v>
      </c>
      <c r="AB1976">
        <v>40.531503145431856</v>
      </c>
      <c r="AC1976">
        <v>0</v>
      </c>
      <c r="AD1976">
        <v>0</v>
      </c>
      <c r="AE1976">
        <v>61.698422320664228</v>
      </c>
    </row>
    <row r="1977" spans="1:31" x14ac:dyDescent="0.25">
      <c r="A1977">
        <v>2431525</v>
      </c>
      <c r="B1977">
        <v>1</v>
      </c>
      <c r="C1977" t="s">
        <v>80</v>
      </c>
      <c r="D1977" t="s">
        <v>96</v>
      </c>
      <c r="E1977" t="s">
        <v>147</v>
      </c>
      <c r="F1977" t="s">
        <v>5931</v>
      </c>
      <c r="G1977" t="s">
        <v>175</v>
      </c>
      <c r="H1977" t="s">
        <v>135</v>
      </c>
      <c r="I1977" t="s">
        <v>136</v>
      </c>
      <c r="J1977" t="s">
        <v>137</v>
      </c>
      <c r="K1977" t="s">
        <v>138</v>
      </c>
      <c r="L1977" t="s">
        <v>5932</v>
      </c>
      <c r="M1977" t="s">
        <v>5933</v>
      </c>
      <c r="N1977">
        <v>2.8205555549999999</v>
      </c>
      <c r="O1977">
        <v>0</v>
      </c>
      <c r="P1977">
        <v>9</v>
      </c>
      <c r="Q1977">
        <v>0</v>
      </c>
      <c r="R1977">
        <v>2</v>
      </c>
      <c r="S1977">
        <v>0</v>
      </c>
      <c r="T1977">
        <v>3</v>
      </c>
      <c r="U1977">
        <v>0</v>
      </c>
      <c r="V1977">
        <v>0</v>
      </c>
      <c r="W1977">
        <v>0</v>
      </c>
      <c r="X1977">
        <v>18.840116985779527</v>
      </c>
      <c r="Y1977">
        <v>0</v>
      </c>
      <c r="Z1977">
        <v>9.6097459300872554</v>
      </c>
      <c r="AA1977">
        <v>0</v>
      </c>
      <c r="AB1977">
        <v>5.6672117050414039</v>
      </c>
      <c r="AC1977">
        <v>0</v>
      </c>
      <c r="AD1977">
        <v>0</v>
      </c>
      <c r="AE1977">
        <v>34.117074620908184</v>
      </c>
    </row>
    <row r="1978" spans="1:31" x14ac:dyDescent="0.25">
      <c r="A1978">
        <v>2431527</v>
      </c>
      <c r="B1978">
        <v>1</v>
      </c>
      <c r="C1978" t="s">
        <v>80</v>
      </c>
      <c r="D1978" t="s">
        <v>87</v>
      </c>
      <c r="E1978" t="s">
        <v>290</v>
      </c>
      <c r="F1978" t="s">
        <v>5934</v>
      </c>
      <c r="G1978" t="s">
        <v>308</v>
      </c>
      <c r="H1978" t="s">
        <v>135</v>
      </c>
      <c r="I1978" t="s">
        <v>136</v>
      </c>
      <c r="J1978" t="s">
        <v>137</v>
      </c>
      <c r="K1978" t="s">
        <v>138</v>
      </c>
      <c r="L1978" t="s">
        <v>5935</v>
      </c>
      <c r="M1978" t="s">
        <v>5936</v>
      </c>
      <c r="N1978">
        <v>0.96527777699999995</v>
      </c>
      <c r="O1978">
        <v>0</v>
      </c>
      <c r="P1978">
        <v>127</v>
      </c>
      <c r="Q1978">
        <v>0</v>
      </c>
      <c r="R1978">
        <v>0</v>
      </c>
      <c r="S1978">
        <v>0</v>
      </c>
      <c r="T1978">
        <v>3</v>
      </c>
      <c r="U1978">
        <v>0</v>
      </c>
      <c r="V1978">
        <v>0</v>
      </c>
      <c r="W1978">
        <v>0</v>
      </c>
      <c r="X1978">
        <v>32.759777501180267</v>
      </c>
      <c r="Y1978">
        <v>0</v>
      </c>
      <c r="Z1978">
        <v>0</v>
      </c>
      <c r="AA1978">
        <v>0</v>
      </c>
      <c r="AB1978">
        <v>4.3744929318845847</v>
      </c>
      <c r="AC1978">
        <v>0</v>
      </c>
      <c r="AD1978">
        <v>0</v>
      </c>
      <c r="AE1978">
        <v>37.134270433064849</v>
      </c>
    </row>
    <row r="1979" spans="1:31" x14ac:dyDescent="0.25">
      <c r="A1979">
        <v>2431533</v>
      </c>
      <c r="B1979">
        <v>1</v>
      </c>
      <c r="C1979" t="s">
        <v>80</v>
      </c>
      <c r="D1979" t="s">
        <v>83</v>
      </c>
      <c r="E1979" t="s">
        <v>147</v>
      </c>
      <c r="F1979" t="s">
        <v>939</v>
      </c>
      <c r="G1979" t="s">
        <v>171</v>
      </c>
      <c r="H1979" t="s">
        <v>135</v>
      </c>
      <c r="I1979" t="s">
        <v>136</v>
      </c>
      <c r="J1979" t="s">
        <v>137</v>
      </c>
      <c r="K1979" t="s">
        <v>138</v>
      </c>
      <c r="L1979" t="s">
        <v>5937</v>
      </c>
      <c r="M1979" t="s">
        <v>5938</v>
      </c>
      <c r="N1979">
        <v>0.86750000000000005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4</v>
      </c>
      <c r="U1979">
        <v>0</v>
      </c>
      <c r="V1979">
        <v>1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8.0343497954032319</v>
      </c>
      <c r="AC1979">
        <v>0</v>
      </c>
      <c r="AD1979">
        <v>23.475101923327088</v>
      </c>
      <c r="AE1979">
        <v>31.509451718730318</v>
      </c>
    </row>
    <row r="1980" spans="1:31" x14ac:dyDescent="0.25">
      <c r="A1980">
        <v>2431536</v>
      </c>
      <c r="B1980">
        <v>1</v>
      </c>
      <c r="C1980" t="s">
        <v>80</v>
      </c>
      <c r="D1980" t="s">
        <v>107</v>
      </c>
      <c r="E1980" t="s">
        <v>132</v>
      </c>
      <c r="F1980" t="s">
        <v>5939</v>
      </c>
      <c r="G1980" t="s">
        <v>134</v>
      </c>
      <c r="H1980" t="s">
        <v>135</v>
      </c>
      <c r="I1980" t="s">
        <v>136</v>
      </c>
      <c r="J1980" t="s">
        <v>137</v>
      </c>
      <c r="K1980" t="s">
        <v>138</v>
      </c>
      <c r="L1980" t="s">
        <v>5940</v>
      </c>
      <c r="M1980" t="s">
        <v>5941</v>
      </c>
      <c r="N1980">
        <v>1.9638888880000001</v>
      </c>
      <c r="O1980">
        <v>0</v>
      </c>
      <c r="P1980">
        <v>1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</row>
    <row r="1981" spans="1:31" x14ac:dyDescent="0.25">
      <c r="A1981">
        <v>2431538</v>
      </c>
      <c r="B1981">
        <v>1</v>
      </c>
      <c r="C1981" t="s">
        <v>80</v>
      </c>
      <c r="D1981" t="s">
        <v>92</v>
      </c>
      <c r="E1981" t="s">
        <v>156</v>
      </c>
      <c r="F1981" t="s">
        <v>5942</v>
      </c>
      <c r="G1981" t="s">
        <v>158</v>
      </c>
      <c r="H1981" t="s">
        <v>135</v>
      </c>
      <c r="I1981" t="s">
        <v>136</v>
      </c>
      <c r="J1981" t="s">
        <v>137</v>
      </c>
      <c r="K1981" t="s">
        <v>138</v>
      </c>
      <c r="L1981" t="s">
        <v>5943</v>
      </c>
      <c r="M1981" t="s">
        <v>5944</v>
      </c>
      <c r="N1981">
        <v>0.56444444400000005</v>
      </c>
      <c r="O1981">
        <v>0</v>
      </c>
      <c r="P1981">
        <v>245</v>
      </c>
      <c r="Q1981">
        <v>0</v>
      </c>
      <c r="R1981">
        <v>0</v>
      </c>
      <c r="S1981">
        <v>0</v>
      </c>
      <c r="T1981">
        <v>18</v>
      </c>
      <c r="U1981">
        <v>0</v>
      </c>
      <c r="V1981">
        <v>0</v>
      </c>
      <c r="W1981">
        <v>0</v>
      </c>
      <c r="X1981">
        <v>17.284385738362271</v>
      </c>
      <c r="Y1981">
        <v>0</v>
      </c>
      <c r="Z1981">
        <v>0</v>
      </c>
      <c r="AA1981">
        <v>0</v>
      </c>
      <c r="AB1981">
        <v>8.0903583113262005</v>
      </c>
      <c r="AC1981">
        <v>0</v>
      </c>
      <c r="AD1981">
        <v>0</v>
      </c>
      <c r="AE1981">
        <v>25.374744049688474</v>
      </c>
    </row>
    <row r="1982" spans="1:31" x14ac:dyDescent="0.25">
      <c r="A1982">
        <v>2431539</v>
      </c>
      <c r="B1982">
        <v>1</v>
      </c>
      <c r="C1982" t="s">
        <v>80</v>
      </c>
      <c r="D1982" t="s">
        <v>101</v>
      </c>
      <c r="E1982" t="s">
        <v>156</v>
      </c>
      <c r="F1982" t="s">
        <v>5945</v>
      </c>
      <c r="G1982" t="s">
        <v>175</v>
      </c>
      <c r="H1982" t="s">
        <v>135</v>
      </c>
      <c r="I1982" t="s">
        <v>136</v>
      </c>
      <c r="J1982" t="s">
        <v>137</v>
      </c>
      <c r="K1982" t="s">
        <v>138</v>
      </c>
      <c r="L1982" t="s">
        <v>5946</v>
      </c>
      <c r="M1982" t="s">
        <v>5947</v>
      </c>
      <c r="N1982">
        <v>1.0149999999999999</v>
      </c>
      <c r="O1982">
        <v>0</v>
      </c>
      <c r="P1982">
        <v>137</v>
      </c>
      <c r="Q1982">
        <v>0</v>
      </c>
      <c r="R1982">
        <v>0</v>
      </c>
      <c r="S1982">
        <v>0</v>
      </c>
      <c r="T1982">
        <v>17</v>
      </c>
      <c r="U1982">
        <v>0</v>
      </c>
      <c r="V1982">
        <v>0</v>
      </c>
      <c r="W1982">
        <v>0</v>
      </c>
      <c r="X1982">
        <v>22.081175014511519</v>
      </c>
      <c r="Y1982">
        <v>0</v>
      </c>
      <c r="Z1982">
        <v>0</v>
      </c>
      <c r="AA1982">
        <v>0</v>
      </c>
      <c r="AB1982">
        <v>20.112133829165632</v>
      </c>
      <c r="AC1982">
        <v>0</v>
      </c>
      <c r="AD1982">
        <v>0</v>
      </c>
      <c r="AE1982">
        <v>42.193308843677151</v>
      </c>
    </row>
    <row r="1983" spans="1:31" x14ac:dyDescent="0.25">
      <c r="A1983">
        <v>2431540</v>
      </c>
      <c r="B1983">
        <v>1</v>
      </c>
      <c r="C1983" t="s">
        <v>81</v>
      </c>
      <c r="D1983" t="s">
        <v>113</v>
      </c>
      <c r="E1983" t="s">
        <v>161</v>
      </c>
      <c r="F1983" t="s">
        <v>5948</v>
      </c>
      <c r="G1983" t="s">
        <v>256</v>
      </c>
      <c r="H1983" t="s">
        <v>144</v>
      </c>
      <c r="I1983" t="s">
        <v>136</v>
      </c>
      <c r="J1983" t="s">
        <v>137</v>
      </c>
      <c r="K1983" t="s">
        <v>138</v>
      </c>
      <c r="L1983" t="s">
        <v>5949</v>
      </c>
      <c r="M1983" t="s">
        <v>5950</v>
      </c>
      <c r="N1983">
        <v>1.2138888880000001</v>
      </c>
      <c r="O1983">
        <v>0</v>
      </c>
      <c r="P1983">
        <v>0</v>
      </c>
      <c r="Q1983">
        <v>0</v>
      </c>
      <c r="R1983">
        <v>21</v>
      </c>
      <c r="S1983">
        <v>1</v>
      </c>
      <c r="T1983">
        <v>1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0.88908292005335554</v>
      </c>
      <c r="AA1983">
        <v>1.9628115818860219</v>
      </c>
      <c r="AB1983">
        <v>1.6842644007117973</v>
      </c>
      <c r="AC1983">
        <v>0</v>
      </c>
      <c r="AD1983">
        <v>0</v>
      </c>
      <c r="AE1983">
        <v>4.5361589026511746</v>
      </c>
    </row>
    <row r="1984" spans="1:31" x14ac:dyDescent="0.25">
      <c r="A1984">
        <v>2431546</v>
      </c>
      <c r="B1984">
        <v>1</v>
      </c>
      <c r="C1984" t="s">
        <v>81</v>
      </c>
      <c r="D1984" t="s">
        <v>118</v>
      </c>
      <c r="E1984" t="s">
        <v>156</v>
      </c>
      <c r="F1984" t="s">
        <v>5951</v>
      </c>
      <c r="G1984" t="s">
        <v>158</v>
      </c>
      <c r="H1984" t="s">
        <v>135</v>
      </c>
      <c r="I1984" t="s">
        <v>136</v>
      </c>
      <c r="J1984" t="s">
        <v>137</v>
      </c>
      <c r="K1984" t="s">
        <v>138</v>
      </c>
      <c r="L1984" t="s">
        <v>5952</v>
      </c>
      <c r="M1984" t="s">
        <v>5953</v>
      </c>
      <c r="N1984">
        <v>1.141388888</v>
      </c>
      <c r="O1984">
        <v>0</v>
      </c>
      <c r="P1984">
        <v>0</v>
      </c>
      <c r="Q1984">
        <v>1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1.3881745420503155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1.3881745420503155</v>
      </c>
    </row>
    <row r="1985" spans="1:31" x14ac:dyDescent="0.25">
      <c r="A1985">
        <v>2431547</v>
      </c>
      <c r="B1985">
        <v>1</v>
      </c>
      <c r="C1985" t="s">
        <v>81</v>
      </c>
      <c r="D1985" t="s">
        <v>118</v>
      </c>
      <c r="E1985" t="s">
        <v>132</v>
      </c>
      <c r="F1985" t="s">
        <v>5954</v>
      </c>
      <c r="G1985" t="s">
        <v>153</v>
      </c>
      <c r="H1985" t="s">
        <v>135</v>
      </c>
      <c r="I1985" t="s">
        <v>136</v>
      </c>
      <c r="J1985" t="s">
        <v>137</v>
      </c>
      <c r="K1985" t="s">
        <v>138</v>
      </c>
      <c r="L1985" t="s">
        <v>5955</v>
      </c>
      <c r="M1985" t="s">
        <v>5956</v>
      </c>
      <c r="N1985">
        <v>0.75611111099999995</v>
      </c>
      <c r="O1985">
        <v>0</v>
      </c>
      <c r="P1985">
        <v>1</v>
      </c>
      <c r="Q1985">
        <v>0</v>
      </c>
      <c r="R1985">
        <v>0</v>
      </c>
      <c r="S1985">
        <v>0</v>
      </c>
      <c r="T1985">
        <v>1</v>
      </c>
      <c r="U1985">
        <v>0</v>
      </c>
      <c r="V1985">
        <v>0</v>
      </c>
      <c r="W1985">
        <v>0</v>
      </c>
      <c r="X1985">
        <v>0.59819554322211999</v>
      </c>
      <c r="Y1985">
        <v>0</v>
      </c>
      <c r="Z1985">
        <v>0</v>
      </c>
      <c r="AA1985">
        <v>0</v>
      </c>
      <c r="AB1985">
        <v>0.76103780311613334</v>
      </c>
      <c r="AC1985">
        <v>0</v>
      </c>
      <c r="AD1985">
        <v>0</v>
      </c>
      <c r="AE1985">
        <v>1.3592333463382533</v>
      </c>
    </row>
    <row r="1986" spans="1:31" x14ac:dyDescent="0.25">
      <c r="A1986">
        <v>2431550</v>
      </c>
      <c r="B1986">
        <v>1</v>
      </c>
      <c r="C1986" t="s">
        <v>80</v>
      </c>
      <c r="D1986" t="s">
        <v>83</v>
      </c>
      <c r="E1986" t="s">
        <v>147</v>
      </c>
      <c r="F1986" t="s">
        <v>1003</v>
      </c>
      <c r="G1986" t="s">
        <v>171</v>
      </c>
      <c r="H1986" t="s">
        <v>135</v>
      </c>
      <c r="I1986" t="s">
        <v>136</v>
      </c>
      <c r="J1986" t="s">
        <v>137</v>
      </c>
      <c r="K1986" t="s">
        <v>138</v>
      </c>
      <c r="L1986" t="s">
        <v>5957</v>
      </c>
      <c r="M1986" t="s">
        <v>5958</v>
      </c>
      <c r="N1986">
        <v>0.76972222199999996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16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21.371009984152124</v>
      </c>
      <c r="AC1986">
        <v>0</v>
      </c>
      <c r="AD1986">
        <v>0</v>
      </c>
      <c r="AE1986">
        <v>21.371009984152124</v>
      </c>
    </row>
    <row r="1987" spans="1:31" x14ac:dyDescent="0.25">
      <c r="A1987">
        <v>2431552</v>
      </c>
      <c r="B1987">
        <v>1</v>
      </c>
      <c r="C1987" t="s">
        <v>80</v>
      </c>
      <c r="D1987" t="s">
        <v>96</v>
      </c>
      <c r="E1987" t="s">
        <v>156</v>
      </c>
      <c r="F1987" t="s">
        <v>5959</v>
      </c>
      <c r="G1987" t="s">
        <v>158</v>
      </c>
      <c r="H1987" t="s">
        <v>135</v>
      </c>
      <c r="I1987" t="s">
        <v>136</v>
      </c>
      <c r="J1987" t="s">
        <v>137</v>
      </c>
      <c r="K1987" t="s">
        <v>138</v>
      </c>
      <c r="L1987" t="s">
        <v>5960</v>
      </c>
      <c r="M1987" t="s">
        <v>5961</v>
      </c>
      <c r="N1987">
        <v>0.61750000000000005</v>
      </c>
      <c r="O1987">
        <v>0</v>
      </c>
      <c r="P1987">
        <v>233</v>
      </c>
      <c r="Q1987">
        <v>0</v>
      </c>
      <c r="R1987">
        <v>1</v>
      </c>
      <c r="S1987">
        <v>0</v>
      </c>
      <c r="T1987">
        <v>13</v>
      </c>
      <c r="U1987">
        <v>0</v>
      </c>
      <c r="V1987">
        <v>0</v>
      </c>
      <c r="W1987">
        <v>0</v>
      </c>
      <c r="X1987">
        <v>24.812805944527785</v>
      </c>
      <c r="Y1987">
        <v>0</v>
      </c>
      <c r="Z1987">
        <v>0</v>
      </c>
      <c r="AA1987">
        <v>0</v>
      </c>
      <c r="AB1987">
        <v>12.793291089171651</v>
      </c>
      <c r="AC1987">
        <v>0</v>
      </c>
      <c r="AD1987">
        <v>0</v>
      </c>
      <c r="AE1987">
        <v>37.606097033699434</v>
      </c>
    </row>
    <row r="1988" spans="1:31" x14ac:dyDescent="0.25">
      <c r="A1988">
        <v>2431554</v>
      </c>
      <c r="B1988">
        <v>1</v>
      </c>
      <c r="C1988" t="s">
        <v>80</v>
      </c>
      <c r="D1988" t="s">
        <v>96</v>
      </c>
      <c r="E1988" t="s">
        <v>178</v>
      </c>
      <c r="F1988" t="s">
        <v>5962</v>
      </c>
      <c r="G1988" t="s">
        <v>143</v>
      </c>
      <c r="H1988" t="s">
        <v>144</v>
      </c>
      <c r="I1988" t="s">
        <v>136</v>
      </c>
      <c r="J1988" t="s">
        <v>137</v>
      </c>
      <c r="K1988" t="s">
        <v>138</v>
      </c>
      <c r="L1988" t="s">
        <v>5963</v>
      </c>
      <c r="M1988" t="s">
        <v>5964</v>
      </c>
      <c r="N1988">
        <v>0.53194444399999996</v>
      </c>
      <c r="O1988">
        <v>0</v>
      </c>
      <c r="P1988">
        <v>767</v>
      </c>
      <c r="Q1988">
        <v>0</v>
      </c>
      <c r="R1988">
        <v>3</v>
      </c>
      <c r="S1988">
        <v>4</v>
      </c>
      <c r="T1988">
        <v>215</v>
      </c>
      <c r="U1988">
        <v>0</v>
      </c>
      <c r="V1988">
        <v>1</v>
      </c>
      <c r="W1988">
        <v>0</v>
      </c>
      <c r="X1988">
        <v>112.2416147266689</v>
      </c>
      <c r="Y1988">
        <v>0</v>
      </c>
      <c r="Z1988">
        <v>0</v>
      </c>
      <c r="AA1988">
        <v>22.694175391941986</v>
      </c>
      <c r="AB1988">
        <v>111.88167268702666</v>
      </c>
      <c r="AC1988">
        <v>0</v>
      </c>
      <c r="AD1988">
        <v>4.5231008182948091</v>
      </c>
      <c r="AE1988">
        <v>251.34056362393235</v>
      </c>
    </row>
    <row r="1989" spans="1:31" x14ac:dyDescent="0.25">
      <c r="A1989">
        <v>2431556</v>
      </c>
      <c r="B1989">
        <v>1</v>
      </c>
      <c r="C1989" t="s">
        <v>80</v>
      </c>
      <c r="D1989" t="s">
        <v>96</v>
      </c>
      <c r="E1989" t="s">
        <v>156</v>
      </c>
      <c r="F1989" t="s">
        <v>5965</v>
      </c>
      <c r="G1989" t="s">
        <v>158</v>
      </c>
      <c r="H1989" t="s">
        <v>135</v>
      </c>
      <c r="I1989" t="s">
        <v>136</v>
      </c>
      <c r="J1989" t="s">
        <v>137</v>
      </c>
      <c r="K1989" t="s">
        <v>138</v>
      </c>
      <c r="L1989" t="s">
        <v>5966</v>
      </c>
      <c r="M1989" t="s">
        <v>5967</v>
      </c>
      <c r="N1989">
        <v>0.56999999999999995</v>
      </c>
      <c r="O1989">
        <v>0</v>
      </c>
      <c r="P1989">
        <v>140</v>
      </c>
      <c r="Q1989">
        <v>0</v>
      </c>
      <c r="R1989">
        <v>0</v>
      </c>
      <c r="S1989">
        <v>0</v>
      </c>
      <c r="T1989">
        <v>8</v>
      </c>
      <c r="U1989">
        <v>0</v>
      </c>
      <c r="V1989">
        <v>0</v>
      </c>
      <c r="W1989">
        <v>0</v>
      </c>
      <c r="X1989">
        <v>13.826518201996166</v>
      </c>
      <c r="Y1989">
        <v>0</v>
      </c>
      <c r="Z1989">
        <v>0</v>
      </c>
      <c r="AA1989">
        <v>0</v>
      </c>
      <c r="AB1989">
        <v>2.4387673472332514</v>
      </c>
      <c r="AC1989">
        <v>0</v>
      </c>
      <c r="AD1989">
        <v>0</v>
      </c>
      <c r="AE1989">
        <v>16.265285549229418</v>
      </c>
    </row>
    <row r="1990" spans="1:31" x14ac:dyDescent="0.25">
      <c r="A1990">
        <v>2431557</v>
      </c>
      <c r="B1990">
        <v>1</v>
      </c>
      <c r="C1990" t="s">
        <v>80</v>
      </c>
      <c r="D1990" t="s">
        <v>107</v>
      </c>
      <c r="E1990" t="s">
        <v>156</v>
      </c>
      <c r="F1990" t="s">
        <v>5968</v>
      </c>
      <c r="G1990" t="s">
        <v>175</v>
      </c>
      <c r="H1990" t="s">
        <v>135</v>
      </c>
      <c r="I1990" t="s">
        <v>136</v>
      </c>
      <c r="J1990" t="s">
        <v>137</v>
      </c>
      <c r="K1990" t="s">
        <v>138</v>
      </c>
      <c r="L1990" t="s">
        <v>5969</v>
      </c>
      <c r="M1990" t="s">
        <v>5970</v>
      </c>
      <c r="N1990">
        <v>0.18333333299999999</v>
      </c>
      <c r="O1990">
        <v>0</v>
      </c>
      <c r="P1990">
        <v>47</v>
      </c>
      <c r="Q1990">
        <v>0</v>
      </c>
      <c r="R1990">
        <v>2</v>
      </c>
      <c r="S1990">
        <v>0</v>
      </c>
      <c r="T1990">
        <v>10</v>
      </c>
      <c r="U1990">
        <v>0</v>
      </c>
      <c r="V1990">
        <v>0</v>
      </c>
      <c r="W1990">
        <v>0</v>
      </c>
      <c r="X1990">
        <v>2.1521241648553753</v>
      </c>
      <c r="Y1990">
        <v>0</v>
      </c>
      <c r="Z1990">
        <v>4.8050176264751394E-2</v>
      </c>
      <c r="AA1990">
        <v>0</v>
      </c>
      <c r="AB1990">
        <v>1.6562885454879972</v>
      </c>
      <c r="AC1990">
        <v>0</v>
      </c>
      <c r="AD1990">
        <v>0</v>
      </c>
      <c r="AE1990">
        <v>3.8564628866081243</v>
      </c>
    </row>
    <row r="1991" spans="1:31" x14ac:dyDescent="0.25">
      <c r="A1991">
        <v>2431560</v>
      </c>
      <c r="B1991">
        <v>1</v>
      </c>
      <c r="C1991" t="s">
        <v>80</v>
      </c>
      <c r="D1991" t="s">
        <v>95</v>
      </c>
      <c r="E1991" t="s">
        <v>132</v>
      </c>
      <c r="F1991" t="s">
        <v>5971</v>
      </c>
      <c r="G1991" t="s">
        <v>153</v>
      </c>
      <c r="H1991" t="s">
        <v>135</v>
      </c>
      <c r="I1991" t="s">
        <v>136</v>
      </c>
      <c r="J1991" t="s">
        <v>137</v>
      </c>
      <c r="K1991" t="s">
        <v>138</v>
      </c>
      <c r="L1991" t="s">
        <v>5972</v>
      </c>
      <c r="M1991" t="s">
        <v>5973</v>
      </c>
      <c r="N1991">
        <v>2.0783333329999998</v>
      </c>
      <c r="O1991">
        <v>0</v>
      </c>
      <c r="P1991">
        <v>21</v>
      </c>
      <c r="Q1991">
        <v>0</v>
      </c>
      <c r="R1991">
        <v>0</v>
      </c>
      <c r="S1991">
        <v>0</v>
      </c>
      <c r="T1991">
        <v>5</v>
      </c>
      <c r="U1991">
        <v>0</v>
      </c>
      <c r="V1991">
        <v>0</v>
      </c>
      <c r="W1991">
        <v>0</v>
      </c>
      <c r="X1991">
        <v>14.578168709200714</v>
      </c>
      <c r="Y1991">
        <v>0</v>
      </c>
      <c r="Z1991">
        <v>0</v>
      </c>
      <c r="AA1991">
        <v>0</v>
      </c>
      <c r="AB1991">
        <v>5.7826495151102133</v>
      </c>
      <c r="AC1991">
        <v>0</v>
      </c>
      <c r="AD1991">
        <v>0</v>
      </c>
      <c r="AE1991">
        <v>20.360818224310925</v>
      </c>
    </row>
    <row r="1992" spans="1:31" x14ac:dyDescent="0.25">
      <c r="A1992">
        <v>2431562</v>
      </c>
      <c r="B1992">
        <v>1</v>
      </c>
      <c r="C1992" t="s">
        <v>80</v>
      </c>
      <c r="D1992" t="s">
        <v>83</v>
      </c>
      <c r="E1992" t="s">
        <v>161</v>
      </c>
      <c r="F1992" t="s">
        <v>5974</v>
      </c>
      <c r="G1992" t="s">
        <v>163</v>
      </c>
      <c r="H1992" t="s">
        <v>144</v>
      </c>
      <c r="I1992" t="s">
        <v>136</v>
      </c>
      <c r="J1992" t="s">
        <v>137</v>
      </c>
      <c r="K1992" t="s">
        <v>138</v>
      </c>
      <c r="L1992" t="s">
        <v>5975</v>
      </c>
      <c r="M1992" t="s">
        <v>5976</v>
      </c>
      <c r="N1992">
        <v>0.317222222</v>
      </c>
      <c r="O1992">
        <v>0</v>
      </c>
      <c r="P1992">
        <v>901</v>
      </c>
      <c r="Q1992">
        <v>0</v>
      </c>
      <c r="R1992">
        <v>0</v>
      </c>
      <c r="S1992">
        <v>0</v>
      </c>
      <c r="T1992">
        <v>96</v>
      </c>
      <c r="U1992">
        <v>0</v>
      </c>
      <c r="V1992">
        <v>0</v>
      </c>
      <c r="W1992">
        <v>0</v>
      </c>
      <c r="X1992">
        <v>70.48067737123128</v>
      </c>
      <c r="Y1992">
        <v>0</v>
      </c>
      <c r="Z1992">
        <v>0</v>
      </c>
      <c r="AA1992">
        <v>0</v>
      </c>
      <c r="AB1992">
        <v>33.862859850521275</v>
      </c>
      <c r="AC1992">
        <v>0</v>
      </c>
      <c r="AD1992">
        <v>0</v>
      </c>
      <c r="AE1992">
        <v>104.34353722175256</v>
      </c>
    </row>
    <row r="1993" spans="1:31" x14ac:dyDescent="0.25">
      <c r="A1993">
        <v>2431565</v>
      </c>
      <c r="B1993">
        <v>1</v>
      </c>
      <c r="C1993" t="s">
        <v>81</v>
      </c>
      <c r="D1993" t="s">
        <v>115</v>
      </c>
      <c r="E1993" t="s">
        <v>147</v>
      </c>
      <c r="F1993" t="s">
        <v>5977</v>
      </c>
      <c r="G1993" t="s">
        <v>1901</v>
      </c>
      <c r="H1993" t="s">
        <v>135</v>
      </c>
      <c r="I1993" t="s">
        <v>136</v>
      </c>
      <c r="J1993" t="s">
        <v>137</v>
      </c>
      <c r="K1993" t="s">
        <v>138</v>
      </c>
      <c r="L1993" t="s">
        <v>5978</v>
      </c>
      <c r="M1993" t="s">
        <v>5979</v>
      </c>
      <c r="N1993">
        <v>1.1888888879999999</v>
      </c>
      <c r="O1993">
        <v>0</v>
      </c>
      <c r="P1993">
        <v>6</v>
      </c>
      <c r="Q1993">
        <v>0</v>
      </c>
      <c r="R1993">
        <v>1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0.33093943087309996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0.33093943087309996</v>
      </c>
    </row>
    <row r="1994" spans="1:31" x14ac:dyDescent="0.25">
      <c r="A1994">
        <v>2431566</v>
      </c>
      <c r="B1994">
        <v>1</v>
      </c>
      <c r="C1994" t="s">
        <v>81</v>
      </c>
      <c r="D1994" t="s">
        <v>120</v>
      </c>
      <c r="E1994" t="s">
        <v>141</v>
      </c>
      <c r="F1994" t="s">
        <v>5387</v>
      </c>
      <c r="G1994" t="s">
        <v>143</v>
      </c>
      <c r="H1994" t="s">
        <v>144</v>
      </c>
      <c r="I1994" t="s">
        <v>136</v>
      </c>
      <c r="J1994" t="s">
        <v>137</v>
      </c>
      <c r="K1994" t="s">
        <v>138</v>
      </c>
      <c r="L1994" t="s">
        <v>5980</v>
      </c>
      <c r="M1994" t="s">
        <v>5981</v>
      </c>
      <c r="N1994">
        <v>0.56138888799999997</v>
      </c>
      <c r="O1994">
        <v>0</v>
      </c>
      <c r="P1994">
        <v>75</v>
      </c>
      <c r="Q1994">
        <v>45</v>
      </c>
      <c r="R1994">
        <v>2</v>
      </c>
      <c r="S1994">
        <v>14</v>
      </c>
      <c r="T1994">
        <v>3</v>
      </c>
      <c r="U1994">
        <v>0</v>
      </c>
      <c r="V1994">
        <v>0</v>
      </c>
      <c r="W1994">
        <v>0</v>
      </c>
      <c r="X1994">
        <v>14.868072935019507</v>
      </c>
      <c r="Y1994">
        <v>4.704256540823625</v>
      </c>
      <c r="Z1994">
        <v>0</v>
      </c>
      <c r="AA1994">
        <v>37.133072157734759</v>
      </c>
      <c r="AB1994">
        <v>0.18938259317677836</v>
      </c>
      <c r="AC1994">
        <v>0</v>
      </c>
      <c r="AD1994">
        <v>0</v>
      </c>
      <c r="AE1994">
        <v>56.894784226754673</v>
      </c>
    </row>
    <row r="1995" spans="1:31" x14ac:dyDescent="0.25">
      <c r="A1995">
        <v>2431567</v>
      </c>
      <c r="B1995">
        <v>1</v>
      </c>
      <c r="C1995" t="s">
        <v>80</v>
      </c>
      <c r="D1995" t="s">
        <v>96</v>
      </c>
      <c r="E1995" t="s">
        <v>132</v>
      </c>
      <c r="F1995" t="s">
        <v>5982</v>
      </c>
      <c r="G1995" t="s">
        <v>134</v>
      </c>
      <c r="H1995" t="s">
        <v>135</v>
      </c>
      <c r="I1995" t="s">
        <v>136</v>
      </c>
      <c r="J1995" t="s">
        <v>137</v>
      </c>
      <c r="K1995" t="s">
        <v>138</v>
      </c>
      <c r="L1995" t="s">
        <v>5983</v>
      </c>
      <c r="M1995" t="s">
        <v>5984</v>
      </c>
      <c r="N1995">
        <v>3.7797222220000002</v>
      </c>
      <c r="O1995">
        <v>0</v>
      </c>
      <c r="P1995">
        <v>4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1.5864656558160364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1.5864656558160364</v>
      </c>
    </row>
    <row r="1996" spans="1:31" x14ac:dyDescent="0.25">
      <c r="A1996">
        <v>2431569</v>
      </c>
      <c r="B1996">
        <v>1</v>
      </c>
      <c r="C1996" t="s">
        <v>80</v>
      </c>
      <c r="D1996" t="s">
        <v>105</v>
      </c>
      <c r="E1996" t="s">
        <v>141</v>
      </c>
      <c r="F1996" t="s">
        <v>5985</v>
      </c>
      <c r="G1996" t="s">
        <v>256</v>
      </c>
      <c r="H1996" t="s">
        <v>144</v>
      </c>
      <c r="I1996" t="s">
        <v>136</v>
      </c>
      <c r="J1996" t="s">
        <v>137</v>
      </c>
      <c r="K1996" t="s">
        <v>138</v>
      </c>
      <c r="L1996" t="s">
        <v>5986</v>
      </c>
      <c r="M1996" t="s">
        <v>5987</v>
      </c>
      <c r="N1996">
        <v>3.4866666660000001</v>
      </c>
      <c r="O1996">
        <v>9</v>
      </c>
      <c r="P1996">
        <v>10</v>
      </c>
      <c r="Q1996">
        <v>8</v>
      </c>
      <c r="R1996">
        <v>3</v>
      </c>
      <c r="S1996">
        <v>7</v>
      </c>
      <c r="T1996">
        <v>1</v>
      </c>
      <c r="U1996">
        <v>0</v>
      </c>
      <c r="V1996">
        <v>0</v>
      </c>
      <c r="W1996">
        <v>20.446284623547353</v>
      </c>
      <c r="X1996">
        <v>4.9521412116514965</v>
      </c>
      <c r="Y1996">
        <v>390.92163548015617</v>
      </c>
      <c r="Z1996">
        <v>1.2063501195123334</v>
      </c>
      <c r="AA1996">
        <v>99.819488490342437</v>
      </c>
      <c r="AB1996">
        <v>0.76080049149846007</v>
      </c>
      <c r="AC1996">
        <v>0</v>
      </c>
      <c r="AD1996">
        <v>0</v>
      </c>
      <c r="AE1996">
        <v>518.10670041670824</v>
      </c>
    </row>
    <row r="1997" spans="1:31" x14ac:dyDescent="0.25">
      <c r="A1997">
        <v>2431570</v>
      </c>
      <c r="B1997">
        <v>1</v>
      </c>
      <c r="C1997" t="s">
        <v>81</v>
      </c>
      <c r="D1997" t="s">
        <v>128</v>
      </c>
      <c r="E1997" t="s">
        <v>147</v>
      </c>
      <c r="F1997" t="s">
        <v>5988</v>
      </c>
      <c r="G1997" t="s">
        <v>171</v>
      </c>
      <c r="H1997" t="s">
        <v>135</v>
      </c>
      <c r="I1997" t="s">
        <v>136</v>
      </c>
      <c r="J1997" t="s">
        <v>137</v>
      </c>
      <c r="K1997" t="s">
        <v>138</v>
      </c>
      <c r="L1997" t="s">
        <v>5989</v>
      </c>
      <c r="M1997" t="s">
        <v>5990</v>
      </c>
      <c r="N1997">
        <v>1.983333333</v>
      </c>
      <c r="O1997">
        <v>0</v>
      </c>
      <c r="P1997">
        <v>8</v>
      </c>
      <c r="Q1997">
        <v>0</v>
      </c>
      <c r="R1997">
        <v>0</v>
      </c>
      <c r="S1997">
        <v>0</v>
      </c>
      <c r="T1997">
        <v>1</v>
      </c>
      <c r="U1997">
        <v>0</v>
      </c>
      <c r="V1997">
        <v>0</v>
      </c>
      <c r="W1997">
        <v>0</v>
      </c>
      <c r="X1997">
        <v>0.54820426460082494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0.54820426460082494</v>
      </c>
    </row>
    <row r="1998" spans="1:31" x14ac:dyDescent="0.25">
      <c r="A1998">
        <v>2431571</v>
      </c>
      <c r="B1998">
        <v>1</v>
      </c>
      <c r="C1998" t="s">
        <v>80</v>
      </c>
      <c r="D1998" t="s">
        <v>107</v>
      </c>
      <c r="E1998" t="s">
        <v>147</v>
      </c>
      <c r="F1998" t="s">
        <v>5231</v>
      </c>
      <c r="G1998" t="s">
        <v>175</v>
      </c>
      <c r="H1998" t="s">
        <v>135</v>
      </c>
      <c r="I1998" t="s">
        <v>136</v>
      </c>
      <c r="J1998" t="s">
        <v>137</v>
      </c>
      <c r="K1998" t="s">
        <v>138</v>
      </c>
      <c r="L1998" t="s">
        <v>5991</v>
      </c>
      <c r="M1998" t="s">
        <v>5992</v>
      </c>
      <c r="N1998">
        <v>0.25444444399999999</v>
      </c>
      <c r="O1998">
        <v>0</v>
      </c>
      <c r="P1998">
        <v>220</v>
      </c>
      <c r="Q1998">
        <v>0</v>
      </c>
      <c r="R1998">
        <v>0</v>
      </c>
      <c r="S1998">
        <v>0</v>
      </c>
      <c r="T1998">
        <v>6</v>
      </c>
      <c r="U1998">
        <v>0</v>
      </c>
      <c r="V1998">
        <v>0</v>
      </c>
      <c r="W1998">
        <v>0</v>
      </c>
      <c r="X1998">
        <v>9.8587189644215023</v>
      </c>
      <c r="Y1998">
        <v>0</v>
      </c>
      <c r="Z1998">
        <v>0</v>
      </c>
      <c r="AA1998">
        <v>0</v>
      </c>
      <c r="AB1998">
        <v>1.3785325950590974</v>
      </c>
      <c r="AC1998">
        <v>0</v>
      </c>
      <c r="AD1998">
        <v>0</v>
      </c>
      <c r="AE1998">
        <v>11.237251559480599</v>
      </c>
    </row>
    <row r="1999" spans="1:31" x14ac:dyDescent="0.25">
      <c r="A1999">
        <v>2431572</v>
      </c>
      <c r="B1999">
        <v>1</v>
      </c>
      <c r="C1999" t="s">
        <v>80</v>
      </c>
      <c r="D1999" t="s">
        <v>108</v>
      </c>
      <c r="E1999" t="s">
        <v>156</v>
      </c>
      <c r="F1999" t="s">
        <v>5993</v>
      </c>
      <c r="G1999" t="s">
        <v>175</v>
      </c>
      <c r="H1999" t="s">
        <v>135</v>
      </c>
      <c r="I1999" t="s">
        <v>136</v>
      </c>
      <c r="J1999" t="s">
        <v>137</v>
      </c>
      <c r="K1999" t="s">
        <v>138</v>
      </c>
      <c r="L1999" t="s">
        <v>5994</v>
      </c>
      <c r="M1999" t="s">
        <v>5995</v>
      </c>
      <c r="N1999">
        <v>0.94499999999999995</v>
      </c>
      <c r="O1999">
        <v>0</v>
      </c>
      <c r="P1999">
        <v>38</v>
      </c>
      <c r="Q1999">
        <v>0</v>
      </c>
      <c r="R1999">
        <v>12</v>
      </c>
      <c r="S1999">
        <v>0</v>
      </c>
      <c r="T1999">
        <v>2</v>
      </c>
      <c r="U1999">
        <v>0</v>
      </c>
      <c r="V1999">
        <v>0</v>
      </c>
      <c r="W1999">
        <v>0</v>
      </c>
      <c r="X1999">
        <v>3.2657551909547946</v>
      </c>
      <c r="Y1999">
        <v>0</v>
      </c>
      <c r="Z1999">
        <v>1.0210709962572933</v>
      </c>
      <c r="AA1999">
        <v>0</v>
      </c>
      <c r="AB1999">
        <v>7.9001750392205555E-2</v>
      </c>
      <c r="AC1999">
        <v>0</v>
      </c>
      <c r="AD1999">
        <v>0</v>
      </c>
      <c r="AE1999">
        <v>4.3658279376042932</v>
      </c>
    </row>
    <row r="2000" spans="1:31" x14ac:dyDescent="0.25">
      <c r="A2000">
        <v>2431577</v>
      </c>
      <c r="B2000">
        <v>1</v>
      </c>
      <c r="C2000" t="s">
        <v>81</v>
      </c>
      <c r="D2000" t="s">
        <v>112</v>
      </c>
      <c r="E2000" t="s">
        <v>132</v>
      </c>
      <c r="F2000" t="s">
        <v>5996</v>
      </c>
      <c r="G2000" t="s">
        <v>134</v>
      </c>
      <c r="H2000" t="s">
        <v>135</v>
      </c>
      <c r="I2000" t="s">
        <v>136</v>
      </c>
      <c r="J2000" t="s">
        <v>137</v>
      </c>
      <c r="K2000" t="s">
        <v>138</v>
      </c>
      <c r="L2000" t="s">
        <v>5997</v>
      </c>
      <c r="M2000" t="s">
        <v>5998</v>
      </c>
      <c r="N2000">
        <v>1.3191666660000001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0.17701836648087999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0.17701836648087999</v>
      </c>
    </row>
    <row r="2001" spans="1:31" x14ac:dyDescent="0.25">
      <c r="A2001">
        <v>2431578</v>
      </c>
      <c r="B2001">
        <v>1</v>
      </c>
      <c r="C2001" t="s">
        <v>81</v>
      </c>
      <c r="D2001" t="s">
        <v>120</v>
      </c>
      <c r="E2001" t="s">
        <v>132</v>
      </c>
      <c r="F2001" t="s">
        <v>5999</v>
      </c>
      <c r="G2001" t="s">
        <v>153</v>
      </c>
      <c r="H2001" t="s">
        <v>135</v>
      </c>
      <c r="I2001" t="s">
        <v>136</v>
      </c>
      <c r="J2001" t="s">
        <v>137</v>
      </c>
      <c r="K2001" t="s">
        <v>138</v>
      </c>
      <c r="L2001" t="s">
        <v>6000</v>
      </c>
      <c r="M2001" t="s">
        <v>6001</v>
      </c>
      <c r="N2001">
        <v>0.65194444399999996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1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</row>
    <row r="2002" spans="1:31" x14ac:dyDescent="0.25">
      <c r="A2002">
        <v>2431580</v>
      </c>
      <c r="B2002">
        <v>1</v>
      </c>
      <c r="C2002" t="s">
        <v>81</v>
      </c>
      <c r="D2002" t="s">
        <v>119</v>
      </c>
      <c r="E2002" t="s">
        <v>147</v>
      </c>
      <c r="F2002" t="s">
        <v>6002</v>
      </c>
      <c r="G2002" t="s">
        <v>171</v>
      </c>
      <c r="H2002" t="s">
        <v>135</v>
      </c>
      <c r="I2002" t="s">
        <v>136</v>
      </c>
      <c r="J2002" t="s">
        <v>137</v>
      </c>
      <c r="K2002" t="s">
        <v>138</v>
      </c>
      <c r="L2002" t="s">
        <v>6003</v>
      </c>
      <c r="M2002" t="s">
        <v>6004</v>
      </c>
      <c r="N2002">
        <v>1.2575000000000001</v>
      </c>
      <c r="O2002">
        <v>0</v>
      </c>
      <c r="P2002">
        <v>11</v>
      </c>
      <c r="Q2002">
        <v>0</v>
      </c>
      <c r="R2002">
        <v>8</v>
      </c>
      <c r="S2002">
        <v>0</v>
      </c>
      <c r="T2002">
        <v>2</v>
      </c>
      <c r="U2002">
        <v>0</v>
      </c>
      <c r="V2002">
        <v>0</v>
      </c>
      <c r="W2002">
        <v>0</v>
      </c>
      <c r="X2002">
        <v>2.4542938821200573</v>
      </c>
      <c r="Y2002">
        <v>0</v>
      </c>
      <c r="Z2002">
        <v>0.45447926938599714</v>
      </c>
      <c r="AA2002">
        <v>0</v>
      </c>
      <c r="AB2002">
        <v>0.18982383798150665</v>
      </c>
      <c r="AC2002">
        <v>0</v>
      </c>
      <c r="AD2002">
        <v>0</v>
      </c>
      <c r="AE2002">
        <v>3.0985969894875609</v>
      </c>
    </row>
    <row r="2003" spans="1:31" x14ac:dyDescent="0.25">
      <c r="A2003">
        <v>2431581</v>
      </c>
      <c r="B2003">
        <v>1</v>
      </c>
      <c r="C2003" t="s">
        <v>80</v>
      </c>
      <c r="D2003" t="s">
        <v>106</v>
      </c>
      <c r="E2003" t="s">
        <v>161</v>
      </c>
      <c r="F2003" t="s">
        <v>6005</v>
      </c>
      <c r="G2003" t="s">
        <v>301</v>
      </c>
      <c r="H2003" t="s">
        <v>144</v>
      </c>
      <c r="I2003" t="s">
        <v>136</v>
      </c>
      <c r="J2003" t="s">
        <v>137</v>
      </c>
      <c r="K2003" t="s">
        <v>138</v>
      </c>
      <c r="L2003" t="s">
        <v>5829</v>
      </c>
      <c r="M2003" t="s">
        <v>6006</v>
      </c>
      <c r="N2003">
        <v>1.8805555549999999</v>
      </c>
      <c r="O2003">
        <v>0</v>
      </c>
      <c r="P2003">
        <v>0</v>
      </c>
      <c r="Q2003">
        <v>0</v>
      </c>
      <c r="R2003">
        <v>11</v>
      </c>
      <c r="S2003">
        <v>0</v>
      </c>
      <c r="T2003">
        <v>4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0.33370423291862777</v>
      </c>
      <c r="AA2003">
        <v>0</v>
      </c>
      <c r="AB2003">
        <v>0</v>
      </c>
      <c r="AC2003">
        <v>0</v>
      </c>
      <c r="AD2003">
        <v>0</v>
      </c>
      <c r="AE2003">
        <v>0.33370423291862777</v>
      </c>
    </row>
    <row r="2004" spans="1:31" x14ac:dyDescent="0.25">
      <c r="A2004">
        <v>2431584</v>
      </c>
      <c r="B2004">
        <v>1</v>
      </c>
      <c r="C2004" t="s">
        <v>80</v>
      </c>
      <c r="D2004" t="s">
        <v>97</v>
      </c>
      <c r="E2004" t="s">
        <v>147</v>
      </c>
      <c r="F2004" t="s">
        <v>6007</v>
      </c>
      <c r="G2004" t="s">
        <v>175</v>
      </c>
      <c r="H2004" t="s">
        <v>135</v>
      </c>
      <c r="I2004" t="s">
        <v>136</v>
      </c>
      <c r="J2004" t="s">
        <v>137</v>
      </c>
      <c r="K2004" t="s">
        <v>138</v>
      </c>
      <c r="L2004" t="s">
        <v>6008</v>
      </c>
      <c r="M2004" t="s">
        <v>6009</v>
      </c>
      <c r="N2004">
        <v>1.7777777770000001</v>
      </c>
      <c r="O2004">
        <v>0</v>
      </c>
      <c r="P2004">
        <v>7</v>
      </c>
      <c r="Q2004">
        <v>0</v>
      </c>
      <c r="R2004">
        <v>4</v>
      </c>
      <c r="S2004">
        <v>0</v>
      </c>
      <c r="T2004">
        <v>4</v>
      </c>
      <c r="U2004">
        <v>0</v>
      </c>
      <c r="V2004">
        <v>0</v>
      </c>
      <c r="W2004">
        <v>0</v>
      </c>
      <c r="X2004">
        <v>8.5551786705898127</v>
      </c>
      <c r="Y2004">
        <v>0</v>
      </c>
      <c r="Z2004">
        <v>2.4444608398927015</v>
      </c>
      <c r="AA2004">
        <v>0</v>
      </c>
      <c r="AB2004">
        <v>4.7760377847172704</v>
      </c>
      <c r="AC2004">
        <v>0</v>
      </c>
      <c r="AD2004">
        <v>0</v>
      </c>
      <c r="AE2004">
        <v>15.775677295199785</v>
      </c>
    </row>
    <row r="2005" spans="1:31" x14ac:dyDescent="0.25">
      <c r="A2005">
        <v>2431585</v>
      </c>
      <c r="B2005">
        <v>1</v>
      </c>
      <c r="C2005" t="s">
        <v>80</v>
      </c>
      <c r="D2005" t="s">
        <v>110</v>
      </c>
      <c r="E2005" t="s">
        <v>132</v>
      </c>
      <c r="F2005" t="s">
        <v>6010</v>
      </c>
      <c r="G2005" t="s">
        <v>134</v>
      </c>
      <c r="H2005" t="s">
        <v>135</v>
      </c>
      <c r="I2005" t="s">
        <v>136</v>
      </c>
      <c r="J2005" t="s">
        <v>137</v>
      </c>
      <c r="K2005" t="s">
        <v>138</v>
      </c>
      <c r="L2005" t="s">
        <v>6011</v>
      </c>
      <c r="M2005" t="s">
        <v>6012</v>
      </c>
      <c r="N2005">
        <v>1.282777777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0.20122970861067502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0.20122970861067502</v>
      </c>
    </row>
    <row r="2006" spans="1:31" x14ac:dyDescent="0.25">
      <c r="A2006">
        <v>2431586</v>
      </c>
      <c r="B2006">
        <v>1</v>
      </c>
      <c r="C2006" t="s">
        <v>80</v>
      </c>
      <c r="D2006" t="s">
        <v>105</v>
      </c>
      <c r="E2006" t="s">
        <v>132</v>
      </c>
      <c r="F2006" t="s">
        <v>6013</v>
      </c>
      <c r="G2006" t="s">
        <v>153</v>
      </c>
      <c r="H2006" t="s">
        <v>135</v>
      </c>
      <c r="I2006" t="s">
        <v>136</v>
      </c>
      <c r="J2006" t="s">
        <v>137</v>
      </c>
      <c r="K2006" t="s">
        <v>138</v>
      </c>
      <c r="L2006" t="s">
        <v>6014</v>
      </c>
      <c r="M2006" t="s">
        <v>6015</v>
      </c>
      <c r="N2006">
        <v>1.566944444</v>
      </c>
      <c r="O2006">
        <v>0</v>
      </c>
      <c r="P2006">
        <v>9</v>
      </c>
      <c r="Q2006">
        <v>0</v>
      </c>
      <c r="R2006">
        <v>0</v>
      </c>
      <c r="S2006">
        <v>0</v>
      </c>
      <c r="T2006">
        <v>2</v>
      </c>
      <c r="U2006">
        <v>0</v>
      </c>
      <c r="V2006">
        <v>0</v>
      </c>
      <c r="W2006">
        <v>0</v>
      </c>
      <c r="X2006">
        <v>3.686420223745702</v>
      </c>
      <c r="Y2006">
        <v>0</v>
      </c>
      <c r="Z2006">
        <v>0</v>
      </c>
      <c r="AA2006">
        <v>0</v>
      </c>
      <c r="AB2006">
        <v>5.8134090141509791</v>
      </c>
      <c r="AC2006">
        <v>0</v>
      </c>
      <c r="AD2006">
        <v>0</v>
      </c>
      <c r="AE2006">
        <v>9.4998292378966802</v>
      </c>
    </row>
    <row r="2007" spans="1:31" x14ac:dyDescent="0.25">
      <c r="A2007">
        <v>2431588</v>
      </c>
      <c r="B2007">
        <v>1</v>
      </c>
      <c r="C2007" t="s">
        <v>81</v>
      </c>
      <c r="D2007" t="s">
        <v>123</v>
      </c>
      <c r="E2007" t="s">
        <v>141</v>
      </c>
      <c r="F2007" t="s">
        <v>1611</v>
      </c>
      <c r="G2007" t="s">
        <v>143</v>
      </c>
      <c r="H2007" t="s">
        <v>144</v>
      </c>
      <c r="I2007" t="s">
        <v>136</v>
      </c>
      <c r="J2007" t="s">
        <v>137</v>
      </c>
      <c r="K2007" t="s">
        <v>138</v>
      </c>
      <c r="L2007" t="s">
        <v>6016</v>
      </c>
      <c r="M2007" t="s">
        <v>6017</v>
      </c>
      <c r="N2007">
        <v>0.61666666599999997</v>
      </c>
      <c r="O2007">
        <v>1</v>
      </c>
      <c r="P2007">
        <v>367</v>
      </c>
      <c r="Q2007">
        <v>140</v>
      </c>
      <c r="R2007">
        <v>54</v>
      </c>
      <c r="S2007">
        <v>14</v>
      </c>
      <c r="T2007">
        <v>33</v>
      </c>
      <c r="U2007">
        <v>0</v>
      </c>
      <c r="V2007">
        <v>0</v>
      </c>
      <c r="W2007">
        <v>0.19966078272699997</v>
      </c>
      <c r="X2007">
        <v>32.313387563171439</v>
      </c>
      <c r="Y2007">
        <v>35.825203053410263</v>
      </c>
      <c r="Z2007">
        <v>0.46802286260900006</v>
      </c>
      <c r="AA2007">
        <v>3.3546425427900002</v>
      </c>
      <c r="AB2007">
        <v>11.0191987713589</v>
      </c>
      <c r="AC2007">
        <v>0</v>
      </c>
      <c r="AD2007">
        <v>0</v>
      </c>
      <c r="AE2007">
        <v>83.180115576066612</v>
      </c>
    </row>
    <row r="2008" spans="1:31" x14ac:dyDescent="0.25">
      <c r="A2008">
        <v>2431590</v>
      </c>
      <c r="B2008">
        <v>1</v>
      </c>
      <c r="C2008" t="s">
        <v>80</v>
      </c>
      <c r="D2008" t="s">
        <v>105</v>
      </c>
      <c r="E2008" t="s">
        <v>147</v>
      </c>
      <c r="F2008" t="s">
        <v>190</v>
      </c>
      <c r="G2008" t="s">
        <v>149</v>
      </c>
      <c r="H2008" t="s">
        <v>135</v>
      </c>
      <c r="I2008" t="s">
        <v>136</v>
      </c>
      <c r="J2008" t="s">
        <v>137</v>
      </c>
      <c r="K2008" t="s">
        <v>138</v>
      </c>
      <c r="L2008" t="s">
        <v>6018</v>
      </c>
      <c r="M2008" t="s">
        <v>6019</v>
      </c>
      <c r="N2008">
        <v>2.7288888880000002</v>
      </c>
      <c r="O2008">
        <v>0</v>
      </c>
      <c r="P2008">
        <v>103</v>
      </c>
      <c r="Q2008">
        <v>0</v>
      </c>
      <c r="R2008">
        <v>0</v>
      </c>
      <c r="S2008">
        <v>0</v>
      </c>
      <c r="T2008">
        <v>5</v>
      </c>
      <c r="U2008">
        <v>0</v>
      </c>
      <c r="V2008">
        <v>0</v>
      </c>
      <c r="W2008">
        <v>0</v>
      </c>
      <c r="X2008">
        <v>84.506171093638102</v>
      </c>
      <c r="Y2008">
        <v>0</v>
      </c>
      <c r="Z2008">
        <v>0</v>
      </c>
      <c r="AA2008">
        <v>0</v>
      </c>
      <c r="AB2008">
        <v>12.753862374881251</v>
      </c>
      <c r="AC2008">
        <v>0</v>
      </c>
      <c r="AD2008">
        <v>0</v>
      </c>
      <c r="AE2008">
        <v>97.260033468519353</v>
      </c>
    </row>
    <row r="2009" spans="1:31" x14ac:dyDescent="0.25">
      <c r="A2009">
        <v>2431591</v>
      </c>
      <c r="B2009">
        <v>1</v>
      </c>
      <c r="C2009" t="s">
        <v>81</v>
      </c>
      <c r="D2009" t="s">
        <v>120</v>
      </c>
      <c r="E2009" t="s">
        <v>141</v>
      </c>
      <c r="F2009" t="s">
        <v>6020</v>
      </c>
      <c r="G2009" t="s">
        <v>143</v>
      </c>
      <c r="H2009" t="s">
        <v>144</v>
      </c>
      <c r="I2009" t="s">
        <v>136</v>
      </c>
      <c r="J2009" t="s">
        <v>137</v>
      </c>
      <c r="K2009" t="s">
        <v>138</v>
      </c>
      <c r="L2009" t="s">
        <v>6021</v>
      </c>
      <c r="M2009" t="s">
        <v>6022</v>
      </c>
      <c r="N2009">
        <v>0.46361111100000002</v>
      </c>
      <c r="O2009">
        <v>3</v>
      </c>
      <c r="P2009">
        <v>476</v>
      </c>
      <c r="Q2009">
        <v>30</v>
      </c>
      <c r="R2009">
        <v>43</v>
      </c>
      <c r="S2009">
        <v>5</v>
      </c>
      <c r="T2009">
        <v>37</v>
      </c>
      <c r="U2009">
        <v>2</v>
      </c>
      <c r="V2009">
        <v>0</v>
      </c>
      <c r="W2009">
        <v>0.30021067240663324</v>
      </c>
      <c r="X2009">
        <v>34.159839965951001</v>
      </c>
      <c r="Y2009">
        <v>0.6301839829757</v>
      </c>
      <c r="Z2009">
        <v>1.6566545725049939</v>
      </c>
      <c r="AA2009">
        <v>0.71553017760349991</v>
      </c>
      <c r="AB2009">
        <v>13.012029600809877</v>
      </c>
      <c r="AC2009">
        <v>60.891065876756493</v>
      </c>
      <c r="AD2009">
        <v>0</v>
      </c>
      <c r="AE2009">
        <v>111.36551484900819</v>
      </c>
    </row>
    <row r="2010" spans="1:31" x14ac:dyDescent="0.25">
      <c r="A2010">
        <v>2431592</v>
      </c>
      <c r="B2010">
        <v>1</v>
      </c>
      <c r="C2010" t="s">
        <v>80</v>
      </c>
      <c r="D2010" t="s">
        <v>83</v>
      </c>
      <c r="E2010" t="s">
        <v>132</v>
      </c>
      <c r="F2010" t="s">
        <v>6023</v>
      </c>
      <c r="G2010" t="s">
        <v>153</v>
      </c>
      <c r="H2010" t="s">
        <v>135</v>
      </c>
      <c r="I2010" t="s">
        <v>136</v>
      </c>
      <c r="J2010" t="s">
        <v>137</v>
      </c>
      <c r="K2010" t="s">
        <v>138</v>
      </c>
      <c r="L2010" t="s">
        <v>6024</v>
      </c>
      <c r="M2010" t="s">
        <v>6025</v>
      </c>
      <c r="N2010">
        <v>0.57527777700000005</v>
      </c>
      <c r="O2010">
        <v>0</v>
      </c>
      <c r="P2010">
        <v>4</v>
      </c>
      <c r="Q2010">
        <v>0</v>
      </c>
      <c r="R2010">
        <v>0</v>
      </c>
      <c r="S2010">
        <v>0</v>
      </c>
      <c r="T2010">
        <v>1</v>
      </c>
      <c r="U2010">
        <v>0</v>
      </c>
      <c r="V2010">
        <v>0</v>
      </c>
      <c r="W2010">
        <v>0</v>
      </c>
      <c r="X2010">
        <v>0.47864524261988056</v>
      </c>
      <c r="Y2010">
        <v>0</v>
      </c>
      <c r="Z2010">
        <v>0</v>
      </c>
      <c r="AA2010">
        <v>0</v>
      </c>
      <c r="AB2010">
        <v>5.9934083196156673E-2</v>
      </c>
      <c r="AC2010">
        <v>0</v>
      </c>
      <c r="AD2010">
        <v>0</v>
      </c>
      <c r="AE2010">
        <v>0.53857932581603718</v>
      </c>
    </row>
    <row r="2011" spans="1:31" x14ac:dyDescent="0.25">
      <c r="A2011">
        <v>2431593</v>
      </c>
      <c r="B2011">
        <v>1</v>
      </c>
      <c r="C2011" t="s">
        <v>80</v>
      </c>
      <c r="D2011" t="s">
        <v>105</v>
      </c>
      <c r="E2011" t="s">
        <v>178</v>
      </c>
      <c r="F2011" t="s">
        <v>6026</v>
      </c>
      <c r="G2011" t="s">
        <v>143</v>
      </c>
      <c r="H2011" t="s">
        <v>144</v>
      </c>
      <c r="I2011" t="s">
        <v>136</v>
      </c>
      <c r="J2011" t="s">
        <v>137</v>
      </c>
      <c r="K2011" t="s">
        <v>138</v>
      </c>
      <c r="L2011" t="s">
        <v>6027</v>
      </c>
      <c r="M2011" t="s">
        <v>6028</v>
      </c>
      <c r="N2011">
        <v>0.97166666599999996</v>
      </c>
      <c r="O2011">
        <v>4</v>
      </c>
      <c r="P2011">
        <v>332</v>
      </c>
      <c r="Q2011">
        <v>6</v>
      </c>
      <c r="R2011">
        <v>4</v>
      </c>
      <c r="S2011">
        <v>36</v>
      </c>
      <c r="T2011">
        <v>67</v>
      </c>
      <c r="U2011">
        <v>16</v>
      </c>
      <c r="V2011">
        <v>10</v>
      </c>
      <c r="W2011">
        <v>15.75111908537896</v>
      </c>
      <c r="X2011">
        <v>110.88481457346933</v>
      </c>
      <c r="Y2011">
        <v>6.3177693964591208</v>
      </c>
      <c r="Z2011">
        <v>13.094581289575007</v>
      </c>
      <c r="AA2011">
        <v>282.5460547484484</v>
      </c>
      <c r="AB2011">
        <v>204.91405730251105</v>
      </c>
      <c r="AC2011">
        <v>620.99528023919686</v>
      </c>
      <c r="AD2011">
        <v>338.6571138619048</v>
      </c>
      <c r="AE2011">
        <v>1593.1607904969437</v>
      </c>
    </row>
    <row r="2012" spans="1:31" x14ac:dyDescent="0.25">
      <c r="A2012">
        <v>2431596</v>
      </c>
      <c r="B2012">
        <v>1</v>
      </c>
      <c r="C2012" t="s">
        <v>80</v>
      </c>
      <c r="D2012" t="s">
        <v>103</v>
      </c>
      <c r="E2012" t="s">
        <v>141</v>
      </c>
      <c r="F2012" t="s">
        <v>6029</v>
      </c>
      <c r="G2012" t="s">
        <v>143</v>
      </c>
      <c r="H2012" t="s">
        <v>144</v>
      </c>
      <c r="I2012" t="s">
        <v>136</v>
      </c>
      <c r="J2012" t="s">
        <v>137</v>
      </c>
      <c r="K2012" t="s">
        <v>138</v>
      </c>
      <c r="L2012" t="s">
        <v>6030</v>
      </c>
      <c r="M2012" t="s">
        <v>6031</v>
      </c>
      <c r="N2012">
        <v>2.136111111</v>
      </c>
      <c r="O2012">
        <v>1</v>
      </c>
      <c r="P2012">
        <v>0</v>
      </c>
      <c r="Q2012">
        <v>26</v>
      </c>
      <c r="R2012">
        <v>0</v>
      </c>
      <c r="S2012">
        <v>4</v>
      </c>
      <c r="T2012">
        <v>0</v>
      </c>
      <c r="U2012">
        <v>1</v>
      </c>
      <c r="V2012">
        <v>0</v>
      </c>
      <c r="W2012">
        <v>2.3279508240793612</v>
      </c>
      <c r="X2012">
        <v>0</v>
      </c>
      <c r="Y2012">
        <v>29.408408315868908</v>
      </c>
      <c r="Z2012">
        <v>0</v>
      </c>
      <c r="AA2012">
        <v>68.808711772867639</v>
      </c>
      <c r="AB2012">
        <v>0</v>
      </c>
      <c r="AC2012">
        <v>227.30313352240896</v>
      </c>
      <c r="AD2012">
        <v>0</v>
      </c>
      <c r="AE2012">
        <v>327.84820443522483</v>
      </c>
    </row>
    <row r="2013" spans="1:31" x14ac:dyDescent="0.25">
      <c r="A2013">
        <v>2431597</v>
      </c>
      <c r="B2013">
        <v>1</v>
      </c>
      <c r="C2013" t="s">
        <v>81</v>
      </c>
      <c r="D2013" t="s">
        <v>113</v>
      </c>
      <c r="E2013" t="s">
        <v>290</v>
      </c>
      <c r="F2013" t="s">
        <v>6032</v>
      </c>
      <c r="G2013" t="s">
        <v>308</v>
      </c>
      <c r="H2013" t="s">
        <v>135</v>
      </c>
      <c r="I2013" t="s">
        <v>136</v>
      </c>
      <c r="J2013" t="s">
        <v>137</v>
      </c>
      <c r="K2013" t="s">
        <v>138</v>
      </c>
      <c r="L2013" t="s">
        <v>6033</v>
      </c>
      <c r="M2013" t="s">
        <v>6034</v>
      </c>
      <c r="N2013">
        <v>0.86416666600000003</v>
      </c>
      <c r="O2013">
        <v>0</v>
      </c>
      <c r="P2013">
        <v>179</v>
      </c>
      <c r="Q2013">
        <v>0</v>
      </c>
      <c r="R2013">
        <v>0</v>
      </c>
      <c r="S2013">
        <v>0</v>
      </c>
      <c r="T2013">
        <v>18</v>
      </c>
      <c r="U2013">
        <v>0</v>
      </c>
      <c r="V2013">
        <v>0</v>
      </c>
      <c r="W2013">
        <v>0</v>
      </c>
      <c r="X2013">
        <v>73.585278036275042</v>
      </c>
      <c r="Y2013">
        <v>0</v>
      </c>
      <c r="Z2013">
        <v>0</v>
      </c>
      <c r="AA2013">
        <v>0</v>
      </c>
      <c r="AB2013">
        <v>19.964676525031983</v>
      </c>
      <c r="AC2013">
        <v>0</v>
      </c>
      <c r="AD2013">
        <v>0</v>
      </c>
      <c r="AE2013">
        <v>93.549954561307032</v>
      </c>
    </row>
    <row r="2014" spans="1:31" x14ac:dyDescent="0.25">
      <c r="A2014">
        <v>2431598</v>
      </c>
      <c r="B2014">
        <v>1</v>
      </c>
      <c r="C2014" t="s">
        <v>81</v>
      </c>
      <c r="D2014" t="s">
        <v>112</v>
      </c>
      <c r="E2014" t="s">
        <v>156</v>
      </c>
      <c r="F2014" t="s">
        <v>6035</v>
      </c>
      <c r="G2014" t="s">
        <v>158</v>
      </c>
      <c r="H2014" t="s">
        <v>135</v>
      </c>
      <c r="I2014" t="s">
        <v>136</v>
      </c>
      <c r="J2014" t="s">
        <v>137</v>
      </c>
      <c r="K2014" t="s">
        <v>138</v>
      </c>
      <c r="L2014" t="s">
        <v>6036</v>
      </c>
      <c r="M2014" t="s">
        <v>6037</v>
      </c>
      <c r="N2014">
        <v>4.0808333330000002</v>
      </c>
      <c r="O2014">
        <v>0</v>
      </c>
      <c r="P2014">
        <v>24</v>
      </c>
      <c r="Q2014">
        <v>0</v>
      </c>
      <c r="R2014">
        <v>4</v>
      </c>
      <c r="S2014">
        <v>0</v>
      </c>
      <c r="T2014">
        <v>1</v>
      </c>
      <c r="U2014">
        <v>0</v>
      </c>
      <c r="V2014">
        <v>0</v>
      </c>
      <c r="W2014">
        <v>0</v>
      </c>
      <c r="X2014">
        <v>2.1278307588831997</v>
      </c>
      <c r="Y2014">
        <v>0</v>
      </c>
      <c r="Z2014">
        <v>0</v>
      </c>
      <c r="AA2014">
        <v>0</v>
      </c>
      <c r="AB2014">
        <v>5.3288601741848778</v>
      </c>
      <c r="AC2014">
        <v>0</v>
      </c>
      <c r="AD2014">
        <v>0</v>
      </c>
      <c r="AE2014">
        <v>7.456690933068078</v>
      </c>
    </row>
    <row r="2015" spans="1:31" x14ac:dyDescent="0.25">
      <c r="A2015">
        <v>2431605</v>
      </c>
      <c r="B2015">
        <v>1</v>
      </c>
      <c r="C2015" t="s">
        <v>81</v>
      </c>
      <c r="D2015" t="s">
        <v>118</v>
      </c>
      <c r="E2015" t="s">
        <v>156</v>
      </c>
      <c r="F2015" t="s">
        <v>6038</v>
      </c>
      <c r="G2015" t="s">
        <v>158</v>
      </c>
      <c r="H2015" t="s">
        <v>135</v>
      </c>
      <c r="I2015" t="s">
        <v>136</v>
      </c>
      <c r="J2015" t="s">
        <v>137</v>
      </c>
      <c r="K2015" t="s">
        <v>138</v>
      </c>
      <c r="L2015" t="s">
        <v>6039</v>
      </c>
      <c r="M2015" t="s">
        <v>6040</v>
      </c>
      <c r="N2015">
        <v>2.4897222220000002</v>
      </c>
      <c r="O2015">
        <v>0</v>
      </c>
      <c r="P2015">
        <v>0</v>
      </c>
      <c r="Q2015">
        <v>0</v>
      </c>
      <c r="R2015">
        <v>14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0.85878099271137232</v>
      </c>
      <c r="AA2015">
        <v>0</v>
      </c>
      <c r="AB2015">
        <v>0</v>
      </c>
      <c r="AC2015">
        <v>0</v>
      </c>
      <c r="AD2015">
        <v>0</v>
      </c>
      <c r="AE2015">
        <v>0.85878099271137232</v>
      </c>
    </row>
    <row r="2016" spans="1:31" x14ac:dyDescent="0.25">
      <c r="A2016">
        <v>2431606</v>
      </c>
      <c r="B2016">
        <v>1</v>
      </c>
      <c r="C2016" t="s">
        <v>80</v>
      </c>
      <c r="D2016" t="s">
        <v>99</v>
      </c>
      <c r="E2016" t="s">
        <v>147</v>
      </c>
      <c r="F2016" t="s">
        <v>2878</v>
      </c>
      <c r="G2016" t="s">
        <v>175</v>
      </c>
      <c r="H2016" t="s">
        <v>135</v>
      </c>
      <c r="I2016" t="s">
        <v>136</v>
      </c>
      <c r="J2016" t="s">
        <v>137</v>
      </c>
      <c r="K2016" t="s">
        <v>138</v>
      </c>
      <c r="L2016" t="s">
        <v>6041</v>
      </c>
      <c r="M2016" t="s">
        <v>6042</v>
      </c>
      <c r="N2016">
        <v>0.962777777</v>
      </c>
      <c r="O2016">
        <v>0</v>
      </c>
      <c r="P2016">
        <v>66</v>
      </c>
      <c r="Q2016">
        <v>0</v>
      </c>
      <c r="R2016">
        <v>0</v>
      </c>
      <c r="S2016">
        <v>0</v>
      </c>
      <c r="T2016">
        <v>9</v>
      </c>
      <c r="U2016">
        <v>0</v>
      </c>
      <c r="V2016">
        <v>0</v>
      </c>
      <c r="W2016">
        <v>0</v>
      </c>
      <c r="X2016">
        <v>6.4992253831148465</v>
      </c>
      <c r="Y2016">
        <v>0</v>
      </c>
      <c r="Z2016">
        <v>0</v>
      </c>
      <c r="AA2016">
        <v>0</v>
      </c>
      <c r="AB2016">
        <v>5.3126455436317324</v>
      </c>
      <c r="AC2016">
        <v>0</v>
      </c>
      <c r="AD2016">
        <v>0</v>
      </c>
      <c r="AE2016">
        <v>11.811870926746579</v>
      </c>
    </row>
    <row r="2017" spans="1:31" x14ac:dyDescent="0.25">
      <c r="A2017">
        <v>2431609</v>
      </c>
      <c r="B2017">
        <v>1</v>
      </c>
      <c r="C2017" t="s">
        <v>81</v>
      </c>
      <c r="D2017" t="s">
        <v>127</v>
      </c>
      <c r="E2017" t="s">
        <v>132</v>
      </c>
      <c r="F2017" t="s">
        <v>6043</v>
      </c>
      <c r="G2017" t="s">
        <v>134</v>
      </c>
      <c r="H2017" t="s">
        <v>135</v>
      </c>
      <c r="I2017" t="s">
        <v>136</v>
      </c>
      <c r="J2017" t="s">
        <v>137</v>
      </c>
      <c r="K2017" t="s">
        <v>138</v>
      </c>
      <c r="L2017" t="s">
        <v>6044</v>
      </c>
      <c r="M2017" t="s">
        <v>6045</v>
      </c>
      <c r="N2017">
        <v>2.3358333330000001</v>
      </c>
      <c r="O2017">
        <v>0</v>
      </c>
      <c r="P2017">
        <v>1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0.12647596297601998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0.12647596297601998</v>
      </c>
    </row>
    <row r="2018" spans="1:31" x14ac:dyDescent="0.25">
      <c r="A2018">
        <v>2431610</v>
      </c>
      <c r="B2018">
        <v>1</v>
      </c>
      <c r="C2018" t="s">
        <v>81</v>
      </c>
      <c r="D2018" t="s">
        <v>120</v>
      </c>
      <c r="E2018" t="s">
        <v>132</v>
      </c>
      <c r="F2018" t="s">
        <v>6046</v>
      </c>
      <c r="G2018" t="s">
        <v>153</v>
      </c>
      <c r="H2018" t="s">
        <v>135</v>
      </c>
      <c r="I2018" t="s">
        <v>136</v>
      </c>
      <c r="J2018" t="s">
        <v>137</v>
      </c>
      <c r="K2018" t="s">
        <v>138</v>
      </c>
      <c r="L2018" t="s">
        <v>6047</v>
      </c>
      <c r="M2018" t="s">
        <v>6048</v>
      </c>
      <c r="N2018">
        <v>1.939166666</v>
      </c>
      <c r="O2018">
        <v>0</v>
      </c>
      <c r="P2018">
        <v>4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1.833734063217545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1.833734063217545</v>
      </c>
    </row>
    <row r="2019" spans="1:31" x14ac:dyDescent="0.25">
      <c r="A2019">
        <v>2431611</v>
      </c>
      <c r="B2019">
        <v>1</v>
      </c>
      <c r="C2019" t="s">
        <v>80</v>
      </c>
      <c r="D2019" t="s">
        <v>88</v>
      </c>
      <c r="E2019" t="s">
        <v>161</v>
      </c>
      <c r="F2019" t="s">
        <v>5600</v>
      </c>
      <c r="G2019" t="s">
        <v>1428</v>
      </c>
      <c r="H2019" t="s">
        <v>144</v>
      </c>
      <c r="I2019" t="s">
        <v>136</v>
      </c>
      <c r="J2019" t="s">
        <v>137</v>
      </c>
      <c r="K2019" t="s">
        <v>138</v>
      </c>
      <c r="L2019" t="s">
        <v>6049</v>
      </c>
      <c r="M2019" t="s">
        <v>6050</v>
      </c>
      <c r="N2019">
        <v>0.64638888800000005</v>
      </c>
      <c r="O2019">
        <v>0</v>
      </c>
      <c r="P2019">
        <v>845</v>
      </c>
      <c r="Q2019">
        <v>0</v>
      </c>
      <c r="R2019">
        <v>0</v>
      </c>
      <c r="S2019">
        <v>0</v>
      </c>
      <c r="T2019">
        <v>25</v>
      </c>
      <c r="U2019">
        <v>0</v>
      </c>
      <c r="V2019">
        <v>0</v>
      </c>
      <c r="W2019">
        <v>0</v>
      </c>
      <c r="X2019">
        <v>154.7349985813527</v>
      </c>
      <c r="Y2019">
        <v>0</v>
      </c>
      <c r="Z2019">
        <v>0</v>
      </c>
      <c r="AA2019">
        <v>0</v>
      </c>
      <c r="AB2019">
        <v>5.8946662726928096</v>
      </c>
      <c r="AC2019">
        <v>0</v>
      </c>
      <c r="AD2019">
        <v>0</v>
      </c>
      <c r="AE2019">
        <v>160.6296648540455</v>
      </c>
    </row>
    <row r="2020" spans="1:31" x14ac:dyDescent="0.25">
      <c r="A2020">
        <v>2431615</v>
      </c>
      <c r="B2020">
        <v>1</v>
      </c>
      <c r="C2020" t="s">
        <v>80</v>
      </c>
      <c r="D2020" t="s">
        <v>88</v>
      </c>
      <c r="E2020" t="s">
        <v>161</v>
      </c>
      <c r="F2020" t="s">
        <v>6051</v>
      </c>
      <c r="G2020" t="s">
        <v>429</v>
      </c>
      <c r="H2020" t="s">
        <v>144</v>
      </c>
      <c r="I2020" t="s">
        <v>136</v>
      </c>
      <c r="J2020" t="s">
        <v>137</v>
      </c>
      <c r="K2020" t="s">
        <v>138</v>
      </c>
      <c r="L2020" t="s">
        <v>6052</v>
      </c>
      <c r="M2020" t="s">
        <v>6053</v>
      </c>
      <c r="N2020">
        <v>0.85555555500000002</v>
      </c>
      <c r="O2020">
        <v>0</v>
      </c>
      <c r="P2020">
        <v>791</v>
      </c>
      <c r="Q2020">
        <v>0</v>
      </c>
      <c r="R2020">
        <v>0</v>
      </c>
      <c r="S2020">
        <v>0</v>
      </c>
      <c r="T2020">
        <v>25</v>
      </c>
      <c r="U2020">
        <v>0</v>
      </c>
      <c r="V2020">
        <v>0</v>
      </c>
      <c r="W2020">
        <v>0</v>
      </c>
      <c r="X2020">
        <v>195.99087237195721</v>
      </c>
      <c r="Y2020">
        <v>0</v>
      </c>
      <c r="Z2020">
        <v>0</v>
      </c>
      <c r="AA2020">
        <v>0</v>
      </c>
      <c r="AB2020">
        <v>10.47073648402802</v>
      </c>
      <c r="AC2020">
        <v>0</v>
      </c>
      <c r="AD2020">
        <v>0</v>
      </c>
      <c r="AE2020">
        <v>206.46160885598522</v>
      </c>
    </row>
    <row r="2021" spans="1:31" x14ac:dyDescent="0.25">
      <c r="A2021">
        <v>2431616</v>
      </c>
      <c r="B2021">
        <v>1</v>
      </c>
      <c r="C2021" t="s">
        <v>80</v>
      </c>
      <c r="D2021" t="s">
        <v>105</v>
      </c>
      <c r="E2021" t="s">
        <v>156</v>
      </c>
      <c r="F2021" t="s">
        <v>6054</v>
      </c>
      <c r="G2021" t="s">
        <v>1185</v>
      </c>
      <c r="H2021" t="s">
        <v>135</v>
      </c>
      <c r="I2021" t="s">
        <v>136</v>
      </c>
      <c r="J2021" t="s">
        <v>137</v>
      </c>
      <c r="K2021" t="s">
        <v>138</v>
      </c>
      <c r="L2021" t="s">
        <v>6055</v>
      </c>
      <c r="M2021" t="s">
        <v>6056</v>
      </c>
      <c r="N2021">
        <v>2.4480555549999998</v>
      </c>
      <c r="O2021">
        <v>0</v>
      </c>
      <c r="P2021">
        <v>223</v>
      </c>
      <c r="Q2021">
        <v>0</v>
      </c>
      <c r="R2021">
        <v>0</v>
      </c>
      <c r="S2021">
        <v>0</v>
      </c>
      <c r="T2021">
        <v>9</v>
      </c>
      <c r="U2021">
        <v>0</v>
      </c>
      <c r="V2021">
        <v>0</v>
      </c>
      <c r="W2021">
        <v>0</v>
      </c>
      <c r="X2021">
        <v>175.85881470679828</v>
      </c>
      <c r="Y2021">
        <v>0</v>
      </c>
      <c r="Z2021">
        <v>0</v>
      </c>
      <c r="AA2021">
        <v>0</v>
      </c>
      <c r="AB2021">
        <v>17.190680877555582</v>
      </c>
      <c r="AC2021">
        <v>0</v>
      </c>
      <c r="AD2021">
        <v>0</v>
      </c>
      <c r="AE2021">
        <v>193.04949558435388</v>
      </c>
    </row>
    <row r="2022" spans="1:31" x14ac:dyDescent="0.25">
      <c r="A2022">
        <v>2431617</v>
      </c>
      <c r="B2022">
        <v>1</v>
      </c>
      <c r="C2022" t="s">
        <v>80</v>
      </c>
      <c r="D2022" t="s">
        <v>95</v>
      </c>
      <c r="E2022" t="s">
        <v>161</v>
      </c>
      <c r="F2022" t="s">
        <v>6057</v>
      </c>
      <c r="G2022" t="s">
        <v>143</v>
      </c>
      <c r="H2022" t="s">
        <v>144</v>
      </c>
      <c r="I2022" t="s">
        <v>136</v>
      </c>
      <c r="J2022" t="s">
        <v>137</v>
      </c>
      <c r="K2022" t="s">
        <v>138</v>
      </c>
      <c r="L2022" t="s">
        <v>6058</v>
      </c>
      <c r="M2022" t="s">
        <v>6059</v>
      </c>
      <c r="N2022">
        <v>1.2469444439999999</v>
      </c>
      <c r="O2022">
        <v>1</v>
      </c>
      <c r="P2022">
        <v>3</v>
      </c>
      <c r="Q2022">
        <v>3</v>
      </c>
      <c r="R2022">
        <v>0</v>
      </c>
      <c r="S2022">
        <v>1</v>
      </c>
      <c r="T2022">
        <v>0</v>
      </c>
      <c r="U2022">
        <v>0</v>
      </c>
      <c r="V2022">
        <v>0</v>
      </c>
      <c r="W2022">
        <v>0.84336147339874779</v>
      </c>
      <c r="X2022">
        <v>0.40511982067616104</v>
      </c>
      <c r="Y2022">
        <v>3.891106053470105</v>
      </c>
      <c r="Z2022">
        <v>0</v>
      </c>
      <c r="AA2022">
        <v>2.4608027106231725</v>
      </c>
      <c r="AB2022">
        <v>0</v>
      </c>
      <c r="AC2022">
        <v>0</v>
      </c>
      <c r="AD2022">
        <v>0</v>
      </c>
      <c r="AE2022">
        <v>7.6003900581681858</v>
      </c>
    </row>
    <row r="2023" spans="1:31" x14ac:dyDescent="0.25">
      <c r="A2023">
        <v>2431618</v>
      </c>
      <c r="B2023">
        <v>1</v>
      </c>
      <c r="C2023" t="s">
        <v>80</v>
      </c>
      <c r="D2023" t="s">
        <v>82</v>
      </c>
      <c r="E2023" t="s">
        <v>132</v>
      </c>
      <c r="F2023" t="s">
        <v>6060</v>
      </c>
      <c r="G2023" t="s">
        <v>134</v>
      </c>
      <c r="H2023" t="s">
        <v>135</v>
      </c>
      <c r="I2023" t="s">
        <v>136</v>
      </c>
      <c r="J2023" t="s">
        <v>137</v>
      </c>
      <c r="K2023" t="s">
        <v>138</v>
      </c>
      <c r="L2023" t="s">
        <v>6061</v>
      </c>
      <c r="M2023" t="s">
        <v>6062</v>
      </c>
      <c r="N2023">
        <v>3.06</v>
      </c>
      <c r="O2023">
        <v>0</v>
      </c>
      <c r="P2023">
        <v>1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4.286363733117156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4.286363733117156</v>
      </c>
    </row>
    <row r="2024" spans="1:31" x14ac:dyDescent="0.25">
      <c r="A2024">
        <v>2431620</v>
      </c>
      <c r="B2024">
        <v>1</v>
      </c>
      <c r="C2024" t="s">
        <v>80</v>
      </c>
      <c r="D2024" t="s">
        <v>93</v>
      </c>
      <c r="E2024" t="s">
        <v>132</v>
      </c>
      <c r="F2024" t="s">
        <v>6063</v>
      </c>
      <c r="G2024" t="s">
        <v>134</v>
      </c>
      <c r="H2024" t="s">
        <v>135</v>
      </c>
      <c r="I2024" t="s">
        <v>136</v>
      </c>
      <c r="J2024" t="s">
        <v>137</v>
      </c>
      <c r="K2024" t="s">
        <v>138</v>
      </c>
      <c r="L2024" t="s">
        <v>6064</v>
      </c>
      <c r="M2024" t="s">
        <v>6065</v>
      </c>
      <c r="N2024">
        <v>3.1730555549999999</v>
      </c>
      <c r="O2024">
        <v>0</v>
      </c>
      <c r="P2024">
        <v>1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0.664450796223229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0.664450796223229</v>
      </c>
    </row>
    <row r="2025" spans="1:31" x14ac:dyDescent="0.25">
      <c r="A2025">
        <v>2431621</v>
      </c>
      <c r="B2025">
        <v>1</v>
      </c>
      <c r="C2025" t="s">
        <v>80</v>
      </c>
      <c r="D2025" t="s">
        <v>89</v>
      </c>
      <c r="E2025" t="s">
        <v>290</v>
      </c>
      <c r="F2025" t="s">
        <v>6066</v>
      </c>
      <c r="G2025" t="s">
        <v>308</v>
      </c>
      <c r="H2025" t="s">
        <v>135</v>
      </c>
      <c r="I2025" t="s">
        <v>136</v>
      </c>
      <c r="J2025" t="s">
        <v>137</v>
      </c>
      <c r="K2025" t="s">
        <v>138</v>
      </c>
      <c r="L2025" t="s">
        <v>6067</v>
      </c>
      <c r="M2025" t="s">
        <v>6068</v>
      </c>
      <c r="N2025">
        <v>2.1841666659999999</v>
      </c>
      <c r="O2025">
        <v>0</v>
      </c>
      <c r="P2025">
        <v>28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23.406202061157423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23.406202061157423</v>
      </c>
    </row>
    <row r="2026" spans="1:31" x14ac:dyDescent="0.25">
      <c r="A2026">
        <v>2431625</v>
      </c>
      <c r="B2026">
        <v>1</v>
      </c>
      <c r="C2026" t="s">
        <v>80</v>
      </c>
      <c r="D2026" t="s">
        <v>93</v>
      </c>
      <c r="E2026" t="s">
        <v>178</v>
      </c>
      <c r="F2026" t="s">
        <v>6069</v>
      </c>
      <c r="G2026" t="s">
        <v>175</v>
      </c>
      <c r="H2026" t="s">
        <v>144</v>
      </c>
      <c r="I2026" t="s">
        <v>136</v>
      </c>
      <c r="J2026" t="s">
        <v>137</v>
      </c>
      <c r="K2026" t="s">
        <v>138</v>
      </c>
      <c r="L2026" t="s">
        <v>6070</v>
      </c>
      <c r="M2026" t="s">
        <v>6071</v>
      </c>
      <c r="N2026">
        <v>0.26166666599999999</v>
      </c>
      <c r="O2026">
        <v>0</v>
      </c>
      <c r="P2026">
        <v>1105</v>
      </c>
      <c r="Q2026">
        <v>1</v>
      </c>
      <c r="R2026">
        <v>288</v>
      </c>
      <c r="S2026">
        <v>4</v>
      </c>
      <c r="T2026">
        <v>309</v>
      </c>
      <c r="U2026">
        <v>0</v>
      </c>
      <c r="V2026">
        <v>0</v>
      </c>
      <c r="W2026">
        <v>0</v>
      </c>
      <c r="X2026">
        <v>35.597970194251076</v>
      </c>
      <c r="Y2026">
        <v>0</v>
      </c>
      <c r="Z2026">
        <v>1.6009900963825332</v>
      </c>
      <c r="AA2026">
        <v>1.20374598813986</v>
      </c>
      <c r="AB2026">
        <v>14.256142473389378</v>
      </c>
      <c r="AC2026">
        <v>0</v>
      </c>
      <c r="AD2026">
        <v>0</v>
      </c>
      <c r="AE2026">
        <v>52.658848752162839</v>
      </c>
    </row>
    <row r="2027" spans="1:31" x14ac:dyDescent="0.25">
      <c r="A2027">
        <v>2431628</v>
      </c>
      <c r="B2027">
        <v>1</v>
      </c>
      <c r="C2027" t="s">
        <v>80</v>
      </c>
      <c r="D2027" t="s">
        <v>100</v>
      </c>
      <c r="E2027" t="s">
        <v>161</v>
      </c>
      <c r="F2027" t="s">
        <v>6072</v>
      </c>
      <c r="G2027" t="s">
        <v>301</v>
      </c>
      <c r="H2027" t="s">
        <v>144</v>
      </c>
      <c r="I2027" t="s">
        <v>136</v>
      </c>
      <c r="J2027" t="s">
        <v>137</v>
      </c>
      <c r="K2027" t="s">
        <v>138</v>
      </c>
      <c r="L2027" t="s">
        <v>6073</v>
      </c>
      <c r="M2027" t="s">
        <v>6074</v>
      </c>
      <c r="N2027">
        <v>0.47888888800000001</v>
      </c>
      <c r="O2027">
        <v>0</v>
      </c>
      <c r="P2027">
        <v>180</v>
      </c>
      <c r="Q2027">
        <v>0</v>
      </c>
      <c r="R2027">
        <v>12</v>
      </c>
      <c r="S2027">
        <v>0</v>
      </c>
      <c r="T2027">
        <v>16</v>
      </c>
      <c r="U2027">
        <v>0</v>
      </c>
      <c r="V2027">
        <v>0</v>
      </c>
      <c r="W2027">
        <v>0</v>
      </c>
      <c r="X2027">
        <v>33.3450356297596</v>
      </c>
      <c r="Y2027">
        <v>0</v>
      </c>
      <c r="Z2027">
        <v>2.102564072769959</v>
      </c>
      <c r="AA2027">
        <v>0</v>
      </c>
      <c r="AB2027">
        <v>3.6329089458598967</v>
      </c>
      <c r="AC2027">
        <v>0</v>
      </c>
      <c r="AD2027">
        <v>0</v>
      </c>
      <c r="AE2027">
        <v>39.080508648389454</v>
      </c>
    </row>
    <row r="2028" spans="1:31" x14ac:dyDescent="0.25">
      <c r="A2028">
        <v>2431630</v>
      </c>
      <c r="B2028">
        <v>1</v>
      </c>
      <c r="C2028" t="s">
        <v>80</v>
      </c>
      <c r="D2028" t="s">
        <v>103</v>
      </c>
      <c r="E2028" t="s">
        <v>147</v>
      </c>
      <c r="F2028" t="s">
        <v>6075</v>
      </c>
      <c r="G2028" t="s">
        <v>171</v>
      </c>
      <c r="H2028" t="s">
        <v>135</v>
      </c>
      <c r="I2028" t="s">
        <v>136</v>
      </c>
      <c r="J2028" t="s">
        <v>137</v>
      </c>
      <c r="K2028" t="s">
        <v>138</v>
      </c>
      <c r="L2028" t="s">
        <v>6076</v>
      </c>
      <c r="M2028" t="s">
        <v>6077</v>
      </c>
      <c r="N2028">
        <v>0.54333333299999997</v>
      </c>
      <c r="O2028">
        <v>0</v>
      </c>
      <c r="P2028">
        <v>66</v>
      </c>
      <c r="Q2028">
        <v>0</v>
      </c>
      <c r="R2028">
        <v>0</v>
      </c>
      <c r="S2028">
        <v>0</v>
      </c>
      <c r="T2028">
        <v>8</v>
      </c>
      <c r="U2028">
        <v>0</v>
      </c>
      <c r="V2028">
        <v>0</v>
      </c>
      <c r="W2028">
        <v>0</v>
      </c>
      <c r="X2028">
        <v>9.3029016001082514</v>
      </c>
      <c r="Y2028">
        <v>0</v>
      </c>
      <c r="Z2028">
        <v>0</v>
      </c>
      <c r="AA2028">
        <v>0</v>
      </c>
      <c r="AB2028">
        <v>5.1028755842379887</v>
      </c>
      <c r="AC2028">
        <v>0</v>
      </c>
      <c r="AD2028">
        <v>0</v>
      </c>
      <c r="AE2028">
        <v>14.40577718434624</v>
      </c>
    </row>
    <row r="2029" spans="1:31" x14ac:dyDescent="0.25">
      <c r="A2029">
        <v>2431632</v>
      </c>
      <c r="B2029">
        <v>1</v>
      </c>
      <c r="C2029" t="s">
        <v>80</v>
      </c>
      <c r="D2029" t="s">
        <v>94</v>
      </c>
      <c r="E2029" t="s">
        <v>132</v>
      </c>
      <c r="F2029" t="s">
        <v>6078</v>
      </c>
      <c r="G2029" t="s">
        <v>134</v>
      </c>
      <c r="H2029" t="s">
        <v>135</v>
      </c>
      <c r="I2029" t="s">
        <v>136</v>
      </c>
      <c r="J2029" t="s">
        <v>137</v>
      </c>
      <c r="K2029" t="s">
        <v>138</v>
      </c>
      <c r="L2029" t="s">
        <v>6079</v>
      </c>
      <c r="M2029" t="s">
        <v>6080</v>
      </c>
      <c r="N2029">
        <v>2.6438888880000002</v>
      </c>
      <c r="O2029">
        <v>0</v>
      </c>
      <c r="P2029">
        <v>1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0.62618931689918322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0.62618931689918322</v>
      </c>
    </row>
    <row r="2030" spans="1:31" x14ac:dyDescent="0.25">
      <c r="A2030">
        <v>2431634</v>
      </c>
      <c r="B2030">
        <v>1</v>
      </c>
      <c r="C2030" t="s">
        <v>81</v>
      </c>
      <c r="D2030" t="s">
        <v>116</v>
      </c>
      <c r="E2030" t="s">
        <v>290</v>
      </c>
      <c r="F2030" t="s">
        <v>6081</v>
      </c>
      <c r="G2030" t="s">
        <v>525</v>
      </c>
      <c r="H2030" t="s">
        <v>135</v>
      </c>
      <c r="I2030" t="s">
        <v>136</v>
      </c>
      <c r="J2030" t="s">
        <v>137</v>
      </c>
      <c r="K2030" t="s">
        <v>138</v>
      </c>
      <c r="L2030" t="s">
        <v>6082</v>
      </c>
      <c r="M2030" t="s">
        <v>6083</v>
      </c>
      <c r="N2030">
        <v>2.7241666659999999</v>
      </c>
      <c r="O2030">
        <v>0</v>
      </c>
      <c r="P2030">
        <v>78</v>
      </c>
      <c r="Q2030">
        <v>0</v>
      </c>
      <c r="R2030">
        <v>0</v>
      </c>
      <c r="S2030">
        <v>0</v>
      </c>
      <c r="T2030">
        <v>6</v>
      </c>
      <c r="U2030">
        <v>0</v>
      </c>
      <c r="V2030">
        <v>0</v>
      </c>
      <c r="W2030">
        <v>0</v>
      </c>
      <c r="X2030">
        <v>48.186041682001921</v>
      </c>
      <c r="Y2030">
        <v>0</v>
      </c>
      <c r="Z2030">
        <v>0</v>
      </c>
      <c r="AA2030">
        <v>0</v>
      </c>
      <c r="AB2030">
        <v>5.1772294318209573</v>
      </c>
      <c r="AC2030">
        <v>0</v>
      </c>
      <c r="AD2030">
        <v>0</v>
      </c>
      <c r="AE2030">
        <v>53.363271113822876</v>
      </c>
    </row>
    <row r="2031" spans="1:31" x14ac:dyDescent="0.25">
      <c r="A2031">
        <v>2431637</v>
      </c>
      <c r="B2031">
        <v>1</v>
      </c>
      <c r="C2031" t="s">
        <v>80</v>
      </c>
      <c r="D2031" t="s">
        <v>103</v>
      </c>
      <c r="E2031" t="s">
        <v>147</v>
      </c>
      <c r="F2031" t="s">
        <v>6084</v>
      </c>
      <c r="G2031" t="s">
        <v>149</v>
      </c>
      <c r="H2031" t="s">
        <v>135</v>
      </c>
      <c r="I2031" t="s">
        <v>136</v>
      </c>
      <c r="J2031" t="s">
        <v>137</v>
      </c>
      <c r="K2031" t="s">
        <v>138</v>
      </c>
      <c r="L2031" t="s">
        <v>6085</v>
      </c>
      <c r="M2031" t="s">
        <v>6086</v>
      </c>
      <c r="N2031">
        <v>1.802777777</v>
      </c>
      <c r="O2031">
        <v>0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</row>
    <row r="2032" spans="1:31" x14ac:dyDescent="0.25">
      <c r="A2032">
        <v>2431638</v>
      </c>
      <c r="B2032">
        <v>1</v>
      </c>
      <c r="C2032" t="s">
        <v>80</v>
      </c>
      <c r="D2032" t="s">
        <v>105</v>
      </c>
      <c r="E2032" t="s">
        <v>161</v>
      </c>
      <c r="F2032" t="s">
        <v>6087</v>
      </c>
      <c r="G2032" t="s">
        <v>143</v>
      </c>
      <c r="H2032" t="s">
        <v>144</v>
      </c>
      <c r="I2032" t="s">
        <v>136</v>
      </c>
      <c r="J2032" t="s">
        <v>137</v>
      </c>
      <c r="K2032" t="s">
        <v>138</v>
      </c>
      <c r="L2032" t="s">
        <v>6088</v>
      </c>
      <c r="M2032" t="s">
        <v>6089</v>
      </c>
      <c r="N2032">
        <v>0.41416666600000002</v>
      </c>
      <c r="O2032">
        <v>3</v>
      </c>
      <c r="P2032">
        <v>4436</v>
      </c>
      <c r="Q2032">
        <v>8</v>
      </c>
      <c r="R2032">
        <v>447</v>
      </c>
      <c r="S2032">
        <v>37</v>
      </c>
      <c r="T2032">
        <v>517</v>
      </c>
      <c r="U2032">
        <v>6</v>
      </c>
      <c r="V2032">
        <v>3</v>
      </c>
      <c r="W2032">
        <v>1.0192981524005584</v>
      </c>
      <c r="X2032">
        <v>472.38269208434696</v>
      </c>
      <c r="Y2032">
        <v>39.420721491238737</v>
      </c>
      <c r="Z2032">
        <v>34.791475300467461</v>
      </c>
      <c r="AA2032">
        <v>128.81860330855213</v>
      </c>
      <c r="AB2032">
        <v>182.90591539585978</v>
      </c>
      <c r="AC2032">
        <v>157.18617367253694</v>
      </c>
      <c r="AD2032">
        <v>0.63568546426166828</v>
      </c>
      <c r="AE2032">
        <v>1017.1605648696642</v>
      </c>
    </row>
    <row r="2033" spans="1:31" x14ac:dyDescent="0.25">
      <c r="A2033">
        <v>2431640</v>
      </c>
      <c r="B2033">
        <v>1</v>
      </c>
      <c r="C2033" t="s">
        <v>80</v>
      </c>
      <c r="D2033" t="s">
        <v>100</v>
      </c>
      <c r="E2033" t="s">
        <v>141</v>
      </c>
      <c r="F2033" t="s">
        <v>3332</v>
      </c>
      <c r="G2033" t="s">
        <v>143</v>
      </c>
      <c r="H2033" t="s">
        <v>144</v>
      </c>
      <c r="I2033" t="s">
        <v>136</v>
      </c>
      <c r="J2033" t="s">
        <v>137</v>
      </c>
      <c r="K2033" t="s">
        <v>138</v>
      </c>
      <c r="L2033" t="s">
        <v>6090</v>
      </c>
      <c r="M2033" t="s">
        <v>6091</v>
      </c>
      <c r="N2033">
        <v>0.85138888800000001</v>
      </c>
      <c r="O2033">
        <v>0</v>
      </c>
      <c r="P2033">
        <v>3</v>
      </c>
      <c r="Q2033">
        <v>59</v>
      </c>
      <c r="R2033">
        <v>73</v>
      </c>
      <c r="S2033">
        <v>3</v>
      </c>
      <c r="T2033">
        <v>5</v>
      </c>
      <c r="U2033">
        <v>0</v>
      </c>
      <c r="V2033">
        <v>0</v>
      </c>
      <c r="W2033">
        <v>0</v>
      </c>
      <c r="X2033">
        <v>0.686865246019845</v>
      </c>
      <c r="Y2033">
        <v>16.747149417604195</v>
      </c>
      <c r="Z2033">
        <v>0.23655831794742777</v>
      </c>
      <c r="AA2033">
        <v>2.3302622128599997</v>
      </c>
      <c r="AB2033">
        <v>0.45559564405050695</v>
      </c>
      <c r="AC2033">
        <v>0</v>
      </c>
      <c r="AD2033">
        <v>0</v>
      </c>
      <c r="AE2033">
        <v>20.456430838481975</v>
      </c>
    </row>
    <row r="2034" spans="1:31" x14ac:dyDescent="0.25">
      <c r="A2034">
        <v>2431641</v>
      </c>
      <c r="B2034">
        <v>1</v>
      </c>
      <c r="C2034" t="s">
        <v>80</v>
      </c>
      <c r="D2034" t="s">
        <v>83</v>
      </c>
      <c r="E2034" t="s">
        <v>132</v>
      </c>
      <c r="F2034" t="s">
        <v>6092</v>
      </c>
      <c r="G2034" t="s">
        <v>134</v>
      </c>
      <c r="H2034" t="s">
        <v>135</v>
      </c>
      <c r="I2034" t="s">
        <v>136</v>
      </c>
      <c r="J2034" t="s">
        <v>137</v>
      </c>
      <c r="K2034" t="s">
        <v>138</v>
      </c>
      <c r="L2034" t="s">
        <v>6093</v>
      </c>
      <c r="M2034" t="s">
        <v>6094</v>
      </c>
      <c r="N2034">
        <v>1.2413888879999999</v>
      </c>
      <c r="O2034">
        <v>0</v>
      </c>
      <c r="P2034">
        <v>2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</row>
    <row r="2035" spans="1:31" x14ac:dyDescent="0.25">
      <c r="A2035">
        <v>2431642</v>
      </c>
      <c r="B2035">
        <v>1</v>
      </c>
      <c r="C2035" t="s">
        <v>80</v>
      </c>
      <c r="D2035" t="s">
        <v>100</v>
      </c>
      <c r="E2035" t="s">
        <v>290</v>
      </c>
      <c r="F2035" t="s">
        <v>6095</v>
      </c>
      <c r="G2035" t="s">
        <v>525</v>
      </c>
      <c r="H2035" t="s">
        <v>135</v>
      </c>
      <c r="I2035" t="s">
        <v>136</v>
      </c>
      <c r="J2035" t="s">
        <v>137</v>
      </c>
      <c r="K2035" t="s">
        <v>138</v>
      </c>
      <c r="L2035" t="s">
        <v>6096</v>
      </c>
      <c r="M2035" t="s">
        <v>6097</v>
      </c>
      <c r="N2035">
        <v>3.4566666659999998</v>
      </c>
      <c r="O2035">
        <v>0</v>
      </c>
      <c r="P2035">
        <v>21</v>
      </c>
      <c r="Q2035">
        <v>0</v>
      </c>
      <c r="R2035">
        <v>0</v>
      </c>
      <c r="S2035">
        <v>0</v>
      </c>
      <c r="T2035">
        <v>4</v>
      </c>
      <c r="U2035">
        <v>0</v>
      </c>
      <c r="V2035">
        <v>0</v>
      </c>
      <c r="W2035">
        <v>0</v>
      </c>
      <c r="X2035">
        <v>5.0279790991133044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5.0279790991133044</v>
      </c>
    </row>
    <row r="2036" spans="1:31" x14ac:dyDescent="0.25">
      <c r="A2036">
        <v>2431648</v>
      </c>
      <c r="B2036">
        <v>1</v>
      </c>
      <c r="C2036" t="s">
        <v>81</v>
      </c>
      <c r="D2036" t="s">
        <v>127</v>
      </c>
      <c r="E2036" t="s">
        <v>147</v>
      </c>
      <c r="F2036" t="s">
        <v>6098</v>
      </c>
      <c r="G2036" t="s">
        <v>171</v>
      </c>
      <c r="H2036" t="s">
        <v>135</v>
      </c>
      <c r="I2036" t="s">
        <v>136</v>
      </c>
      <c r="J2036" t="s">
        <v>137</v>
      </c>
      <c r="K2036" t="s">
        <v>138</v>
      </c>
      <c r="L2036" t="s">
        <v>6099</v>
      </c>
      <c r="M2036" t="s">
        <v>6100</v>
      </c>
      <c r="N2036">
        <v>0.378611111</v>
      </c>
      <c r="O2036">
        <v>0</v>
      </c>
      <c r="P2036">
        <v>34</v>
      </c>
      <c r="Q2036">
        <v>0</v>
      </c>
      <c r="R2036">
        <v>0</v>
      </c>
      <c r="S2036">
        <v>0</v>
      </c>
      <c r="T2036">
        <v>2</v>
      </c>
      <c r="U2036">
        <v>0</v>
      </c>
      <c r="V2036">
        <v>1</v>
      </c>
      <c r="W2036">
        <v>0</v>
      </c>
      <c r="X2036">
        <v>3.3343967704068054</v>
      </c>
      <c r="Y2036">
        <v>0</v>
      </c>
      <c r="Z2036">
        <v>0</v>
      </c>
      <c r="AA2036">
        <v>0</v>
      </c>
      <c r="AB2036">
        <v>0.19946946242844776</v>
      </c>
      <c r="AC2036">
        <v>0</v>
      </c>
      <c r="AD2036">
        <v>3.1417191267115596</v>
      </c>
      <c r="AE2036">
        <v>6.6755853595468126</v>
      </c>
    </row>
    <row r="2037" spans="1:31" x14ac:dyDescent="0.25">
      <c r="A2037">
        <v>2431649</v>
      </c>
      <c r="B2037">
        <v>1</v>
      </c>
      <c r="C2037" t="s">
        <v>80</v>
      </c>
      <c r="D2037" t="s">
        <v>105</v>
      </c>
      <c r="E2037" t="s">
        <v>290</v>
      </c>
      <c r="F2037" t="s">
        <v>6101</v>
      </c>
      <c r="G2037" t="s">
        <v>175</v>
      </c>
      <c r="H2037" t="s">
        <v>135</v>
      </c>
      <c r="I2037" t="s">
        <v>136</v>
      </c>
      <c r="J2037" t="s">
        <v>137</v>
      </c>
      <c r="K2037" t="s">
        <v>138</v>
      </c>
      <c r="L2037" t="s">
        <v>6102</v>
      </c>
      <c r="M2037" t="s">
        <v>6103</v>
      </c>
      <c r="N2037">
        <v>0.66444444400000002</v>
      </c>
      <c r="O2037">
        <v>0</v>
      </c>
      <c r="P2037">
        <v>23</v>
      </c>
      <c r="Q2037">
        <v>0</v>
      </c>
      <c r="R2037">
        <v>0</v>
      </c>
      <c r="S2037">
        <v>0</v>
      </c>
      <c r="T2037">
        <v>2</v>
      </c>
      <c r="U2037">
        <v>0</v>
      </c>
      <c r="V2037">
        <v>0</v>
      </c>
      <c r="W2037">
        <v>0</v>
      </c>
      <c r="X2037">
        <v>4.0615027224347333</v>
      </c>
      <c r="Y2037">
        <v>0</v>
      </c>
      <c r="Z2037">
        <v>0</v>
      </c>
      <c r="AA2037">
        <v>0</v>
      </c>
      <c r="AB2037">
        <v>0.33273850550029554</v>
      </c>
      <c r="AC2037">
        <v>0</v>
      </c>
      <c r="AD2037">
        <v>0</v>
      </c>
      <c r="AE2037">
        <v>4.3942412279350291</v>
      </c>
    </row>
    <row r="2038" spans="1:31" x14ac:dyDescent="0.25">
      <c r="A2038">
        <v>2431650</v>
      </c>
      <c r="B2038">
        <v>1</v>
      </c>
      <c r="C2038" t="s">
        <v>80</v>
      </c>
      <c r="D2038" t="s">
        <v>96</v>
      </c>
      <c r="E2038" t="s">
        <v>156</v>
      </c>
      <c r="F2038" t="s">
        <v>6104</v>
      </c>
      <c r="G2038" t="s">
        <v>175</v>
      </c>
      <c r="H2038" t="s">
        <v>135</v>
      </c>
      <c r="I2038" t="s">
        <v>136</v>
      </c>
      <c r="J2038" t="s">
        <v>137</v>
      </c>
      <c r="K2038" t="s">
        <v>138</v>
      </c>
      <c r="L2038" t="s">
        <v>6105</v>
      </c>
      <c r="M2038" t="s">
        <v>6106</v>
      </c>
      <c r="N2038">
        <v>0.32416666599999999</v>
      </c>
      <c r="O2038">
        <v>0</v>
      </c>
      <c r="P2038">
        <v>265</v>
      </c>
      <c r="Q2038">
        <v>0</v>
      </c>
      <c r="R2038">
        <v>0</v>
      </c>
      <c r="S2038">
        <v>0</v>
      </c>
      <c r="T2038">
        <v>32</v>
      </c>
      <c r="U2038">
        <v>0</v>
      </c>
      <c r="V2038">
        <v>0</v>
      </c>
      <c r="W2038">
        <v>0</v>
      </c>
      <c r="X2038">
        <v>11.332991336103181</v>
      </c>
      <c r="Y2038">
        <v>0</v>
      </c>
      <c r="Z2038">
        <v>0</v>
      </c>
      <c r="AA2038">
        <v>0</v>
      </c>
      <c r="AB2038">
        <v>6.4395186619341125</v>
      </c>
      <c r="AC2038">
        <v>0</v>
      </c>
      <c r="AD2038">
        <v>0</v>
      </c>
      <c r="AE2038">
        <v>17.772509998037293</v>
      </c>
    </row>
    <row r="2039" spans="1:31" x14ac:dyDescent="0.25">
      <c r="A2039">
        <v>2431654</v>
      </c>
      <c r="B2039">
        <v>1</v>
      </c>
      <c r="C2039" t="s">
        <v>80</v>
      </c>
      <c r="D2039" t="s">
        <v>89</v>
      </c>
      <c r="E2039" t="s">
        <v>290</v>
      </c>
      <c r="F2039" t="s">
        <v>6066</v>
      </c>
      <c r="G2039" t="s">
        <v>525</v>
      </c>
      <c r="H2039" t="s">
        <v>135</v>
      </c>
      <c r="I2039" t="s">
        <v>136</v>
      </c>
      <c r="J2039" t="s">
        <v>137</v>
      </c>
      <c r="K2039" t="s">
        <v>138</v>
      </c>
      <c r="L2039" t="s">
        <v>6107</v>
      </c>
      <c r="M2039" t="s">
        <v>6108</v>
      </c>
      <c r="N2039">
        <v>2.3733333330000002</v>
      </c>
      <c r="O2039">
        <v>0</v>
      </c>
      <c r="P2039">
        <v>28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22.030671526085264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22.030671526085264</v>
      </c>
    </row>
    <row r="2040" spans="1:31" x14ac:dyDescent="0.25">
      <c r="A2040">
        <v>2431657</v>
      </c>
      <c r="B2040">
        <v>1</v>
      </c>
      <c r="C2040" t="s">
        <v>80</v>
      </c>
      <c r="D2040" t="s">
        <v>96</v>
      </c>
      <c r="E2040" t="s">
        <v>147</v>
      </c>
      <c r="F2040" t="s">
        <v>6109</v>
      </c>
      <c r="G2040" t="s">
        <v>175</v>
      </c>
      <c r="H2040" t="s">
        <v>135</v>
      </c>
      <c r="I2040" t="s">
        <v>136</v>
      </c>
      <c r="J2040" t="s">
        <v>137</v>
      </c>
      <c r="K2040" t="s">
        <v>138</v>
      </c>
      <c r="L2040" t="s">
        <v>6110</v>
      </c>
      <c r="M2040" t="s">
        <v>6111</v>
      </c>
      <c r="N2040">
        <v>0.43333333299999999</v>
      </c>
      <c r="O2040">
        <v>0</v>
      </c>
      <c r="P2040">
        <v>143</v>
      </c>
      <c r="Q2040">
        <v>0</v>
      </c>
      <c r="R2040">
        <v>1</v>
      </c>
      <c r="S2040">
        <v>0</v>
      </c>
      <c r="T2040">
        <v>9</v>
      </c>
      <c r="U2040">
        <v>0</v>
      </c>
      <c r="V2040">
        <v>0</v>
      </c>
      <c r="W2040">
        <v>0</v>
      </c>
      <c r="X2040">
        <v>9.0877682852777699</v>
      </c>
      <c r="Y2040">
        <v>0</v>
      </c>
      <c r="Z2040">
        <v>0</v>
      </c>
      <c r="AA2040">
        <v>0</v>
      </c>
      <c r="AB2040">
        <v>2.5568484119961115</v>
      </c>
      <c r="AC2040">
        <v>0</v>
      </c>
      <c r="AD2040">
        <v>0</v>
      </c>
      <c r="AE2040">
        <v>11.644616697273882</v>
      </c>
    </row>
    <row r="2041" spans="1:31" x14ac:dyDescent="0.25">
      <c r="A2041">
        <v>2431661</v>
      </c>
      <c r="B2041">
        <v>1</v>
      </c>
      <c r="C2041" t="s">
        <v>80</v>
      </c>
      <c r="D2041" t="s">
        <v>94</v>
      </c>
      <c r="E2041" t="s">
        <v>147</v>
      </c>
      <c r="F2041" t="s">
        <v>6112</v>
      </c>
      <c r="G2041" t="s">
        <v>175</v>
      </c>
      <c r="H2041" t="s">
        <v>135</v>
      </c>
      <c r="I2041" t="s">
        <v>136</v>
      </c>
      <c r="J2041" t="s">
        <v>137</v>
      </c>
      <c r="K2041" t="s">
        <v>138</v>
      </c>
      <c r="L2041" t="s">
        <v>6113</v>
      </c>
      <c r="M2041" t="s">
        <v>6114</v>
      </c>
      <c r="N2041">
        <v>0.48027777700000002</v>
      </c>
      <c r="O2041">
        <v>0</v>
      </c>
      <c r="P2041">
        <v>15</v>
      </c>
      <c r="Q2041">
        <v>0</v>
      </c>
      <c r="R2041">
        <v>0</v>
      </c>
      <c r="S2041">
        <v>0</v>
      </c>
      <c r="T2041">
        <v>6</v>
      </c>
      <c r="U2041">
        <v>0</v>
      </c>
      <c r="V2041">
        <v>0</v>
      </c>
      <c r="W2041">
        <v>0</v>
      </c>
      <c r="X2041">
        <v>1.4647262484358541</v>
      </c>
      <c r="Y2041">
        <v>0</v>
      </c>
      <c r="Z2041">
        <v>0</v>
      </c>
      <c r="AA2041">
        <v>0</v>
      </c>
      <c r="AB2041">
        <v>0.77539052299966826</v>
      </c>
      <c r="AC2041">
        <v>0</v>
      </c>
      <c r="AD2041">
        <v>0</v>
      </c>
      <c r="AE2041">
        <v>2.2401167714355221</v>
      </c>
    </row>
    <row r="2042" spans="1:31" x14ac:dyDescent="0.25">
      <c r="A2042">
        <v>2431663</v>
      </c>
      <c r="B2042">
        <v>1</v>
      </c>
      <c r="C2042" t="s">
        <v>80</v>
      </c>
      <c r="D2042" t="s">
        <v>88</v>
      </c>
      <c r="E2042" t="s">
        <v>290</v>
      </c>
      <c r="F2042" t="s">
        <v>6115</v>
      </c>
      <c r="G2042" t="s">
        <v>171</v>
      </c>
      <c r="H2042" t="s">
        <v>135</v>
      </c>
      <c r="I2042" t="s">
        <v>136</v>
      </c>
      <c r="J2042" t="s">
        <v>137</v>
      </c>
      <c r="K2042" t="s">
        <v>138</v>
      </c>
      <c r="L2042" t="s">
        <v>6116</v>
      </c>
      <c r="M2042" t="s">
        <v>6117</v>
      </c>
      <c r="N2042">
        <v>1.4613888880000001</v>
      </c>
      <c r="O2042">
        <v>0</v>
      </c>
      <c r="P2042">
        <v>154</v>
      </c>
      <c r="Q2042">
        <v>0</v>
      </c>
      <c r="R2042">
        <v>0</v>
      </c>
      <c r="S2042">
        <v>0</v>
      </c>
      <c r="T2042">
        <v>5</v>
      </c>
      <c r="U2042">
        <v>0</v>
      </c>
      <c r="V2042">
        <v>0</v>
      </c>
      <c r="W2042">
        <v>0</v>
      </c>
      <c r="X2042">
        <v>53.158991151946211</v>
      </c>
      <c r="Y2042">
        <v>0</v>
      </c>
      <c r="Z2042">
        <v>0</v>
      </c>
      <c r="AA2042">
        <v>0</v>
      </c>
      <c r="AB2042">
        <v>1.1880220365881693</v>
      </c>
      <c r="AC2042">
        <v>0</v>
      </c>
      <c r="AD2042">
        <v>0</v>
      </c>
      <c r="AE2042">
        <v>54.347013188534383</v>
      </c>
    </row>
    <row r="2043" spans="1:31" x14ac:dyDescent="0.25">
      <c r="A2043">
        <v>2431670</v>
      </c>
      <c r="B2043">
        <v>1</v>
      </c>
      <c r="C2043" t="s">
        <v>80</v>
      </c>
      <c r="D2043" t="s">
        <v>98</v>
      </c>
      <c r="E2043" t="s">
        <v>156</v>
      </c>
      <c r="F2043" t="s">
        <v>6118</v>
      </c>
      <c r="G2043" t="s">
        <v>158</v>
      </c>
      <c r="H2043" t="s">
        <v>135</v>
      </c>
      <c r="I2043" t="s">
        <v>136</v>
      </c>
      <c r="J2043" t="s">
        <v>137</v>
      </c>
      <c r="K2043" t="s">
        <v>138</v>
      </c>
      <c r="L2043" t="s">
        <v>6119</v>
      </c>
      <c r="M2043" t="s">
        <v>6120</v>
      </c>
      <c r="N2043">
        <v>1.708611111</v>
      </c>
      <c r="O2043">
        <v>0</v>
      </c>
      <c r="P2043">
        <v>0</v>
      </c>
      <c r="Q2043">
        <v>0</v>
      </c>
      <c r="R2043">
        <v>5</v>
      </c>
      <c r="S2043">
        <v>0</v>
      </c>
      <c r="T2043">
        <v>2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</row>
    <row r="2044" spans="1:31" x14ac:dyDescent="0.25">
      <c r="A2044">
        <v>2431671</v>
      </c>
      <c r="B2044">
        <v>1</v>
      </c>
      <c r="C2044" t="s">
        <v>80</v>
      </c>
      <c r="D2044" t="s">
        <v>82</v>
      </c>
      <c r="E2044" t="s">
        <v>132</v>
      </c>
      <c r="F2044" t="s">
        <v>6121</v>
      </c>
      <c r="G2044" t="s">
        <v>214</v>
      </c>
      <c r="H2044" t="s">
        <v>135</v>
      </c>
      <c r="I2044" t="s">
        <v>136</v>
      </c>
      <c r="J2044" t="s">
        <v>137</v>
      </c>
      <c r="K2044" t="s">
        <v>138</v>
      </c>
      <c r="L2044" t="s">
        <v>6122</v>
      </c>
      <c r="M2044" t="s">
        <v>6123</v>
      </c>
      <c r="N2044">
        <v>1.5494444439999999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2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2.2333095137042824</v>
      </c>
      <c r="AC2044">
        <v>0</v>
      </c>
      <c r="AD2044">
        <v>0</v>
      </c>
      <c r="AE2044">
        <v>2.2333095137042824</v>
      </c>
    </row>
    <row r="2045" spans="1:31" x14ac:dyDescent="0.25">
      <c r="A2045">
        <v>2431725</v>
      </c>
      <c r="B2045">
        <v>1</v>
      </c>
      <c r="C2045" t="s">
        <v>80</v>
      </c>
      <c r="D2045" t="s">
        <v>100</v>
      </c>
      <c r="E2045" t="s">
        <v>141</v>
      </c>
      <c r="F2045" t="s">
        <v>5697</v>
      </c>
      <c r="G2045" t="s">
        <v>143</v>
      </c>
      <c r="H2045" t="s">
        <v>144</v>
      </c>
      <c r="I2045" t="s">
        <v>136</v>
      </c>
      <c r="J2045" t="s">
        <v>137</v>
      </c>
      <c r="K2045" t="s">
        <v>138</v>
      </c>
      <c r="L2045" t="s">
        <v>6124</v>
      </c>
      <c r="M2045" t="s">
        <v>6125</v>
      </c>
      <c r="N2045">
        <v>0.75416666600000004</v>
      </c>
      <c r="O2045">
        <v>0</v>
      </c>
      <c r="P2045">
        <v>365</v>
      </c>
      <c r="Q2045">
        <v>9</v>
      </c>
      <c r="R2045">
        <v>32</v>
      </c>
      <c r="S2045">
        <v>1</v>
      </c>
      <c r="T2045">
        <v>33</v>
      </c>
      <c r="U2045">
        <v>0</v>
      </c>
      <c r="V2045">
        <v>0</v>
      </c>
      <c r="W2045">
        <v>0</v>
      </c>
      <c r="X2045">
        <v>87.694811188608938</v>
      </c>
      <c r="Y2045">
        <v>0.4519103964825778</v>
      </c>
      <c r="Z2045">
        <v>7.7490058080919111</v>
      </c>
      <c r="AA2045">
        <v>1.0880496892237776</v>
      </c>
      <c r="AB2045">
        <v>21.061395832779322</v>
      </c>
      <c r="AC2045">
        <v>0</v>
      </c>
      <c r="AD2045">
        <v>0</v>
      </c>
      <c r="AE2045">
        <v>118.04517291518653</v>
      </c>
    </row>
    <row r="2046" spans="1:31" x14ac:dyDescent="0.25">
      <c r="A2046">
        <v>2432220</v>
      </c>
      <c r="B2046">
        <v>1</v>
      </c>
      <c r="C2046" t="s">
        <v>81</v>
      </c>
      <c r="D2046" t="s">
        <v>128</v>
      </c>
      <c r="E2046" t="s">
        <v>132</v>
      </c>
      <c r="F2046" t="s">
        <v>6126</v>
      </c>
      <c r="G2046" t="s">
        <v>153</v>
      </c>
      <c r="H2046" t="s">
        <v>135</v>
      </c>
      <c r="I2046" t="s">
        <v>136</v>
      </c>
      <c r="J2046" t="s">
        <v>137</v>
      </c>
      <c r="K2046" t="s">
        <v>138</v>
      </c>
      <c r="L2046" t="s">
        <v>6127</v>
      </c>
      <c r="M2046" t="s">
        <v>6128</v>
      </c>
      <c r="N2046">
        <v>1.47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1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1.6833392653251109</v>
      </c>
      <c r="AC2046">
        <v>0</v>
      </c>
      <c r="AD2046">
        <v>0</v>
      </c>
      <c r="AE2046">
        <v>1.6833392653251109</v>
      </c>
    </row>
    <row r="2047" spans="1:31" x14ac:dyDescent="0.25">
      <c r="A2047">
        <v>2431702</v>
      </c>
      <c r="B2047">
        <v>1</v>
      </c>
      <c r="C2047" t="s">
        <v>80</v>
      </c>
      <c r="D2047" t="s">
        <v>83</v>
      </c>
      <c r="E2047" t="s">
        <v>229</v>
      </c>
      <c r="F2047" t="s">
        <v>6129</v>
      </c>
      <c r="G2047" t="s">
        <v>163</v>
      </c>
      <c r="H2047" t="s">
        <v>1881</v>
      </c>
      <c r="I2047" t="s">
        <v>136</v>
      </c>
      <c r="J2047" t="s">
        <v>137</v>
      </c>
      <c r="K2047" t="s">
        <v>164</v>
      </c>
      <c r="L2047" t="s">
        <v>6130</v>
      </c>
      <c r="M2047" t="s">
        <v>6131</v>
      </c>
      <c r="N2047">
        <v>0.60083333299999997</v>
      </c>
      <c r="O2047">
        <v>0</v>
      </c>
      <c r="P2047">
        <v>16228</v>
      </c>
      <c r="Q2047">
        <v>0</v>
      </c>
      <c r="R2047">
        <v>1</v>
      </c>
      <c r="S2047">
        <v>25</v>
      </c>
      <c r="T2047">
        <v>3324</v>
      </c>
      <c r="U2047">
        <v>14</v>
      </c>
      <c r="V2047">
        <v>23</v>
      </c>
      <c r="W2047">
        <v>0</v>
      </c>
      <c r="X2047">
        <v>2392.9286165591334</v>
      </c>
      <c r="Y2047">
        <v>0</v>
      </c>
      <c r="Z2047">
        <v>9.9991008917105828E-2</v>
      </c>
      <c r="AA2047">
        <v>391.60310674241981</v>
      </c>
      <c r="AB2047">
        <v>1500.3882715379314</v>
      </c>
      <c r="AC2047">
        <v>1144.4344282993015</v>
      </c>
      <c r="AD2047">
        <v>150.8359408925848</v>
      </c>
      <c r="AE2047">
        <v>5580.2903550402871</v>
      </c>
    </row>
    <row r="2048" spans="1:31" x14ac:dyDescent="0.25">
      <c r="A2048">
        <v>2431765</v>
      </c>
      <c r="B2048">
        <v>1</v>
      </c>
      <c r="C2048" t="s">
        <v>81</v>
      </c>
      <c r="D2048" t="s">
        <v>128</v>
      </c>
      <c r="E2048" t="s">
        <v>147</v>
      </c>
      <c r="F2048" t="s">
        <v>6132</v>
      </c>
      <c r="G2048" t="s">
        <v>171</v>
      </c>
      <c r="H2048" t="s">
        <v>135</v>
      </c>
      <c r="I2048" t="s">
        <v>136</v>
      </c>
      <c r="J2048" t="s">
        <v>137</v>
      </c>
      <c r="K2048" t="s">
        <v>138</v>
      </c>
      <c r="L2048" t="s">
        <v>6133</v>
      </c>
      <c r="M2048" t="s">
        <v>6134</v>
      </c>
      <c r="N2048">
        <v>1.484444444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6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16.809133071338781</v>
      </c>
      <c r="AC2048">
        <v>0</v>
      </c>
      <c r="AD2048">
        <v>0</v>
      </c>
      <c r="AE2048">
        <v>16.809133071338781</v>
      </c>
    </row>
    <row r="2049" spans="1:31" x14ac:dyDescent="0.25">
      <c r="A2049">
        <v>2432203</v>
      </c>
      <c r="B2049">
        <v>1</v>
      </c>
      <c r="C2049" t="s">
        <v>80</v>
      </c>
      <c r="D2049" t="s">
        <v>91</v>
      </c>
      <c r="E2049" t="s">
        <v>132</v>
      </c>
      <c r="F2049" t="s">
        <v>6135</v>
      </c>
      <c r="G2049" t="s">
        <v>134</v>
      </c>
      <c r="H2049" t="s">
        <v>135</v>
      </c>
      <c r="I2049" t="s">
        <v>136</v>
      </c>
      <c r="J2049" t="s">
        <v>137</v>
      </c>
      <c r="K2049" t="s">
        <v>138</v>
      </c>
      <c r="L2049" t="s">
        <v>6136</v>
      </c>
      <c r="M2049" t="s">
        <v>6137</v>
      </c>
      <c r="N2049">
        <v>2.0441666660000002</v>
      </c>
      <c r="O2049">
        <v>0</v>
      </c>
      <c r="P2049">
        <v>1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0.12773475626910583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0.12773475626910583</v>
      </c>
    </row>
    <row r="2050" spans="1:31" x14ac:dyDescent="0.25">
      <c r="A2050">
        <v>2431811</v>
      </c>
      <c r="B2050">
        <v>1</v>
      </c>
      <c r="C2050" t="s">
        <v>80</v>
      </c>
      <c r="D2050" t="s">
        <v>83</v>
      </c>
      <c r="E2050" t="s">
        <v>132</v>
      </c>
      <c r="F2050" t="s">
        <v>6138</v>
      </c>
      <c r="G2050" t="s">
        <v>153</v>
      </c>
      <c r="H2050" t="s">
        <v>135</v>
      </c>
      <c r="I2050" t="s">
        <v>136</v>
      </c>
      <c r="J2050" t="s">
        <v>137</v>
      </c>
      <c r="K2050" t="s">
        <v>138</v>
      </c>
      <c r="L2050" t="s">
        <v>6139</v>
      </c>
      <c r="M2050" t="s">
        <v>6140</v>
      </c>
      <c r="N2050">
        <v>1.1258333330000001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2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15.5861108838952</v>
      </c>
      <c r="AC2050">
        <v>0</v>
      </c>
      <c r="AD2050">
        <v>0</v>
      </c>
      <c r="AE2050">
        <v>15.5861108838952</v>
      </c>
    </row>
    <row r="2051" spans="1:31" x14ac:dyDescent="0.25">
      <c r="A2051">
        <v>2432117</v>
      </c>
      <c r="B2051">
        <v>1</v>
      </c>
      <c r="C2051" t="s">
        <v>81</v>
      </c>
      <c r="D2051" t="s">
        <v>122</v>
      </c>
      <c r="E2051" t="s">
        <v>178</v>
      </c>
      <c r="F2051" t="s">
        <v>1926</v>
      </c>
      <c r="G2051" t="s">
        <v>143</v>
      </c>
      <c r="H2051" t="s">
        <v>144</v>
      </c>
      <c r="I2051" t="s">
        <v>136</v>
      </c>
      <c r="J2051" t="s">
        <v>137</v>
      </c>
      <c r="K2051" t="s">
        <v>138</v>
      </c>
      <c r="L2051" t="s">
        <v>6141</v>
      </c>
      <c r="M2051" t="s">
        <v>6142</v>
      </c>
      <c r="N2051">
        <v>1.1469444440000001</v>
      </c>
      <c r="O2051">
        <v>1</v>
      </c>
      <c r="P2051">
        <v>176</v>
      </c>
      <c r="Q2051">
        <v>0</v>
      </c>
      <c r="R2051">
        <v>0</v>
      </c>
      <c r="S2051">
        <v>6</v>
      </c>
      <c r="T2051">
        <v>20</v>
      </c>
      <c r="U2051">
        <v>4</v>
      </c>
      <c r="V2051">
        <v>0</v>
      </c>
      <c r="W2051">
        <v>0.35264138183102495</v>
      </c>
      <c r="X2051">
        <v>22.886737070985564</v>
      </c>
      <c r="Y2051">
        <v>0</v>
      </c>
      <c r="Z2051">
        <v>0</v>
      </c>
      <c r="AA2051">
        <v>32.402212306821404</v>
      </c>
      <c r="AB2051">
        <v>17.320422988525277</v>
      </c>
      <c r="AC2051">
        <v>302.84448401456575</v>
      </c>
      <c r="AD2051">
        <v>0</v>
      </c>
      <c r="AE2051">
        <v>375.80649776272901</v>
      </c>
    </row>
    <row r="2052" spans="1:31" x14ac:dyDescent="0.25">
      <c r="A2052">
        <v>2431825</v>
      </c>
      <c r="B2052">
        <v>1</v>
      </c>
      <c r="C2052" t="s">
        <v>81</v>
      </c>
      <c r="D2052" t="s">
        <v>116</v>
      </c>
      <c r="E2052" t="s">
        <v>178</v>
      </c>
      <c r="F2052" t="s">
        <v>6143</v>
      </c>
      <c r="G2052" t="s">
        <v>187</v>
      </c>
      <c r="H2052" t="s">
        <v>144</v>
      </c>
      <c r="I2052" t="s">
        <v>136</v>
      </c>
      <c r="J2052" t="s">
        <v>137</v>
      </c>
      <c r="K2052" t="s">
        <v>164</v>
      </c>
      <c r="L2052" t="s">
        <v>6144</v>
      </c>
      <c r="M2052" t="s">
        <v>6145</v>
      </c>
      <c r="N2052">
        <v>1.018333333</v>
      </c>
      <c r="O2052">
        <v>1</v>
      </c>
      <c r="P2052">
        <v>0</v>
      </c>
      <c r="Q2052">
        <v>11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0.26853111599696666</v>
      </c>
      <c r="X2052">
        <v>0</v>
      </c>
      <c r="Y2052">
        <v>0.35972651336807288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0.62825762936503948</v>
      </c>
    </row>
    <row r="2053" spans="1:31" x14ac:dyDescent="0.25">
      <c r="A2053">
        <v>2431682</v>
      </c>
      <c r="B2053">
        <v>1</v>
      </c>
      <c r="C2053" t="s">
        <v>80</v>
      </c>
      <c r="D2053" t="s">
        <v>105</v>
      </c>
      <c r="E2053" t="s">
        <v>132</v>
      </c>
      <c r="F2053" t="s">
        <v>6013</v>
      </c>
      <c r="G2053" t="s">
        <v>198</v>
      </c>
      <c r="H2053" t="s">
        <v>135</v>
      </c>
      <c r="I2053" t="s">
        <v>136</v>
      </c>
      <c r="J2053" t="s">
        <v>137</v>
      </c>
      <c r="K2053" t="s">
        <v>138</v>
      </c>
      <c r="L2053" t="s">
        <v>6146</v>
      </c>
      <c r="M2053" t="s">
        <v>6147</v>
      </c>
      <c r="N2053">
        <v>0.85638888800000001</v>
      </c>
      <c r="O2053">
        <v>0</v>
      </c>
      <c r="P2053">
        <v>9</v>
      </c>
      <c r="Q2053">
        <v>0</v>
      </c>
      <c r="R2053">
        <v>0</v>
      </c>
      <c r="S2053">
        <v>0</v>
      </c>
      <c r="T2053">
        <v>2</v>
      </c>
      <c r="U2053">
        <v>0</v>
      </c>
      <c r="V2053">
        <v>0</v>
      </c>
      <c r="W2053">
        <v>0</v>
      </c>
      <c r="X2053">
        <v>1.5109988155758138</v>
      </c>
      <c r="Y2053">
        <v>0</v>
      </c>
      <c r="Z2053">
        <v>0</v>
      </c>
      <c r="AA2053">
        <v>0</v>
      </c>
      <c r="AB2053">
        <v>2.257507779271779</v>
      </c>
      <c r="AC2053">
        <v>0</v>
      </c>
      <c r="AD2053">
        <v>0</v>
      </c>
      <c r="AE2053">
        <v>3.7685065948475929</v>
      </c>
    </row>
    <row r="2054" spans="1:31" x14ac:dyDescent="0.25">
      <c r="A2054">
        <v>2432180</v>
      </c>
      <c r="B2054">
        <v>1</v>
      </c>
      <c r="C2054" t="s">
        <v>80</v>
      </c>
      <c r="D2054" t="s">
        <v>100</v>
      </c>
      <c r="E2054" t="s">
        <v>156</v>
      </c>
      <c r="F2054" t="s">
        <v>6148</v>
      </c>
      <c r="G2054" t="s">
        <v>175</v>
      </c>
      <c r="H2054" t="s">
        <v>135</v>
      </c>
      <c r="I2054" t="s">
        <v>136</v>
      </c>
      <c r="J2054" t="s">
        <v>137</v>
      </c>
      <c r="K2054" t="s">
        <v>138</v>
      </c>
      <c r="L2054" t="s">
        <v>6149</v>
      </c>
      <c r="M2054" t="s">
        <v>6150</v>
      </c>
      <c r="N2054">
        <v>3.4652777769999998</v>
      </c>
      <c r="O2054">
        <v>0</v>
      </c>
      <c r="P2054">
        <v>188</v>
      </c>
      <c r="Q2054">
        <v>0</v>
      </c>
      <c r="R2054">
        <v>0</v>
      </c>
      <c r="S2054">
        <v>0</v>
      </c>
      <c r="T2054">
        <v>10</v>
      </c>
      <c r="U2054">
        <v>0</v>
      </c>
      <c r="V2054">
        <v>0</v>
      </c>
      <c r="W2054">
        <v>0</v>
      </c>
      <c r="X2054">
        <v>37.604279456409621</v>
      </c>
      <c r="Y2054">
        <v>0</v>
      </c>
      <c r="Z2054">
        <v>0</v>
      </c>
      <c r="AA2054">
        <v>0</v>
      </c>
      <c r="AB2054">
        <v>8.3156214524805971</v>
      </c>
      <c r="AC2054">
        <v>0</v>
      </c>
      <c r="AD2054">
        <v>0</v>
      </c>
      <c r="AE2054">
        <v>45.91990090889022</v>
      </c>
    </row>
    <row r="2055" spans="1:31" x14ac:dyDescent="0.25">
      <c r="A2055">
        <v>2431894</v>
      </c>
      <c r="B2055">
        <v>1</v>
      </c>
      <c r="C2055" t="s">
        <v>80</v>
      </c>
      <c r="D2055" t="s">
        <v>103</v>
      </c>
      <c r="E2055" t="s">
        <v>178</v>
      </c>
      <c r="F2055" t="s">
        <v>6151</v>
      </c>
      <c r="G2055" t="s">
        <v>187</v>
      </c>
      <c r="H2055" t="s">
        <v>144</v>
      </c>
      <c r="I2055" t="s">
        <v>136</v>
      </c>
      <c r="J2055" t="s">
        <v>137</v>
      </c>
      <c r="K2055" t="s">
        <v>164</v>
      </c>
      <c r="L2055" t="s">
        <v>6152</v>
      </c>
      <c r="M2055" t="s">
        <v>6153</v>
      </c>
      <c r="N2055">
        <v>7.1744444439999997</v>
      </c>
      <c r="O2055">
        <v>0</v>
      </c>
      <c r="P2055">
        <v>5472</v>
      </c>
      <c r="Q2055">
        <v>12</v>
      </c>
      <c r="R2055">
        <v>61</v>
      </c>
      <c r="S2055">
        <v>49</v>
      </c>
      <c r="T2055">
        <v>520</v>
      </c>
      <c r="U2055">
        <v>67</v>
      </c>
      <c r="V2055">
        <v>9</v>
      </c>
      <c r="W2055">
        <v>0</v>
      </c>
      <c r="X2055">
        <v>8732.6678787680939</v>
      </c>
      <c r="Y2055">
        <v>69.419168816018583</v>
      </c>
      <c r="Z2055">
        <v>98.11537755546324</v>
      </c>
      <c r="AA2055">
        <v>5409.2326002710051</v>
      </c>
      <c r="AB2055">
        <v>4926.8249680352383</v>
      </c>
      <c r="AC2055">
        <v>36771.069305780642</v>
      </c>
      <c r="AD2055">
        <v>1736.3229659043902</v>
      </c>
      <c r="AE2055">
        <v>57743.652265130855</v>
      </c>
    </row>
    <row r="2056" spans="1:31" x14ac:dyDescent="0.25">
      <c r="A2056">
        <v>2432286</v>
      </c>
      <c r="B2056">
        <v>1</v>
      </c>
      <c r="C2056" t="s">
        <v>80</v>
      </c>
      <c r="D2056" t="s">
        <v>108</v>
      </c>
      <c r="E2056" t="s">
        <v>156</v>
      </c>
      <c r="F2056" t="s">
        <v>6154</v>
      </c>
      <c r="G2056" t="s">
        <v>158</v>
      </c>
      <c r="H2056" t="s">
        <v>135</v>
      </c>
      <c r="I2056" t="s">
        <v>136</v>
      </c>
      <c r="J2056" t="s">
        <v>137</v>
      </c>
      <c r="K2056" t="s">
        <v>138</v>
      </c>
      <c r="L2056" t="s">
        <v>6155</v>
      </c>
      <c r="M2056" t="s">
        <v>6156</v>
      </c>
      <c r="N2056">
        <v>2.9872222220000002</v>
      </c>
      <c r="O2056">
        <v>0</v>
      </c>
      <c r="P2056">
        <v>21</v>
      </c>
      <c r="Q2056">
        <v>0</v>
      </c>
      <c r="R2056">
        <v>0</v>
      </c>
      <c r="S2056">
        <v>0</v>
      </c>
      <c r="T2056">
        <v>4</v>
      </c>
      <c r="U2056">
        <v>0</v>
      </c>
      <c r="V2056">
        <v>0</v>
      </c>
      <c r="W2056">
        <v>0</v>
      </c>
      <c r="X2056">
        <v>3.7376922761097688</v>
      </c>
      <c r="Y2056">
        <v>0</v>
      </c>
      <c r="Z2056">
        <v>0</v>
      </c>
      <c r="AA2056">
        <v>0</v>
      </c>
      <c r="AB2056">
        <v>6.2865535409752438</v>
      </c>
      <c r="AC2056">
        <v>0</v>
      </c>
      <c r="AD2056">
        <v>0</v>
      </c>
      <c r="AE2056">
        <v>10.024245817085013</v>
      </c>
    </row>
    <row r="2057" spans="1:31" x14ac:dyDescent="0.25">
      <c r="A2057">
        <v>2431888</v>
      </c>
      <c r="B2057">
        <v>1</v>
      </c>
      <c r="C2057" t="s">
        <v>80</v>
      </c>
      <c r="D2057" t="s">
        <v>103</v>
      </c>
      <c r="E2057" t="s">
        <v>132</v>
      </c>
      <c r="F2057" t="s">
        <v>6157</v>
      </c>
      <c r="G2057" t="s">
        <v>198</v>
      </c>
      <c r="H2057" t="s">
        <v>135</v>
      </c>
      <c r="I2057" t="s">
        <v>136</v>
      </c>
      <c r="J2057" t="s">
        <v>137</v>
      </c>
      <c r="K2057" t="s">
        <v>138</v>
      </c>
      <c r="L2057" t="s">
        <v>6158</v>
      </c>
      <c r="M2057" t="s">
        <v>6159</v>
      </c>
      <c r="N2057">
        <v>1.338055555</v>
      </c>
      <c r="O2057">
        <v>0</v>
      </c>
      <c r="P2057">
        <v>10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2.8419130370330743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2.8419130370330743</v>
      </c>
    </row>
    <row r="2058" spans="1:31" x14ac:dyDescent="0.25">
      <c r="A2058">
        <v>2431788</v>
      </c>
      <c r="B2058">
        <v>1</v>
      </c>
      <c r="C2058" t="s">
        <v>81</v>
      </c>
      <c r="D2058" t="s">
        <v>119</v>
      </c>
      <c r="E2058" t="s">
        <v>178</v>
      </c>
      <c r="F2058" t="s">
        <v>6160</v>
      </c>
      <c r="G2058" t="s">
        <v>187</v>
      </c>
      <c r="H2058" t="s">
        <v>144</v>
      </c>
      <c r="I2058" t="s">
        <v>136</v>
      </c>
      <c r="J2058" t="s">
        <v>137</v>
      </c>
      <c r="K2058" t="s">
        <v>164</v>
      </c>
      <c r="L2058" t="s">
        <v>6161</v>
      </c>
      <c r="M2058" t="s">
        <v>6162</v>
      </c>
      <c r="N2058">
        <v>3.6780555549999998</v>
      </c>
      <c r="O2058">
        <v>0</v>
      </c>
      <c r="P2058">
        <v>2466</v>
      </c>
      <c r="Q2058">
        <v>0</v>
      </c>
      <c r="R2058">
        <v>29</v>
      </c>
      <c r="S2058">
        <v>1</v>
      </c>
      <c r="T2058">
        <v>333</v>
      </c>
      <c r="U2058">
        <v>0</v>
      </c>
      <c r="V2058">
        <v>1</v>
      </c>
      <c r="W2058">
        <v>0</v>
      </c>
      <c r="X2058">
        <v>2189.628068584896</v>
      </c>
      <c r="Y2058">
        <v>0</v>
      </c>
      <c r="Z2058">
        <v>1.2588335577796061</v>
      </c>
      <c r="AA2058">
        <v>48.298462448662946</v>
      </c>
      <c r="AB2058">
        <v>1312.7888397321956</v>
      </c>
      <c r="AC2058">
        <v>0</v>
      </c>
      <c r="AD2058">
        <v>7.150892618662045</v>
      </c>
      <c r="AE2058">
        <v>3559.1250969421967</v>
      </c>
    </row>
    <row r="2059" spans="1:31" x14ac:dyDescent="0.25">
      <c r="A2059">
        <v>2431914</v>
      </c>
      <c r="B2059">
        <v>1</v>
      </c>
      <c r="C2059" t="s">
        <v>80</v>
      </c>
      <c r="D2059" t="s">
        <v>92</v>
      </c>
      <c r="E2059" t="s">
        <v>178</v>
      </c>
      <c r="F2059" t="s">
        <v>6163</v>
      </c>
      <c r="G2059" t="s">
        <v>355</v>
      </c>
      <c r="H2059" t="s">
        <v>144</v>
      </c>
      <c r="I2059" t="s">
        <v>136</v>
      </c>
      <c r="J2059" t="s">
        <v>137</v>
      </c>
      <c r="K2059" t="s">
        <v>164</v>
      </c>
      <c r="L2059" t="s">
        <v>6164</v>
      </c>
      <c r="M2059" t="s">
        <v>6165</v>
      </c>
      <c r="N2059">
        <v>1.528888888</v>
      </c>
      <c r="O2059">
        <v>9</v>
      </c>
      <c r="P2059">
        <v>3284</v>
      </c>
      <c r="Q2059">
        <v>16</v>
      </c>
      <c r="R2059">
        <v>454</v>
      </c>
      <c r="S2059">
        <v>32</v>
      </c>
      <c r="T2059">
        <v>442</v>
      </c>
      <c r="U2059">
        <v>1</v>
      </c>
      <c r="V2059">
        <v>3</v>
      </c>
      <c r="W2059">
        <v>479.40664750472388</v>
      </c>
      <c r="X2059">
        <v>1867.7006938218055</v>
      </c>
      <c r="Y2059">
        <v>39.571616082088966</v>
      </c>
      <c r="Z2059">
        <v>142.88027273075284</v>
      </c>
      <c r="AA2059">
        <v>402.25266482620049</v>
      </c>
      <c r="AB2059">
        <v>598.82106218928584</v>
      </c>
      <c r="AC2059">
        <v>116.47438636701801</v>
      </c>
      <c r="AD2059">
        <v>76.491701014479588</v>
      </c>
      <c r="AE2059">
        <v>3723.599044536355</v>
      </c>
    </row>
    <row r="2060" spans="1:31" x14ac:dyDescent="0.25">
      <c r="A2060">
        <v>2431891</v>
      </c>
      <c r="B2060">
        <v>1</v>
      </c>
      <c r="C2060" t="s">
        <v>80</v>
      </c>
      <c r="D2060" t="s">
        <v>99</v>
      </c>
      <c r="E2060" t="s">
        <v>147</v>
      </c>
      <c r="F2060" t="s">
        <v>6166</v>
      </c>
      <c r="G2060" t="s">
        <v>171</v>
      </c>
      <c r="H2060" t="s">
        <v>135</v>
      </c>
      <c r="I2060" t="s">
        <v>136</v>
      </c>
      <c r="J2060" t="s">
        <v>137</v>
      </c>
      <c r="K2060" t="s">
        <v>138</v>
      </c>
      <c r="L2060" t="s">
        <v>6167</v>
      </c>
      <c r="M2060" t="s">
        <v>6168</v>
      </c>
      <c r="N2060">
        <v>3.9052777769999998</v>
      </c>
      <c r="O2060">
        <v>0</v>
      </c>
      <c r="P2060">
        <v>36</v>
      </c>
      <c r="Q2060">
        <v>0</v>
      </c>
      <c r="R2060">
        <v>1</v>
      </c>
      <c r="S2060">
        <v>0</v>
      </c>
      <c r="T2060">
        <v>6</v>
      </c>
      <c r="U2060">
        <v>0</v>
      </c>
      <c r="V2060">
        <v>0</v>
      </c>
      <c r="W2060">
        <v>0</v>
      </c>
      <c r="X2060">
        <v>36.174845100133631</v>
      </c>
      <c r="Y2060">
        <v>0</v>
      </c>
      <c r="Z2060">
        <v>0</v>
      </c>
      <c r="AA2060">
        <v>0</v>
      </c>
      <c r="AB2060">
        <v>12.904881236082796</v>
      </c>
      <c r="AC2060">
        <v>0</v>
      </c>
      <c r="AD2060">
        <v>0</v>
      </c>
      <c r="AE2060">
        <v>49.079726336216424</v>
      </c>
    </row>
    <row r="2061" spans="1:31" x14ac:dyDescent="0.25">
      <c r="A2061">
        <v>2431722</v>
      </c>
      <c r="B2061">
        <v>1</v>
      </c>
      <c r="C2061" t="s">
        <v>80</v>
      </c>
      <c r="D2061" t="s">
        <v>82</v>
      </c>
      <c r="E2061" t="s">
        <v>132</v>
      </c>
      <c r="F2061" t="s">
        <v>6121</v>
      </c>
      <c r="G2061" t="s">
        <v>198</v>
      </c>
      <c r="H2061" t="s">
        <v>135</v>
      </c>
      <c r="I2061" t="s">
        <v>136</v>
      </c>
      <c r="J2061" t="s">
        <v>137</v>
      </c>
      <c r="K2061" t="s">
        <v>138</v>
      </c>
      <c r="L2061" t="s">
        <v>6169</v>
      </c>
      <c r="M2061" t="s">
        <v>6170</v>
      </c>
      <c r="N2061">
        <v>8.5938888880000004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2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16.461258622947064</v>
      </c>
      <c r="AC2061">
        <v>0</v>
      </c>
      <c r="AD2061">
        <v>0</v>
      </c>
      <c r="AE2061">
        <v>16.461258622947064</v>
      </c>
    </row>
    <row r="2062" spans="1:31" x14ac:dyDescent="0.25">
      <c r="A2062">
        <v>2432100</v>
      </c>
      <c r="B2062">
        <v>1</v>
      </c>
      <c r="C2062" t="s">
        <v>80</v>
      </c>
      <c r="D2062" t="s">
        <v>88</v>
      </c>
      <c r="E2062" t="s">
        <v>132</v>
      </c>
      <c r="F2062" t="s">
        <v>6171</v>
      </c>
      <c r="G2062" t="s">
        <v>134</v>
      </c>
      <c r="H2062" t="s">
        <v>135</v>
      </c>
      <c r="I2062" t="s">
        <v>136</v>
      </c>
      <c r="J2062" t="s">
        <v>137</v>
      </c>
      <c r="K2062" t="s">
        <v>138</v>
      </c>
      <c r="L2062" t="s">
        <v>6172</v>
      </c>
      <c r="M2062" t="s">
        <v>6173</v>
      </c>
      <c r="N2062">
        <v>2.0633333330000001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0.38687673245092447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0.38687673245092447</v>
      </c>
    </row>
    <row r="2063" spans="1:31" x14ac:dyDescent="0.25">
      <c r="A2063">
        <v>2432014</v>
      </c>
      <c r="B2063">
        <v>1</v>
      </c>
      <c r="C2063" t="s">
        <v>80</v>
      </c>
      <c r="D2063" t="s">
        <v>92</v>
      </c>
      <c r="E2063" t="s">
        <v>132</v>
      </c>
      <c r="F2063" t="s">
        <v>6174</v>
      </c>
      <c r="G2063" t="s">
        <v>134</v>
      </c>
      <c r="H2063" t="s">
        <v>135</v>
      </c>
      <c r="I2063" t="s">
        <v>136</v>
      </c>
      <c r="J2063" t="s">
        <v>137</v>
      </c>
      <c r="K2063" t="s">
        <v>138</v>
      </c>
      <c r="L2063" t="s">
        <v>6175</v>
      </c>
      <c r="M2063" t="s">
        <v>6176</v>
      </c>
      <c r="N2063">
        <v>5.2311111109999997</v>
      </c>
      <c r="O2063">
        <v>0</v>
      </c>
      <c r="P2063">
        <v>2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2.2441987484296431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2.2441987484296431</v>
      </c>
    </row>
    <row r="2064" spans="1:31" x14ac:dyDescent="0.25">
      <c r="A2064">
        <v>2431908</v>
      </c>
      <c r="B2064">
        <v>1</v>
      </c>
      <c r="C2064" t="s">
        <v>80</v>
      </c>
      <c r="D2064" t="s">
        <v>103</v>
      </c>
      <c r="E2064" t="s">
        <v>132</v>
      </c>
      <c r="F2064" t="s">
        <v>6177</v>
      </c>
      <c r="G2064" t="s">
        <v>134</v>
      </c>
      <c r="H2064" t="s">
        <v>135</v>
      </c>
      <c r="I2064" t="s">
        <v>136</v>
      </c>
      <c r="J2064" t="s">
        <v>137</v>
      </c>
      <c r="K2064" t="s">
        <v>138</v>
      </c>
      <c r="L2064" t="s">
        <v>6178</v>
      </c>
      <c r="M2064" t="s">
        <v>6179</v>
      </c>
      <c r="N2064">
        <v>1.55</v>
      </c>
      <c r="O2064">
        <v>0</v>
      </c>
      <c r="P2064">
        <v>1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0.77626354532005348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0.77626354532005348</v>
      </c>
    </row>
    <row r="2065" spans="1:31" x14ac:dyDescent="0.25">
      <c r="A2065">
        <v>2432309</v>
      </c>
      <c r="B2065">
        <v>1</v>
      </c>
      <c r="C2065" t="s">
        <v>80</v>
      </c>
      <c r="D2065" t="s">
        <v>96</v>
      </c>
      <c r="E2065" t="s">
        <v>132</v>
      </c>
      <c r="F2065" t="s">
        <v>6180</v>
      </c>
      <c r="G2065" t="s">
        <v>134</v>
      </c>
      <c r="H2065" t="s">
        <v>135</v>
      </c>
      <c r="I2065" t="s">
        <v>136</v>
      </c>
      <c r="J2065" t="s">
        <v>137</v>
      </c>
      <c r="K2065" t="s">
        <v>138</v>
      </c>
      <c r="L2065" t="s">
        <v>6181</v>
      </c>
      <c r="M2065" t="s">
        <v>6182</v>
      </c>
      <c r="N2065">
        <v>3.5644444439999998</v>
      </c>
      <c r="O2065">
        <v>0</v>
      </c>
      <c r="P2065">
        <v>2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4.1836114142451848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4.1836114142451848</v>
      </c>
    </row>
    <row r="2066" spans="1:31" x14ac:dyDescent="0.25">
      <c r="A2066">
        <v>2431954</v>
      </c>
      <c r="B2066">
        <v>1</v>
      </c>
      <c r="C2066" t="s">
        <v>80</v>
      </c>
      <c r="D2066" t="s">
        <v>110</v>
      </c>
      <c r="E2066" t="s">
        <v>132</v>
      </c>
      <c r="F2066" t="s">
        <v>6183</v>
      </c>
      <c r="G2066" t="s">
        <v>134</v>
      </c>
      <c r="H2066" t="s">
        <v>135</v>
      </c>
      <c r="I2066" t="s">
        <v>136</v>
      </c>
      <c r="J2066" t="s">
        <v>137</v>
      </c>
      <c r="K2066" t="s">
        <v>138</v>
      </c>
      <c r="L2066" t="s">
        <v>6184</v>
      </c>
      <c r="M2066" t="s">
        <v>6185</v>
      </c>
      <c r="N2066">
        <v>1.973333333</v>
      </c>
      <c r="O2066">
        <v>0</v>
      </c>
      <c r="P2066">
        <v>1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0.44020765005174994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0.44020765005174994</v>
      </c>
    </row>
    <row r="2067" spans="1:31" x14ac:dyDescent="0.25">
      <c r="A2067">
        <v>2431768</v>
      </c>
      <c r="B2067">
        <v>1</v>
      </c>
      <c r="C2067" t="s">
        <v>80</v>
      </c>
      <c r="D2067" t="s">
        <v>103</v>
      </c>
      <c r="E2067" t="s">
        <v>161</v>
      </c>
      <c r="F2067" t="s">
        <v>6186</v>
      </c>
      <c r="G2067" t="s">
        <v>355</v>
      </c>
      <c r="H2067" t="s">
        <v>144</v>
      </c>
      <c r="I2067" t="s">
        <v>136</v>
      </c>
      <c r="J2067" t="s">
        <v>137</v>
      </c>
      <c r="K2067" t="s">
        <v>164</v>
      </c>
      <c r="L2067" t="s">
        <v>6187</v>
      </c>
      <c r="M2067" t="s">
        <v>6188</v>
      </c>
      <c r="N2067">
        <v>7.841111111</v>
      </c>
      <c r="O2067">
        <v>0</v>
      </c>
      <c r="P2067">
        <v>449</v>
      </c>
      <c r="Q2067">
        <v>0</v>
      </c>
      <c r="R2067">
        <v>0</v>
      </c>
      <c r="S2067">
        <v>0</v>
      </c>
      <c r="T2067">
        <v>81</v>
      </c>
      <c r="U2067">
        <v>0</v>
      </c>
      <c r="V2067">
        <v>0</v>
      </c>
      <c r="W2067">
        <v>0</v>
      </c>
      <c r="X2067">
        <v>863.16076649764796</v>
      </c>
      <c r="Y2067">
        <v>0</v>
      </c>
      <c r="Z2067">
        <v>0</v>
      </c>
      <c r="AA2067">
        <v>0</v>
      </c>
      <c r="AB2067">
        <v>588.83386071967243</v>
      </c>
      <c r="AC2067">
        <v>0</v>
      </c>
      <c r="AD2067">
        <v>0</v>
      </c>
      <c r="AE2067">
        <v>1451.9946272173204</v>
      </c>
    </row>
    <row r="2068" spans="1:31" x14ac:dyDescent="0.25">
      <c r="A2068">
        <v>2432160</v>
      </c>
      <c r="B2068">
        <v>1</v>
      </c>
      <c r="C2068" t="s">
        <v>81</v>
      </c>
      <c r="D2068" t="s">
        <v>120</v>
      </c>
      <c r="E2068" t="s">
        <v>178</v>
      </c>
      <c r="F2068" t="s">
        <v>3407</v>
      </c>
      <c r="G2068" t="s">
        <v>143</v>
      </c>
      <c r="H2068" t="s">
        <v>144</v>
      </c>
      <c r="I2068" t="s">
        <v>136</v>
      </c>
      <c r="J2068" t="s">
        <v>137</v>
      </c>
      <c r="K2068" t="s">
        <v>138</v>
      </c>
      <c r="L2068" t="s">
        <v>6189</v>
      </c>
      <c r="M2068" t="s">
        <v>6190</v>
      </c>
      <c r="N2068">
        <v>0.73666666599999997</v>
      </c>
      <c r="O2068">
        <v>1</v>
      </c>
      <c r="P2068">
        <v>842</v>
      </c>
      <c r="Q2068">
        <v>101</v>
      </c>
      <c r="R2068">
        <v>149</v>
      </c>
      <c r="S2068">
        <v>12</v>
      </c>
      <c r="T2068">
        <v>99</v>
      </c>
      <c r="U2068">
        <v>0</v>
      </c>
      <c r="V2068">
        <v>1</v>
      </c>
      <c r="W2068">
        <v>0</v>
      </c>
      <c r="X2068">
        <v>160.89724506394327</v>
      </c>
      <c r="Y2068">
        <v>14.320440446495546</v>
      </c>
      <c r="Z2068">
        <v>1.784148890921833</v>
      </c>
      <c r="AA2068">
        <v>24.695612037731681</v>
      </c>
      <c r="AB2068">
        <v>28.640644778806838</v>
      </c>
      <c r="AC2068">
        <v>0</v>
      </c>
      <c r="AD2068">
        <v>37.840627677822162</v>
      </c>
      <c r="AE2068">
        <v>268.17871889572132</v>
      </c>
    </row>
    <row r="2069" spans="1:31" x14ac:dyDescent="0.25">
      <c r="A2069">
        <v>2432163</v>
      </c>
      <c r="B2069">
        <v>1</v>
      </c>
      <c r="C2069" t="s">
        <v>81</v>
      </c>
      <c r="D2069" t="s">
        <v>116</v>
      </c>
      <c r="E2069" t="s">
        <v>178</v>
      </c>
      <c r="F2069" t="s">
        <v>6191</v>
      </c>
      <c r="G2069" t="s">
        <v>143</v>
      </c>
      <c r="H2069" t="s">
        <v>144</v>
      </c>
      <c r="I2069" t="s">
        <v>136</v>
      </c>
      <c r="J2069" t="s">
        <v>137</v>
      </c>
      <c r="K2069" t="s">
        <v>138</v>
      </c>
      <c r="L2069" t="s">
        <v>6192</v>
      </c>
      <c r="M2069" t="s">
        <v>6193</v>
      </c>
      <c r="N2069">
        <v>0.16666666599999999</v>
      </c>
      <c r="O2069">
        <v>1</v>
      </c>
      <c r="P2069">
        <v>6346</v>
      </c>
      <c r="Q2069">
        <v>1</v>
      </c>
      <c r="R2069">
        <v>10</v>
      </c>
      <c r="S2069">
        <v>9</v>
      </c>
      <c r="T2069">
        <v>1268</v>
      </c>
      <c r="U2069">
        <v>3</v>
      </c>
      <c r="V2069">
        <v>1</v>
      </c>
      <c r="W2069">
        <v>5.3553777934999991E-2</v>
      </c>
      <c r="X2069">
        <v>258.69924499930204</v>
      </c>
      <c r="Y2069">
        <v>0.24282662839499999</v>
      </c>
      <c r="Z2069">
        <v>0.47617852595133331</v>
      </c>
      <c r="AA2069">
        <v>24.177987035159997</v>
      </c>
      <c r="AB2069">
        <v>98.321025835609973</v>
      </c>
      <c r="AC2069">
        <v>9.0937805709326689</v>
      </c>
      <c r="AD2069">
        <v>0.13834985015200002</v>
      </c>
      <c r="AE2069">
        <v>391.20294722343806</v>
      </c>
    </row>
    <row r="2070" spans="1:31" x14ac:dyDescent="0.25">
      <c r="A2070">
        <v>2431997</v>
      </c>
      <c r="B2070">
        <v>1</v>
      </c>
      <c r="C2070" t="s">
        <v>80</v>
      </c>
      <c r="D2070" t="s">
        <v>104</v>
      </c>
      <c r="E2070" t="s">
        <v>161</v>
      </c>
      <c r="F2070" t="s">
        <v>6194</v>
      </c>
      <c r="G2070" t="s">
        <v>163</v>
      </c>
      <c r="H2070" t="s">
        <v>144</v>
      </c>
      <c r="I2070" t="s">
        <v>136</v>
      </c>
      <c r="J2070" t="s">
        <v>137</v>
      </c>
      <c r="K2070" t="s">
        <v>138</v>
      </c>
      <c r="L2070" t="s">
        <v>6195</v>
      </c>
      <c r="M2070" t="s">
        <v>6196</v>
      </c>
      <c r="N2070">
        <v>0.20888888799999999</v>
      </c>
      <c r="O2070">
        <v>0</v>
      </c>
      <c r="P2070">
        <v>260</v>
      </c>
      <c r="Q2070">
        <v>0</v>
      </c>
      <c r="R2070">
        <v>18</v>
      </c>
      <c r="S2070">
        <v>0</v>
      </c>
      <c r="T2070">
        <v>48</v>
      </c>
      <c r="U2070">
        <v>0</v>
      </c>
      <c r="V2070">
        <v>0</v>
      </c>
      <c r="W2070">
        <v>0</v>
      </c>
      <c r="X2070">
        <v>12.245371758437621</v>
      </c>
      <c r="Y2070">
        <v>0</v>
      </c>
      <c r="Z2070">
        <v>9.2045791318359993E-2</v>
      </c>
      <c r="AA2070">
        <v>0</v>
      </c>
      <c r="AB2070">
        <v>9.6160878109732604</v>
      </c>
      <c r="AC2070">
        <v>0</v>
      </c>
      <c r="AD2070">
        <v>0</v>
      </c>
      <c r="AE2070">
        <v>21.953505360729242</v>
      </c>
    </row>
    <row r="2071" spans="1:31" x14ac:dyDescent="0.25">
      <c r="A2071">
        <v>2431848</v>
      </c>
      <c r="B2071">
        <v>1</v>
      </c>
      <c r="C2071" t="s">
        <v>80</v>
      </c>
      <c r="D2071" t="s">
        <v>88</v>
      </c>
      <c r="E2071" t="s">
        <v>161</v>
      </c>
      <c r="F2071" t="s">
        <v>6197</v>
      </c>
      <c r="G2071" t="s">
        <v>143</v>
      </c>
      <c r="H2071" t="s">
        <v>144</v>
      </c>
      <c r="I2071" t="s">
        <v>136</v>
      </c>
      <c r="J2071" t="s">
        <v>137</v>
      </c>
      <c r="K2071" t="s">
        <v>138</v>
      </c>
      <c r="L2071" t="s">
        <v>6198</v>
      </c>
      <c r="M2071" t="s">
        <v>6199</v>
      </c>
      <c r="N2071">
        <v>0.62944444399999999</v>
      </c>
      <c r="O2071">
        <v>0</v>
      </c>
      <c r="P2071">
        <v>354</v>
      </c>
      <c r="Q2071">
        <v>0</v>
      </c>
      <c r="R2071">
        <v>0</v>
      </c>
      <c r="S2071">
        <v>0</v>
      </c>
      <c r="T2071">
        <v>65</v>
      </c>
      <c r="U2071">
        <v>0</v>
      </c>
      <c r="V2071">
        <v>0</v>
      </c>
      <c r="W2071">
        <v>0</v>
      </c>
      <c r="X2071">
        <v>68.863196413705936</v>
      </c>
      <c r="Y2071">
        <v>0</v>
      </c>
      <c r="Z2071">
        <v>0</v>
      </c>
      <c r="AA2071">
        <v>0</v>
      </c>
      <c r="AB2071">
        <v>45.237960401177467</v>
      </c>
      <c r="AC2071">
        <v>0</v>
      </c>
      <c r="AD2071">
        <v>0</v>
      </c>
      <c r="AE2071">
        <v>114.10115681488341</v>
      </c>
    </row>
    <row r="2072" spans="1:31" x14ac:dyDescent="0.25">
      <c r="A2072">
        <v>2431991</v>
      </c>
      <c r="B2072">
        <v>1</v>
      </c>
      <c r="C2072" t="s">
        <v>80</v>
      </c>
      <c r="D2072" t="s">
        <v>98</v>
      </c>
      <c r="E2072" t="s">
        <v>147</v>
      </c>
      <c r="F2072" t="s">
        <v>6200</v>
      </c>
      <c r="G2072" t="s">
        <v>171</v>
      </c>
      <c r="H2072" t="s">
        <v>135</v>
      </c>
      <c r="I2072" t="s">
        <v>136</v>
      </c>
      <c r="J2072" t="s">
        <v>137</v>
      </c>
      <c r="K2072" t="s">
        <v>138</v>
      </c>
      <c r="L2072" t="s">
        <v>6201</v>
      </c>
      <c r="M2072" t="s">
        <v>6202</v>
      </c>
      <c r="N2072">
        <v>4.1974999999999998</v>
      </c>
      <c r="O2072">
        <v>0</v>
      </c>
      <c r="P2072">
        <v>33</v>
      </c>
      <c r="Q2072">
        <v>0</v>
      </c>
      <c r="R2072">
        <v>24</v>
      </c>
      <c r="S2072">
        <v>0</v>
      </c>
      <c r="T2072">
        <v>17</v>
      </c>
      <c r="U2072">
        <v>0</v>
      </c>
      <c r="V2072">
        <v>0</v>
      </c>
      <c r="W2072">
        <v>0</v>
      </c>
      <c r="X2072">
        <v>33.869122609787325</v>
      </c>
      <c r="Y2072">
        <v>0</v>
      </c>
      <c r="Z2072">
        <v>0</v>
      </c>
      <c r="AA2072">
        <v>0</v>
      </c>
      <c r="AB2072">
        <v>79.480694610535181</v>
      </c>
      <c r="AC2072">
        <v>0</v>
      </c>
      <c r="AD2072">
        <v>0</v>
      </c>
      <c r="AE2072">
        <v>113.34981722032251</v>
      </c>
    </row>
    <row r="2073" spans="1:31" x14ac:dyDescent="0.25">
      <c r="A2073">
        <v>2431934</v>
      </c>
      <c r="B2073">
        <v>1</v>
      </c>
      <c r="C2073" t="s">
        <v>80</v>
      </c>
      <c r="D2073" t="s">
        <v>97</v>
      </c>
      <c r="E2073" t="s">
        <v>178</v>
      </c>
      <c r="F2073" t="s">
        <v>6203</v>
      </c>
      <c r="G2073" t="s">
        <v>143</v>
      </c>
      <c r="H2073" t="s">
        <v>144</v>
      </c>
      <c r="I2073" t="s">
        <v>136</v>
      </c>
      <c r="J2073" t="s">
        <v>137</v>
      </c>
      <c r="K2073" t="s">
        <v>138</v>
      </c>
      <c r="L2073" t="s">
        <v>6204</v>
      </c>
      <c r="M2073" t="s">
        <v>6205</v>
      </c>
      <c r="N2073">
        <v>2.3483333329999998</v>
      </c>
      <c r="O2073">
        <v>2</v>
      </c>
      <c r="P2073">
        <v>964</v>
      </c>
      <c r="Q2073">
        <v>1</v>
      </c>
      <c r="R2073">
        <v>31</v>
      </c>
      <c r="S2073">
        <v>5</v>
      </c>
      <c r="T2073">
        <v>75</v>
      </c>
      <c r="U2073">
        <v>0</v>
      </c>
      <c r="V2073">
        <v>0</v>
      </c>
      <c r="W2073">
        <v>62.249483855670832</v>
      </c>
      <c r="X2073">
        <v>229.87805162375363</v>
      </c>
      <c r="Y2073">
        <v>0.23361794647966669</v>
      </c>
      <c r="Z2073">
        <v>0.78496500601141994</v>
      </c>
      <c r="AA2073">
        <v>15.423715625245611</v>
      </c>
      <c r="AB2073">
        <v>196.62741076618141</v>
      </c>
      <c r="AC2073">
        <v>0</v>
      </c>
      <c r="AD2073">
        <v>0</v>
      </c>
      <c r="AE2073">
        <v>505.1972448233426</v>
      </c>
    </row>
    <row r="2074" spans="1:31" x14ac:dyDescent="0.25">
      <c r="A2074">
        <v>2431685</v>
      </c>
      <c r="B2074">
        <v>1</v>
      </c>
      <c r="C2074" t="s">
        <v>81</v>
      </c>
      <c r="D2074" t="s">
        <v>112</v>
      </c>
      <c r="E2074" t="s">
        <v>161</v>
      </c>
      <c r="F2074" t="s">
        <v>6206</v>
      </c>
      <c r="G2074" t="s">
        <v>256</v>
      </c>
      <c r="H2074" t="s">
        <v>144</v>
      </c>
      <c r="I2074" t="s">
        <v>136</v>
      </c>
      <c r="J2074" t="s">
        <v>137</v>
      </c>
      <c r="K2074" t="s">
        <v>138</v>
      </c>
      <c r="L2074" t="s">
        <v>6207</v>
      </c>
      <c r="M2074" t="s">
        <v>6208</v>
      </c>
      <c r="N2074">
        <v>3.931944444</v>
      </c>
      <c r="O2074">
        <v>0</v>
      </c>
      <c r="P2074">
        <v>0</v>
      </c>
      <c r="Q2074">
        <v>2</v>
      </c>
      <c r="R2074">
        <v>0</v>
      </c>
      <c r="S2074">
        <v>1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27.400511095421891</v>
      </c>
      <c r="AB2074">
        <v>0</v>
      </c>
      <c r="AC2074">
        <v>0</v>
      </c>
      <c r="AD2074">
        <v>0</v>
      </c>
      <c r="AE2074">
        <v>27.400511095421891</v>
      </c>
    </row>
    <row r="2075" spans="1:31" x14ac:dyDescent="0.25">
      <c r="A2075">
        <v>2432183</v>
      </c>
      <c r="B2075">
        <v>1</v>
      </c>
      <c r="C2075" t="s">
        <v>80</v>
      </c>
      <c r="D2075" t="s">
        <v>103</v>
      </c>
      <c r="E2075" t="s">
        <v>132</v>
      </c>
      <c r="F2075" t="s">
        <v>6209</v>
      </c>
      <c r="G2075" t="s">
        <v>153</v>
      </c>
      <c r="H2075" t="s">
        <v>135</v>
      </c>
      <c r="I2075" t="s">
        <v>136</v>
      </c>
      <c r="J2075" t="s">
        <v>137</v>
      </c>
      <c r="K2075" t="s">
        <v>138</v>
      </c>
      <c r="L2075" t="s">
        <v>6210</v>
      </c>
      <c r="M2075" t="s">
        <v>6211</v>
      </c>
      <c r="N2075">
        <v>0.69444444400000005</v>
      </c>
      <c r="O2075">
        <v>0</v>
      </c>
      <c r="P2075">
        <v>20</v>
      </c>
      <c r="Q2075">
        <v>0</v>
      </c>
      <c r="R2075">
        <v>0</v>
      </c>
      <c r="S2075">
        <v>0</v>
      </c>
      <c r="T2075">
        <v>3</v>
      </c>
      <c r="U2075">
        <v>0</v>
      </c>
      <c r="V2075">
        <v>0</v>
      </c>
      <c r="W2075">
        <v>0</v>
      </c>
      <c r="X2075">
        <v>4.3891422365000006</v>
      </c>
      <c r="Y2075">
        <v>0</v>
      </c>
      <c r="Z2075">
        <v>0</v>
      </c>
      <c r="AA2075">
        <v>0</v>
      </c>
      <c r="AB2075">
        <v>1.2012429678499998</v>
      </c>
      <c r="AC2075">
        <v>0</v>
      </c>
      <c r="AD2075">
        <v>0</v>
      </c>
      <c r="AE2075">
        <v>5.5903852043500004</v>
      </c>
    </row>
    <row r="2076" spans="1:31" x14ac:dyDescent="0.25">
      <c r="A2076">
        <v>2431785</v>
      </c>
      <c r="B2076">
        <v>1</v>
      </c>
      <c r="C2076" t="s">
        <v>80</v>
      </c>
      <c r="D2076" t="s">
        <v>101</v>
      </c>
      <c r="E2076" t="s">
        <v>141</v>
      </c>
      <c r="F2076" t="s">
        <v>6212</v>
      </c>
      <c r="G2076" t="s">
        <v>143</v>
      </c>
      <c r="H2076" t="s">
        <v>144</v>
      </c>
      <c r="I2076" t="s">
        <v>136</v>
      </c>
      <c r="J2076" t="s">
        <v>137</v>
      </c>
      <c r="K2076" t="s">
        <v>138</v>
      </c>
      <c r="L2076" t="s">
        <v>6213</v>
      </c>
      <c r="M2076" t="s">
        <v>6214</v>
      </c>
      <c r="N2076">
        <v>0.74194444400000004</v>
      </c>
      <c r="O2076">
        <v>7</v>
      </c>
      <c r="P2076">
        <v>2564</v>
      </c>
      <c r="Q2076">
        <v>2</v>
      </c>
      <c r="R2076">
        <v>78</v>
      </c>
      <c r="S2076">
        <v>20</v>
      </c>
      <c r="T2076">
        <v>263</v>
      </c>
      <c r="U2076">
        <v>1</v>
      </c>
      <c r="V2076">
        <v>1</v>
      </c>
      <c r="W2076">
        <v>2.9400252619768099</v>
      </c>
      <c r="X2076">
        <v>589.93156255439021</v>
      </c>
      <c r="Y2076">
        <v>0.5376726839621111</v>
      </c>
      <c r="Z2076">
        <v>7.065684102117487</v>
      </c>
      <c r="AA2076">
        <v>59.490295714623855</v>
      </c>
      <c r="AB2076">
        <v>274.62559023487307</v>
      </c>
      <c r="AC2076">
        <v>12.385308165772539</v>
      </c>
      <c r="AD2076">
        <v>2.4451248647717834</v>
      </c>
      <c r="AE2076">
        <v>949.42126358248788</v>
      </c>
    </row>
    <row r="2077" spans="1:31" x14ac:dyDescent="0.25">
      <c r="A2077">
        <v>2431771</v>
      </c>
      <c r="B2077">
        <v>1</v>
      </c>
      <c r="C2077" t="s">
        <v>80</v>
      </c>
      <c r="D2077" t="s">
        <v>97</v>
      </c>
      <c r="E2077" t="s">
        <v>141</v>
      </c>
      <c r="F2077" t="s">
        <v>6215</v>
      </c>
      <c r="G2077" t="s">
        <v>187</v>
      </c>
      <c r="H2077" t="s">
        <v>144</v>
      </c>
      <c r="I2077" t="s">
        <v>136</v>
      </c>
      <c r="J2077" t="s">
        <v>137</v>
      </c>
      <c r="K2077" t="s">
        <v>164</v>
      </c>
      <c r="L2077" t="s">
        <v>6216</v>
      </c>
      <c r="M2077" t="s">
        <v>6217</v>
      </c>
      <c r="N2077">
        <v>1.5786111110000001</v>
      </c>
      <c r="O2077">
        <v>0</v>
      </c>
      <c r="P2077">
        <v>375</v>
      </c>
      <c r="Q2077">
        <v>0</v>
      </c>
      <c r="R2077">
        <v>1</v>
      </c>
      <c r="S2077">
        <v>3</v>
      </c>
      <c r="T2077">
        <v>324</v>
      </c>
      <c r="U2077">
        <v>0</v>
      </c>
      <c r="V2077">
        <v>0</v>
      </c>
      <c r="W2077">
        <v>0</v>
      </c>
      <c r="X2077">
        <v>331.0003847664795</v>
      </c>
      <c r="Y2077">
        <v>0</v>
      </c>
      <c r="Z2077">
        <v>1.0393326094208479</v>
      </c>
      <c r="AA2077">
        <v>181.47447795685034</v>
      </c>
      <c r="AB2077">
        <v>368.34377470452324</v>
      </c>
      <c r="AC2077">
        <v>0</v>
      </c>
      <c r="AD2077">
        <v>0</v>
      </c>
      <c r="AE2077">
        <v>881.85797003727384</v>
      </c>
    </row>
    <row r="2078" spans="1:31" x14ac:dyDescent="0.25">
      <c r="A2078">
        <v>2432149</v>
      </c>
      <c r="B2078">
        <v>1</v>
      </c>
      <c r="C2078" t="s">
        <v>81</v>
      </c>
      <c r="D2078" t="s">
        <v>123</v>
      </c>
      <c r="E2078" t="s">
        <v>147</v>
      </c>
      <c r="F2078" t="s">
        <v>6218</v>
      </c>
      <c r="G2078" t="s">
        <v>171</v>
      </c>
      <c r="H2078" t="s">
        <v>135</v>
      </c>
      <c r="I2078" t="s">
        <v>136</v>
      </c>
      <c r="J2078" t="s">
        <v>137</v>
      </c>
      <c r="K2078" t="s">
        <v>138</v>
      </c>
      <c r="L2078" t="s">
        <v>6219</v>
      </c>
      <c r="M2078" t="s">
        <v>6220</v>
      </c>
      <c r="N2078">
        <v>2.150833333</v>
      </c>
      <c r="O2078">
        <v>0</v>
      </c>
      <c r="P2078">
        <v>1</v>
      </c>
      <c r="Q2078">
        <v>0</v>
      </c>
      <c r="R2078">
        <v>15</v>
      </c>
      <c r="S2078">
        <v>0</v>
      </c>
      <c r="T2078">
        <v>3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2.6250082580375125</v>
      </c>
      <c r="AA2078">
        <v>0</v>
      </c>
      <c r="AB2078">
        <v>2.5875286011412109</v>
      </c>
      <c r="AC2078">
        <v>0</v>
      </c>
      <c r="AD2078">
        <v>0</v>
      </c>
      <c r="AE2078">
        <v>5.2125368591787229</v>
      </c>
    </row>
    <row r="2079" spans="1:31" x14ac:dyDescent="0.25">
      <c r="A2079">
        <v>2431817</v>
      </c>
      <c r="B2079">
        <v>1</v>
      </c>
      <c r="C2079" t="s">
        <v>81</v>
      </c>
      <c r="D2079" t="s">
        <v>128</v>
      </c>
      <c r="E2079" t="s">
        <v>161</v>
      </c>
      <c r="F2079" t="s">
        <v>6221</v>
      </c>
      <c r="G2079" t="s">
        <v>143</v>
      </c>
      <c r="H2079" t="s">
        <v>144</v>
      </c>
      <c r="I2079" t="s">
        <v>136</v>
      </c>
      <c r="J2079" t="s">
        <v>137</v>
      </c>
      <c r="K2079" t="s">
        <v>138</v>
      </c>
      <c r="L2079" t="s">
        <v>6222</v>
      </c>
      <c r="M2079" t="s">
        <v>6223</v>
      </c>
      <c r="N2079">
        <v>1.429444444</v>
      </c>
      <c r="O2079">
        <v>0</v>
      </c>
      <c r="P2079">
        <v>452</v>
      </c>
      <c r="Q2079">
        <v>0</v>
      </c>
      <c r="R2079">
        <v>24</v>
      </c>
      <c r="S2079">
        <v>0</v>
      </c>
      <c r="T2079">
        <v>98</v>
      </c>
      <c r="U2079">
        <v>0</v>
      </c>
      <c r="V2079">
        <v>0</v>
      </c>
      <c r="W2079">
        <v>0</v>
      </c>
      <c r="X2079">
        <v>134.8668854392364</v>
      </c>
      <c r="Y2079">
        <v>0</v>
      </c>
      <c r="Z2079">
        <v>2.2051874714756026</v>
      </c>
      <c r="AA2079">
        <v>0</v>
      </c>
      <c r="AB2079">
        <v>93.087351295697815</v>
      </c>
      <c r="AC2079">
        <v>0</v>
      </c>
      <c r="AD2079">
        <v>0</v>
      </c>
      <c r="AE2079">
        <v>230.15942420640982</v>
      </c>
    </row>
    <row r="2080" spans="1:31" x14ac:dyDescent="0.25">
      <c r="A2080">
        <v>2432272</v>
      </c>
      <c r="B2080">
        <v>1</v>
      </c>
      <c r="C2080" t="s">
        <v>81</v>
      </c>
      <c r="D2080" t="s">
        <v>123</v>
      </c>
      <c r="E2080" t="s">
        <v>178</v>
      </c>
      <c r="F2080" t="s">
        <v>6224</v>
      </c>
      <c r="G2080" t="s">
        <v>143</v>
      </c>
      <c r="H2080" t="s">
        <v>144</v>
      </c>
      <c r="I2080" t="s">
        <v>136</v>
      </c>
      <c r="J2080" t="s">
        <v>137</v>
      </c>
      <c r="K2080" t="s">
        <v>138</v>
      </c>
      <c r="L2080" t="s">
        <v>6225</v>
      </c>
      <c r="M2080" t="s">
        <v>6226</v>
      </c>
      <c r="N2080">
        <v>1.914722222</v>
      </c>
      <c r="O2080">
        <v>1</v>
      </c>
      <c r="P2080">
        <v>430</v>
      </c>
      <c r="Q2080">
        <v>0</v>
      </c>
      <c r="R2080">
        <v>4</v>
      </c>
      <c r="S2080">
        <v>10</v>
      </c>
      <c r="T2080">
        <v>17</v>
      </c>
      <c r="U2080">
        <v>15</v>
      </c>
      <c r="V2080">
        <v>1</v>
      </c>
      <c r="W2080">
        <v>0.46965140922425824</v>
      </c>
      <c r="X2080">
        <v>225.2838041415138</v>
      </c>
      <c r="Y2080">
        <v>0</v>
      </c>
      <c r="Z2080">
        <v>14.506039410788647</v>
      </c>
      <c r="AA2080">
        <v>325.40874827379048</v>
      </c>
      <c r="AB2080">
        <v>55.046582574844905</v>
      </c>
      <c r="AC2080">
        <v>2542.2893326402109</v>
      </c>
      <c r="AD2080">
        <v>0.80353624572594218</v>
      </c>
      <c r="AE2080">
        <v>3163.8076946960987</v>
      </c>
    </row>
    <row r="2081" spans="1:31" x14ac:dyDescent="0.25">
      <c r="A2081">
        <v>2432295</v>
      </c>
      <c r="B2081">
        <v>1</v>
      </c>
      <c r="C2081" t="s">
        <v>81</v>
      </c>
      <c r="D2081" t="s">
        <v>127</v>
      </c>
      <c r="E2081" t="s">
        <v>161</v>
      </c>
      <c r="F2081" t="s">
        <v>6227</v>
      </c>
      <c r="G2081" t="s">
        <v>256</v>
      </c>
      <c r="H2081" t="s">
        <v>144</v>
      </c>
      <c r="I2081" t="s">
        <v>136</v>
      </c>
      <c r="J2081" t="s">
        <v>137</v>
      </c>
      <c r="K2081" t="s">
        <v>138</v>
      </c>
      <c r="L2081" t="s">
        <v>6228</v>
      </c>
      <c r="M2081" t="s">
        <v>6229</v>
      </c>
      <c r="N2081">
        <v>4.8958333329999997</v>
      </c>
      <c r="O2081">
        <v>0</v>
      </c>
      <c r="P2081">
        <v>122</v>
      </c>
      <c r="Q2081">
        <v>10</v>
      </c>
      <c r="R2081">
        <v>20</v>
      </c>
      <c r="S2081">
        <v>0</v>
      </c>
      <c r="T2081">
        <v>22</v>
      </c>
      <c r="U2081">
        <v>0</v>
      </c>
      <c r="V2081">
        <v>0</v>
      </c>
      <c r="W2081">
        <v>0</v>
      </c>
      <c r="X2081">
        <v>82.400919098356596</v>
      </c>
      <c r="Y2081">
        <v>1.3928900052162667</v>
      </c>
      <c r="Z2081">
        <v>11.73934107564151</v>
      </c>
      <c r="AA2081">
        <v>0</v>
      </c>
      <c r="AB2081">
        <v>63.989484191621536</v>
      </c>
      <c r="AC2081">
        <v>0</v>
      </c>
      <c r="AD2081">
        <v>0</v>
      </c>
      <c r="AE2081">
        <v>159.5226343708359</v>
      </c>
    </row>
    <row r="2082" spans="1:31" x14ac:dyDescent="0.25">
      <c r="A2082">
        <v>2432172</v>
      </c>
      <c r="B2082">
        <v>1</v>
      </c>
      <c r="C2082" t="s">
        <v>81</v>
      </c>
      <c r="D2082" t="s">
        <v>122</v>
      </c>
      <c r="E2082" t="s">
        <v>156</v>
      </c>
      <c r="F2082" t="s">
        <v>6230</v>
      </c>
      <c r="G2082" t="s">
        <v>158</v>
      </c>
      <c r="H2082" t="s">
        <v>135</v>
      </c>
      <c r="I2082" t="s">
        <v>136</v>
      </c>
      <c r="J2082" t="s">
        <v>137</v>
      </c>
      <c r="K2082" t="s">
        <v>138</v>
      </c>
      <c r="L2082" t="s">
        <v>6231</v>
      </c>
      <c r="M2082" t="s">
        <v>6232</v>
      </c>
      <c r="N2082">
        <v>0.82777777699999999</v>
      </c>
      <c r="O2082">
        <v>0</v>
      </c>
      <c r="P2082">
        <v>238</v>
      </c>
      <c r="Q2082">
        <v>0</v>
      </c>
      <c r="R2082">
        <v>4</v>
      </c>
      <c r="S2082">
        <v>0</v>
      </c>
      <c r="T2082">
        <v>50</v>
      </c>
      <c r="U2082">
        <v>0</v>
      </c>
      <c r="V2082">
        <v>0</v>
      </c>
      <c r="W2082">
        <v>0</v>
      </c>
      <c r="X2082">
        <v>43.433644970520092</v>
      </c>
      <c r="Y2082">
        <v>0</v>
      </c>
      <c r="Z2082">
        <v>1.9724501297481805</v>
      </c>
      <c r="AA2082">
        <v>0</v>
      </c>
      <c r="AB2082">
        <v>32.958948842976525</v>
      </c>
      <c r="AC2082">
        <v>0</v>
      </c>
      <c r="AD2082">
        <v>0</v>
      </c>
      <c r="AE2082">
        <v>78.3650439432448</v>
      </c>
    </row>
    <row r="2083" spans="1:31" x14ac:dyDescent="0.25">
      <c r="A2083">
        <v>2432109</v>
      </c>
      <c r="B2083">
        <v>1</v>
      </c>
      <c r="C2083" t="s">
        <v>80</v>
      </c>
      <c r="D2083" t="s">
        <v>100</v>
      </c>
      <c r="E2083" t="s">
        <v>132</v>
      </c>
      <c r="F2083" t="s">
        <v>6233</v>
      </c>
      <c r="G2083" t="s">
        <v>198</v>
      </c>
      <c r="H2083" t="s">
        <v>135</v>
      </c>
      <c r="I2083" t="s">
        <v>136</v>
      </c>
      <c r="J2083" t="s">
        <v>137</v>
      </c>
      <c r="K2083" t="s">
        <v>138</v>
      </c>
      <c r="L2083" t="s">
        <v>6234</v>
      </c>
      <c r="M2083" t="s">
        <v>6235</v>
      </c>
      <c r="N2083">
        <v>1.237777777</v>
      </c>
      <c r="O2083">
        <v>0</v>
      </c>
      <c r="P2083">
        <v>3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1.1279137665364634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1.1279137665364634</v>
      </c>
    </row>
    <row r="2084" spans="1:31" x14ac:dyDescent="0.25">
      <c r="A2084">
        <v>2431754</v>
      </c>
      <c r="B2084">
        <v>1</v>
      </c>
      <c r="C2084" t="s">
        <v>80</v>
      </c>
      <c r="D2084" t="s">
        <v>86</v>
      </c>
      <c r="E2084" t="s">
        <v>229</v>
      </c>
      <c r="F2084" t="s">
        <v>6236</v>
      </c>
      <c r="G2084" t="s">
        <v>187</v>
      </c>
      <c r="H2084" t="s">
        <v>144</v>
      </c>
      <c r="I2084" t="s">
        <v>136</v>
      </c>
      <c r="J2084" t="s">
        <v>137</v>
      </c>
      <c r="K2084" t="s">
        <v>164</v>
      </c>
      <c r="L2084" t="s">
        <v>6237</v>
      </c>
      <c r="M2084" t="s">
        <v>6238</v>
      </c>
      <c r="N2084">
        <v>4.8358333330000001</v>
      </c>
      <c r="O2084">
        <v>0</v>
      </c>
      <c r="P2084">
        <v>3581</v>
      </c>
      <c r="Q2084">
        <v>0</v>
      </c>
      <c r="R2084">
        <v>1</v>
      </c>
      <c r="S2084">
        <v>1</v>
      </c>
      <c r="T2084">
        <v>612</v>
      </c>
      <c r="U2084">
        <v>0</v>
      </c>
      <c r="V2084">
        <v>1</v>
      </c>
      <c r="W2084">
        <v>0</v>
      </c>
      <c r="X2084">
        <v>4369.5691044049508</v>
      </c>
      <c r="Y2084">
        <v>0</v>
      </c>
      <c r="Z2084">
        <v>0</v>
      </c>
      <c r="AA2084">
        <v>181.66154579128499</v>
      </c>
      <c r="AB2084">
        <v>3235.5579766164706</v>
      </c>
      <c r="AC2084">
        <v>0</v>
      </c>
      <c r="AD2084">
        <v>0</v>
      </c>
      <c r="AE2084">
        <v>7786.7886268127058</v>
      </c>
    </row>
    <row r="2085" spans="1:31" x14ac:dyDescent="0.25">
      <c r="A2085">
        <v>2432063</v>
      </c>
      <c r="B2085">
        <v>1</v>
      </c>
      <c r="C2085" t="s">
        <v>81</v>
      </c>
      <c r="D2085" t="s">
        <v>112</v>
      </c>
      <c r="E2085" t="s">
        <v>178</v>
      </c>
      <c r="F2085" t="s">
        <v>6239</v>
      </c>
      <c r="G2085" t="s">
        <v>143</v>
      </c>
      <c r="H2085" t="s">
        <v>144</v>
      </c>
      <c r="I2085" t="s">
        <v>136</v>
      </c>
      <c r="J2085" t="s">
        <v>137</v>
      </c>
      <c r="K2085" t="s">
        <v>138</v>
      </c>
      <c r="L2085" t="s">
        <v>6240</v>
      </c>
      <c r="M2085" t="s">
        <v>6241</v>
      </c>
      <c r="N2085">
        <v>0.638055555</v>
      </c>
      <c r="O2085">
        <v>0</v>
      </c>
      <c r="P2085">
        <v>440</v>
      </c>
      <c r="Q2085">
        <v>0</v>
      </c>
      <c r="R2085">
        <v>58</v>
      </c>
      <c r="S2085">
        <v>6</v>
      </c>
      <c r="T2085">
        <v>68</v>
      </c>
      <c r="U2085">
        <v>3</v>
      </c>
      <c r="V2085">
        <v>0</v>
      </c>
      <c r="W2085">
        <v>0</v>
      </c>
      <c r="X2085">
        <v>52.376988407187625</v>
      </c>
      <c r="Y2085">
        <v>0</v>
      </c>
      <c r="Z2085">
        <v>1.9878725751110402</v>
      </c>
      <c r="AA2085">
        <v>151.31501387654058</v>
      </c>
      <c r="AB2085">
        <v>26.255465545906279</v>
      </c>
      <c r="AC2085">
        <v>57.474060907402404</v>
      </c>
      <c r="AD2085">
        <v>0</v>
      </c>
      <c r="AE2085">
        <v>289.40940131214791</v>
      </c>
    </row>
    <row r="2086" spans="1:31" x14ac:dyDescent="0.25">
      <c r="A2086">
        <v>2431963</v>
      </c>
      <c r="B2086">
        <v>1</v>
      </c>
      <c r="C2086" t="s">
        <v>80</v>
      </c>
      <c r="D2086" t="s">
        <v>88</v>
      </c>
      <c r="E2086" t="s">
        <v>161</v>
      </c>
      <c r="F2086" t="s">
        <v>6242</v>
      </c>
      <c r="G2086" t="s">
        <v>429</v>
      </c>
      <c r="H2086" t="s">
        <v>144</v>
      </c>
      <c r="I2086" t="s">
        <v>136</v>
      </c>
      <c r="J2086" t="s">
        <v>137</v>
      </c>
      <c r="K2086" t="s">
        <v>138</v>
      </c>
      <c r="L2086" t="s">
        <v>6243</v>
      </c>
      <c r="M2086" t="s">
        <v>6244</v>
      </c>
      <c r="N2086">
        <v>3.9172222219999999</v>
      </c>
      <c r="O2086">
        <v>0</v>
      </c>
      <c r="P2086">
        <v>99</v>
      </c>
      <c r="Q2086">
        <v>0</v>
      </c>
      <c r="R2086">
        <v>0</v>
      </c>
      <c r="S2086">
        <v>0</v>
      </c>
      <c r="T2086">
        <v>3</v>
      </c>
      <c r="U2086">
        <v>0</v>
      </c>
      <c r="V2086">
        <v>0</v>
      </c>
      <c r="W2086">
        <v>0</v>
      </c>
      <c r="X2086">
        <v>88.967787430271272</v>
      </c>
      <c r="Y2086">
        <v>0</v>
      </c>
      <c r="Z2086">
        <v>0</v>
      </c>
      <c r="AA2086">
        <v>0</v>
      </c>
      <c r="AB2086">
        <v>7.6992092404083792</v>
      </c>
      <c r="AC2086">
        <v>0</v>
      </c>
      <c r="AD2086">
        <v>0</v>
      </c>
      <c r="AE2086">
        <v>96.666996670679652</v>
      </c>
    </row>
    <row r="2087" spans="1:31" x14ac:dyDescent="0.25">
      <c r="A2087">
        <v>2432255</v>
      </c>
      <c r="B2087">
        <v>1</v>
      </c>
      <c r="C2087" t="s">
        <v>81</v>
      </c>
      <c r="D2087" t="s">
        <v>120</v>
      </c>
      <c r="E2087" t="s">
        <v>178</v>
      </c>
      <c r="F2087" t="s">
        <v>3407</v>
      </c>
      <c r="G2087" t="s">
        <v>143</v>
      </c>
      <c r="H2087" t="s">
        <v>144</v>
      </c>
      <c r="I2087" t="s">
        <v>136</v>
      </c>
      <c r="J2087" t="s">
        <v>137</v>
      </c>
      <c r="K2087" t="s">
        <v>138</v>
      </c>
      <c r="L2087" t="s">
        <v>6245</v>
      </c>
      <c r="M2087" t="s">
        <v>6246</v>
      </c>
      <c r="N2087">
        <v>0.336666666</v>
      </c>
      <c r="O2087">
        <v>1</v>
      </c>
      <c r="P2087">
        <v>842</v>
      </c>
      <c r="Q2087">
        <v>101</v>
      </c>
      <c r="R2087">
        <v>149</v>
      </c>
      <c r="S2087">
        <v>12</v>
      </c>
      <c r="T2087">
        <v>99</v>
      </c>
      <c r="U2087">
        <v>0</v>
      </c>
      <c r="V2087">
        <v>1</v>
      </c>
      <c r="W2087">
        <v>0</v>
      </c>
      <c r="X2087">
        <v>66.720569421668557</v>
      </c>
      <c r="Y2087">
        <v>5.603937888448117</v>
      </c>
      <c r="Z2087">
        <v>0.60863508467533345</v>
      </c>
      <c r="AA2087">
        <v>10.473930479907249</v>
      </c>
      <c r="AB2087">
        <v>11.915563514078682</v>
      </c>
      <c r="AC2087">
        <v>0</v>
      </c>
      <c r="AD2087">
        <v>14.924650616139331</v>
      </c>
      <c r="AE2087">
        <v>110.24728700491727</v>
      </c>
    </row>
    <row r="2088" spans="1:31" x14ac:dyDescent="0.25">
      <c r="A2088">
        <v>2432209</v>
      </c>
      <c r="B2088">
        <v>1</v>
      </c>
      <c r="C2088" t="s">
        <v>80</v>
      </c>
      <c r="D2088" t="s">
        <v>93</v>
      </c>
      <c r="E2088" t="s">
        <v>132</v>
      </c>
      <c r="F2088" t="s">
        <v>6247</v>
      </c>
      <c r="G2088" t="s">
        <v>134</v>
      </c>
      <c r="H2088" t="s">
        <v>135</v>
      </c>
      <c r="I2088" t="s">
        <v>136</v>
      </c>
      <c r="J2088" t="s">
        <v>137</v>
      </c>
      <c r="K2088" t="s">
        <v>138</v>
      </c>
      <c r="L2088" t="s">
        <v>6248</v>
      </c>
      <c r="M2088" t="s">
        <v>6249</v>
      </c>
      <c r="N2088">
        <v>3.2633333329999998</v>
      </c>
      <c r="O2088">
        <v>0</v>
      </c>
      <c r="P2088">
        <v>2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1.3399253376755398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1.3399253376755398</v>
      </c>
    </row>
    <row r="2089" spans="1:31" x14ac:dyDescent="0.25">
      <c r="A2089">
        <v>2432066</v>
      </c>
      <c r="B2089">
        <v>1</v>
      </c>
      <c r="C2089" t="s">
        <v>80</v>
      </c>
      <c r="D2089" t="s">
        <v>97</v>
      </c>
      <c r="E2089" t="s">
        <v>147</v>
      </c>
      <c r="F2089" t="s">
        <v>6250</v>
      </c>
      <c r="G2089" t="s">
        <v>175</v>
      </c>
      <c r="H2089" t="s">
        <v>135</v>
      </c>
      <c r="I2089" t="s">
        <v>136</v>
      </c>
      <c r="J2089" t="s">
        <v>137</v>
      </c>
      <c r="K2089" t="s">
        <v>138</v>
      </c>
      <c r="L2089" t="s">
        <v>6251</v>
      </c>
      <c r="M2089" t="s">
        <v>6252</v>
      </c>
      <c r="N2089">
        <v>0.27944444400000001</v>
      </c>
      <c r="O2089">
        <v>0</v>
      </c>
      <c r="P2089">
        <v>11</v>
      </c>
      <c r="Q2089">
        <v>0</v>
      </c>
      <c r="R2089">
        <v>0</v>
      </c>
      <c r="S2089">
        <v>0</v>
      </c>
      <c r="T2089">
        <v>4</v>
      </c>
      <c r="U2089">
        <v>0</v>
      </c>
      <c r="V2089">
        <v>0</v>
      </c>
      <c r="W2089">
        <v>0</v>
      </c>
      <c r="X2089">
        <v>0.60875569548653685</v>
      </c>
      <c r="Y2089">
        <v>0</v>
      </c>
      <c r="Z2089">
        <v>0</v>
      </c>
      <c r="AA2089">
        <v>0</v>
      </c>
      <c r="AB2089">
        <v>0.12632460326055334</v>
      </c>
      <c r="AC2089">
        <v>0</v>
      </c>
      <c r="AD2089">
        <v>0</v>
      </c>
      <c r="AE2089">
        <v>0.73508029874709013</v>
      </c>
    </row>
    <row r="2090" spans="1:31" x14ac:dyDescent="0.25">
      <c r="A2090">
        <v>2431880</v>
      </c>
      <c r="B2090">
        <v>1</v>
      </c>
      <c r="C2090" t="s">
        <v>80</v>
      </c>
      <c r="D2090" t="s">
        <v>105</v>
      </c>
      <c r="E2090" t="s">
        <v>147</v>
      </c>
      <c r="F2090" t="s">
        <v>6253</v>
      </c>
      <c r="G2090" t="s">
        <v>175</v>
      </c>
      <c r="H2090" t="s">
        <v>135</v>
      </c>
      <c r="I2090" t="s">
        <v>136</v>
      </c>
      <c r="J2090" t="s">
        <v>137</v>
      </c>
      <c r="K2090" t="s">
        <v>138</v>
      </c>
      <c r="L2090" t="s">
        <v>6254</v>
      </c>
      <c r="M2090" t="s">
        <v>6255</v>
      </c>
      <c r="N2090">
        <v>1.313055555</v>
      </c>
      <c r="O2090">
        <v>0</v>
      </c>
      <c r="P2090">
        <v>59</v>
      </c>
      <c r="Q2090">
        <v>0</v>
      </c>
      <c r="R2090">
        <v>2</v>
      </c>
      <c r="S2090">
        <v>0</v>
      </c>
      <c r="T2090">
        <v>1</v>
      </c>
      <c r="U2090">
        <v>0</v>
      </c>
      <c r="V2090">
        <v>0</v>
      </c>
      <c r="W2090">
        <v>0</v>
      </c>
      <c r="X2090">
        <v>13.596192153090325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13.596192153090325</v>
      </c>
    </row>
    <row r="2091" spans="1:31" x14ac:dyDescent="0.25">
      <c r="A2091">
        <v>2432023</v>
      </c>
      <c r="B2091">
        <v>1</v>
      </c>
      <c r="C2091" t="s">
        <v>80</v>
      </c>
      <c r="D2091" t="s">
        <v>105</v>
      </c>
      <c r="E2091" t="s">
        <v>229</v>
      </c>
      <c r="F2091" t="s">
        <v>6256</v>
      </c>
      <c r="G2091" t="s">
        <v>143</v>
      </c>
      <c r="H2091" t="s">
        <v>144</v>
      </c>
      <c r="I2091" t="s">
        <v>136</v>
      </c>
      <c r="J2091" t="s">
        <v>137</v>
      </c>
      <c r="K2091" t="s">
        <v>138</v>
      </c>
      <c r="L2091" t="s">
        <v>6257</v>
      </c>
      <c r="M2091" t="s">
        <v>6258</v>
      </c>
      <c r="N2091">
        <v>0.101958333</v>
      </c>
      <c r="O2091">
        <v>4</v>
      </c>
      <c r="P2091">
        <v>2533</v>
      </c>
      <c r="Q2091">
        <v>6</v>
      </c>
      <c r="R2091">
        <v>4</v>
      </c>
      <c r="S2091">
        <v>36</v>
      </c>
      <c r="T2091">
        <v>259</v>
      </c>
      <c r="U2091">
        <v>16</v>
      </c>
      <c r="V2091">
        <v>10</v>
      </c>
      <c r="W2091">
        <v>1.2497069267569973</v>
      </c>
      <c r="X2091">
        <v>70.525513510511004</v>
      </c>
      <c r="Y2091">
        <v>0.66143497235706838</v>
      </c>
      <c r="Z2091">
        <v>1.07972085820974</v>
      </c>
      <c r="AA2091">
        <v>27.062994159818885</v>
      </c>
      <c r="AB2091">
        <v>51.17758838548211</v>
      </c>
      <c r="AC2091">
        <v>79.314115039862685</v>
      </c>
      <c r="AD2091">
        <v>38.226406829382363</v>
      </c>
      <c r="AE2091">
        <v>269.29748068238086</v>
      </c>
    </row>
    <row r="2092" spans="1:31" x14ac:dyDescent="0.25">
      <c r="A2092">
        <v>2432166</v>
      </c>
      <c r="B2092">
        <v>1</v>
      </c>
      <c r="C2092" t="s">
        <v>81</v>
      </c>
      <c r="D2092" t="s">
        <v>116</v>
      </c>
      <c r="E2092" t="s">
        <v>141</v>
      </c>
      <c r="F2092" t="s">
        <v>6259</v>
      </c>
      <c r="G2092" t="s">
        <v>143</v>
      </c>
      <c r="H2092" t="s">
        <v>144</v>
      </c>
      <c r="I2092" t="s">
        <v>136</v>
      </c>
      <c r="J2092" t="s">
        <v>137</v>
      </c>
      <c r="K2092" t="s">
        <v>138</v>
      </c>
      <c r="L2092" t="s">
        <v>6193</v>
      </c>
      <c r="M2092" t="s">
        <v>6260</v>
      </c>
      <c r="N2092">
        <v>0.53027777700000001</v>
      </c>
      <c r="O2092">
        <v>0</v>
      </c>
      <c r="P2092">
        <v>767</v>
      </c>
      <c r="Q2092">
        <v>4</v>
      </c>
      <c r="R2092">
        <v>41</v>
      </c>
      <c r="S2092">
        <v>0</v>
      </c>
      <c r="T2092">
        <v>103</v>
      </c>
      <c r="U2092">
        <v>1</v>
      </c>
      <c r="V2092">
        <v>0</v>
      </c>
      <c r="W2092">
        <v>0</v>
      </c>
      <c r="X2092">
        <v>94.541260369274056</v>
      </c>
      <c r="Y2092">
        <v>3.6575014306944857</v>
      </c>
      <c r="Z2092">
        <v>1.5260988985523301</v>
      </c>
      <c r="AA2092">
        <v>0</v>
      </c>
      <c r="AB2092">
        <v>17.736610573103917</v>
      </c>
      <c r="AC2092">
        <v>37.290158445865529</v>
      </c>
      <c r="AD2092">
        <v>0</v>
      </c>
      <c r="AE2092">
        <v>154.75162971749032</v>
      </c>
    </row>
    <row r="2093" spans="1:31" x14ac:dyDescent="0.25">
      <c r="A2093">
        <v>2432192</v>
      </c>
      <c r="B2093">
        <v>1</v>
      </c>
      <c r="C2093" t="s">
        <v>80</v>
      </c>
      <c r="D2093" t="s">
        <v>85</v>
      </c>
      <c r="E2093" t="s">
        <v>132</v>
      </c>
      <c r="F2093" t="s">
        <v>6261</v>
      </c>
      <c r="G2093" t="s">
        <v>153</v>
      </c>
      <c r="H2093" t="s">
        <v>135</v>
      </c>
      <c r="I2093" t="s">
        <v>136</v>
      </c>
      <c r="J2093" t="s">
        <v>137</v>
      </c>
      <c r="K2093" t="s">
        <v>138</v>
      </c>
      <c r="L2093" t="s">
        <v>6262</v>
      </c>
      <c r="M2093" t="s">
        <v>6263</v>
      </c>
      <c r="N2093">
        <v>0.67027777700000002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0.21592579037511669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0.21592579037511669</v>
      </c>
    </row>
    <row r="2094" spans="1:31" x14ac:dyDescent="0.25">
      <c r="A2094">
        <v>2432086</v>
      </c>
      <c r="B2094">
        <v>1</v>
      </c>
      <c r="C2094" t="s">
        <v>80</v>
      </c>
      <c r="D2094" t="s">
        <v>101</v>
      </c>
      <c r="E2094" t="s">
        <v>161</v>
      </c>
      <c r="F2094" t="s">
        <v>5868</v>
      </c>
      <c r="G2094" t="s">
        <v>143</v>
      </c>
      <c r="H2094" t="s">
        <v>144</v>
      </c>
      <c r="I2094" t="s">
        <v>136</v>
      </c>
      <c r="J2094" t="s">
        <v>137</v>
      </c>
      <c r="K2094" t="s">
        <v>138</v>
      </c>
      <c r="L2094" t="s">
        <v>6264</v>
      </c>
      <c r="M2094" t="s">
        <v>6265</v>
      </c>
      <c r="N2094">
        <v>1.551111111</v>
      </c>
      <c r="O2094">
        <v>0</v>
      </c>
      <c r="P2094">
        <v>296</v>
      </c>
      <c r="Q2094">
        <v>2</v>
      </c>
      <c r="R2094">
        <v>12</v>
      </c>
      <c r="S2094">
        <v>3</v>
      </c>
      <c r="T2094">
        <v>58</v>
      </c>
      <c r="U2094">
        <v>2</v>
      </c>
      <c r="V2094">
        <v>0</v>
      </c>
      <c r="W2094">
        <v>0</v>
      </c>
      <c r="X2094">
        <v>178.51969026832222</v>
      </c>
      <c r="Y2094">
        <v>2.522446784987685</v>
      </c>
      <c r="Z2094">
        <v>9.1974792648828174</v>
      </c>
      <c r="AA2094">
        <v>16.984125223499721</v>
      </c>
      <c r="AB2094">
        <v>77.510661904109</v>
      </c>
      <c r="AC2094">
        <v>19.784925216871013</v>
      </c>
      <c r="AD2094">
        <v>0</v>
      </c>
      <c r="AE2094">
        <v>304.51932866267242</v>
      </c>
    </row>
    <row r="2095" spans="1:31" x14ac:dyDescent="0.25">
      <c r="A2095">
        <v>2431731</v>
      </c>
      <c r="B2095">
        <v>1</v>
      </c>
      <c r="C2095" t="s">
        <v>81</v>
      </c>
      <c r="D2095" t="s">
        <v>120</v>
      </c>
      <c r="E2095" t="s">
        <v>178</v>
      </c>
      <c r="F2095" t="s">
        <v>6266</v>
      </c>
      <c r="G2095" t="s">
        <v>143</v>
      </c>
      <c r="H2095" t="s">
        <v>144</v>
      </c>
      <c r="I2095" t="s">
        <v>136</v>
      </c>
      <c r="J2095" t="s">
        <v>137</v>
      </c>
      <c r="K2095" t="s">
        <v>138</v>
      </c>
      <c r="L2095" t="s">
        <v>6267</v>
      </c>
      <c r="M2095" t="s">
        <v>6268</v>
      </c>
      <c r="N2095">
        <v>0.27361111100000002</v>
      </c>
      <c r="O2095">
        <v>1</v>
      </c>
      <c r="P2095">
        <v>842</v>
      </c>
      <c r="Q2095">
        <v>101</v>
      </c>
      <c r="R2095">
        <v>149</v>
      </c>
      <c r="S2095">
        <v>12</v>
      </c>
      <c r="T2095">
        <v>99</v>
      </c>
      <c r="U2095">
        <v>0</v>
      </c>
      <c r="V2095">
        <v>1</v>
      </c>
      <c r="W2095">
        <v>0</v>
      </c>
      <c r="X2095">
        <v>48.814731682920154</v>
      </c>
      <c r="Y2095">
        <v>5.8027691431361088</v>
      </c>
      <c r="Z2095">
        <v>0.55724500023169443</v>
      </c>
      <c r="AA2095">
        <v>9.2112697915713078</v>
      </c>
      <c r="AB2095">
        <v>12.528175259431523</v>
      </c>
      <c r="AC2095">
        <v>0</v>
      </c>
      <c r="AD2095">
        <v>30.971190127795104</v>
      </c>
      <c r="AE2095">
        <v>107.88538100508589</v>
      </c>
    </row>
    <row r="2096" spans="1:31" x14ac:dyDescent="0.25">
      <c r="A2096">
        <v>2432129</v>
      </c>
      <c r="B2096">
        <v>1</v>
      </c>
      <c r="C2096" t="s">
        <v>80</v>
      </c>
      <c r="D2096" t="s">
        <v>82</v>
      </c>
      <c r="E2096" t="s">
        <v>147</v>
      </c>
      <c r="F2096" t="s">
        <v>6269</v>
      </c>
      <c r="G2096" t="s">
        <v>175</v>
      </c>
      <c r="H2096" t="s">
        <v>135</v>
      </c>
      <c r="I2096" t="s">
        <v>136</v>
      </c>
      <c r="J2096" t="s">
        <v>137</v>
      </c>
      <c r="K2096" t="s">
        <v>138</v>
      </c>
      <c r="L2096" t="s">
        <v>6270</v>
      </c>
      <c r="M2096" t="s">
        <v>6271</v>
      </c>
      <c r="N2096">
        <v>0.72444444399999997</v>
      </c>
      <c r="O2096">
        <v>0</v>
      </c>
      <c r="P2096">
        <v>193</v>
      </c>
      <c r="Q2096">
        <v>0</v>
      </c>
      <c r="R2096">
        <v>0</v>
      </c>
      <c r="S2096">
        <v>0</v>
      </c>
      <c r="T2096">
        <v>2</v>
      </c>
      <c r="U2096">
        <v>0</v>
      </c>
      <c r="V2096">
        <v>0</v>
      </c>
      <c r="W2096">
        <v>0</v>
      </c>
      <c r="X2096">
        <v>32.942045458814576</v>
      </c>
      <c r="Y2096">
        <v>0</v>
      </c>
      <c r="Z2096">
        <v>0</v>
      </c>
      <c r="AA2096">
        <v>0</v>
      </c>
      <c r="AB2096">
        <v>1.3324368879702</v>
      </c>
      <c r="AC2096">
        <v>0</v>
      </c>
      <c r="AD2096">
        <v>0</v>
      </c>
      <c r="AE2096">
        <v>34.274482346784779</v>
      </c>
    </row>
    <row r="2097" spans="1:31" x14ac:dyDescent="0.25">
      <c r="A2097">
        <v>2432229</v>
      </c>
      <c r="B2097">
        <v>1</v>
      </c>
      <c r="C2097" t="s">
        <v>81</v>
      </c>
      <c r="D2097" t="s">
        <v>123</v>
      </c>
      <c r="E2097" t="s">
        <v>161</v>
      </c>
      <c r="F2097" t="s">
        <v>6272</v>
      </c>
      <c r="G2097" t="s">
        <v>256</v>
      </c>
      <c r="H2097" t="s">
        <v>144</v>
      </c>
      <c r="I2097" t="s">
        <v>136</v>
      </c>
      <c r="J2097" t="s">
        <v>137</v>
      </c>
      <c r="K2097" t="s">
        <v>138</v>
      </c>
      <c r="L2097" t="s">
        <v>6273</v>
      </c>
      <c r="M2097" t="s">
        <v>6274</v>
      </c>
      <c r="N2097">
        <v>1.258888888</v>
      </c>
      <c r="O2097">
        <v>0</v>
      </c>
      <c r="P2097">
        <v>154</v>
      </c>
      <c r="Q2097">
        <v>0</v>
      </c>
      <c r="R2097">
        <v>21</v>
      </c>
      <c r="S2097">
        <v>0</v>
      </c>
      <c r="T2097">
        <v>14</v>
      </c>
      <c r="U2097">
        <v>0</v>
      </c>
      <c r="V2097">
        <v>0</v>
      </c>
      <c r="W2097">
        <v>0</v>
      </c>
      <c r="X2097">
        <v>23.817576412354505</v>
      </c>
      <c r="Y2097">
        <v>0</v>
      </c>
      <c r="Z2097">
        <v>0</v>
      </c>
      <c r="AA2097">
        <v>0</v>
      </c>
      <c r="AB2097">
        <v>4.704551063151416</v>
      </c>
      <c r="AC2097">
        <v>0</v>
      </c>
      <c r="AD2097">
        <v>0</v>
      </c>
      <c r="AE2097">
        <v>28.522127475505922</v>
      </c>
    </row>
    <row r="2098" spans="1:31" x14ac:dyDescent="0.25">
      <c r="A2098">
        <v>2432269</v>
      </c>
      <c r="B2098">
        <v>1</v>
      </c>
      <c r="C2098" t="s">
        <v>81</v>
      </c>
      <c r="D2098" t="s">
        <v>128</v>
      </c>
      <c r="E2098" t="s">
        <v>147</v>
      </c>
      <c r="F2098" t="s">
        <v>6275</v>
      </c>
      <c r="G2098" t="s">
        <v>171</v>
      </c>
      <c r="H2098" t="s">
        <v>135</v>
      </c>
      <c r="I2098" t="s">
        <v>136</v>
      </c>
      <c r="J2098" t="s">
        <v>137</v>
      </c>
      <c r="K2098" t="s">
        <v>138</v>
      </c>
      <c r="L2098" t="s">
        <v>6276</v>
      </c>
      <c r="M2098" t="s">
        <v>6277</v>
      </c>
      <c r="N2098">
        <v>7.1813888879999999</v>
      </c>
      <c r="O2098">
        <v>0</v>
      </c>
      <c r="P2098">
        <v>9</v>
      </c>
      <c r="Q2098">
        <v>0</v>
      </c>
      <c r="R2098">
        <v>0</v>
      </c>
      <c r="S2098">
        <v>0</v>
      </c>
      <c r="T2098">
        <v>2</v>
      </c>
      <c r="U2098">
        <v>0</v>
      </c>
      <c r="V2098">
        <v>0</v>
      </c>
      <c r="W2098">
        <v>0</v>
      </c>
      <c r="X2098">
        <v>4.5630680977147016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4.5630680977147016</v>
      </c>
    </row>
    <row r="2099" spans="1:31" x14ac:dyDescent="0.25">
      <c r="A2099">
        <v>2431937</v>
      </c>
      <c r="B2099">
        <v>1</v>
      </c>
      <c r="C2099" t="s">
        <v>80</v>
      </c>
      <c r="D2099" t="s">
        <v>99</v>
      </c>
      <c r="E2099" t="s">
        <v>147</v>
      </c>
      <c r="F2099" t="s">
        <v>6278</v>
      </c>
      <c r="G2099" t="s">
        <v>355</v>
      </c>
      <c r="H2099" t="s">
        <v>135</v>
      </c>
      <c r="I2099" t="s">
        <v>136</v>
      </c>
      <c r="J2099" t="s">
        <v>137</v>
      </c>
      <c r="K2099" t="s">
        <v>164</v>
      </c>
      <c r="L2099" t="s">
        <v>6279</v>
      </c>
      <c r="M2099" t="s">
        <v>6280</v>
      </c>
      <c r="N2099">
        <v>0.79666666600000002</v>
      </c>
      <c r="O2099">
        <v>0</v>
      </c>
      <c r="P2099">
        <v>14</v>
      </c>
      <c r="Q2099">
        <v>0</v>
      </c>
      <c r="R2099">
        <v>0</v>
      </c>
      <c r="S2099">
        <v>0</v>
      </c>
      <c r="T2099">
        <v>6</v>
      </c>
      <c r="U2099">
        <v>0</v>
      </c>
      <c r="V2099">
        <v>0</v>
      </c>
      <c r="W2099">
        <v>0</v>
      </c>
      <c r="X2099">
        <v>0.87700649978735501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0.87700649978735501</v>
      </c>
    </row>
    <row r="2100" spans="1:31" x14ac:dyDescent="0.25">
      <c r="A2100">
        <v>2432146</v>
      </c>
      <c r="B2100">
        <v>1</v>
      </c>
      <c r="C2100" t="s">
        <v>81</v>
      </c>
      <c r="D2100" t="s">
        <v>117</v>
      </c>
      <c r="E2100" t="s">
        <v>147</v>
      </c>
      <c r="F2100" t="s">
        <v>6281</v>
      </c>
      <c r="G2100" t="s">
        <v>171</v>
      </c>
      <c r="H2100" t="s">
        <v>135</v>
      </c>
      <c r="I2100" t="s">
        <v>136</v>
      </c>
      <c r="J2100" t="s">
        <v>137</v>
      </c>
      <c r="K2100" t="s">
        <v>138</v>
      </c>
      <c r="L2100" t="s">
        <v>6282</v>
      </c>
      <c r="M2100" t="s">
        <v>6283</v>
      </c>
      <c r="N2100">
        <v>1.345</v>
      </c>
      <c r="O2100">
        <v>0</v>
      </c>
      <c r="P2100">
        <v>30</v>
      </c>
      <c r="Q2100">
        <v>0</v>
      </c>
      <c r="R2100">
        <v>0</v>
      </c>
      <c r="S2100">
        <v>0</v>
      </c>
      <c r="T2100">
        <v>4</v>
      </c>
      <c r="U2100">
        <v>0</v>
      </c>
      <c r="V2100">
        <v>0</v>
      </c>
      <c r="W2100">
        <v>0</v>
      </c>
      <c r="X2100">
        <v>4.5808414637770793</v>
      </c>
      <c r="Y2100">
        <v>0</v>
      </c>
      <c r="Z2100">
        <v>0</v>
      </c>
      <c r="AA2100">
        <v>0</v>
      </c>
      <c r="AB2100">
        <v>1.8148180213933522</v>
      </c>
      <c r="AC2100">
        <v>0</v>
      </c>
      <c r="AD2100">
        <v>0</v>
      </c>
      <c r="AE2100">
        <v>6.395659485170432</v>
      </c>
    </row>
    <row r="2101" spans="1:31" x14ac:dyDescent="0.25">
      <c r="A2101">
        <v>2431728</v>
      </c>
      <c r="B2101">
        <v>1</v>
      </c>
      <c r="C2101" t="s">
        <v>80</v>
      </c>
      <c r="D2101" t="s">
        <v>96</v>
      </c>
      <c r="E2101" t="s">
        <v>132</v>
      </c>
      <c r="F2101" t="s">
        <v>6284</v>
      </c>
      <c r="G2101" t="s">
        <v>198</v>
      </c>
      <c r="H2101" t="s">
        <v>135</v>
      </c>
      <c r="I2101" t="s">
        <v>136</v>
      </c>
      <c r="J2101" t="s">
        <v>137</v>
      </c>
      <c r="K2101" t="s">
        <v>138</v>
      </c>
      <c r="L2101" t="s">
        <v>6285</v>
      </c>
      <c r="M2101" t="s">
        <v>6286</v>
      </c>
      <c r="N2101">
        <v>3.1013888879999998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</row>
    <row r="2102" spans="1:31" x14ac:dyDescent="0.25">
      <c r="A2102">
        <v>2432169</v>
      </c>
      <c r="B2102">
        <v>1</v>
      </c>
      <c r="C2102" t="s">
        <v>80</v>
      </c>
      <c r="D2102" t="s">
        <v>92</v>
      </c>
      <c r="E2102" t="s">
        <v>290</v>
      </c>
      <c r="F2102" t="s">
        <v>2022</v>
      </c>
      <c r="G2102" t="s">
        <v>171</v>
      </c>
      <c r="H2102" t="s">
        <v>135</v>
      </c>
      <c r="I2102" t="s">
        <v>136</v>
      </c>
      <c r="J2102" t="s">
        <v>137</v>
      </c>
      <c r="K2102" t="s">
        <v>138</v>
      </c>
      <c r="L2102" t="s">
        <v>6287</v>
      </c>
      <c r="M2102" t="s">
        <v>6288</v>
      </c>
      <c r="N2102">
        <v>2.1444444439999999</v>
      </c>
      <c r="O2102">
        <v>0</v>
      </c>
      <c r="P2102">
        <v>48</v>
      </c>
      <c r="Q2102">
        <v>0</v>
      </c>
      <c r="R2102">
        <v>0</v>
      </c>
      <c r="S2102">
        <v>0</v>
      </c>
      <c r="T2102">
        <v>1</v>
      </c>
      <c r="U2102">
        <v>0</v>
      </c>
      <c r="V2102">
        <v>0</v>
      </c>
      <c r="W2102">
        <v>0</v>
      </c>
      <c r="X2102">
        <v>4.7744290611359297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4.7744290611359297</v>
      </c>
    </row>
    <row r="2103" spans="1:31" x14ac:dyDescent="0.25">
      <c r="A2103">
        <v>2448980</v>
      </c>
      <c r="B2103">
        <v>1</v>
      </c>
      <c r="C2103" t="s">
        <v>80</v>
      </c>
      <c r="D2103" t="s">
        <v>90</v>
      </c>
      <c r="E2103" t="s">
        <v>161</v>
      </c>
      <c r="F2103" t="s">
        <v>6289</v>
      </c>
      <c r="G2103" t="s">
        <v>187</v>
      </c>
      <c r="H2103" t="s">
        <v>144</v>
      </c>
      <c r="I2103" t="s">
        <v>136</v>
      </c>
      <c r="J2103" t="s">
        <v>137</v>
      </c>
      <c r="K2103" t="s">
        <v>164</v>
      </c>
      <c r="L2103" t="s">
        <v>6290</v>
      </c>
      <c r="M2103" t="s">
        <v>6291</v>
      </c>
      <c r="N2103">
        <v>5.0613888879999998</v>
      </c>
      <c r="O2103">
        <v>0</v>
      </c>
      <c r="P2103">
        <v>3729</v>
      </c>
      <c r="Q2103">
        <v>0</v>
      </c>
      <c r="R2103">
        <v>0</v>
      </c>
      <c r="S2103">
        <v>1</v>
      </c>
      <c r="T2103">
        <v>193</v>
      </c>
      <c r="U2103">
        <v>0</v>
      </c>
      <c r="V2103">
        <v>0</v>
      </c>
      <c r="W2103">
        <v>0</v>
      </c>
      <c r="X2103">
        <v>4032.5059178922661</v>
      </c>
      <c r="Y2103">
        <v>0</v>
      </c>
      <c r="Z2103">
        <v>0</v>
      </c>
      <c r="AA2103">
        <v>4130.7009654740823</v>
      </c>
      <c r="AB2103">
        <v>882.06836644034797</v>
      </c>
      <c r="AC2103">
        <v>0</v>
      </c>
      <c r="AD2103">
        <v>0</v>
      </c>
      <c r="AE2103">
        <v>9045.2752498066966</v>
      </c>
    </row>
    <row r="2104" spans="1:31" x14ac:dyDescent="0.25">
      <c r="A2104">
        <v>2431814</v>
      </c>
      <c r="B2104">
        <v>1</v>
      </c>
      <c r="C2104" t="s">
        <v>80</v>
      </c>
      <c r="D2104" t="s">
        <v>84</v>
      </c>
      <c r="E2104" t="s">
        <v>156</v>
      </c>
      <c r="F2104" t="s">
        <v>6292</v>
      </c>
      <c r="G2104" t="s">
        <v>175</v>
      </c>
      <c r="H2104" t="s">
        <v>135</v>
      </c>
      <c r="I2104" t="s">
        <v>136</v>
      </c>
      <c r="J2104" t="s">
        <v>137</v>
      </c>
      <c r="K2104" t="s">
        <v>138</v>
      </c>
      <c r="L2104" t="s">
        <v>6293</v>
      </c>
      <c r="M2104" t="s">
        <v>6294</v>
      </c>
      <c r="N2104">
        <v>1.1047222219999999</v>
      </c>
      <c r="O2104">
        <v>0</v>
      </c>
      <c r="P2104">
        <v>520</v>
      </c>
      <c r="Q2104">
        <v>0</v>
      </c>
      <c r="R2104">
        <v>0</v>
      </c>
      <c r="S2104">
        <v>0</v>
      </c>
      <c r="T2104">
        <v>19</v>
      </c>
      <c r="U2104">
        <v>0</v>
      </c>
      <c r="V2104">
        <v>0</v>
      </c>
      <c r="W2104">
        <v>0</v>
      </c>
      <c r="X2104">
        <v>119.01199659328501</v>
      </c>
      <c r="Y2104">
        <v>0</v>
      </c>
      <c r="Z2104">
        <v>0</v>
      </c>
      <c r="AA2104">
        <v>0</v>
      </c>
      <c r="AB2104">
        <v>9.5595704503704741</v>
      </c>
      <c r="AC2104">
        <v>0</v>
      </c>
      <c r="AD2104">
        <v>0</v>
      </c>
      <c r="AE2104">
        <v>128.57156704365548</v>
      </c>
    </row>
    <row r="2105" spans="1:31" x14ac:dyDescent="0.25">
      <c r="A2105">
        <v>2432020</v>
      </c>
      <c r="B2105">
        <v>1</v>
      </c>
      <c r="C2105" t="s">
        <v>80</v>
      </c>
      <c r="D2105" t="s">
        <v>104</v>
      </c>
      <c r="E2105" t="s">
        <v>156</v>
      </c>
      <c r="F2105" t="s">
        <v>6295</v>
      </c>
      <c r="G2105" t="s">
        <v>158</v>
      </c>
      <c r="H2105" t="s">
        <v>135</v>
      </c>
      <c r="I2105" t="s">
        <v>136</v>
      </c>
      <c r="J2105" t="s">
        <v>137</v>
      </c>
      <c r="K2105" t="s">
        <v>138</v>
      </c>
      <c r="L2105" t="s">
        <v>6296</v>
      </c>
      <c r="M2105" t="s">
        <v>6297</v>
      </c>
      <c r="N2105">
        <v>0.93222222200000004</v>
      </c>
      <c r="O2105">
        <v>0</v>
      </c>
      <c r="P2105">
        <v>29</v>
      </c>
      <c r="Q2105">
        <v>0</v>
      </c>
      <c r="R2105">
        <v>16</v>
      </c>
      <c r="S2105">
        <v>0</v>
      </c>
      <c r="T2105">
        <v>7</v>
      </c>
      <c r="U2105">
        <v>0</v>
      </c>
      <c r="V2105">
        <v>0</v>
      </c>
      <c r="W2105">
        <v>0</v>
      </c>
      <c r="X2105">
        <v>6.0321294302599071</v>
      </c>
      <c r="Y2105">
        <v>0</v>
      </c>
      <c r="Z2105">
        <v>0.57292800139014011</v>
      </c>
      <c r="AA2105">
        <v>0</v>
      </c>
      <c r="AB2105">
        <v>2.5541176099889111</v>
      </c>
      <c r="AC2105">
        <v>0</v>
      </c>
      <c r="AD2105">
        <v>0</v>
      </c>
      <c r="AE2105">
        <v>9.1591750416389583</v>
      </c>
    </row>
    <row r="2106" spans="1:31" x14ac:dyDescent="0.25">
      <c r="A2106">
        <v>2431711</v>
      </c>
      <c r="B2106">
        <v>1</v>
      </c>
      <c r="C2106" t="s">
        <v>80</v>
      </c>
      <c r="D2106" t="s">
        <v>99</v>
      </c>
      <c r="E2106" t="s">
        <v>132</v>
      </c>
      <c r="F2106" t="s">
        <v>6298</v>
      </c>
      <c r="G2106" t="s">
        <v>153</v>
      </c>
      <c r="H2106" t="s">
        <v>135</v>
      </c>
      <c r="I2106" t="s">
        <v>136</v>
      </c>
      <c r="J2106" t="s">
        <v>137</v>
      </c>
      <c r="K2106" t="s">
        <v>138</v>
      </c>
      <c r="L2106" t="s">
        <v>6299</v>
      </c>
      <c r="M2106" t="s">
        <v>6300</v>
      </c>
      <c r="N2106">
        <v>1.078333333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2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1.3480913940646531</v>
      </c>
      <c r="AC2106">
        <v>0</v>
      </c>
      <c r="AD2106">
        <v>0</v>
      </c>
      <c r="AE2106">
        <v>1.3480913940646531</v>
      </c>
    </row>
    <row r="2107" spans="1:31" x14ac:dyDescent="0.25">
      <c r="A2107">
        <v>2431877</v>
      </c>
      <c r="B2107">
        <v>1</v>
      </c>
      <c r="C2107" t="s">
        <v>81</v>
      </c>
      <c r="D2107" t="s">
        <v>128</v>
      </c>
      <c r="E2107" t="s">
        <v>132</v>
      </c>
      <c r="F2107" t="s">
        <v>6301</v>
      </c>
      <c r="G2107" t="s">
        <v>153</v>
      </c>
      <c r="H2107" t="s">
        <v>135</v>
      </c>
      <c r="I2107" t="s">
        <v>136</v>
      </c>
      <c r="J2107" t="s">
        <v>137</v>
      </c>
      <c r="K2107" t="s">
        <v>138</v>
      </c>
      <c r="L2107" t="s">
        <v>6302</v>
      </c>
      <c r="M2107" t="s">
        <v>6303</v>
      </c>
      <c r="N2107">
        <v>1.9516666659999999</v>
      </c>
      <c r="O2107">
        <v>0</v>
      </c>
      <c r="P2107">
        <v>10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3.1276834251255758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3.1276834251255758</v>
      </c>
    </row>
    <row r="2108" spans="1:31" x14ac:dyDescent="0.25">
      <c r="A2108">
        <v>2431734</v>
      </c>
      <c r="B2108">
        <v>1</v>
      </c>
      <c r="C2108" t="s">
        <v>80</v>
      </c>
      <c r="D2108" t="s">
        <v>93</v>
      </c>
      <c r="E2108" t="s">
        <v>178</v>
      </c>
      <c r="F2108" t="s">
        <v>6304</v>
      </c>
      <c r="G2108" t="s">
        <v>143</v>
      </c>
      <c r="H2108" t="s">
        <v>144</v>
      </c>
      <c r="I2108" t="s">
        <v>136</v>
      </c>
      <c r="J2108" t="s">
        <v>137</v>
      </c>
      <c r="K2108" t="s">
        <v>138</v>
      </c>
      <c r="L2108" t="s">
        <v>6305</v>
      </c>
      <c r="M2108" t="s">
        <v>6306</v>
      </c>
      <c r="N2108">
        <v>0.90638888799999995</v>
      </c>
      <c r="O2108">
        <v>2</v>
      </c>
      <c r="P2108">
        <v>263</v>
      </c>
      <c r="Q2108">
        <v>37</v>
      </c>
      <c r="R2108">
        <v>32</v>
      </c>
      <c r="S2108">
        <v>7</v>
      </c>
      <c r="T2108">
        <v>35</v>
      </c>
      <c r="U2108">
        <v>0</v>
      </c>
      <c r="V2108">
        <v>0</v>
      </c>
      <c r="W2108">
        <v>1.6559626686784301</v>
      </c>
      <c r="X2108">
        <v>38.962893040480111</v>
      </c>
      <c r="Y2108">
        <v>13.320255024647892</v>
      </c>
      <c r="Z2108">
        <v>15.732506369067281</v>
      </c>
      <c r="AA2108">
        <v>13.274485898298622</v>
      </c>
      <c r="AB2108">
        <v>11.915329590935853</v>
      </c>
      <c r="AC2108">
        <v>0</v>
      </c>
      <c r="AD2108">
        <v>0</v>
      </c>
      <c r="AE2108">
        <v>94.861432592108187</v>
      </c>
    </row>
    <row r="2109" spans="1:31" x14ac:dyDescent="0.25">
      <c r="A2109">
        <v>2432089</v>
      </c>
      <c r="B2109">
        <v>1</v>
      </c>
      <c r="C2109" t="s">
        <v>81</v>
      </c>
      <c r="D2109" t="s">
        <v>127</v>
      </c>
      <c r="E2109" t="s">
        <v>156</v>
      </c>
      <c r="F2109" t="s">
        <v>6307</v>
      </c>
      <c r="G2109" t="s">
        <v>2049</v>
      </c>
      <c r="H2109" t="s">
        <v>135</v>
      </c>
      <c r="I2109" t="s">
        <v>136</v>
      </c>
      <c r="J2109" t="s">
        <v>137</v>
      </c>
      <c r="K2109" t="s">
        <v>138</v>
      </c>
      <c r="L2109" t="s">
        <v>6308</v>
      </c>
      <c r="M2109" t="s">
        <v>6309</v>
      </c>
      <c r="N2109">
        <v>2.7769444440000002</v>
      </c>
      <c r="O2109">
        <v>0</v>
      </c>
      <c r="P2109">
        <v>941</v>
      </c>
      <c r="Q2109">
        <v>0</v>
      </c>
      <c r="R2109">
        <v>0</v>
      </c>
      <c r="S2109">
        <v>0</v>
      </c>
      <c r="T2109">
        <v>93</v>
      </c>
      <c r="U2109">
        <v>0</v>
      </c>
      <c r="V2109">
        <v>1</v>
      </c>
      <c r="W2109">
        <v>0</v>
      </c>
      <c r="X2109">
        <v>549.20612821197062</v>
      </c>
      <c r="Y2109">
        <v>0</v>
      </c>
      <c r="Z2109">
        <v>0</v>
      </c>
      <c r="AA2109">
        <v>0</v>
      </c>
      <c r="AB2109">
        <v>159.36470617891177</v>
      </c>
      <c r="AC2109">
        <v>0</v>
      </c>
      <c r="AD2109">
        <v>2.1337605986117762</v>
      </c>
      <c r="AE2109">
        <v>710.70459498949413</v>
      </c>
    </row>
    <row r="2110" spans="1:31" x14ac:dyDescent="0.25">
      <c r="A2110">
        <v>2432189</v>
      </c>
      <c r="B2110">
        <v>1</v>
      </c>
      <c r="C2110" t="s">
        <v>80</v>
      </c>
      <c r="D2110" t="s">
        <v>84</v>
      </c>
      <c r="E2110" t="s">
        <v>161</v>
      </c>
      <c r="F2110" t="s">
        <v>6310</v>
      </c>
      <c r="G2110" t="s">
        <v>175</v>
      </c>
      <c r="H2110" t="s">
        <v>144</v>
      </c>
      <c r="I2110" t="s">
        <v>136</v>
      </c>
      <c r="J2110" t="s">
        <v>137</v>
      </c>
      <c r="K2110" t="s">
        <v>138</v>
      </c>
      <c r="L2110" t="s">
        <v>6311</v>
      </c>
      <c r="M2110" t="s">
        <v>6312</v>
      </c>
      <c r="N2110">
        <v>8.0555555000000001E-2</v>
      </c>
      <c r="O2110">
        <v>1</v>
      </c>
      <c r="P2110">
        <v>530</v>
      </c>
      <c r="Q2110">
        <v>0</v>
      </c>
      <c r="R2110">
        <v>2</v>
      </c>
      <c r="S2110">
        <v>27</v>
      </c>
      <c r="T2110">
        <v>473</v>
      </c>
      <c r="U2110">
        <v>6</v>
      </c>
      <c r="V2110">
        <v>7</v>
      </c>
      <c r="W2110">
        <v>0</v>
      </c>
      <c r="X2110">
        <v>16.687489335016853</v>
      </c>
      <c r="Y2110">
        <v>0</v>
      </c>
      <c r="Z2110">
        <v>5.317227893226667E-2</v>
      </c>
      <c r="AA2110">
        <v>13.556267757408753</v>
      </c>
      <c r="AB2110">
        <v>90.526219760891038</v>
      </c>
      <c r="AC2110">
        <v>18.955589591910623</v>
      </c>
      <c r="AD2110">
        <v>21.16215508585277</v>
      </c>
      <c r="AE2110">
        <v>160.94089381001231</v>
      </c>
    </row>
    <row r="2111" spans="1:31" x14ac:dyDescent="0.25">
      <c r="A2111">
        <v>2432046</v>
      </c>
      <c r="B2111">
        <v>1</v>
      </c>
      <c r="C2111" t="s">
        <v>80</v>
      </c>
      <c r="D2111" t="s">
        <v>84</v>
      </c>
      <c r="E2111" t="s">
        <v>161</v>
      </c>
      <c r="F2111" t="s">
        <v>6313</v>
      </c>
      <c r="G2111" t="s">
        <v>256</v>
      </c>
      <c r="H2111" t="s">
        <v>144</v>
      </c>
      <c r="I2111" t="s">
        <v>136</v>
      </c>
      <c r="J2111" t="s">
        <v>137</v>
      </c>
      <c r="K2111" t="s">
        <v>138</v>
      </c>
      <c r="L2111" t="s">
        <v>6314</v>
      </c>
      <c r="M2111" t="s">
        <v>6315</v>
      </c>
      <c r="N2111">
        <v>3.403888888</v>
      </c>
      <c r="O2111">
        <v>0</v>
      </c>
      <c r="P2111">
        <v>19</v>
      </c>
      <c r="Q2111">
        <v>0</v>
      </c>
      <c r="R2111">
        <v>17</v>
      </c>
      <c r="S2111">
        <v>1</v>
      </c>
      <c r="T2111">
        <v>4</v>
      </c>
      <c r="U2111">
        <v>0</v>
      </c>
      <c r="V2111">
        <v>0</v>
      </c>
      <c r="W2111">
        <v>0</v>
      </c>
      <c r="X2111">
        <v>24.883713367178871</v>
      </c>
      <c r="Y2111">
        <v>0</v>
      </c>
      <c r="Z2111">
        <v>67.675883790629442</v>
      </c>
      <c r="AA2111">
        <v>91.032785917483579</v>
      </c>
      <c r="AB2111">
        <v>13.265433873556429</v>
      </c>
      <c r="AC2111">
        <v>0</v>
      </c>
      <c r="AD2111">
        <v>0</v>
      </c>
      <c r="AE2111">
        <v>196.8578169488483</v>
      </c>
    </row>
    <row r="2112" spans="1:31" x14ac:dyDescent="0.25">
      <c r="A2112">
        <v>2432040</v>
      </c>
      <c r="B2112">
        <v>1</v>
      </c>
      <c r="C2112" t="s">
        <v>80</v>
      </c>
      <c r="D2112" t="s">
        <v>101</v>
      </c>
      <c r="E2112" t="s">
        <v>132</v>
      </c>
      <c r="F2112" t="s">
        <v>6316</v>
      </c>
      <c r="G2112" t="s">
        <v>153</v>
      </c>
      <c r="H2112" t="s">
        <v>135</v>
      </c>
      <c r="I2112" t="s">
        <v>136</v>
      </c>
      <c r="J2112" t="s">
        <v>137</v>
      </c>
      <c r="K2112" t="s">
        <v>138</v>
      </c>
      <c r="L2112" t="s">
        <v>6317</v>
      </c>
      <c r="M2112" t="s">
        <v>6318</v>
      </c>
      <c r="N2112">
        <v>0.88333333300000005</v>
      </c>
      <c r="O2112">
        <v>0</v>
      </c>
      <c r="P2112">
        <v>7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0.76370029886890001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0.76370029886890001</v>
      </c>
    </row>
    <row r="2113" spans="1:31" x14ac:dyDescent="0.25">
      <c r="A2113">
        <v>2431691</v>
      </c>
      <c r="B2113">
        <v>1</v>
      </c>
      <c r="C2113" t="s">
        <v>80</v>
      </c>
      <c r="D2113" t="s">
        <v>90</v>
      </c>
      <c r="E2113" t="s">
        <v>229</v>
      </c>
      <c r="F2113" t="s">
        <v>6319</v>
      </c>
      <c r="G2113" t="s">
        <v>163</v>
      </c>
      <c r="H2113" t="s">
        <v>1881</v>
      </c>
      <c r="I2113" t="s">
        <v>136</v>
      </c>
      <c r="J2113" t="s">
        <v>137</v>
      </c>
      <c r="K2113" t="s">
        <v>164</v>
      </c>
      <c r="L2113" t="s">
        <v>6320</v>
      </c>
      <c r="M2113" t="s">
        <v>6321</v>
      </c>
      <c r="N2113">
        <v>0.41194444400000002</v>
      </c>
      <c r="O2113">
        <v>0</v>
      </c>
      <c r="P2113">
        <v>31120</v>
      </c>
      <c r="Q2113">
        <v>0</v>
      </c>
      <c r="R2113">
        <v>0</v>
      </c>
      <c r="S2113">
        <v>6</v>
      </c>
      <c r="T2113">
        <v>2752</v>
      </c>
      <c r="U2113">
        <v>0</v>
      </c>
      <c r="V2113">
        <v>4</v>
      </c>
      <c r="W2113">
        <v>0</v>
      </c>
      <c r="X2113">
        <v>2657.6527171873508</v>
      </c>
      <c r="Y2113">
        <v>0</v>
      </c>
      <c r="Z2113">
        <v>0</v>
      </c>
      <c r="AA2113">
        <v>385.28537981382141</v>
      </c>
      <c r="AB2113">
        <v>600.1154619923268</v>
      </c>
      <c r="AC2113">
        <v>0</v>
      </c>
      <c r="AD2113">
        <v>2.1438943694179415</v>
      </c>
      <c r="AE2113">
        <v>3645.1974533629168</v>
      </c>
    </row>
    <row r="2114" spans="1:31" x14ac:dyDescent="0.25">
      <c r="A2114">
        <v>2431983</v>
      </c>
      <c r="B2114">
        <v>1</v>
      </c>
      <c r="C2114" t="s">
        <v>80</v>
      </c>
      <c r="D2114" t="s">
        <v>97</v>
      </c>
      <c r="E2114" t="s">
        <v>178</v>
      </c>
      <c r="F2114" t="s">
        <v>6322</v>
      </c>
      <c r="G2114" t="s">
        <v>143</v>
      </c>
      <c r="H2114" t="s">
        <v>144</v>
      </c>
      <c r="I2114" t="s">
        <v>136</v>
      </c>
      <c r="J2114" t="s">
        <v>137</v>
      </c>
      <c r="K2114" t="s">
        <v>138</v>
      </c>
      <c r="L2114" t="s">
        <v>6323</v>
      </c>
      <c r="M2114" t="s">
        <v>6324</v>
      </c>
      <c r="N2114">
        <v>0.76527777699999999</v>
      </c>
      <c r="O2114">
        <v>0</v>
      </c>
      <c r="P2114">
        <v>295</v>
      </c>
      <c r="Q2114">
        <v>0</v>
      </c>
      <c r="R2114">
        <v>6</v>
      </c>
      <c r="S2114">
        <v>0</v>
      </c>
      <c r="T2114">
        <v>32</v>
      </c>
      <c r="U2114">
        <v>0</v>
      </c>
      <c r="V2114">
        <v>0</v>
      </c>
      <c r="W2114">
        <v>0</v>
      </c>
      <c r="X2114">
        <v>77.074625761962025</v>
      </c>
      <c r="Y2114">
        <v>0</v>
      </c>
      <c r="Z2114">
        <v>0.2652854667987028</v>
      </c>
      <c r="AA2114">
        <v>0</v>
      </c>
      <c r="AB2114">
        <v>22.65904535786991</v>
      </c>
      <c r="AC2114">
        <v>0</v>
      </c>
      <c r="AD2114">
        <v>0</v>
      </c>
      <c r="AE2114">
        <v>99.998956586630641</v>
      </c>
    </row>
    <row r="2115" spans="1:31" x14ac:dyDescent="0.25">
      <c r="A2115">
        <v>2432083</v>
      </c>
      <c r="B2115">
        <v>1</v>
      </c>
      <c r="C2115" t="s">
        <v>80</v>
      </c>
      <c r="D2115" t="s">
        <v>94</v>
      </c>
      <c r="E2115" t="s">
        <v>178</v>
      </c>
      <c r="F2115" t="s">
        <v>811</v>
      </c>
      <c r="G2115" t="s">
        <v>143</v>
      </c>
      <c r="H2115" t="s">
        <v>144</v>
      </c>
      <c r="I2115" t="s">
        <v>136</v>
      </c>
      <c r="J2115" t="s">
        <v>137</v>
      </c>
      <c r="K2115" t="s">
        <v>138</v>
      </c>
      <c r="L2115" t="s">
        <v>6325</v>
      </c>
      <c r="M2115" t="s">
        <v>6326</v>
      </c>
      <c r="N2115">
        <v>1.2341666659999999</v>
      </c>
      <c r="O2115">
        <v>0</v>
      </c>
      <c r="P2115">
        <v>137</v>
      </c>
      <c r="Q2115">
        <v>1</v>
      </c>
      <c r="R2115">
        <v>7</v>
      </c>
      <c r="S2115">
        <v>13</v>
      </c>
      <c r="T2115">
        <v>20</v>
      </c>
      <c r="U2115">
        <v>4</v>
      </c>
      <c r="V2115">
        <v>0</v>
      </c>
      <c r="W2115">
        <v>0</v>
      </c>
      <c r="X2115">
        <v>28.94335241514257</v>
      </c>
      <c r="Y2115">
        <v>0.42028746836056669</v>
      </c>
      <c r="Z2115">
        <v>7.1370196870581033</v>
      </c>
      <c r="AA2115">
        <v>179.33875929742322</v>
      </c>
      <c r="AB2115">
        <v>16.922521422018818</v>
      </c>
      <c r="AC2115">
        <v>1072.9188060847182</v>
      </c>
      <c r="AD2115">
        <v>0</v>
      </c>
      <c r="AE2115">
        <v>1305.6807463747214</v>
      </c>
    </row>
    <row r="2116" spans="1:31" x14ac:dyDescent="0.25">
      <c r="A2116">
        <v>2432032</v>
      </c>
      <c r="B2116">
        <v>1</v>
      </c>
      <c r="C2116" t="s">
        <v>80</v>
      </c>
      <c r="D2116" t="s">
        <v>86</v>
      </c>
      <c r="E2116" t="s">
        <v>132</v>
      </c>
      <c r="F2116" t="s">
        <v>6327</v>
      </c>
      <c r="G2116" t="s">
        <v>198</v>
      </c>
      <c r="H2116" t="s">
        <v>135</v>
      </c>
      <c r="I2116" t="s">
        <v>136</v>
      </c>
      <c r="J2116" t="s">
        <v>137</v>
      </c>
      <c r="K2116" t="s">
        <v>138</v>
      </c>
      <c r="L2116" t="s">
        <v>6328</v>
      </c>
      <c r="M2116" t="s">
        <v>6329</v>
      </c>
      <c r="N2116">
        <v>2.3372222219999998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3.7729751870000007E-5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3.7729751870000007E-5</v>
      </c>
    </row>
    <row r="2117" spans="1:31" x14ac:dyDescent="0.25">
      <c r="A2117">
        <v>2432195</v>
      </c>
      <c r="B2117">
        <v>1</v>
      </c>
      <c r="C2117" t="s">
        <v>80</v>
      </c>
      <c r="D2117" t="s">
        <v>106</v>
      </c>
      <c r="E2117" t="s">
        <v>147</v>
      </c>
      <c r="F2117" t="s">
        <v>6330</v>
      </c>
      <c r="G2117" t="s">
        <v>171</v>
      </c>
      <c r="H2117" t="s">
        <v>135</v>
      </c>
      <c r="I2117" t="s">
        <v>136</v>
      </c>
      <c r="J2117" t="s">
        <v>137</v>
      </c>
      <c r="K2117" t="s">
        <v>138</v>
      </c>
      <c r="L2117" t="s">
        <v>6331</v>
      </c>
      <c r="M2117" t="s">
        <v>6332</v>
      </c>
      <c r="N2117">
        <v>2.437777777</v>
      </c>
      <c r="O2117">
        <v>0</v>
      </c>
      <c r="P2117">
        <v>11</v>
      </c>
      <c r="Q2117">
        <v>0</v>
      </c>
      <c r="R2117">
        <v>7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2.6279592979675126</v>
      </c>
      <c r="Y2117">
        <v>0</v>
      </c>
      <c r="Z2117">
        <v>2.7591475676983861</v>
      </c>
      <c r="AA2117">
        <v>0</v>
      </c>
      <c r="AB2117">
        <v>2.851172521997028E-2</v>
      </c>
      <c r="AC2117">
        <v>0</v>
      </c>
      <c r="AD2117">
        <v>0</v>
      </c>
      <c r="AE2117">
        <v>5.4156185908858694</v>
      </c>
    </row>
    <row r="2118" spans="1:31" x14ac:dyDescent="0.25">
      <c r="A2118">
        <v>2431823</v>
      </c>
      <c r="B2118">
        <v>1</v>
      </c>
      <c r="C2118" t="s">
        <v>80</v>
      </c>
      <c r="D2118" t="s">
        <v>110</v>
      </c>
      <c r="E2118" t="s">
        <v>147</v>
      </c>
      <c r="F2118" t="s">
        <v>6333</v>
      </c>
      <c r="G2118" t="s">
        <v>171</v>
      </c>
      <c r="H2118" t="s">
        <v>135</v>
      </c>
      <c r="I2118" t="s">
        <v>136</v>
      </c>
      <c r="J2118" t="s">
        <v>137</v>
      </c>
      <c r="K2118" t="s">
        <v>138</v>
      </c>
      <c r="L2118" t="s">
        <v>6334</v>
      </c>
      <c r="M2118" t="s">
        <v>6335</v>
      </c>
      <c r="N2118">
        <v>0.89861111100000002</v>
      </c>
      <c r="O2118">
        <v>0</v>
      </c>
      <c r="P2118">
        <v>151</v>
      </c>
      <c r="Q2118">
        <v>0</v>
      </c>
      <c r="R2118">
        <v>0</v>
      </c>
      <c r="S2118">
        <v>0</v>
      </c>
      <c r="T2118">
        <v>6</v>
      </c>
      <c r="U2118">
        <v>0</v>
      </c>
      <c r="V2118">
        <v>0</v>
      </c>
      <c r="W2118">
        <v>0</v>
      </c>
      <c r="X2118">
        <v>34.63258899578414</v>
      </c>
      <c r="Y2118">
        <v>0</v>
      </c>
      <c r="Z2118">
        <v>0</v>
      </c>
      <c r="AA2118">
        <v>0</v>
      </c>
      <c r="AB2118">
        <v>8.1869752378670295</v>
      </c>
      <c r="AC2118">
        <v>0</v>
      </c>
      <c r="AD2118">
        <v>0</v>
      </c>
      <c r="AE2118">
        <v>42.819564233651171</v>
      </c>
    </row>
    <row r="2119" spans="1:31" x14ac:dyDescent="0.25">
      <c r="A2119">
        <v>2431800</v>
      </c>
      <c r="B2119">
        <v>1</v>
      </c>
      <c r="C2119" t="s">
        <v>80</v>
      </c>
      <c r="D2119" t="s">
        <v>104</v>
      </c>
      <c r="E2119" t="s">
        <v>161</v>
      </c>
      <c r="F2119" t="s">
        <v>6336</v>
      </c>
      <c r="G2119" t="s">
        <v>143</v>
      </c>
      <c r="H2119" t="s">
        <v>144</v>
      </c>
      <c r="I2119" t="s">
        <v>136</v>
      </c>
      <c r="J2119" t="s">
        <v>137</v>
      </c>
      <c r="K2119" t="s">
        <v>138</v>
      </c>
      <c r="L2119" t="s">
        <v>6337</v>
      </c>
      <c r="M2119" t="s">
        <v>6338</v>
      </c>
      <c r="N2119">
        <v>0.47638888800000001</v>
      </c>
      <c r="O2119">
        <v>0</v>
      </c>
      <c r="P2119">
        <v>1017</v>
      </c>
      <c r="Q2119">
        <v>0</v>
      </c>
      <c r="R2119">
        <v>0</v>
      </c>
      <c r="S2119">
        <v>0</v>
      </c>
      <c r="T2119">
        <v>108</v>
      </c>
      <c r="U2119">
        <v>0</v>
      </c>
      <c r="V2119">
        <v>0</v>
      </c>
      <c r="W2119">
        <v>0</v>
      </c>
      <c r="X2119">
        <v>104.96107261528138</v>
      </c>
      <c r="Y2119">
        <v>0</v>
      </c>
      <c r="Z2119">
        <v>0</v>
      </c>
      <c r="AA2119">
        <v>0</v>
      </c>
      <c r="AB2119">
        <v>41.095405262945455</v>
      </c>
      <c r="AC2119">
        <v>0</v>
      </c>
      <c r="AD2119">
        <v>0</v>
      </c>
      <c r="AE2119">
        <v>146.05647787822684</v>
      </c>
    </row>
    <row r="2120" spans="1:31" x14ac:dyDescent="0.25">
      <c r="A2120">
        <v>2431717</v>
      </c>
      <c r="B2120">
        <v>1</v>
      </c>
      <c r="C2120" t="s">
        <v>80</v>
      </c>
      <c r="D2120" t="s">
        <v>82</v>
      </c>
      <c r="E2120" t="s">
        <v>229</v>
      </c>
      <c r="F2120" t="s">
        <v>6339</v>
      </c>
      <c r="G2120" t="s">
        <v>143</v>
      </c>
      <c r="H2120" t="s">
        <v>144</v>
      </c>
      <c r="I2120" t="s">
        <v>136</v>
      </c>
      <c r="J2120" t="s">
        <v>137</v>
      </c>
      <c r="K2120" t="s">
        <v>138</v>
      </c>
      <c r="L2120" t="s">
        <v>6340</v>
      </c>
      <c r="M2120" t="s">
        <v>6341</v>
      </c>
      <c r="N2120">
        <v>0.80025555500000001</v>
      </c>
      <c r="O2120">
        <v>0</v>
      </c>
      <c r="P2120">
        <v>523</v>
      </c>
      <c r="Q2120">
        <v>0</v>
      </c>
      <c r="R2120">
        <v>0</v>
      </c>
      <c r="S2120">
        <v>2</v>
      </c>
      <c r="T2120">
        <v>867</v>
      </c>
      <c r="U2120">
        <v>0</v>
      </c>
      <c r="V2120">
        <v>4</v>
      </c>
      <c r="W2120">
        <v>0</v>
      </c>
      <c r="X2120">
        <v>86.81851821210995</v>
      </c>
      <c r="Y2120">
        <v>0</v>
      </c>
      <c r="Z2120">
        <v>0</v>
      </c>
      <c r="AA2120">
        <v>74.785409575936058</v>
      </c>
      <c r="AB2120">
        <v>894.46926138958702</v>
      </c>
      <c r="AC2120">
        <v>0</v>
      </c>
      <c r="AD2120">
        <v>178.67054366155574</v>
      </c>
      <c r="AE2120">
        <v>1234.7437328391889</v>
      </c>
    </row>
    <row r="2121" spans="1:31" x14ac:dyDescent="0.25">
      <c r="A2121">
        <v>2432201</v>
      </c>
      <c r="B2121">
        <v>1</v>
      </c>
      <c r="C2121" t="s">
        <v>80</v>
      </c>
      <c r="D2121" t="s">
        <v>99</v>
      </c>
      <c r="E2121" t="s">
        <v>132</v>
      </c>
      <c r="F2121" t="s">
        <v>6342</v>
      </c>
      <c r="G2121" t="s">
        <v>134</v>
      </c>
      <c r="H2121" t="s">
        <v>135</v>
      </c>
      <c r="I2121" t="s">
        <v>136</v>
      </c>
      <c r="J2121" t="s">
        <v>137</v>
      </c>
      <c r="K2121" t="s">
        <v>138</v>
      </c>
      <c r="L2121" t="s">
        <v>6343</v>
      </c>
      <c r="M2121" t="s">
        <v>6344</v>
      </c>
      <c r="N2121">
        <v>2.4708333329999999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</row>
    <row r="2122" spans="1:31" x14ac:dyDescent="0.25">
      <c r="A2122">
        <v>2432301</v>
      </c>
      <c r="B2122">
        <v>1</v>
      </c>
      <c r="C2122" t="s">
        <v>80</v>
      </c>
      <c r="D2122" t="s">
        <v>105</v>
      </c>
      <c r="E2122" t="s">
        <v>161</v>
      </c>
      <c r="F2122" t="s">
        <v>6345</v>
      </c>
      <c r="G2122" t="s">
        <v>3713</v>
      </c>
      <c r="H2122" t="s">
        <v>144</v>
      </c>
      <c r="I2122" t="s">
        <v>136</v>
      </c>
      <c r="J2122" t="s">
        <v>137</v>
      </c>
      <c r="K2122" t="s">
        <v>138</v>
      </c>
      <c r="L2122" t="s">
        <v>6346</v>
      </c>
      <c r="M2122" t="s">
        <v>6347</v>
      </c>
      <c r="N2122">
        <v>0.99083333299999998</v>
      </c>
      <c r="O2122">
        <v>0</v>
      </c>
      <c r="P2122">
        <v>166</v>
      </c>
      <c r="Q2122">
        <v>0</v>
      </c>
      <c r="R2122">
        <v>0</v>
      </c>
      <c r="S2122">
        <v>13</v>
      </c>
      <c r="T2122">
        <v>16</v>
      </c>
      <c r="U2122">
        <v>9</v>
      </c>
      <c r="V2122">
        <v>2</v>
      </c>
      <c r="W2122">
        <v>0</v>
      </c>
      <c r="X2122">
        <v>34.592355343135239</v>
      </c>
      <c r="Y2122">
        <v>0</v>
      </c>
      <c r="Z2122">
        <v>0</v>
      </c>
      <c r="AA2122">
        <v>72.697281163489691</v>
      </c>
      <c r="AB2122">
        <v>26.292349903702618</v>
      </c>
      <c r="AC2122">
        <v>494.37155395374452</v>
      </c>
      <c r="AD2122">
        <v>4.5443608740754744</v>
      </c>
      <c r="AE2122">
        <v>632.49790123814751</v>
      </c>
    </row>
    <row r="2123" spans="1:31" x14ac:dyDescent="0.25">
      <c r="A2123">
        <v>2431763</v>
      </c>
      <c r="B2123">
        <v>1</v>
      </c>
      <c r="C2123" t="s">
        <v>80</v>
      </c>
      <c r="D2123" t="s">
        <v>83</v>
      </c>
      <c r="E2123" t="s">
        <v>161</v>
      </c>
      <c r="F2123" t="s">
        <v>6348</v>
      </c>
      <c r="G2123" t="s">
        <v>952</v>
      </c>
      <c r="H2123" t="s">
        <v>144</v>
      </c>
      <c r="I2123" t="s">
        <v>136</v>
      </c>
      <c r="J2123" t="s">
        <v>137</v>
      </c>
      <c r="K2123" t="s">
        <v>138</v>
      </c>
      <c r="L2123" t="s">
        <v>6349</v>
      </c>
      <c r="M2123" t="s">
        <v>6350</v>
      </c>
      <c r="N2123">
        <v>2.3944444439999999</v>
      </c>
      <c r="O2123">
        <v>1</v>
      </c>
      <c r="P2123">
        <v>14</v>
      </c>
      <c r="Q2123">
        <v>0</v>
      </c>
      <c r="R2123">
        <v>1</v>
      </c>
      <c r="S2123">
        <v>18</v>
      </c>
      <c r="T2123">
        <v>32</v>
      </c>
      <c r="U2123">
        <v>8</v>
      </c>
      <c r="V2123">
        <v>1</v>
      </c>
      <c r="W2123">
        <v>0.62718525115399992</v>
      </c>
      <c r="X2123">
        <v>5.4601851728546826</v>
      </c>
      <c r="Y2123">
        <v>0</v>
      </c>
      <c r="Z2123">
        <v>4.7559858229038952</v>
      </c>
      <c r="AA2123">
        <v>387.23803611626204</v>
      </c>
      <c r="AB2123">
        <v>172.35876863496139</v>
      </c>
      <c r="AC2123">
        <v>1979.3244442650619</v>
      </c>
      <c r="AD2123">
        <v>125.64680102604665</v>
      </c>
      <c r="AE2123">
        <v>2675.4114062892445</v>
      </c>
    </row>
    <row r="2124" spans="1:31" x14ac:dyDescent="0.25">
      <c r="A2124">
        <v>2432009</v>
      </c>
      <c r="B2124">
        <v>1</v>
      </c>
      <c r="C2124" t="s">
        <v>80</v>
      </c>
      <c r="D2124" t="s">
        <v>94</v>
      </c>
      <c r="E2124" t="s">
        <v>161</v>
      </c>
      <c r="F2124" t="s">
        <v>6351</v>
      </c>
      <c r="G2124" t="s">
        <v>143</v>
      </c>
      <c r="H2124" t="s">
        <v>144</v>
      </c>
      <c r="I2124" t="s">
        <v>136</v>
      </c>
      <c r="J2124" t="s">
        <v>137</v>
      </c>
      <c r="K2124" t="s">
        <v>138</v>
      </c>
      <c r="L2124" t="s">
        <v>6352</v>
      </c>
      <c r="M2124" t="s">
        <v>6353</v>
      </c>
      <c r="N2124">
        <v>0.35694444400000003</v>
      </c>
      <c r="O2124">
        <v>0</v>
      </c>
      <c r="P2124">
        <v>509</v>
      </c>
      <c r="Q2124">
        <v>0</v>
      </c>
      <c r="R2124">
        <v>135</v>
      </c>
      <c r="S2124">
        <v>0</v>
      </c>
      <c r="T2124">
        <v>52</v>
      </c>
      <c r="U2124">
        <v>0</v>
      </c>
      <c r="V2124">
        <v>0</v>
      </c>
      <c r="W2124">
        <v>0</v>
      </c>
      <c r="X2124">
        <v>44.643427177035541</v>
      </c>
      <c r="Y2124">
        <v>0</v>
      </c>
      <c r="Z2124">
        <v>1.1459640609184876</v>
      </c>
      <c r="AA2124">
        <v>0</v>
      </c>
      <c r="AB2124">
        <v>14.643730401070854</v>
      </c>
      <c r="AC2124">
        <v>0</v>
      </c>
      <c r="AD2124">
        <v>0</v>
      </c>
      <c r="AE2124">
        <v>60.433121639024883</v>
      </c>
    </row>
    <row r="2125" spans="1:31" x14ac:dyDescent="0.25">
      <c r="A2125">
        <v>2431757</v>
      </c>
      <c r="B2125">
        <v>1</v>
      </c>
      <c r="C2125" t="s">
        <v>81</v>
      </c>
      <c r="D2125" t="s">
        <v>112</v>
      </c>
      <c r="E2125" t="s">
        <v>178</v>
      </c>
      <c r="F2125" t="s">
        <v>6354</v>
      </c>
      <c r="G2125" t="s">
        <v>187</v>
      </c>
      <c r="H2125" t="s">
        <v>144</v>
      </c>
      <c r="I2125" t="s">
        <v>136</v>
      </c>
      <c r="J2125" t="s">
        <v>137</v>
      </c>
      <c r="K2125" t="s">
        <v>164</v>
      </c>
      <c r="L2125" t="s">
        <v>6355</v>
      </c>
      <c r="M2125" t="s">
        <v>6356</v>
      </c>
      <c r="N2125">
        <v>5.7472222220000004</v>
      </c>
      <c r="O2125">
        <v>0</v>
      </c>
      <c r="P2125">
        <v>0</v>
      </c>
      <c r="Q2125">
        <v>7</v>
      </c>
      <c r="R2125">
        <v>69</v>
      </c>
      <c r="S2125">
        <v>3</v>
      </c>
      <c r="T2125">
        <v>1</v>
      </c>
      <c r="U2125">
        <v>0</v>
      </c>
      <c r="V2125">
        <v>0</v>
      </c>
      <c r="W2125">
        <v>0</v>
      </c>
      <c r="X2125">
        <v>0</v>
      </c>
      <c r="Y2125">
        <v>72.183561580511309</v>
      </c>
      <c r="Z2125">
        <v>10.689107693313803</v>
      </c>
      <c r="AA2125">
        <v>53.630936335710324</v>
      </c>
      <c r="AB2125">
        <v>8.4473531912128212</v>
      </c>
      <c r="AC2125">
        <v>0</v>
      </c>
      <c r="AD2125">
        <v>0</v>
      </c>
      <c r="AE2125">
        <v>144.95095880074825</v>
      </c>
    </row>
    <row r="2126" spans="1:31" x14ac:dyDescent="0.25">
      <c r="A2126">
        <v>2431780</v>
      </c>
      <c r="B2126">
        <v>1</v>
      </c>
      <c r="C2126" t="s">
        <v>80</v>
      </c>
      <c r="D2126" t="s">
        <v>83</v>
      </c>
      <c r="E2126" t="s">
        <v>132</v>
      </c>
      <c r="F2126" t="s">
        <v>6357</v>
      </c>
      <c r="G2126" t="s">
        <v>153</v>
      </c>
      <c r="H2126" t="s">
        <v>135</v>
      </c>
      <c r="I2126" t="s">
        <v>136</v>
      </c>
      <c r="J2126" t="s">
        <v>137</v>
      </c>
      <c r="K2126" t="s">
        <v>138</v>
      </c>
      <c r="L2126" t="s">
        <v>6358</v>
      </c>
      <c r="M2126" t="s">
        <v>6359</v>
      </c>
      <c r="N2126">
        <v>1.0366666659999999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1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2.0288311267954997</v>
      </c>
      <c r="AC2126">
        <v>0</v>
      </c>
      <c r="AD2126">
        <v>0</v>
      </c>
      <c r="AE2126">
        <v>2.0288311267954997</v>
      </c>
    </row>
    <row r="2127" spans="1:31" x14ac:dyDescent="0.25">
      <c r="A2127">
        <v>2432072</v>
      </c>
      <c r="B2127">
        <v>1</v>
      </c>
      <c r="C2127" t="s">
        <v>80</v>
      </c>
      <c r="D2127" t="s">
        <v>88</v>
      </c>
      <c r="E2127" t="s">
        <v>132</v>
      </c>
      <c r="F2127" t="s">
        <v>2367</v>
      </c>
      <c r="G2127" t="s">
        <v>198</v>
      </c>
      <c r="H2127" t="s">
        <v>135</v>
      </c>
      <c r="I2127" t="s">
        <v>136</v>
      </c>
      <c r="J2127" t="s">
        <v>137</v>
      </c>
      <c r="K2127" t="s">
        <v>138</v>
      </c>
      <c r="L2127" t="s">
        <v>6360</v>
      </c>
      <c r="M2127" t="s">
        <v>6361</v>
      </c>
      <c r="N2127">
        <v>3.3430555549999998</v>
      </c>
      <c r="O2127">
        <v>0</v>
      </c>
      <c r="P2127">
        <v>2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1.6003477397573336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1.6003477397573336</v>
      </c>
    </row>
    <row r="2128" spans="1:31" x14ac:dyDescent="0.25">
      <c r="A2128">
        <v>2431972</v>
      </c>
      <c r="B2128">
        <v>1</v>
      </c>
      <c r="C2128" t="s">
        <v>80</v>
      </c>
      <c r="D2128" t="s">
        <v>90</v>
      </c>
      <c r="E2128" t="s">
        <v>156</v>
      </c>
      <c r="F2128" t="s">
        <v>6362</v>
      </c>
      <c r="G2128" t="s">
        <v>158</v>
      </c>
      <c r="H2128" t="s">
        <v>135</v>
      </c>
      <c r="I2128" t="s">
        <v>136</v>
      </c>
      <c r="J2128" t="s">
        <v>137</v>
      </c>
      <c r="K2128" t="s">
        <v>138</v>
      </c>
      <c r="L2128" t="s">
        <v>6363</v>
      </c>
      <c r="M2128" t="s">
        <v>6364</v>
      </c>
      <c r="N2128">
        <v>1.0886111110000001</v>
      </c>
      <c r="O2128">
        <v>0</v>
      </c>
      <c r="P2128">
        <v>827</v>
      </c>
      <c r="Q2128">
        <v>0</v>
      </c>
      <c r="R2128">
        <v>0</v>
      </c>
      <c r="S2128">
        <v>0</v>
      </c>
      <c r="T2128">
        <v>71</v>
      </c>
      <c r="U2128">
        <v>0</v>
      </c>
      <c r="V2128">
        <v>0</v>
      </c>
      <c r="W2128">
        <v>0</v>
      </c>
      <c r="X2128">
        <v>227.12818270972846</v>
      </c>
      <c r="Y2128">
        <v>0</v>
      </c>
      <c r="Z2128">
        <v>0</v>
      </c>
      <c r="AA2128">
        <v>0</v>
      </c>
      <c r="AB2128">
        <v>38.424352928490599</v>
      </c>
      <c r="AC2128">
        <v>0</v>
      </c>
      <c r="AD2128">
        <v>0</v>
      </c>
      <c r="AE2128">
        <v>265.55253563821907</v>
      </c>
    </row>
    <row r="2129" spans="1:31" x14ac:dyDescent="0.25">
      <c r="A2129">
        <v>2431743</v>
      </c>
      <c r="B2129">
        <v>1</v>
      </c>
      <c r="C2129" t="s">
        <v>81</v>
      </c>
      <c r="D2129" t="s">
        <v>127</v>
      </c>
      <c r="E2129" t="s">
        <v>141</v>
      </c>
      <c r="F2129" t="s">
        <v>6365</v>
      </c>
      <c r="G2129" t="s">
        <v>143</v>
      </c>
      <c r="H2129" t="s">
        <v>144</v>
      </c>
      <c r="I2129" t="s">
        <v>136</v>
      </c>
      <c r="J2129" t="s">
        <v>137</v>
      </c>
      <c r="K2129" t="s">
        <v>138</v>
      </c>
      <c r="L2129" t="s">
        <v>6366</v>
      </c>
      <c r="M2129" t="s">
        <v>6367</v>
      </c>
      <c r="N2129">
        <v>1.3705555549999999</v>
      </c>
      <c r="O2129">
        <v>0</v>
      </c>
      <c r="P2129">
        <v>860</v>
      </c>
      <c r="Q2129">
        <v>0</v>
      </c>
      <c r="R2129">
        <v>30</v>
      </c>
      <c r="S2129">
        <v>0</v>
      </c>
      <c r="T2129">
        <v>92</v>
      </c>
      <c r="U2129">
        <v>0</v>
      </c>
      <c r="V2129">
        <v>0</v>
      </c>
      <c r="W2129">
        <v>0</v>
      </c>
      <c r="X2129">
        <v>236.88557227971387</v>
      </c>
      <c r="Y2129">
        <v>0</v>
      </c>
      <c r="Z2129">
        <v>3.7537079723834568</v>
      </c>
      <c r="AA2129">
        <v>0</v>
      </c>
      <c r="AB2129">
        <v>78.632040967023912</v>
      </c>
      <c r="AC2129">
        <v>0</v>
      </c>
      <c r="AD2129">
        <v>0</v>
      </c>
      <c r="AE2129">
        <v>319.27132121912126</v>
      </c>
    </row>
    <row r="2130" spans="1:31" x14ac:dyDescent="0.25">
      <c r="A2130">
        <v>2431992</v>
      </c>
      <c r="B2130">
        <v>1</v>
      </c>
      <c r="C2130" t="s">
        <v>80</v>
      </c>
      <c r="D2130" t="s">
        <v>101</v>
      </c>
      <c r="E2130" t="s">
        <v>147</v>
      </c>
      <c r="F2130" t="s">
        <v>6368</v>
      </c>
      <c r="G2130" t="s">
        <v>175</v>
      </c>
      <c r="H2130" t="s">
        <v>135</v>
      </c>
      <c r="I2130" t="s">
        <v>136</v>
      </c>
      <c r="J2130" t="s">
        <v>137</v>
      </c>
      <c r="K2130" t="s">
        <v>138</v>
      </c>
      <c r="L2130" t="s">
        <v>6369</v>
      </c>
      <c r="M2130" t="s">
        <v>6370</v>
      </c>
      <c r="N2130">
        <v>2.0244444439999998</v>
      </c>
      <c r="O2130">
        <v>0</v>
      </c>
      <c r="P2130">
        <v>45</v>
      </c>
      <c r="Q2130">
        <v>0</v>
      </c>
      <c r="R2130">
        <v>0</v>
      </c>
      <c r="S2130">
        <v>0</v>
      </c>
      <c r="T2130">
        <v>2</v>
      </c>
      <c r="U2130">
        <v>0</v>
      </c>
      <c r="V2130">
        <v>0</v>
      </c>
      <c r="W2130">
        <v>0</v>
      </c>
      <c r="X2130">
        <v>32.009878926856345</v>
      </c>
      <c r="Y2130">
        <v>0</v>
      </c>
      <c r="Z2130">
        <v>0</v>
      </c>
      <c r="AA2130">
        <v>0</v>
      </c>
      <c r="AB2130">
        <v>5.7577167955988706</v>
      </c>
      <c r="AC2130">
        <v>0</v>
      </c>
      <c r="AD2130">
        <v>0</v>
      </c>
      <c r="AE2130">
        <v>37.767595722455212</v>
      </c>
    </row>
    <row r="2131" spans="1:31" x14ac:dyDescent="0.25">
      <c r="A2131">
        <v>2431929</v>
      </c>
      <c r="B2131">
        <v>1</v>
      </c>
      <c r="C2131" t="s">
        <v>81</v>
      </c>
      <c r="D2131" t="s">
        <v>122</v>
      </c>
      <c r="E2131" t="s">
        <v>178</v>
      </c>
      <c r="F2131" t="s">
        <v>6371</v>
      </c>
      <c r="G2131" t="s">
        <v>3713</v>
      </c>
      <c r="H2131" t="s">
        <v>144</v>
      </c>
      <c r="I2131" t="s">
        <v>136</v>
      </c>
      <c r="J2131" t="s">
        <v>3</v>
      </c>
      <c r="K2131" t="s">
        <v>138</v>
      </c>
      <c r="L2131" t="s">
        <v>6372</v>
      </c>
      <c r="M2131" t="s">
        <v>6373</v>
      </c>
      <c r="N2131">
        <v>1.3819444439999999</v>
      </c>
      <c r="O2131">
        <v>36</v>
      </c>
      <c r="P2131">
        <v>17329</v>
      </c>
      <c r="Q2131">
        <v>816</v>
      </c>
      <c r="R2131">
        <v>767</v>
      </c>
      <c r="S2131">
        <v>64</v>
      </c>
      <c r="T2131">
        <v>2370</v>
      </c>
      <c r="U2131">
        <v>10</v>
      </c>
      <c r="V2131">
        <v>1</v>
      </c>
      <c r="W2131">
        <v>9.374010968464404</v>
      </c>
      <c r="X2131">
        <v>4143.7966730484877</v>
      </c>
      <c r="Y2131">
        <v>330.7593803198634</v>
      </c>
      <c r="Z2131">
        <v>45.464745921890213</v>
      </c>
      <c r="AA2131">
        <v>818.86993892227758</v>
      </c>
      <c r="AB2131">
        <v>1676.2648739254942</v>
      </c>
      <c r="AC2131">
        <v>864.60137219458295</v>
      </c>
      <c r="AD2131">
        <v>1.9894898141593338</v>
      </c>
      <c r="AE2131">
        <v>7891.1204851152188</v>
      </c>
    </row>
    <row r="2132" spans="1:31" x14ac:dyDescent="0.25">
      <c r="A2132">
        <v>2432284</v>
      </c>
      <c r="B2132">
        <v>1</v>
      </c>
      <c r="C2132" t="s">
        <v>80</v>
      </c>
      <c r="D2132" t="s">
        <v>99</v>
      </c>
      <c r="E2132" t="s">
        <v>132</v>
      </c>
      <c r="F2132" t="s">
        <v>6374</v>
      </c>
      <c r="G2132" t="s">
        <v>153</v>
      </c>
      <c r="H2132" t="s">
        <v>135</v>
      </c>
      <c r="I2132" t="s">
        <v>136</v>
      </c>
      <c r="J2132" t="s">
        <v>137</v>
      </c>
      <c r="K2132" t="s">
        <v>138</v>
      </c>
      <c r="L2132" t="s">
        <v>6375</v>
      </c>
      <c r="M2132" t="s">
        <v>6376</v>
      </c>
      <c r="N2132">
        <v>1.1802777769999999</v>
      </c>
      <c r="O2132">
        <v>0</v>
      </c>
      <c r="P2132">
        <v>1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0.35691091627245247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0.35691091627245247</v>
      </c>
    </row>
    <row r="2133" spans="1:31" x14ac:dyDescent="0.25">
      <c r="A2133">
        <v>2432029</v>
      </c>
      <c r="B2133">
        <v>1</v>
      </c>
      <c r="C2133" t="s">
        <v>80</v>
      </c>
      <c r="D2133" t="s">
        <v>88</v>
      </c>
      <c r="E2133" t="s">
        <v>132</v>
      </c>
      <c r="F2133" t="s">
        <v>6377</v>
      </c>
      <c r="G2133" t="s">
        <v>198</v>
      </c>
      <c r="H2133" t="s">
        <v>135</v>
      </c>
      <c r="I2133" t="s">
        <v>136</v>
      </c>
      <c r="J2133" t="s">
        <v>137</v>
      </c>
      <c r="K2133" t="s">
        <v>138</v>
      </c>
      <c r="L2133" t="s">
        <v>6378</v>
      </c>
      <c r="M2133" t="s">
        <v>6379</v>
      </c>
      <c r="N2133">
        <v>2.6322222219999998</v>
      </c>
      <c r="O2133">
        <v>0</v>
      </c>
      <c r="P2133">
        <v>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0.61056724452190836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0.61056724452190836</v>
      </c>
    </row>
    <row r="2134" spans="1:31" x14ac:dyDescent="0.25">
      <c r="A2134">
        <v>2431986</v>
      </c>
      <c r="B2134">
        <v>1</v>
      </c>
      <c r="C2134" t="s">
        <v>81</v>
      </c>
      <c r="D2134" t="s">
        <v>118</v>
      </c>
      <c r="E2134" t="s">
        <v>229</v>
      </c>
      <c r="F2134" t="s">
        <v>6380</v>
      </c>
      <c r="G2134" t="s">
        <v>143</v>
      </c>
      <c r="H2134" t="s">
        <v>144</v>
      </c>
      <c r="I2134" t="s">
        <v>330</v>
      </c>
      <c r="J2134" t="s">
        <v>137</v>
      </c>
      <c r="K2134" t="s">
        <v>138</v>
      </c>
      <c r="L2134" t="s">
        <v>6381</v>
      </c>
      <c r="M2134" t="s">
        <v>6382</v>
      </c>
      <c r="N2134">
        <v>2.3055554999999998E-2</v>
      </c>
      <c r="O2134">
        <v>0</v>
      </c>
      <c r="P2134">
        <v>8563</v>
      </c>
      <c r="Q2134">
        <v>1</v>
      </c>
      <c r="R2134">
        <v>4</v>
      </c>
      <c r="S2134">
        <v>3</v>
      </c>
      <c r="T2134">
        <v>2351</v>
      </c>
      <c r="U2134">
        <v>0</v>
      </c>
      <c r="V2134">
        <v>8</v>
      </c>
      <c r="W2134">
        <v>0</v>
      </c>
      <c r="X2134">
        <v>45.229174381575149</v>
      </c>
      <c r="Y2134">
        <v>0</v>
      </c>
      <c r="Z2134">
        <v>6.788356861302778E-3</v>
      </c>
      <c r="AA2134">
        <v>0.20847487586647948</v>
      </c>
      <c r="AB2134">
        <v>45.816968778007229</v>
      </c>
      <c r="AC2134">
        <v>0</v>
      </c>
      <c r="AD2134">
        <v>2.6162615805331351</v>
      </c>
      <c r="AE2134">
        <v>93.877667972843298</v>
      </c>
    </row>
    <row r="2135" spans="1:31" x14ac:dyDescent="0.25">
      <c r="A2135">
        <v>2431737</v>
      </c>
      <c r="B2135">
        <v>1</v>
      </c>
      <c r="C2135" t="s">
        <v>80</v>
      </c>
      <c r="D2135" t="s">
        <v>105</v>
      </c>
      <c r="E2135" t="s">
        <v>141</v>
      </c>
      <c r="F2135" t="s">
        <v>1096</v>
      </c>
      <c r="G2135" t="s">
        <v>143</v>
      </c>
      <c r="H2135" t="s">
        <v>144</v>
      </c>
      <c r="I2135" t="s">
        <v>136</v>
      </c>
      <c r="J2135" t="s">
        <v>137</v>
      </c>
      <c r="K2135" t="s">
        <v>138</v>
      </c>
      <c r="L2135" t="s">
        <v>6383</v>
      </c>
      <c r="M2135" t="s">
        <v>6384</v>
      </c>
      <c r="N2135">
        <v>0.94861111099999995</v>
      </c>
      <c r="O2135">
        <v>4</v>
      </c>
      <c r="P2135">
        <v>677</v>
      </c>
      <c r="Q2135">
        <v>13</v>
      </c>
      <c r="R2135">
        <v>89</v>
      </c>
      <c r="S2135">
        <v>8</v>
      </c>
      <c r="T2135">
        <v>74</v>
      </c>
      <c r="U2135">
        <v>0</v>
      </c>
      <c r="V2135">
        <v>0</v>
      </c>
      <c r="W2135">
        <v>1.3134557323687877</v>
      </c>
      <c r="X2135">
        <v>110.40652508092617</v>
      </c>
      <c r="Y2135">
        <v>43.63146554193208</v>
      </c>
      <c r="Z2135">
        <v>19.786647746278412</v>
      </c>
      <c r="AA2135">
        <v>6.5583099731083987</v>
      </c>
      <c r="AB2135">
        <v>103.64747563561417</v>
      </c>
      <c r="AC2135">
        <v>0</v>
      </c>
      <c r="AD2135">
        <v>0</v>
      </c>
      <c r="AE2135">
        <v>285.34387971022807</v>
      </c>
    </row>
    <row r="2136" spans="1:31" x14ac:dyDescent="0.25">
      <c r="A2136">
        <v>2431866</v>
      </c>
      <c r="B2136">
        <v>1</v>
      </c>
      <c r="C2136" t="s">
        <v>80</v>
      </c>
      <c r="D2136" t="s">
        <v>107</v>
      </c>
      <c r="E2136" t="s">
        <v>132</v>
      </c>
      <c r="F2136" t="s">
        <v>6385</v>
      </c>
      <c r="G2136" t="s">
        <v>153</v>
      </c>
      <c r="H2136" t="s">
        <v>135</v>
      </c>
      <c r="I2136" t="s">
        <v>136</v>
      </c>
      <c r="J2136" t="s">
        <v>137</v>
      </c>
      <c r="K2136" t="s">
        <v>138</v>
      </c>
      <c r="L2136" t="s">
        <v>6386</v>
      </c>
      <c r="M2136" t="s">
        <v>6387</v>
      </c>
      <c r="N2136">
        <v>1.3716666660000001</v>
      </c>
      <c r="O2136">
        <v>0</v>
      </c>
      <c r="P2136">
        <v>6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</row>
    <row r="2137" spans="1:31" x14ac:dyDescent="0.25">
      <c r="A2137">
        <v>2432152</v>
      </c>
      <c r="B2137">
        <v>1</v>
      </c>
      <c r="C2137" t="s">
        <v>80</v>
      </c>
      <c r="D2137" t="s">
        <v>96</v>
      </c>
      <c r="E2137" t="s">
        <v>147</v>
      </c>
      <c r="F2137" t="s">
        <v>6388</v>
      </c>
      <c r="G2137" t="s">
        <v>2086</v>
      </c>
      <c r="H2137" t="s">
        <v>135</v>
      </c>
      <c r="I2137" t="s">
        <v>136</v>
      </c>
      <c r="J2137" t="s">
        <v>137</v>
      </c>
      <c r="K2137" t="s">
        <v>138</v>
      </c>
      <c r="L2137" t="s">
        <v>6389</v>
      </c>
      <c r="M2137" t="s">
        <v>6390</v>
      </c>
      <c r="N2137">
        <v>3.0497222220000002</v>
      </c>
      <c r="O2137">
        <v>0</v>
      </c>
      <c r="P2137">
        <v>24</v>
      </c>
      <c r="Q2137">
        <v>0</v>
      </c>
      <c r="R2137">
        <v>0</v>
      </c>
      <c r="S2137">
        <v>0</v>
      </c>
      <c r="T2137">
        <v>2</v>
      </c>
      <c r="U2137">
        <v>0</v>
      </c>
      <c r="V2137">
        <v>0</v>
      </c>
      <c r="W2137">
        <v>0</v>
      </c>
      <c r="X2137">
        <v>20.588641898651566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20.588641898651566</v>
      </c>
    </row>
    <row r="2138" spans="1:31" x14ac:dyDescent="0.25">
      <c r="A2138">
        <v>2431843</v>
      </c>
      <c r="B2138">
        <v>1</v>
      </c>
      <c r="C2138" t="s">
        <v>80</v>
      </c>
      <c r="D2138" t="s">
        <v>85</v>
      </c>
      <c r="E2138" t="s">
        <v>132</v>
      </c>
      <c r="F2138" t="s">
        <v>6391</v>
      </c>
      <c r="G2138" t="s">
        <v>134</v>
      </c>
      <c r="H2138" t="s">
        <v>135</v>
      </c>
      <c r="I2138" t="s">
        <v>136</v>
      </c>
      <c r="J2138" t="s">
        <v>137</v>
      </c>
      <c r="K2138" t="s">
        <v>138</v>
      </c>
      <c r="L2138" t="s">
        <v>6392</v>
      </c>
      <c r="M2138" t="s">
        <v>6393</v>
      </c>
      <c r="N2138">
        <v>2.8144444439999998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43.811070758591057</v>
      </c>
      <c r="AC2138">
        <v>0</v>
      </c>
      <c r="AD2138">
        <v>0</v>
      </c>
      <c r="AE2138">
        <v>43.811070758591057</v>
      </c>
    </row>
    <row r="2139" spans="1:31" x14ac:dyDescent="0.25">
      <c r="A2139">
        <v>2431697</v>
      </c>
      <c r="B2139">
        <v>1</v>
      </c>
      <c r="C2139" t="s">
        <v>80</v>
      </c>
      <c r="D2139" t="s">
        <v>96</v>
      </c>
      <c r="E2139" t="s">
        <v>161</v>
      </c>
      <c r="F2139" t="s">
        <v>6394</v>
      </c>
      <c r="G2139" t="s">
        <v>4370</v>
      </c>
      <c r="H2139" t="s">
        <v>144</v>
      </c>
      <c r="I2139" t="s">
        <v>136</v>
      </c>
      <c r="J2139" t="s">
        <v>137</v>
      </c>
      <c r="K2139" t="s">
        <v>138</v>
      </c>
      <c r="L2139" t="s">
        <v>6395</v>
      </c>
      <c r="M2139" t="s">
        <v>6396</v>
      </c>
      <c r="N2139">
        <v>1.0552777769999999</v>
      </c>
      <c r="O2139">
        <v>2</v>
      </c>
      <c r="P2139">
        <v>982</v>
      </c>
      <c r="Q2139">
        <v>5</v>
      </c>
      <c r="R2139">
        <v>6</v>
      </c>
      <c r="S2139">
        <v>7</v>
      </c>
      <c r="T2139">
        <v>145</v>
      </c>
      <c r="U2139">
        <v>1</v>
      </c>
      <c r="V2139">
        <v>0</v>
      </c>
      <c r="W2139">
        <v>5.2263744506972394</v>
      </c>
      <c r="X2139">
        <v>349.69608185874063</v>
      </c>
      <c r="Y2139">
        <v>3.2109633646629407</v>
      </c>
      <c r="Z2139">
        <v>1.3854843999616793</v>
      </c>
      <c r="AA2139">
        <v>58.837282274115644</v>
      </c>
      <c r="AB2139">
        <v>114.51917150626116</v>
      </c>
      <c r="AC2139">
        <v>29.715270001758071</v>
      </c>
      <c r="AD2139">
        <v>0</v>
      </c>
      <c r="AE2139">
        <v>562.59062785619733</v>
      </c>
    </row>
    <row r="2140" spans="1:31" x14ac:dyDescent="0.25">
      <c r="A2140">
        <v>2431966</v>
      </c>
      <c r="B2140">
        <v>1</v>
      </c>
      <c r="C2140" t="s">
        <v>80</v>
      </c>
      <c r="D2140" t="s">
        <v>95</v>
      </c>
      <c r="E2140" t="s">
        <v>161</v>
      </c>
      <c r="F2140" t="s">
        <v>6397</v>
      </c>
      <c r="G2140" t="s">
        <v>256</v>
      </c>
      <c r="H2140" t="s">
        <v>144</v>
      </c>
      <c r="I2140" t="s">
        <v>136</v>
      </c>
      <c r="J2140" t="s">
        <v>137</v>
      </c>
      <c r="K2140" t="s">
        <v>138</v>
      </c>
      <c r="L2140" t="s">
        <v>6398</v>
      </c>
      <c r="M2140" t="s">
        <v>6399</v>
      </c>
      <c r="N2140">
        <v>2.483333333</v>
      </c>
      <c r="O2140">
        <v>0</v>
      </c>
      <c r="P2140">
        <v>224</v>
      </c>
      <c r="Q2140">
        <v>0</v>
      </c>
      <c r="R2140">
        <v>1</v>
      </c>
      <c r="S2140">
        <v>0</v>
      </c>
      <c r="T2140">
        <v>11</v>
      </c>
      <c r="U2140">
        <v>0</v>
      </c>
      <c r="V2140">
        <v>0</v>
      </c>
      <c r="W2140">
        <v>0</v>
      </c>
      <c r="X2140">
        <v>143.07895773434939</v>
      </c>
      <c r="Y2140">
        <v>0</v>
      </c>
      <c r="Z2140">
        <v>3.3107442296545138</v>
      </c>
      <c r="AA2140">
        <v>0</v>
      </c>
      <c r="AB2140">
        <v>9.6730514691417202</v>
      </c>
      <c r="AC2140">
        <v>0</v>
      </c>
      <c r="AD2140">
        <v>0</v>
      </c>
      <c r="AE2140">
        <v>156.06275343314562</v>
      </c>
    </row>
    <row r="2141" spans="1:31" x14ac:dyDescent="0.25">
      <c r="A2141">
        <v>2431720</v>
      </c>
      <c r="B2141">
        <v>1</v>
      </c>
      <c r="C2141" t="s">
        <v>80</v>
      </c>
      <c r="D2141" t="s">
        <v>99</v>
      </c>
      <c r="E2141" t="s">
        <v>132</v>
      </c>
      <c r="F2141" t="s">
        <v>6400</v>
      </c>
      <c r="G2141" t="s">
        <v>153</v>
      </c>
      <c r="H2141" t="s">
        <v>135</v>
      </c>
      <c r="I2141" t="s">
        <v>136</v>
      </c>
      <c r="J2141" t="s">
        <v>137</v>
      </c>
      <c r="K2141" t="s">
        <v>138</v>
      </c>
      <c r="L2141" t="s">
        <v>6401</v>
      </c>
      <c r="M2141" t="s">
        <v>6402</v>
      </c>
      <c r="N2141">
        <v>1.0075000000000001</v>
      </c>
      <c r="O2141">
        <v>0</v>
      </c>
      <c r="P2141">
        <v>5</v>
      </c>
      <c r="Q2141">
        <v>0</v>
      </c>
      <c r="R2141">
        <v>0</v>
      </c>
      <c r="S2141">
        <v>0</v>
      </c>
      <c r="T2141">
        <v>1</v>
      </c>
      <c r="U2141">
        <v>0</v>
      </c>
      <c r="V2141">
        <v>0</v>
      </c>
      <c r="W2141">
        <v>0</v>
      </c>
      <c r="X2141">
        <v>0.45523753587736893</v>
      </c>
      <c r="Y2141">
        <v>0</v>
      </c>
      <c r="Z2141">
        <v>0</v>
      </c>
      <c r="AA2141">
        <v>0</v>
      </c>
      <c r="AB2141">
        <v>1.4607376034600779</v>
      </c>
      <c r="AC2141">
        <v>0</v>
      </c>
      <c r="AD2141">
        <v>0</v>
      </c>
      <c r="AE2141">
        <v>1.9159751393374469</v>
      </c>
    </row>
    <row r="2142" spans="1:31" x14ac:dyDescent="0.25">
      <c r="A2142">
        <v>2432261</v>
      </c>
      <c r="B2142">
        <v>1</v>
      </c>
      <c r="C2142" t="s">
        <v>80</v>
      </c>
      <c r="D2142" t="s">
        <v>82</v>
      </c>
      <c r="E2142" t="s">
        <v>156</v>
      </c>
      <c r="F2142" t="s">
        <v>6403</v>
      </c>
      <c r="G2142" t="s">
        <v>1709</v>
      </c>
      <c r="H2142" t="s">
        <v>135</v>
      </c>
      <c r="I2142" t="s">
        <v>136</v>
      </c>
      <c r="J2142" t="s">
        <v>137</v>
      </c>
      <c r="K2142" t="s">
        <v>138</v>
      </c>
      <c r="L2142" t="s">
        <v>6404</v>
      </c>
      <c r="M2142" t="s">
        <v>6405</v>
      </c>
      <c r="N2142">
        <v>0.66305555500000002</v>
      </c>
      <c r="O2142">
        <v>0</v>
      </c>
      <c r="P2142">
        <v>651</v>
      </c>
      <c r="Q2142">
        <v>0</v>
      </c>
      <c r="R2142">
        <v>0</v>
      </c>
      <c r="S2142">
        <v>0</v>
      </c>
      <c r="T2142">
        <v>89</v>
      </c>
      <c r="U2142">
        <v>0</v>
      </c>
      <c r="V2142">
        <v>1</v>
      </c>
      <c r="W2142">
        <v>0</v>
      </c>
      <c r="X2142">
        <v>121.4615078333436</v>
      </c>
      <c r="Y2142">
        <v>0</v>
      </c>
      <c r="Z2142">
        <v>0</v>
      </c>
      <c r="AA2142">
        <v>0</v>
      </c>
      <c r="AB2142">
        <v>33.548791392699655</v>
      </c>
      <c r="AC2142">
        <v>0</v>
      </c>
      <c r="AD2142">
        <v>4.2610862990023959</v>
      </c>
      <c r="AE2142">
        <v>159.27138552504564</v>
      </c>
    </row>
    <row r="2143" spans="1:31" x14ac:dyDescent="0.25">
      <c r="A2143">
        <v>2432052</v>
      </c>
      <c r="B2143">
        <v>1</v>
      </c>
      <c r="C2143" t="s">
        <v>80</v>
      </c>
      <c r="D2143" t="s">
        <v>87</v>
      </c>
      <c r="E2143" t="s">
        <v>132</v>
      </c>
      <c r="F2143" t="s">
        <v>6406</v>
      </c>
      <c r="G2143" t="s">
        <v>198</v>
      </c>
      <c r="H2143" t="s">
        <v>135</v>
      </c>
      <c r="I2143" t="s">
        <v>136</v>
      </c>
      <c r="J2143" t="s">
        <v>137</v>
      </c>
      <c r="K2143" t="s">
        <v>138</v>
      </c>
      <c r="L2143" t="s">
        <v>6407</v>
      </c>
      <c r="M2143" t="s">
        <v>6408</v>
      </c>
      <c r="N2143">
        <v>7.3086111110000003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3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95.85586373741036</v>
      </c>
      <c r="AC2143">
        <v>0</v>
      </c>
      <c r="AD2143">
        <v>0</v>
      </c>
      <c r="AE2143">
        <v>95.85586373741036</v>
      </c>
    </row>
    <row r="2144" spans="1:31" x14ac:dyDescent="0.25">
      <c r="A2144">
        <v>2432112</v>
      </c>
      <c r="B2144">
        <v>1</v>
      </c>
      <c r="C2144" t="s">
        <v>80</v>
      </c>
      <c r="D2144" t="s">
        <v>92</v>
      </c>
      <c r="E2144" t="s">
        <v>141</v>
      </c>
      <c r="F2144" t="s">
        <v>6409</v>
      </c>
      <c r="G2144" t="s">
        <v>143</v>
      </c>
      <c r="H2144" t="s">
        <v>144</v>
      </c>
      <c r="I2144" t="s">
        <v>136</v>
      </c>
      <c r="J2144" t="s">
        <v>137</v>
      </c>
      <c r="K2144" t="s">
        <v>138</v>
      </c>
      <c r="L2144" t="s">
        <v>6410</v>
      </c>
      <c r="M2144" t="s">
        <v>6411</v>
      </c>
      <c r="N2144">
        <v>1.048888888</v>
      </c>
      <c r="O2144">
        <v>7</v>
      </c>
      <c r="P2144">
        <v>1362</v>
      </c>
      <c r="Q2144">
        <v>1</v>
      </c>
      <c r="R2144">
        <v>0</v>
      </c>
      <c r="S2144">
        <v>4</v>
      </c>
      <c r="T2144">
        <v>9</v>
      </c>
      <c r="U2144">
        <v>0</v>
      </c>
      <c r="V2144">
        <v>0</v>
      </c>
      <c r="W2144">
        <v>62.508889686629907</v>
      </c>
      <c r="X2144">
        <v>235.03254497517034</v>
      </c>
      <c r="Y2144">
        <v>0</v>
      </c>
      <c r="Z2144">
        <v>0</v>
      </c>
      <c r="AA2144">
        <v>31.173952198785095</v>
      </c>
      <c r="AB2144">
        <v>8.588406013611344</v>
      </c>
      <c r="AC2144">
        <v>0</v>
      </c>
      <c r="AD2144">
        <v>0</v>
      </c>
      <c r="AE2144">
        <v>337.30379287419669</v>
      </c>
    </row>
    <row r="2145" spans="1:31" x14ac:dyDescent="0.25">
      <c r="A2145">
        <v>2431926</v>
      </c>
      <c r="B2145">
        <v>1</v>
      </c>
      <c r="C2145" t="s">
        <v>80</v>
      </c>
      <c r="D2145" t="s">
        <v>97</v>
      </c>
      <c r="E2145" t="s">
        <v>132</v>
      </c>
      <c r="F2145" t="s">
        <v>6412</v>
      </c>
      <c r="G2145" t="s">
        <v>198</v>
      </c>
      <c r="H2145" t="s">
        <v>135</v>
      </c>
      <c r="I2145" t="s">
        <v>136</v>
      </c>
      <c r="J2145" t="s">
        <v>137</v>
      </c>
      <c r="K2145" t="s">
        <v>138</v>
      </c>
      <c r="L2145" t="s">
        <v>6413</v>
      </c>
      <c r="M2145" t="s">
        <v>6414</v>
      </c>
      <c r="N2145">
        <v>5.9216666660000001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1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</row>
    <row r="2146" spans="1:31" x14ac:dyDescent="0.25">
      <c r="A2146">
        <v>2431760</v>
      </c>
      <c r="B2146">
        <v>1</v>
      </c>
      <c r="C2146" t="s">
        <v>80</v>
      </c>
      <c r="D2146" t="s">
        <v>83</v>
      </c>
      <c r="E2146" t="s">
        <v>161</v>
      </c>
      <c r="F2146" t="s">
        <v>6415</v>
      </c>
      <c r="G2146" t="s">
        <v>175</v>
      </c>
      <c r="H2146" t="s">
        <v>144</v>
      </c>
      <c r="I2146" t="s">
        <v>136</v>
      </c>
      <c r="J2146" t="s">
        <v>137</v>
      </c>
      <c r="K2146" t="s">
        <v>138</v>
      </c>
      <c r="L2146" t="s">
        <v>6416</v>
      </c>
      <c r="M2146" t="s">
        <v>6417</v>
      </c>
      <c r="N2146">
        <v>8.6263888879999993</v>
      </c>
      <c r="O2146">
        <v>0</v>
      </c>
      <c r="P2146">
        <v>0</v>
      </c>
      <c r="Q2146">
        <v>0</v>
      </c>
      <c r="R2146">
        <v>0</v>
      </c>
      <c r="S2146">
        <v>1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140.03950052695205</v>
      </c>
      <c r="AB2146">
        <v>0</v>
      </c>
      <c r="AC2146">
        <v>0</v>
      </c>
      <c r="AD2146">
        <v>0</v>
      </c>
      <c r="AE2146">
        <v>140.03950052695205</v>
      </c>
    </row>
    <row r="2147" spans="1:31" x14ac:dyDescent="0.25">
      <c r="A2147">
        <v>2431969</v>
      </c>
      <c r="B2147">
        <v>1</v>
      </c>
      <c r="C2147" t="s">
        <v>81</v>
      </c>
      <c r="D2147" t="s">
        <v>113</v>
      </c>
      <c r="E2147" t="s">
        <v>178</v>
      </c>
      <c r="F2147" t="s">
        <v>6418</v>
      </c>
      <c r="G2147" t="s">
        <v>187</v>
      </c>
      <c r="H2147" t="s">
        <v>144</v>
      </c>
      <c r="I2147" t="s">
        <v>136</v>
      </c>
      <c r="J2147" t="s">
        <v>137</v>
      </c>
      <c r="K2147" t="s">
        <v>164</v>
      </c>
      <c r="L2147" t="s">
        <v>6419</v>
      </c>
      <c r="M2147" t="s">
        <v>6420</v>
      </c>
      <c r="N2147">
        <v>2.8483333329999998</v>
      </c>
      <c r="O2147">
        <v>0</v>
      </c>
      <c r="P2147">
        <v>3423</v>
      </c>
      <c r="Q2147">
        <v>0</v>
      </c>
      <c r="R2147">
        <v>0</v>
      </c>
      <c r="S2147">
        <v>1</v>
      </c>
      <c r="T2147">
        <v>1218</v>
      </c>
      <c r="U2147">
        <v>0</v>
      </c>
      <c r="V2147">
        <v>4</v>
      </c>
      <c r="W2147">
        <v>0</v>
      </c>
      <c r="X2147">
        <v>2594.4511076004451</v>
      </c>
      <c r="Y2147">
        <v>0</v>
      </c>
      <c r="Z2147">
        <v>0</v>
      </c>
      <c r="AA2147">
        <v>3.9581718926078668</v>
      </c>
      <c r="AB2147">
        <v>2295.5779850161825</v>
      </c>
      <c r="AC2147">
        <v>0</v>
      </c>
      <c r="AD2147">
        <v>21.130033950000875</v>
      </c>
      <c r="AE2147">
        <v>4915.1172984592367</v>
      </c>
    </row>
    <row r="2148" spans="1:31" x14ac:dyDescent="0.25">
      <c r="A2148">
        <v>2432069</v>
      </c>
      <c r="B2148">
        <v>1</v>
      </c>
      <c r="C2148" t="s">
        <v>80</v>
      </c>
      <c r="D2148" t="s">
        <v>86</v>
      </c>
      <c r="E2148" t="s">
        <v>147</v>
      </c>
      <c r="F2148" t="s">
        <v>6421</v>
      </c>
      <c r="G2148" t="s">
        <v>175</v>
      </c>
      <c r="H2148" t="s">
        <v>135</v>
      </c>
      <c r="I2148" t="s">
        <v>136</v>
      </c>
      <c r="J2148" t="s">
        <v>137</v>
      </c>
      <c r="K2148" t="s">
        <v>138</v>
      </c>
      <c r="L2148" t="s">
        <v>6422</v>
      </c>
      <c r="M2148" t="s">
        <v>6423</v>
      </c>
      <c r="N2148">
        <v>1.6077777769999999</v>
      </c>
      <c r="O2148">
        <v>0</v>
      </c>
      <c r="P2148">
        <v>65</v>
      </c>
      <c r="Q2148">
        <v>0</v>
      </c>
      <c r="R2148">
        <v>1</v>
      </c>
      <c r="S2148">
        <v>0</v>
      </c>
      <c r="T2148">
        <v>7</v>
      </c>
      <c r="U2148">
        <v>0</v>
      </c>
      <c r="V2148">
        <v>0</v>
      </c>
      <c r="W2148">
        <v>0</v>
      </c>
      <c r="X2148">
        <v>71.554685288527779</v>
      </c>
      <c r="Y2148">
        <v>0</v>
      </c>
      <c r="Z2148">
        <v>0</v>
      </c>
      <c r="AA2148">
        <v>0</v>
      </c>
      <c r="AB2148">
        <v>9.7152117864382621</v>
      </c>
      <c r="AC2148">
        <v>0</v>
      </c>
      <c r="AD2148">
        <v>0</v>
      </c>
      <c r="AE2148">
        <v>81.269897074966039</v>
      </c>
    </row>
    <row r="2149" spans="1:31" x14ac:dyDescent="0.25">
      <c r="A2149">
        <v>2431826</v>
      </c>
      <c r="B2149">
        <v>1</v>
      </c>
      <c r="C2149" t="s">
        <v>80</v>
      </c>
      <c r="D2149" t="s">
        <v>104</v>
      </c>
      <c r="E2149" t="s">
        <v>161</v>
      </c>
      <c r="F2149" t="s">
        <v>6424</v>
      </c>
      <c r="G2149" t="s">
        <v>143</v>
      </c>
      <c r="H2149" t="s">
        <v>144</v>
      </c>
      <c r="I2149" t="s">
        <v>136</v>
      </c>
      <c r="J2149" t="s">
        <v>137</v>
      </c>
      <c r="K2149" t="s">
        <v>138</v>
      </c>
      <c r="L2149" t="s">
        <v>6425</v>
      </c>
      <c r="M2149" t="s">
        <v>6426</v>
      </c>
      <c r="N2149">
        <v>3.343611111</v>
      </c>
      <c r="O2149">
        <v>0</v>
      </c>
      <c r="P2149">
        <v>0</v>
      </c>
      <c r="Q2149">
        <v>0</v>
      </c>
      <c r="R2149">
        <v>0</v>
      </c>
      <c r="S2149">
        <v>2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10.230491755064859</v>
      </c>
      <c r="AB2149">
        <v>0</v>
      </c>
      <c r="AC2149">
        <v>0</v>
      </c>
      <c r="AD2149">
        <v>0</v>
      </c>
      <c r="AE2149">
        <v>10.230491755064859</v>
      </c>
    </row>
    <row r="2150" spans="1:31" x14ac:dyDescent="0.25">
      <c r="A2150">
        <v>2432095</v>
      </c>
      <c r="B2150">
        <v>1</v>
      </c>
      <c r="C2150" t="s">
        <v>80</v>
      </c>
      <c r="D2150" t="s">
        <v>107</v>
      </c>
      <c r="E2150" t="s">
        <v>141</v>
      </c>
      <c r="F2150" t="s">
        <v>6427</v>
      </c>
      <c r="G2150" t="s">
        <v>143</v>
      </c>
      <c r="H2150" t="s">
        <v>144</v>
      </c>
      <c r="I2150" t="s">
        <v>136</v>
      </c>
      <c r="J2150" t="s">
        <v>137</v>
      </c>
      <c r="K2150" t="s">
        <v>138</v>
      </c>
      <c r="L2150" t="s">
        <v>6428</v>
      </c>
      <c r="M2150" t="s">
        <v>6429</v>
      </c>
      <c r="N2150">
        <v>0.36499999999999999</v>
      </c>
      <c r="O2150">
        <v>0</v>
      </c>
      <c r="P2150">
        <v>232</v>
      </c>
      <c r="Q2150">
        <v>16</v>
      </c>
      <c r="R2150">
        <v>15</v>
      </c>
      <c r="S2150">
        <v>8</v>
      </c>
      <c r="T2150">
        <v>21</v>
      </c>
      <c r="U2150">
        <v>0</v>
      </c>
      <c r="V2150">
        <v>0</v>
      </c>
      <c r="W2150">
        <v>0</v>
      </c>
      <c r="X2150">
        <v>10.474626413467963</v>
      </c>
      <c r="Y2150">
        <v>169.91088836362582</v>
      </c>
      <c r="Z2150">
        <v>1.5862624989027201</v>
      </c>
      <c r="AA2150">
        <v>65.387334104560168</v>
      </c>
      <c r="AB2150">
        <v>3.4082495845519944</v>
      </c>
      <c r="AC2150">
        <v>0</v>
      </c>
      <c r="AD2150">
        <v>0</v>
      </c>
      <c r="AE2150">
        <v>250.76736096510865</v>
      </c>
    </row>
    <row r="2151" spans="1:31" x14ac:dyDescent="0.25">
      <c r="A2151">
        <v>2431883</v>
      </c>
      <c r="B2151">
        <v>1</v>
      </c>
      <c r="C2151" t="s">
        <v>80</v>
      </c>
      <c r="D2151" t="s">
        <v>95</v>
      </c>
      <c r="E2151" t="s">
        <v>161</v>
      </c>
      <c r="F2151" t="s">
        <v>6430</v>
      </c>
      <c r="G2151" t="s">
        <v>4370</v>
      </c>
      <c r="H2151" t="s">
        <v>144</v>
      </c>
      <c r="I2151" t="s">
        <v>136</v>
      </c>
      <c r="J2151" t="s">
        <v>137</v>
      </c>
      <c r="K2151" t="s">
        <v>138</v>
      </c>
      <c r="L2151" t="s">
        <v>6431</v>
      </c>
      <c r="M2151" t="s">
        <v>6432</v>
      </c>
      <c r="N2151">
        <v>0.766666666</v>
      </c>
      <c r="O2151">
        <v>0</v>
      </c>
      <c r="P2151">
        <v>195</v>
      </c>
      <c r="Q2151">
        <v>0</v>
      </c>
      <c r="R2151">
        <v>0</v>
      </c>
      <c r="S2151">
        <v>0</v>
      </c>
      <c r="T2151">
        <v>16</v>
      </c>
      <c r="U2151">
        <v>0</v>
      </c>
      <c r="V2151">
        <v>0</v>
      </c>
      <c r="W2151">
        <v>0</v>
      </c>
      <c r="X2151">
        <v>30.2516534843638</v>
      </c>
      <c r="Y2151">
        <v>0</v>
      </c>
      <c r="Z2151">
        <v>0</v>
      </c>
      <c r="AA2151">
        <v>0</v>
      </c>
      <c r="AB2151">
        <v>10.044440940076013</v>
      </c>
      <c r="AC2151">
        <v>0</v>
      </c>
      <c r="AD2151">
        <v>0</v>
      </c>
      <c r="AE2151">
        <v>40.296094424439815</v>
      </c>
    </row>
    <row r="2152" spans="1:31" x14ac:dyDescent="0.25">
      <c r="A2152">
        <v>2431989</v>
      </c>
      <c r="B2152">
        <v>1</v>
      </c>
      <c r="C2152" t="s">
        <v>80</v>
      </c>
      <c r="D2152" t="s">
        <v>97</v>
      </c>
      <c r="E2152" t="s">
        <v>178</v>
      </c>
      <c r="F2152" t="s">
        <v>6433</v>
      </c>
      <c r="G2152" t="s">
        <v>187</v>
      </c>
      <c r="H2152" t="s">
        <v>144</v>
      </c>
      <c r="I2152" t="s">
        <v>136</v>
      </c>
      <c r="J2152" t="s">
        <v>137</v>
      </c>
      <c r="K2152" t="s">
        <v>164</v>
      </c>
      <c r="L2152" t="s">
        <v>6434</v>
      </c>
      <c r="M2152" t="s">
        <v>6435</v>
      </c>
      <c r="N2152">
        <v>0.73583333299999998</v>
      </c>
      <c r="O2152">
        <v>0</v>
      </c>
      <c r="P2152">
        <v>30</v>
      </c>
      <c r="Q2152">
        <v>0</v>
      </c>
      <c r="R2152">
        <v>21</v>
      </c>
      <c r="S2152">
        <v>0</v>
      </c>
      <c r="T2152">
        <v>11</v>
      </c>
      <c r="U2152">
        <v>0</v>
      </c>
      <c r="V2152">
        <v>0</v>
      </c>
      <c r="W2152">
        <v>0</v>
      </c>
      <c r="X2152">
        <v>14.102891007041698</v>
      </c>
      <c r="Y2152">
        <v>0</v>
      </c>
      <c r="Z2152">
        <v>0.40650630336477916</v>
      </c>
      <c r="AA2152">
        <v>0</v>
      </c>
      <c r="AB2152">
        <v>7.2030820022779505</v>
      </c>
      <c r="AC2152">
        <v>0</v>
      </c>
      <c r="AD2152">
        <v>0</v>
      </c>
      <c r="AE2152">
        <v>21.71247931268443</v>
      </c>
    </row>
    <row r="2153" spans="1:31" x14ac:dyDescent="0.25">
      <c r="A2153">
        <v>2432238</v>
      </c>
      <c r="B2153">
        <v>1</v>
      </c>
      <c r="C2153" t="s">
        <v>80</v>
      </c>
      <c r="D2153" t="s">
        <v>101</v>
      </c>
      <c r="E2153" t="s">
        <v>147</v>
      </c>
      <c r="F2153" t="s">
        <v>6436</v>
      </c>
      <c r="G2153" t="s">
        <v>171</v>
      </c>
      <c r="H2153" t="s">
        <v>135</v>
      </c>
      <c r="I2153" t="s">
        <v>136</v>
      </c>
      <c r="J2153" t="s">
        <v>137</v>
      </c>
      <c r="K2153" t="s">
        <v>138</v>
      </c>
      <c r="L2153" t="s">
        <v>6437</v>
      </c>
      <c r="M2153" t="s">
        <v>6438</v>
      </c>
      <c r="N2153">
        <v>0.70222222199999995</v>
      </c>
      <c r="O2153">
        <v>0</v>
      </c>
      <c r="P2153">
        <v>96</v>
      </c>
      <c r="Q2153">
        <v>0</v>
      </c>
      <c r="R2153">
        <v>5</v>
      </c>
      <c r="S2153">
        <v>0</v>
      </c>
      <c r="T2153">
        <v>7</v>
      </c>
      <c r="U2153">
        <v>0</v>
      </c>
      <c r="V2153">
        <v>0</v>
      </c>
      <c r="W2153">
        <v>0</v>
      </c>
      <c r="X2153">
        <v>27.732950103358693</v>
      </c>
      <c r="Y2153">
        <v>0</v>
      </c>
      <c r="Z2153">
        <v>0</v>
      </c>
      <c r="AA2153">
        <v>0</v>
      </c>
      <c r="AB2153">
        <v>5.2259195226263104</v>
      </c>
      <c r="AC2153">
        <v>0</v>
      </c>
      <c r="AD2153">
        <v>0</v>
      </c>
      <c r="AE2153">
        <v>32.958869625985002</v>
      </c>
    </row>
    <row r="2154" spans="1:31" x14ac:dyDescent="0.25">
      <c r="A2154">
        <v>2432075</v>
      </c>
      <c r="B2154">
        <v>1</v>
      </c>
      <c r="C2154" t="s">
        <v>80</v>
      </c>
      <c r="D2154" t="s">
        <v>111</v>
      </c>
      <c r="E2154" t="s">
        <v>147</v>
      </c>
      <c r="F2154" t="s">
        <v>6439</v>
      </c>
      <c r="G2154" t="s">
        <v>149</v>
      </c>
      <c r="H2154" t="s">
        <v>135</v>
      </c>
      <c r="I2154" t="s">
        <v>136</v>
      </c>
      <c r="J2154" t="s">
        <v>137</v>
      </c>
      <c r="K2154" t="s">
        <v>138</v>
      </c>
      <c r="L2154" t="s">
        <v>6440</v>
      </c>
      <c r="M2154" t="s">
        <v>6441</v>
      </c>
      <c r="N2154">
        <v>1.366666666</v>
      </c>
      <c r="O2154">
        <v>0</v>
      </c>
      <c r="P2154">
        <v>0</v>
      </c>
      <c r="Q2154">
        <v>0</v>
      </c>
      <c r="R2154">
        <v>1</v>
      </c>
      <c r="S2154">
        <v>0</v>
      </c>
      <c r="T2154">
        <v>6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0.71267776041997111</v>
      </c>
      <c r="AA2154">
        <v>0</v>
      </c>
      <c r="AB2154">
        <v>31.353171475603883</v>
      </c>
      <c r="AC2154">
        <v>0</v>
      </c>
      <c r="AD2154">
        <v>0</v>
      </c>
      <c r="AE2154">
        <v>32.065849236023851</v>
      </c>
    </row>
    <row r="2155" spans="1:31" x14ac:dyDescent="0.25">
      <c r="A2155">
        <v>2431740</v>
      </c>
      <c r="B2155">
        <v>1</v>
      </c>
      <c r="C2155" t="s">
        <v>80</v>
      </c>
      <c r="D2155" t="s">
        <v>100</v>
      </c>
      <c r="E2155" t="s">
        <v>161</v>
      </c>
      <c r="F2155" t="s">
        <v>6072</v>
      </c>
      <c r="G2155" t="s">
        <v>355</v>
      </c>
      <c r="H2155" t="s">
        <v>144</v>
      </c>
      <c r="I2155" t="s">
        <v>136</v>
      </c>
      <c r="J2155" t="s">
        <v>137</v>
      </c>
      <c r="K2155" t="s">
        <v>164</v>
      </c>
      <c r="L2155" t="s">
        <v>6442</v>
      </c>
      <c r="M2155" t="s">
        <v>6443</v>
      </c>
      <c r="N2155">
        <v>7.8830555550000003</v>
      </c>
      <c r="O2155">
        <v>0</v>
      </c>
      <c r="P2155">
        <v>180</v>
      </c>
      <c r="Q2155">
        <v>0</v>
      </c>
      <c r="R2155">
        <v>12</v>
      </c>
      <c r="S2155">
        <v>0</v>
      </c>
      <c r="T2155">
        <v>16</v>
      </c>
      <c r="U2155">
        <v>0</v>
      </c>
      <c r="V2155">
        <v>0</v>
      </c>
      <c r="W2155">
        <v>0</v>
      </c>
      <c r="X2155">
        <v>469.71512593767602</v>
      </c>
      <c r="Y2155">
        <v>0</v>
      </c>
      <c r="Z2155">
        <v>37.158014908780267</v>
      </c>
      <c r="AA2155">
        <v>0</v>
      </c>
      <c r="AB2155">
        <v>71.400926182467401</v>
      </c>
      <c r="AC2155">
        <v>0</v>
      </c>
      <c r="AD2155">
        <v>0</v>
      </c>
      <c r="AE2155">
        <v>578.2740670289237</v>
      </c>
    </row>
    <row r="2156" spans="1:31" x14ac:dyDescent="0.25">
      <c r="A2156">
        <v>2432132</v>
      </c>
      <c r="B2156">
        <v>1</v>
      </c>
      <c r="C2156" t="s">
        <v>80</v>
      </c>
      <c r="D2156" t="s">
        <v>105</v>
      </c>
      <c r="E2156" t="s">
        <v>178</v>
      </c>
      <c r="F2156" t="s">
        <v>6444</v>
      </c>
      <c r="G2156" t="s">
        <v>175</v>
      </c>
      <c r="H2156" t="s">
        <v>144</v>
      </c>
      <c r="I2156" t="s">
        <v>136</v>
      </c>
      <c r="J2156" t="s">
        <v>137</v>
      </c>
      <c r="K2156" t="s">
        <v>138</v>
      </c>
      <c r="L2156" t="s">
        <v>6445</v>
      </c>
      <c r="M2156" t="s">
        <v>6446</v>
      </c>
      <c r="N2156">
        <v>0.63916666600000005</v>
      </c>
      <c r="O2156">
        <v>0</v>
      </c>
      <c r="P2156">
        <v>0</v>
      </c>
      <c r="Q2156">
        <v>0</v>
      </c>
      <c r="R2156">
        <v>0</v>
      </c>
      <c r="S2156">
        <v>1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0.92556407764426651</v>
      </c>
      <c r="AB2156">
        <v>0</v>
      </c>
      <c r="AC2156">
        <v>0</v>
      </c>
      <c r="AD2156">
        <v>0</v>
      </c>
      <c r="AE2156">
        <v>0.92556407764426651</v>
      </c>
    </row>
    <row r="2157" spans="1:31" x14ac:dyDescent="0.25">
      <c r="A2157">
        <v>2431938</v>
      </c>
      <c r="B2157">
        <v>1</v>
      </c>
      <c r="C2157" t="s">
        <v>81</v>
      </c>
      <c r="D2157" t="s">
        <v>116</v>
      </c>
      <c r="E2157" t="s">
        <v>161</v>
      </c>
      <c r="F2157" t="s">
        <v>6447</v>
      </c>
      <c r="G2157" t="s">
        <v>187</v>
      </c>
      <c r="H2157" t="s">
        <v>144</v>
      </c>
      <c r="I2157" t="s">
        <v>136</v>
      </c>
      <c r="J2157" t="s">
        <v>137</v>
      </c>
      <c r="K2157" t="s">
        <v>164</v>
      </c>
      <c r="L2157" t="s">
        <v>6448</v>
      </c>
      <c r="M2157" t="s">
        <v>6449</v>
      </c>
      <c r="N2157">
        <v>0.91111111099999997</v>
      </c>
      <c r="O2157">
        <v>0</v>
      </c>
      <c r="P2157">
        <v>15</v>
      </c>
      <c r="Q2157">
        <v>0</v>
      </c>
      <c r="R2157">
        <v>0</v>
      </c>
      <c r="S2157">
        <v>0</v>
      </c>
      <c r="T2157">
        <v>1</v>
      </c>
      <c r="U2157">
        <v>0</v>
      </c>
      <c r="V2157">
        <v>0</v>
      </c>
      <c r="W2157">
        <v>0</v>
      </c>
      <c r="X2157">
        <v>2.0268291594879999</v>
      </c>
      <c r="Y2157">
        <v>0</v>
      </c>
      <c r="Z2157">
        <v>0</v>
      </c>
      <c r="AA2157">
        <v>0</v>
      </c>
      <c r="AB2157">
        <v>1.3132421504040002</v>
      </c>
      <c r="AC2157">
        <v>0</v>
      </c>
      <c r="AD2157">
        <v>0</v>
      </c>
      <c r="AE2157">
        <v>3.3400713098920001</v>
      </c>
    </row>
    <row r="2158" spans="1:31" x14ac:dyDescent="0.25">
      <c r="A2158">
        <v>2431746</v>
      </c>
      <c r="B2158">
        <v>1</v>
      </c>
      <c r="C2158" t="s">
        <v>81</v>
      </c>
      <c r="D2158" t="s">
        <v>127</v>
      </c>
      <c r="E2158" t="s">
        <v>229</v>
      </c>
      <c r="F2158" t="s">
        <v>6450</v>
      </c>
      <c r="G2158" t="s">
        <v>187</v>
      </c>
      <c r="H2158" t="s">
        <v>144</v>
      </c>
      <c r="I2158" t="s">
        <v>136</v>
      </c>
      <c r="J2158" t="s">
        <v>137</v>
      </c>
      <c r="K2158" t="s">
        <v>164</v>
      </c>
      <c r="L2158" t="s">
        <v>6451</v>
      </c>
      <c r="M2158" t="s">
        <v>6452</v>
      </c>
      <c r="N2158">
        <v>3.3822222219999998</v>
      </c>
      <c r="O2158">
        <v>0</v>
      </c>
      <c r="P2158">
        <v>13656</v>
      </c>
      <c r="Q2158">
        <v>0</v>
      </c>
      <c r="R2158">
        <v>1</v>
      </c>
      <c r="S2158">
        <v>4</v>
      </c>
      <c r="T2158">
        <v>2282</v>
      </c>
      <c r="U2158">
        <v>0</v>
      </c>
      <c r="V2158">
        <v>6</v>
      </c>
      <c r="W2158">
        <v>0</v>
      </c>
      <c r="X2158">
        <v>9067.8636296881832</v>
      </c>
      <c r="Y2158">
        <v>0</v>
      </c>
      <c r="Z2158">
        <v>0</v>
      </c>
      <c r="AA2158">
        <v>826.17741059312198</v>
      </c>
      <c r="AB2158">
        <v>6564.9401940522503</v>
      </c>
      <c r="AC2158">
        <v>0</v>
      </c>
      <c r="AD2158">
        <v>1159.4469073597375</v>
      </c>
      <c r="AE2158">
        <v>17618.428141693294</v>
      </c>
    </row>
    <row r="2159" spans="1:31" x14ac:dyDescent="0.25">
      <c r="A2159">
        <v>2432224</v>
      </c>
      <c r="B2159">
        <v>1</v>
      </c>
      <c r="C2159" t="s">
        <v>81</v>
      </c>
      <c r="D2159" t="s">
        <v>112</v>
      </c>
      <c r="E2159" t="s">
        <v>147</v>
      </c>
      <c r="F2159" t="s">
        <v>6453</v>
      </c>
      <c r="G2159" t="s">
        <v>2086</v>
      </c>
      <c r="H2159" t="s">
        <v>135</v>
      </c>
      <c r="I2159" t="s">
        <v>136</v>
      </c>
      <c r="J2159" t="s">
        <v>137</v>
      </c>
      <c r="K2159" t="s">
        <v>138</v>
      </c>
      <c r="L2159" t="s">
        <v>6454</v>
      </c>
      <c r="M2159" t="s">
        <v>6455</v>
      </c>
      <c r="N2159">
        <v>0.75027777699999998</v>
      </c>
      <c r="O2159">
        <v>0</v>
      </c>
      <c r="P2159">
        <v>55</v>
      </c>
      <c r="Q2159">
        <v>0</v>
      </c>
      <c r="R2159">
        <v>2</v>
      </c>
      <c r="S2159">
        <v>0</v>
      </c>
      <c r="T2159">
        <v>5</v>
      </c>
      <c r="U2159">
        <v>0</v>
      </c>
      <c r="V2159">
        <v>0</v>
      </c>
      <c r="W2159">
        <v>0</v>
      </c>
      <c r="X2159">
        <v>8.5341671973479123</v>
      </c>
      <c r="Y2159">
        <v>0</v>
      </c>
      <c r="Z2159">
        <v>0.27207278454001638</v>
      </c>
      <c r="AA2159">
        <v>0</v>
      </c>
      <c r="AB2159">
        <v>1.5924594197473128</v>
      </c>
      <c r="AC2159">
        <v>0</v>
      </c>
      <c r="AD2159">
        <v>0</v>
      </c>
      <c r="AE2159">
        <v>10.398699401635241</v>
      </c>
    </row>
    <row r="2160" spans="1:31" x14ac:dyDescent="0.25">
      <c r="A2160">
        <v>2431769</v>
      </c>
      <c r="B2160">
        <v>1</v>
      </c>
      <c r="C2160" t="s">
        <v>80</v>
      </c>
      <c r="D2160" t="s">
        <v>100</v>
      </c>
      <c r="E2160" t="s">
        <v>178</v>
      </c>
      <c r="F2160" t="s">
        <v>6456</v>
      </c>
      <c r="G2160" t="s">
        <v>355</v>
      </c>
      <c r="H2160" t="s">
        <v>144</v>
      </c>
      <c r="I2160" t="s">
        <v>136</v>
      </c>
      <c r="J2160" t="s">
        <v>137</v>
      </c>
      <c r="K2160" t="s">
        <v>164</v>
      </c>
      <c r="L2160" t="s">
        <v>6457</v>
      </c>
      <c r="M2160" t="s">
        <v>6458</v>
      </c>
      <c r="N2160">
        <v>7.852777777</v>
      </c>
      <c r="O2160">
        <v>0</v>
      </c>
      <c r="P2160">
        <v>28</v>
      </c>
      <c r="Q2160">
        <v>0</v>
      </c>
      <c r="R2160">
        <v>2</v>
      </c>
      <c r="S2160">
        <v>0</v>
      </c>
      <c r="T2160">
        <v>4</v>
      </c>
      <c r="U2160">
        <v>0</v>
      </c>
      <c r="V2160">
        <v>0</v>
      </c>
      <c r="W2160">
        <v>0</v>
      </c>
      <c r="X2160">
        <v>46.493534884154428</v>
      </c>
      <c r="Y2160">
        <v>0</v>
      </c>
      <c r="Z2160">
        <v>0</v>
      </c>
      <c r="AA2160">
        <v>0</v>
      </c>
      <c r="AB2160">
        <v>28.681401233787888</v>
      </c>
      <c r="AC2160">
        <v>0</v>
      </c>
      <c r="AD2160">
        <v>0</v>
      </c>
      <c r="AE2160">
        <v>75.174936117942309</v>
      </c>
    </row>
    <row r="2161" spans="1:31" x14ac:dyDescent="0.25">
      <c r="A2161">
        <v>2431869</v>
      </c>
      <c r="B2161">
        <v>1</v>
      </c>
      <c r="C2161" t="s">
        <v>80</v>
      </c>
      <c r="D2161" t="s">
        <v>95</v>
      </c>
      <c r="E2161" t="s">
        <v>290</v>
      </c>
      <c r="F2161" t="s">
        <v>6459</v>
      </c>
      <c r="G2161" t="s">
        <v>175</v>
      </c>
      <c r="H2161" t="s">
        <v>135</v>
      </c>
      <c r="I2161" t="s">
        <v>136</v>
      </c>
      <c r="J2161" t="s">
        <v>137</v>
      </c>
      <c r="K2161" t="s">
        <v>138</v>
      </c>
      <c r="L2161" t="s">
        <v>6460</v>
      </c>
      <c r="M2161" t="s">
        <v>6461</v>
      </c>
      <c r="N2161">
        <v>0.88249999999999995</v>
      </c>
      <c r="O2161">
        <v>0</v>
      </c>
      <c r="P2161">
        <v>72</v>
      </c>
      <c r="Q2161">
        <v>0</v>
      </c>
      <c r="R2161">
        <v>0</v>
      </c>
      <c r="S2161">
        <v>0</v>
      </c>
      <c r="T2161">
        <v>17</v>
      </c>
      <c r="U2161">
        <v>0</v>
      </c>
      <c r="V2161">
        <v>0</v>
      </c>
      <c r="W2161">
        <v>0</v>
      </c>
      <c r="X2161">
        <v>22.666918275917848</v>
      </c>
      <c r="Y2161">
        <v>0</v>
      </c>
      <c r="Z2161">
        <v>0</v>
      </c>
      <c r="AA2161">
        <v>0</v>
      </c>
      <c r="AB2161">
        <v>22.596462272509683</v>
      </c>
      <c r="AC2161">
        <v>0</v>
      </c>
      <c r="AD2161">
        <v>0</v>
      </c>
      <c r="AE2161">
        <v>45.263380548427534</v>
      </c>
    </row>
    <row r="2162" spans="1:31" x14ac:dyDescent="0.25">
      <c r="A2162">
        <v>2431955</v>
      </c>
      <c r="B2162">
        <v>1</v>
      </c>
      <c r="C2162" t="s">
        <v>80</v>
      </c>
      <c r="D2162" t="s">
        <v>110</v>
      </c>
      <c r="E2162" t="s">
        <v>132</v>
      </c>
      <c r="F2162" t="s">
        <v>6462</v>
      </c>
      <c r="G2162" t="s">
        <v>1709</v>
      </c>
      <c r="H2162" t="s">
        <v>135</v>
      </c>
      <c r="I2162" t="s">
        <v>136</v>
      </c>
      <c r="J2162" t="s">
        <v>3</v>
      </c>
      <c r="K2162" t="s">
        <v>138</v>
      </c>
      <c r="L2162" t="s">
        <v>6463</v>
      </c>
      <c r="M2162" t="s">
        <v>6464</v>
      </c>
      <c r="N2162">
        <v>1.592222222</v>
      </c>
      <c r="O2162">
        <v>0</v>
      </c>
      <c r="P2162">
        <v>30</v>
      </c>
      <c r="Q2162">
        <v>0</v>
      </c>
      <c r="R2162">
        <v>0</v>
      </c>
      <c r="S2162">
        <v>0</v>
      </c>
      <c r="T2162">
        <v>4</v>
      </c>
      <c r="U2162">
        <v>0</v>
      </c>
      <c r="V2162">
        <v>0</v>
      </c>
      <c r="W2162">
        <v>0</v>
      </c>
      <c r="X2162">
        <v>19.148354398264907</v>
      </c>
      <c r="Y2162">
        <v>0</v>
      </c>
      <c r="Z2162">
        <v>0</v>
      </c>
      <c r="AA2162">
        <v>0</v>
      </c>
      <c r="AB2162">
        <v>4.9499352455857561</v>
      </c>
      <c r="AC2162">
        <v>0</v>
      </c>
      <c r="AD2162">
        <v>0</v>
      </c>
      <c r="AE2162">
        <v>24.098289643850663</v>
      </c>
    </row>
    <row r="2163" spans="1:31" x14ac:dyDescent="0.25">
      <c r="A2163">
        <v>2431706</v>
      </c>
      <c r="B2163">
        <v>1</v>
      </c>
      <c r="C2163" t="s">
        <v>81</v>
      </c>
      <c r="D2163" t="s">
        <v>128</v>
      </c>
      <c r="E2163" t="s">
        <v>147</v>
      </c>
      <c r="F2163" t="s">
        <v>668</v>
      </c>
      <c r="G2163" t="s">
        <v>171</v>
      </c>
      <c r="H2163" t="s">
        <v>135</v>
      </c>
      <c r="I2163" t="s">
        <v>136</v>
      </c>
      <c r="J2163" t="s">
        <v>137</v>
      </c>
      <c r="K2163" t="s">
        <v>138</v>
      </c>
      <c r="L2163" t="s">
        <v>6465</v>
      </c>
      <c r="M2163" t="s">
        <v>6466</v>
      </c>
      <c r="N2163">
        <v>3.3008333329999999</v>
      </c>
      <c r="O2163">
        <v>0</v>
      </c>
      <c r="P2163">
        <v>23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1.3910426835209333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1.3910426835209333</v>
      </c>
    </row>
    <row r="2164" spans="1:31" x14ac:dyDescent="0.25">
      <c r="A2164">
        <v>2432061</v>
      </c>
      <c r="B2164">
        <v>1</v>
      </c>
      <c r="C2164" t="s">
        <v>81</v>
      </c>
      <c r="D2164" t="s">
        <v>120</v>
      </c>
      <c r="E2164" t="s">
        <v>178</v>
      </c>
      <c r="F2164" t="s">
        <v>6266</v>
      </c>
      <c r="G2164" t="s">
        <v>143</v>
      </c>
      <c r="H2164" t="s">
        <v>144</v>
      </c>
      <c r="I2164" t="s">
        <v>136</v>
      </c>
      <c r="J2164" t="s">
        <v>137</v>
      </c>
      <c r="K2164" t="s">
        <v>138</v>
      </c>
      <c r="L2164" t="s">
        <v>6467</v>
      </c>
      <c r="M2164" t="s">
        <v>6468</v>
      </c>
      <c r="N2164">
        <v>0.12111111099999999</v>
      </c>
      <c r="O2164">
        <v>1</v>
      </c>
      <c r="P2164">
        <v>842</v>
      </c>
      <c r="Q2164">
        <v>101</v>
      </c>
      <c r="R2164">
        <v>149</v>
      </c>
      <c r="S2164">
        <v>12</v>
      </c>
      <c r="T2164">
        <v>99</v>
      </c>
      <c r="U2164">
        <v>0</v>
      </c>
      <c r="V2164">
        <v>1</v>
      </c>
      <c r="W2164">
        <v>0</v>
      </c>
      <c r="X2164">
        <v>22.42354187079691</v>
      </c>
      <c r="Y2164">
        <v>2.2445609223469192</v>
      </c>
      <c r="Z2164">
        <v>0.22527089833733335</v>
      </c>
      <c r="AA2164">
        <v>3.8667168313991116</v>
      </c>
      <c r="AB2164">
        <v>5.1680796985069382</v>
      </c>
      <c r="AC2164">
        <v>0</v>
      </c>
      <c r="AD2164">
        <v>9.5501345811525571</v>
      </c>
      <c r="AE2164">
        <v>43.478304802539768</v>
      </c>
    </row>
    <row r="2165" spans="1:31" x14ac:dyDescent="0.25">
      <c r="A2165">
        <v>2432264</v>
      </c>
      <c r="B2165">
        <v>1</v>
      </c>
      <c r="C2165" t="s">
        <v>80</v>
      </c>
      <c r="D2165" t="s">
        <v>85</v>
      </c>
      <c r="E2165" t="s">
        <v>147</v>
      </c>
      <c r="F2165" t="s">
        <v>6469</v>
      </c>
      <c r="G2165" t="s">
        <v>171</v>
      </c>
      <c r="H2165" t="s">
        <v>135</v>
      </c>
      <c r="I2165" t="s">
        <v>136</v>
      </c>
      <c r="J2165" t="s">
        <v>137</v>
      </c>
      <c r="K2165" t="s">
        <v>138</v>
      </c>
      <c r="L2165" t="s">
        <v>6470</v>
      </c>
      <c r="M2165" t="s">
        <v>6471</v>
      </c>
      <c r="N2165">
        <v>1.165277777</v>
      </c>
      <c r="O2165">
        <v>0</v>
      </c>
      <c r="P2165">
        <v>37</v>
      </c>
      <c r="Q2165">
        <v>0</v>
      </c>
      <c r="R2165">
        <v>0</v>
      </c>
      <c r="S2165">
        <v>0</v>
      </c>
      <c r="T2165">
        <v>5</v>
      </c>
      <c r="U2165">
        <v>0</v>
      </c>
      <c r="V2165">
        <v>0</v>
      </c>
      <c r="W2165">
        <v>0</v>
      </c>
      <c r="X2165">
        <v>9.6810320030422545</v>
      </c>
      <c r="Y2165">
        <v>0</v>
      </c>
      <c r="Z2165">
        <v>0</v>
      </c>
      <c r="AA2165">
        <v>0</v>
      </c>
      <c r="AB2165">
        <v>2.3098919865993097</v>
      </c>
      <c r="AC2165">
        <v>0</v>
      </c>
      <c r="AD2165">
        <v>0</v>
      </c>
      <c r="AE2165">
        <v>11.990923989641564</v>
      </c>
    </row>
    <row r="2166" spans="1:31" x14ac:dyDescent="0.25">
      <c r="A2166">
        <v>2432207</v>
      </c>
      <c r="B2166">
        <v>1</v>
      </c>
      <c r="C2166" t="s">
        <v>81</v>
      </c>
      <c r="D2166" t="s">
        <v>112</v>
      </c>
      <c r="E2166" t="s">
        <v>132</v>
      </c>
      <c r="F2166" t="s">
        <v>6472</v>
      </c>
      <c r="G2166" t="s">
        <v>134</v>
      </c>
      <c r="H2166" t="s">
        <v>135</v>
      </c>
      <c r="I2166" t="s">
        <v>136</v>
      </c>
      <c r="J2166" t="s">
        <v>137</v>
      </c>
      <c r="K2166" t="s">
        <v>138</v>
      </c>
      <c r="L2166" t="s">
        <v>6473</v>
      </c>
      <c r="M2166" t="s">
        <v>6474</v>
      </c>
      <c r="N2166">
        <v>1.288611111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4.4209523148536108E-3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4.4209523148536108E-3</v>
      </c>
    </row>
    <row r="2167" spans="1:31" x14ac:dyDescent="0.25">
      <c r="A2167">
        <v>2431809</v>
      </c>
      <c r="B2167">
        <v>1</v>
      </c>
      <c r="C2167" t="s">
        <v>80</v>
      </c>
      <c r="D2167" t="s">
        <v>106</v>
      </c>
      <c r="E2167" t="s">
        <v>141</v>
      </c>
      <c r="F2167" t="s">
        <v>6475</v>
      </c>
      <c r="G2167" t="s">
        <v>143</v>
      </c>
      <c r="H2167" t="s">
        <v>144</v>
      </c>
      <c r="I2167" t="s">
        <v>136</v>
      </c>
      <c r="J2167" t="s">
        <v>137</v>
      </c>
      <c r="K2167" t="s">
        <v>138</v>
      </c>
      <c r="L2167" t="s">
        <v>6476</v>
      </c>
      <c r="M2167" t="s">
        <v>6477</v>
      </c>
      <c r="N2167">
        <v>0.65500000000000003</v>
      </c>
      <c r="O2167">
        <v>0</v>
      </c>
      <c r="P2167">
        <v>0</v>
      </c>
      <c r="Q2167">
        <v>0</v>
      </c>
      <c r="R2167">
        <v>67</v>
      </c>
      <c r="S2167">
        <v>0</v>
      </c>
      <c r="T2167">
        <v>22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1.7832265811657202</v>
      </c>
      <c r="AA2167">
        <v>0</v>
      </c>
      <c r="AB2167">
        <v>4.1961810241911994</v>
      </c>
      <c r="AC2167">
        <v>0</v>
      </c>
      <c r="AD2167">
        <v>0</v>
      </c>
      <c r="AE2167">
        <v>5.9794076053569194</v>
      </c>
    </row>
    <row r="2168" spans="1:31" x14ac:dyDescent="0.25">
      <c r="A2168">
        <v>2431806</v>
      </c>
      <c r="B2168">
        <v>1</v>
      </c>
      <c r="C2168" t="s">
        <v>80</v>
      </c>
      <c r="D2168" t="s">
        <v>100</v>
      </c>
      <c r="E2168" t="s">
        <v>147</v>
      </c>
      <c r="F2168" t="s">
        <v>6478</v>
      </c>
      <c r="G2168" t="s">
        <v>171</v>
      </c>
      <c r="H2168" t="s">
        <v>135</v>
      </c>
      <c r="I2168" t="s">
        <v>136</v>
      </c>
      <c r="J2168" t="s">
        <v>137</v>
      </c>
      <c r="K2168" t="s">
        <v>138</v>
      </c>
      <c r="L2168" t="s">
        <v>6479</v>
      </c>
      <c r="M2168" t="s">
        <v>6480</v>
      </c>
      <c r="N2168">
        <v>0.76777777700000005</v>
      </c>
      <c r="O2168">
        <v>0</v>
      </c>
      <c r="P2168">
        <v>9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0.83919197041258664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0.83919197041258664</v>
      </c>
    </row>
    <row r="2169" spans="1:31" x14ac:dyDescent="0.25">
      <c r="A2169">
        <v>2431855</v>
      </c>
      <c r="B2169">
        <v>1</v>
      </c>
      <c r="C2169" t="s">
        <v>81</v>
      </c>
      <c r="D2169" t="s">
        <v>128</v>
      </c>
      <c r="E2169" t="s">
        <v>132</v>
      </c>
      <c r="F2169" t="s">
        <v>6481</v>
      </c>
      <c r="G2169" t="s">
        <v>214</v>
      </c>
      <c r="H2169" t="s">
        <v>135</v>
      </c>
      <c r="I2169" t="s">
        <v>136</v>
      </c>
      <c r="J2169" t="s">
        <v>3</v>
      </c>
      <c r="K2169" t="s">
        <v>138</v>
      </c>
      <c r="L2169" t="s">
        <v>6482</v>
      </c>
      <c r="M2169" t="s">
        <v>6483</v>
      </c>
      <c r="N2169">
        <v>1.6125</v>
      </c>
      <c r="O2169">
        <v>0</v>
      </c>
      <c r="P2169">
        <v>2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0.52644857516323995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0.52644857516323995</v>
      </c>
    </row>
    <row r="2170" spans="1:31" x14ac:dyDescent="0.25">
      <c r="A2170">
        <v>2432041</v>
      </c>
      <c r="B2170">
        <v>1</v>
      </c>
      <c r="C2170" t="s">
        <v>80</v>
      </c>
      <c r="D2170" t="s">
        <v>96</v>
      </c>
      <c r="E2170" t="s">
        <v>147</v>
      </c>
      <c r="F2170" t="s">
        <v>6484</v>
      </c>
      <c r="G2170" t="s">
        <v>175</v>
      </c>
      <c r="H2170" t="s">
        <v>135</v>
      </c>
      <c r="I2170" t="s">
        <v>136</v>
      </c>
      <c r="J2170" t="s">
        <v>137</v>
      </c>
      <c r="K2170" t="s">
        <v>138</v>
      </c>
      <c r="L2170" t="s">
        <v>6485</v>
      </c>
      <c r="M2170" t="s">
        <v>6486</v>
      </c>
      <c r="N2170">
        <v>0.79722222200000004</v>
      </c>
      <c r="O2170">
        <v>0</v>
      </c>
      <c r="P2170">
        <v>3</v>
      </c>
      <c r="Q2170">
        <v>0</v>
      </c>
      <c r="R2170">
        <v>0</v>
      </c>
      <c r="S2170">
        <v>0</v>
      </c>
      <c r="T2170">
        <v>1</v>
      </c>
      <c r="U2170">
        <v>0</v>
      </c>
      <c r="V2170">
        <v>0</v>
      </c>
      <c r="W2170">
        <v>0</v>
      </c>
      <c r="X2170">
        <v>0.88880000898838352</v>
      </c>
      <c r="Y2170">
        <v>0</v>
      </c>
      <c r="Z2170">
        <v>0</v>
      </c>
      <c r="AA2170">
        <v>0</v>
      </c>
      <c r="AB2170">
        <v>0.18516318430722778</v>
      </c>
      <c r="AC2170">
        <v>0</v>
      </c>
      <c r="AD2170">
        <v>0</v>
      </c>
      <c r="AE2170">
        <v>1.0739631932956113</v>
      </c>
    </row>
    <row r="2171" spans="1:31" x14ac:dyDescent="0.25">
      <c r="A2171">
        <v>2432141</v>
      </c>
      <c r="B2171">
        <v>1</v>
      </c>
      <c r="C2171" t="s">
        <v>80</v>
      </c>
      <c r="D2171" t="s">
        <v>82</v>
      </c>
      <c r="E2171" t="s">
        <v>147</v>
      </c>
      <c r="F2171" t="s">
        <v>6487</v>
      </c>
      <c r="G2171" t="s">
        <v>2293</v>
      </c>
      <c r="H2171" t="s">
        <v>135</v>
      </c>
      <c r="I2171" t="s">
        <v>136</v>
      </c>
      <c r="J2171" t="s">
        <v>137</v>
      </c>
      <c r="K2171" t="s">
        <v>138</v>
      </c>
      <c r="L2171" t="s">
        <v>6488</v>
      </c>
      <c r="M2171" t="s">
        <v>6489</v>
      </c>
      <c r="N2171">
        <v>0.96472222200000002</v>
      </c>
      <c r="O2171">
        <v>0</v>
      </c>
      <c r="P2171">
        <v>103</v>
      </c>
      <c r="Q2171">
        <v>0</v>
      </c>
      <c r="R2171">
        <v>0</v>
      </c>
      <c r="S2171">
        <v>0</v>
      </c>
      <c r="T2171">
        <v>2</v>
      </c>
      <c r="U2171">
        <v>0</v>
      </c>
      <c r="V2171">
        <v>0</v>
      </c>
      <c r="W2171">
        <v>0</v>
      </c>
      <c r="X2171">
        <v>28.883673725938895</v>
      </c>
      <c r="Y2171">
        <v>0</v>
      </c>
      <c r="Z2171">
        <v>0</v>
      </c>
      <c r="AA2171">
        <v>0</v>
      </c>
      <c r="AB2171">
        <v>1.1888448438086674</v>
      </c>
      <c r="AC2171">
        <v>0</v>
      </c>
      <c r="AD2171">
        <v>0</v>
      </c>
      <c r="AE2171">
        <v>30.072518569747562</v>
      </c>
    </row>
    <row r="2172" spans="1:31" x14ac:dyDescent="0.25">
      <c r="A2172">
        <v>2432021</v>
      </c>
      <c r="B2172">
        <v>1</v>
      </c>
      <c r="C2172" t="s">
        <v>81</v>
      </c>
      <c r="D2172" t="s">
        <v>114</v>
      </c>
      <c r="E2172" t="s">
        <v>161</v>
      </c>
      <c r="F2172" t="s">
        <v>6490</v>
      </c>
      <c r="G2172" t="s">
        <v>256</v>
      </c>
      <c r="H2172" t="s">
        <v>144</v>
      </c>
      <c r="I2172" t="s">
        <v>136</v>
      </c>
      <c r="J2172" t="s">
        <v>137</v>
      </c>
      <c r="K2172" t="s">
        <v>138</v>
      </c>
      <c r="L2172" t="s">
        <v>6491</v>
      </c>
      <c r="M2172" t="s">
        <v>6492</v>
      </c>
      <c r="N2172">
        <v>2.9997222219999999</v>
      </c>
      <c r="O2172">
        <v>0</v>
      </c>
      <c r="P2172">
        <v>90</v>
      </c>
      <c r="Q2172">
        <v>0</v>
      </c>
      <c r="R2172">
        <v>4</v>
      </c>
      <c r="S2172">
        <v>0</v>
      </c>
      <c r="T2172">
        <v>10</v>
      </c>
      <c r="U2172">
        <v>0</v>
      </c>
      <c r="V2172">
        <v>0</v>
      </c>
      <c r="W2172">
        <v>0</v>
      </c>
      <c r="X2172">
        <v>24.118761669456486</v>
      </c>
      <c r="Y2172">
        <v>0</v>
      </c>
      <c r="Z2172">
        <v>1.4780745785650001E-2</v>
      </c>
      <c r="AA2172">
        <v>0</v>
      </c>
      <c r="AB2172">
        <v>4.4344159633702551</v>
      </c>
      <c r="AC2172">
        <v>0</v>
      </c>
      <c r="AD2172">
        <v>0</v>
      </c>
      <c r="AE2172">
        <v>28.567958378612392</v>
      </c>
    </row>
    <row r="2173" spans="1:31" x14ac:dyDescent="0.25">
      <c r="A2173">
        <v>2431849</v>
      </c>
      <c r="B2173">
        <v>1</v>
      </c>
      <c r="C2173" t="s">
        <v>80</v>
      </c>
      <c r="D2173" t="s">
        <v>104</v>
      </c>
      <c r="E2173" t="s">
        <v>132</v>
      </c>
      <c r="F2173" t="s">
        <v>6493</v>
      </c>
      <c r="G2173" t="s">
        <v>134</v>
      </c>
      <c r="H2173" t="s">
        <v>135</v>
      </c>
      <c r="I2173" t="s">
        <v>136</v>
      </c>
      <c r="J2173" t="s">
        <v>137</v>
      </c>
      <c r="K2173" t="s">
        <v>138</v>
      </c>
      <c r="L2173" t="s">
        <v>6494</v>
      </c>
      <c r="M2173" t="s">
        <v>6495</v>
      </c>
      <c r="N2173">
        <v>4.8994444440000002</v>
      </c>
      <c r="O2173">
        <v>0</v>
      </c>
      <c r="P2173">
        <v>3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2.6018683431157865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2.6018683431157865</v>
      </c>
    </row>
    <row r="2174" spans="1:31" x14ac:dyDescent="0.25">
      <c r="A2174">
        <v>2432121</v>
      </c>
      <c r="B2174">
        <v>1</v>
      </c>
      <c r="C2174" t="s">
        <v>81</v>
      </c>
      <c r="D2174" t="s">
        <v>122</v>
      </c>
      <c r="E2174" t="s">
        <v>161</v>
      </c>
      <c r="F2174" t="s">
        <v>6496</v>
      </c>
      <c r="G2174" t="s">
        <v>256</v>
      </c>
      <c r="H2174" t="s">
        <v>144</v>
      </c>
      <c r="I2174" t="s">
        <v>136</v>
      </c>
      <c r="J2174" t="s">
        <v>137</v>
      </c>
      <c r="K2174" t="s">
        <v>138</v>
      </c>
      <c r="L2174" t="s">
        <v>6497</v>
      </c>
      <c r="M2174" t="s">
        <v>6498</v>
      </c>
      <c r="N2174">
        <v>0.58972222200000002</v>
      </c>
      <c r="O2174">
        <v>0</v>
      </c>
      <c r="P2174">
        <v>39</v>
      </c>
      <c r="Q2174">
        <v>0</v>
      </c>
      <c r="R2174">
        <v>1</v>
      </c>
      <c r="S2174">
        <v>0</v>
      </c>
      <c r="T2174">
        <v>3</v>
      </c>
      <c r="U2174">
        <v>0</v>
      </c>
      <c r="V2174">
        <v>0</v>
      </c>
      <c r="W2174">
        <v>0</v>
      </c>
      <c r="X2174">
        <v>3.764227477917955</v>
      </c>
      <c r="Y2174">
        <v>0</v>
      </c>
      <c r="Z2174">
        <v>1.2603715920127778E-2</v>
      </c>
      <c r="AA2174">
        <v>0</v>
      </c>
      <c r="AB2174">
        <v>0.73276696700170441</v>
      </c>
      <c r="AC2174">
        <v>0</v>
      </c>
      <c r="AD2174">
        <v>0</v>
      </c>
      <c r="AE2174">
        <v>4.5095981608397873</v>
      </c>
    </row>
    <row r="2175" spans="1:31" x14ac:dyDescent="0.25">
      <c r="A2175">
        <v>2431729</v>
      </c>
      <c r="B2175">
        <v>1</v>
      </c>
      <c r="C2175" t="s">
        <v>80</v>
      </c>
      <c r="D2175" t="s">
        <v>96</v>
      </c>
      <c r="E2175" t="s">
        <v>132</v>
      </c>
      <c r="F2175" t="s">
        <v>6499</v>
      </c>
      <c r="G2175" t="s">
        <v>198</v>
      </c>
      <c r="H2175" t="s">
        <v>135</v>
      </c>
      <c r="I2175" t="s">
        <v>136</v>
      </c>
      <c r="J2175" t="s">
        <v>137</v>
      </c>
      <c r="K2175" t="s">
        <v>138</v>
      </c>
      <c r="L2175" t="s">
        <v>6500</v>
      </c>
      <c r="M2175" t="s">
        <v>6501</v>
      </c>
      <c r="N2175">
        <v>2.3708333330000002</v>
      </c>
      <c r="O2175">
        <v>0</v>
      </c>
      <c r="P2175">
        <v>1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2.5939712324632578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2.5939712324632578</v>
      </c>
    </row>
    <row r="2176" spans="1:31" x14ac:dyDescent="0.25">
      <c r="A2176">
        <v>2431792</v>
      </c>
      <c r="B2176">
        <v>1</v>
      </c>
      <c r="C2176" t="s">
        <v>81</v>
      </c>
      <c r="D2176" t="s">
        <v>128</v>
      </c>
      <c r="E2176" t="s">
        <v>132</v>
      </c>
      <c r="F2176" t="s">
        <v>6502</v>
      </c>
      <c r="G2176" t="s">
        <v>214</v>
      </c>
      <c r="H2176" t="s">
        <v>135</v>
      </c>
      <c r="I2176" t="s">
        <v>136</v>
      </c>
      <c r="J2176" t="s">
        <v>3</v>
      </c>
      <c r="K2176" t="s">
        <v>138</v>
      </c>
      <c r="L2176" t="s">
        <v>6503</v>
      </c>
      <c r="M2176" t="s">
        <v>6504</v>
      </c>
      <c r="N2176">
        <v>5.7613888879999999</v>
      </c>
      <c r="O2176">
        <v>0</v>
      </c>
      <c r="P2176">
        <v>9</v>
      </c>
      <c r="Q2176">
        <v>0</v>
      </c>
      <c r="R2176">
        <v>0</v>
      </c>
      <c r="S2176">
        <v>0</v>
      </c>
      <c r="T2176">
        <v>1</v>
      </c>
      <c r="U2176">
        <v>0</v>
      </c>
      <c r="V2176">
        <v>0</v>
      </c>
      <c r="W2176">
        <v>0</v>
      </c>
      <c r="X2176">
        <v>9.9370837613472158</v>
      </c>
      <c r="Y2176">
        <v>0</v>
      </c>
      <c r="Z2176">
        <v>0</v>
      </c>
      <c r="AA2176">
        <v>0</v>
      </c>
      <c r="AB2176">
        <v>4.0678183282339297</v>
      </c>
      <c r="AC2176">
        <v>0</v>
      </c>
      <c r="AD2176">
        <v>0</v>
      </c>
      <c r="AE2176">
        <v>14.004902089581146</v>
      </c>
    </row>
    <row r="2177" spans="1:31" x14ac:dyDescent="0.25">
      <c r="A2177">
        <v>2431786</v>
      </c>
      <c r="B2177">
        <v>1</v>
      </c>
      <c r="C2177" t="s">
        <v>81</v>
      </c>
      <c r="D2177" t="s">
        <v>123</v>
      </c>
      <c r="E2177" t="s">
        <v>161</v>
      </c>
      <c r="F2177" t="s">
        <v>6505</v>
      </c>
      <c r="G2177" t="s">
        <v>143</v>
      </c>
      <c r="H2177" t="s">
        <v>144</v>
      </c>
      <c r="I2177" t="s">
        <v>136</v>
      </c>
      <c r="J2177" t="s">
        <v>137</v>
      </c>
      <c r="K2177" t="s">
        <v>138</v>
      </c>
      <c r="L2177" t="s">
        <v>6506</v>
      </c>
      <c r="M2177" t="s">
        <v>6507</v>
      </c>
      <c r="N2177">
        <v>1.0177777770000001</v>
      </c>
      <c r="O2177">
        <v>0</v>
      </c>
      <c r="P2177">
        <v>0</v>
      </c>
      <c r="Q2177">
        <v>0</v>
      </c>
      <c r="R2177">
        <v>0</v>
      </c>
      <c r="S2177">
        <v>1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26.702336664767831</v>
      </c>
      <c r="AB2177">
        <v>0</v>
      </c>
      <c r="AC2177">
        <v>0</v>
      </c>
      <c r="AD2177">
        <v>0</v>
      </c>
      <c r="AE2177">
        <v>26.702336664767831</v>
      </c>
    </row>
    <row r="2178" spans="1:31" x14ac:dyDescent="0.25">
      <c r="A2178">
        <v>2432035</v>
      </c>
      <c r="B2178">
        <v>1</v>
      </c>
      <c r="C2178" t="s">
        <v>80</v>
      </c>
      <c r="D2178" t="s">
        <v>96</v>
      </c>
      <c r="E2178" t="s">
        <v>132</v>
      </c>
      <c r="F2178" t="s">
        <v>6508</v>
      </c>
      <c r="G2178" t="s">
        <v>134</v>
      </c>
      <c r="H2178" t="s">
        <v>135</v>
      </c>
      <c r="I2178" t="s">
        <v>136</v>
      </c>
      <c r="J2178" t="s">
        <v>137</v>
      </c>
      <c r="K2178" t="s">
        <v>138</v>
      </c>
      <c r="L2178" t="s">
        <v>6509</v>
      </c>
      <c r="M2178" t="s">
        <v>6510</v>
      </c>
      <c r="N2178">
        <v>1.011666666</v>
      </c>
      <c r="O2178">
        <v>0</v>
      </c>
      <c r="P2178">
        <v>1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</row>
    <row r="2179" spans="1:31" x14ac:dyDescent="0.25">
      <c r="A2179">
        <v>2431686</v>
      </c>
      <c r="B2179">
        <v>1</v>
      </c>
      <c r="C2179" t="s">
        <v>80</v>
      </c>
      <c r="D2179" t="s">
        <v>111</v>
      </c>
      <c r="E2179" t="s">
        <v>132</v>
      </c>
      <c r="F2179" t="s">
        <v>6511</v>
      </c>
      <c r="G2179" t="s">
        <v>134</v>
      </c>
      <c r="H2179" t="s">
        <v>135</v>
      </c>
      <c r="I2179" t="s">
        <v>136</v>
      </c>
      <c r="J2179" t="s">
        <v>137</v>
      </c>
      <c r="K2179" t="s">
        <v>138</v>
      </c>
      <c r="L2179" t="s">
        <v>6512</v>
      </c>
      <c r="M2179" t="s">
        <v>6513</v>
      </c>
      <c r="N2179">
        <v>1.493333333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3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4.7666518624806002</v>
      </c>
      <c r="AC2179">
        <v>0</v>
      </c>
      <c r="AD2179">
        <v>0</v>
      </c>
      <c r="AE2179">
        <v>4.7666518624806002</v>
      </c>
    </row>
    <row r="2180" spans="1:31" x14ac:dyDescent="0.25">
      <c r="A2180">
        <v>2431772</v>
      </c>
      <c r="B2180">
        <v>1</v>
      </c>
      <c r="C2180" t="s">
        <v>81</v>
      </c>
      <c r="D2180" t="s">
        <v>112</v>
      </c>
      <c r="E2180" t="s">
        <v>178</v>
      </c>
      <c r="F2180" t="s">
        <v>1897</v>
      </c>
      <c r="G2180" t="s">
        <v>187</v>
      </c>
      <c r="H2180" t="s">
        <v>144</v>
      </c>
      <c r="I2180" t="s">
        <v>136</v>
      </c>
      <c r="J2180" t="s">
        <v>137</v>
      </c>
      <c r="K2180" t="s">
        <v>164</v>
      </c>
      <c r="L2180" t="s">
        <v>6514</v>
      </c>
      <c r="M2180" t="s">
        <v>6515</v>
      </c>
      <c r="N2180">
        <v>5.5036111109999997</v>
      </c>
      <c r="O2180">
        <v>1</v>
      </c>
      <c r="P2180">
        <v>3</v>
      </c>
      <c r="Q2180">
        <v>13</v>
      </c>
      <c r="R2180">
        <v>68</v>
      </c>
      <c r="S2180">
        <v>5</v>
      </c>
      <c r="T2180">
        <v>7</v>
      </c>
      <c r="U2180">
        <v>0</v>
      </c>
      <c r="V2180">
        <v>0</v>
      </c>
      <c r="W2180">
        <v>1.4048109799765414</v>
      </c>
      <c r="X2180">
        <v>0</v>
      </c>
      <c r="Y2180">
        <v>1983.9252194149171</v>
      </c>
      <c r="Z2180">
        <v>41.364224201286426</v>
      </c>
      <c r="AA2180">
        <v>28.456780990297982</v>
      </c>
      <c r="AB2180">
        <v>36.363842538934961</v>
      </c>
      <c r="AC2180">
        <v>0</v>
      </c>
      <c r="AD2180">
        <v>0</v>
      </c>
      <c r="AE2180">
        <v>2091.5148781254129</v>
      </c>
    </row>
    <row r="2181" spans="1:31" x14ac:dyDescent="0.25">
      <c r="A2181">
        <v>2431703</v>
      </c>
      <c r="B2181">
        <v>1</v>
      </c>
      <c r="C2181" t="s">
        <v>80</v>
      </c>
      <c r="D2181" t="s">
        <v>110</v>
      </c>
      <c r="E2181" t="s">
        <v>161</v>
      </c>
      <c r="F2181" t="s">
        <v>6516</v>
      </c>
      <c r="G2181" t="s">
        <v>163</v>
      </c>
      <c r="H2181" t="s">
        <v>144</v>
      </c>
      <c r="I2181" t="s">
        <v>330</v>
      </c>
      <c r="J2181" t="s">
        <v>137</v>
      </c>
      <c r="K2181" t="s">
        <v>138</v>
      </c>
      <c r="L2181" t="s">
        <v>6517</v>
      </c>
      <c r="M2181" t="s">
        <v>6518</v>
      </c>
      <c r="N2181">
        <v>2.3611111000000001E-2</v>
      </c>
      <c r="O2181">
        <v>0</v>
      </c>
      <c r="P2181">
        <v>76</v>
      </c>
      <c r="Q2181">
        <v>0</v>
      </c>
      <c r="R2181">
        <v>0</v>
      </c>
      <c r="S2181">
        <v>2</v>
      </c>
      <c r="T2181">
        <v>47</v>
      </c>
      <c r="U2181">
        <v>0</v>
      </c>
      <c r="V2181">
        <v>0</v>
      </c>
      <c r="W2181">
        <v>0</v>
      </c>
      <c r="X2181">
        <v>0.51628113424950961</v>
      </c>
      <c r="Y2181">
        <v>0</v>
      </c>
      <c r="Z2181">
        <v>0</v>
      </c>
      <c r="AA2181">
        <v>3.65584050322625E-2</v>
      </c>
      <c r="AB2181">
        <v>2.2324667876160298</v>
      </c>
      <c r="AC2181">
        <v>0</v>
      </c>
      <c r="AD2181">
        <v>0</v>
      </c>
      <c r="AE2181">
        <v>2.785306326897802</v>
      </c>
    </row>
    <row r="2182" spans="1:31" x14ac:dyDescent="0.25">
      <c r="A2182">
        <v>2431749</v>
      </c>
      <c r="B2182">
        <v>1</v>
      </c>
      <c r="C2182" t="s">
        <v>81</v>
      </c>
      <c r="D2182" t="s">
        <v>118</v>
      </c>
      <c r="E2182" t="s">
        <v>141</v>
      </c>
      <c r="F2182" t="s">
        <v>6519</v>
      </c>
      <c r="G2182" t="s">
        <v>187</v>
      </c>
      <c r="H2182" t="s">
        <v>144</v>
      </c>
      <c r="I2182" t="s">
        <v>136</v>
      </c>
      <c r="J2182" t="s">
        <v>137</v>
      </c>
      <c r="K2182" t="s">
        <v>164</v>
      </c>
      <c r="L2182" t="s">
        <v>6520</v>
      </c>
      <c r="M2182" t="s">
        <v>6521</v>
      </c>
      <c r="N2182">
        <v>3.1041666659999998</v>
      </c>
      <c r="O2182">
        <v>1</v>
      </c>
      <c r="P2182">
        <v>171</v>
      </c>
      <c r="Q2182">
        <v>23</v>
      </c>
      <c r="R2182">
        <v>20</v>
      </c>
      <c r="S2182">
        <v>6</v>
      </c>
      <c r="T2182">
        <v>20</v>
      </c>
      <c r="U2182">
        <v>1</v>
      </c>
      <c r="V2182">
        <v>0</v>
      </c>
      <c r="W2182">
        <v>0.28928752361819532</v>
      </c>
      <c r="X2182">
        <v>84.092482946114046</v>
      </c>
      <c r="Y2182">
        <v>1.9073782174958405</v>
      </c>
      <c r="Z2182">
        <v>0</v>
      </c>
      <c r="AA2182">
        <v>208.41054834718733</v>
      </c>
      <c r="AB2182">
        <v>34.919337169599409</v>
      </c>
      <c r="AC2182">
        <v>103.35227172654423</v>
      </c>
      <c r="AD2182">
        <v>0</v>
      </c>
      <c r="AE2182">
        <v>432.97130593055908</v>
      </c>
    </row>
    <row r="2183" spans="1:31" x14ac:dyDescent="0.25">
      <c r="A2183">
        <v>2432204</v>
      </c>
      <c r="B2183">
        <v>1</v>
      </c>
      <c r="C2183" t="s">
        <v>81</v>
      </c>
      <c r="D2183" t="s">
        <v>128</v>
      </c>
      <c r="E2183" t="s">
        <v>161</v>
      </c>
      <c r="F2183" t="s">
        <v>6522</v>
      </c>
      <c r="G2183" t="s">
        <v>256</v>
      </c>
      <c r="H2183" t="s">
        <v>144</v>
      </c>
      <c r="I2183" t="s">
        <v>136</v>
      </c>
      <c r="J2183" t="s">
        <v>137</v>
      </c>
      <c r="K2183" t="s">
        <v>138</v>
      </c>
      <c r="L2183" t="s">
        <v>6523</v>
      </c>
      <c r="M2183" t="s">
        <v>6524</v>
      </c>
      <c r="N2183">
        <v>2.667777777</v>
      </c>
      <c r="O2183">
        <v>2</v>
      </c>
      <c r="P2183">
        <v>0</v>
      </c>
      <c r="Q2183">
        <v>60</v>
      </c>
      <c r="R2183">
        <v>0</v>
      </c>
      <c r="S2183">
        <v>2</v>
      </c>
      <c r="T2183">
        <v>0</v>
      </c>
      <c r="U2183">
        <v>0</v>
      </c>
      <c r="V2183">
        <v>0</v>
      </c>
      <c r="W2183">
        <v>0.81162458056481657</v>
      </c>
      <c r="X2183">
        <v>0</v>
      </c>
      <c r="Y2183">
        <v>1.6941715870115224</v>
      </c>
      <c r="Z2183">
        <v>0</v>
      </c>
      <c r="AA2183">
        <v>7.9839173256039153</v>
      </c>
      <c r="AB2183">
        <v>0</v>
      </c>
      <c r="AC2183">
        <v>0</v>
      </c>
      <c r="AD2183">
        <v>0</v>
      </c>
      <c r="AE2183">
        <v>10.489713493180254</v>
      </c>
    </row>
    <row r="2184" spans="1:31" x14ac:dyDescent="0.25">
      <c r="A2184">
        <v>2431872</v>
      </c>
      <c r="B2184">
        <v>1</v>
      </c>
      <c r="C2184" t="s">
        <v>80</v>
      </c>
      <c r="D2184" t="s">
        <v>94</v>
      </c>
      <c r="E2184" t="s">
        <v>147</v>
      </c>
      <c r="F2184" t="s">
        <v>6525</v>
      </c>
      <c r="G2184" t="s">
        <v>175</v>
      </c>
      <c r="H2184" t="s">
        <v>135</v>
      </c>
      <c r="I2184" t="s">
        <v>136</v>
      </c>
      <c r="J2184" t="s">
        <v>137</v>
      </c>
      <c r="K2184" t="s">
        <v>138</v>
      </c>
      <c r="L2184" t="s">
        <v>6526</v>
      </c>
      <c r="M2184" t="s">
        <v>6527</v>
      </c>
      <c r="N2184">
        <v>1.1325000000000001</v>
      </c>
      <c r="O2184">
        <v>0</v>
      </c>
      <c r="P2184">
        <v>17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4.3846085145832161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4.3846085145832161</v>
      </c>
    </row>
    <row r="2185" spans="1:31" x14ac:dyDescent="0.25">
      <c r="A2185">
        <v>2432098</v>
      </c>
      <c r="B2185">
        <v>1</v>
      </c>
      <c r="C2185" t="s">
        <v>80</v>
      </c>
      <c r="D2185" t="s">
        <v>100</v>
      </c>
      <c r="E2185" t="s">
        <v>178</v>
      </c>
      <c r="F2185" t="s">
        <v>1871</v>
      </c>
      <c r="G2185" t="s">
        <v>143</v>
      </c>
      <c r="H2185" t="s">
        <v>144</v>
      </c>
      <c r="I2185" t="s">
        <v>330</v>
      </c>
      <c r="J2185" t="s">
        <v>137</v>
      </c>
      <c r="K2185" t="s">
        <v>138</v>
      </c>
      <c r="L2185" t="s">
        <v>6528</v>
      </c>
      <c r="M2185" t="s">
        <v>6529</v>
      </c>
      <c r="N2185">
        <v>1.1944444E-2</v>
      </c>
      <c r="O2185">
        <v>1</v>
      </c>
      <c r="P2185">
        <v>9762</v>
      </c>
      <c r="Q2185">
        <v>0</v>
      </c>
      <c r="R2185">
        <v>95</v>
      </c>
      <c r="S2185">
        <v>14</v>
      </c>
      <c r="T2185">
        <v>980</v>
      </c>
      <c r="U2185">
        <v>0</v>
      </c>
      <c r="V2185">
        <v>0</v>
      </c>
      <c r="W2185">
        <v>0.24707274102217</v>
      </c>
      <c r="X2185">
        <v>18.116354338228646</v>
      </c>
      <c r="Y2185">
        <v>0</v>
      </c>
      <c r="Z2185">
        <v>0.16072621091566724</v>
      </c>
      <c r="AA2185">
        <v>1.6787895147367788</v>
      </c>
      <c r="AB2185">
        <v>6.8053734392294958</v>
      </c>
      <c r="AC2185">
        <v>0</v>
      </c>
      <c r="AD2185">
        <v>0</v>
      </c>
      <c r="AE2185">
        <v>27.008316244132754</v>
      </c>
    </row>
    <row r="2186" spans="1:31" x14ac:dyDescent="0.25">
      <c r="A2186">
        <v>2431912</v>
      </c>
      <c r="B2186">
        <v>1</v>
      </c>
      <c r="C2186" t="s">
        <v>81</v>
      </c>
      <c r="D2186" t="s">
        <v>118</v>
      </c>
      <c r="E2186" t="s">
        <v>161</v>
      </c>
      <c r="F2186" t="s">
        <v>6530</v>
      </c>
      <c r="G2186" t="s">
        <v>187</v>
      </c>
      <c r="H2186" t="s">
        <v>144</v>
      </c>
      <c r="I2186" t="s">
        <v>136</v>
      </c>
      <c r="J2186" t="s">
        <v>137</v>
      </c>
      <c r="K2186" t="s">
        <v>164</v>
      </c>
      <c r="L2186" t="s">
        <v>6531</v>
      </c>
      <c r="M2186" t="s">
        <v>6532</v>
      </c>
      <c r="N2186">
        <v>0.49888888799999997</v>
      </c>
      <c r="O2186">
        <v>0</v>
      </c>
      <c r="P2186">
        <v>815</v>
      </c>
      <c r="Q2186">
        <v>0</v>
      </c>
      <c r="R2186">
        <v>0</v>
      </c>
      <c r="S2186">
        <v>0</v>
      </c>
      <c r="T2186">
        <v>231</v>
      </c>
      <c r="U2186">
        <v>0</v>
      </c>
      <c r="V2186">
        <v>0</v>
      </c>
      <c r="W2186">
        <v>0</v>
      </c>
      <c r="X2186">
        <v>94.33158839404804</v>
      </c>
      <c r="Y2186">
        <v>0</v>
      </c>
      <c r="Z2186">
        <v>0</v>
      </c>
      <c r="AA2186">
        <v>0</v>
      </c>
      <c r="AB2186">
        <v>81.582604287987053</v>
      </c>
      <c r="AC2186">
        <v>0</v>
      </c>
      <c r="AD2186">
        <v>0</v>
      </c>
      <c r="AE2186">
        <v>175.91419268203509</v>
      </c>
    </row>
    <row r="2187" spans="1:31" x14ac:dyDescent="0.25">
      <c r="A2187">
        <v>2431812</v>
      </c>
      <c r="B2187">
        <v>1</v>
      </c>
      <c r="C2187" t="s">
        <v>80</v>
      </c>
      <c r="D2187" t="s">
        <v>85</v>
      </c>
      <c r="E2187" t="s">
        <v>290</v>
      </c>
      <c r="F2187" t="s">
        <v>6533</v>
      </c>
      <c r="G2187" t="s">
        <v>525</v>
      </c>
      <c r="H2187" t="s">
        <v>135</v>
      </c>
      <c r="I2187" t="s">
        <v>136</v>
      </c>
      <c r="J2187" t="s">
        <v>137</v>
      </c>
      <c r="K2187" t="s">
        <v>138</v>
      </c>
      <c r="L2187" t="s">
        <v>6534</v>
      </c>
      <c r="M2187" t="s">
        <v>6535</v>
      </c>
      <c r="N2187">
        <v>5.363888888</v>
      </c>
      <c r="O2187">
        <v>0</v>
      </c>
      <c r="P2187">
        <v>20</v>
      </c>
      <c r="Q2187">
        <v>0</v>
      </c>
      <c r="R2187">
        <v>0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20.687137034821134</v>
      </c>
      <c r="Y2187">
        <v>0</v>
      </c>
      <c r="Z2187">
        <v>0</v>
      </c>
      <c r="AA2187">
        <v>0</v>
      </c>
      <c r="AB2187">
        <v>0.20436464580993607</v>
      </c>
      <c r="AC2187">
        <v>0</v>
      </c>
      <c r="AD2187">
        <v>0</v>
      </c>
      <c r="AE2187">
        <v>20.89150168063107</v>
      </c>
    </row>
    <row r="2188" spans="1:31" x14ac:dyDescent="0.25">
      <c r="A2188">
        <v>2431832</v>
      </c>
      <c r="B2188">
        <v>1</v>
      </c>
      <c r="C2188" t="s">
        <v>80</v>
      </c>
      <c r="D2188" t="s">
        <v>88</v>
      </c>
      <c r="E2188" t="s">
        <v>132</v>
      </c>
      <c r="F2188" t="s">
        <v>6536</v>
      </c>
      <c r="G2188" t="s">
        <v>134</v>
      </c>
      <c r="H2188" t="s">
        <v>135</v>
      </c>
      <c r="I2188" t="s">
        <v>136</v>
      </c>
      <c r="J2188" t="s">
        <v>137</v>
      </c>
      <c r="K2188" t="s">
        <v>138</v>
      </c>
      <c r="L2188" t="s">
        <v>6537</v>
      </c>
      <c r="M2188" t="s">
        <v>6538</v>
      </c>
      <c r="N2188">
        <v>1.640833333</v>
      </c>
      <c r="O2188">
        <v>0</v>
      </c>
      <c r="P2188">
        <v>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0.54605944686113839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0.54605944686113839</v>
      </c>
    </row>
    <row r="2189" spans="1:31" x14ac:dyDescent="0.25">
      <c r="A2189">
        <v>2432187</v>
      </c>
      <c r="B2189">
        <v>1</v>
      </c>
      <c r="C2189" t="s">
        <v>81</v>
      </c>
      <c r="D2189" t="s">
        <v>128</v>
      </c>
      <c r="E2189" t="s">
        <v>141</v>
      </c>
      <c r="F2189" t="s">
        <v>6539</v>
      </c>
      <c r="G2189" t="s">
        <v>143</v>
      </c>
      <c r="H2189" t="s">
        <v>144</v>
      </c>
      <c r="I2189" t="s">
        <v>136</v>
      </c>
      <c r="J2189" t="s">
        <v>137</v>
      </c>
      <c r="K2189" t="s">
        <v>138</v>
      </c>
      <c r="L2189" t="s">
        <v>6540</v>
      </c>
      <c r="M2189" t="s">
        <v>6541</v>
      </c>
      <c r="N2189">
        <v>0.76777777700000005</v>
      </c>
      <c r="O2189">
        <v>2</v>
      </c>
      <c r="P2189">
        <v>248</v>
      </c>
      <c r="Q2189">
        <v>0</v>
      </c>
      <c r="R2189">
        <v>3</v>
      </c>
      <c r="S2189">
        <v>4</v>
      </c>
      <c r="T2189">
        <v>22</v>
      </c>
      <c r="U2189">
        <v>0</v>
      </c>
      <c r="V2189">
        <v>0</v>
      </c>
      <c r="W2189">
        <v>0.50241377836439993</v>
      </c>
      <c r="X2189">
        <v>38.531873952755369</v>
      </c>
      <c r="Y2189">
        <v>0</v>
      </c>
      <c r="Z2189">
        <v>1.6884049687152358</v>
      </c>
      <c r="AA2189">
        <v>9.3735334589661079</v>
      </c>
      <c r="AB2189">
        <v>17.057566960563086</v>
      </c>
      <c r="AC2189">
        <v>0</v>
      </c>
      <c r="AD2189">
        <v>0</v>
      </c>
      <c r="AE2189">
        <v>67.153793119364195</v>
      </c>
    </row>
    <row r="2190" spans="1:31" x14ac:dyDescent="0.25">
      <c r="A2190">
        <v>2431952</v>
      </c>
      <c r="B2190">
        <v>1</v>
      </c>
      <c r="C2190" t="s">
        <v>80</v>
      </c>
      <c r="D2190" t="s">
        <v>103</v>
      </c>
      <c r="E2190" t="s">
        <v>147</v>
      </c>
      <c r="F2190" t="s">
        <v>6084</v>
      </c>
      <c r="G2190" t="s">
        <v>171</v>
      </c>
      <c r="H2190" t="s">
        <v>135</v>
      </c>
      <c r="I2190" t="s">
        <v>136</v>
      </c>
      <c r="J2190" t="s">
        <v>137</v>
      </c>
      <c r="K2190" t="s">
        <v>138</v>
      </c>
      <c r="L2190" t="s">
        <v>6542</v>
      </c>
      <c r="M2190" t="s">
        <v>6543</v>
      </c>
      <c r="N2190">
        <v>1.633888888</v>
      </c>
      <c r="O2190">
        <v>0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</row>
    <row r="2191" spans="1:31" x14ac:dyDescent="0.25">
      <c r="A2191">
        <v>2431852</v>
      </c>
      <c r="B2191">
        <v>1</v>
      </c>
      <c r="C2191" t="s">
        <v>80</v>
      </c>
      <c r="D2191" t="s">
        <v>97</v>
      </c>
      <c r="E2191" t="s">
        <v>141</v>
      </c>
      <c r="F2191" t="s">
        <v>6544</v>
      </c>
      <c r="G2191" t="s">
        <v>187</v>
      </c>
      <c r="H2191" t="s">
        <v>144</v>
      </c>
      <c r="I2191" t="s">
        <v>136</v>
      </c>
      <c r="J2191" t="s">
        <v>137</v>
      </c>
      <c r="K2191" t="s">
        <v>164</v>
      </c>
      <c r="L2191" t="s">
        <v>6545</v>
      </c>
      <c r="M2191" t="s">
        <v>6546</v>
      </c>
      <c r="N2191">
        <v>0.67638888799999997</v>
      </c>
      <c r="O2191">
        <v>0</v>
      </c>
      <c r="P2191">
        <v>1345</v>
      </c>
      <c r="Q2191">
        <v>0</v>
      </c>
      <c r="R2191">
        <v>4</v>
      </c>
      <c r="S2191">
        <v>0</v>
      </c>
      <c r="T2191">
        <v>153</v>
      </c>
      <c r="U2191">
        <v>0</v>
      </c>
      <c r="V2191">
        <v>0</v>
      </c>
      <c r="W2191">
        <v>0</v>
      </c>
      <c r="X2191">
        <v>200.96437199239926</v>
      </c>
      <c r="Y2191">
        <v>0</v>
      </c>
      <c r="Z2191">
        <v>0.24091411174295002</v>
      </c>
      <c r="AA2191">
        <v>0</v>
      </c>
      <c r="AB2191">
        <v>152.08946265018906</v>
      </c>
      <c r="AC2191">
        <v>0</v>
      </c>
      <c r="AD2191">
        <v>0</v>
      </c>
      <c r="AE2191">
        <v>353.29474875433129</v>
      </c>
    </row>
    <row r="2192" spans="1:31" x14ac:dyDescent="0.25">
      <c r="A2192">
        <v>2431995</v>
      </c>
      <c r="B2192">
        <v>1</v>
      </c>
      <c r="C2192" t="s">
        <v>80</v>
      </c>
      <c r="D2192" t="s">
        <v>101</v>
      </c>
      <c r="E2192" t="s">
        <v>141</v>
      </c>
      <c r="F2192" t="s">
        <v>4453</v>
      </c>
      <c r="G2192" t="s">
        <v>143</v>
      </c>
      <c r="H2192" t="s">
        <v>144</v>
      </c>
      <c r="I2192" t="s">
        <v>136</v>
      </c>
      <c r="J2192" t="s">
        <v>137</v>
      </c>
      <c r="K2192" t="s">
        <v>138</v>
      </c>
      <c r="L2192" t="s">
        <v>6547</v>
      </c>
      <c r="M2192" t="s">
        <v>6548</v>
      </c>
      <c r="N2192">
        <v>0.78944444400000002</v>
      </c>
      <c r="O2192">
        <v>7</v>
      </c>
      <c r="P2192">
        <v>2392</v>
      </c>
      <c r="Q2192">
        <v>2</v>
      </c>
      <c r="R2192">
        <v>78</v>
      </c>
      <c r="S2192">
        <v>20</v>
      </c>
      <c r="T2192">
        <v>262</v>
      </c>
      <c r="U2192">
        <v>1</v>
      </c>
      <c r="V2192">
        <v>1</v>
      </c>
      <c r="W2192">
        <v>2.8665468937407859</v>
      </c>
      <c r="X2192">
        <v>574.72491962418576</v>
      </c>
      <c r="Y2192">
        <v>0.53009728344487783</v>
      </c>
      <c r="Z2192">
        <v>6.6051317998474719</v>
      </c>
      <c r="AA2192">
        <v>60.351944786329668</v>
      </c>
      <c r="AB2192">
        <v>266.95962334389594</v>
      </c>
      <c r="AC2192">
        <v>11.469960275731657</v>
      </c>
      <c r="AD2192">
        <v>2.01949381691588</v>
      </c>
      <c r="AE2192">
        <v>925.52771782409206</v>
      </c>
    </row>
    <row r="2193" spans="1:31" x14ac:dyDescent="0.25">
      <c r="A2193">
        <v>2432144</v>
      </c>
      <c r="B2193">
        <v>1</v>
      </c>
      <c r="C2193" t="s">
        <v>81</v>
      </c>
      <c r="D2193" t="s">
        <v>113</v>
      </c>
      <c r="E2193" t="s">
        <v>147</v>
      </c>
      <c r="F2193" t="s">
        <v>6549</v>
      </c>
      <c r="G2193" t="s">
        <v>171</v>
      </c>
      <c r="H2193" t="s">
        <v>135</v>
      </c>
      <c r="I2193" t="s">
        <v>136</v>
      </c>
      <c r="J2193" t="s">
        <v>137</v>
      </c>
      <c r="K2193" t="s">
        <v>138</v>
      </c>
      <c r="L2193" t="s">
        <v>6550</v>
      </c>
      <c r="M2193" t="s">
        <v>6551</v>
      </c>
      <c r="N2193">
        <v>1.33</v>
      </c>
      <c r="O2193">
        <v>0</v>
      </c>
      <c r="P2193">
        <v>14</v>
      </c>
      <c r="Q2193">
        <v>0</v>
      </c>
      <c r="R2193">
        <v>2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2.2559281135554725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2.2559281135554725</v>
      </c>
    </row>
    <row r="2194" spans="1:31" x14ac:dyDescent="0.25">
      <c r="A2194">
        <v>2431789</v>
      </c>
      <c r="B2194">
        <v>1</v>
      </c>
      <c r="C2194" t="s">
        <v>80</v>
      </c>
      <c r="D2194" t="s">
        <v>94</v>
      </c>
      <c r="E2194" t="s">
        <v>178</v>
      </c>
      <c r="F2194" t="s">
        <v>6552</v>
      </c>
      <c r="G2194" t="s">
        <v>143</v>
      </c>
      <c r="H2194" t="s">
        <v>144</v>
      </c>
      <c r="I2194" t="s">
        <v>136</v>
      </c>
      <c r="J2194" t="s">
        <v>137</v>
      </c>
      <c r="K2194" t="s">
        <v>138</v>
      </c>
      <c r="L2194" t="s">
        <v>6553</v>
      </c>
      <c r="M2194" t="s">
        <v>6554</v>
      </c>
      <c r="N2194">
        <v>0.69888888800000004</v>
      </c>
      <c r="O2194">
        <v>0</v>
      </c>
      <c r="P2194">
        <v>2</v>
      </c>
      <c r="Q2194">
        <v>4</v>
      </c>
      <c r="R2194">
        <v>28</v>
      </c>
      <c r="S2194">
        <v>3</v>
      </c>
      <c r="T2194">
        <v>43</v>
      </c>
      <c r="U2194">
        <v>3</v>
      </c>
      <c r="V2194">
        <v>0</v>
      </c>
      <c r="W2194">
        <v>0</v>
      </c>
      <c r="X2194">
        <v>0.24471222718520833</v>
      </c>
      <c r="Y2194">
        <v>0.36859071507725832</v>
      </c>
      <c r="Z2194">
        <v>0</v>
      </c>
      <c r="AA2194">
        <v>7.2208360853911886</v>
      </c>
      <c r="AB2194">
        <v>23.660076896850732</v>
      </c>
      <c r="AC2194">
        <v>120.32796409575623</v>
      </c>
      <c r="AD2194">
        <v>0</v>
      </c>
      <c r="AE2194">
        <v>151.82218002026062</v>
      </c>
    </row>
    <row r="2195" spans="1:31" x14ac:dyDescent="0.25">
      <c r="A2195">
        <v>2431932</v>
      </c>
      <c r="B2195">
        <v>1</v>
      </c>
      <c r="C2195" t="s">
        <v>81</v>
      </c>
      <c r="D2195" t="s">
        <v>123</v>
      </c>
      <c r="E2195" t="s">
        <v>132</v>
      </c>
      <c r="F2195" t="s">
        <v>6555</v>
      </c>
      <c r="G2195" t="s">
        <v>198</v>
      </c>
      <c r="H2195" t="s">
        <v>135</v>
      </c>
      <c r="I2195" t="s">
        <v>136</v>
      </c>
      <c r="J2195" t="s">
        <v>137</v>
      </c>
      <c r="K2195" t="s">
        <v>138</v>
      </c>
      <c r="L2195" t="s">
        <v>6556</v>
      </c>
      <c r="M2195" t="s">
        <v>6557</v>
      </c>
      <c r="N2195">
        <v>5.2477777769999996</v>
      </c>
      <c r="O2195">
        <v>0</v>
      </c>
      <c r="P2195">
        <v>1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1.2157046263548084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1.2157046263548084</v>
      </c>
    </row>
    <row r="2196" spans="1:31" x14ac:dyDescent="0.25">
      <c r="A2196">
        <v>2431683</v>
      </c>
      <c r="B2196">
        <v>1</v>
      </c>
      <c r="C2196" t="s">
        <v>80</v>
      </c>
      <c r="D2196" t="s">
        <v>97</v>
      </c>
      <c r="E2196" t="s">
        <v>132</v>
      </c>
      <c r="F2196" t="s">
        <v>6558</v>
      </c>
      <c r="G2196" t="s">
        <v>134</v>
      </c>
      <c r="H2196" t="s">
        <v>135</v>
      </c>
      <c r="I2196" t="s">
        <v>136</v>
      </c>
      <c r="J2196" t="s">
        <v>137</v>
      </c>
      <c r="K2196" t="s">
        <v>138</v>
      </c>
      <c r="L2196" t="s">
        <v>6559</v>
      </c>
      <c r="M2196" t="s">
        <v>6560</v>
      </c>
      <c r="N2196">
        <v>1.094166666</v>
      </c>
      <c r="O2196">
        <v>0</v>
      </c>
      <c r="P2196">
        <v>1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0.25339209403462082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0.25339209403462082</v>
      </c>
    </row>
    <row r="2197" spans="1:31" x14ac:dyDescent="0.25">
      <c r="A2197">
        <v>2432181</v>
      </c>
      <c r="B2197">
        <v>1</v>
      </c>
      <c r="C2197" t="s">
        <v>81</v>
      </c>
      <c r="D2197" t="s">
        <v>113</v>
      </c>
      <c r="E2197" t="s">
        <v>147</v>
      </c>
      <c r="F2197" t="s">
        <v>6561</v>
      </c>
      <c r="G2197" t="s">
        <v>171</v>
      </c>
      <c r="H2197" t="s">
        <v>135</v>
      </c>
      <c r="I2197" t="s">
        <v>136</v>
      </c>
      <c r="J2197" t="s">
        <v>137</v>
      </c>
      <c r="K2197" t="s">
        <v>138</v>
      </c>
      <c r="L2197" t="s">
        <v>6562</v>
      </c>
      <c r="M2197" t="s">
        <v>6563</v>
      </c>
      <c r="N2197">
        <v>1.706111111</v>
      </c>
      <c r="O2197">
        <v>0</v>
      </c>
      <c r="P2197">
        <v>36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1.3200264593267499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1.3200264593267499</v>
      </c>
    </row>
    <row r="2198" spans="1:31" x14ac:dyDescent="0.25">
      <c r="A2198">
        <v>2431961</v>
      </c>
      <c r="B2198">
        <v>1</v>
      </c>
      <c r="C2198" t="s">
        <v>81</v>
      </c>
      <c r="D2198" t="s">
        <v>118</v>
      </c>
      <c r="E2198" t="s">
        <v>141</v>
      </c>
      <c r="F2198" t="s">
        <v>6564</v>
      </c>
      <c r="G2198" t="s">
        <v>187</v>
      </c>
      <c r="H2198" t="s">
        <v>144</v>
      </c>
      <c r="I2198" t="s">
        <v>136</v>
      </c>
      <c r="J2198" t="s">
        <v>137</v>
      </c>
      <c r="K2198" t="s">
        <v>164</v>
      </c>
      <c r="L2198" t="s">
        <v>6565</v>
      </c>
      <c r="M2198" t="s">
        <v>6566</v>
      </c>
      <c r="N2198">
        <v>0.93888888800000003</v>
      </c>
      <c r="O2198">
        <v>0</v>
      </c>
      <c r="P2198">
        <v>499</v>
      </c>
      <c r="Q2198">
        <v>0</v>
      </c>
      <c r="R2198">
        <v>0</v>
      </c>
      <c r="S2198">
        <v>0</v>
      </c>
      <c r="T2198">
        <v>114</v>
      </c>
      <c r="U2198">
        <v>0</v>
      </c>
      <c r="V2198">
        <v>0</v>
      </c>
      <c r="W2198">
        <v>0</v>
      </c>
      <c r="X2198">
        <v>99.979353777229676</v>
      </c>
      <c r="Y2198">
        <v>0</v>
      </c>
      <c r="Z2198">
        <v>0</v>
      </c>
      <c r="AA2198">
        <v>0</v>
      </c>
      <c r="AB2198">
        <v>78.137997878082672</v>
      </c>
      <c r="AC2198">
        <v>0</v>
      </c>
      <c r="AD2198">
        <v>0</v>
      </c>
      <c r="AE2198">
        <v>178.11735165531235</v>
      </c>
    </row>
    <row r="2199" spans="1:31" x14ac:dyDescent="0.25">
      <c r="A2199">
        <v>2432293</v>
      </c>
      <c r="B2199">
        <v>1</v>
      </c>
      <c r="C2199" t="s">
        <v>80</v>
      </c>
      <c r="D2199" t="s">
        <v>105</v>
      </c>
      <c r="E2199" t="s">
        <v>147</v>
      </c>
      <c r="F2199" t="s">
        <v>6567</v>
      </c>
      <c r="G2199" t="s">
        <v>171</v>
      </c>
      <c r="H2199" t="s">
        <v>135</v>
      </c>
      <c r="I2199" t="s">
        <v>136</v>
      </c>
      <c r="J2199" t="s">
        <v>137</v>
      </c>
      <c r="K2199" t="s">
        <v>138</v>
      </c>
      <c r="L2199" t="s">
        <v>6568</v>
      </c>
      <c r="M2199" t="s">
        <v>6569</v>
      </c>
      <c r="N2199">
        <v>2.7711111110000002</v>
      </c>
      <c r="O2199">
        <v>0</v>
      </c>
      <c r="P2199">
        <v>153</v>
      </c>
      <c r="Q2199">
        <v>0</v>
      </c>
      <c r="R2199">
        <v>2</v>
      </c>
      <c r="S2199">
        <v>0</v>
      </c>
      <c r="T2199">
        <v>6</v>
      </c>
      <c r="U2199">
        <v>0</v>
      </c>
      <c r="V2199">
        <v>0</v>
      </c>
      <c r="W2199">
        <v>0</v>
      </c>
      <c r="X2199">
        <v>83.825110160732564</v>
      </c>
      <c r="Y2199">
        <v>0</v>
      </c>
      <c r="Z2199">
        <v>0.88416741145350009</v>
      </c>
      <c r="AA2199">
        <v>0</v>
      </c>
      <c r="AB2199">
        <v>16.895058275963521</v>
      </c>
      <c r="AC2199">
        <v>0</v>
      </c>
      <c r="AD2199">
        <v>0</v>
      </c>
      <c r="AE2199">
        <v>101.60433584814959</v>
      </c>
    </row>
    <row r="2200" spans="1:31" x14ac:dyDescent="0.25">
      <c r="A2200">
        <v>2431798</v>
      </c>
      <c r="B2200">
        <v>1</v>
      </c>
      <c r="C2200" t="s">
        <v>80</v>
      </c>
      <c r="D2200" t="s">
        <v>101</v>
      </c>
      <c r="E2200" t="s">
        <v>156</v>
      </c>
      <c r="F2200" t="s">
        <v>5945</v>
      </c>
      <c r="G2200" t="s">
        <v>187</v>
      </c>
      <c r="H2200" t="s">
        <v>135</v>
      </c>
      <c r="I2200" t="s">
        <v>136</v>
      </c>
      <c r="J2200" t="s">
        <v>137</v>
      </c>
      <c r="K2200" t="s">
        <v>164</v>
      </c>
      <c r="L2200" t="s">
        <v>6570</v>
      </c>
      <c r="M2200" t="s">
        <v>6571</v>
      </c>
      <c r="N2200">
        <v>7.8455555549999998</v>
      </c>
      <c r="O2200">
        <v>0</v>
      </c>
      <c r="P2200">
        <v>137</v>
      </c>
      <c r="Q2200">
        <v>0</v>
      </c>
      <c r="R2200">
        <v>0</v>
      </c>
      <c r="S2200">
        <v>0</v>
      </c>
      <c r="T2200">
        <v>17</v>
      </c>
      <c r="U2200">
        <v>0</v>
      </c>
      <c r="V2200">
        <v>0</v>
      </c>
      <c r="W2200">
        <v>0</v>
      </c>
      <c r="X2200">
        <v>149.1375832552427</v>
      </c>
      <c r="Y2200">
        <v>0</v>
      </c>
      <c r="Z2200">
        <v>0</v>
      </c>
      <c r="AA2200">
        <v>0</v>
      </c>
      <c r="AB2200">
        <v>121.29526615208836</v>
      </c>
      <c r="AC2200">
        <v>0</v>
      </c>
      <c r="AD2200">
        <v>0</v>
      </c>
      <c r="AE2200">
        <v>270.43284940733105</v>
      </c>
    </row>
    <row r="2201" spans="1:31" x14ac:dyDescent="0.25">
      <c r="A2201">
        <v>2432147</v>
      </c>
      <c r="B2201">
        <v>1</v>
      </c>
      <c r="C2201" t="s">
        <v>81</v>
      </c>
      <c r="D2201" t="s">
        <v>116</v>
      </c>
      <c r="E2201" t="s">
        <v>161</v>
      </c>
      <c r="F2201" t="s">
        <v>6572</v>
      </c>
      <c r="G2201" t="s">
        <v>143</v>
      </c>
      <c r="H2201" t="s">
        <v>144</v>
      </c>
      <c r="I2201" t="s">
        <v>136</v>
      </c>
      <c r="J2201" t="s">
        <v>137</v>
      </c>
      <c r="K2201" t="s">
        <v>138</v>
      </c>
      <c r="L2201" t="s">
        <v>6192</v>
      </c>
      <c r="M2201" t="s">
        <v>6573</v>
      </c>
      <c r="N2201">
        <v>0.151388888</v>
      </c>
      <c r="O2201">
        <v>1</v>
      </c>
      <c r="P2201">
        <v>5475</v>
      </c>
      <c r="Q2201">
        <v>0</v>
      </c>
      <c r="R2201">
        <v>9</v>
      </c>
      <c r="S2201">
        <v>6</v>
      </c>
      <c r="T2201">
        <v>986</v>
      </c>
      <c r="U2201">
        <v>1</v>
      </c>
      <c r="V2201">
        <v>1</v>
      </c>
      <c r="W2201">
        <v>4.8644681624291662E-2</v>
      </c>
      <c r="X2201">
        <v>198.67047093933601</v>
      </c>
      <c r="Y2201">
        <v>0</v>
      </c>
      <c r="Z2201">
        <v>0.39836307468873611</v>
      </c>
      <c r="AA2201">
        <v>10.693306207417555</v>
      </c>
      <c r="AB2201">
        <v>74.820667880492067</v>
      </c>
      <c r="AC2201">
        <v>1.8413209274903835</v>
      </c>
      <c r="AD2201">
        <v>0.12566778055473332</v>
      </c>
      <c r="AE2201">
        <v>286.59844149160375</v>
      </c>
    </row>
    <row r="2202" spans="1:31" x14ac:dyDescent="0.25">
      <c r="A2202">
        <v>2431821</v>
      </c>
      <c r="B2202">
        <v>1</v>
      </c>
      <c r="C2202" t="s">
        <v>81</v>
      </c>
      <c r="D2202" t="s">
        <v>120</v>
      </c>
      <c r="E2202" t="s">
        <v>156</v>
      </c>
      <c r="F2202" t="s">
        <v>6574</v>
      </c>
      <c r="G2202" t="s">
        <v>158</v>
      </c>
      <c r="H2202" t="s">
        <v>135</v>
      </c>
      <c r="I2202" t="s">
        <v>136</v>
      </c>
      <c r="J2202" t="s">
        <v>137</v>
      </c>
      <c r="K2202" t="s">
        <v>138</v>
      </c>
      <c r="L2202" t="s">
        <v>6575</v>
      </c>
      <c r="M2202" t="s">
        <v>6576</v>
      </c>
      <c r="N2202">
        <v>1.0208333329999999</v>
      </c>
      <c r="O2202">
        <v>0</v>
      </c>
      <c r="P2202">
        <v>1</v>
      </c>
      <c r="Q2202">
        <v>0</v>
      </c>
      <c r="R2202">
        <v>12</v>
      </c>
      <c r="S2202">
        <v>0</v>
      </c>
      <c r="T2202">
        <v>2</v>
      </c>
      <c r="U2202">
        <v>0</v>
      </c>
      <c r="V2202">
        <v>0</v>
      </c>
      <c r="W2202">
        <v>0</v>
      </c>
      <c r="X2202">
        <v>0.13411692774056</v>
      </c>
      <c r="Y2202">
        <v>0</v>
      </c>
      <c r="Z2202">
        <v>0.53056412848160339</v>
      </c>
      <c r="AA2202">
        <v>0</v>
      </c>
      <c r="AB2202">
        <v>1.5438207302669333</v>
      </c>
      <c r="AC2202">
        <v>0</v>
      </c>
      <c r="AD2202">
        <v>0</v>
      </c>
      <c r="AE2202">
        <v>2.208501786489097</v>
      </c>
    </row>
    <row r="2203" spans="1:31" x14ac:dyDescent="0.25">
      <c r="A2203">
        <v>2431775</v>
      </c>
      <c r="B2203">
        <v>1</v>
      </c>
      <c r="C2203" t="s">
        <v>80</v>
      </c>
      <c r="D2203" t="s">
        <v>100</v>
      </c>
      <c r="E2203" t="s">
        <v>161</v>
      </c>
      <c r="F2203" t="s">
        <v>6577</v>
      </c>
      <c r="G2203" t="s">
        <v>187</v>
      </c>
      <c r="H2203" t="s">
        <v>144</v>
      </c>
      <c r="I2203" t="s">
        <v>136</v>
      </c>
      <c r="J2203" t="s">
        <v>137</v>
      </c>
      <c r="K2203" t="s">
        <v>164</v>
      </c>
      <c r="L2203" t="s">
        <v>6578</v>
      </c>
      <c r="M2203" t="s">
        <v>6579</v>
      </c>
      <c r="N2203">
        <v>3.8277777770000001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58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767.35022698428577</v>
      </c>
      <c r="AC2203">
        <v>0</v>
      </c>
      <c r="AD2203">
        <v>0</v>
      </c>
      <c r="AE2203">
        <v>767.35022698428577</v>
      </c>
    </row>
    <row r="2204" spans="1:31" x14ac:dyDescent="0.25">
      <c r="A2204">
        <v>2432193</v>
      </c>
      <c r="B2204">
        <v>1</v>
      </c>
      <c r="C2204" t="s">
        <v>80</v>
      </c>
      <c r="D2204" t="s">
        <v>91</v>
      </c>
      <c r="E2204" t="s">
        <v>132</v>
      </c>
      <c r="F2204" t="s">
        <v>6580</v>
      </c>
      <c r="G2204" t="s">
        <v>134</v>
      </c>
      <c r="H2204" t="s">
        <v>135</v>
      </c>
      <c r="I2204" t="s">
        <v>136</v>
      </c>
      <c r="J2204" t="s">
        <v>137</v>
      </c>
      <c r="K2204" t="s">
        <v>138</v>
      </c>
      <c r="L2204" t="s">
        <v>6581</v>
      </c>
      <c r="M2204" t="s">
        <v>6582</v>
      </c>
      <c r="N2204">
        <v>2.2241666659999999</v>
      </c>
      <c r="O2204">
        <v>0</v>
      </c>
      <c r="P2204">
        <v>2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0.48248560867424251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0.48248560867424251</v>
      </c>
    </row>
    <row r="2205" spans="1:31" x14ac:dyDescent="0.25">
      <c r="A2205">
        <v>2432299</v>
      </c>
      <c r="B2205">
        <v>1</v>
      </c>
      <c r="C2205" t="s">
        <v>80</v>
      </c>
      <c r="D2205" t="s">
        <v>105</v>
      </c>
      <c r="E2205" t="s">
        <v>161</v>
      </c>
      <c r="F2205" t="s">
        <v>6583</v>
      </c>
      <c r="G2205" t="s">
        <v>1428</v>
      </c>
      <c r="H2205" t="s">
        <v>144</v>
      </c>
      <c r="I2205" t="s">
        <v>136</v>
      </c>
      <c r="J2205" t="s">
        <v>137</v>
      </c>
      <c r="K2205" t="s">
        <v>138</v>
      </c>
      <c r="L2205" t="s">
        <v>6584</v>
      </c>
      <c r="M2205" t="s">
        <v>6585</v>
      </c>
      <c r="N2205">
        <v>3.7769444440000002</v>
      </c>
      <c r="O2205">
        <v>1</v>
      </c>
      <c r="P2205">
        <v>1488</v>
      </c>
      <c r="Q2205">
        <v>0</v>
      </c>
      <c r="R2205">
        <v>1</v>
      </c>
      <c r="S2205">
        <v>1</v>
      </c>
      <c r="T2205">
        <v>47</v>
      </c>
      <c r="U2205">
        <v>0</v>
      </c>
      <c r="V2205">
        <v>0</v>
      </c>
      <c r="W2205">
        <v>2.4174012468349906</v>
      </c>
      <c r="X2205">
        <v>1477.5815657070398</v>
      </c>
      <c r="Y2205">
        <v>0</v>
      </c>
      <c r="Z2205">
        <v>0.98797855199726958</v>
      </c>
      <c r="AA2205">
        <v>8.862619456896466</v>
      </c>
      <c r="AB2205">
        <v>76.037403708469924</v>
      </c>
      <c r="AC2205">
        <v>0</v>
      </c>
      <c r="AD2205">
        <v>0</v>
      </c>
      <c r="AE2205">
        <v>1565.8869686712383</v>
      </c>
    </row>
    <row r="2206" spans="1:31" x14ac:dyDescent="0.25">
      <c r="A2206">
        <v>2432216</v>
      </c>
      <c r="B2206">
        <v>1</v>
      </c>
      <c r="C2206" t="s">
        <v>80</v>
      </c>
      <c r="D2206" t="s">
        <v>108</v>
      </c>
      <c r="E2206" t="s">
        <v>147</v>
      </c>
      <c r="F2206" t="s">
        <v>6586</v>
      </c>
      <c r="G2206" t="s">
        <v>171</v>
      </c>
      <c r="H2206" t="s">
        <v>135</v>
      </c>
      <c r="I2206" t="s">
        <v>136</v>
      </c>
      <c r="J2206" t="s">
        <v>137</v>
      </c>
      <c r="K2206" t="s">
        <v>138</v>
      </c>
      <c r="L2206" t="s">
        <v>6587</v>
      </c>
      <c r="M2206" t="s">
        <v>6588</v>
      </c>
      <c r="N2206">
        <v>2.3872222220000001</v>
      </c>
      <c r="O2206">
        <v>0</v>
      </c>
      <c r="P2206">
        <v>6</v>
      </c>
      <c r="Q2206">
        <v>0</v>
      </c>
      <c r="R2206">
        <v>0</v>
      </c>
      <c r="S2206">
        <v>0</v>
      </c>
      <c r="T2206">
        <v>2</v>
      </c>
      <c r="U2206">
        <v>0</v>
      </c>
      <c r="V2206">
        <v>0</v>
      </c>
      <c r="W2206">
        <v>0</v>
      </c>
      <c r="X2206">
        <v>0.67632936527244447</v>
      </c>
      <c r="Y2206">
        <v>0</v>
      </c>
      <c r="Z2206">
        <v>0</v>
      </c>
      <c r="AA2206">
        <v>0</v>
      </c>
      <c r="AB2206">
        <v>2.7137479287002</v>
      </c>
      <c r="AC2206">
        <v>0</v>
      </c>
      <c r="AD2206">
        <v>0</v>
      </c>
      <c r="AE2206">
        <v>3.3900772939726442</v>
      </c>
    </row>
    <row r="2207" spans="1:31" x14ac:dyDescent="0.25">
      <c r="A2207">
        <v>2432153</v>
      </c>
      <c r="B2207">
        <v>1</v>
      </c>
      <c r="C2207" t="s">
        <v>80</v>
      </c>
      <c r="D2207" t="s">
        <v>104</v>
      </c>
      <c r="E2207" t="s">
        <v>147</v>
      </c>
      <c r="F2207" t="s">
        <v>6589</v>
      </c>
      <c r="G2207" t="s">
        <v>171</v>
      </c>
      <c r="H2207" t="s">
        <v>135</v>
      </c>
      <c r="I2207" t="s">
        <v>136</v>
      </c>
      <c r="J2207" t="s">
        <v>137</v>
      </c>
      <c r="K2207" t="s">
        <v>138</v>
      </c>
      <c r="L2207" t="s">
        <v>6590</v>
      </c>
      <c r="M2207" t="s">
        <v>6591</v>
      </c>
      <c r="N2207">
        <v>1.080833333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1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4.8710041448995005</v>
      </c>
      <c r="AE2207">
        <v>4.8710041448995005</v>
      </c>
    </row>
    <row r="2208" spans="1:31" x14ac:dyDescent="0.25">
      <c r="A2208">
        <v>2431815</v>
      </c>
      <c r="B2208">
        <v>1</v>
      </c>
      <c r="C2208" t="s">
        <v>80</v>
      </c>
      <c r="D2208" t="s">
        <v>98</v>
      </c>
      <c r="E2208" t="s">
        <v>132</v>
      </c>
      <c r="F2208" t="s">
        <v>6592</v>
      </c>
      <c r="G2208" t="s">
        <v>134</v>
      </c>
      <c r="H2208" t="s">
        <v>135</v>
      </c>
      <c r="I2208" t="s">
        <v>136</v>
      </c>
      <c r="J2208" t="s">
        <v>137</v>
      </c>
      <c r="K2208" t="s">
        <v>138</v>
      </c>
      <c r="L2208" t="s">
        <v>6593</v>
      </c>
      <c r="M2208" t="s">
        <v>6594</v>
      </c>
      <c r="N2208">
        <v>5.2886111109999998</v>
      </c>
      <c r="O2208">
        <v>0</v>
      </c>
      <c r="P2208">
        <v>1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0.80758496614678554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0.80758496614678554</v>
      </c>
    </row>
    <row r="2209" spans="1:31" x14ac:dyDescent="0.25">
      <c r="A2209">
        <v>2431712</v>
      </c>
      <c r="B2209">
        <v>1</v>
      </c>
      <c r="C2209" t="s">
        <v>80</v>
      </c>
      <c r="D2209" t="s">
        <v>92</v>
      </c>
      <c r="E2209" t="s">
        <v>290</v>
      </c>
      <c r="F2209" t="s">
        <v>6595</v>
      </c>
      <c r="G2209" t="s">
        <v>525</v>
      </c>
      <c r="H2209" t="s">
        <v>135</v>
      </c>
      <c r="I2209" t="s">
        <v>136</v>
      </c>
      <c r="J2209" t="s">
        <v>137</v>
      </c>
      <c r="K2209" t="s">
        <v>138</v>
      </c>
      <c r="L2209" t="s">
        <v>6596</v>
      </c>
      <c r="M2209" t="s">
        <v>6597</v>
      </c>
      <c r="N2209">
        <v>4.7699999999999996</v>
      </c>
      <c r="O2209">
        <v>0</v>
      </c>
      <c r="P2209">
        <v>24</v>
      </c>
      <c r="Q2209">
        <v>0</v>
      </c>
      <c r="R2209">
        <v>0</v>
      </c>
      <c r="S2209">
        <v>0</v>
      </c>
      <c r="T2209">
        <v>18</v>
      </c>
      <c r="U2209">
        <v>0</v>
      </c>
      <c r="V2209">
        <v>0</v>
      </c>
      <c r="W2209">
        <v>0</v>
      </c>
      <c r="X2209">
        <v>29.660044799988903</v>
      </c>
      <c r="Y2209">
        <v>0</v>
      </c>
      <c r="Z2209">
        <v>0</v>
      </c>
      <c r="AA2209">
        <v>0</v>
      </c>
      <c r="AB2209">
        <v>89.028205503803989</v>
      </c>
      <c r="AC2209">
        <v>0</v>
      </c>
      <c r="AD2209">
        <v>0</v>
      </c>
      <c r="AE2209">
        <v>118.6882503037929</v>
      </c>
    </row>
    <row r="2210" spans="1:31" x14ac:dyDescent="0.25">
      <c r="A2210">
        <v>2432233</v>
      </c>
      <c r="B2210">
        <v>1</v>
      </c>
      <c r="C2210" t="s">
        <v>81</v>
      </c>
      <c r="D2210" t="s">
        <v>128</v>
      </c>
      <c r="E2210" t="s">
        <v>132</v>
      </c>
      <c r="F2210" t="s">
        <v>6598</v>
      </c>
      <c r="G2210" t="s">
        <v>198</v>
      </c>
      <c r="H2210" t="s">
        <v>135</v>
      </c>
      <c r="I2210" t="s">
        <v>136</v>
      </c>
      <c r="J2210" t="s">
        <v>137</v>
      </c>
      <c r="K2210" t="s">
        <v>138</v>
      </c>
      <c r="L2210" t="s">
        <v>6599</v>
      </c>
      <c r="M2210" t="s">
        <v>6600</v>
      </c>
      <c r="N2210">
        <v>1.973055555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3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93.831339617393951</v>
      </c>
      <c r="AE2210">
        <v>93.831339617393951</v>
      </c>
    </row>
    <row r="2211" spans="1:31" x14ac:dyDescent="0.25">
      <c r="A2211">
        <v>2431735</v>
      </c>
      <c r="B2211">
        <v>1</v>
      </c>
      <c r="C2211" t="s">
        <v>80</v>
      </c>
      <c r="D2211" t="s">
        <v>88</v>
      </c>
      <c r="E2211" t="s">
        <v>178</v>
      </c>
      <c r="F2211" t="s">
        <v>6601</v>
      </c>
      <c r="G2211" t="s">
        <v>1428</v>
      </c>
      <c r="H2211" t="s">
        <v>144</v>
      </c>
      <c r="I2211" t="s">
        <v>136</v>
      </c>
      <c r="J2211" t="s">
        <v>137</v>
      </c>
      <c r="K2211" t="s">
        <v>138</v>
      </c>
      <c r="L2211" t="s">
        <v>6602</v>
      </c>
      <c r="M2211" t="s">
        <v>6603</v>
      </c>
      <c r="N2211">
        <v>2.875</v>
      </c>
      <c r="O2211">
        <v>0</v>
      </c>
      <c r="P2211">
        <v>5636</v>
      </c>
      <c r="Q2211">
        <v>0</v>
      </c>
      <c r="R2211">
        <v>0</v>
      </c>
      <c r="S2211">
        <v>3</v>
      </c>
      <c r="T2211">
        <v>323</v>
      </c>
      <c r="U2211">
        <v>0</v>
      </c>
      <c r="V2211">
        <v>0</v>
      </c>
      <c r="W2211">
        <v>0</v>
      </c>
      <c r="X2211">
        <v>4048.818350575405</v>
      </c>
      <c r="Y2211">
        <v>0</v>
      </c>
      <c r="Z2211">
        <v>0</v>
      </c>
      <c r="AA2211">
        <v>98.409099199760362</v>
      </c>
      <c r="AB2211">
        <v>1023.6021486307684</v>
      </c>
      <c r="AC2211">
        <v>0</v>
      </c>
      <c r="AD2211">
        <v>0</v>
      </c>
      <c r="AE2211">
        <v>5170.8295984059332</v>
      </c>
    </row>
    <row r="2212" spans="1:31" x14ac:dyDescent="0.25">
      <c r="A2212">
        <v>2432047</v>
      </c>
      <c r="B2212">
        <v>1</v>
      </c>
      <c r="C2212" t="s">
        <v>80</v>
      </c>
      <c r="D2212" t="s">
        <v>97</v>
      </c>
      <c r="E2212" t="s">
        <v>132</v>
      </c>
      <c r="F2212" t="s">
        <v>6604</v>
      </c>
      <c r="G2212" t="s">
        <v>134</v>
      </c>
      <c r="H2212" t="s">
        <v>135</v>
      </c>
      <c r="I2212" t="s">
        <v>136</v>
      </c>
      <c r="J2212" t="s">
        <v>137</v>
      </c>
      <c r="K2212" t="s">
        <v>138</v>
      </c>
      <c r="L2212" t="s">
        <v>6605</v>
      </c>
      <c r="M2212" t="s">
        <v>6606</v>
      </c>
      <c r="N2212">
        <v>3.335555555</v>
      </c>
      <c r="O2212">
        <v>0</v>
      </c>
      <c r="P2212">
        <v>2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</row>
    <row r="2213" spans="1:31" x14ac:dyDescent="0.25">
      <c r="A2213">
        <v>2431898</v>
      </c>
      <c r="B2213">
        <v>1</v>
      </c>
      <c r="C2213" t="s">
        <v>81</v>
      </c>
      <c r="D2213" t="s">
        <v>128</v>
      </c>
      <c r="E2213" t="s">
        <v>147</v>
      </c>
      <c r="F2213" t="s">
        <v>6275</v>
      </c>
      <c r="G2213" t="s">
        <v>171</v>
      </c>
      <c r="H2213" t="s">
        <v>135</v>
      </c>
      <c r="I2213" t="s">
        <v>136</v>
      </c>
      <c r="J2213" t="s">
        <v>137</v>
      </c>
      <c r="K2213" t="s">
        <v>138</v>
      </c>
      <c r="L2213" t="s">
        <v>6607</v>
      </c>
      <c r="M2213" t="s">
        <v>6608</v>
      </c>
      <c r="N2213">
        <v>6.2830555549999998</v>
      </c>
      <c r="O2213">
        <v>0</v>
      </c>
      <c r="P2213">
        <v>9</v>
      </c>
      <c r="Q2213">
        <v>0</v>
      </c>
      <c r="R2213">
        <v>0</v>
      </c>
      <c r="S2213">
        <v>0</v>
      </c>
      <c r="T2213">
        <v>2</v>
      </c>
      <c r="U2213">
        <v>0</v>
      </c>
      <c r="V2213">
        <v>0</v>
      </c>
      <c r="W2213">
        <v>0</v>
      </c>
      <c r="X2213">
        <v>4.412221424709875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4.412221424709875</v>
      </c>
    </row>
    <row r="2214" spans="1:31" x14ac:dyDescent="0.25">
      <c r="A2214">
        <v>2432276</v>
      </c>
      <c r="B2214">
        <v>1</v>
      </c>
      <c r="C2214" t="s">
        <v>80</v>
      </c>
      <c r="D2214" t="s">
        <v>97</v>
      </c>
      <c r="E2214" t="s">
        <v>147</v>
      </c>
      <c r="F2214" t="s">
        <v>6609</v>
      </c>
      <c r="G2214" t="s">
        <v>2293</v>
      </c>
      <c r="H2214" t="s">
        <v>135</v>
      </c>
      <c r="I2214" t="s">
        <v>136</v>
      </c>
      <c r="J2214" t="s">
        <v>137</v>
      </c>
      <c r="K2214" t="s">
        <v>138</v>
      </c>
      <c r="L2214" t="s">
        <v>6610</v>
      </c>
      <c r="M2214" t="s">
        <v>6611</v>
      </c>
      <c r="N2214">
        <v>1.4111111110000001</v>
      </c>
      <c r="O2214">
        <v>0</v>
      </c>
      <c r="P2214">
        <v>55</v>
      </c>
      <c r="Q2214">
        <v>0</v>
      </c>
      <c r="R2214">
        <v>0</v>
      </c>
      <c r="S2214">
        <v>0</v>
      </c>
      <c r="T2214">
        <v>6</v>
      </c>
      <c r="U2214">
        <v>0</v>
      </c>
      <c r="V2214">
        <v>0</v>
      </c>
      <c r="W2214">
        <v>0</v>
      </c>
      <c r="X2214">
        <v>34.929328212190164</v>
      </c>
      <c r="Y2214">
        <v>0</v>
      </c>
      <c r="Z2214">
        <v>0</v>
      </c>
      <c r="AA2214">
        <v>0</v>
      </c>
      <c r="AB2214">
        <v>24.786344256120906</v>
      </c>
      <c r="AC2214">
        <v>0</v>
      </c>
      <c r="AD2214">
        <v>0</v>
      </c>
      <c r="AE2214">
        <v>59.71567246831107</v>
      </c>
    </row>
    <row r="2215" spans="1:31" x14ac:dyDescent="0.25">
      <c r="A2215">
        <v>2431692</v>
      </c>
      <c r="B2215">
        <v>1</v>
      </c>
      <c r="C2215" t="s">
        <v>80</v>
      </c>
      <c r="D2215" t="s">
        <v>90</v>
      </c>
      <c r="E2215" t="s">
        <v>229</v>
      </c>
      <c r="F2215" t="s">
        <v>6612</v>
      </c>
      <c r="G2215" t="s">
        <v>163</v>
      </c>
      <c r="H2215" t="s">
        <v>1881</v>
      </c>
      <c r="I2215" t="s">
        <v>136</v>
      </c>
      <c r="J2215" t="s">
        <v>137</v>
      </c>
      <c r="K2215" t="s">
        <v>164</v>
      </c>
      <c r="L2215" t="s">
        <v>6613</v>
      </c>
      <c r="M2215" t="s">
        <v>6614</v>
      </c>
      <c r="N2215">
        <v>0.38388888799999998</v>
      </c>
      <c r="O2215">
        <v>0</v>
      </c>
      <c r="P2215">
        <v>21713</v>
      </c>
      <c r="Q2215">
        <v>0</v>
      </c>
      <c r="R2215">
        <v>0</v>
      </c>
      <c r="S2215">
        <v>1</v>
      </c>
      <c r="T2215">
        <v>1504</v>
      </c>
      <c r="U2215">
        <v>0</v>
      </c>
      <c r="V2215">
        <v>1</v>
      </c>
      <c r="W2215">
        <v>0</v>
      </c>
      <c r="X2215">
        <v>1765.7625926385579</v>
      </c>
      <c r="Y2215">
        <v>0</v>
      </c>
      <c r="Z2215">
        <v>0</v>
      </c>
      <c r="AA2215">
        <v>0.46870441971206667</v>
      </c>
      <c r="AB2215">
        <v>358.7688924547154</v>
      </c>
      <c r="AC2215">
        <v>0</v>
      </c>
      <c r="AD2215">
        <v>0.66783865780454055</v>
      </c>
      <c r="AE2215">
        <v>2125.66802817079</v>
      </c>
    </row>
    <row r="2216" spans="1:31" x14ac:dyDescent="0.25">
      <c r="A2216">
        <v>2431835</v>
      </c>
      <c r="B2216">
        <v>1</v>
      </c>
      <c r="C2216" t="s">
        <v>80</v>
      </c>
      <c r="D2216" t="s">
        <v>84</v>
      </c>
      <c r="E2216" t="s">
        <v>132</v>
      </c>
      <c r="F2216" t="s">
        <v>6615</v>
      </c>
      <c r="G2216" t="s">
        <v>134</v>
      </c>
      <c r="H2216" t="s">
        <v>135</v>
      </c>
      <c r="I2216" t="s">
        <v>136</v>
      </c>
      <c r="J2216" t="s">
        <v>137</v>
      </c>
      <c r="K2216" t="s">
        <v>138</v>
      </c>
      <c r="L2216" t="s">
        <v>6616</v>
      </c>
      <c r="M2216" t="s">
        <v>6617</v>
      </c>
      <c r="N2216">
        <v>7.0786111109999998</v>
      </c>
      <c r="O2216">
        <v>0</v>
      </c>
      <c r="P2216">
        <v>3</v>
      </c>
      <c r="Q2216">
        <v>0</v>
      </c>
      <c r="R2216">
        <v>0</v>
      </c>
      <c r="S2216">
        <v>0</v>
      </c>
      <c r="T2216">
        <v>1</v>
      </c>
      <c r="U2216">
        <v>0</v>
      </c>
      <c r="V2216">
        <v>0</v>
      </c>
      <c r="W2216">
        <v>0</v>
      </c>
      <c r="X2216">
        <v>1.8646184569065225</v>
      </c>
      <c r="Y2216">
        <v>0</v>
      </c>
      <c r="Z2216">
        <v>0</v>
      </c>
      <c r="AA2216">
        <v>0</v>
      </c>
      <c r="AB2216">
        <v>0.27422545631340611</v>
      </c>
      <c r="AC2216">
        <v>0</v>
      </c>
      <c r="AD2216">
        <v>0</v>
      </c>
      <c r="AE2216">
        <v>2.1388439132199286</v>
      </c>
    </row>
    <row r="2217" spans="1:31" x14ac:dyDescent="0.25">
      <c r="A2217">
        <v>2432296</v>
      </c>
      <c r="B2217">
        <v>1</v>
      </c>
      <c r="C2217" t="s">
        <v>80</v>
      </c>
      <c r="D2217" t="s">
        <v>97</v>
      </c>
      <c r="E2217" t="s">
        <v>147</v>
      </c>
      <c r="F2217" t="s">
        <v>6618</v>
      </c>
      <c r="G2217" t="s">
        <v>171</v>
      </c>
      <c r="H2217" t="s">
        <v>135</v>
      </c>
      <c r="I2217" t="s">
        <v>136</v>
      </c>
      <c r="J2217" t="s">
        <v>137</v>
      </c>
      <c r="K2217" t="s">
        <v>138</v>
      </c>
      <c r="L2217" t="s">
        <v>6619</v>
      </c>
      <c r="M2217" t="s">
        <v>6620</v>
      </c>
      <c r="N2217">
        <v>2.886111111</v>
      </c>
      <c r="O2217">
        <v>0</v>
      </c>
      <c r="P2217">
        <v>37</v>
      </c>
      <c r="Q2217">
        <v>0</v>
      </c>
      <c r="R2217">
        <v>1</v>
      </c>
      <c r="S2217">
        <v>0</v>
      </c>
      <c r="T2217">
        <v>6</v>
      </c>
      <c r="U2217">
        <v>0</v>
      </c>
      <c r="V2217">
        <v>0</v>
      </c>
      <c r="W2217">
        <v>0</v>
      </c>
      <c r="X2217">
        <v>17.844164247620508</v>
      </c>
      <c r="Y2217">
        <v>0</v>
      </c>
      <c r="Z2217">
        <v>0</v>
      </c>
      <c r="AA2217">
        <v>0</v>
      </c>
      <c r="AB2217">
        <v>3.0337497969316445</v>
      </c>
      <c r="AC2217">
        <v>0</v>
      </c>
      <c r="AD2217">
        <v>0</v>
      </c>
      <c r="AE2217">
        <v>20.877914044552153</v>
      </c>
    </row>
    <row r="2218" spans="1:31" x14ac:dyDescent="0.25">
      <c r="A2218">
        <v>2432196</v>
      </c>
      <c r="B2218">
        <v>1</v>
      </c>
      <c r="C2218" t="s">
        <v>80</v>
      </c>
      <c r="D2218" t="s">
        <v>94</v>
      </c>
      <c r="E2218" t="s">
        <v>156</v>
      </c>
      <c r="F2218" t="s">
        <v>6621</v>
      </c>
      <c r="G2218" t="s">
        <v>1185</v>
      </c>
      <c r="H2218" t="s">
        <v>135</v>
      </c>
      <c r="I2218" t="s">
        <v>136</v>
      </c>
      <c r="J2218" t="s">
        <v>137</v>
      </c>
      <c r="K2218" t="s">
        <v>138</v>
      </c>
      <c r="L2218" t="s">
        <v>6622</v>
      </c>
      <c r="M2218" t="s">
        <v>6623</v>
      </c>
      <c r="N2218">
        <v>0.48</v>
      </c>
      <c r="O2218">
        <v>0</v>
      </c>
      <c r="P2218">
        <v>337</v>
      </c>
      <c r="Q2218">
        <v>0</v>
      </c>
      <c r="R2218">
        <v>0</v>
      </c>
      <c r="S2218">
        <v>0</v>
      </c>
      <c r="T2218">
        <v>16</v>
      </c>
      <c r="U2218">
        <v>0</v>
      </c>
      <c r="V2218">
        <v>0</v>
      </c>
      <c r="W2218">
        <v>0</v>
      </c>
      <c r="X2218">
        <v>49.53349231586877</v>
      </c>
      <c r="Y2218">
        <v>0</v>
      </c>
      <c r="Z2218">
        <v>0</v>
      </c>
      <c r="AA2218">
        <v>0</v>
      </c>
      <c r="AB2218">
        <v>7.2372930917044798</v>
      </c>
      <c r="AC2218">
        <v>0</v>
      </c>
      <c r="AD2218">
        <v>0</v>
      </c>
      <c r="AE2218">
        <v>56.77078540757325</v>
      </c>
    </row>
    <row r="2219" spans="1:31" x14ac:dyDescent="0.25">
      <c r="A2219">
        <v>2432004</v>
      </c>
      <c r="B2219">
        <v>1</v>
      </c>
      <c r="C2219" t="s">
        <v>80</v>
      </c>
      <c r="D2219" t="s">
        <v>97</v>
      </c>
      <c r="E2219" t="s">
        <v>132</v>
      </c>
      <c r="F2219" t="s">
        <v>6624</v>
      </c>
      <c r="G2219" t="s">
        <v>134</v>
      </c>
      <c r="H2219" t="s">
        <v>135</v>
      </c>
      <c r="I2219" t="s">
        <v>136</v>
      </c>
      <c r="J2219" t="s">
        <v>137</v>
      </c>
      <c r="K2219" t="s">
        <v>138</v>
      </c>
      <c r="L2219" t="s">
        <v>6625</v>
      </c>
      <c r="M2219" t="s">
        <v>6626</v>
      </c>
      <c r="N2219">
        <v>3.3330555550000001</v>
      </c>
      <c r="O2219">
        <v>0</v>
      </c>
      <c r="P2219">
        <v>2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1.1762388364784828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1.1762388364784828</v>
      </c>
    </row>
    <row r="2220" spans="1:31" x14ac:dyDescent="0.25">
      <c r="A2220">
        <v>2431964</v>
      </c>
      <c r="B2220">
        <v>1</v>
      </c>
      <c r="C2220" t="s">
        <v>80</v>
      </c>
      <c r="D2220" t="s">
        <v>85</v>
      </c>
      <c r="E2220" t="s">
        <v>147</v>
      </c>
      <c r="F2220" t="s">
        <v>6627</v>
      </c>
      <c r="G2220" t="s">
        <v>171</v>
      </c>
      <c r="H2220" t="s">
        <v>135</v>
      </c>
      <c r="I2220" t="s">
        <v>136</v>
      </c>
      <c r="J2220" t="s">
        <v>137</v>
      </c>
      <c r="K2220" t="s">
        <v>138</v>
      </c>
      <c r="L2220" t="s">
        <v>6628</v>
      </c>
      <c r="M2220" t="s">
        <v>6629</v>
      </c>
      <c r="N2220">
        <v>3.8794444440000002</v>
      </c>
      <c r="O2220">
        <v>0</v>
      </c>
      <c r="P2220">
        <v>69</v>
      </c>
      <c r="Q2220">
        <v>0</v>
      </c>
      <c r="R2220">
        <v>0</v>
      </c>
      <c r="S2220">
        <v>0</v>
      </c>
      <c r="T2220">
        <v>3</v>
      </c>
      <c r="U2220">
        <v>0</v>
      </c>
      <c r="V2220">
        <v>0</v>
      </c>
      <c r="W2220">
        <v>0</v>
      </c>
      <c r="X2220">
        <v>79.109302751100486</v>
      </c>
      <c r="Y2220">
        <v>0</v>
      </c>
      <c r="Z2220">
        <v>0</v>
      </c>
      <c r="AA2220">
        <v>0</v>
      </c>
      <c r="AB2220">
        <v>42.815453548673709</v>
      </c>
      <c r="AC2220">
        <v>0</v>
      </c>
      <c r="AD2220">
        <v>0</v>
      </c>
      <c r="AE2220">
        <v>121.9247562997742</v>
      </c>
    </row>
    <row r="2221" spans="1:31" x14ac:dyDescent="0.25">
      <c r="A2221">
        <v>2431858</v>
      </c>
      <c r="B2221">
        <v>1</v>
      </c>
      <c r="C2221" t="s">
        <v>80</v>
      </c>
      <c r="D2221" t="s">
        <v>99</v>
      </c>
      <c r="E2221" t="s">
        <v>290</v>
      </c>
      <c r="F2221" t="s">
        <v>6630</v>
      </c>
      <c r="G2221" t="s">
        <v>525</v>
      </c>
      <c r="H2221" t="s">
        <v>135</v>
      </c>
      <c r="I2221" t="s">
        <v>136</v>
      </c>
      <c r="J2221" t="s">
        <v>137</v>
      </c>
      <c r="K2221" t="s">
        <v>138</v>
      </c>
      <c r="L2221" t="s">
        <v>6631</v>
      </c>
      <c r="M2221" t="s">
        <v>6632</v>
      </c>
      <c r="N2221">
        <v>5.5794444439999999</v>
      </c>
      <c r="O2221">
        <v>0</v>
      </c>
      <c r="P2221">
        <v>34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19.392111670681697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19.392111670681697</v>
      </c>
    </row>
    <row r="2222" spans="1:31" x14ac:dyDescent="0.25">
      <c r="A2222">
        <v>2432067</v>
      </c>
      <c r="B2222">
        <v>1</v>
      </c>
      <c r="C2222" t="s">
        <v>80</v>
      </c>
      <c r="D2222" t="s">
        <v>82</v>
      </c>
      <c r="E2222" t="s">
        <v>132</v>
      </c>
      <c r="F2222" t="s">
        <v>6633</v>
      </c>
      <c r="G2222" t="s">
        <v>249</v>
      </c>
      <c r="H2222" t="s">
        <v>135</v>
      </c>
      <c r="I2222" t="s">
        <v>136</v>
      </c>
      <c r="J2222" t="s">
        <v>137</v>
      </c>
      <c r="K2222" t="s">
        <v>138</v>
      </c>
      <c r="L2222" t="s">
        <v>6634</v>
      </c>
      <c r="M2222" t="s">
        <v>6635</v>
      </c>
      <c r="N2222">
        <v>2.0102777770000002</v>
      </c>
      <c r="O2222">
        <v>0</v>
      </c>
      <c r="P2222">
        <v>1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0.68473361459248672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0.68473361459248672</v>
      </c>
    </row>
    <row r="2223" spans="1:31" x14ac:dyDescent="0.25">
      <c r="A2223">
        <v>2432236</v>
      </c>
      <c r="B2223">
        <v>1</v>
      </c>
      <c r="C2223" t="s">
        <v>81</v>
      </c>
      <c r="D2223" t="s">
        <v>113</v>
      </c>
      <c r="E2223" t="s">
        <v>147</v>
      </c>
      <c r="F2223" t="s">
        <v>6636</v>
      </c>
      <c r="G2223" t="s">
        <v>171</v>
      </c>
      <c r="H2223" t="s">
        <v>135</v>
      </c>
      <c r="I2223" t="s">
        <v>136</v>
      </c>
      <c r="J2223" t="s">
        <v>137</v>
      </c>
      <c r="K2223" t="s">
        <v>138</v>
      </c>
      <c r="L2223" t="s">
        <v>6637</v>
      </c>
      <c r="M2223" t="s">
        <v>6638</v>
      </c>
      <c r="N2223">
        <v>0.58916666600000001</v>
      </c>
      <c r="O2223">
        <v>0</v>
      </c>
      <c r="P2223">
        <v>16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</row>
    <row r="2224" spans="1:31" x14ac:dyDescent="0.25">
      <c r="A2224">
        <v>2431944</v>
      </c>
      <c r="B2224">
        <v>1</v>
      </c>
      <c r="C2224" t="s">
        <v>80</v>
      </c>
      <c r="D2224" t="s">
        <v>82</v>
      </c>
      <c r="E2224" t="s">
        <v>178</v>
      </c>
      <c r="F2224" t="s">
        <v>6639</v>
      </c>
      <c r="G2224" t="s">
        <v>187</v>
      </c>
      <c r="H2224" t="s">
        <v>144</v>
      </c>
      <c r="I2224" t="s">
        <v>136</v>
      </c>
      <c r="J2224" t="s">
        <v>137</v>
      </c>
      <c r="K2224" t="s">
        <v>164</v>
      </c>
      <c r="L2224" t="s">
        <v>6640</v>
      </c>
      <c r="M2224" t="s">
        <v>6641</v>
      </c>
      <c r="N2224">
        <v>4.7138888879999996</v>
      </c>
      <c r="O2224">
        <v>0</v>
      </c>
      <c r="P2224">
        <v>14</v>
      </c>
      <c r="Q2224">
        <v>0</v>
      </c>
      <c r="R2224">
        <v>0</v>
      </c>
      <c r="S2224">
        <v>1</v>
      </c>
      <c r="T2224">
        <v>264</v>
      </c>
      <c r="U2224">
        <v>0</v>
      </c>
      <c r="V2224">
        <v>3</v>
      </c>
      <c r="W2224">
        <v>0</v>
      </c>
      <c r="X2224">
        <v>9.7677025084639784</v>
      </c>
      <c r="Y2224">
        <v>0</v>
      </c>
      <c r="Z2224">
        <v>0</v>
      </c>
      <c r="AA2224">
        <v>698.3099415033189</v>
      </c>
      <c r="AB2224">
        <v>1543.2025007900993</v>
      </c>
      <c r="AC2224">
        <v>0</v>
      </c>
      <c r="AD2224">
        <v>132.84072277314655</v>
      </c>
      <c r="AE2224">
        <v>2384.1208675750286</v>
      </c>
    </row>
    <row r="2225" spans="1:31" x14ac:dyDescent="0.25">
      <c r="A2225">
        <v>2432087</v>
      </c>
      <c r="B2225">
        <v>1</v>
      </c>
      <c r="C2225" t="s">
        <v>81</v>
      </c>
      <c r="D2225" t="s">
        <v>128</v>
      </c>
      <c r="E2225" t="s">
        <v>132</v>
      </c>
      <c r="F2225" t="s">
        <v>6642</v>
      </c>
      <c r="G2225" t="s">
        <v>214</v>
      </c>
      <c r="H2225" t="s">
        <v>135</v>
      </c>
      <c r="I2225" t="s">
        <v>136</v>
      </c>
      <c r="J2225" t="s">
        <v>3</v>
      </c>
      <c r="K2225" t="s">
        <v>138</v>
      </c>
      <c r="L2225" t="s">
        <v>6643</v>
      </c>
      <c r="M2225" t="s">
        <v>6644</v>
      </c>
      <c r="N2225">
        <v>3.6430555550000001</v>
      </c>
      <c r="O2225">
        <v>0</v>
      </c>
      <c r="P2225">
        <v>7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5.7371697695770498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5.7371697695770498</v>
      </c>
    </row>
    <row r="2226" spans="1:31" x14ac:dyDescent="0.25">
      <c r="A2226">
        <v>2432273</v>
      </c>
      <c r="B2226">
        <v>1</v>
      </c>
      <c r="C2226" t="s">
        <v>80</v>
      </c>
      <c r="D2226" t="s">
        <v>105</v>
      </c>
      <c r="E2226" t="s">
        <v>147</v>
      </c>
      <c r="F2226" t="s">
        <v>6645</v>
      </c>
      <c r="G2226" t="s">
        <v>2086</v>
      </c>
      <c r="H2226" t="s">
        <v>135</v>
      </c>
      <c r="I2226" t="s">
        <v>136</v>
      </c>
      <c r="J2226" t="s">
        <v>137</v>
      </c>
      <c r="K2226" t="s">
        <v>138</v>
      </c>
      <c r="L2226" t="s">
        <v>6646</v>
      </c>
      <c r="M2226" t="s">
        <v>6647</v>
      </c>
      <c r="N2226">
        <v>2.0052777769999999</v>
      </c>
      <c r="O2226">
        <v>0</v>
      </c>
      <c r="P2226">
        <v>61</v>
      </c>
      <c r="Q2226">
        <v>0</v>
      </c>
      <c r="R2226">
        <v>11</v>
      </c>
      <c r="S2226">
        <v>0</v>
      </c>
      <c r="T2226">
        <v>5</v>
      </c>
      <c r="U2226">
        <v>0</v>
      </c>
      <c r="V2226">
        <v>0</v>
      </c>
      <c r="W2226">
        <v>0</v>
      </c>
      <c r="X2226">
        <v>20.601724654698831</v>
      </c>
      <c r="Y2226">
        <v>0</v>
      </c>
      <c r="Z2226">
        <v>0</v>
      </c>
      <c r="AA2226">
        <v>0</v>
      </c>
      <c r="AB2226">
        <v>2.9373096896743669</v>
      </c>
      <c r="AC2226">
        <v>0</v>
      </c>
      <c r="AD2226">
        <v>0</v>
      </c>
      <c r="AE2226">
        <v>23.539034344373199</v>
      </c>
    </row>
    <row r="2227" spans="1:31" x14ac:dyDescent="0.25">
      <c r="A2227">
        <v>2431987</v>
      </c>
      <c r="B2227">
        <v>1</v>
      </c>
      <c r="C2227" t="s">
        <v>80</v>
      </c>
      <c r="D2227" t="s">
        <v>97</v>
      </c>
      <c r="E2227" t="s">
        <v>132</v>
      </c>
      <c r="F2227" t="s">
        <v>6648</v>
      </c>
      <c r="G2227" t="s">
        <v>198</v>
      </c>
      <c r="H2227" t="s">
        <v>135</v>
      </c>
      <c r="I2227" t="s">
        <v>136</v>
      </c>
      <c r="J2227" t="s">
        <v>137</v>
      </c>
      <c r="K2227" t="s">
        <v>138</v>
      </c>
      <c r="L2227" t="s">
        <v>6649</v>
      </c>
      <c r="M2227" t="s">
        <v>6650</v>
      </c>
      <c r="N2227">
        <v>4.1358333329999999</v>
      </c>
      <c r="O2227">
        <v>0</v>
      </c>
      <c r="P2227">
        <v>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1.0918915614795406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1.0918915614795406</v>
      </c>
    </row>
    <row r="2228" spans="1:31" x14ac:dyDescent="0.25">
      <c r="A2228">
        <v>2431738</v>
      </c>
      <c r="B2228">
        <v>1</v>
      </c>
      <c r="C2228" t="s">
        <v>80</v>
      </c>
      <c r="D2228" t="s">
        <v>94</v>
      </c>
      <c r="E2228" t="s">
        <v>229</v>
      </c>
      <c r="F2228" t="s">
        <v>1343</v>
      </c>
      <c r="G2228" t="s">
        <v>187</v>
      </c>
      <c r="H2228" t="s">
        <v>144</v>
      </c>
      <c r="I2228" t="s">
        <v>136</v>
      </c>
      <c r="J2228" t="s">
        <v>137</v>
      </c>
      <c r="K2228" t="s">
        <v>164</v>
      </c>
      <c r="L2228" t="s">
        <v>6651</v>
      </c>
      <c r="M2228" t="s">
        <v>6652</v>
      </c>
      <c r="N2228">
        <v>9.2166666660000001</v>
      </c>
      <c r="O2228">
        <v>6</v>
      </c>
      <c r="P2228">
        <v>539</v>
      </c>
      <c r="Q2228">
        <v>58</v>
      </c>
      <c r="R2228">
        <v>407</v>
      </c>
      <c r="S2228">
        <v>11</v>
      </c>
      <c r="T2228">
        <v>119</v>
      </c>
      <c r="U2228">
        <v>2</v>
      </c>
      <c r="V2228">
        <v>0</v>
      </c>
      <c r="W2228">
        <v>10.648819983783962</v>
      </c>
      <c r="X2228">
        <v>299.7681103476794</v>
      </c>
      <c r="Y2228">
        <v>151.42505304458555</v>
      </c>
      <c r="Z2228">
        <v>81.088594244526391</v>
      </c>
      <c r="AA2228">
        <v>211.42038496531421</v>
      </c>
      <c r="AB2228">
        <v>617.33546139656403</v>
      </c>
      <c r="AC2228">
        <v>892.82668441789099</v>
      </c>
      <c r="AD2228">
        <v>0</v>
      </c>
      <c r="AE2228">
        <v>2264.5131084003447</v>
      </c>
    </row>
    <row r="2229" spans="1:31" x14ac:dyDescent="0.25">
      <c r="A2229">
        <v>2432230</v>
      </c>
      <c r="B2229">
        <v>1</v>
      </c>
      <c r="C2229" t="s">
        <v>81</v>
      </c>
      <c r="D2229" t="s">
        <v>128</v>
      </c>
      <c r="E2229" t="s">
        <v>161</v>
      </c>
      <c r="F2229" t="s">
        <v>6653</v>
      </c>
      <c r="G2229" t="s">
        <v>256</v>
      </c>
      <c r="H2229" t="s">
        <v>144</v>
      </c>
      <c r="I2229" t="s">
        <v>136</v>
      </c>
      <c r="J2229" t="s">
        <v>137</v>
      </c>
      <c r="K2229" t="s">
        <v>138</v>
      </c>
      <c r="L2229" t="s">
        <v>6654</v>
      </c>
      <c r="M2229" t="s">
        <v>6655</v>
      </c>
      <c r="N2229">
        <v>2.6825000000000001</v>
      </c>
      <c r="O2229">
        <v>0</v>
      </c>
      <c r="P2229">
        <v>46</v>
      </c>
      <c r="Q2229">
        <v>0</v>
      </c>
      <c r="R2229">
        <v>1</v>
      </c>
      <c r="S2229">
        <v>0</v>
      </c>
      <c r="T2229">
        <v>3</v>
      </c>
      <c r="U2229">
        <v>0</v>
      </c>
      <c r="V2229">
        <v>0</v>
      </c>
      <c r="W2229">
        <v>0</v>
      </c>
      <c r="X2229">
        <v>22.679288584924567</v>
      </c>
      <c r="Y2229">
        <v>0</v>
      </c>
      <c r="Z2229">
        <v>2.8297336211594977</v>
      </c>
      <c r="AA2229">
        <v>0</v>
      </c>
      <c r="AB2229">
        <v>1.560373677332667E-2</v>
      </c>
      <c r="AC2229">
        <v>0</v>
      </c>
      <c r="AD2229">
        <v>0</v>
      </c>
      <c r="AE2229">
        <v>25.524625942857391</v>
      </c>
    </row>
    <row r="2230" spans="1:31" x14ac:dyDescent="0.25">
      <c r="A2230">
        <v>2432279</v>
      </c>
      <c r="B2230">
        <v>1</v>
      </c>
      <c r="C2230" t="s">
        <v>80</v>
      </c>
      <c r="D2230" t="s">
        <v>96</v>
      </c>
      <c r="E2230" t="s">
        <v>132</v>
      </c>
      <c r="F2230" t="s">
        <v>6656</v>
      </c>
      <c r="G2230" t="s">
        <v>153</v>
      </c>
      <c r="H2230" t="s">
        <v>135</v>
      </c>
      <c r="I2230" t="s">
        <v>136</v>
      </c>
      <c r="J2230" t="s">
        <v>137</v>
      </c>
      <c r="K2230" t="s">
        <v>138</v>
      </c>
      <c r="L2230" t="s">
        <v>6657</v>
      </c>
      <c r="M2230" t="s">
        <v>6658</v>
      </c>
      <c r="N2230">
        <v>2.7086111110000002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</row>
    <row r="2231" spans="1:31" x14ac:dyDescent="0.25">
      <c r="A2231">
        <v>2431844</v>
      </c>
      <c r="B2231">
        <v>1</v>
      </c>
      <c r="C2231" t="s">
        <v>80</v>
      </c>
      <c r="D2231" t="s">
        <v>83</v>
      </c>
      <c r="E2231" t="s">
        <v>132</v>
      </c>
      <c r="F2231" t="s">
        <v>6659</v>
      </c>
      <c r="G2231" t="s">
        <v>134</v>
      </c>
      <c r="H2231" t="s">
        <v>135</v>
      </c>
      <c r="I2231" t="s">
        <v>136</v>
      </c>
      <c r="J2231" t="s">
        <v>137</v>
      </c>
      <c r="K2231" t="s">
        <v>138</v>
      </c>
      <c r="L2231" t="s">
        <v>6660</v>
      </c>
      <c r="M2231" t="s">
        <v>6661</v>
      </c>
      <c r="N2231">
        <v>2.3530555550000001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2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0.4133129463902756</v>
      </c>
      <c r="AC2231">
        <v>0</v>
      </c>
      <c r="AD2231">
        <v>0</v>
      </c>
      <c r="AE2231">
        <v>0.4133129463902756</v>
      </c>
    </row>
    <row r="2232" spans="1:31" x14ac:dyDescent="0.25">
      <c r="A2232">
        <v>2432176</v>
      </c>
      <c r="B2232">
        <v>1</v>
      </c>
      <c r="C2232" t="s">
        <v>81</v>
      </c>
      <c r="D2232" t="s">
        <v>121</v>
      </c>
      <c r="E2232" t="s">
        <v>132</v>
      </c>
      <c r="F2232" t="s">
        <v>6662</v>
      </c>
      <c r="G2232" t="s">
        <v>198</v>
      </c>
      <c r="H2232" t="s">
        <v>135</v>
      </c>
      <c r="I2232" t="s">
        <v>136</v>
      </c>
      <c r="J2232" t="s">
        <v>137</v>
      </c>
      <c r="K2232" t="s">
        <v>138</v>
      </c>
      <c r="L2232" t="s">
        <v>6663</v>
      </c>
      <c r="M2232" t="s">
        <v>6664</v>
      </c>
      <c r="N2232">
        <v>1.8036111109999999</v>
      </c>
      <c r="O2232">
        <v>0</v>
      </c>
      <c r="P2232">
        <v>2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0.6089647083535219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0.6089647083535219</v>
      </c>
    </row>
    <row r="2233" spans="1:31" x14ac:dyDescent="0.25">
      <c r="A2233">
        <v>2431867</v>
      </c>
      <c r="B2233">
        <v>1</v>
      </c>
      <c r="C2233" t="s">
        <v>80</v>
      </c>
      <c r="D2233" t="s">
        <v>92</v>
      </c>
      <c r="E2233" t="s">
        <v>178</v>
      </c>
      <c r="F2233" t="s">
        <v>6665</v>
      </c>
      <c r="G2233" t="s">
        <v>143</v>
      </c>
      <c r="H2233" t="s">
        <v>144</v>
      </c>
      <c r="I2233" t="s">
        <v>136</v>
      </c>
      <c r="J2233" t="s">
        <v>137</v>
      </c>
      <c r="K2233" t="s">
        <v>138</v>
      </c>
      <c r="L2233" t="s">
        <v>6666</v>
      </c>
      <c r="M2233" t="s">
        <v>6667</v>
      </c>
      <c r="N2233">
        <v>0.31333333299999999</v>
      </c>
      <c r="O2233">
        <v>0</v>
      </c>
      <c r="P2233">
        <v>378</v>
      </c>
      <c r="Q2233">
        <v>0</v>
      </c>
      <c r="R2233">
        <v>3</v>
      </c>
      <c r="S2233">
        <v>8</v>
      </c>
      <c r="T2233">
        <v>18</v>
      </c>
      <c r="U2233">
        <v>0</v>
      </c>
      <c r="V2233">
        <v>1</v>
      </c>
      <c r="W2233">
        <v>0</v>
      </c>
      <c r="X2233">
        <v>43.563044835216381</v>
      </c>
      <c r="Y2233">
        <v>0</v>
      </c>
      <c r="Z2233">
        <v>0.65373301015118002</v>
      </c>
      <c r="AA2233">
        <v>153.32224962418894</v>
      </c>
      <c r="AB2233">
        <v>6.1802216317539198</v>
      </c>
      <c r="AC2233">
        <v>0</v>
      </c>
      <c r="AD2233">
        <v>0.64706467389088007</v>
      </c>
      <c r="AE2233">
        <v>204.36631377520129</v>
      </c>
    </row>
    <row r="2234" spans="1:31" x14ac:dyDescent="0.25">
      <c r="A2234">
        <v>2431907</v>
      </c>
      <c r="B2234">
        <v>1</v>
      </c>
      <c r="C2234" t="s">
        <v>81</v>
      </c>
      <c r="D2234" t="s">
        <v>118</v>
      </c>
      <c r="E2234" t="s">
        <v>132</v>
      </c>
      <c r="F2234" t="s">
        <v>6668</v>
      </c>
      <c r="G2234" t="s">
        <v>214</v>
      </c>
      <c r="H2234" t="s">
        <v>135</v>
      </c>
      <c r="I2234" t="s">
        <v>136</v>
      </c>
      <c r="J2234" t="s">
        <v>3</v>
      </c>
      <c r="K2234" t="s">
        <v>138</v>
      </c>
      <c r="L2234" t="s">
        <v>6669</v>
      </c>
      <c r="M2234" t="s">
        <v>6670</v>
      </c>
      <c r="N2234">
        <v>2.895</v>
      </c>
      <c r="O2234">
        <v>0</v>
      </c>
      <c r="P2234">
        <v>13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8.6882853177764705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8.6882853177764705</v>
      </c>
    </row>
    <row r="2235" spans="1:31" x14ac:dyDescent="0.25">
      <c r="A2235">
        <v>2432013</v>
      </c>
      <c r="B2235">
        <v>1</v>
      </c>
      <c r="C2235" t="s">
        <v>81</v>
      </c>
      <c r="D2235" t="s">
        <v>118</v>
      </c>
      <c r="E2235" t="s">
        <v>161</v>
      </c>
      <c r="F2235" t="s">
        <v>6671</v>
      </c>
      <c r="G2235" t="s">
        <v>187</v>
      </c>
      <c r="H2235" t="s">
        <v>144</v>
      </c>
      <c r="I2235" t="s">
        <v>136</v>
      </c>
      <c r="J2235" t="s">
        <v>137</v>
      </c>
      <c r="K2235" t="s">
        <v>164</v>
      </c>
      <c r="L2235" t="s">
        <v>6672</v>
      </c>
      <c r="M2235" t="s">
        <v>6673</v>
      </c>
      <c r="N2235">
        <v>1.738888888</v>
      </c>
      <c r="O2235">
        <v>0</v>
      </c>
      <c r="P2235">
        <v>818</v>
      </c>
      <c r="Q2235">
        <v>0</v>
      </c>
      <c r="R2235">
        <v>49</v>
      </c>
      <c r="S2235">
        <v>1</v>
      </c>
      <c r="T2235">
        <v>56</v>
      </c>
      <c r="U2235">
        <v>0</v>
      </c>
      <c r="V2235">
        <v>0</v>
      </c>
      <c r="W2235">
        <v>0</v>
      </c>
      <c r="X2235">
        <v>390.07030652826171</v>
      </c>
      <c r="Y2235">
        <v>0</v>
      </c>
      <c r="Z2235">
        <v>5.85684536755367</v>
      </c>
      <c r="AA2235">
        <v>1.7180612456097402</v>
      </c>
      <c r="AB2235">
        <v>75.332475937613722</v>
      </c>
      <c r="AC2235">
        <v>0</v>
      </c>
      <c r="AD2235">
        <v>0</v>
      </c>
      <c r="AE2235">
        <v>472.97768907903884</v>
      </c>
    </row>
    <row r="2236" spans="1:31" x14ac:dyDescent="0.25">
      <c r="A2236">
        <v>2432099</v>
      </c>
      <c r="B2236">
        <v>1</v>
      </c>
      <c r="C2236" t="s">
        <v>80</v>
      </c>
      <c r="D2236" t="s">
        <v>100</v>
      </c>
      <c r="E2236" t="s">
        <v>178</v>
      </c>
      <c r="F2236" t="s">
        <v>6674</v>
      </c>
      <c r="G2236" t="s">
        <v>143</v>
      </c>
      <c r="H2236" t="s">
        <v>144</v>
      </c>
      <c r="I2236" t="s">
        <v>330</v>
      </c>
      <c r="J2236" t="s">
        <v>137</v>
      </c>
      <c r="K2236" t="s">
        <v>138</v>
      </c>
      <c r="L2236" t="s">
        <v>6675</v>
      </c>
      <c r="M2236" t="s">
        <v>6676</v>
      </c>
      <c r="N2236">
        <v>0.05</v>
      </c>
      <c r="O2236">
        <v>1</v>
      </c>
      <c r="P2236">
        <v>9742</v>
      </c>
      <c r="Q2236">
        <v>0</v>
      </c>
      <c r="R2236">
        <v>97</v>
      </c>
      <c r="S2236">
        <v>14</v>
      </c>
      <c r="T2236">
        <v>983</v>
      </c>
      <c r="U2236">
        <v>0</v>
      </c>
      <c r="V2236">
        <v>0</v>
      </c>
      <c r="W2236">
        <v>1.0342579856742</v>
      </c>
      <c r="X2236">
        <v>76.03859449240845</v>
      </c>
      <c r="Y2236">
        <v>0</v>
      </c>
      <c r="Z2236">
        <v>0.67280739453070015</v>
      </c>
      <c r="AA2236">
        <v>7.0274909919214004</v>
      </c>
      <c r="AB2236">
        <v>28.646677287368274</v>
      </c>
      <c r="AC2236">
        <v>0</v>
      </c>
      <c r="AD2236">
        <v>0</v>
      </c>
      <c r="AE2236">
        <v>113.41982815190302</v>
      </c>
    </row>
    <row r="2237" spans="1:31" x14ac:dyDescent="0.25">
      <c r="A2237">
        <v>2432159</v>
      </c>
      <c r="B2237">
        <v>1</v>
      </c>
      <c r="C2237" t="s">
        <v>81</v>
      </c>
      <c r="D2237" t="s">
        <v>128</v>
      </c>
      <c r="E2237" t="s">
        <v>132</v>
      </c>
      <c r="F2237" t="s">
        <v>6677</v>
      </c>
      <c r="G2237" t="s">
        <v>134</v>
      </c>
      <c r="H2237" t="s">
        <v>135</v>
      </c>
      <c r="I2237" t="s">
        <v>136</v>
      </c>
      <c r="J2237" t="s">
        <v>137</v>
      </c>
      <c r="K2237" t="s">
        <v>138</v>
      </c>
      <c r="L2237" t="s">
        <v>6678</v>
      </c>
      <c r="M2237" t="s">
        <v>6679</v>
      </c>
      <c r="N2237">
        <v>0.73444444399999997</v>
      </c>
      <c r="O2237">
        <v>0</v>
      </c>
      <c r="P2237">
        <v>1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</row>
    <row r="2238" spans="1:31" x14ac:dyDescent="0.25">
      <c r="A2238">
        <v>2432162</v>
      </c>
      <c r="B2238">
        <v>1</v>
      </c>
      <c r="C2238" t="s">
        <v>80</v>
      </c>
      <c r="D2238" t="s">
        <v>96</v>
      </c>
      <c r="E2238" t="s">
        <v>290</v>
      </c>
      <c r="F2238" t="s">
        <v>4914</v>
      </c>
      <c r="G2238" t="s">
        <v>525</v>
      </c>
      <c r="H2238" t="s">
        <v>135</v>
      </c>
      <c r="I2238" t="s">
        <v>136</v>
      </c>
      <c r="J2238" t="s">
        <v>137</v>
      </c>
      <c r="K2238" t="s">
        <v>138</v>
      </c>
      <c r="L2238" t="s">
        <v>6680</v>
      </c>
      <c r="M2238" t="s">
        <v>6681</v>
      </c>
      <c r="N2238">
        <v>1.6588888879999999</v>
      </c>
      <c r="O2238">
        <v>0</v>
      </c>
      <c r="P2238">
        <v>12</v>
      </c>
      <c r="Q2238">
        <v>0</v>
      </c>
      <c r="R2238">
        <v>0</v>
      </c>
      <c r="S2238">
        <v>0</v>
      </c>
      <c r="T2238">
        <v>9</v>
      </c>
      <c r="U2238">
        <v>0</v>
      </c>
      <c r="V2238">
        <v>0</v>
      </c>
      <c r="W2238">
        <v>0</v>
      </c>
      <c r="X2238">
        <v>10.305471030644863</v>
      </c>
      <c r="Y2238">
        <v>0</v>
      </c>
      <c r="Z2238">
        <v>0</v>
      </c>
      <c r="AA2238">
        <v>0</v>
      </c>
      <c r="AB2238">
        <v>15.336263223543533</v>
      </c>
      <c r="AC2238">
        <v>0</v>
      </c>
      <c r="AD2238">
        <v>0</v>
      </c>
      <c r="AE2238">
        <v>25.641734254188396</v>
      </c>
    </row>
    <row r="2239" spans="1:31" x14ac:dyDescent="0.25">
      <c r="A2239">
        <v>2431827</v>
      </c>
      <c r="B2239">
        <v>1</v>
      </c>
      <c r="C2239" t="s">
        <v>80</v>
      </c>
      <c r="D2239" t="s">
        <v>87</v>
      </c>
      <c r="E2239" t="s">
        <v>147</v>
      </c>
      <c r="F2239" t="s">
        <v>6682</v>
      </c>
      <c r="G2239" t="s">
        <v>175</v>
      </c>
      <c r="H2239" t="s">
        <v>135</v>
      </c>
      <c r="I2239" t="s">
        <v>136</v>
      </c>
      <c r="J2239" t="s">
        <v>137</v>
      </c>
      <c r="K2239" t="s">
        <v>138</v>
      </c>
      <c r="L2239" t="s">
        <v>6683</v>
      </c>
      <c r="M2239" t="s">
        <v>6684</v>
      </c>
      <c r="N2239">
        <v>0.61861111099999999</v>
      </c>
      <c r="O2239">
        <v>0</v>
      </c>
      <c r="P2239">
        <v>87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15.429821873658952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15.429821873658952</v>
      </c>
    </row>
    <row r="2240" spans="1:31" x14ac:dyDescent="0.25">
      <c r="A2240">
        <v>2431884</v>
      </c>
      <c r="B2240">
        <v>1</v>
      </c>
      <c r="C2240" t="s">
        <v>81</v>
      </c>
      <c r="D2240" t="s">
        <v>121</v>
      </c>
      <c r="E2240" t="s">
        <v>161</v>
      </c>
      <c r="F2240" t="s">
        <v>6685</v>
      </c>
      <c r="G2240" t="s">
        <v>256</v>
      </c>
      <c r="H2240" t="s">
        <v>144</v>
      </c>
      <c r="I2240" t="s">
        <v>136</v>
      </c>
      <c r="J2240" t="s">
        <v>137</v>
      </c>
      <c r="K2240" t="s">
        <v>138</v>
      </c>
      <c r="L2240" t="s">
        <v>6686</v>
      </c>
      <c r="M2240" t="s">
        <v>6687</v>
      </c>
      <c r="N2240">
        <v>0.92388888800000002</v>
      </c>
      <c r="O2240">
        <v>0</v>
      </c>
      <c r="P2240">
        <v>44</v>
      </c>
      <c r="Q2240">
        <v>0</v>
      </c>
      <c r="R2240">
        <v>0</v>
      </c>
      <c r="S2240">
        <v>0</v>
      </c>
      <c r="T2240">
        <v>4</v>
      </c>
      <c r="U2240">
        <v>0</v>
      </c>
      <c r="V2240">
        <v>0</v>
      </c>
      <c r="W2240">
        <v>0</v>
      </c>
      <c r="X2240">
        <v>4.5623482727403601</v>
      </c>
      <c r="Y2240">
        <v>0</v>
      </c>
      <c r="Z2240">
        <v>0</v>
      </c>
      <c r="AA2240">
        <v>0</v>
      </c>
      <c r="AB2240">
        <v>1.8570395109019602</v>
      </c>
      <c r="AC2240">
        <v>0</v>
      </c>
      <c r="AD2240">
        <v>0</v>
      </c>
      <c r="AE2240">
        <v>6.4193877836423203</v>
      </c>
    </row>
    <row r="2241" spans="1:31" x14ac:dyDescent="0.25">
      <c r="A2241">
        <v>2432239</v>
      </c>
      <c r="B2241">
        <v>1</v>
      </c>
      <c r="C2241" t="s">
        <v>80</v>
      </c>
      <c r="D2241" t="s">
        <v>96</v>
      </c>
      <c r="E2241" t="s">
        <v>156</v>
      </c>
      <c r="F2241" t="s">
        <v>6688</v>
      </c>
      <c r="G2241" t="s">
        <v>175</v>
      </c>
      <c r="H2241" t="s">
        <v>135</v>
      </c>
      <c r="I2241" t="s">
        <v>136</v>
      </c>
      <c r="J2241" t="s">
        <v>137</v>
      </c>
      <c r="K2241" t="s">
        <v>138</v>
      </c>
      <c r="L2241" t="s">
        <v>6689</v>
      </c>
      <c r="M2241" t="s">
        <v>6690</v>
      </c>
      <c r="N2241">
        <v>0.22277777700000001</v>
      </c>
      <c r="O2241">
        <v>0</v>
      </c>
      <c r="P2241">
        <v>115</v>
      </c>
      <c r="Q2241">
        <v>0</v>
      </c>
      <c r="R2241">
        <v>0</v>
      </c>
      <c r="S2241">
        <v>0</v>
      </c>
      <c r="T2241">
        <v>16</v>
      </c>
      <c r="U2241">
        <v>0</v>
      </c>
      <c r="V2241">
        <v>0</v>
      </c>
      <c r="W2241">
        <v>0</v>
      </c>
      <c r="X2241">
        <v>9.640438021243007</v>
      </c>
      <c r="Y2241">
        <v>0</v>
      </c>
      <c r="Z2241">
        <v>0</v>
      </c>
      <c r="AA2241">
        <v>0</v>
      </c>
      <c r="AB2241">
        <v>1.4679294647107111</v>
      </c>
      <c r="AC2241">
        <v>0</v>
      </c>
      <c r="AD2241">
        <v>0</v>
      </c>
      <c r="AE2241">
        <v>11.108367485953718</v>
      </c>
    </row>
    <row r="2242" spans="1:31" x14ac:dyDescent="0.25">
      <c r="A2242">
        <v>2431741</v>
      </c>
      <c r="B2242">
        <v>1</v>
      </c>
      <c r="C2242" t="s">
        <v>80</v>
      </c>
      <c r="D2242" t="s">
        <v>104</v>
      </c>
      <c r="E2242" t="s">
        <v>161</v>
      </c>
      <c r="F2242" t="s">
        <v>6691</v>
      </c>
      <c r="G2242" t="s">
        <v>355</v>
      </c>
      <c r="H2242" t="s">
        <v>144</v>
      </c>
      <c r="I2242" t="s">
        <v>136</v>
      </c>
      <c r="J2242" t="s">
        <v>137</v>
      </c>
      <c r="K2242" t="s">
        <v>164</v>
      </c>
      <c r="L2242" t="s">
        <v>6692</v>
      </c>
      <c r="M2242" t="s">
        <v>6693</v>
      </c>
      <c r="N2242">
        <v>8.8744444439999999</v>
      </c>
      <c r="O2242">
        <v>0</v>
      </c>
      <c r="P2242">
        <v>1</v>
      </c>
      <c r="Q2242">
        <v>0</v>
      </c>
      <c r="R2242">
        <v>2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3.7006442251348054E-2</v>
      </c>
      <c r="AA2242">
        <v>0</v>
      </c>
      <c r="AB2242">
        <v>0</v>
      </c>
      <c r="AC2242">
        <v>0</v>
      </c>
      <c r="AD2242">
        <v>0</v>
      </c>
      <c r="AE2242">
        <v>3.7006442251348054E-2</v>
      </c>
    </row>
    <row r="2243" spans="1:31" x14ac:dyDescent="0.25">
      <c r="A2243">
        <v>2432182</v>
      </c>
      <c r="B2243">
        <v>1</v>
      </c>
      <c r="C2243" t="s">
        <v>80</v>
      </c>
      <c r="D2243" t="s">
        <v>106</v>
      </c>
      <c r="E2243" t="s">
        <v>147</v>
      </c>
      <c r="F2243" t="s">
        <v>6694</v>
      </c>
      <c r="G2243" t="s">
        <v>171</v>
      </c>
      <c r="H2243" t="s">
        <v>135</v>
      </c>
      <c r="I2243" t="s">
        <v>136</v>
      </c>
      <c r="J2243" t="s">
        <v>137</v>
      </c>
      <c r="K2243" t="s">
        <v>138</v>
      </c>
      <c r="L2243" t="s">
        <v>6695</v>
      </c>
      <c r="M2243" t="s">
        <v>6696</v>
      </c>
      <c r="N2243">
        <v>0.76611111099999996</v>
      </c>
      <c r="O2243">
        <v>0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</row>
    <row r="2244" spans="1:31" x14ac:dyDescent="0.25">
      <c r="A2244">
        <v>2432219</v>
      </c>
      <c r="B2244">
        <v>1</v>
      </c>
      <c r="C2244" t="s">
        <v>81</v>
      </c>
      <c r="D2244" t="s">
        <v>128</v>
      </c>
      <c r="E2244" t="s">
        <v>156</v>
      </c>
      <c r="F2244" t="s">
        <v>6697</v>
      </c>
      <c r="G2244" t="s">
        <v>1901</v>
      </c>
      <c r="H2244" t="s">
        <v>135</v>
      </c>
      <c r="I2244" t="s">
        <v>136</v>
      </c>
      <c r="J2244" t="s">
        <v>137</v>
      </c>
      <c r="K2244" t="s">
        <v>138</v>
      </c>
      <c r="L2244" t="s">
        <v>6698</v>
      </c>
      <c r="M2244" t="s">
        <v>6699</v>
      </c>
      <c r="N2244">
        <v>2.063055555</v>
      </c>
      <c r="O2244">
        <v>0</v>
      </c>
      <c r="P2244">
        <v>596</v>
      </c>
      <c r="Q2244">
        <v>0</v>
      </c>
      <c r="R2244">
        <v>0</v>
      </c>
      <c r="S2244">
        <v>0</v>
      </c>
      <c r="T2244">
        <v>25</v>
      </c>
      <c r="U2244">
        <v>0</v>
      </c>
      <c r="V2244">
        <v>0</v>
      </c>
      <c r="W2244">
        <v>0</v>
      </c>
      <c r="X2244">
        <v>308.2143147956811</v>
      </c>
      <c r="Y2244">
        <v>0</v>
      </c>
      <c r="Z2244">
        <v>0</v>
      </c>
      <c r="AA2244">
        <v>0</v>
      </c>
      <c r="AB2244">
        <v>25.782557022613986</v>
      </c>
      <c r="AC2244">
        <v>0</v>
      </c>
      <c r="AD2244">
        <v>0</v>
      </c>
      <c r="AE2244">
        <v>333.99687181829506</v>
      </c>
    </row>
    <row r="2245" spans="1:31" x14ac:dyDescent="0.25">
      <c r="A2245">
        <v>2432265</v>
      </c>
      <c r="B2245">
        <v>1</v>
      </c>
      <c r="C2245" t="s">
        <v>81</v>
      </c>
      <c r="D2245" t="s">
        <v>123</v>
      </c>
      <c r="E2245" t="s">
        <v>178</v>
      </c>
      <c r="F2245" t="s">
        <v>6700</v>
      </c>
      <c r="G2245" t="s">
        <v>143</v>
      </c>
      <c r="H2245" t="s">
        <v>144</v>
      </c>
      <c r="I2245" t="s">
        <v>136</v>
      </c>
      <c r="J2245" t="s">
        <v>137</v>
      </c>
      <c r="K2245" t="s">
        <v>138</v>
      </c>
      <c r="L2245" t="s">
        <v>6701</v>
      </c>
      <c r="M2245" t="s">
        <v>6702</v>
      </c>
      <c r="N2245">
        <v>1.165</v>
      </c>
      <c r="O2245">
        <v>0</v>
      </c>
      <c r="P2245">
        <v>10</v>
      </c>
      <c r="Q2245">
        <v>0</v>
      </c>
      <c r="R2245">
        <v>36</v>
      </c>
      <c r="S2245">
        <v>8</v>
      </c>
      <c r="T2245">
        <v>338</v>
      </c>
      <c r="U2245">
        <v>10</v>
      </c>
      <c r="V2245">
        <v>12</v>
      </c>
      <c r="W2245">
        <v>0</v>
      </c>
      <c r="X2245">
        <v>3.9825947201369538</v>
      </c>
      <c r="Y2245">
        <v>0</v>
      </c>
      <c r="Z2245">
        <v>0.86649438308005811</v>
      </c>
      <c r="AA2245">
        <v>188.58323392962586</v>
      </c>
      <c r="AB2245">
        <v>365.83418028536875</v>
      </c>
      <c r="AC2245">
        <v>880.10517862879988</v>
      </c>
      <c r="AD2245">
        <v>37.627424804215337</v>
      </c>
      <c r="AE2245">
        <v>1476.9991067512267</v>
      </c>
    </row>
    <row r="2246" spans="1:31" x14ac:dyDescent="0.25">
      <c r="A2246">
        <v>2431847</v>
      </c>
      <c r="B2246">
        <v>1</v>
      </c>
      <c r="C2246" t="s">
        <v>80</v>
      </c>
      <c r="D2246" t="s">
        <v>103</v>
      </c>
      <c r="E2246" t="s">
        <v>147</v>
      </c>
      <c r="F2246" t="s">
        <v>3392</v>
      </c>
      <c r="G2246" t="s">
        <v>175</v>
      </c>
      <c r="H2246" t="s">
        <v>135</v>
      </c>
      <c r="I2246" t="s">
        <v>136</v>
      </c>
      <c r="J2246" t="s">
        <v>137</v>
      </c>
      <c r="K2246" t="s">
        <v>138</v>
      </c>
      <c r="L2246" t="s">
        <v>6703</v>
      </c>
      <c r="M2246" t="s">
        <v>6704</v>
      </c>
      <c r="N2246">
        <v>0.50694444400000005</v>
      </c>
      <c r="O2246">
        <v>0</v>
      </c>
      <c r="P2246">
        <v>279</v>
      </c>
      <c r="Q2246">
        <v>0</v>
      </c>
      <c r="R2246">
        <v>0</v>
      </c>
      <c r="S2246">
        <v>0</v>
      </c>
      <c r="T2246">
        <v>20</v>
      </c>
      <c r="U2246">
        <v>0</v>
      </c>
      <c r="V2246">
        <v>0</v>
      </c>
      <c r="W2246">
        <v>0</v>
      </c>
      <c r="X2246">
        <v>29.81988601914944</v>
      </c>
      <c r="Y2246">
        <v>0</v>
      </c>
      <c r="Z2246">
        <v>0</v>
      </c>
      <c r="AA2246">
        <v>0</v>
      </c>
      <c r="AB2246">
        <v>6.3292861023675009</v>
      </c>
      <c r="AC2246">
        <v>0</v>
      </c>
      <c r="AD2246">
        <v>0</v>
      </c>
      <c r="AE2246">
        <v>36.149172121516941</v>
      </c>
    </row>
    <row r="2247" spans="1:31" x14ac:dyDescent="0.25">
      <c r="A2247">
        <v>2431824</v>
      </c>
      <c r="B2247">
        <v>1</v>
      </c>
      <c r="C2247" t="s">
        <v>81</v>
      </c>
      <c r="D2247" t="s">
        <v>112</v>
      </c>
      <c r="E2247" t="s">
        <v>178</v>
      </c>
      <c r="F2247" t="s">
        <v>6705</v>
      </c>
      <c r="G2247" t="s">
        <v>187</v>
      </c>
      <c r="H2247" t="s">
        <v>144</v>
      </c>
      <c r="I2247" t="s">
        <v>136</v>
      </c>
      <c r="J2247" t="s">
        <v>137</v>
      </c>
      <c r="K2247" t="s">
        <v>164</v>
      </c>
      <c r="L2247" t="s">
        <v>6706</v>
      </c>
      <c r="M2247" t="s">
        <v>6707</v>
      </c>
      <c r="N2247">
        <v>8.7030555550000006</v>
      </c>
      <c r="O2247">
        <v>0</v>
      </c>
      <c r="P2247">
        <v>0</v>
      </c>
      <c r="Q2247">
        <v>22</v>
      </c>
      <c r="R2247">
        <v>18</v>
      </c>
      <c r="S2247">
        <v>4</v>
      </c>
      <c r="T2247">
        <v>1</v>
      </c>
      <c r="U2247">
        <v>0</v>
      </c>
      <c r="V2247">
        <v>0</v>
      </c>
      <c r="W2247">
        <v>0</v>
      </c>
      <c r="X2247">
        <v>0</v>
      </c>
      <c r="Y2247">
        <v>2.1241473599611762</v>
      </c>
      <c r="Z2247">
        <v>5.9174791966999998E-2</v>
      </c>
      <c r="AA2247">
        <v>174.65514513219378</v>
      </c>
      <c r="AB2247">
        <v>11.809728075558267</v>
      </c>
      <c r="AC2247">
        <v>0</v>
      </c>
      <c r="AD2247">
        <v>0</v>
      </c>
      <c r="AE2247">
        <v>188.64819535968022</v>
      </c>
    </row>
    <row r="2248" spans="1:31" x14ac:dyDescent="0.25">
      <c r="A2248">
        <v>2431718</v>
      </c>
      <c r="B2248">
        <v>1</v>
      </c>
      <c r="C2248" t="s">
        <v>80</v>
      </c>
      <c r="D2248" t="s">
        <v>100</v>
      </c>
      <c r="E2248" t="s">
        <v>229</v>
      </c>
      <c r="F2248" t="s">
        <v>388</v>
      </c>
      <c r="G2248" t="s">
        <v>143</v>
      </c>
      <c r="H2248" t="s">
        <v>144</v>
      </c>
      <c r="I2248" t="s">
        <v>136</v>
      </c>
      <c r="J2248" t="s">
        <v>137</v>
      </c>
      <c r="K2248" t="s">
        <v>138</v>
      </c>
      <c r="L2248" t="s">
        <v>6708</v>
      </c>
      <c r="M2248" t="s">
        <v>6709</v>
      </c>
      <c r="N2248">
        <v>0.26750000000000002</v>
      </c>
      <c r="O2248">
        <v>17</v>
      </c>
      <c r="P2248">
        <v>5926</v>
      </c>
      <c r="Q2248">
        <v>315</v>
      </c>
      <c r="R2248">
        <v>1343</v>
      </c>
      <c r="S2248">
        <v>65</v>
      </c>
      <c r="T2248">
        <v>1021</v>
      </c>
      <c r="U2248">
        <v>2</v>
      </c>
      <c r="V2248">
        <v>1</v>
      </c>
      <c r="W2248">
        <v>6.9878103649760712</v>
      </c>
      <c r="X2248">
        <v>350.80537687864768</v>
      </c>
      <c r="Y2248">
        <v>77.715208934389068</v>
      </c>
      <c r="Z2248">
        <v>94.511201464419443</v>
      </c>
      <c r="AA2248">
        <v>54.184931050663977</v>
      </c>
      <c r="AB2248">
        <v>166.5873883919505</v>
      </c>
      <c r="AC2248">
        <v>57.938605867361673</v>
      </c>
      <c r="AD2248">
        <v>0.58711484491887012</v>
      </c>
      <c r="AE2248">
        <v>809.31763779732728</v>
      </c>
    </row>
    <row r="2249" spans="1:31" x14ac:dyDescent="0.25">
      <c r="A2249">
        <v>2431801</v>
      </c>
      <c r="B2249">
        <v>1</v>
      </c>
      <c r="C2249" t="s">
        <v>81</v>
      </c>
      <c r="D2249" t="s">
        <v>118</v>
      </c>
      <c r="E2249" t="s">
        <v>147</v>
      </c>
      <c r="F2249" t="s">
        <v>6710</v>
      </c>
      <c r="G2249" t="s">
        <v>171</v>
      </c>
      <c r="H2249" t="s">
        <v>135</v>
      </c>
      <c r="I2249" t="s">
        <v>136</v>
      </c>
      <c r="J2249" t="s">
        <v>137</v>
      </c>
      <c r="K2249" t="s">
        <v>138</v>
      </c>
      <c r="L2249" t="s">
        <v>6711</v>
      </c>
      <c r="M2249" t="s">
        <v>6712</v>
      </c>
      <c r="N2249">
        <v>0.43805555499999999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0.67228484726177762</v>
      </c>
      <c r="AC2249">
        <v>0</v>
      </c>
      <c r="AD2249">
        <v>0</v>
      </c>
      <c r="AE2249">
        <v>0.67228484726177762</v>
      </c>
    </row>
    <row r="2250" spans="1:31" x14ac:dyDescent="0.25">
      <c r="A2250">
        <v>2432302</v>
      </c>
      <c r="B2250">
        <v>1</v>
      </c>
      <c r="C2250" t="s">
        <v>81</v>
      </c>
      <c r="D2250" t="s">
        <v>123</v>
      </c>
      <c r="E2250" t="s">
        <v>178</v>
      </c>
      <c r="F2250" t="s">
        <v>6713</v>
      </c>
      <c r="G2250" t="s">
        <v>214</v>
      </c>
      <c r="H2250" t="s">
        <v>144</v>
      </c>
      <c r="I2250" t="s">
        <v>136</v>
      </c>
      <c r="J2250" t="s">
        <v>3</v>
      </c>
      <c r="K2250" t="s">
        <v>138</v>
      </c>
      <c r="L2250" t="s">
        <v>6714</v>
      </c>
      <c r="M2250" t="s">
        <v>6715</v>
      </c>
      <c r="N2250">
        <v>8.9455555550000003</v>
      </c>
      <c r="O2250">
        <v>0</v>
      </c>
      <c r="P2250">
        <v>2</v>
      </c>
      <c r="Q2250">
        <v>0</v>
      </c>
      <c r="R2250">
        <v>14</v>
      </c>
      <c r="S2250">
        <v>3</v>
      </c>
      <c r="T2250">
        <v>24</v>
      </c>
      <c r="U2250">
        <v>9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20.258667929450755</v>
      </c>
      <c r="AB2250">
        <v>328.77327545307202</v>
      </c>
      <c r="AC2250">
        <v>9438.0590236158987</v>
      </c>
      <c r="AD2250">
        <v>0</v>
      </c>
      <c r="AE2250">
        <v>9787.0909669984212</v>
      </c>
    </row>
    <row r="2251" spans="1:31" x14ac:dyDescent="0.25">
      <c r="A2251">
        <v>2432202</v>
      </c>
      <c r="B2251">
        <v>1</v>
      </c>
      <c r="C2251" t="s">
        <v>80</v>
      </c>
      <c r="D2251" t="s">
        <v>99</v>
      </c>
      <c r="E2251" t="s">
        <v>147</v>
      </c>
      <c r="F2251" t="s">
        <v>6716</v>
      </c>
      <c r="G2251" t="s">
        <v>175</v>
      </c>
      <c r="H2251" t="s">
        <v>135</v>
      </c>
      <c r="I2251" t="s">
        <v>136</v>
      </c>
      <c r="J2251" t="s">
        <v>137</v>
      </c>
      <c r="K2251" t="s">
        <v>138</v>
      </c>
      <c r="L2251" t="s">
        <v>6717</v>
      </c>
      <c r="M2251" t="s">
        <v>6718</v>
      </c>
      <c r="N2251">
        <v>0.88611111099999995</v>
      </c>
      <c r="O2251">
        <v>0</v>
      </c>
      <c r="P2251">
        <v>58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10.864904025987116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10.864904025987116</v>
      </c>
    </row>
    <row r="2252" spans="1:31" x14ac:dyDescent="0.25">
      <c r="A2252">
        <v>2431764</v>
      </c>
      <c r="B2252">
        <v>1</v>
      </c>
      <c r="C2252" t="s">
        <v>81</v>
      </c>
      <c r="D2252" t="s">
        <v>123</v>
      </c>
      <c r="E2252" t="s">
        <v>161</v>
      </c>
      <c r="F2252" t="s">
        <v>6719</v>
      </c>
      <c r="G2252" t="s">
        <v>187</v>
      </c>
      <c r="H2252" t="s">
        <v>144</v>
      </c>
      <c r="I2252" t="s">
        <v>136</v>
      </c>
      <c r="J2252" t="s">
        <v>137</v>
      </c>
      <c r="K2252" t="s">
        <v>164</v>
      </c>
      <c r="L2252" t="s">
        <v>6720</v>
      </c>
      <c r="M2252" t="s">
        <v>6721</v>
      </c>
      <c r="N2252">
        <v>3.3166666660000002</v>
      </c>
      <c r="O2252">
        <v>0</v>
      </c>
      <c r="P2252">
        <v>191</v>
      </c>
      <c r="Q2252">
        <v>0</v>
      </c>
      <c r="R2252">
        <v>9</v>
      </c>
      <c r="S2252">
        <v>0</v>
      </c>
      <c r="T2252">
        <v>14</v>
      </c>
      <c r="U2252">
        <v>0</v>
      </c>
      <c r="V2252">
        <v>0</v>
      </c>
      <c r="W2252">
        <v>0</v>
      </c>
      <c r="X2252">
        <v>97.16349721763055</v>
      </c>
      <c r="Y2252">
        <v>0</v>
      </c>
      <c r="Z2252">
        <v>1.5464074367115632</v>
      </c>
      <c r="AA2252">
        <v>0</v>
      </c>
      <c r="AB2252">
        <v>60.231008153371903</v>
      </c>
      <c r="AC2252">
        <v>0</v>
      </c>
      <c r="AD2252">
        <v>0</v>
      </c>
      <c r="AE2252">
        <v>158.94091280771403</v>
      </c>
    </row>
    <row r="2253" spans="1:31" x14ac:dyDescent="0.25">
      <c r="A2253">
        <v>2432010</v>
      </c>
      <c r="B2253">
        <v>1</v>
      </c>
      <c r="C2253" t="s">
        <v>80</v>
      </c>
      <c r="D2253" t="s">
        <v>97</v>
      </c>
      <c r="E2253" t="s">
        <v>178</v>
      </c>
      <c r="F2253" t="s">
        <v>6722</v>
      </c>
      <c r="G2253" t="s">
        <v>163</v>
      </c>
      <c r="H2253" t="s">
        <v>144</v>
      </c>
      <c r="I2253" t="s">
        <v>136</v>
      </c>
      <c r="J2253" t="s">
        <v>137</v>
      </c>
      <c r="K2253" t="s">
        <v>138</v>
      </c>
      <c r="L2253" t="s">
        <v>6723</v>
      </c>
      <c r="M2253" t="s">
        <v>6324</v>
      </c>
      <c r="N2253">
        <v>0.134722222</v>
      </c>
      <c r="O2253">
        <v>1</v>
      </c>
      <c r="P2253">
        <v>273</v>
      </c>
      <c r="Q2253">
        <v>2</v>
      </c>
      <c r="R2253">
        <v>12</v>
      </c>
      <c r="S2253">
        <v>8</v>
      </c>
      <c r="T2253">
        <v>27</v>
      </c>
      <c r="U2253">
        <v>0</v>
      </c>
      <c r="V2253">
        <v>0</v>
      </c>
      <c r="W2253">
        <v>0.38691962834926386</v>
      </c>
      <c r="X2253">
        <v>2.8162223114516896</v>
      </c>
      <c r="Y2253">
        <v>7.4507626432529173E-2</v>
      </c>
      <c r="Z2253">
        <v>6.21802689060625E-2</v>
      </c>
      <c r="AA2253">
        <v>3.406980748258511</v>
      </c>
      <c r="AB2253">
        <v>0.47126750908767223</v>
      </c>
      <c r="AC2253">
        <v>0</v>
      </c>
      <c r="AD2253">
        <v>0</v>
      </c>
      <c r="AE2253">
        <v>7.2180780924857286</v>
      </c>
    </row>
    <row r="2254" spans="1:31" x14ac:dyDescent="0.25">
      <c r="A2254">
        <v>2432156</v>
      </c>
      <c r="B2254">
        <v>1</v>
      </c>
      <c r="C2254" t="s">
        <v>81</v>
      </c>
      <c r="D2254" t="s">
        <v>120</v>
      </c>
      <c r="E2254" t="s">
        <v>132</v>
      </c>
      <c r="F2254" t="s">
        <v>6724</v>
      </c>
      <c r="G2254" t="s">
        <v>134</v>
      </c>
      <c r="H2254" t="s">
        <v>135</v>
      </c>
      <c r="I2254" t="s">
        <v>136</v>
      </c>
      <c r="J2254" t="s">
        <v>137</v>
      </c>
      <c r="K2254" t="s">
        <v>138</v>
      </c>
      <c r="L2254" t="s">
        <v>6725</v>
      </c>
      <c r="M2254" t="s">
        <v>6331</v>
      </c>
      <c r="N2254">
        <v>0.64472222199999996</v>
      </c>
      <c r="O2254">
        <v>0</v>
      </c>
      <c r="P2254">
        <v>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0.40754545934202724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0.40754545934202724</v>
      </c>
    </row>
    <row r="2255" spans="1:31" x14ac:dyDescent="0.25">
      <c r="A2255">
        <v>2431973</v>
      </c>
      <c r="B2255">
        <v>1</v>
      </c>
      <c r="C2255" t="s">
        <v>80</v>
      </c>
      <c r="D2255" t="s">
        <v>97</v>
      </c>
      <c r="E2255" t="s">
        <v>161</v>
      </c>
      <c r="F2255" t="s">
        <v>6726</v>
      </c>
      <c r="G2255" t="s">
        <v>163</v>
      </c>
      <c r="H2255" t="s">
        <v>144</v>
      </c>
      <c r="I2255" t="s">
        <v>136</v>
      </c>
      <c r="J2255" t="s">
        <v>137</v>
      </c>
      <c r="K2255" t="s">
        <v>164</v>
      </c>
      <c r="L2255" t="s">
        <v>6727</v>
      </c>
      <c r="M2255" t="s">
        <v>6728</v>
      </c>
      <c r="N2255">
        <v>0.314722222</v>
      </c>
      <c r="O2255">
        <v>46</v>
      </c>
      <c r="P2255">
        <v>247</v>
      </c>
      <c r="Q2255">
        <v>0</v>
      </c>
      <c r="R2255">
        <v>50</v>
      </c>
      <c r="S2255">
        <v>8</v>
      </c>
      <c r="T2255">
        <v>37</v>
      </c>
      <c r="U2255">
        <v>0</v>
      </c>
      <c r="V2255">
        <v>0</v>
      </c>
      <c r="W2255">
        <v>108.82858056033439</v>
      </c>
      <c r="X2255">
        <v>137.01179065378111</v>
      </c>
      <c r="Y2255">
        <v>0</v>
      </c>
      <c r="Z2255">
        <v>3.8364329912188349</v>
      </c>
      <c r="AA2255">
        <v>30.381057416113844</v>
      </c>
      <c r="AB2255">
        <v>11.512415504269269</v>
      </c>
      <c r="AC2255">
        <v>0</v>
      </c>
      <c r="AD2255">
        <v>0</v>
      </c>
      <c r="AE2255">
        <v>291.57027712571744</v>
      </c>
    </row>
    <row r="2256" spans="1:31" x14ac:dyDescent="0.25">
      <c r="A2256">
        <v>2432116</v>
      </c>
      <c r="B2256">
        <v>1</v>
      </c>
      <c r="C2256" t="s">
        <v>80</v>
      </c>
      <c r="D2256" t="s">
        <v>99</v>
      </c>
      <c r="E2256" t="s">
        <v>290</v>
      </c>
      <c r="F2256" t="s">
        <v>6729</v>
      </c>
      <c r="G2256" t="s">
        <v>308</v>
      </c>
      <c r="H2256" t="s">
        <v>135</v>
      </c>
      <c r="I2256" t="s">
        <v>136</v>
      </c>
      <c r="J2256" t="s">
        <v>137</v>
      </c>
      <c r="K2256" t="s">
        <v>138</v>
      </c>
      <c r="L2256" t="s">
        <v>6730</v>
      </c>
      <c r="M2256" t="s">
        <v>6731</v>
      </c>
      <c r="N2256">
        <v>6.69</v>
      </c>
      <c r="O2256">
        <v>0</v>
      </c>
      <c r="P2256">
        <v>42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13.938112044911632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13.938112044911632</v>
      </c>
    </row>
    <row r="2257" spans="1:31" x14ac:dyDescent="0.25">
      <c r="A2257">
        <v>2431781</v>
      </c>
      <c r="B2257">
        <v>1</v>
      </c>
      <c r="C2257" t="s">
        <v>80</v>
      </c>
      <c r="D2257" t="s">
        <v>103</v>
      </c>
      <c r="E2257" t="s">
        <v>156</v>
      </c>
      <c r="F2257" t="s">
        <v>6732</v>
      </c>
      <c r="G2257" t="s">
        <v>355</v>
      </c>
      <c r="H2257" t="s">
        <v>135</v>
      </c>
      <c r="I2257" t="s">
        <v>136</v>
      </c>
      <c r="J2257" t="s">
        <v>137</v>
      </c>
      <c r="K2257" t="s">
        <v>164</v>
      </c>
      <c r="L2257" t="s">
        <v>6733</v>
      </c>
      <c r="M2257" t="s">
        <v>6734</v>
      </c>
      <c r="N2257">
        <v>2.2827777770000002</v>
      </c>
      <c r="O2257">
        <v>0</v>
      </c>
      <c r="P2257">
        <v>106</v>
      </c>
      <c r="Q2257">
        <v>0</v>
      </c>
      <c r="R2257">
        <v>1</v>
      </c>
      <c r="S2257">
        <v>0</v>
      </c>
      <c r="T2257">
        <v>20</v>
      </c>
      <c r="U2257">
        <v>0</v>
      </c>
      <c r="V2257">
        <v>0</v>
      </c>
      <c r="W2257">
        <v>0</v>
      </c>
      <c r="X2257">
        <v>66.940241419947171</v>
      </c>
      <c r="Y2257">
        <v>0</v>
      </c>
      <c r="Z2257">
        <v>0</v>
      </c>
      <c r="AA2257">
        <v>0</v>
      </c>
      <c r="AB2257">
        <v>86.50174952378562</v>
      </c>
      <c r="AC2257">
        <v>0</v>
      </c>
      <c r="AD2257">
        <v>0</v>
      </c>
      <c r="AE2257">
        <v>153.44199094373278</v>
      </c>
    </row>
    <row r="2258" spans="1:31" x14ac:dyDescent="0.25">
      <c r="A2258">
        <v>2431993</v>
      </c>
      <c r="B2258">
        <v>1</v>
      </c>
      <c r="C2258" t="s">
        <v>81</v>
      </c>
      <c r="D2258" t="s">
        <v>128</v>
      </c>
      <c r="E2258" t="s">
        <v>141</v>
      </c>
      <c r="F2258" t="s">
        <v>6735</v>
      </c>
      <c r="G2258" t="s">
        <v>143</v>
      </c>
      <c r="H2258" t="s">
        <v>144</v>
      </c>
      <c r="I2258" t="s">
        <v>136</v>
      </c>
      <c r="J2258" t="s">
        <v>137</v>
      </c>
      <c r="K2258" t="s">
        <v>138</v>
      </c>
      <c r="L2258" t="s">
        <v>6736</v>
      </c>
      <c r="M2258" t="s">
        <v>6737</v>
      </c>
      <c r="N2258">
        <v>1.3066666659999999</v>
      </c>
      <c r="O2258">
        <v>3</v>
      </c>
      <c r="P2258">
        <v>1</v>
      </c>
      <c r="Q2258">
        <v>26</v>
      </c>
      <c r="R2258">
        <v>6</v>
      </c>
      <c r="S2258">
        <v>7</v>
      </c>
      <c r="T2258">
        <v>1</v>
      </c>
      <c r="U2258">
        <v>0</v>
      </c>
      <c r="V2258">
        <v>0</v>
      </c>
      <c r="W2258">
        <v>5.8568289794022936</v>
      </c>
      <c r="X2258">
        <v>0</v>
      </c>
      <c r="Y2258">
        <v>18.832679827583313</v>
      </c>
      <c r="Z2258">
        <v>0</v>
      </c>
      <c r="AA2258">
        <v>7.0138365440845813</v>
      </c>
      <c r="AB2258">
        <v>1.8125537747645333</v>
      </c>
      <c r="AC2258">
        <v>0</v>
      </c>
      <c r="AD2258">
        <v>0</v>
      </c>
      <c r="AE2258">
        <v>33.515899125834721</v>
      </c>
    </row>
    <row r="2259" spans="1:31" x14ac:dyDescent="0.25">
      <c r="A2259">
        <v>2432073</v>
      </c>
      <c r="B2259">
        <v>1</v>
      </c>
      <c r="C2259" t="s">
        <v>81</v>
      </c>
      <c r="D2259" t="s">
        <v>128</v>
      </c>
      <c r="E2259" t="s">
        <v>178</v>
      </c>
      <c r="F2259" t="s">
        <v>6738</v>
      </c>
      <c r="G2259" t="s">
        <v>187</v>
      </c>
      <c r="H2259" t="s">
        <v>144</v>
      </c>
      <c r="I2259" t="s">
        <v>136</v>
      </c>
      <c r="J2259" t="s">
        <v>137</v>
      </c>
      <c r="K2259" t="s">
        <v>164</v>
      </c>
      <c r="L2259" t="s">
        <v>6739</v>
      </c>
      <c r="M2259" t="s">
        <v>6740</v>
      </c>
      <c r="N2259">
        <v>1.490277777</v>
      </c>
      <c r="O2259">
        <v>0</v>
      </c>
      <c r="P2259">
        <v>7100</v>
      </c>
      <c r="Q2259">
        <v>0</v>
      </c>
      <c r="R2259">
        <v>0</v>
      </c>
      <c r="S2259">
        <v>1</v>
      </c>
      <c r="T2259">
        <v>421</v>
      </c>
      <c r="U2259">
        <v>0</v>
      </c>
      <c r="V2259">
        <v>1</v>
      </c>
      <c r="W2259">
        <v>0</v>
      </c>
      <c r="X2259">
        <v>2500.7537792829112</v>
      </c>
      <c r="Y2259">
        <v>0</v>
      </c>
      <c r="Z2259">
        <v>0</v>
      </c>
      <c r="AA2259">
        <v>134.53782760349995</v>
      </c>
      <c r="AB2259">
        <v>799.75808575336589</v>
      </c>
      <c r="AC2259">
        <v>0</v>
      </c>
      <c r="AD2259">
        <v>16.403108701055157</v>
      </c>
      <c r="AE2259">
        <v>3451.4528013408321</v>
      </c>
    </row>
    <row r="2260" spans="1:31" x14ac:dyDescent="0.25">
      <c r="A2260">
        <v>2431681</v>
      </c>
      <c r="B2260">
        <v>1</v>
      </c>
      <c r="C2260" t="s">
        <v>80</v>
      </c>
      <c r="D2260" t="s">
        <v>93</v>
      </c>
      <c r="E2260" t="s">
        <v>229</v>
      </c>
      <c r="F2260" t="s">
        <v>6741</v>
      </c>
      <c r="G2260" t="s">
        <v>6742</v>
      </c>
      <c r="H2260" t="s">
        <v>1881</v>
      </c>
      <c r="I2260" t="s">
        <v>136</v>
      </c>
      <c r="J2260" t="s">
        <v>137</v>
      </c>
      <c r="K2260" t="s">
        <v>164</v>
      </c>
      <c r="L2260" t="s">
        <v>6743</v>
      </c>
      <c r="M2260" t="s">
        <v>6744</v>
      </c>
      <c r="N2260">
        <v>4.0972222220000001</v>
      </c>
      <c r="O2260">
        <v>15</v>
      </c>
      <c r="P2260">
        <v>27363</v>
      </c>
      <c r="Q2260">
        <v>429</v>
      </c>
      <c r="R2260">
        <v>5087</v>
      </c>
      <c r="S2260">
        <v>221</v>
      </c>
      <c r="T2260">
        <v>5960</v>
      </c>
      <c r="U2260">
        <v>21</v>
      </c>
      <c r="V2260">
        <v>18</v>
      </c>
      <c r="W2260">
        <v>49.510477716715393</v>
      </c>
      <c r="X2260">
        <v>17888.288304321362</v>
      </c>
      <c r="Y2260">
        <v>2293.9126396504516</v>
      </c>
      <c r="Z2260">
        <v>3089.9399966478704</v>
      </c>
      <c r="AA2260">
        <v>4852.7586478809908</v>
      </c>
      <c r="AB2260">
        <v>10105.372056073573</v>
      </c>
      <c r="AC2260">
        <v>3891.2174599816267</v>
      </c>
      <c r="AD2260">
        <v>700.62094350566747</v>
      </c>
      <c r="AE2260">
        <v>42871.620525778257</v>
      </c>
    </row>
    <row r="2261" spans="1:31" x14ac:dyDescent="0.25">
      <c r="A2261">
        <v>2431930</v>
      </c>
      <c r="B2261">
        <v>1</v>
      </c>
      <c r="C2261" t="s">
        <v>80</v>
      </c>
      <c r="D2261" t="s">
        <v>97</v>
      </c>
      <c r="E2261" t="s">
        <v>178</v>
      </c>
      <c r="F2261" t="s">
        <v>6745</v>
      </c>
      <c r="G2261" t="s">
        <v>187</v>
      </c>
      <c r="H2261" t="s">
        <v>144</v>
      </c>
      <c r="I2261" t="s">
        <v>136</v>
      </c>
      <c r="J2261" t="s">
        <v>137</v>
      </c>
      <c r="K2261" t="s">
        <v>164</v>
      </c>
      <c r="L2261" t="s">
        <v>6746</v>
      </c>
      <c r="M2261" t="s">
        <v>6747</v>
      </c>
      <c r="N2261">
        <v>0.36611111099999999</v>
      </c>
      <c r="O2261">
        <v>5</v>
      </c>
      <c r="P2261">
        <v>250</v>
      </c>
      <c r="Q2261">
        <v>4</v>
      </c>
      <c r="R2261">
        <v>8</v>
      </c>
      <c r="S2261">
        <v>10</v>
      </c>
      <c r="T2261">
        <v>22</v>
      </c>
      <c r="U2261">
        <v>0</v>
      </c>
      <c r="V2261">
        <v>0</v>
      </c>
      <c r="W2261">
        <v>291.94528356044492</v>
      </c>
      <c r="X2261">
        <v>40.434779635063144</v>
      </c>
      <c r="Y2261">
        <v>0.85504278380341991</v>
      </c>
      <c r="Z2261">
        <v>0</v>
      </c>
      <c r="AA2261">
        <v>7.6087789176773697</v>
      </c>
      <c r="AB2261">
        <v>14.165310842507532</v>
      </c>
      <c r="AC2261">
        <v>0</v>
      </c>
      <c r="AD2261">
        <v>0</v>
      </c>
      <c r="AE2261">
        <v>355.00919573949636</v>
      </c>
    </row>
    <row r="2262" spans="1:31" x14ac:dyDescent="0.25">
      <c r="A2262">
        <v>2431744</v>
      </c>
      <c r="B2262">
        <v>1</v>
      </c>
      <c r="C2262" t="s">
        <v>80</v>
      </c>
      <c r="D2262" t="s">
        <v>98</v>
      </c>
      <c r="E2262" t="s">
        <v>141</v>
      </c>
      <c r="F2262" t="s">
        <v>6748</v>
      </c>
      <c r="G2262" t="s">
        <v>163</v>
      </c>
      <c r="H2262" t="s">
        <v>144</v>
      </c>
      <c r="I2262" t="s">
        <v>136</v>
      </c>
      <c r="J2262" t="s">
        <v>137</v>
      </c>
      <c r="K2262" t="s">
        <v>138</v>
      </c>
      <c r="L2262" t="s">
        <v>6749</v>
      </c>
      <c r="M2262" t="s">
        <v>6750</v>
      </c>
      <c r="N2262">
        <v>0.24111111099999999</v>
      </c>
      <c r="O2262">
        <v>0</v>
      </c>
      <c r="P2262">
        <v>825</v>
      </c>
      <c r="Q2262">
        <v>1</v>
      </c>
      <c r="R2262">
        <v>334</v>
      </c>
      <c r="S2262">
        <v>2</v>
      </c>
      <c r="T2262">
        <v>207</v>
      </c>
      <c r="U2262">
        <v>0</v>
      </c>
      <c r="V2262">
        <v>0</v>
      </c>
      <c r="W2262">
        <v>0</v>
      </c>
      <c r="X2262">
        <v>51.343137102303004</v>
      </c>
      <c r="Y2262">
        <v>8.7588375731888893E-2</v>
      </c>
      <c r="Z2262">
        <v>16.650347385717399</v>
      </c>
      <c r="AA2262">
        <v>1.7915466046422002</v>
      </c>
      <c r="AB2262">
        <v>26.878779404574232</v>
      </c>
      <c r="AC2262">
        <v>0</v>
      </c>
      <c r="AD2262">
        <v>0</v>
      </c>
      <c r="AE2262">
        <v>96.751398872968736</v>
      </c>
    </row>
    <row r="2263" spans="1:31" x14ac:dyDescent="0.25">
      <c r="A2263">
        <v>2432136</v>
      </c>
      <c r="B2263">
        <v>1</v>
      </c>
      <c r="C2263" t="s">
        <v>80</v>
      </c>
      <c r="D2263" t="s">
        <v>101</v>
      </c>
      <c r="E2263" t="s">
        <v>141</v>
      </c>
      <c r="F2263" t="s">
        <v>6751</v>
      </c>
      <c r="G2263" t="s">
        <v>143</v>
      </c>
      <c r="H2263" t="s">
        <v>144</v>
      </c>
      <c r="I2263" t="s">
        <v>136</v>
      </c>
      <c r="J2263" t="s">
        <v>137</v>
      </c>
      <c r="K2263" t="s">
        <v>138</v>
      </c>
      <c r="L2263" t="s">
        <v>6752</v>
      </c>
      <c r="M2263" t="s">
        <v>6753</v>
      </c>
      <c r="N2263">
        <v>1.785833333</v>
      </c>
      <c r="O2263">
        <v>0</v>
      </c>
      <c r="P2263">
        <v>125</v>
      </c>
      <c r="Q2263">
        <v>0</v>
      </c>
      <c r="R2263">
        <v>0</v>
      </c>
      <c r="S2263">
        <v>1</v>
      </c>
      <c r="T2263">
        <v>2</v>
      </c>
      <c r="U2263">
        <v>0</v>
      </c>
      <c r="V2263">
        <v>0</v>
      </c>
      <c r="W2263">
        <v>0</v>
      </c>
      <c r="X2263">
        <v>55.990821375329318</v>
      </c>
      <c r="Y2263">
        <v>0</v>
      </c>
      <c r="Z2263">
        <v>0</v>
      </c>
      <c r="AA2263">
        <v>760.33820394528084</v>
      </c>
      <c r="AB2263">
        <v>4.4131115751531782</v>
      </c>
      <c r="AC2263">
        <v>0</v>
      </c>
      <c r="AD2263">
        <v>0</v>
      </c>
      <c r="AE2263">
        <v>820.74213689576334</v>
      </c>
    </row>
    <row r="2264" spans="1:31" x14ac:dyDescent="0.25">
      <c r="A2264">
        <v>2432036</v>
      </c>
      <c r="B2264">
        <v>1</v>
      </c>
      <c r="C2264" t="s">
        <v>80</v>
      </c>
      <c r="D2264" t="s">
        <v>98</v>
      </c>
      <c r="E2264" t="s">
        <v>178</v>
      </c>
      <c r="F2264" t="s">
        <v>3326</v>
      </c>
      <c r="G2264" t="s">
        <v>175</v>
      </c>
      <c r="H2264" t="s">
        <v>144</v>
      </c>
      <c r="I2264" t="s">
        <v>136</v>
      </c>
      <c r="J2264" t="s">
        <v>137</v>
      </c>
      <c r="K2264" t="s">
        <v>138</v>
      </c>
      <c r="L2264" t="s">
        <v>6754</v>
      </c>
      <c r="M2264" t="s">
        <v>6755</v>
      </c>
      <c r="N2264">
        <v>0.170833333</v>
      </c>
      <c r="O2264">
        <v>0</v>
      </c>
      <c r="P2264">
        <v>21</v>
      </c>
      <c r="Q2264">
        <v>29</v>
      </c>
      <c r="R2264">
        <v>187</v>
      </c>
      <c r="S2264">
        <v>10</v>
      </c>
      <c r="T2264">
        <v>65</v>
      </c>
      <c r="U2264">
        <v>2</v>
      </c>
      <c r="V2264">
        <v>0</v>
      </c>
      <c r="W2264">
        <v>0</v>
      </c>
      <c r="X2264">
        <v>1.5024800221272256</v>
      </c>
      <c r="Y2264">
        <v>2.9939652534798</v>
      </c>
      <c r="Z2264">
        <v>1.5431627657231501</v>
      </c>
      <c r="AA2264">
        <v>13.984251884605335</v>
      </c>
      <c r="AB2264">
        <v>3.7109241940852016</v>
      </c>
      <c r="AC2264">
        <v>4.2735162464859968</v>
      </c>
      <c r="AD2264">
        <v>0</v>
      </c>
      <c r="AE2264">
        <v>28.00830036650671</v>
      </c>
    </row>
    <row r="2265" spans="1:31" x14ac:dyDescent="0.25">
      <c r="A2265">
        <v>2432030</v>
      </c>
      <c r="B2265">
        <v>1</v>
      </c>
      <c r="C2265" t="s">
        <v>81</v>
      </c>
      <c r="D2265" t="s">
        <v>116</v>
      </c>
      <c r="E2265" t="s">
        <v>141</v>
      </c>
      <c r="F2265" t="s">
        <v>6756</v>
      </c>
      <c r="G2265" t="s">
        <v>143</v>
      </c>
      <c r="H2265" t="s">
        <v>144</v>
      </c>
      <c r="I2265" t="s">
        <v>136</v>
      </c>
      <c r="J2265" t="s">
        <v>137</v>
      </c>
      <c r="K2265" t="s">
        <v>138</v>
      </c>
      <c r="L2265" t="s">
        <v>6757</v>
      </c>
      <c r="M2265" t="s">
        <v>6758</v>
      </c>
      <c r="N2265">
        <v>2.5666666660000002</v>
      </c>
      <c r="O2265">
        <v>0</v>
      </c>
      <c r="P2265">
        <v>767</v>
      </c>
      <c r="Q2265">
        <v>4</v>
      </c>
      <c r="R2265">
        <v>41</v>
      </c>
      <c r="S2265">
        <v>0</v>
      </c>
      <c r="T2265">
        <v>103</v>
      </c>
      <c r="U2265">
        <v>1</v>
      </c>
      <c r="V2265">
        <v>0</v>
      </c>
      <c r="W2265">
        <v>0</v>
      </c>
      <c r="X2265">
        <v>391.7149469435883</v>
      </c>
      <c r="Y2265">
        <v>17.177510094487804</v>
      </c>
      <c r="Z2265">
        <v>5.4192355063656041</v>
      </c>
      <c r="AA2265">
        <v>0</v>
      </c>
      <c r="AB2265">
        <v>99.116491538437586</v>
      </c>
      <c r="AC2265">
        <v>277.30233319454669</v>
      </c>
      <c r="AD2265">
        <v>0</v>
      </c>
      <c r="AE2265">
        <v>790.73051727742597</v>
      </c>
    </row>
    <row r="2266" spans="1:31" x14ac:dyDescent="0.25">
      <c r="A2266">
        <v>2431787</v>
      </c>
      <c r="B2266">
        <v>1</v>
      </c>
      <c r="C2266" t="s">
        <v>80</v>
      </c>
      <c r="D2266" t="s">
        <v>97</v>
      </c>
      <c r="E2266" t="s">
        <v>178</v>
      </c>
      <c r="F2266" t="s">
        <v>6745</v>
      </c>
      <c r="G2266" t="s">
        <v>187</v>
      </c>
      <c r="H2266" t="s">
        <v>144</v>
      </c>
      <c r="I2266" t="s">
        <v>136</v>
      </c>
      <c r="J2266" t="s">
        <v>137</v>
      </c>
      <c r="K2266" t="s">
        <v>164</v>
      </c>
      <c r="L2266" t="s">
        <v>6759</v>
      </c>
      <c r="M2266" t="s">
        <v>6760</v>
      </c>
      <c r="N2266">
        <v>0.41916666600000002</v>
      </c>
      <c r="O2266">
        <v>5</v>
      </c>
      <c r="P2266">
        <v>250</v>
      </c>
      <c r="Q2266">
        <v>4</v>
      </c>
      <c r="R2266">
        <v>8</v>
      </c>
      <c r="S2266">
        <v>10</v>
      </c>
      <c r="T2266">
        <v>22</v>
      </c>
      <c r="U2266">
        <v>0</v>
      </c>
      <c r="V2266">
        <v>0</v>
      </c>
      <c r="W2266">
        <v>355.33782126857676</v>
      </c>
      <c r="X2266">
        <v>46.469217919510406</v>
      </c>
      <c r="Y2266">
        <v>1.0495183407213724</v>
      </c>
      <c r="Z2266">
        <v>0</v>
      </c>
      <c r="AA2266">
        <v>9.0236614392262187</v>
      </c>
      <c r="AB2266">
        <v>17.132717283936607</v>
      </c>
      <c r="AC2266">
        <v>0</v>
      </c>
      <c r="AD2266">
        <v>0</v>
      </c>
      <c r="AE2266">
        <v>429.01293625197133</v>
      </c>
    </row>
    <row r="2267" spans="1:31" x14ac:dyDescent="0.25">
      <c r="A2267">
        <v>2432291</v>
      </c>
      <c r="B2267">
        <v>1</v>
      </c>
      <c r="C2267" t="s">
        <v>80</v>
      </c>
      <c r="D2267" t="s">
        <v>86</v>
      </c>
      <c r="E2267" t="s">
        <v>147</v>
      </c>
      <c r="F2267" t="s">
        <v>6761</v>
      </c>
      <c r="G2267" t="s">
        <v>479</v>
      </c>
      <c r="H2267" t="s">
        <v>135</v>
      </c>
      <c r="I2267" t="s">
        <v>136</v>
      </c>
      <c r="J2267" t="s">
        <v>137</v>
      </c>
      <c r="K2267" t="s">
        <v>138</v>
      </c>
      <c r="L2267" t="s">
        <v>6762</v>
      </c>
      <c r="M2267" t="s">
        <v>6763</v>
      </c>
      <c r="N2267">
        <v>2.7080555550000001</v>
      </c>
      <c r="O2267">
        <v>0</v>
      </c>
      <c r="P2267">
        <v>27</v>
      </c>
      <c r="Q2267">
        <v>0</v>
      </c>
      <c r="R2267">
        <v>0</v>
      </c>
      <c r="S2267">
        <v>0</v>
      </c>
      <c r="T2267">
        <v>1</v>
      </c>
      <c r="U2267">
        <v>0</v>
      </c>
      <c r="V2267">
        <v>0</v>
      </c>
      <c r="W2267">
        <v>0</v>
      </c>
      <c r="X2267">
        <v>28.588220499706267</v>
      </c>
      <c r="Y2267">
        <v>0</v>
      </c>
      <c r="Z2267">
        <v>0</v>
      </c>
      <c r="AA2267">
        <v>0</v>
      </c>
      <c r="AB2267">
        <v>3.8570806454136672E-2</v>
      </c>
      <c r="AC2267">
        <v>0</v>
      </c>
      <c r="AD2267">
        <v>0</v>
      </c>
      <c r="AE2267">
        <v>28.626791306160403</v>
      </c>
    </row>
    <row r="2268" spans="1:31" x14ac:dyDescent="0.25">
      <c r="A2268">
        <v>2431750</v>
      </c>
      <c r="B2268">
        <v>1</v>
      </c>
      <c r="C2268" t="s">
        <v>80</v>
      </c>
      <c r="D2268" t="s">
        <v>89</v>
      </c>
      <c r="E2268" t="s">
        <v>290</v>
      </c>
      <c r="F2268" t="s">
        <v>6764</v>
      </c>
      <c r="G2268" t="s">
        <v>525</v>
      </c>
      <c r="H2268" t="s">
        <v>135</v>
      </c>
      <c r="I2268" t="s">
        <v>136</v>
      </c>
      <c r="J2268" t="s">
        <v>137</v>
      </c>
      <c r="K2268" t="s">
        <v>138</v>
      </c>
      <c r="L2268" t="s">
        <v>6765</v>
      </c>
      <c r="M2268" t="s">
        <v>6766</v>
      </c>
      <c r="N2268">
        <v>9.4894444440000001</v>
      </c>
      <c r="O2268">
        <v>0</v>
      </c>
      <c r="P2268">
        <v>17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41.750304275323927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41.750304275323927</v>
      </c>
    </row>
    <row r="2269" spans="1:31" x14ac:dyDescent="0.25">
      <c r="A2269">
        <v>2431813</v>
      </c>
      <c r="B2269">
        <v>1</v>
      </c>
      <c r="C2269" t="s">
        <v>80</v>
      </c>
      <c r="D2269" t="s">
        <v>107</v>
      </c>
      <c r="E2269" t="s">
        <v>147</v>
      </c>
      <c r="F2269" t="s">
        <v>6767</v>
      </c>
      <c r="G2269" t="s">
        <v>175</v>
      </c>
      <c r="H2269" t="s">
        <v>135</v>
      </c>
      <c r="I2269" t="s">
        <v>136</v>
      </c>
      <c r="J2269" t="s">
        <v>137</v>
      </c>
      <c r="K2269" t="s">
        <v>138</v>
      </c>
      <c r="L2269" t="s">
        <v>6768</v>
      </c>
      <c r="M2269" t="s">
        <v>6769</v>
      </c>
      <c r="N2269">
        <v>1.029722222</v>
      </c>
      <c r="O2269">
        <v>0</v>
      </c>
      <c r="P2269">
        <v>31</v>
      </c>
      <c r="Q2269">
        <v>0</v>
      </c>
      <c r="R2269">
        <v>4</v>
      </c>
      <c r="S2269">
        <v>0</v>
      </c>
      <c r="T2269">
        <v>12</v>
      </c>
      <c r="U2269">
        <v>0</v>
      </c>
      <c r="V2269">
        <v>0</v>
      </c>
      <c r="W2269">
        <v>0</v>
      </c>
      <c r="X2269">
        <v>8.0655562361141122</v>
      </c>
      <c r="Y2269">
        <v>0</v>
      </c>
      <c r="Z2269">
        <v>3.838008122405828</v>
      </c>
      <c r="AA2269">
        <v>0</v>
      </c>
      <c r="AB2269">
        <v>12.002153475388772</v>
      </c>
      <c r="AC2269">
        <v>0</v>
      </c>
      <c r="AD2269">
        <v>0</v>
      </c>
      <c r="AE2269">
        <v>23.90571783390871</v>
      </c>
    </row>
    <row r="2270" spans="1:31" x14ac:dyDescent="0.25">
      <c r="A2270">
        <v>2432145</v>
      </c>
      <c r="B2270">
        <v>1</v>
      </c>
      <c r="C2270" t="s">
        <v>81</v>
      </c>
      <c r="D2270" t="s">
        <v>122</v>
      </c>
      <c r="E2270" t="s">
        <v>132</v>
      </c>
      <c r="F2270" t="s">
        <v>6770</v>
      </c>
      <c r="G2270" t="s">
        <v>153</v>
      </c>
      <c r="H2270" t="s">
        <v>135</v>
      </c>
      <c r="I2270" t="s">
        <v>136</v>
      </c>
      <c r="J2270" t="s">
        <v>137</v>
      </c>
      <c r="K2270" t="s">
        <v>138</v>
      </c>
      <c r="L2270" t="s">
        <v>6265</v>
      </c>
      <c r="M2270" t="s">
        <v>6771</v>
      </c>
      <c r="N2270">
        <v>1.39</v>
      </c>
      <c r="O2270">
        <v>0</v>
      </c>
      <c r="P2270">
        <v>5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2.3656802990923049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2.3656802990923049</v>
      </c>
    </row>
    <row r="2271" spans="1:31" x14ac:dyDescent="0.25">
      <c r="A2271">
        <v>2432251</v>
      </c>
      <c r="B2271">
        <v>1</v>
      </c>
      <c r="C2271" t="s">
        <v>80</v>
      </c>
      <c r="D2271" t="s">
        <v>96</v>
      </c>
      <c r="E2271" t="s">
        <v>178</v>
      </c>
      <c r="F2271" t="s">
        <v>6772</v>
      </c>
      <c r="G2271" t="s">
        <v>422</v>
      </c>
      <c r="H2271" t="s">
        <v>144</v>
      </c>
      <c r="I2271" t="s">
        <v>136</v>
      </c>
      <c r="J2271" t="s">
        <v>137</v>
      </c>
      <c r="K2271" t="s">
        <v>138</v>
      </c>
      <c r="L2271" t="s">
        <v>6773</v>
      </c>
      <c r="M2271" t="s">
        <v>6774</v>
      </c>
      <c r="N2271">
        <v>1.6016666660000001</v>
      </c>
      <c r="O2271">
        <v>2</v>
      </c>
      <c r="P2271">
        <v>105</v>
      </c>
      <c r="Q2271">
        <v>3</v>
      </c>
      <c r="R2271">
        <v>0</v>
      </c>
      <c r="S2271">
        <v>7</v>
      </c>
      <c r="T2271">
        <v>1</v>
      </c>
      <c r="U2271">
        <v>0</v>
      </c>
      <c r="V2271">
        <v>0</v>
      </c>
      <c r="W2271">
        <v>1.3585192396776</v>
      </c>
      <c r="X2271">
        <v>33.962231093758113</v>
      </c>
      <c r="Y2271">
        <v>2.6670031098861751</v>
      </c>
      <c r="Z2271">
        <v>0</v>
      </c>
      <c r="AA2271">
        <v>118.10953979174855</v>
      </c>
      <c r="AB2271">
        <v>0</v>
      </c>
      <c r="AC2271">
        <v>0</v>
      </c>
      <c r="AD2271">
        <v>0</v>
      </c>
      <c r="AE2271">
        <v>156.09729323507042</v>
      </c>
    </row>
    <row r="2272" spans="1:31" x14ac:dyDescent="0.25">
      <c r="A2272">
        <v>2431767</v>
      </c>
      <c r="B2272">
        <v>1</v>
      </c>
      <c r="C2272" t="s">
        <v>80</v>
      </c>
      <c r="D2272" t="s">
        <v>104</v>
      </c>
      <c r="E2272" t="s">
        <v>178</v>
      </c>
      <c r="F2272" t="s">
        <v>6775</v>
      </c>
      <c r="G2272" t="s">
        <v>355</v>
      </c>
      <c r="H2272" t="s">
        <v>144</v>
      </c>
      <c r="I2272" t="s">
        <v>136</v>
      </c>
      <c r="J2272" t="s">
        <v>137</v>
      </c>
      <c r="K2272" t="s">
        <v>164</v>
      </c>
      <c r="L2272" t="s">
        <v>6776</v>
      </c>
      <c r="M2272" t="s">
        <v>6777</v>
      </c>
      <c r="N2272">
        <v>5.613888888</v>
      </c>
      <c r="O2272">
        <v>34</v>
      </c>
      <c r="P2272">
        <v>1998</v>
      </c>
      <c r="Q2272">
        <v>117</v>
      </c>
      <c r="R2272">
        <v>158</v>
      </c>
      <c r="S2272">
        <v>39</v>
      </c>
      <c r="T2272">
        <v>223</v>
      </c>
      <c r="U2272">
        <v>3</v>
      </c>
      <c r="V2272">
        <v>1</v>
      </c>
      <c r="W2272">
        <v>479.24220080705737</v>
      </c>
      <c r="X2272">
        <v>2775.6734950842333</v>
      </c>
      <c r="Y2272">
        <v>594.93154046880295</v>
      </c>
      <c r="Z2272">
        <v>19.049206835053877</v>
      </c>
      <c r="AA2272">
        <v>801.58101722118261</v>
      </c>
      <c r="AB2272">
        <v>826.67134247567878</v>
      </c>
      <c r="AC2272">
        <v>409.36094616886561</v>
      </c>
      <c r="AD2272">
        <v>18.036700951456652</v>
      </c>
      <c r="AE2272">
        <v>5924.5464500123317</v>
      </c>
    </row>
    <row r="2273" spans="1:31" x14ac:dyDescent="0.25">
      <c r="A2273">
        <v>2445736</v>
      </c>
      <c r="B2273">
        <v>1</v>
      </c>
      <c r="C2273" t="s">
        <v>80</v>
      </c>
      <c r="D2273" t="s">
        <v>105</v>
      </c>
      <c r="E2273" t="s">
        <v>141</v>
      </c>
      <c r="F2273" t="s">
        <v>6778</v>
      </c>
      <c r="G2273" t="s">
        <v>143</v>
      </c>
      <c r="H2273" t="s">
        <v>144</v>
      </c>
      <c r="I2273" t="s">
        <v>136</v>
      </c>
      <c r="J2273" t="s">
        <v>137</v>
      </c>
      <c r="K2273" t="s">
        <v>138</v>
      </c>
      <c r="L2273" t="s">
        <v>6383</v>
      </c>
      <c r="M2273" t="s">
        <v>6384</v>
      </c>
      <c r="N2273">
        <v>0.94861111099999995</v>
      </c>
      <c r="O2273">
        <v>1</v>
      </c>
      <c r="P2273">
        <v>994</v>
      </c>
      <c r="Q2273">
        <v>4</v>
      </c>
      <c r="R2273">
        <v>103</v>
      </c>
      <c r="S2273">
        <v>18</v>
      </c>
      <c r="T2273">
        <v>94</v>
      </c>
      <c r="U2273">
        <v>3</v>
      </c>
      <c r="V2273">
        <v>0</v>
      </c>
      <c r="W2273">
        <v>0.75954603420562505</v>
      </c>
      <c r="X2273">
        <v>190.99412007646424</v>
      </c>
      <c r="Y2273">
        <v>4.8714754529477613</v>
      </c>
      <c r="Z2273">
        <v>28.38267164452672</v>
      </c>
      <c r="AA2273">
        <v>143.47652376868032</v>
      </c>
      <c r="AB2273">
        <v>79.507367903297492</v>
      </c>
      <c r="AC2273">
        <v>365.84321406140367</v>
      </c>
      <c r="AD2273">
        <v>0</v>
      </c>
      <c r="AE2273">
        <v>813.83491894152576</v>
      </c>
    </row>
    <row r="2274" spans="1:31" x14ac:dyDescent="0.25">
      <c r="A2274">
        <v>2432105</v>
      </c>
      <c r="B2274">
        <v>1</v>
      </c>
      <c r="C2274" t="s">
        <v>81</v>
      </c>
      <c r="D2274" t="s">
        <v>118</v>
      </c>
      <c r="E2274" t="s">
        <v>132</v>
      </c>
      <c r="F2274" t="s">
        <v>6779</v>
      </c>
      <c r="G2274" t="s">
        <v>249</v>
      </c>
      <c r="H2274" t="s">
        <v>135</v>
      </c>
      <c r="I2274" t="s">
        <v>136</v>
      </c>
      <c r="J2274" t="s">
        <v>137</v>
      </c>
      <c r="K2274" t="s">
        <v>138</v>
      </c>
      <c r="L2274" t="s">
        <v>6780</v>
      </c>
      <c r="M2274" t="s">
        <v>6781</v>
      </c>
      <c r="N2274">
        <v>2.025555555</v>
      </c>
      <c r="O2274">
        <v>0</v>
      </c>
      <c r="P2274">
        <v>11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9.5565334865245024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9.5565334865245024</v>
      </c>
    </row>
    <row r="2275" spans="1:31" x14ac:dyDescent="0.25">
      <c r="A2275">
        <v>2432211</v>
      </c>
      <c r="B2275">
        <v>1</v>
      </c>
      <c r="C2275" t="s">
        <v>80</v>
      </c>
      <c r="D2275" t="s">
        <v>84</v>
      </c>
      <c r="E2275" t="s">
        <v>132</v>
      </c>
      <c r="F2275" t="s">
        <v>6782</v>
      </c>
      <c r="G2275" t="s">
        <v>134</v>
      </c>
      <c r="H2275" t="s">
        <v>135</v>
      </c>
      <c r="I2275" t="s">
        <v>136</v>
      </c>
      <c r="J2275" t="s">
        <v>137</v>
      </c>
      <c r="K2275" t="s">
        <v>138</v>
      </c>
      <c r="L2275" t="s">
        <v>6783</v>
      </c>
      <c r="M2275" t="s">
        <v>6784</v>
      </c>
      <c r="N2275">
        <v>1.076944444</v>
      </c>
      <c r="O2275">
        <v>0</v>
      </c>
      <c r="P2275">
        <v>2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0.71535313081726826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0.71535313081726826</v>
      </c>
    </row>
    <row r="2276" spans="1:31" x14ac:dyDescent="0.25">
      <c r="A2276">
        <v>2431976</v>
      </c>
      <c r="B2276">
        <v>1</v>
      </c>
      <c r="C2276" t="s">
        <v>80</v>
      </c>
      <c r="D2276" t="s">
        <v>110</v>
      </c>
      <c r="E2276" t="s">
        <v>132</v>
      </c>
      <c r="F2276" t="s">
        <v>6785</v>
      </c>
      <c r="G2276" t="s">
        <v>134</v>
      </c>
      <c r="H2276" t="s">
        <v>135</v>
      </c>
      <c r="I2276" t="s">
        <v>136</v>
      </c>
      <c r="J2276" t="s">
        <v>137</v>
      </c>
      <c r="K2276" t="s">
        <v>138</v>
      </c>
      <c r="L2276" t="s">
        <v>6786</v>
      </c>
      <c r="M2276" t="s">
        <v>6787</v>
      </c>
      <c r="N2276">
        <v>2.9141666659999999</v>
      </c>
      <c r="O2276">
        <v>0</v>
      </c>
      <c r="P2276">
        <v>2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2.1767363101356314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2.1767363101356314</v>
      </c>
    </row>
    <row r="2277" spans="1:31" x14ac:dyDescent="0.25">
      <c r="A2277">
        <v>2431876</v>
      </c>
      <c r="B2277">
        <v>1</v>
      </c>
      <c r="C2277" t="s">
        <v>80</v>
      </c>
      <c r="D2277" t="s">
        <v>92</v>
      </c>
      <c r="E2277" t="s">
        <v>178</v>
      </c>
      <c r="F2277" t="s">
        <v>6788</v>
      </c>
      <c r="G2277" t="s">
        <v>214</v>
      </c>
      <c r="H2277" t="s">
        <v>144</v>
      </c>
      <c r="I2277" t="s">
        <v>136</v>
      </c>
      <c r="J2277" t="s">
        <v>3</v>
      </c>
      <c r="K2277" t="s">
        <v>138</v>
      </c>
      <c r="L2277" t="s">
        <v>6789</v>
      </c>
      <c r="M2277" t="s">
        <v>6790</v>
      </c>
      <c r="N2277">
        <v>1.1886111109999999</v>
      </c>
      <c r="O2277">
        <v>0</v>
      </c>
      <c r="P2277">
        <v>933</v>
      </c>
      <c r="Q2277">
        <v>2</v>
      </c>
      <c r="R2277">
        <v>328</v>
      </c>
      <c r="S2277">
        <v>8</v>
      </c>
      <c r="T2277">
        <v>90</v>
      </c>
      <c r="U2277">
        <v>0</v>
      </c>
      <c r="V2277">
        <v>1</v>
      </c>
      <c r="W2277">
        <v>0</v>
      </c>
      <c r="X2277">
        <v>224.30539663397727</v>
      </c>
      <c r="Y2277">
        <v>0.81323853640176735</v>
      </c>
      <c r="Z2277">
        <v>51.254472704253942</v>
      </c>
      <c r="AA2277">
        <v>13.950470911282693</v>
      </c>
      <c r="AB2277">
        <v>127.63905026442318</v>
      </c>
      <c r="AC2277">
        <v>0</v>
      </c>
      <c r="AD2277">
        <v>20.006263268403835</v>
      </c>
      <c r="AE2277">
        <v>437.96889231874269</v>
      </c>
    </row>
    <row r="2278" spans="1:31" x14ac:dyDescent="0.25">
      <c r="A2278">
        <v>2432045</v>
      </c>
      <c r="B2278">
        <v>1</v>
      </c>
      <c r="C2278" t="s">
        <v>81</v>
      </c>
      <c r="D2278" t="s">
        <v>118</v>
      </c>
      <c r="E2278" t="s">
        <v>161</v>
      </c>
      <c r="F2278" t="s">
        <v>6791</v>
      </c>
      <c r="G2278" t="s">
        <v>256</v>
      </c>
      <c r="H2278" t="s">
        <v>144</v>
      </c>
      <c r="I2278" t="s">
        <v>136</v>
      </c>
      <c r="J2278" t="s">
        <v>137</v>
      </c>
      <c r="K2278" t="s">
        <v>138</v>
      </c>
      <c r="L2278" t="s">
        <v>6792</v>
      </c>
      <c r="M2278" t="s">
        <v>6793</v>
      </c>
      <c r="N2278">
        <v>2.4550000000000001</v>
      </c>
      <c r="O2278">
        <v>2</v>
      </c>
      <c r="P2278">
        <v>16</v>
      </c>
      <c r="Q2278">
        <v>0</v>
      </c>
      <c r="R2278">
        <v>3</v>
      </c>
      <c r="S2278">
        <v>1</v>
      </c>
      <c r="T2278">
        <v>1</v>
      </c>
      <c r="U2278">
        <v>0</v>
      </c>
      <c r="V2278">
        <v>0</v>
      </c>
      <c r="W2278">
        <v>1.3697644365478499</v>
      </c>
      <c r="X2278">
        <v>5.1613491827693228</v>
      </c>
      <c r="Y2278">
        <v>0</v>
      </c>
      <c r="Z2278">
        <v>26.277905954800751</v>
      </c>
      <c r="AA2278">
        <v>1.5064721221008801</v>
      </c>
      <c r="AB2278">
        <v>4.1311228749601199</v>
      </c>
      <c r="AC2278">
        <v>0</v>
      </c>
      <c r="AD2278">
        <v>0</v>
      </c>
      <c r="AE2278">
        <v>38.446614571178927</v>
      </c>
    </row>
    <row r="2279" spans="1:31" x14ac:dyDescent="0.25">
      <c r="A2279">
        <v>2432288</v>
      </c>
      <c r="B2279">
        <v>1</v>
      </c>
      <c r="C2279" t="s">
        <v>80</v>
      </c>
      <c r="D2279" t="s">
        <v>96</v>
      </c>
      <c r="E2279" t="s">
        <v>178</v>
      </c>
      <c r="F2279" t="s">
        <v>6772</v>
      </c>
      <c r="G2279" t="s">
        <v>143</v>
      </c>
      <c r="H2279" t="s">
        <v>144</v>
      </c>
      <c r="I2279" t="s">
        <v>136</v>
      </c>
      <c r="J2279" t="s">
        <v>137</v>
      </c>
      <c r="K2279" t="s">
        <v>138</v>
      </c>
      <c r="L2279" t="s">
        <v>6794</v>
      </c>
      <c r="M2279" t="s">
        <v>6795</v>
      </c>
      <c r="N2279">
        <v>0.89222222200000001</v>
      </c>
      <c r="O2279">
        <v>2</v>
      </c>
      <c r="P2279">
        <v>105</v>
      </c>
      <c r="Q2279">
        <v>3</v>
      </c>
      <c r="R2279">
        <v>0</v>
      </c>
      <c r="S2279">
        <v>7</v>
      </c>
      <c r="T2279">
        <v>1</v>
      </c>
      <c r="U2279">
        <v>0</v>
      </c>
      <c r="V2279">
        <v>0</v>
      </c>
      <c r="W2279">
        <v>0.64711147678268</v>
      </c>
      <c r="X2279">
        <v>17.877531500892072</v>
      </c>
      <c r="Y2279">
        <v>1.2058040848086184</v>
      </c>
      <c r="Z2279">
        <v>0</v>
      </c>
      <c r="AA2279">
        <v>62.488613216633588</v>
      </c>
      <c r="AB2279">
        <v>0</v>
      </c>
      <c r="AC2279">
        <v>0</v>
      </c>
      <c r="AD2279">
        <v>0</v>
      </c>
      <c r="AE2279">
        <v>82.21906027911696</v>
      </c>
    </row>
    <row r="2280" spans="1:31" x14ac:dyDescent="0.25">
      <c r="A2280">
        <v>2431790</v>
      </c>
      <c r="B2280">
        <v>1</v>
      </c>
      <c r="C2280" t="s">
        <v>81</v>
      </c>
      <c r="D2280" t="s">
        <v>127</v>
      </c>
      <c r="E2280" t="s">
        <v>132</v>
      </c>
      <c r="F2280" t="s">
        <v>6796</v>
      </c>
      <c r="G2280" t="s">
        <v>214</v>
      </c>
      <c r="H2280" t="s">
        <v>135</v>
      </c>
      <c r="I2280" t="s">
        <v>136</v>
      </c>
      <c r="J2280" t="s">
        <v>3</v>
      </c>
      <c r="K2280" t="s">
        <v>138</v>
      </c>
      <c r="L2280" t="s">
        <v>6797</v>
      </c>
      <c r="M2280" t="s">
        <v>6798</v>
      </c>
      <c r="N2280">
        <v>1.984444444</v>
      </c>
      <c r="O2280">
        <v>0</v>
      </c>
      <c r="P2280">
        <v>4</v>
      </c>
      <c r="Q2280">
        <v>0</v>
      </c>
      <c r="R2280">
        <v>0</v>
      </c>
      <c r="S2280">
        <v>0</v>
      </c>
      <c r="T2280">
        <v>1</v>
      </c>
      <c r="U2280">
        <v>0</v>
      </c>
      <c r="V2280">
        <v>0</v>
      </c>
      <c r="W2280">
        <v>0</v>
      </c>
      <c r="X2280">
        <v>3.3699709100090511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3.3699709100090511</v>
      </c>
    </row>
    <row r="2281" spans="1:31" x14ac:dyDescent="0.25">
      <c r="A2281">
        <v>2432274</v>
      </c>
      <c r="B2281">
        <v>1</v>
      </c>
      <c r="C2281" t="s">
        <v>80</v>
      </c>
      <c r="D2281" t="s">
        <v>96</v>
      </c>
      <c r="E2281" t="s">
        <v>132</v>
      </c>
      <c r="F2281" t="s">
        <v>6799</v>
      </c>
      <c r="G2281" t="s">
        <v>153</v>
      </c>
      <c r="H2281" t="s">
        <v>135</v>
      </c>
      <c r="I2281" t="s">
        <v>136</v>
      </c>
      <c r="J2281" t="s">
        <v>137</v>
      </c>
      <c r="K2281" t="s">
        <v>138</v>
      </c>
      <c r="L2281" t="s">
        <v>6800</v>
      </c>
      <c r="M2281" t="s">
        <v>6801</v>
      </c>
      <c r="N2281">
        <v>2.9338888879999998</v>
      </c>
      <c r="O2281">
        <v>0</v>
      </c>
      <c r="P2281">
        <v>1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</row>
    <row r="2282" spans="1:31" x14ac:dyDescent="0.25">
      <c r="A2282">
        <v>2432039</v>
      </c>
      <c r="B2282">
        <v>1</v>
      </c>
      <c r="C2282" t="s">
        <v>81</v>
      </c>
      <c r="D2282" t="s">
        <v>128</v>
      </c>
      <c r="E2282" t="s">
        <v>132</v>
      </c>
      <c r="F2282" t="s">
        <v>967</v>
      </c>
      <c r="G2282" t="s">
        <v>198</v>
      </c>
      <c r="H2282" t="s">
        <v>135</v>
      </c>
      <c r="I2282" t="s">
        <v>136</v>
      </c>
      <c r="J2282" t="s">
        <v>137</v>
      </c>
      <c r="K2282" t="s">
        <v>138</v>
      </c>
      <c r="L2282" t="s">
        <v>6802</v>
      </c>
      <c r="M2282" t="s">
        <v>6803</v>
      </c>
      <c r="N2282">
        <v>2.0702777769999998</v>
      </c>
      <c r="O2282">
        <v>0</v>
      </c>
      <c r="P2282">
        <v>9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3.6868069795237877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3.6868069795237877</v>
      </c>
    </row>
    <row r="2283" spans="1:31" x14ac:dyDescent="0.25">
      <c r="A2283">
        <v>2431733</v>
      </c>
      <c r="B2283">
        <v>1</v>
      </c>
      <c r="C2283" t="s">
        <v>80</v>
      </c>
      <c r="D2283" t="s">
        <v>105</v>
      </c>
      <c r="E2283" t="s">
        <v>161</v>
      </c>
      <c r="F2283" t="s">
        <v>6804</v>
      </c>
      <c r="G2283" t="s">
        <v>143</v>
      </c>
      <c r="H2283" t="s">
        <v>144</v>
      </c>
      <c r="I2283" t="s">
        <v>136</v>
      </c>
      <c r="J2283" t="s">
        <v>137</v>
      </c>
      <c r="K2283" t="s">
        <v>138</v>
      </c>
      <c r="L2283" t="s">
        <v>6805</v>
      </c>
      <c r="M2283" t="s">
        <v>6806</v>
      </c>
      <c r="N2283">
        <v>0.59</v>
      </c>
      <c r="O2283">
        <v>1</v>
      </c>
      <c r="P2283">
        <v>2505</v>
      </c>
      <c r="Q2283">
        <v>4</v>
      </c>
      <c r="R2283">
        <v>316</v>
      </c>
      <c r="S2283">
        <v>29</v>
      </c>
      <c r="T2283">
        <v>348</v>
      </c>
      <c r="U2283">
        <v>5</v>
      </c>
      <c r="V2283">
        <v>3</v>
      </c>
      <c r="W2283">
        <v>0.46678864683112509</v>
      </c>
      <c r="X2283">
        <v>349.58215297084433</v>
      </c>
      <c r="Y2283">
        <v>3.0531837526132541</v>
      </c>
      <c r="Z2283">
        <v>46.286950961447516</v>
      </c>
      <c r="AA2283">
        <v>166.35813403945502</v>
      </c>
      <c r="AB2283">
        <v>224.16761563427323</v>
      </c>
      <c r="AC2283">
        <v>303.35346867044564</v>
      </c>
      <c r="AD2283">
        <v>1.5194872633628536</v>
      </c>
      <c r="AE2283">
        <v>1094.7877819392729</v>
      </c>
    </row>
    <row r="2284" spans="1:31" x14ac:dyDescent="0.25">
      <c r="A2284">
        <v>2431833</v>
      </c>
      <c r="B2284">
        <v>1</v>
      </c>
      <c r="C2284" t="s">
        <v>80</v>
      </c>
      <c r="D2284" t="s">
        <v>98</v>
      </c>
      <c r="E2284" t="s">
        <v>147</v>
      </c>
      <c r="F2284" t="s">
        <v>6807</v>
      </c>
      <c r="G2284" t="s">
        <v>171</v>
      </c>
      <c r="H2284" t="s">
        <v>135</v>
      </c>
      <c r="I2284" t="s">
        <v>136</v>
      </c>
      <c r="J2284" t="s">
        <v>137</v>
      </c>
      <c r="K2284" t="s">
        <v>138</v>
      </c>
      <c r="L2284" t="s">
        <v>6808</v>
      </c>
      <c r="M2284" t="s">
        <v>6809</v>
      </c>
      <c r="N2284">
        <v>2.7461111109999998</v>
      </c>
      <c r="O2284">
        <v>0</v>
      </c>
      <c r="P2284">
        <v>12</v>
      </c>
      <c r="Q2284">
        <v>0</v>
      </c>
      <c r="R2284">
        <v>2</v>
      </c>
      <c r="S2284">
        <v>0</v>
      </c>
      <c r="T2284">
        <v>3</v>
      </c>
      <c r="U2284">
        <v>0</v>
      </c>
      <c r="V2284">
        <v>0</v>
      </c>
      <c r="W2284">
        <v>0</v>
      </c>
      <c r="X2284">
        <v>6.2090053543218273</v>
      </c>
      <c r="Y2284">
        <v>0</v>
      </c>
      <c r="Z2284">
        <v>0.68445880102062229</v>
      </c>
      <c r="AA2284">
        <v>0</v>
      </c>
      <c r="AB2284">
        <v>0.36253363957776663</v>
      </c>
      <c r="AC2284">
        <v>0</v>
      </c>
      <c r="AD2284">
        <v>0</v>
      </c>
      <c r="AE2284">
        <v>7.2559977949202166</v>
      </c>
    </row>
    <row r="2285" spans="1:31" x14ac:dyDescent="0.25">
      <c r="A2285">
        <v>2432082</v>
      </c>
      <c r="B2285">
        <v>1</v>
      </c>
      <c r="C2285" t="s">
        <v>80</v>
      </c>
      <c r="D2285" t="s">
        <v>96</v>
      </c>
      <c r="E2285" t="s">
        <v>290</v>
      </c>
      <c r="F2285" t="s">
        <v>6810</v>
      </c>
      <c r="G2285" t="s">
        <v>175</v>
      </c>
      <c r="H2285" t="s">
        <v>135</v>
      </c>
      <c r="I2285" t="s">
        <v>136</v>
      </c>
      <c r="J2285" t="s">
        <v>137</v>
      </c>
      <c r="K2285" t="s">
        <v>138</v>
      </c>
      <c r="L2285" t="s">
        <v>6811</v>
      </c>
      <c r="M2285" t="s">
        <v>6812</v>
      </c>
      <c r="N2285">
        <v>0.37222222199999999</v>
      </c>
      <c r="O2285">
        <v>0</v>
      </c>
      <c r="P2285">
        <v>4</v>
      </c>
      <c r="Q2285">
        <v>0</v>
      </c>
      <c r="R2285">
        <v>0</v>
      </c>
      <c r="S2285">
        <v>0</v>
      </c>
      <c r="T2285">
        <v>2</v>
      </c>
      <c r="U2285">
        <v>0</v>
      </c>
      <c r="V2285">
        <v>0</v>
      </c>
      <c r="W2285">
        <v>0</v>
      </c>
      <c r="X2285">
        <v>0.60843088279256108</v>
      </c>
      <c r="Y2285">
        <v>0</v>
      </c>
      <c r="Z2285">
        <v>0</v>
      </c>
      <c r="AA2285">
        <v>0</v>
      </c>
      <c r="AB2285">
        <v>7.5109090626683334E-2</v>
      </c>
      <c r="AC2285">
        <v>0</v>
      </c>
      <c r="AD2285">
        <v>0</v>
      </c>
      <c r="AE2285">
        <v>0.68353997341924444</v>
      </c>
    </row>
    <row r="2286" spans="1:31" x14ac:dyDescent="0.25">
      <c r="A2286">
        <v>2432079</v>
      </c>
      <c r="B2286">
        <v>1</v>
      </c>
      <c r="C2286" t="s">
        <v>80</v>
      </c>
      <c r="D2286" t="s">
        <v>84</v>
      </c>
      <c r="E2286" t="s">
        <v>132</v>
      </c>
      <c r="F2286" t="s">
        <v>6813</v>
      </c>
      <c r="G2286" t="s">
        <v>153</v>
      </c>
      <c r="H2286" t="s">
        <v>135</v>
      </c>
      <c r="I2286" t="s">
        <v>136</v>
      </c>
      <c r="J2286" t="s">
        <v>137</v>
      </c>
      <c r="K2286" t="s">
        <v>138</v>
      </c>
      <c r="L2286" t="s">
        <v>6814</v>
      </c>
      <c r="M2286" t="s">
        <v>6815</v>
      </c>
      <c r="N2286">
        <v>3.7075</v>
      </c>
      <c r="O2286">
        <v>0</v>
      </c>
      <c r="P2286">
        <v>16</v>
      </c>
      <c r="Q2286">
        <v>0</v>
      </c>
      <c r="R2286">
        <v>0</v>
      </c>
      <c r="S2286">
        <v>0</v>
      </c>
      <c r="T2286">
        <v>1</v>
      </c>
      <c r="U2286">
        <v>0</v>
      </c>
      <c r="V2286">
        <v>0</v>
      </c>
      <c r="W2286">
        <v>0</v>
      </c>
      <c r="X2286">
        <v>15.258165256659602</v>
      </c>
      <c r="Y2286">
        <v>0</v>
      </c>
      <c r="Z2286">
        <v>0</v>
      </c>
      <c r="AA2286">
        <v>0</v>
      </c>
      <c r="AB2286">
        <v>8.414817785938526</v>
      </c>
      <c r="AC2286">
        <v>0</v>
      </c>
      <c r="AD2286">
        <v>0</v>
      </c>
      <c r="AE2286">
        <v>23.672983042598126</v>
      </c>
    </row>
    <row r="2287" spans="1:31" x14ac:dyDescent="0.25">
      <c r="A2287">
        <v>2431770</v>
      </c>
      <c r="B2287">
        <v>1</v>
      </c>
      <c r="C2287" t="s">
        <v>81</v>
      </c>
      <c r="D2287" t="s">
        <v>119</v>
      </c>
      <c r="E2287" t="s">
        <v>147</v>
      </c>
      <c r="F2287" t="s">
        <v>6816</v>
      </c>
      <c r="G2287" t="s">
        <v>171</v>
      </c>
      <c r="H2287" t="s">
        <v>135</v>
      </c>
      <c r="I2287" t="s">
        <v>136</v>
      </c>
      <c r="J2287" t="s">
        <v>137</v>
      </c>
      <c r="K2287" t="s">
        <v>138</v>
      </c>
      <c r="L2287" t="s">
        <v>6817</v>
      </c>
      <c r="M2287" t="s">
        <v>6818</v>
      </c>
      <c r="N2287">
        <v>1.659166666</v>
      </c>
      <c r="O2287">
        <v>0</v>
      </c>
      <c r="P2287">
        <v>5</v>
      </c>
      <c r="Q2287">
        <v>0</v>
      </c>
      <c r="R2287">
        <v>2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0.95867611203969827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0.95867611203969827</v>
      </c>
    </row>
    <row r="2288" spans="1:31" x14ac:dyDescent="0.25">
      <c r="A2288">
        <v>2431793</v>
      </c>
      <c r="B2288">
        <v>1</v>
      </c>
      <c r="C2288" t="s">
        <v>80</v>
      </c>
      <c r="D2288" t="s">
        <v>97</v>
      </c>
      <c r="E2288" t="s">
        <v>141</v>
      </c>
      <c r="F2288" t="s">
        <v>6819</v>
      </c>
      <c r="G2288" t="s">
        <v>187</v>
      </c>
      <c r="H2288" t="s">
        <v>144</v>
      </c>
      <c r="I2288" t="s">
        <v>136</v>
      </c>
      <c r="J2288" t="s">
        <v>137</v>
      </c>
      <c r="K2288" t="s">
        <v>164</v>
      </c>
      <c r="L2288" t="s">
        <v>6820</v>
      </c>
      <c r="M2288" t="s">
        <v>6821</v>
      </c>
      <c r="N2288">
        <v>3.184722222</v>
      </c>
      <c r="O2288">
        <v>4</v>
      </c>
      <c r="P2288">
        <v>613</v>
      </c>
      <c r="Q2288">
        <v>5</v>
      </c>
      <c r="R2288">
        <v>85</v>
      </c>
      <c r="S2288">
        <v>9</v>
      </c>
      <c r="T2288">
        <v>92</v>
      </c>
      <c r="U2288">
        <v>1</v>
      </c>
      <c r="V2288">
        <v>0</v>
      </c>
      <c r="W2288">
        <v>866.82643096088532</v>
      </c>
      <c r="X2288">
        <v>675.99616137332998</v>
      </c>
      <c r="Y2288">
        <v>1435.7651349354203</v>
      </c>
      <c r="Z2288">
        <v>5.0011316710772338</v>
      </c>
      <c r="AA2288">
        <v>47.775960090278616</v>
      </c>
      <c r="AB2288">
        <v>231.61979797423004</v>
      </c>
      <c r="AC2288">
        <v>355.15409421463937</v>
      </c>
      <c r="AD2288">
        <v>0</v>
      </c>
      <c r="AE2288">
        <v>3618.1387112198604</v>
      </c>
    </row>
    <row r="2289" spans="1:31" x14ac:dyDescent="0.25">
      <c r="A2289">
        <v>2432062</v>
      </c>
      <c r="B2289">
        <v>1</v>
      </c>
      <c r="C2289" t="s">
        <v>80</v>
      </c>
      <c r="D2289" t="s">
        <v>92</v>
      </c>
      <c r="E2289" t="s">
        <v>147</v>
      </c>
      <c r="F2289" t="s">
        <v>6822</v>
      </c>
      <c r="G2289" t="s">
        <v>149</v>
      </c>
      <c r="H2289" t="s">
        <v>135</v>
      </c>
      <c r="I2289" t="s">
        <v>136</v>
      </c>
      <c r="J2289" t="s">
        <v>137</v>
      </c>
      <c r="K2289" t="s">
        <v>138</v>
      </c>
      <c r="L2289" t="s">
        <v>6823</v>
      </c>
      <c r="M2289" t="s">
        <v>6824</v>
      </c>
      <c r="N2289">
        <v>4.931944444</v>
      </c>
      <c r="O2289">
        <v>0</v>
      </c>
      <c r="P2289">
        <v>4</v>
      </c>
      <c r="Q2289">
        <v>0</v>
      </c>
      <c r="R2289">
        <v>12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6.0441928363313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6.0441928363313</v>
      </c>
    </row>
    <row r="2290" spans="1:31" x14ac:dyDescent="0.25">
      <c r="A2290">
        <v>2431753</v>
      </c>
      <c r="B2290">
        <v>1</v>
      </c>
      <c r="C2290" t="s">
        <v>80</v>
      </c>
      <c r="D2290" t="s">
        <v>96</v>
      </c>
      <c r="E2290" t="s">
        <v>132</v>
      </c>
      <c r="F2290" t="s">
        <v>6825</v>
      </c>
      <c r="G2290" t="s">
        <v>198</v>
      </c>
      <c r="H2290" t="s">
        <v>135</v>
      </c>
      <c r="I2290" t="s">
        <v>136</v>
      </c>
      <c r="J2290" t="s">
        <v>137</v>
      </c>
      <c r="K2290" t="s">
        <v>138</v>
      </c>
      <c r="L2290" t="s">
        <v>6826</v>
      </c>
      <c r="M2290" t="s">
        <v>6827</v>
      </c>
      <c r="N2290">
        <v>5.1294444439999998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</row>
    <row r="2291" spans="1:31" x14ac:dyDescent="0.25">
      <c r="A2291">
        <v>2432185</v>
      </c>
      <c r="B2291">
        <v>1</v>
      </c>
      <c r="C2291" t="s">
        <v>80</v>
      </c>
      <c r="D2291" t="s">
        <v>104</v>
      </c>
      <c r="E2291" t="s">
        <v>156</v>
      </c>
      <c r="F2291" t="s">
        <v>6295</v>
      </c>
      <c r="G2291" t="s">
        <v>158</v>
      </c>
      <c r="H2291" t="s">
        <v>135</v>
      </c>
      <c r="I2291" t="s">
        <v>136</v>
      </c>
      <c r="J2291" t="s">
        <v>137</v>
      </c>
      <c r="K2291" t="s">
        <v>138</v>
      </c>
      <c r="L2291" t="s">
        <v>6828</v>
      </c>
      <c r="M2291" t="s">
        <v>6829</v>
      </c>
      <c r="N2291">
        <v>1.1025</v>
      </c>
      <c r="O2291">
        <v>0</v>
      </c>
      <c r="P2291">
        <v>29</v>
      </c>
      <c r="Q2291">
        <v>0</v>
      </c>
      <c r="R2291">
        <v>16</v>
      </c>
      <c r="S2291">
        <v>0</v>
      </c>
      <c r="T2291">
        <v>7</v>
      </c>
      <c r="U2291">
        <v>0</v>
      </c>
      <c r="V2291">
        <v>0</v>
      </c>
      <c r="W2291">
        <v>0</v>
      </c>
      <c r="X2291">
        <v>8.3017613901587541</v>
      </c>
      <c r="Y2291">
        <v>0</v>
      </c>
      <c r="Z2291">
        <v>0.87002194615284667</v>
      </c>
      <c r="AA2291">
        <v>0</v>
      </c>
      <c r="AB2291">
        <v>2.6486290881298884</v>
      </c>
      <c r="AC2291">
        <v>0</v>
      </c>
      <c r="AD2291">
        <v>0</v>
      </c>
      <c r="AE2291">
        <v>11.820412424441489</v>
      </c>
    </row>
    <row r="2292" spans="1:31" x14ac:dyDescent="0.25">
      <c r="A2292">
        <v>2432065</v>
      </c>
      <c r="B2292">
        <v>1</v>
      </c>
      <c r="C2292" t="s">
        <v>81</v>
      </c>
      <c r="D2292" t="s">
        <v>127</v>
      </c>
      <c r="E2292" t="s">
        <v>147</v>
      </c>
      <c r="F2292" t="s">
        <v>6830</v>
      </c>
      <c r="G2292" t="s">
        <v>171</v>
      </c>
      <c r="H2292" t="s">
        <v>135</v>
      </c>
      <c r="I2292" t="s">
        <v>136</v>
      </c>
      <c r="J2292" t="s">
        <v>137</v>
      </c>
      <c r="K2292" t="s">
        <v>138</v>
      </c>
      <c r="L2292" t="s">
        <v>6831</v>
      </c>
      <c r="M2292" t="s">
        <v>6832</v>
      </c>
      <c r="N2292">
        <v>5.6808333329999998</v>
      </c>
      <c r="O2292">
        <v>0</v>
      </c>
      <c r="P2292">
        <v>32</v>
      </c>
      <c r="Q2292">
        <v>0</v>
      </c>
      <c r="R2292">
        <v>0</v>
      </c>
      <c r="S2292">
        <v>0</v>
      </c>
      <c r="T2292">
        <v>6</v>
      </c>
      <c r="U2292">
        <v>0</v>
      </c>
      <c r="V2292">
        <v>0</v>
      </c>
      <c r="W2292">
        <v>0</v>
      </c>
      <c r="X2292">
        <v>27.652592769500799</v>
      </c>
      <c r="Y2292">
        <v>0</v>
      </c>
      <c r="Z2292">
        <v>0</v>
      </c>
      <c r="AA2292">
        <v>0</v>
      </c>
      <c r="AB2292">
        <v>11.536727093018868</v>
      </c>
      <c r="AC2292">
        <v>0</v>
      </c>
      <c r="AD2292">
        <v>0</v>
      </c>
      <c r="AE2292">
        <v>39.189319862519667</v>
      </c>
    </row>
    <row r="2293" spans="1:31" x14ac:dyDescent="0.25">
      <c r="A2293">
        <v>2432142</v>
      </c>
      <c r="B2293">
        <v>1</v>
      </c>
      <c r="C2293" t="s">
        <v>80</v>
      </c>
      <c r="D2293" t="s">
        <v>103</v>
      </c>
      <c r="E2293" t="s">
        <v>132</v>
      </c>
      <c r="F2293" t="s">
        <v>6833</v>
      </c>
      <c r="G2293" t="s">
        <v>134</v>
      </c>
      <c r="H2293" t="s">
        <v>135</v>
      </c>
      <c r="I2293" t="s">
        <v>136</v>
      </c>
      <c r="J2293" t="s">
        <v>137</v>
      </c>
      <c r="K2293" t="s">
        <v>138</v>
      </c>
      <c r="L2293" t="s">
        <v>6834</v>
      </c>
      <c r="M2293" t="s">
        <v>6835</v>
      </c>
      <c r="N2293">
        <v>0.64833333299999996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1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0.80218155719182227</v>
      </c>
      <c r="AC2293">
        <v>0</v>
      </c>
      <c r="AD2293">
        <v>0</v>
      </c>
      <c r="AE2293">
        <v>0.80218155719182227</v>
      </c>
    </row>
    <row r="2294" spans="1:31" x14ac:dyDescent="0.25">
      <c r="A2294">
        <v>2432042</v>
      </c>
      <c r="B2294">
        <v>1</v>
      </c>
      <c r="C2294" t="s">
        <v>80</v>
      </c>
      <c r="D2294" t="s">
        <v>84</v>
      </c>
      <c r="E2294" t="s">
        <v>147</v>
      </c>
      <c r="F2294" t="s">
        <v>6836</v>
      </c>
      <c r="G2294" t="s">
        <v>171</v>
      </c>
      <c r="H2294" t="s">
        <v>135</v>
      </c>
      <c r="I2294" t="s">
        <v>136</v>
      </c>
      <c r="J2294" t="s">
        <v>137</v>
      </c>
      <c r="K2294" t="s">
        <v>138</v>
      </c>
      <c r="L2294" t="s">
        <v>6597</v>
      </c>
      <c r="M2294" t="s">
        <v>6837</v>
      </c>
      <c r="N2294">
        <v>5.0308333330000004</v>
      </c>
      <c r="O2294">
        <v>0</v>
      </c>
      <c r="P2294">
        <v>234</v>
      </c>
      <c r="Q2294">
        <v>0</v>
      </c>
      <c r="R2294">
        <v>0</v>
      </c>
      <c r="S2294">
        <v>0</v>
      </c>
      <c r="T2294">
        <v>3</v>
      </c>
      <c r="U2294">
        <v>0</v>
      </c>
      <c r="V2294">
        <v>0</v>
      </c>
      <c r="W2294">
        <v>0</v>
      </c>
      <c r="X2294">
        <v>214.35862392421174</v>
      </c>
      <c r="Y2294">
        <v>0</v>
      </c>
      <c r="Z2294">
        <v>0</v>
      </c>
      <c r="AA2294">
        <v>0</v>
      </c>
      <c r="AB2294">
        <v>10.864668071481201</v>
      </c>
      <c r="AC2294">
        <v>0</v>
      </c>
      <c r="AD2294">
        <v>0</v>
      </c>
      <c r="AE2294">
        <v>225.22329199569293</v>
      </c>
    </row>
    <row r="2295" spans="1:31" x14ac:dyDescent="0.25">
      <c r="A2295">
        <v>2432022</v>
      </c>
      <c r="B2295">
        <v>1</v>
      </c>
      <c r="C2295" t="s">
        <v>80</v>
      </c>
      <c r="D2295" t="s">
        <v>99</v>
      </c>
      <c r="E2295" t="s">
        <v>132</v>
      </c>
      <c r="F2295" t="s">
        <v>6838</v>
      </c>
      <c r="G2295" t="s">
        <v>134</v>
      </c>
      <c r="H2295" t="s">
        <v>135</v>
      </c>
      <c r="I2295" t="s">
        <v>136</v>
      </c>
      <c r="J2295" t="s">
        <v>137</v>
      </c>
      <c r="K2295" t="s">
        <v>138</v>
      </c>
      <c r="L2295" t="s">
        <v>6839</v>
      </c>
      <c r="M2295" t="s">
        <v>6840</v>
      </c>
      <c r="N2295">
        <v>4.7258333329999997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1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</row>
    <row r="2296" spans="1:31" x14ac:dyDescent="0.25">
      <c r="A2296">
        <v>2431979</v>
      </c>
      <c r="B2296">
        <v>1</v>
      </c>
      <c r="C2296" t="s">
        <v>80</v>
      </c>
      <c r="D2296" t="s">
        <v>107</v>
      </c>
      <c r="E2296" t="s">
        <v>178</v>
      </c>
      <c r="F2296" t="s">
        <v>6841</v>
      </c>
      <c r="G2296" t="s">
        <v>143</v>
      </c>
      <c r="H2296" t="s">
        <v>144</v>
      </c>
      <c r="I2296" t="s">
        <v>136</v>
      </c>
      <c r="J2296" t="s">
        <v>137</v>
      </c>
      <c r="K2296" t="s">
        <v>138</v>
      </c>
      <c r="L2296" t="s">
        <v>6842</v>
      </c>
      <c r="M2296" t="s">
        <v>6843</v>
      </c>
      <c r="N2296">
        <v>0.47361111099999997</v>
      </c>
      <c r="O2296">
        <v>0</v>
      </c>
      <c r="P2296">
        <v>5376</v>
      </c>
      <c r="Q2296">
        <v>0</v>
      </c>
      <c r="R2296">
        <v>2</v>
      </c>
      <c r="S2296">
        <v>2</v>
      </c>
      <c r="T2296">
        <v>523</v>
      </c>
      <c r="U2296">
        <v>0</v>
      </c>
      <c r="V2296">
        <v>0</v>
      </c>
      <c r="W2296">
        <v>0</v>
      </c>
      <c r="X2296">
        <v>494.65149894895029</v>
      </c>
      <c r="Y2296">
        <v>0</v>
      </c>
      <c r="Z2296">
        <v>0.19073074069444723</v>
      </c>
      <c r="AA2296">
        <v>1.333617042022889</v>
      </c>
      <c r="AB2296">
        <v>217.71078952399645</v>
      </c>
      <c r="AC2296">
        <v>0</v>
      </c>
      <c r="AD2296">
        <v>0</v>
      </c>
      <c r="AE2296">
        <v>713.88663625566403</v>
      </c>
    </row>
    <row r="2297" spans="1:31" x14ac:dyDescent="0.25">
      <c r="A2297">
        <v>2431819</v>
      </c>
      <c r="B2297">
        <v>1</v>
      </c>
      <c r="C2297" t="s">
        <v>80</v>
      </c>
      <c r="D2297" t="s">
        <v>101</v>
      </c>
      <c r="E2297" t="s">
        <v>147</v>
      </c>
      <c r="F2297" t="s">
        <v>6844</v>
      </c>
      <c r="G2297" t="s">
        <v>175</v>
      </c>
      <c r="H2297" t="s">
        <v>135</v>
      </c>
      <c r="I2297" t="s">
        <v>136</v>
      </c>
      <c r="J2297" t="s">
        <v>137</v>
      </c>
      <c r="K2297" t="s">
        <v>138</v>
      </c>
      <c r="L2297" t="s">
        <v>6845</v>
      </c>
      <c r="M2297" t="s">
        <v>6846</v>
      </c>
      <c r="N2297">
        <v>1.9594444440000001</v>
      </c>
      <c r="O2297">
        <v>0</v>
      </c>
      <c r="P2297">
        <v>100</v>
      </c>
      <c r="Q2297">
        <v>0</v>
      </c>
      <c r="R2297">
        <v>0</v>
      </c>
      <c r="S2297">
        <v>0</v>
      </c>
      <c r="T2297">
        <v>49</v>
      </c>
      <c r="U2297">
        <v>0</v>
      </c>
      <c r="V2297">
        <v>0</v>
      </c>
      <c r="W2297">
        <v>0</v>
      </c>
      <c r="X2297">
        <v>50.46885293301326</v>
      </c>
      <c r="Y2297">
        <v>0</v>
      </c>
      <c r="Z2297">
        <v>0</v>
      </c>
      <c r="AA2297">
        <v>0</v>
      </c>
      <c r="AB2297">
        <v>178.33631348236429</v>
      </c>
      <c r="AC2297">
        <v>0</v>
      </c>
      <c r="AD2297">
        <v>0</v>
      </c>
      <c r="AE2297">
        <v>228.80516641537756</v>
      </c>
    </row>
    <row r="2298" spans="1:31" x14ac:dyDescent="0.25">
      <c r="A2298">
        <v>2432174</v>
      </c>
      <c r="B2298">
        <v>1</v>
      </c>
      <c r="C2298" t="s">
        <v>81</v>
      </c>
      <c r="D2298" t="s">
        <v>118</v>
      </c>
      <c r="E2298" t="s">
        <v>147</v>
      </c>
      <c r="F2298" t="s">
        <v>6847</v>
      </c>
      <c r="G2298" t="s">
        <v>171</v>
      </c>
      <c r="H2298" t="s">
        <v>135</v>
      </c>
      <c r="I2298" t="s">
        <v>136</v>
      </c>
      <c r="J2298" t="s">
        <v>137</v>
      </c>
      <c r="K2298" t="s">
        <v>138</v>
      </c>
      <c r="L2298" t="s">
        <v>6848</v>
      </c>
      <c r="M2298" t="s">
        <v>6849</v>
      </c>
      <c r="N2298">
        <v>2.3083333330000002</v>
      </c>
      <c r="O2298">
        <v>0</v>
      </c>
      <c r="P2298">
        <v>25</v>
      </c>
      <c r="Q2298">
        <v>0</v>
      </c>
      <c r="R2298">
        <v>1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9.185074640993399</v>
      </c>
      <c r="Y2298">
        <v>0</v>
      </c>
      <c r="Z2298">
        <v>0.7534493862117051</v>
      </c>
      <c r="AA2298">
        <v>0</v>
      </c>
      <c r="AB2298">
        <v>0</v>
      </c>
      <c r="AC2298">
        <v>0</v>
      </c>
      <c r="AD2298">
        <v>0</v>
      </c>
      <c r="AE2298">
        <v>9.938524027205105</v>
      </c>
    </row>
    <row r="2299" spans="1:31" x14ac:dyDescent="0.25">
      <c r="A2299">
        <v>2431673</v>
      </c>
      <c r="B2299">
        <v>1</v>
      </c>
      <c r="C2299" t="s">
        <v>80</v>
      </c>
      <c r="D2299" t="s">
        <v>92</v>
      </c>
      <c r="E2299" t="s">
        <v>290</v>
      </c>
      <c r="F2299" t="s">
        <v>6850</v>
      </c>
      <c r="G2299" t="s">
        <v>171</v>
      </c>
      <c r="H2299" t="s">
        <v>135</v>
      </c>
      <c r="I2299" t="s">
        <v>136</v>
      </c>
      <c r="J2299" t="s">
        <v>137</v>
      </c>
      <c r="K2299" t="s">
        <v>138</v>
      </c>
      <c r="L2299" t="s">
        <v>6851</v>
      </c>
      <c r="M2299" t="s">
        <v>6852</v>
      </c>
      <c r="N2299">
        <v>2.994444444</v>
      </c>
      <c r="O2299">
        <v>0</v>
      </c>
      <c r="P2299">
        <v>65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43.417054268976521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43.417054268976521</v>
      </c>
    </row>
    <row r="2300" spans="1:31" x14ac:dyDescent="0.25">
      <c r="A2300">
        <v>2432157</v>
      </c>
      <c r="B2300">
        <v>1</v>
      </c>
      <c r="C2300" t="s">
        <v>81</v>
      </c>
      <c r="D2300" t="s">
        <v>122</v>
      </c>
      <c r="E2300" t="s">
        <v>178</v>
      </c>
      <c r="F2300" t="s">
        <v>650</v>
      </c>
      <c r="G2300" t="s">
        <v>143</v>
      </c>
      <c r="H2300" t="s">
        <v>144</v>
      </c>
      <c r="I2300" t="s">
        <v>136</v>
      </c>
      <c r="J2300" t="s">
        <v>137</v>
      </c>
      <c r="K2300" t="s">
        <v>138</v>
      </c>
      <c r="L2300" t="s">
        <v>6853</v>
      </c>
      <c r="M2300" t="s">
        <v>6854</v>
      </c>
      <c r="N2300">
        <v>0.14000000000000001</v>
      </c>
      <c r="O2300">
        <v>3</v>
      </c>
      <c r="P2300">
        <v>113</v>
      </c>
      <c r="Q2300">
        <v>13</v>
      </c>
      <c r="R2300">
        <v>0</v>
      </c>
      <c r="S2300">
        <v>8</v>
      </c>
      <c r="T2300">
        <v>4</v>
      </c>
      <c r="U2300">
        <v>2</v>
      </c>
      <c r="V2300">
        <v>0</v>
      </c>
      <c r="W2300">
        <v>0.20621184303510004</v>
      </c>
      <c r="X2300">
        <v>1.6588281238575193</v>
      </c>
      <c r="Y2300">
        <v>1.7315517521106005</v>
      </c>
      <c r="Z2300">
        <v>0</v>
      </c>
      <c r="AA2300">
        <v>3.0064044845811195</v>
      </c>
      <c r="AB2300">
        <v>0.17740184131768003</v>
      </c>
      <c r="AC2300">
        <v>10.662965541065041</v>
      </c>
      <c r="AD2300">
        <v>0</v>
      </c>
      <c r="AE2300">
        <v>17.443363585967063</v>
      </c>
    </row>
    <row r="2301" spans="1:31" x14ac:dyDescent="0.25">
      <c r="A2301">
        <v>2431802</v>
      </c>
      <c r="B2301">
        <v>1</v>
      </c>
      <c r="C2301" t="s">
        <v>80</v>
      </c>
      <c r="D2301" t="s">
        <v>99</v>
      </c>
      <c r="E2301" t="s">
        <v>178</v>
      </c>
      <c r="F2301" t="s">
        <v>6855</v>
      </c>
      <c r="G2301" t="s">
        <v>355</v>
      </c>
      <c r="H2301" t="s">
        <v>144</v>
      </c>
      <c r="I2301" t="s">
        <v>136</v>
      </c>
      <c r="J2301" t="s">
        <v>137</v>
      </c>
      <c r="K2301" t="s">
        <v>164</v>
      </c>
      <c r="L2301" t="s">
        <v>6856</v>
      </c>
      <c r="M2301" t="s">
        <v>6857</v>
      </c>
      <c r="N2301">
        <v>3.227777777</v>
      </c>
      <c r="O2301">
        <v>0</v>
      </c>
      <c r="P2301">
        <v>0</v>
      </c>
      <c r="Q2301">
        <v>0</v>
      </c>
      <c r="R2301">
        <v>0</v>
      </c>
      <c r="S2301">
        <v>2</v>
      </c>
      <c r="T2301">
        <v>0</v>
      </c>
      <c r="U2301">
        <v>1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8.3855230591929715</v>
      </c>
      <c r="AB2301">
        <v>0</v>
      </c>
      <c r="AC2301">
        <v>0</v>
      </c>
      <c r="AD2301">
        <v>0</v>
      </c>
      <c r="AE2301">
        <v>8.3855230591929715</v>
      </c>
    </row>
    <row r="2302" spans="1:31" x14ac:dyDescent="0.25">
      <c r="A2302">
        <v>2431965</v>
      </c>
      <c r="B2302">
        <v>1</v>
      </c>
      <c r="C2302" t="s">
        <v>81</v>
      </c>
      <c r="D2302" t="s">
        <v>118</v>
      </c>
      <c r="E2302" t="s">
        <v>229</v>
      </c>
      <c r="F2302" t="s">
        <v>6380</v>
      </c>
      <c r="G2302" t="s">
        <v>143</v>
      </c>
      <c r="H2302" t="s">
        <v>144</v>
      </c>
      <c r="I2302" t="s">
        <v>136</v>
      </c>
      <c r="J2302" t="s">
        <v>137</v>
      </c>
      <c r="K2302" t="s">
        <v>138</v>
      </c>
      <c r="L2302" t="s">
        <v>6858</v>
      </c>
      <c r="M2302" t="s">
        <v>6859</v>
      </c>
      <c r="N2302">
        <v>0.10539999999999999</v>
      </c>
      <c r="O2302">
        <v>0</v>
      </c>
      <c r="P2302">
        <v>8563</v>
      </c>
      <c r="Q2302">
        <v>1</v>
      </c>
      <c r="R2302">
        <v>4</v>
      </c>
      <c r="S2302">
        <v>3</v>
      </c>
      <c r="T2302">
        <v>2351</v>
      </c>
      <c r="U2302">
        <v>0</v>
      </c>
      <c r="V2302">
        <v>8</v>
      </c>
      <c r="W2302">
        <v>0</v>
      </c>
      <c r="X2302">
        <v>206.52839868213258</v>
      </c>
      <c r="Y2302">
        <v>0</v>
      </c>
      <c r="Z2302">
        <v>3.0997436752213892E-2</v>
      </c>
      <c r="AA2302">
        <v>0.95195154160717732</v>
      </c>
      <c r="AB2302">
        <v>209.2124236971639</v>
      </c>
      <c r="AC2302">
        <v>0</v>
      </c>
      <c r="AD2302">
        <v>11.946543843639256</v>
      </c>
      <c r="AE2302">
        <v>428.67031520129513</v>
      </c>
    </row>
    <row r="2303" spans="1:31" x14ac:dyDescent="0.25">
      <c r="A2303">
        <v>2431756</v>
      </c>
      <c r="B2303">
        <v>1</v>
      </c>
      <c r="C2303" t="s">
        <v>81</v>
      </c>
      <c r="D2303" t="s">
        <v>126</v>
      </c>
      <c r="E2303" t="s">
        <v>161</v>
      </c>
      <c r="F2303" t="s">
        <v>6860</v>
      </c>
      <c r="G2303" t="s">
        <v>256</v>
      </c>
      <c r="H2303" t="s">
        <v>144</v>
      </c>
      <c r="I2303" t="s">
        <v>136</v>
      </c>
      <c r="J2303" t="s">
        <v>137</v>
      </c>
      <c r="K2303" t="s">
        <v>138</v>
      </c>
      <c r="L2303" t="s">
        <v>6861</v>
      </c>
      <c r="M2303" t="s">
        <v>6862</v>
      </c>
      <c r="N2303">
        <v>1.6844444439999999</v>
      </c>
      <c r="O2303">
        <v>1</v>
      </c>
      <c r="P2303">
        <v>213</v>
      </c>
      <c r="Q2303">
        <v>4</v>
      </c>
      <c r="R2303">
        <v>2</v>
      </c>
      <c r="S2303">
        <v>0</v>
      </c>
      <c r="T2303">
        <v>23</v>
      </c>
      <c r="U2303">
        <v>0</v>
      </c>
      <c r="V2303">
        <v>0</v>
      </c>
      <c r="W2303">
        <v>0.44858373117419165</v>
      </c>
      <c r="X2303">
        <v>40.692347622449439</v>
      </c>
      <c r="Y2303">
        <v>0.62511465123144716</v>
      </c>
      <c r="Z2303">
        <v>1.981506041410417E-2</v>
      </c>
      <c r="AA2303">
        <v>0</v>
      </c>
      <c r="AB2303">
        <v>38.597029066375185</v>
      </c>
      <c r="AC2303">
        <v>0</v>
      </c>
      <c r="AD2303">
        <v>0</v>
      </c>
      <c r="AE2303">
        <v>80.382890131644359</v>
      </c>
    </row>
    <row r="2304" spans="1:31" x14ac:dyDescent="0.25">
      <c r="A2304">
        <v>2432297</v>
      </c>
      <c r="B2304">
        <v>1</v>
      </c>
      <c r="C2304" t="s">
        <v>80</v>
      </c>
      <c r="D2304" t="s">
        <v>104</v>
      </c>
      <c r="E2304" t="s">
        <v>147</v>
      </c>
      <c r="F2304" t="s">
        <v>6863</v>
      </c>
      <c r="G2304" t="s">
        <v>479</v>
      </c>
      <c r="H2304" t="s">
        <v>135</v>
      </c>
      <c r="I2304" t="s">
        <v>136</v>
      </c>
      <c r="J2304" t="s">
        <v>137</v>
      </c>
      <c r="K2304" t="s">
        <v>138</v>
      </c>
      <c r="L2304" t="s">
        <v>6864</v>
      </c>
      <c r="M2304" t="s">
        <v>6865</v>
      </c>
      <c r="N2304">
        <v>0.34527777700000001</v>
      </c>
      <c r="O2304">
        <v>0</v>
      </c>
      <c r="P2304">
        <v>15</v>
      </c>
      <c r="Q2304">
        <v>0</v>
      </c>
      <c r="R2304">
        <v>0</v>
      </c>
      <c r="S2304">
        <v>0</v>
      </c>
      <c r="T2304">
        <v>1</v>
      </c>
      <c r="U2304">
        <v>0</v>
      </c>
      <c r="V2304">
        <v>0</v>
      </c>
      <c r="W2304">
        <v>0</v>
      </c>
      <c r="X2304">
        <v>0.73940756428537491</v>
      </c>
      <c r="Y2304">
        <v>0</v>
      </c>
      <c r="Z2304">
        <v>0</v>
      </c>
      <c r="AA2304">
        <v>0</v>
      </c>
      <c r="AB2304">
        <v>0.11108973955415111</v>
      </c>
      <c r="AC2304">
        <v>0</v>
      </c>
      <c r="AD2304">
        <v>0</v>
      </c>
      <c r="AE2304">
        <v>0.85049730383952604</v>
      </c>
    </row>
    <row r="2305" spans="1:31" x14ac:dyDescent="0.25">
      <c r="A2305">
        <v>2431713</v>
      </c>
      <c r="B2305">
        <v>1</v>
      </c>
      <c r="C2305" t="s">
        <v>80</v>
      </c>
      <c r="D2305" t="s">
        <v>85</v>
      </c>
      <c r="E2305" t="s">
        <v>132</v>
      </c>
      <c r="F2305" t="s">
        <v>5318</v>
      </c>
      <c r="G2305" t="s">
        <v>153</v>
      </c>
      <c r="H2305" t="s">
        <v>135</v>
      </c>
      <c r="I2305" t="s">
        <v>136</v>
      </c>
      <c r="J2305" t="s">
        <v>137</v>
      </c>
      <c r="K2305" t="s">
        <v>138</v>
      </c>
      <c r="L2305" t="s">
        <v>6866</v>
      </c>
      <c r="M2305" t="s">
        <v>6867</v>
      </c>
      <c r="N2305">
        <v>1.234444444</v>
      </c>
      <c r="O2305">
        <v>0</v>
      </c>
      <c r="P2305">
        <v>11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2.7131833449470557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2.7131833449470557</v>
      </c>
    </row>
    <row r="2306" spans="1:31" x14ac:dyDescent="0.25">
      <c r="A2306">
        <v>2432068</v>
      </c>
      <c r="B2306">
        <v>1</v>
      </c>
      <c r="C2306" t="s">
        <v>80</v>
      </c>
      <c r="D2306" t="s">
        <v>100</v>
      </c>
      <c r="E2306" t="s">
        <v>132</v>
      </c>
      <c r="F2306" t="s">
        <v>6868</v>
      </c>
      <c r="G2306" t="s">
        <v>134</v>
      </c>
      <c r="H2306" t="s">
        <v>135</v>
      </c>
      <c r="I2306" t="s">
        <v>136</v>
      </c>
      <c r="J2306" t="s">
        <v>137</v>
      </c>
      <c r="K2306" t="s">
        <v>138</v>
      </c>
      <c r="L2306" t="s">
        <v>6251</v>
      </c>
      <c r="M2306" t="s">
        <v>6869</v>
      </c>
      <c r="N2306">
        <v>1.538611111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2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2.0447338331976508</v>
      </c>
      <c r="AC2306">
        <v>0</v>
      </c>
      <c r="AD2306">
        <v>0</v>
      </c>
      <c r="AE2306">
        <v>2.0447338331976508</v>
      </c>
    </row>
    <row r="2307" spans="1:31" x14ac:dyDescent="0.25">
      <c r="A2307">
        <v>2431759</v>
      </c>
      <c r="B2307">
        <v>1</v>
      </c>
      <c r="C2307" t="s">
        <v>81</v>
      </c>
      <c r="D2307" t="s">
        <v>112</v>
      </c>
      <c r="E2307" t="s">
        <v>147</v>
      </c>
      <c r="F2307" t="s">
        <v>6870</v>
      </c>
      <c r="G2307" t="s">
        <v>187</v>
      </c>
      <c r="H2307" t="s">
        <v>135</v>
      </c>
      <c r="I2307" t="s">
        <v>136</v>
      </c>
      <c r="J2307" t="s">
        <v>137</v>
      </c>
      <c r="K2307" t="s">
        <v>164</v>
      </c>
      <c r="L2307" t="s">
        <v>6871</v>
      </c>
      <c r="M2307" t="s">
        <v>6872</v>
      </c>
      <c r="N2307">
        <v>7.091111111</v>
      </c>
      <c r="O2307">
        <v>0</v>
      </c>
      <c r="P2307">
        <v>141</v>
      </c>
      <c r="Q2307">
        <v>0</v>
      </c>
      <c r="R2307">
        <v>3</v>
      </c>
      <c r="S2307">
        <v>0</v>
      </c>
      <c r="T2307">
        <v>23</v>
      </c>
      <c r="U2307">
        <v>0</v>
      </c>
      <c r="V2307">
        <v>0</v>
      </c>
      <c r="W2307">
        <v>0</v>
      </c>
      <c r="X2307">
        <v>150.31124054159989</v>
      </c>
      <c r="Y2307">
        <v>0</v>
      </c>
      <c r="Z2307">
        <v>0</v>
      </c>
      <c r="AA2307">
        <v>0</v>
      </c>
      <c r="AB2307">
        <v>141.44192217364247</v>
      </c>
      <c r="AC2307">
        <v>0</v>
      </c>
      <c r="AD2307">
        <v>0</v>
      </c>
      <c r="AE2307">
        <v>291.75316271524235</v>
      </c>
    </row>
    <row r="2308" spans="1:31" x14ac:dyDescent="0.25">
      <c r="A2308">
        <v>2431782</v>
      </c>
      <c r="B2308">
        <v>1</v>
      </c>
      <c r="C2308" t="s">
        <v>81</v>
      </c>
      <c r="D2308" t="s">
        <v>116</v>
      </c>
      <c r="E2308" t="s">
        <v>156</v>
      </c>
      <c r="F2308" t="s">
        <v>6873</v>
      </c>
      <c r="G2308" t="s">
        <v>187</v>
      </c>
      <c r="H2308" t="s">
        <v>135</v>
      </c>
      <c r="I2308" t="s">
        <v>136</v>
      </c>
      <c r="J2308" t="s">
        <v>137</v>
      </c>
      <c r="K2308" t="s">
        <v>164</v>
      </c>
      <c r="L2308" t="s">
        <v>6874</v>
      </c>
      <c r="M2308" t="s">
        <v>6875</v>
      </c>
      <c r="N2308">
        <v>0.79500000000000004</v>
      </c>
      <c r="O2308">
        <v>0</v>
      </c>
      <c r="P2308">
        <v>106</v>
      </c>
      <c r="Q2308">
        <v>0</v>
      </c>
      <c r="R2308">
        <v>0</v>
      </c>
      <c r="S2308">
        <v>0</v>
      </c>
      <c r="T2308">
        <v>12</v>
      </c>
      <c r="U2308">
        <v>0</v>
      </c>
      <c r="V2308">
        <v>0</v>
      </c>
      <c r="W2308">
        <v>0</v>
      </c>
      <c r="X2308">
        <v>20.648666534641347</v>
      </c>
      <c r="Y2308">
        <v>0</v>
      </c>
      <c r="Z2308">
        <v>0</v>
      </c>
      <c r="AA2308">
        <v>0</v>
      </c>
      <c r="AB2308">
        <v>9.3023793698424022</v>
      </c>
      <c r="AC2308">
        <v>0</v>
      </c>
      <c r="AD2308">
        <v>0</v>
      </c>
      <c r="AE2308">
        <v>29.951045904483749</v>
      </c>
    </row>
    <row r="2309" spans="1:31" x14ac:dyDescent="0.25">
      <c r="A2309">
        <v>2432237</v>
      </c>
      <c r="B2309">
        <v>1</v>
      </c>
      <c r="C2309" t="s">
        <v>80</v>
      </c>
      <c r="D2309" t="s">
        <v>89</v>
      </c>
      <c r="E2309" t="s">
        <v>156</v>
      </c>
      <c r="F2309" t="s">
        <v>6876</v>
      </c>
      <c r="G2309" t="s">
        <v>175</v>
      </c>
      <c r="H2309" t="s">
        <v>135</v>
      </c>
      <c r="I2309" t="s">
        <v>136</v>
      </c>
      <c r="J2309" t="s">
        <v>137</v>
      </c>
      <c r="K2309" t="s">
        <v>138</v>
      </c>
      <c r="L2309" t="s">
        <v>6877</v>
      </c>
      <c r="M2309" t="s">
        <v>6878</v>
      </c>
      <c r="N2309">
        <v>1.0533333330000001</v>
      </c>
      <c r="O2309">
        <v>0</v>
      </c>
      <c r="P2309">
        <v>189</v>
      </c>
      <c r="Q2309">
        <v>0</v>
      </c>
      <c r="R2309">
        <v>0</v>
      </c>
      <c r="S2309">
        <v>0</v>
      </c>
      <c r="T2309">
        <v>2</v>
      </c>
      <c r="U2309">
        <v>0</v>
      </c>
      <c r="V2309">
        <v>0</v>
      </c>
      <c r="W2309">
        <v>0</v>
      </c>
      <c r="X2309">
        <v>83.01901993221675</v>
      </c>
      <c r="Y2309">
        <v>0</v>
      </c>
      <c r="Z2309">
        <v>0</v>
      </c>
      <c r="AA2309">
        <v>0</v>
      </c>
      <c r="AB2309">
        <v>1.2218137860925333</v>
      </c>
      <c r="AC2309">
        <v>0</v>
      </c>
      <c r="AD2309">
        <v>0</v>
      </c>
      <c r="AE2309">
        <v>84.24083371830929</v>
      </c>
    </row>
    <row r="2310" spans="1:31" x14ac:dyDescent="0.25">
      <c r="A2310">
        <v>2431945</v>
      </c>
      <c r="B2310">
        <v>1</v>
      </c>
      <c r="C2310" t="s">
        <v>81</v>
      </c>
      <c r="D2310" t="s">
        <v>127</v>
      </c>
      <c r="E2310" t="s">
        <v>229</v>
      </c>
      <c r="F2310" t="s">
        <v>6879</v>
      </c>
      <c r="G2310" t="s">
        <v>187</v>
      </c>
      <c r="H2310" t="s">
        <v>144</v>
      </c>
      <c r="I2310" t="s">
        <v>136</v>
      </c>
      <c r="J2310" t="s">
        <v>137</v>
      </c>
      <c r="K2310" t="s">
        <v>164</v>
      </c>
      <c r="L2310" t="s">
        <v>6880</v>
      </c>
      <c r="M2310" t="s">
        <v>6881</v>
      </c>
      <c r="N2310">
        <v>2.653611111</v>
      </c>
      <c r="O2310">
        <v>0</v>
      </c>
      <c r="P2310">
        <v>23518</v>
      </c>
      <c r="Q2310">
        <v>0</v>
      </c>
      <c r="R2310">
        <v>8</v>
      </c>
      <c r="S2310">
        <v>1</v>
      </c>
      <c r="T2310">
        <v>1438</v>
      </c>
      <c r="U2310">
        <v>0</v>
      </c>
      <c r="V2310">
        <v>1</v>
      </c>
      <c r="W2310">
        <v>0</v>
      </c>
      <c r="X2310">
        <v>12142.801599551696</v>
      </c>
      <c r="Y2310">
        <v>0</v>
      </c>
      <c r="Z2310">
        <v>31.726395007671666</v>
      </c>
      <c r="AA2310">
        <v>176.81883161776929</v>
      </c>
      <c r="AB2310">
        <v>3143.5110568999644</v>
      </c>
      <c r="AC2310">
        <v>0</v>
      </c>
      <c r="AD2310">
        <v>9.6942958187322734</v>
      </c>
      <c r="AE2310">
        <v>15504.552178895834</v>
      </c>
    </row>
    <row r="2311" spans="1:31" x14ac:dyDescent="0.25">
      <c r="A2311">
        <v>2432094</v>
      </c>
      <c r="B2311">
        <v>1</v>
      </c>
      <c r="C2311" t="s">
        <v>80</v>
      </c>
      <c r="D2311" t="s">
        <v>97</v>
      </c>
      <c r="E2311" t="s">
        <v>178</v>
      </c>
      <c r="F2311" t="s">
        <v>6882</v>
      </c>
      <c r="G2311" t="s">
        <v>187</v>
      </c>
      <c r="H2311" t="s">
        <v>144</v>
      </c>
      <c r="I2311" t="s">
        <v>136</v>
      </c>
      <c r="J2311" t="s">
        <v>137</v>
      </c>
      <c r="K2311" t="s">
        <v>164</v>
      </c>
      <c r="L2311" t="s">
        <v>6883</v>
      </c>
      <c r="M2311" t="s">
        <v>6884</v>
      </c>
      <c r="N2311">
        <v>0.48333333299999998</v>
      </c>
      <c r="O2311">
        <v>0</v>
      </c>
      <c r="P2311">
        <v>172</v>
      </c>
      <c r="Q2311">
        <v>0</v>
      </c>
      <c r="R2311">
        <v>32</v>
      </c>
      <c r="S2311">
        <v>0</v>
      </c>
      <c r="T2311">
        <v>9</v>
      </c>
      <c r="U2311">
        <v>0</v>
      </c>
      <c r="V2311">
        <v>0</v>
      </c>
      <c r="W2311">
        <v>0</v>
      </c>
      <c r="X2311">
        <v>55.852013314866397</v>
      </c>
      <c r="Y2311">
        <v>0</v>
      </c>
      <c r="Z2311">
        <v>0.69508264663466668</v>
      </c>
      <c r="AA2311">
        <v>0</v>
      </c>
      <c r="AB2311">
        <v>5.2247347310143004</v>
      </c>
      <c r="AC2311">
        <v>0</v>
      </c>
      <c r="AD2311">
        <v>0</v>
      </c>
      <c r="AE2311">
        <v>61.771830692515366</v>
      </c>
    </row>
    <row r="2312" spans="1:31" x14ac:dyDescent="0.25">
      <c r="A2312">
        <v>2432088</v>
      </c>
      <c r="B2312">
        <v>1</v>
      </c>
      <c r="C2312" t="s">
        <v>81</v>
      </c>
      <c r="D2312" t="s">
        <v>112</v>
      </c>
      <c r="E2312" t="s">
        <v>132</v>
      </c>
      <c r="F2312" t="s">
        <v>6885</v>
      </c>
      <c r="G2312" t="s">
        <v>198</v>
      </c>
      <c r="H2312" t="s">
        <v>135</v>
      </c>
      <c r="I2312" t="s">
        <v>136</v>
      </c>
      <c r="J2312" t="s">
        <v>137</v>
      </c>
      <c r="K2312" t="s">
        <v>138</v>
      </c>
      <c r="L2312" t="s">
        <v>6886</v>
      </c>
      <c r="M2312" t="s">
        <v>6887</v>
      </c>
      <c r="N2312">
        <v>0.83472222200000001</v>
      </c>
      <c r="O2312">
        <v>0</v>
      </c>
      <c r="P2312">
        <v>1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0.49116386110958049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0.49116386110958049</v>
      </c>
    </row>
    <row r="2313" spans="1:31" x14ac:dyDescent="0.25">
      <c r="A2313">
        <v>2431739</v>
      </c>
      <c r="B2313">
        <v>1</v>
      </c>
      <c r="C2313" t="s">
        <v>80</v>
      </c>
      <c r="D2313" t="s">
        <v>87</v>
      </c>
      <c r="E2313" t="s">
        <v>161</v>
      </c>
      <c r="F2313" t="s">
        <v>6888</v>
      </c>
      <c r="G2313" t="s">
        <v>187</v>
      </c>
      <c r="H2313" t="s">
        <v>144</v>
      </c>
      <c r="I2313" t="s">
        <v>136</v>
      </c>
      <c r="J2313" t="s">
        <v>137</v>
      </c>
      <c r="K2313" t="s">
        <v>164</v>
      </c>
      <c r="L2313" t="s">
        <v>6889</v>
      </c>
      <c r="M2313" t="s">
        <v>6890</v>
      </c>
      <c r="N2313">
        <v>4.1758333329999999</v>
      </c>
      <c r="O2313">
        <v>1</v>
      </c>
      <c r="P2313">
        <v>0</v>
      </c>
      <c r="Q2313">
        <v>0</v>
      </c>
      <c r="R2313">
        <v>0</v>
      </c>
      <c r="S2313">
        <v>15</v>
      </c>
      <c r="T2313">
        <v>62</v>
      </c>
      <c r="U2313">
        <v>0</v>
      </c>
      <c r="V2313">
        <v>0</v>
      </c>
      <c r="W2313">
        <v>2.3077024240994275</v>
      </c>
      <c r="X2313">
        <v>0</v>
      </c>
      <c r="Y2313">
        <v>0</v>
      </c>
      <c r="Z2313">
        <v>0</v>
      </c>
      <c r="AA2313">
        <v>1255.5584777193767</v>
      </c>
      <c r="AB2313">
        <v>1011.5552031846779</v>
      </c>
      <c r="AC2313">
        <v>0</v>
      </c>
      <c r="AD2313">
        <v>0</v>
      </c>
      <c r="AE2313">
        <v>2269.4213833281542</v>
      </c>
    </row>
    <row r="2314" spans="1:31" x14ac:dyDescent="0.25">
      <c r="A2314">
        <v>2431988</v>
      </c>
      <c r="B2314">
        <v>1</v>
      </c>
      <c r="C2314" t="s">
        <v>80</v>
      </c>
      <c r="D2314" t="s">
        <v>99</v>
      </c>
      <c r="E2314" t="s">
        <v>147</v>
      </c>
      <c r="F2314" t="s">
        <v>6891</v>
      </c>
      <c r="G2314" t="s">
        <v>1516</v>
      </c>
      <c r="H2314" t="s">
        <v>135</v>
      </c>
      <c r="I2314" t="s">
        <v>136</v>
      </c>
      <c r="J2314" t="s">
        <v>137</v>
      </c>
      <c r="K2314" t="s">
        <v>138</v>
      </c>
      <c r="L2314" t="s">
        <v>6892</v>
      </c>
      <c r="M2314" t="s">
        <v>6893</v>
      </c>
      <c r="N2314">
        <v>4.4072222219999997</v>
      </c>
      <c r="O2314">
        <v>0</v>
      </c>
      <c r="P2314">
        <v>19</v>
      </c>
      <c r="Q2314">
        <v>0</v>
      </c>
      <c r="R2314">
        <v>0</v>
      </c>
      <c r="S2314">
        <v>0</v>
      </c>
      <c r="T2314">
        <v>6</v>
      </c>
      <c r="U2314">
        <v>0</v>
      </c>
      <c r="V2314">
        <v>0</v>
      </c>
      <c r="W2314">
        <v>0</v>
      </c>
      <c r="X2314">
        <v>10.876346528274418</v>
      </c>
      <c r="Y2314">
        <v>0</v>
      </c>
      <c r="Z2314">
        <v>0</v>
      </c>
      <c r="AA2314">
        <v>0</v>
      </c>
      <c r="AB2314">
        <v>17.295635662545877</v>
      </c>
      <c r="AC2314">
        <v>0</v>
      </c>
      <c r="AD2314">
        <v>0</v>
      </c>
      <c r="AE2314">
        <v>28.171982190820295</v>
      </c>
    </row>
    <row r="2315" spans="1:31" x14ac:dyDescent="0.25">
      <c r="A2315">
        <v>2431882</v>
      </c>
      <c r="B2315">
        <v>1</v>
      </c>
      <c r="C2315" t="s">
        <v>81</v>
      </c>
      <c r="D2315" t="s">
        <v>116</v>
      </c>
      <c r="E2315" t="s">
        <v>156</v>
      </c>
      <c r="F2315" t="s">
        <v>6894</v>
      </c>
      <c r="G2315" t="s">
        <v>187</v>
      </c>
      <c r="H2315" t="s">
        <v>135</v>
      </c>
      <c r="I2315" t="s">
        <v>136</v>
      </c>
      <c r="J2315" t="s">
        <v>137</v>
      </c>
      <c r="K2315" t="s">
        <v>164</v>
      </c>
      <c r="L2315" t="s">
        <v>6895</v>
      </c>
      <c r="M2315" t="s">
        <v>6896</v>
      </c>
      <c r="N2315">
        <v>3.1013888879999998</v>
      </c>
      <c r="O2315">
        <v>0</v>
      </c>
      <c r="P2315">
        <v>44</v>
      </c>
      <c r="Q2315">
        <v>0</v>
      </c>
      <c r="R2315">
        <v>1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12.98236949771076</v>
      </c>
      <c r="Y2315">
        <v>0</v>
      </c>
      <c r="Z2315">
        <v>1.4940034296888891E-3</v>
      </c>
      <c r="AA2315">
        <v>0</v>
      </c>
      <c r="AB2315">
        <v>0</v>
      </c>
      <c r="AC2315">
        <v>0</v>
      </c>
      <c r="AD2315">
        <v>0</v>
      </c>
      <c r="AE2315">
        <v>12.98386350114045</v>
      </c>
    </row>
    <row r="2316" spans="1:31" x14ac:dyDescent="0.25">
      <c r="A2316">
        <v>2432280</v>
      </c>
      <c r="B2316">
        <v>1</v>
      </c>
      <c r="C2316" t="s">
        <v>80</v>
      </c>
      <c r="D2316" t="s">
        <v>96</v>
      </c>
      <c r="E2316" t="s">
        <v>161</v>
      </c>
      <c r="F2316" t="s">
        <v>6897</v>
      </c>
      <c r="G2316" t="s">
        <v>256</v>
      </c>
      <c r="H2316" t="s">
        <v>144</v>
      </c>
      <c r="I2316" t="s">
        <v>136</v>
      </c>
      <c r="J2316" t="s">
        <v>137</v>
      </c>
      <c r="K2316" t="s">
        <v>138</v>
      </c>
      <c r="L2316" t="s">
        <v>6898</v>
      </c>
      <c r="M2316" t="s">
        <v>6899</v>
      </c>
      <c r="N2316">
        <v>1.1569444440000001</v>
      </c>
      <c r="O2316">
        <v>0</v>
      </c>
      <c r="P2316">
        <v>28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3.2323538726053607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3.2323538726053607</v>
      </c>
    </row>
    <row r="2317" spans="1:31" x14ac:dyDescent="0.25">
      <c r="A2317">
        <v>2432131</v>
      </c>
      <c r="B2317">
        <v>1</v>
      </c>
      <c r="C2317" t="s">
        <v>80</v>
      </c>
      <c r="D2317" t="s">
        <v>105</v>
      </c>
      <c r="E2317" t="s">
        <v>132</v>
      </c>
      <c r="F2317" t="s">
        <v>6900</v>
      </c>
      <c r="G2317" t="s">
        <v>153</v>
      </c>
      <c r="H2317" t="s">
        <v>135</v>
      </c>
      <c r="I2317" t="s">
        <v>136</v>
      </c>
      <c r="J2317" t="s">
        <v>137</v>
      </c>
      <c r="K2317" t="s">
        <v>138</v>
      </c>
      <c r="L2317" t="s">
        <v>6901</v>
      </c>
      <c r="M2317" t="s">
        <v>6902</v>
      </c>
      <c r="N2317">
        <v>1.7411111109999999</v>
      </c>
      <c r="O2317">
        <v>0</v>
      </c>
      <c r="P2317">
        <v>13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5.3626438160717456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5.3626438160717456</v>
      </c>
    </row>
    <row r="2318" spans="1:31" x14ac:dyDescent="0.25">
      <c r="A2318">
        <v>2431822</v>
      </c>
      <c r="B2318">
        <v>1</v>
      </c>
      <c r="C2318" t="s">
        <v>80</v>
      </c>
      <c r="D2318" t="s">
        <v>94</v>
      </c>
      <c r="E2318" t="s">
        <v>132</v>
      </c>
      <c r="F2318" t="s">
        <v>6903</v>
      </c>
      <c r="G2318" t="s">
        <v>249</v>
      </c>
      <c r="H2318" t="s">
        <v>135</v>
      </c>
      <c r="I2318" t="s">
        <v>136</v>
      </c>
      <c r="J2318" t="s">
        <v>137</v>
      </c>
      <c r="K2318" t="s">
        <v>138</v>
      </c>
      <c r="L2318" t="s">
        <v>6904</v>
      </c>
      <c r="M2318" t="s">
        <v>6905</v>
      </c>
      <c r="N2318">
        <v>1.541111111</v>
      </c>
      <c r="O2318">
        <v>0</v>
      </c>
      <c r="P2318">
        <v>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0.35018153151858328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0.35018153151858328</v>
      </c>
    </row>
    <row r="2319" spans="1:31" x14ac:dyDescent="0.25">
      <c r="A2319">
        <v>2432194</v>
      </c>
      <c r="B2319">
        <v>1</v>
      </c>
      <c r="C2319" t="s">
        <v>80</v>
      </c>
      <c r="D2319" t="s">
        <v>97</v>
      </c>
      <c r="E2319" t="s">
        <v>132</v>
      </c>
      <c r="F2319" t="s">
        <v>6906</v>
      </c>
      <c r="G2319" t="s">
        <v>134</v>
      </c>
      <c r="H2319" t="s">
        <v>135</v>
      </c>
      <c r="I2319" t="s">
        <v>136</v>
      </c>
      <c r="J2319" t="s">
        <v>137</v>
      </c>
      <c r="K2319" t="s">
        <v>138</v>
      </c>
      <c r="L2319" t="s">
        <v>6907</v>
      </c>
      <c r="M2319" t="s">
        <v>6908</v>
      </c>
      <c r="N2319">
        <v>1.075</v>
      </c>
      <c r="O2319">
        <v>0</v>
      </c>
      <c r="P2319">
        <v>4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0.77983444100431676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0.77983444100431676</v>
      </c>
    </row>
    <row r="2320" spans="1:31" x14ac:dyDescent="0.25">
      <c r="A2320">
        <v>2431776</v>
      </c>
      <c r="B2320">
        <v>1</v>
      </c>
      <c r="C2320" t="s">
        <v>80</v>
      </c>
      <c r="D2320" t="s">
        <v>96</v>
      </c>
      <c r="E2320" t="s">
        <v>132</v>
      </c>
      <c r="F2320" t="s">
        <v>6909</v>
      </c>
      <c r="G2320" t="s">
        <v>153</v>
      </c>
      <c r="H2320" t="s">
        <v>135</v>
      </c>
      <c r="I2320" t="s">
        <v>136</v>
      </c>
      <c r="J2320" t="s">
        <v>137</v>
      </c>
      <c r="K2320" t="s">
        <v>138</v>
      </c>
      <c r="L2320" t="s">
        <v>6910</v>
      </c>
      <c r="M2320" t="s">
        <v>6911</v>
      </c>
      <c r="N2320">
        <v>7.9427777769999999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1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7.4417890765570016</v>
      </c>
      <c r="AC2320">
        <v>0</v>
      </c>
      <c r="AD2320">
        <v>0</v>
      </c>
      <c r="AE2320">
        <v>7.4417890765570016</v>
      </c>
    </row>
    <row r="2321" spans="1:31" x14ac:dyDescent="0.25">
      <c r="A2321">
        <v>2431799</v>
      </c>
      <c r="B2321">
        <v>1</v>
      </c>
      <c r="C2321" t="s">
        <v>81</v>
      </c>
      <c r="D2321" t="s">
        <v>117</v>
      </c>
      <c r="E2321" t="s">
        <v>178</v>
      </c>
      <c r="F2321" t="s">
        <v>6912</v>
      </c>
      <c r="G2321" t="s">
        <v>143</v>
      </c>
      <c r="H2321" t="s">
        <v>144</v>
      </c>
      <c r="I2321" t="s">
        <v>136</v>
      </c>
      <c r="J2321" t="s">
        <v>137</v>
      </c>
      <c r="K2321" t="s">
        <v>138</v>
      </c>
      <c r="L2321" t="s">
        <v>6913</v>
      </c>
      <c r="M2321" t="s">
        <v>6914</v>
      </c>
      <c r="N2321">
        <v>0.11805555500000001</v>
      </c>
      <c r="O2321">
        <v>11</v>
      </c>
      <c r="P2321">
        <v>551</v>
      </c>
      <c r="Q2321">
        <v>10</v>
      </c>
      <c r="R2321">
        <v>48</v>
      </c>
      <c r="S2321">
        <v>5</v>
      </c>
      <c r="T2321">
        <v>22</v>
      </c>
      <c r="U2321">
        <v>0</v>
      </c>
      <c r="V2321">
        <v>0</v>
      </c>
      <c r="W2321">
        <v>0.48815938835568068</v>
      </c>
      <c r="X2321">
        <v>1.5178009752435562</v>
      </c>
      <c r="Y2321">
        <v>0.2146513207064028</v>
      </c>
      <c r="Z2321">
        <v>0.23457286865166666</v>
      </c>
      <c r="AA2321">
        <v>1.5154180353310835</v>
      </c>
      <c r="AB2321">
        <v>0.36236025375555547</v>
      </c>
      <c r="AC2321">
        <v>0</v>
      </c>
      <c r="AD2321">
        <v>0</v>
      </c>
      <c r="AE2321">
        <v>4.3329628420439459</v>
      </c>
    </row>
    <row r="2322" spans="1:31" x14ac:dyDescent="0.25">
      <c r="A2322">
        <v>2431716</v>
      </c>
      <c r="B2322">
        <v>1</v>
      </c>
      <c r="C2322" t="s">
        <v>80</v>
      </c>
      <c r="D2322" t="s">
        <v>83</v>
      </c>
      <c r="E2322" t="s">
        <v>147</v>
      </c>
      <c r="F2322" t="s">
        <v>6915</v>
      </c>
      <c r="G2322" t="s">
        <v>171</v>
      </c>
      <c r="H2322" t="s">
        <v>135</v>
      </c>
      <c r="I2322" t="s">
        <v>136</v>
      </c>
      <c r="J2322" t="s">
        <v>137</v>
      </c>
      <c r="K2322" t="s">
        <v>138</v>
      </c>
      <c r="L2322" t="s">
        <v>6916</v>
      </c>
      <c r="M2322" t="s">
        <v>6917</v>
      </c>
      <c r="N2322">
        <v>1.0049999999999999</v>
      </c>
      <c r="O2322">
        <v>0</v>
      </c>
      <c r="P2322">
        <v>94</v>
      </c>
      <c r="Q2322">
        <v>0</v>
      </c>
      <c r="R2322">
        <v>0</v>
      </c>
      <c r="S2322">
        <v>0</v>
      </c>
      <c r="T2322">
        <v>3</v>
      </c>
      <c r="U2322">
        <v>0</v>
      </c>
      <c r="V2322">
        <v>0</v>
      </c>
      <c r="W2322">
        <v>0</v>
      </c>
      <c r="X2322">
        <v>24.472809872388659</v>
      </c>
      <c r="Y2322">
        <v>0</v>
      </c>
      <c r="Z2322">
        <v>0</v>
      </c>
      <c r="AA2322">
        <v>0</v>
      </c>
      <c r="AB2322">
        <v>2.0938827247648799</v>
      </c>
      <c r="AC2322">
        <v>0</v>
      </c>
      <c r="AD2322">
        <v>0</v>
      </c>
      <c r="AE2322">
        <v>26.566692597153541</v>
      </c>
    </row>
    <row r="2323" spans="1:31" x14ac:dyDescent="0.25">
      <c r="A2323">
        <v>2432254</v>
      </c>
      <c r="B2323">
        <v>1</v>
      </c>
      <c r="C2323" t="s">
        <v>80</v>
      </c>
      <c r="D2323" t="s">
        <v>89</v>
      </c>
      <c r="E2323" t="s">
        <v>147</v>
      </c>
      <c r="F2323" t="s">
        <v>6918</v>
      </c>
      <c r="G2323" t="s">
        <v>171</v>
      </c>
      <c r="H2323" t="s">
        <v>135</v>
      </c>
      <c r="I2323" t="s">
        <v>136</v>
      </c>
      <c r="J2323" t="s">
        <v>137</v>
      </c>
      <c r="K2323" t="s">
        <v>138</v>
      </c>
      <c r="L2323" t="s">
        <v>6919</v>
      </c>
      <c r="M2323" t="s">
        <v>6920</v>
      </c>
      <c r="N2323">
        <v>0.97750000000000004</v>
      </c>
      <c r="O2323">
        <v>0</v>
      </c>
      <c r="P2323">
        <v>48</v>
      </c>
      <c r="Q2323">
        <v>0</v>
      </c>
      <c r="R2323">
        <v>7</v>
      </c>
      <c r="S2323">
        <v>0</v>
      </c>
      <c r="T2323">
        <v>7</v>
      </c>
      <c r="U2323">
        <v>0</v>
      </c>
      <c r="V2323">
        <v>0</v>
      </c>
      <c r="W2323">
        <v>0</v>
      </c>
      <c r="X2323">
        <v>9.1947533973670481</v>
      </c>
      <c r="Y2323">
        <v>0</v>
      </c>
      <c r="Z2323">
        <v>1.0211508636438571</v>
      </c>
      <c r="AA2323">
        <v>0</v>
      </c>
      <c r="AB2323">
        <v>1.1306627615711999</v>
      </c>
      <c r="AC2323">
        <v>0</v>
      </c>
      <c r="AD2323">
        <v>0</v>
      </c>
      <c r="AE2323">
        <v>11.346567022582105</v>
      </c>
    </row>
    <row r="2324" spans="1:31" x14ac:dyDescent="0.25">
      <c r="A2324">
        <v>2432234</v>
      </c>
      <c r="B2324">
        <v>1</v>
      </c>
      <c r="C2324" t="s">
        <v>80</v>
      </c>
      <c r="D2324" t="s">
        <v>96</v>
      </c>
      <c r="E2324" t="s">
        <v>132</v>
      </c>
      <c r="F2324" t="s">
        <v>6921</v>
      </c>
      <c r="G2324" t="s">
        <v>153</v>
      </c>
      <c r="H2324" t="s">
        <v>135</v>
      </c>
      <c r="I2324" t="s">
        <v>136</v>
      </c>
      <c r="J2324" t="s">
        <v>137</v>
      </c>
      <c r="K2324" t="s">
        <v>138</v>
      </c>
      <c r="L2324" t="s">
        <v>6922</v>
      </c>
      <c r="M2324" t="s">
        <v>6923</v>
      </c>
      <c r="N2324">
        <v>1.9694444440000001</v>
      </c>
      <c r="O2324">
        <v>0</v>
      </c>
      <c r="P2324">
        <v>2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0.18751544807773748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0.18751544807773748</v>
      </c>
    </row>
    <row r="2325" spans="1:31" x14ac:dyDescent="0.25">
      <c r="A2325">
        <v>2431736</v>
      </c>
      <c r="B2325">
        <v>1</v>
      </c>
      <c r="C2325" t="s">
        <v>80</v>
      </c>
      <c r="D2325" t="s">
        <v>104</v>
      </c>
      <c r="E2325" t="s">
        <v>156</v>
      </c>
      <c r="F2325" t="s">
        <v>6924</v>
      </c>
      <c r="G2325" t="s">
        <v>355</v>
      </c>
      <c r="H2325" t="s">
        <v>135</v>
      </c>
      <c r="I2325" t="s">
        <v>136</v>
      </c>
      <c r="J2325" t="s">
        <v>137</v>
      </c>
      <c r="K2325" t="s">
        <v>164</v>
      </c>
      <c r="L2325" t="s">
        <v>6925</v>
      </c>
      <c r="M2325" t="s">
        <v>6926</v>
      </c>
      <c r="N2325">
        <v>8.6202777770000001</v>
      </c>
      <c r="O2325">
        <v>0</v>
      </c>
      <c r="P2325">
        <v>148</v>
      </c>
      <c r="Q2325">
        <v>0</v>
      </c>
      <c r="R2325">
        <v>5</v>
      </c>
      <c r="S2325">
        <v>0</v>
      </c>
      <c r="T2325">
        <v>18</v>
      </c>
      <c r="U2325">
        <v>0</v>
      </c>
      <c r="V2325">
        <v>0</v>
      </c>
      <c r="W2325">
        <v>0</v>
      </c>
      <c r="X2325">
        <v>239.09209188377352</v>
      </c>
      <c r="Y2325">
        <v>0</v>
      </c>
      <c r="Z2325">
        <v>0</v>
      </c>
      <c r="AA2325">
        <v>0</v>
      </c>
      <c r="AB2325">
        <v>158.42231814961505</v>
      </c>
      <c r="AC2325">
        <v>0</v>
      </c>
      <c r="AD2325">
        <v>0</v>
      </c>
      <c r="AE2325">
        <v>397.51441003338857</v>
      </c>
    </row>
    <row r="2326" spans="1:31" x14ac:dyDescent="0.25">
      <c r="A2326">
        <v>2427746</v>
      </c>
      <c r="B2326">
        <v>1</v>
      </c>
      <c r="C2326" t="s">
        <v>80</v>
      </c>
      <c r="D2326" t="s">
        <v>102</v>
      </c>
      <c r="E2326" t="s">
        <v>147</v>
      </c>
      <c r="F2326" t="s">
        <v>6927</v>
      </c>
      <c r="G2326" t="s">
        <v>187</v>
      </c>
      <c r="H2326" t="s">
        <v>135</v>
      </c>
      <c r="I2326" t="s">
        <v>136</v>
      </c>
      <c r="J2326" t="s">
        <v>137</v>
      </c>
      <c r="K2326" t="s">
        <v>164</v>
      </c>
      <c r="L2326" t="s">
        <v>6928</v>
      </c>
      <c r="M2326" t="s">
        <v>6929</v>
      </c>
      <c r="N2326">
        <v>6.7975000000000003</v>
      </c>
      <c r="O2326">
        <v>0</v>
      </c>
      <c r="P2326">
        <v>5</v>
      </c>
      <c r="Q2326">
        <v>0</v>
      </c>
      <c r="R2326">
        <v>1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4.4722706595582356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4.4722706595582356</v>
      </c>
    </row>
    <row r="2327" spans="1:31" x14ac:dyDescent="0.25">
      <c r="A2327">
        <v>2427995</v>
      </c>
      <c r="B2327">
        <v>1</v>
      </c>
      <c r="C2327" t="s">
        <v>80</v>
      </c>
      <c r="D2327" t="s">
        <v>95</v>
      </c>
      <c r="E2327" t="s">
        <v>178</v>
      </c>
      <c r="F2327" t="s">
        <v>6930</v>
      </c>
      <c r="G2327" t="s">
        <v>143</v>
      </c>
      <c r="H2327" t="s">
        <v>144</v>
      </c>
      <c r="I2327" t="s">
        <v>136</v>
      </c>
      <c r="J2327" t="s">
        <v>137</v>
      </c>
      <c r="K2327" t="s">
        <v>138</v>
      </c>
      <c r="L2327" t="s">
        <v>6931</v>
      </c>
      <c r="M2327" t="s">
        <v>6932</v>
      </c>
      <c r="N2327">
        <v>0.48416666600000002</v>
      </c>
      <c r="O2327">
        <v>5</v>
      </c>
      <c r="P2327">
        <v>607</v>
      </c>
      <c r="Q2327">
        <v>25</v>
      </c>
      <c r="R2327">
        <v>9</v>
      </c>
      <c r="S2327">
        <v>31</v>
      </c>
      <c r="T2327">
        <v>35</v>
      </c>
      <c r="U2327">
        <v>0</v>
      </c>
      <c r="V2327">
        <v>0</v>
      </c>
      <c r="W2327">
        <v>2.5005524215336621</v>
      </c>
      <c r="X2327">
        <v>73.180599897046093</v>
      </c>
      <c r="Y2327">
        <v>35.588050227608164</v>
      </c>
      <c r="Z2327">
        <v>1.3363074904652001</v>
      </c>
      <c r="AA2327">
        <v>109.74742262132857</v>
      </c>
      <c r="AB2327">
        <v>16.328190947537429</v>
      </c>
      <c r="AC2327">
        <v>0</v>
      </c>
      <c r="AD2327">
        <v>0</v>
      </c>
      <c r="AE2327">
        <v>238.6811236055191</v>
      </c>
    </row>
    <row r="2328" spans="1:31" x14ac:dyDescent="0.25">
      <c r="A2328">
        <v>2427958</v>
      </c>
      <c r="B2328">
        <v>1</v>
      </c>
      <c r="C2328" t="s">
        <v>80</v>
      </c>
      <c r="D2328" t="s">
        <v>103</v>
      </c>
      <c r="E2328" t="s">
        <v>178</v>
      </c>
      <c r="F2328" t="s">
        <v>1643</v>
      </c>
      <c r="G2328" t="s">
        <v>143</v>
      </c>
      <c r="H2328" t="s">
        <v>144</v>
      </c>
      <c r="I2328" t="s">
        <v>136</v>
      </c>
      <c r="J2328" t="s">
        <v>137</v>
      </c>
      <c r="K2328" t="s">
        <v>138</v>
      </c>
      <c r="L2328" t="s">
        <v>6933</v>
      </c>
      <c r="M2328" t="s">
        <v>6934</v>
      </c>
      <c r="N2328">
        <v>2.8475000000000001</v>
      </c>
      <c r="O2328">
        <v>0</v>
      </c>
      <c r="P2328">
        <v>0</v>
      </c>
      <c r="Q2328">
        <v>0</v>
      </c>
      <c r="R2328">
        <v>0</v>
      </c>
      <c r="S2328">
        <v>2</v>
      </c>
      <c r="T2328">
        <v>0</v>
      </c>
      <c r="U2328">
        <v>0</v>
      </c>
      <c r="V2328">
        <v>1</v>
      </c>
      <c r="W2328">
        <v>0</v>
      </c>
      <c r="X2328">
        <v>0</v>
      </c>
      <c r="Y2328">
        <v>0</v>
      </c>
      <c r="Z2328">
        <v>0</v>
      </c>
      <c r="AA2328">
        <v>8.0237423247008657</v>
      </c>
      <c r="AB2328">
        <v>0</v>
      </c>
      <c r="AC2328">
        <v>0</v>
      </c>
      <c r="AD2328">
        <v>17.129931054068638</v>
      </c>
      <c r="AE2328">
        <v>25.153673378769504</v>
      </c>
    </row>
    <row r="2329" spans="1:31" x14ac:dyDescent="0.25">
      <c r="A2329">
        <v>2428001</v>
      </c>
      <c r="B2329">
        <v>1</v>
      </c>
      <c r="C2329" t="s">
        <v>80</v>
      </c>
      <c r="D2329" t="s">
        <v>97</v>
      </c>
      <c r="E2329" t="s">
        <v>161</v>
      </c>
      <c r="F2329" t="s">
        <v>3776</v>
      </c>
      <c r="G2329" t="s">
        <v>175</v>
      </c>
      <c r="H2329" t="s">
        <v>144</v>
      </c>
      <c r="I2329" t="s">
        <v>136</v>
      </c>
      <c r="J2329" t="s">
        <v>137</v>
      </c>
      <c r="K2329" t="s">
        <v>138</v>
      </c>
      <c r="L2329" t="s">
        <v>6935</v>
      </c>
      <c r="M2329" t="s">
        <v>6936</v>
      </c>
      <c r="N2329">
        <v>0.6</v>
      </c>
      <c r="O2329">
        <v>4</v>
      </c>
      <c r="P2329">
        <v>1845</v>
      </c>
      <c r="Q2329">
        <v>3</v>
      </c>
      <c r="R2329">
        <v>257</v>
      </c>
      <c r="S2329">
        <v>13</v>
      </c>
      <c r="T2329">
        <v>277</v>
      </c>
      <c r="U2329">
        <v>0</v>
      </c>
      <c r="V2329">
        <v>0</v>
      </c>
      <c r="W2329">
        <v>116.68447000429882</v>
      </c>
      <c r="X2329">
        <v>378.86580141735112</v>
      </c>
      <c r="Y2329">
        <v>0.17446037356307223</v>
      </c>
      <c r="Z2329">
        <v>22.364828098835225</v>
      </c>
      <c r="AA2329">
        <v>63.36337827486966</v>
      </c>
      <c r="AB2329">
        <v>87.917164974515231</v>
      </c>
      <c r="AC2329">
        <v>0</v>
      </c>
      <c r="AD2329">
        <v>0</v>
      </c>
      <c r="AE2329">
        <v>669.37010314343308</v>
      </c>
    </row>
    <row r="2330" spans="1:31" x14ac:dyDescent="0.25">
      <c r="A2330">
        <v>2427809</v>
      </c>
      <c r="B2330">
        <v>1</v>
      </c>
      <c r="C2330" t="s">
        <v>81</v>
      </c>
      <c r="D2330" t="s">
        <v>127</v>
      </c>
      <c r="E2330" t="s">
        <v>290</v>
      </c>
      <c r="F2330" t="s">
        <v>6937</v>
      </c>
      <c r="G2330" t="s">
        <v>808</v>
      </c>
      <c r="H2330" t="s">
        <v>135</v>
      </c>
      <c r="I2330" t="s">
        <v>136</v>
      </c>
      <c r="J2330" t="s">
        <v>137</v>
      </c>
      <c r="K2330" t="s">
        <v>138</v>
      </c>
      <c r="L2330" t="s">
        <v>6938</v>
      </c>
      <c r="M2330" t="s">
        <v>6939</v>
      </c>
      <c r="N2330">
        <v>2.3036111109999999</v>
      </c>
      <c r="O2330">
        <v>0</v>
      </c>
      <c r="P2330">
        <v>114</v>
      </c>
      <c r="Q2330">
        <v>0</v>
      </c>
      <c r="R2330">
        <v>0</v>
      </c>
      <c r="S2330">
        <v>0</v>
      </c>
      <c r="T2330">
        <v>15</v>
      </c>
      <c r="U2330">
        <v>0</v>
      </c>
      <c r="V2330">
        <v>0</v>
      </c>
      <c r="W2330">
        <v>0</v>
      </c>
      <c r="X2330">
        <v>45.193784435915326</v>
      </c>
      <c r="Y2330">
        <v>0</v>
      </c>
      <c r="Z2330">
        <v>0</v>
      </c>
      <c r="AA2330">
        <v>0</v>
      </c>
      <c r="AB2330">
        <v>15.399968623937783</v>
      </c>
      <c r="AC2330">
        <v>0</v>
      </c>
      <c r="AD2330">
        <v>0</v>
      </c>
      <c r="AE2330">
        <v>60.593753059853107</v>
      </c>
    </row>
    <row r="2331" spans="1:31" x14ac:dyDescent="0.25">
      <c r="A2331">
        <v>2428141</v>
      </c>
      <c r="B2331">
        <v>1</v>
      </c>
      <c r="C2331" t="s">
        <v>80</v>
      </c>
      <c r="D2331" t="s">
        <v>85</v>
      </c>
      <c r="E2331" t="s">
        <v>132</v>
      </c>
      <c r="F2331" t="s">
        <v>6940</v>
      </c>
      <c r="G2331" t="s">
        <v>198</v>
      </c>
      <c r="H2331" t="s">
        <v>135</v>
      </c>
      <c r="I2331" t="s">
        <v>136</v>
      </c>
      <c r="J2331" t="s">
        <v>137</v>
      </c>
      <c r="K2331" t="s">
        <v>138</v>
      </c>
      <c r="L2331" t="s">
        <v>6941</v>
      </c>
      <c r="M2331" t="s">
        <v>6942</v>
      </c>
      <c r="N2331">
        <v>4.2716666659999998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1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2.0534558327492642</v>
      </c>
      <c r="AC2331">
        <v>0</v>
      </c>
      <c r="AD2331">
        <v>0</v>
      </c>
      <c r="AE2331">
        <v>2.0534558327492642</v>
      </c>
    </row>
    <row r="2332" spans="1:31" x14ac:dyDescent="0.25">
      <c r="A2332">
        <v>2427600</v>
      </c>
      <c r="B2332">
        <v>1</v>
      </c>
      <c r="C2332" t="s">
        <v>80</v>
      </c>
      <c r="D2332" t="s">
        <v>86</v>
      </c>
      <c r="E2332" t="s">
        <v>132</v>
      </c>
      <c r="F2332" t="s">
        <v>6943</v>
      </c>
      <c r="G2332" t="s">
        <v>134</v>
      </c>
      <c r="H2332" t="s">
        <v>135</v>
      </c>
      <c r="I2332" t="s">
        <v>136</v>
      </c>
      <c r="J2332" t="s">
        <v>137</v>
      </c>
      <c r="K2332" t="s">
        <v>138</v>
      </c>
      <c r="L2332" t="s">
        <v>6944</v>
      </c>
      <c r="M2332" t="s">
        <v>6945</v>
      </c>
      <c r="N2332">
        <v>0.86805555499999998</v>
      </c>
      <c r="O2332">
        <v>0</v>
      </c>
      <c r="P2332">
        <v>1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</row>
    <row r="2333" spans="1:31" x14ac:dyDescent="0.25">
      <c r="A2333">
        <v>2427623</v>
      </c>
      <c r="B2333">
        <v>1</v>
      </c>
      <c r="C2333" t="s">
        <v>80</v>
      </c>
      <c r="D2333" t="s">
        <v>103</v>
      </c>
      <c r="E2333" t="s">
        <v>156</v>
      </c>
      <c r="F2333" t="s">
        <v>4405</v>
      </c>
      <c r="G2333" t="s">
        <v>175</v>
      </c>
      <c r="H2333" t="s">
        <v>135</v>
      </c>
      <c r="I2333" t="s">
        <v>136</v>
      </c>
      <c r="J2333" t="s">
        <v>137</v>
      </c>
      <c r="K2333" t="s">
        <v>138</v>
      </c>
      <c r="L2333" t="s">
        <v>6946</v>
      </c>
      <c r="M2333" t="s">
        <v>6947</v>
      </c>
      <c r="N2333">
        <v>2.7861111109999999</v>
      </c>
      <c r="O2333">
        <v>0</v>
      </c>
      <c r="P2333">
        <v>603</v>
      </c>
      <c r="Q2333">
        <v>0</v>
      </c>
      <c r="R2333">
        <v>0</v>
      </c>
      <c r="S2333">
        <v>0</v>
      </c>
      <c r="T2333">
        <v>50</v>
      </c>
      <c r="U2333">
        <v>0</v>
      </c>
      <c r="V2333">
        <v>0</v>
      </c>
      <c r="W2333">
        <v>0</v>
      </c>
      <c r="X2333">
        <v>370.89236393722524</v>
      </c>
      <c r="Y2333">
        <v>0</v>
      </c>
      <c r="Z2333">
        <v>0</v>
      </c>
      <c r="AA2333">
        <v>0</v>
      </c>
      <c r="AB2333">
        <v>118.72026833529624</v>
      </c>
      <c r="AC2333">
        <v>0</v>
      </c>
      <c r="AD2333">
        <v>0</v>
      </c>
      <c r="AE2333">
        <v>489.61263227252147</v>
      </c>
    </row>
    <row r="2334" spans="1:31" x14ac:dyDescent="0.25">
      <c r="A2334">
        <v>2428164</v>
      </c>
      <c r="B2334">
        <v>1</v>
      </c>
      <c r="C2334" t="s">
        <v>80</v>
      </c>
      <c r="D2334" t="s">
        <v>88</v>
      </c>
      <c r="E2334" t="s">
        <v>132</v>
      </c>
      <c r="F2334" t="s">
        <v>6948</v>
      </c>
      <c r="G2334" t="s">
        <v>153</v>
      </c>
      <c r="H2334" t="s">
        <v>135</v>
      </c>
      <c r="I2334" t="s">
        <v>136</v>
      </c>
      <c r="J2334" t="s">
        <v>137</v>
      </c>
      <c r="K2334" t="s">
        <v>138</v>
      </c>
      <c r="L2334" t="s">
        <v>6949</v>
      </c>
      <c r="M2334" t="s">
        <v>6950</v>
      </c>
      <c r="N2334">
        <v>1.243055555</v>
      </c>
      <c r="O2334">
        <v>0</v>
      </c>
      <c r="P2334">
        <v>5</v>
      </c>
      <c r="Q2334">
        <v>0</v>
      </c>
      <c r="R2334">
        <v>0</v>
      </c>
      <c r="S2334">
        <v>0</v>
      </c>
      <c r="T2334">
        <v>3</v>
      </c>
      <c r="U2334">
        <v>0</v>
      </c>
      <c r="V2334">
        <v>0</v>
      </c>
      <c r="W2334">
        <v>0</v>
      </c>
      <c r="X2334">
        <v>2.7881540603656836</v>
      </c>
      <c r="Y2334">
        <v>0</v>
      </c>
      <c r="Z2334">
        <v>0</v>
      </c>
      <c r="AA2334">
        <v>0</v>
      </c>
      <c r="AB2334">
        <v>4.6968511422986179</v>
      </c>
      <c r="AC2334">
        <v>0</v>
      </c>
      <c r="AD2334">
        <v>0</v>
      </c>
      <c r="AE2334">
        <v>7.4850052026643015</v>
      </c>
    </row>
    <row r="2335" spans="1:31" x14ac:dyDescent="0.25">
      <c r="A2335">
        <v>2427792</v>
      </c>
      <c r="B2335">
        <v>1</v>
      </c>
      <c r="C2335" t="s">
        <v>80</v>
      </c>
      <c r="D2335" t="s">
        <v>97</v>
      </c>
      <c r="E2335" t="s">
        <v>132</v>
      </c>
      <c r="F2335" t="s">
        <v>6951</v>
      </c>
      <c r="G2335" t="s">
        <v>134</v>
      </c>
      <c r="H2335" t="s">
        <v>135</v>
      </c>
      <c r="I2335" t="s">
        <v>136</v>
      </c>
      <c r="J2335" t="s">
        <v>137</v>
      </c>
      <c r="K2335" t="s">
        <v>138</v>
      </c>
      <c r="L2335" t="s">
        <v>6952</v>
      </c>
      <c r="M2335" t="s">
        <v>6953</v>
      </c>
      <c r="N2335">
        <v>0.53305555500000001</v>
      </c>
      <c r="O2335">
        <v>0</v>
      </c>
      <c r="P2335">
        <v>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9.6260774425248899E-2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9.6260774425248899E-2</v>
      </c>
    </row>
    <row r="2336" spans="1:31" x14ac:dyDescent="0.25">
      <c r="A2336">
        <v>2427769</v>
      </c>
      <c r="B2336">
        <v>1</v>
      </c>
      <c r="C2336" t="s">
        <v>80</v>
      </c>
      <c r="D2336" t="s">
        <v>108</v>
      </c>
      <c r="E2336" t="s">
        <v>156</v>
      </c>
      <c r="F2336" t="s">
        <v>1693</v>
      </c>
      <c r="G2336" t="s">
        <v>355</v>
      </c>
      <c r="H2336" t="s">
        <v>135</v>
      </c>
      <c r="I2336" t="s">
        <v>136</v>
      </c>
      <c r="J2336" t="s">
        <v>137</v>
      </c>
      <c r="K2336" t="s">
        <v>164</v>
      </c>
      <c r="L2336" t="s">
        <v>6954</v>
      </c>
      <c r="M2336" t="s">
        <v>6955</v>
      </c>
      <c r="N2336">
        <v>7.0391666659999999</v>
      </c>
      <c r="O2336">
        <v>0</v>
      </c>
      <c r="P2336">
        <v>37</v>
      </c>
      <c r="Q2336">
        <v>0</v>
      </c>
      <c r="R2336">
        <v>17</v>
      </c>
      <c r="S2336">
        <v>0</v>
      </c>
      <c r="T2336">
        <v>5</v>
      </c>
      <c r="U2336">
        <v>0</v>
      </c>
      <c r="V2336">
        <v>0</v>
      </c>
      <c r="W2336">
        <v>0</v>
      </c>
      <c r="X2336">
        <v>28.453347368486725</v>
      </c>
      <c r="Y2336">
        <v>0</v>
      </c>
      <c r="Z2336">
        <v>3.3459991832987668</v>
      </c>
      <c r="AA2336">
        <v>0</v>
      </c>
      <c r="AB2336">
        <v>15.936944121683199</v>
      </c>
      <c r="AC2336">
        <v>0</v>
      </c>
      <c r="AD2336">
        <v>0</v>
      </c>
      <c r="AE2336">
        <v>47.736290673468687</v>
      </c>
    </row>
    <row r="2337" spans="1:31" x14ac:dyDescent="0.25">
      <c r="A2337">
        <v>2427686</v>
      </c>
      <c r="B2337">
        <v>1</v>
      </c>
      <c r="C2337" t="s">
        <v>80</v>
      </c>
      <c r="D2337" t="s">
        <v>96</v>
      </c>
      <c r="E2337" t="s">
        <v>147</v>
      </c>
      <c r="F2337" t="s">
        <v>6956</v>
      </c>
      <c r="G2337" t="s">
        <v>171</v>
      </c>
      <c r="H2337" t="s">
        <v>135</v>
      </c>
      <c r="I2337" t="s">
        <v>136</v>
      </c>
      <c r="J2337" t="s">
        <v>137</v>
      </c>
      <c r="K2337" t="s">
        <v>138</v>
      </c>
      <c r="L2337" t="s">
        <v>6957</v>
      </c>
      <c r="M2337" t="s">
        <v>6958</v>
      </c>
      <c r="N2337">
        <v>2.5808333330000002</v>
      </c>
      <c r="O2337">
        <v>0</v>
      </c>
      <c r="P2337">
        <v>84</v>
      </c>
      <c r="Q2337">
        <v>0</v>
      </c>
      <c r="R2337">
        <v>0</v>
      </c>
      <c r="S2337">
        <v>0</v>
      </c>
      <c r="T2337">
        <v>6</v>
      </c>
      <c r="U2337">
        <v>0</v>
      </c>
      <c r="V2337">
        <v>0</v>
      </c>
      <c r="W2337">
        <v>0</v>
      </c>
      <c r="X2337">
        <v>49.008096633410148</v>
      </c>
      <c r="Y2337">
        <v>0</v>
      </c>
      <c r="Z2337">
        <v>0</v>
      </c>
      <c r="AA2337">
        <v>0</v>
      </c>
      <c r="AB2337">
        <v>6.4199050737164933</v>
      </c>
      <c r="AC2337">
        <v>0</v>
      </c>
      <c r="AD2337">
        <v>0</v>
      </c>
      <c r="AE2337">
        <v>55.42800170712664</v>
      </c>
    </row>
    <row r="2338" spans="1:31" x14ac:dyDescent="0.25">
      <c r="A2338">
        <v>2427832</v>
      </c>
      <c r="B2338">
        <v>1</v>
      </c>
      <c r="C2338" t="s">
        <v>80</v>
      </c>
      <c r="D2338" t="s">
        <v>85</v>
      </c>
      <c r="E2338" t="s">
        <v>132</v>
      </c>
      <c r="F2338" t="s">
        <v>5318</v>
      </c>
      <c r="G2338" t="s">
        <v>153</v>
      </c>
      <c r="H2338" t="s">
        <v>135</v>
      </c>
      <c r="I2338" t="s">
        <v>136</v>
      </c>
      <c r="J2338" t="s">
        <v>137</v>
      </c>
      <c r="K2338" t="s">
        <v>138</v>
      </c>
      <c r="L2338" t="s">
        <v>6959</v>
      </c>
      <c r="M2338" t="s">
        <v>6960</v>
      </c>
      <c r="N2338">
        <v>5.4286111110000004</v>
      </c>
      <c r="O2338">
        <v>0</v>
      </c>
      <c r="P2338">
        <v>11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12.837306295891132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12.837306295891132</v>
      </c>
    </row>
    <row r="2339" spans="1:31" x14ac:dyDescent="0.25">
      <c r="A2339">
        <v>2427918</v>
      </c>
      <c r="B2339">
        <v>1</v>
      </c>
      <c r="C2339" t="s">
        <v>81</v>
      </c>
      <c r="D2339" t="s">
        <v>122</v>
      </c>
      <c r="E2339" t="s">
        <v>141</v>
      </c>
      <c r="F2339" t="s">
        <v>6961</v>
      </c>
      <c r="G2339" t="s">
        <v>143</v>
      </c>
      <c r="H2339" t="s">
        <v>144</v>
      </c>
      <c r="I2339" t="s">
        <v>136</v>
      </c>
      <c r="J2339" t="s">
        <v>137</v>
      </c>
      <c r="K2339" t="s">
        <v>138</v>
      </c>
      <c r="L2339" t="s">
        <v>6962</v>
      </c>
      <c r="M2339" t="s">
        <v>6963</v>
      </c>
      <c r="N2339">
        <v>0.62749999999999995</v>
      </c>
      <c r="O2339">
        <v>0</v>
      </c>
      <c r="P2339">
        <v>1</v>
      </c>
      <c r="Q2339">
        <v>31</v>
      </c>
      <c r="R2339">
        <v>83</v>
      </c>
      <c r="S2339">
        <v>1</v>
      </c>
      <c r="T2339">
        <v>0</v>
      </c>
      <c r="U2339">
        <v>0</v>
      </c>
      <c r="V2339">
        <v>0</v>
      </c>
      <c r="W2339">
        <v>0</v>
      </c>
      <c r="X2339">
        <v>1.5864179999674998E-3</v>
      </c>
      <c r="Y2339">
        <v>4.5913223179825291</v>
      </c>
      <c r="Z2339">
        <v>2.8796750099742185</v>
      </c>
      <c r="AA2339">
        <v>2.2327905606163148</v>
      </c>
      <c r="AB2339">
        <v>0</v>
      </c>
      <c r="AC2339">
        <v>0</v>
      </c>
      <c r="AD2339">
        <v>0</v>
      </c>
      <c r="AE2339">
        <v>9.7053743065730309</v>
      </c>
    </row>
    <row r="2340" spans="1:31" x14ac:dyDescent="0.25">
      <c r="A2340">
        <v>2427749</v>
      </c>
      <c r="B2340">
        <v>1</v>
      </c>
      <c r="C2340" t="s">
        <v>80</v>
      </c>
      <c r="D2340" t="s">
        <v>107</v>
      </c>
      <c r="E2340" t="s">
        <v>147</v>
      </c>
      <c r="F2340" t="s">
        <v>3383</v>
      </c>
      <c r="G2340" t="s">
        <v>175</v>
      </c>
      <c r="H2340" t="s">
        <v>135</v>
      </c>
      <c r="I2340" t="s">
        <v>136</v>
      </c>
      <c r="J2340" t="s">
        <v>137</v>
      </c>
      <c r="K2340" t="s">
        <v>138</v>
      </c>
      <c r="L2340" t="s">
        <v>6964</v>
      </c>
      <c r="M2340" t="s">
        <v>6965</v>
      </c>
      <c r="N2340">
        <v>0.65222222200000002</v>
      </c>
      <c r="O2340">
        <v>0</v>
      </c>
      <c r="P2340">
        <v>20</v>
      </c>
      <c r="Q2340">
        <v>0</v>
      </c>
      <c r="R2340">
        <v>0</v>
      </c>
      <c r="S2340">
        <v>0</v>
      </c>
      <c r="T2340">
        <v>13</v>
      </c>
      <c r="U2340">
        <v>0</v>
      </c>
      <c r="V2340">
        <v>0</v>
      </c>
      <c r="W2340">
        <v>0</v>
      </c>
      <c r="X2340">
        <v>1.6041677878473957</v>
      </c>
      <c r="Y2340">
        <v>0</v>
      </c>
      <c r="Z2340">
        <v>0</v>
      </c>
      <c r="AA2340">
        <v>0</v>
      </c>
      <c r="AB2340">
        <v>9.7350003608131104</v>
      </c>
      <c r="AC2340">
        <v>0</v>
      </c>
      <c r="AD2340">
        <v>0</v>
      </c>
      <c r="AE2340">
        <v>11.339168148660505</v>
      </c>
    </row>
    <row r="2341" spans="1:31" x14ac:dyDescent="0.25">
      <c r="A2341">
        <v>2428061</v>
      </c>
      <c r="B2341">
        <v>1</v>
      </c>
      <c r="C2341" t="s">
        <v>80</v>
      </c>
      <c r="D2341" t="s">
        <v>98</v>
      </c>
      <c r="E2341" t="s">
        <v>147</v>
      </c>
      <c r="F2341" t="s">
        <v>6966</v>
      </c>
      <c r="G2341" t="s">
        <v>175</v>
      </c>
      <c r="H2341" t="s">
        <v>135</v>
      </c>
      <c r="I2341" t="s">
        <v>136</v>
      </c>
      <c r="J2341" t="s">
        <v>137</v>
      </c>
      <c r="K2341" t="s">
        <v>138</v>
      </c>
      <c r="L2341" t="s">
        <v>6967</v>
      </c>
      <c r="M2341" t="s">
        <v>6968</v>
      </c>
      <c r="N2341">
        <v>0.58972222200000002</v>
      </c>
      <c r="O2341">
        <v>0</v>
      </c>
      <c r="P2341">
        <v>41</v>
      </c>
      <c r="Q2341">
        <v>0</v>
      </c>
      <c r="R2341">
        <v>0</v>
      </c>
      <c r="S2341">
        <v>0</v>
      </c>
      <c r="T2341">
        <v>5</v>
      </c>
      <c r="U2341">
        <v>0</v>
      </c>
      <c r="V2341">
        <v>0</v>
      </c>
      <c r="W2341">
        <v>0</v>
      </c>
      <c r="X2341">
        <v>3.0649533106331401</v>
      </c>
      <c r="Y2341">
        <v>0</v>
      </c>
      <c r="Z2341">
        <v>0</v>
      </c>
      <c r="AA2341">
        <v>0</v>
      </c>
      <c r="AB2341">
        <v>0.25823664602115415</v>
      </c>
      <c r="AC2341">
        <v>0</v>
      </c>
      <c r="AD2341">
        <v>0</v>
      </c>
      <c r="AE2341">
        <v>3.3231899566542942</v>
      </c>
    </row>
    <row r="2342" spans="1:31" x14ac:dyDescent="0.25">
      <c r="A2342">
        <v>2427892</v>
      </c>
      <c r="B2342">
        <v>1</v>
      </c>
      <c r="C2342" t="s">
        <v>80</v>
      </c>
      <c r="D2342" t="s">
        <v>97</v>
      </c>
      <c r="E2342" t="s">
        <v>147</v>
      </c>
      <c r="F2342" t="s">
        <v>6969</v>
      </c>
      <c r="G2342" t="s">
        <v>149</v>
      </c>
      <c r="H2342" t="s">
        <v>135</v>
      </c>
      <c r="I2342" t="s">
        <v>136</v>
      </c>
      <c r="J2342" t="s">
        <v>137</v>
      </c>
      <c r="K2342" t="s">
        <v>138</v>
      </c>
      <c r="L2342" t="s">
        <v>1863</v>
      </c>
      <c r="M2342" t="s">
        <v>6970</v>
      </c>
      <c r="N2342">
        <v>4.1152777770000002</v>
      </c>
      <c r="O2342">
        <v>0</v>
      </c>
      <c r="P2342">
        <v>46</v>
      </c>
      <c r="Q2342">
        <v>0</v>
      </c>
      <c r="R2342">
        <v>0</v>
      </c>
      <c r="S2342">
        <v>0</v>
      </c>
      <c r="T2342">
        <v>7</v>
      </c>
      <c r="U2342">
        <v>0</v>
      </c>
      <c r="V2342">
        <v>0</v>
      </c>
      <c r="W2342">
        <v>0</v>
      </c>
      <c r="X2342">
        <v>21.190151434260791</v>
      </c>
      <c r="Y2342">
        <v>0</v>
      </c>
      <c r="Z2342">
        <v>0</v>
      </c>
      <c r="AA2342">
        <v>0</v>
      </c>
      <c r="AB2342">
        <v>22.188033848612132</v>
      </c>
      <c r="AC2342">
        <v>0</v>
      </c>
      <c r="AD2342">
        <v>0</v>
      </c>
      <c r="AE2342">
        <v>43.37818528287292</v>
      </c>
    </row>
    <row r="2343" spans="1:31" x14ac:dyDescent="0.25">
      <c r="A2343">
        <v>2428041</v>
      </c>
      <c r="B2343">
        <v>1</v>
      </c>
      <c r="C2343" t="s">
        <v>80</v>
      </c>
      <c r="D2343" t="s">
        <v>88</v>
      </c>
      <c r="E2343" t="s">
        <v>132</v>
      </c>
      <c r="F2343" t="s">
        <v>6971</v>
      </c>
      <c r="G2343" t="s">
        <v>134</v>
      </c>
      <c r="H2343" t="s">
        <v>135</v>
      </c>
      <c r="I2343" t="s">
        <v>136</v>
      </c>
      <c r="J2343" t="s">
        <v>137</v>
      </c>
      <c r="K2343" t="s">
        <v>138</v>
      </c>
      <c r="L2343" t="s">
        <v>6972</v>
      </c>
      <c r="M2343" t="s">
        <v>6973</v>
      </c>
      <c r="N2343">
        <v>3.9158333330000001</v>
      </c>
      <c r="O2343">
        <v>0</v>
      </c>
      <c r="P2343">
        <v>1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2.0788174107115349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2.0788174107115349</v>
      </c>
    </row>
    <row r="2344" spans="1:31" x14ac:dyDescent="0.25">
      <c r="A2344">
        <v>2427663</v>
      </c>
      <c r="B2344">
        <v>1</v>
      </c>
      <c r="C2344" t="s">
        <v>80</v>
      </c>
      <c r="D2344" t="s">
        <v>84</v>
      </c>
      <c r="E2344" t="s">
        <v>132</v>
      </c>
      <c r="F2344" t="s">
        <v>6974</v>
      </c>
      <c r="G2344" t="s">
        <v>198</v>
      </c>
      <c r="H2344" t="s">
        <v>135</v>
      </c>
      <c r="I2344" t="s">
        <v>136</v>
      </c>
      <c r="J2344" t="s">
        <v>137</v>
      </c>
      <c r="K2344" t="s">
        <v>138</v>
      </c>
      <c r="L2344" t="s">
        <v>6975</v>
      </c>
      <c r="M2344" t="s">
        <v>6976</v>
      </c>
      <c r="N2344">
        <v>6.1680555549999996</v>
      </c>
      <c r="O2344">
        <v>0</v>
      </c>
      <c r="P2344">
        <v>13</v>
      </c>
      <c r="Q2344">
        <v>0</v>
      </c>
      <c r="R2344">
        <v>0</v>
      </c>
      <c r="S2344">
        <v>0</v>
      </c>
      <c r="T2344">
        <v>1</v>
      </c>
      <c r="U2344">
        <v>0</v>
      </c>
      <c r="V2344">
        <v>0</v>
      </c>
      <c r="W2344">
        <v>0</v>
      </c>
      <c r="X2344">
        <v>12.918758892311734</v>
      </c>
      <c r="Y2344">
        <v>0</v>
      </c>
      <c r="Z2344">
        <v>0</v>
      </c>
      <c r="AA2344">
        <v>0</v>
      </c>
      <c r="AB2344">
        <v>8.3844799424110708</v>
      </c>
      <c r="AC2344">
        <v>0</v>
      </c>
      <c r="AD2344">
        <v>0</v>
      </c>
      <c r="AE2344">
        <v>21.303238834722805</v>
      </c>
    </row>
    <row r="2345" spans="1:31" x14ac:dyDescent="0.25">
      <c r="A2345">
        <v>2427606</v>
      </c>
      <c r="B2345">
        <v>1</v>
      </c>
      <c r="C2345" t="s">
        <v>80</v>
      </c>
      <c r="D2345" t="s">
        <v>103</v>
      </c>
      <c r="E2345" t="s">
        <v>132</v>
      </c>
      <c r="F2345" t="s">
        <v>6977</v>
      </c>
      <c r="G2345" t="s">
        <v>134</v>
      </c>
      <c r="H2345" t="s">
        <v>135</v>
      </c>
      <c r="I2345" t="s">
        <v>136</v>
      </c>
      <c r="J2345" t="s">
        <v>137</v>
      </c>
      <c r="K2345" t="s">
        <v>138</v>
      </c>
      <c r="L2345" t="s">
        <v>6978</v>
      </c>
      <c r="M2345" t="s">
        <v>6979</v>
      </c>
      <c r="N2345">
        <v>3.1661111110000002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1.0562518306106252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1.0562518306106252</v>
      </c>
    </row>
    <row r="2346" spans="1:31" x14ac:dyDescent="0.25">
      <c r="A2346">
        <v>2428104</v>
      </c>
      <c r="B2346">
        <v>1</v>
      </c>
      <c r="C2346" t="s">
        <v>80</v>
      </c>
      <c r="D2346" t="s">
        <v>103</v>
      </c>
      <c r="E2346" t="s">
        <v>141</v>
      </c>
      <c r="F2346" t="s">
        <v>210</v>
      </c>
      <c r="G2346" t="s">
        <v>143</v>
      </c>
      <c r="H2346" t="s">
        <v>144</v>
      </c>
      <c r="I2346" t="s">
        <v>136</v>
      </c>
      <c r="J2346" t="s">
        <v>137</v>
      </c>
      <c r="K2346" t="s">
        <v>138</v>
      </c>
      <c r="L2346" t="s">
        <v>6980</v>
      </c>
      <c r="M2346" t="s">
        <v>6981</v>
      </c>
      <c r="N2346">
        <v>1.209166666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161.9119597307901</v>
      </c>
      <c r="AD2346">
        <v>0</v>
      </c>
      <c r="AE2346">
        <v>161.9119597307901</v>
      </c>
    </row>
    <row r="2347" spans="1:31" x14ac:dyDescent="0.25">
      <c r="A2347">
        <v>2427706</v>
      </c>
      <c r="B2347">
        <v>1</v>
      </c>
      <c r="C2347" t="s">
        <v>80</v>
      </c>
      <c r="D2347" t="s">
        <v>100</v>
      </c>
      <c r="E2347" t="s">
        <v>178</v>
      </c>
      <c r="F2347" t="s">
        <v>6982</v>
      </c>
      <c r="G2347" t="s">
        <v>355</v>
      </c>
      <c r="H2347" t="s">
        <v>144</v>
      </c>
      <c r="I2347" t="s">
        <v>136</v>
      </c>
      <c r="J2347" t="s">
        <v>137</v>
      </c>
      <c r="K2347" t="s">
        <v>164</v>
      </c>
      <c r="L2347" t="s">
        <v>6983</v>
      </c>
      <c r="M2347" t="s">
        <v>6984</v>
      </c>
      <c r="N2347">
        <v>6.2152777769999998</v>
      </c>
      <c r="O2347">
        <v>4</v>
      </c>
      <c r="P2347">
        <v>1648</v>
      </c>
      <c r="Q2347">
        <v>4</v>
      </c>
      <c r="R2347">
        <v>101</v>
      </c>
      <c r="S2347">
        <v>9</v>
      </c>
      <c r="T2347">
        <v>71</v>
      </c>
      <c r="U2347">
        <v>0</v>
      </c>
      <c r="V2347">
        <v>0</v>
      </c>
      <c r="W2347">
        <v>327.06757101329219</v>
      </c>
      <c r="X2347">
        <v>1217.6150283244151</v>
      </c>
      <c r="Y2347">
        <v>29.355179395872597</v>
      </c>
      <c r="Z2347">
        <v>46.14955314389573</v>
      </c>
      <c r="AA2347">
        <v>168.7105066652347</v>
      </c>
      <c r="AB2347">
        <v>205.47350396879321</v>
      </c>
      <c r="AC2347">
        <v>0</v>
      </c>
      <c r="AD2347">
        <v>0</v>
      </c>
      <c r="AE2347">
        <v>1994.3713425115038</v>
      </c>
    </row>
    <row r="2348" spans="1:31" x14ac:dyDescent="0.25">
      <c r="A2348">
        <v>2427858</v>
      </c>
      <c r="B2348">
        <v>1</v>
      </c>
      <c r="C2348" t="s">
        <v>80</v>
      </c>
      <c r="D2348" t="s">
        <v>108</v>
      </c>
      <c r="E2348" t="s">
        <v>147</v>
      </c>
      <c r="F2348" t="s">
        <v>6985</v>
      </c>
      <c r="G2348" t="s">
        <v>171</v>
      </c>
      <c r="H2348" t="s">
        <v>135</v>
      </c>
      <c r="I2348" t="s">
        <v>136</v>
      </c>
      <c r="J2348" t="s">
        <v>137</v>
      </c>
      <c r="K2348" t="s">
        <v>138</v>
      </c>
      <c r="L2348" t="s">
        <v>6986</v>
      </c>
      <c r="M2348" t="s">
        <v>6987</v>
      </c>
      <c r="N2348">
        <v>0.66749999999999998</v>
      </c>
      <c r="O2348">
        <v>0</v>
      </c>
      <c r="P2348">
        <v>6</v>
      </c>
      <c r="Q2348">
        <v>0</v>
      </c>
      <c r="R2348">
        <v>6</v>
      </c>
      <c r="S2348">
        <v>0</v>
      </c>
      <c r="T2348">
        <v>2</v>
      </c>
      <c r="U2348">
        <v>0</v>
      </c>
      <c r="V2348">
        <v>0</v>
      </c>
      <c r="W2348">
        <v>0</v>
      </c>
      <c r="X2348">
        <v>1.0837462874861179</v>
      </c>
      <c r="Y2348">
        <v>0</v>
      </c>
      <c r="Z2348">
        <v>0.63083661208678177</v>
      </c>
      <c r="AA2348">
        <v>0</v>
      </c>
      <c r="AB2348">
        <v>0.52715079720512181</v>
      </c>
      <c r="AC2348">
        <v>0</v>
      </c>
      <c r="AD2348">
        <v>0</v>
      </c>
      <c r="AE2348">
        <v>2.2417336967780215</v>
      </c>
    </row>
    <row r="2349" spans="1:31" x14ac:dyDescent="0.25">
      <c r="A2349">
        <v>2427881</v>
      </c>
      <c r="B2349">
        <v>1</v>
      </c>
      <c r="C2349" t="s">
        <v>80</v>
      </c>
      <c r="D2349" t="s">
        <v>86</v>
      </c>
      <c r="E2349" t="s">
        <v>290</v>
      </c>
      <c r="F2349" t="s">
        <v>6988</v>
      </c>
      <c r="G2349" t="s">
        <v>355</v>
      </c>
      <c r="H2349" t="s">
        <v>135</v>
      </c>
      <c r="I2349" t="s">
        <v>136</v>
      </c>
      <c r="J2349" t="s">
        <v>137</v>
      </c>
      <c r="K2349" t="s">
        <v>164</v>
      </c>
      <c r="L2349" t="s">
        <v>6989</v>
      </c>
      <c r="M2349" t="s">
        <v>6990</v>
      </c>
      <c r="N2349">
        <v>0.79722222200000004</v>
      </c>
      <c r="O2349">
        <v>0</v>
      </c>
      <c r="P2349">
        <v>27</v>
      </c>
      <c r="Q2349">
        <v>0</v>
      </c>
      <c r="R2349">
        <v>0</v>
      </c>
      <c r="S2349">
        <v>0</v>
      </c>
      <c r="T2349">
        <v>4</v>
      </c>
      <c r="U2349">
        <v>0</v>
      </c>
      <c r="V2349">
        <v>0</v>
      </c>
      <c r="W2349">
        <v>0</v>
      </c>
      <c r="X2349">
        <v>25.971597442410832</v>
      </c>
      <c r="Y2349">
        <v>0</v>
      </c>
      <c r="Z2349">
        <v>0</v>
      </c>
      <c r="AA2349">
        <v>0</v>
      </c>
      <c r="AB2349">
        <v>3.6963770723394664</v>
      </c>
      <c r="AC2349">
        <v>0</v>
      </c>
      <c r="AD2349">
        <v>0</v>
      </c>
      <c r="AE2349">
        <v>29.667974514750298</v>
      </c>
    </row>
    <row r="2350" spans="1:31" x14ac:dyDescent="0.25">
      <c r="A2350">
        <v>2427695</v>
      </c>
      <c r="B2350">
        <v>1</v>
      </c>
      <c r="C2350" t="s">
        <v>81</v>
      </c>
      <c r="D2350" t="s">
        <v>112</v>
      </c>
      <c r="E2350" t="s">
        <v>161</v>
      </c>
      <c r="F2350" t="s">
        <v>6991</v>
      </c>
      <c r="G2350" t="s">
        <v>187</v>
      </c>
      <c r="H2350" t="s">
        <v>144</v>
      </c>
      <c r="I2350" t="s">
        <v>136</v>
      </c>
      <c r="J2350" t="s">
        <v>137</v>
      </c>
      <c r="K2350" t="s">
        <v>164</v>
      </c>
      <c r="L2350" t="s">
        <v>6992</v>
      </c>
      <c r="M2350" t="s">
        <v>6993</v>
      </c>
      <c r="N2350">
        <v>7.4625000000000004</v>
      </c>
      <c r="O2350">
        <v>0</v>
      </c>
      <c r="P2350">
        <v>4236</v>
      </c>
      <c r="Q2350">
        <v>1</v>
      </c>
      <c r="R2350">
        <v>120</v>
      </c>
      <c r="S2350">
        <v>69</v>
      </c>
      <c r="T2350">
        <v>894</v>
      </c>
      <c r="U2350">
        <v>11</v>
      </c>
      <c r="V2350">
        <v>11</v>
      </c>
      <c r="W2350">
        <v>0</v>
      </c>
      <c r="X2350">
        <v>6117.5528456496841</v>
      </c>
      <c r="Y2350">
        <v>10.373331521357962</v>
      </c>
      <c r="Z2350">
        <v>59.524261130583795</v>
      </c>
      <c r="AA2350">
        <v>1286.7791935386629</v>
      </c>
      <c r="AB2350">
        <v>4614.1409841364311</v>
      </c>
      <c r="AC2350">
        <v>3994.2404800332838</v>
      </c>
      <c r="AD2350">
        <v>666.43967528068663</v>
      </c>
      <c r="AE2350">
        <v>16749.050771290691</v>
      </c>
    </row>
    <row r="2351" spans="1:31" x14ac:dyDescent="0.25">
      <c r="A2351">
        <v>2427735</v>
      </c>
      <c r="B2351">
        <v>1</v>
      </c>
      <c r="C2351" t="s">
        <v>80</v>
      </c>
      <c r="D2351" t="s">
        <v>96</v>
      </c>
      <c r="E2351" t="s">
        <v>178</v>
      </c>
      <c r="F2351" t="s">
        <v>6994</v>
      </c>
      <c r="G2351" t="s">
        <v>163</v>
      </c>
      <c r="H2351" t="s">
        <v>144</v>
      </c>
      <c r="I2351" t="s">
        <v>136</v>
      </c>
      <c r="J2351" t="s">
        <v>137</v>
      </c>
      <c r="K2351" t="s">
        <v>164</v>
      </c>
      <c r="L2351" t="s">
        <v>6995</v>
      </c>
      <c r="M2351" t="s">
        <v>6996</v>
      </c>
      <c r="N2351">
        <v>0.61388888799999997</v>
      </c>
      <c r="O2351">
        <v>10</v>
      </c>
      <c r="P2351">
        <v>4141</v>
      </c>
      <c r="Q2351">
        <v>17</v>
      </c>
      <c r="R2351">
        <v>20</v>
      </c>
      <c r="S2351">
        <v>30</v>
      </c>
      <c r="T2351">
        <v>430</v>
      </c>
      <c r="U2351">
        <v>0</v>
      </c>
      <c r="V2351">
        <v>0</v>
      </c>
      <c r="W2351">
        <v>22.95550735833713</v>
      </c>
      <c r="X2351">
        <v>520.73102443068876</v>
      </c>
      <c r="Y2351">
        <v>10.457251419577988</v>
      </c>
      <c r="Z2351">
        <v>1.1845273275846833</v>
      </c>
      <c r="AA2351">
        <v>237.22518037645179</v>
      </c>
      <c r="AB2351">
        <v>228.27097987655011</v>
      </c>
      <c r="AC2351">
        <v>0</v>
      </c>
      <c r="AD2351">
        <v>0</v>
      </c>
      <c r="AE2351">
        <v>1020.8244707891905</v>
      </c>
    </row>
    <row r="2352" spans="1:31" x14ac:dyDescent="0.25">
      <c r="A2352">
        <v>2428027</v>
      </c>
      <c r="B2352">
        <v>1</v>
      </c>
      <c r="C2352" t="s">
        <v>80</v>
      </c>
      <c r="D2352" t="s">
        <v>96</v>
      </c>
      <c r="E2352" t="s">
        <v>132</v>
      </c>
      <c r="F2352" t="s">
        <v>6997</v>
      </c>
      <c r="G2352" t="s">
        <v>134</v>
      </c>
      <c r="H2352" t="s">
        <v>135</v>
      </c>
      <c r="I2352" t="s">
        <v>136</v>
      </c>
      <c r="J2352" t="s">
        <v>137</v>
      </c>
      <c r="K2352" t="s">
        <v>138</v>
      </c>
      <c r="L2352" t="s">
        <v>6998</v>
      </c>
      <c r="M2352" t="s">
        <v>6999</v>
      </c>
      <c r="N2352">
        <v>3.2241666659999999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2.8073418305838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2.8073418305838</v>
      </c>
    </row>
    <row r="2353" spans="1:31" x14ac:dyDescent="0.25">
      <c r="A2353">
        <v>2427635</v>
      </c>
      <c r="B2353">
        <v>1</v>
      </c>
      <c r="C2353" t="s">
        <v>80</v>
      </c>
      <c r="D2353" t="s">
        <v>83</v>
      </c>
      <c r="E2353" t="s">
        <v>229</v>
      </c>
      <c r="F2353" t="s">
        <v>7000</v>
      </c>
      <c r="G2353" t="s">
        <v>163</v>
      </c>
      <c r="H2353" t="s">
        <v>1881</v>
      </c>
      <c r="I2353" t="s">
        <v>136</v>
      </c>
      <c r="J2353" t="s">
        <v>137</v>
      </c>
      <c r="K2353" t="s">
        <v>164</v>
      </c>
      <c r="L2353" t="s">
        <v>7001</v>
      </c>
      <c r="M2353" t="s">
        <v>7002</v>
      </c>
      <c r="N2353">
        <v>0.35944444399999997</v>
      </c>
      <c r="O2353">
        <v>0</v>
      </c>
      <c r="P2353">
        <v>16222</v>
      </c>
      <c r="Q2353">
        <v>0</v>
      </c>
      <c r="R2353">
        <v>1</v>
      </c>
      <c r="S2353">
        <v>25</v>
      </c>
      <c r="T2353">
        <v>3321</v>
      </c>
      <c r="U2353">
        <v>14</v>
      </c>
      <c r="V2353">
        <v>23</v>
      </c>
      <c r="W2353">
        <v>0</v>
      </c>
      <c r="X2353">
        <v>1432.133551095128</v>
      </c>
      <c r="Y2353">
        <v>0</v>
      </c>
      <c r="Z2353">
        <v>6.2170079812058604E-2</v>
      </c>
      <c r="AA2353">
        <v>234.02867346772626</v>
      </c>
      <c r="AB2353">
        <v>895.32218229279579</v>
      </c>
      <c r="AC2353">
        <v>681.49391743392778</v>
      </c>
      <c r="AD2353">
        <v>90.338922051183502</v>
      </c>
      <c r="AE2353">
        <v>3333.3794164205738</v>
      </c>
    </row>
    <row r="2354" spans="1:31" x14ac:dyDescent="0.25">
      <c r="A2354">
        <v>2427927</v>
      </c>
      <c r="B2354">
        <v>1</v>
      </c>
      <c r="C2354" t="s">
        <v>80</v>
      </c>
      <c r="D2354" t="s">
        <v>103</v>
      </c>
      <c r="E2354" t="s">
        <v>147</v>
      </c>
      <c r="F2354" t="s">
        <v>7003</v>
      </c>
      <c r="G2354" t="s">
        <v>171</v>
      </c>
      <c r="H2354" t="s">
        <v>135</v>
      </c>
      <c r="I2354" t="s">
        <v>136</v>
      </c>
      <c r="J2354" t="s">
        <v>137</v>
      </c>
      <c r="K2354" t="s">
        <v>138</v>
      </c>
      <c r="L2354" t="s">
        <v>7004</v>
      </c>
      <c r="M2354" t="s">
        <v>7005</v>
      </c>
      <c r="N2354">
        <v>1.089722222</v>
      </c>
      <c r="O2354">
        <v>0</v>
      </c>
      <c r="P2354">
        <v>183</v>
      </c>
      <c r="Q2354">
        <v>0</v>
      </c>
      <c r="R2354">
        <v>2</v>
      </c>
      <c r="S2354">
        <v>0</v>
      </c>
      <c r="T2354">
        <v>37</v>
      </c>
      <c r="U2354">
        <v>0</v>
      </c>
      <c r="V2354">
        <v>0</v>
      </c>
      <c r="W2354">
        <v>0</v>
      </c>
      <c r="X2354">
        <v>46.564475546532925</v>
      </c>
      <c r="Y2354">
        <v>0</v>
      </c>
      <c r="Z2354">
        <v>0</v>
      </c>
      <c r="AA2354">
        <v>0</v>
      </c>
      <c r="AB2354">
        <v>28.104389418665676</v>
      </c>
      <c r="AC2354">
        <v>0</v>
      </c>
      <c r="AD2354">
        <v>0</v>
      </c>
      <c r="AE2354">
        <v>74.668864965198594</v>
      </c>
    </row>
    <row r="2355" spans="1:31" x14ac:dyDescent="0.25">
      <c r="A2355">
        <v>2427632</v>
      </c>
      <c r="B2355">
        <v>1</v>
      </c>
      <c r="C2355" t="s">
        <v>80</v>
      </c>
      <c r="D2355" t="s">
        <v>83</v>
      </c>
      <c r="E2355" t="s">
        <v>229</v>
      </c>
      <c r="F2355" t="s">
        <v>7006</v>
      </c>
      <c r="G2355" t="s">
        <v>163</v>
      </c>
      <c r="H2355" t="s">
        <v>1881</v>
      </c>
      <c r="I2355" t="s">
        <v>136</v>
      </c>
      <c r="J2355" t="s">
        <v>137</v>
      </c>
      <c r="K2355" t="s">
        <v>164</v>
      </c>
      <c r="L2355" t="s">
        <v>7007</v>
      </c>
      <c r="M2355" t="s">
        <v>7008</v>
      </c>
      <c r="N2355">
        <v>0.13668777700000001</v>
      </c>
      <c r="O2355">
        <v>0</v>
      </c>
      <c r="P2355">
        <v>4</v>
      </c>
      <c r="Q2355">
        <v>0</v>
      </c>
      <c r="R2355">
        <v>0</v>
      </c>
      <c r="S2355">
        <v>1</v>
      </c>
      <c r="T2355">
        <v>73</v>
      </c>
      <c r="U2355">
        <v>2</v>
      </c>
      <c r="V2355">
        <v>1</v>
      </c>
      <c r="W2355">
        <v>0</v>
      </c>
      <c r="X2355">
        <v>9.7765884095219996E-2</v>
      </c>
      <c r="Y2355">
        <v>0</v>
      </c>
      <c r="Z2355">
        <v>0</v>
      </c>
      <c r="AA2355">
        <v>0.1668614866124</v>
      </c>
      <c r="AB2355">
        <v>21.354234524902932</v>
      </c>
      <c r="AC2355">
        <v>199.53817176460794</v>
      </c>
      <c r="AD2355">
        <v>0</v>
      </c>
      <c r="AE2355">
        <v>221.15703366021847</v>
      </c>
    </row>
    <row r="2356" spans="1:31" x14ac:dyDescent="0.25">
      <c r="A2356">
        <v>2428107</v>
      </c>
      <c r="B2356">
        <v>1</v>
      </c>
      <c r="C2356" t="s">
        <v>81</v>
      </c>
      <c r="D2356" t="s">
        <v>128</v>
      </c>
      <c r="E2356" t="s">
        <v>147</v>
      </c>
      <c r="F2356" t="s">
        <v>1325</v>
      </c>
      <c r="G2356" t="s">
        <v>171</v>
      </c>
      <c r="H2356" t="s">
        <v>135</v>
      </c>
      <c r="I2356" t="s">
        <v>136</v>
      </c>
      <c r="J2356" t="s">
        <v>137</v>
      </c>
      <c r="K2356" t="s">
        <v>138</v>
      </c>
      <c r="L2356" t="s">
        <v>7009</v>
      </c>
      <c r="M2356" t="s">
        <v>7010</v>
      </c>
      <c r="N2356">
        <v>2.2766666660000001</v>
      </c>
      <c r="O2356">
        <v>0</v>
      </c>
      <c r="P2356">
        <v>5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1.984793870172302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1.984793870172302</v>
      </c>
    </row>
    <row r="2357" spans="1:31" x14ac:dyDescent="0.25">
      <c r="A2357">
        <v>2427821</v>
      </c>
      <c r="B2357">
        <v>1</v>
      </c>
      <c r="C2357" t="s">
        <v>81</v>
      </c>
      <c r="D2357" t="s">
        <v>116</v>
      </c>
      <c r="E2357" t="s">
        <v>161</v>
      </c>
      <c r="F2357" t="s">
        <v>7011</v>
      </c>
      <c r="G2357" t="s">
        <v>187</v>
      </c>
      <c r="H2357" t="s">
        <v>144</v>
      </c>
      <c r="I2357" t="s">
        <v>136</v>
      </c>
      <c r="J2357" t="s">
        <v>137</v>
      </c>
      <c r="K2357" t="s">
        <v>164</v>
      </c>
      <c r="L2357" t="s">
        <v>7012</v>
      </c>
      <c r="M2357" t="s">
        <v>7013</v>
      </c>
      <c r="N2357">
        <v>1.6886111109999999</v>
      </c>
      <c r="O2357">
        <v>0</v>
      </c>
      <c r="P2357">
        <v>554</v>
      </c>
      <c r="Q2357">
        <v>0</v>
      </c>
      <c r="R2357">
        <v>0</v>
      </c>
      <c r="S2357">
        <v>0</v>
      </c>
      <c r="T2357">
        <v>56</v>
      </c>
      <c r="U2357">
        <v>0</v>
      </c>
      <c r="V2357">
        <v>0</v>
      </c>
      <c r="W2357">
        <v>0</v>
      </c>
      <c r="X2357">
        <v>196.35312243186465</v>
      </c>
      <c r="Y2357">
        <v>0</v>
      </c>
      <c r="Z2357">
        <v>0</v>
      </c>
      <c r="AA2357">
        <v>0</v>
      </c>
      <c r="AB2357">
        <v>101.19987903388849</v>
      </c>
      <c r="AC2357">
        <v>0</v>
      </c>
      <c r="AD2357">
        <v>0</v>
      </c>
      <c r="AE2357">
        <v>297.55300146575314</v>
      </c>
    </row>
    <row r="2358" spans="1:31" x14ac:dyDescent="0.25">
      <c r="A2358">
        <v>2428130</v>
      </c>
      <c r="B2358">
        <v>1</v>
      </c>
      <c r="C2358" t="s">
        <v>80</v>
      </c>
      <c r="D2358" t="s">
        <v>85</v>
      </c>
      <c r="E2358" t="s">
        <v>161</v>
      </c>
      <c r="F2358" t="s">
        <v>7014</v>
      </c>
      <c r="G2358" t="s">
        <v>143</v>
      </c>
      <c r="H2358" t="s">
        <v>144</v>
      </c>
      <c r="I2358" t="s">
        <v>136</v>
      </c>
      <c r="J2358" t="s">
        <v>137</v>
      </c>
      <c r="K2358" t="s">
        <v>138</v>
      </c>
      <c r="L2358" t="s">
        <v>7015</v>
      </c>
      <c r="M2358" t="s">
        <v>7016</v>
      </c>
      <c r="N2358">
        <v>0.47916666600000002</v>
      </c>
      <c r="O2358">
        <v>0</v>
      </c>
      <c r="P2358">
        <v>2988</v>
      </c>
      <c r="Q2358">
        <v>0</v>
      </c>
      <c r="R2358">
        <v>0</v>
      </c>
      <c r="S2358">
        <v>0</v>
      </c>
      <c r="T2358">
        <v>199</v>
      </c>
      <c r="U2358">
        <v>0</v>
      </c>
      <c r="V2358">
        <v>0</v>
      </c>
      <c r="W2358">
        <v>0</v>
      </c>
      <c r="X2358">
        <v>433.20969772821485</v>
      </c>
      <c r="Y2358">
        <v>0</v>
      </c>
      <c r="Z2358">
        <v>0</v>
      </c>
      <c r="AA2358">
        <v>0</v>
      </c>
      <c r="AB2358">
        <v>81.642146319078435</v>
      </c>
      <c r="AC2358">
        <v>0</v>
      </c>
      <c r="AD2358">
        <v>0</v>
      </c>
      <c r="AE2358">
        <v>514.8518440472933</v>
      </c>
    </row>
    <row r="2359" spans="1:31" x14ac:dyDescent="0.25">
      <c r="A2359">
        <v>2427944</v>
      </c>
      <c r="B2359">
        <v>1</v>
      </c>
      <c r="C2359" t="s">
        <v>81</v>
      </c>
      <c r="D2359" t="s">
        <v>122</v>
      </c>
      <c r="E2359" t="s">
        <v>161</v>
      </c>
      <c r="F2359" t="s">
        <v>7017</v>
      </c>
      <c r="G2359" t="s">
        <v>256</v>
      </c>
      <c r="H2359" t="s">
        <v>144</v>
      </c>
      <c r="I2359" t="s">
        <v>136</v>
      </c>
      <c r="J2359" t="s">
        <v>137</v>
      </c>
      <c r="K2359" t="s">
        <v>138</v>
      </c>
      <c r="L2359" t="s">
        <v>7018</v>
      </c>
      <c r="M2359" t="s">
        <v>7019</v>
      </c>
      <c r="N2359">
        <v>0.79833333299999998</v>
      </c>
      <c r="O2359">
        <v>1</v>
      </c>
      <c r="P2359">
        <v>45</v>
      </c>
      <c r="Q2359">
        <v>0</v>
      </c>
      <c r="R2359">
        <v>1</v>
      </c>
      <c r="S2359">
        <v>0</v>
      </c>
      <c r="T2359">
        <v>2</v>
      </c>
      <c r="U2359">
        <v>0</v>
      </c>
      <c r="V2359">
        <v>0</v>
      </c>
      <c r="W2359">
        <v>0.19907212749689998</v>
      </c>
      <c r="X2359">
        <v>3.3052606335744712</v>
      </c>
      <c r="Y2359">
        <v>0</v>
      </c>
      <c r="Z2359">
        <v>0</v>
      </c>
      <c r="AA2359">
        <v>0</v>
      </c>
      <c r="AB2359">
        <v>9.5768720261368345E-2</v>
      </c>
      <c r="AC2359">
        <v>0</v>
      </c>
      <c r="AD2359">
        <v>0</v>
      </c>
      <c r="AE2359">
        <v>3.6001014813327394</v>
      </c>
    </row>
    <row r="2360" spans="1:31" x14ac:dyDescent="0.25">
      <c r="A2360">
        <v>2427795</v>
      </c>
      <c r="B2360">
        <v>1</v>
      </c>
      <c r="C2360" t="s">
        <v>80</v>
      </c>
      <c r="D2360" t="s">
        <v>98</v>
      </c>
      <c r="E2360" t="s">
        <v>156</v>
      </c>
      <c r="F2360" t="s">
        <v>7020</v>
      </c>
      <c r="G2360" t="s">
        <v>355</v>
      </c>
      <c r="H2360" t="s">
        <v>135</v>
      </c>
      <c r="I2360" t="s">
        <v>136</v>
      </c>
      <c r="J2360" t="s">
        <v>137</v>
      </c>
      <c r="K2360" t="s">
        <v>164</v>
      </c>
      <c r="L2360" t="s">
        <v>7021</v>
      </c>
      <c r="M2360" t="s">
        <v>7022</v>
      </c>
      <c r="N2360">
        <v>6.1597222220000001</v>
      </c>
      <c r="O2360">
        <v>0</v>
      </c>
      <c r="P2360">
        <v>5</v>
      </c>
      <c r="Q2360">
        <v>0</v>
      </c>
      <c r="R2360">
        <v>21</v>
      </c>
      <c r="S2360">
        <v>0</v>
      </c>
      <c r="T2360">
        <v>12</v>
      </c>
      <c r="U2360">
        <v>0</v>
      </c>
      <c r="V2360">
        <v>0</v>
      </c>
      <c r="W2360">
        <v>0</v>
      </c>
      <c r="X2360">
        <v>27.048416437678178</v>
      </c>
      <c r="Y2360">
        <v>0</v>
      </c>
      <c r="Z2360">
        <v>4.9596168079685796</v>
      </c>
      <c r="AA2360">
        <v>0</v>
      </c>
      <c r="AB2360">
        <v>39.69679478861859</v>
      </c>
      <c r="AC2360">
        <v>0</v>
      </c>
      <c r="AD2360">
        <v>0</v>
      </c>
      <c r="AE2360">
        <v>71.704828034265347</v>
      </c>
    </row>
    <row r="2361" spans="1:31" x14ac:dyDescent="0.25">
      <c r="A2361">
        <v>2427844</v>
      </c>
      <c r="B2361">
        <v>1</v>
      </c>
      <c r="C2361" t="s">
        <v>81</v>
      </c>
      <c r="D2361" t="s">
        <v>117</v>
      </c>
      <c r="E2361" t="s">
        <v>147</v>
      </c>
      <c r="F2361" t="s">
        <v>7023</v>
      </c>
      <c r="G2361" t="s">
        <v>171</v>
      </c>
      <c r="H2361" t="s">
        <v>135</v>
      </c>
      <c r="I2361" t="s">
        <v>136</v>
      </c>
      <c r="J2361" t="s">
        <v>137</v>
      </c>
      <c r="K2361" t="s">
        <v>138</v>
      </c>
      <c r="L2361" t="s">
        <v>7024</v>
      </c>
      <c r="M2361" t="s">
        <v>7025</v>
      </c>
      <c r="N2361">
        <v>1.064166666</v>
      </c>
      <c r="O2361">
        <v>0</v>
      </c>
      <c r="P2361">
        <v>1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</row>
    <row r="2362" spans="1:31" x14ac:dyDescent="0.25">
      <c r="A2362">
        <v>2427758</v>
      </c>
      <c r="B2362">
        <v>1</v>
      </c>
      <c r="C2362" t="s">
        <v>80</v>
      </c>
      <c r="D2362" t="s">
        <v>105</v>
      </c>
      <c r="E2362" t="s">
        <v>147</v>
      </c>
      <c r="F2362" t="s">
        <v>7026</v>
      </c>
      <c r="G2362" t="s">
        <v>479</v>
      </c>
      <c r="H2362" t="s">
        <v>135</v>
      </c>
      <c r="I2362" t="s">
        <v>136</v>
      </c>
      <c r="J2362" t="s">
        <v>137</v>
      </c>
      <c r="K2362" t="s">
        <v>138</v>
      </c>
      <c r="L2362" t="s">
        <v>7027</v>
      </c>
      <c r="M2362" t="s">
        <v>7028</v>
      </c>
      <c r="N2362">
        <v>3.491944444</v>
      </c>
      <c r="O2362">
        <v>0</v>
      </c>
      <c r="P2362">
        <v>25</v>
      </c>
      <c r="Q2362">
        <v>0</v>
      </c>
      <c r="R2362">
        <v>7</v>
      </c>
      <c r="S2362">
        <v>0</v>
      </c>
      <c r="T2362">
        <v>7</v>
      </c>
      <c r="U2362">
        <v>0</v>
      </c>
      <c r="V2362">
        <v>0</v>
      </c>
      <c r="W2362">
        <v>0</v>
      </c>
      <c r="X2362">
        <v>16.145893748006312</v>
      </c>
      <c r="Y2362">
        <v>0</v>
      </c>
      <c r="Z2362">
        <v>0.65936383778899144</v>
      </c>
      <c r="AA2362">
        <v>0</v>
      </c>
      <c r="AB2362">
        <v>60.093091852785996</v>
      </c>
      <c r="AC2362">
        <v>0</v>
      </c>
      <c r="AD2362">
        <v>0</v>
      </c>
      <c r="AE2362">
        <v>76.898349438581306</v>
      </c>
    </row>
    <row r="2363" spans="1:31" x14ac:dyDescent="0.25">
      <c r="A2363">
        <v>2427652</v>
      </c>
      <c r="B2363">
        <v>1</v>
      </c>
      <c r="C2363" t="s">
        <v>81</v>
      </c>
      <c r="D2363" t="s">
        <v>128</v>
      </c>
      <c r="E2363" t="s">
        <v>132</v>
      </c>
      <c r="F2363" t="s">
        <v>7029</v>
      </c>
      <c r="G2363" t="s">
        <v>153</v>
      </c>
      <c r="H2363" t="s">
        <v>135</v>
      </c>
      <c r="I2363" t="s">
        <v>136</v>
      </c>
      <c r="J2363" t="s">
        <v>137</v>
      </c>
      <c r="K2363" t="s">
        <v>138</v>
      </c>
      <c r="L2363" t="s">
        <v>7030</v>
      </c>
      <c r="M2363" t="s">
        <v>7031</v>
      </c>
      <c r="N2363">
        <v>1.1811111110000001</v>
      </c>
      <c r="O2363">
        <v>0</v>
      </c>
      <c r="P2363">
        <v>40</v>
      </c>
      <c r="Q2363">
        <v>0</v>
      </c>
      <c r="R2363">
        <v>0</v>
      </c>
      <c r="S2363">
        <v>0</v>
      </c>
      <c r="T2363">
        <v>1</v>
      </c>
      <c r="U2363">
        <v>0</v>
      </c>
      <c r="V2363">
        <v>0</v>
      </c>
      <c r="W2363">
        <v>0</v>
      </c>
      <c r="X2363">
        <v>17.121092013315373</v>
      </c>
      <c r="Y2363">
        <v>0</v>
      </c>
      <c r="Z2363">
        <v>0</v>
      </c>
      <c r="AA2363">
        <v>0</v>
      </c>
      <c r="AB2363">
        <v>9.0713099885222234E-2</v>
      </c>
      <c r="AC2363">
        <v>0</v>
      </c>
      <c r="AD2363">
        <v>0</v>
      </c>
      <c r="AE2363">
        <v>17.211805113200594</v>
      </c>
    </row>
    <row r="2364" spans="1:31" x14ac:dyDescent="0.25">
      <c r="A2364">
        <v>2428007</v>
      </c>
      <c r="B2364">
        <v>1</v>
      </c>
      <c r="C2364" t="s">
        <v>81</v>
      </c>
      <c r="D2364" t="s">
        <v>118</v>
      </c>
      <c r="E2364" t="s">
        <v>161</v>
      </c>
      <c r="F2364" t="s">
        <v>740</v>
      </c>
      <c r="G2364" t="s">
        <v>256</v>
      </c>
      <c r="H2364" t="s">
        <v>144</v>
      </c>
      <c r="I2364" t="s">
        <v>136</v>
      </c>
      <c r="J2364" t="s">
        <v>137</v>
      </c>
      <c r="K2364" t="s">
        <v>138</v>
      </c>
      <c r="L2364" t="s">
        <v>7032</v>
      </c>
      <c r="M2364" t="s">
        <v>7033</v>
      </c>
      <c r="N2364">
        <v>1.028611111</v>
      </c>
      <c r="O2364">
        <v>0</v>
      </c>
      <c r="P2364">
        <v>26</v>
      </c>
      <c r="Q2364">
        <v>0</v>
      </c>
      <c r="R2364">
        <v>4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4.3980119521483667</v>
      </c>
      <c r="Y2364">
        <v>0</v>
      </c>
      <c r="Z2364">
        <v>0.4187881653678</v>
      </c>
      <c r="AA2364">
        <v>0</v>
      </c>
      <c r="AB2364">
        <v>0</v>
      </c>
      <c r="AC2364">
        <v>0</v>
      </c>
      <c r="AD2364">
        <v>0</v>
      </c>
      <c r="AE2364">
        <v>4.8168001175161663</v>
      </c>
    </row>
    <row r="2365" spans="1:31" x14ac:dyDescent="0.25">
      <c r="A2365">
        <v>2427801</v>
      </c>
      <c r="B2365">
        <v>1</v>
      </c>
      <c r="C2365" t="s">
        <v>81</v>
      </c>
      <c r="D2365" t="s">
        <v>118</v>
      </c>
      <c r="E2365" t="s">
        <v>156</v>
      </c>
      <c r="F2365" t="s">
        <v>7034</v>
      </c>
      <c r="G2365" t="s">
        <v>187</v>
      </c>
      <c r="H2365" t="s">
        <v>135</v>
      </c>
      <c r="I2365" t="s">
        <v>136</v>
      </c>
      <c r="J2365" t="s">
        <v>137</v>
      </c>
      <c r="K2365" t="s">
        <v>164</v>
      </c>
      <c r="L2365" t="s">
        <v>7035</v>
      </c>
      <c r="M2365" t="s">
        <v>7036</v>
      </c>
      <c r="N2365">
        <v>0.83972222200000002</v>
      </c>
      <c r="O2365">
        <v>0</v>
      </c>
      <c r="P2365">
        <v>35</v>
      </c>
      <c r="Q2365">
        <v>0</v>
      </c>
      <c r="R2365">
        <v>0</v>
      </c>
      <c r="S2365">
        <v>0</v>
      </c>
      <c r="T2365">
        <v>141</v>
      </c>
      <c r="U2365">
        <v>0</v>
      </c>
      <c r="V2365">
        <v>1</v>
      </c>
      <c r="W2365">
        <v>0</v>
      </c>
      <c r="X2365">
        <v>6.5657664541460798</v>
      </c>
      <c r="Y2365">
        <v>0</v>
      </c>
      <c r="Z2365">
        <v>0</v>
      </c>
      <c r="AA2365">
        <v>0</v>
      </c>
      <c r="AB2365">
        <v>48.795195985696189</v>
      </c>
      <c r="AC2365">
        <v>0</v>
      </c>
      <c r="AD2365">
        <v>3.6530025042500798</v>
      </c>
      <c r="AE2365">
        <v>59.013964944092351</v>
      </c>
    </row>
    <row r="2366" spans="1:31" x14ac:dyDescent="0.25">
      <c r="A2366">
        <v>2427901</v>
      </c>
      <c r="B2366">
        <v>1</v>
      </c>
      <c r="C2366" t="s">
        <v>80</v>
      </c>
      <c r="D2366" t="s">
        <v>96</v>
      </c>
      <c r="E2366" t="s">
        <v>178</v>
      </c>
      <c r="F2366" t="s">
        <v>7037</v>
      </c>
      <c r="G2366" t="s">
        <v>187</v>
      </c>
      <c r="H2366" t="s">
        <v>144</v>
      </c>
      <c r="I2366" t="s">
        <v>136</v>
      </c>
      <c r="J2366" t="s">
        <v>137</v>
      </c>
      <c r="K2366" t="s">
        <v>164</v>
      </c>
      <c r="L2366" t="s">
        <v>7038</v>
      </c>
      <c r="M2366" t="s">
        <v>7039</v>
      </c>
      <c r="N2366">
        <v>2.4866666660000001</v>
      </c>
      <c r="O2366">
        <v>0</v>
      </c>
      <c r="P2366">
        <v>491</v>
      </c>
      <c r="Q2366">
        <v>0</v>
      </c>
      <c r="R2366">
        <v>1</v>
      </c>
      <c r="S2366">
        <v>7</v>
      </c>
      <c r="T2366">
        <v>48</v>
      </c>
      <c r="U2366">
        <v>0</v>
      </c>
      <c r="V2366">
        <v>0</v>
      </c>
      <c r="W2366">
        <v>0</v>
      </c>
      <c r="X2366">
        <v>142.1180117363626</v>
      </c>
      <c r="Y2366">
        <v>0</v>
      </c>
      <c r="Z2366">
        <v>0</v>
      </c>
      <c r="AA2366">
        <v>1637.6553730850321</v>
      </c>
      <c r="AB2366">
        <v>261.35854439741161</v>
      </c>
      <c r="AC2366">
        <v>0</v>
      </c>
      <c r="AD2366">
        <v>0</v>
      </c>
      <c r="AE2366">
        <v>2041.1319292188064</v>
      </c>
    </row>
    <row r="2367" spans="1:31" x14ac:dyDescent="0.25">
      <c r="A2367">
        <v>2427715</v>
      </c>
      <c r="B2367">
        <v>1</v>
      </c>
      <c r="C2367" t="s">
        <v>80</v>
      </c>
      <c r="D2367" t="s">
        <v>103</v>
      </c>
      <c r="E2367" t="s">
        <v>161</v>
      </c>
      <c r="F2367" t="s">
        <v>6186</v>
      </c>
      <c r="G2367" t="s">
        <v>355</v>
      </c>
      <c r="H2367" t="s">
        <v>144</v>
      </c>
      <c r="I2367" t="s">
        <v>136</v>
      </c>
      <c r="J2367" t="s">
        <v>137</v>
      </c>
      <c r="K2367" t="s">
        <v>164</v>
      </c>
      <c r="L2367" t="s">
        <v>7040</v>
      </c>
      <c r="M2367" t="s">
        <v>7041</v>
      </c>
      <c r="N2367">
        <v>2.4474999999999998</v>
      </c>
      <c r="O2367">
        <v>0</v>
      </c>
      <c r="P2367">
        <v>439</v>
      </c>
      <c r="Q2367">
        <v>0</v>
      </c>
      <c r="R2367">
        <v>0</v>
      </c>
      <c r="S2367">
        <v>0</v>
      </c>
      <c r="T2367">
        <v>76</v>
      </c>
      <c r="U2367">
        <v>0</v>
      </c>
      <c r="V2367">
        <v>0</v>
      </c>
      <c r="W2367">
        <v>0</v>
      </c>
      <c r="X2367">
        <v>260.48005481913356</v>
      </c>
      <c r="Y2367">
        <v>0</v>
      </c>
      <c r="Z2367">
        <v>0</v>
      </c>
      <c r="AA2367">
        <v>0</v>
      </c>
      <c r="AB2367">
        <v>186.07010461827238</v>
      </c>
      <c r="AC2367">
        <v>0</v>
      </c>
      <c r="AD2367">
        <v>0</v>
      </c>
      <c r="AE2367">
        <v>446.55015943740591</v>
      </c>
    </row>
    <row r="2368" spans="1:31" x14ac:dyDescent="0.25">
      <c r="A2368">
        <v>2428070</v>
      </c>
      <c r="B2368">
        <v>1</v>
      </c>
      <c r="C2368" t="s">
        <v>80</v>
      </c>
      <c r="D2368" t="s">
        <v>93</v>
      </c>
      <c r="E2368" t="s">
        <v>147</v>
      </c>
      <c r="F2368" t="s">
        <v>4471</v>
      </c>
      <c r="G2368" t="s">
        <v>171</v>
      </c>
      <c r="H2368" t="s">
        <v>135</v>
      </c>
      <c r="I2368" t="s">
        <v>136</v>
      </c>
      <c r="J2368" t="s">
        <v>137</v>
      </c>
      <c r="K2368" t="s">
        <v>138</v>
      </c>
      <c r="L2368" t="s">
        <v>7042</v>
      </c>
      <c r="M2368" t="s">
        <v>7043</v>
      </c>
      <c r="N2368">
        <v>2.0575000000000001</v>
      </c>
      <c r="O2368">
        <v>0</v>
      </c>
      <c r="P2368">
        <v>0</v>
      </c>
      <c r="Q2368">
        <v>0</v>
      </c>
      <c r="R2368">
        <v>8</v>
      </c>
      <c r="S2368">
        <v>0</v>
      </c>
      <c r="T2368">
        <v>2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</row>
    <row r="2369" spans="1:31" x14ac:dyDescent="0.25">
      <c r="A2369">
        <v>2427838</v>
      </c>
      <c r="B2369">
        <v>1</v>
      </c>
      <c r="C2369" t="s">
        <v>81</v>
      </c>
      <c r="D2369" t="s">
        <v>112</v>
      </c>
      <c r="E2369" t="s">
        <v>141</v>
      </c>
      <c r="F2369" t="s">
        <v>7044</v>
      </c>
      <c r="G2369" t="s">
        <v>143</v>
      </c>
      <c r="H2369" t="s">
        <v>144</v>
      </c>
      <c r="I2369" t="s">
        <v>136</v>
      </c>
      <c r="J2369" t="s">
        <v>137</v>
      </c>
      <c r="K2369" t="s">
        <v>138</v>
      </c>
      <c r="L2369" t="s">
        <v>7045</v>
      </c>
      <c r="M2369" t="s">
        <v>7046</v>
      </c>
      <c r="N2369">
        <v>1.372222222</v>
      </c>
      <c r="O2369">
        <v>4</v>
      </c>
      <c r="P2369">
        <v>1640</v>
      </c>
      <c r="Q2369">
        <v>219</v>
      </c>
      <c r="R2369">
        <v>84</v>
      </c>
      <c r="S2369">
        <v>22</v>
      </c>
      <c r="T2369">
        <v>163</v>
      </c>
      <c r="U2369">
        <v>2</v>
      </c>
      <c r="V2369">
        <v>1</v>
      </c>
      <c r="W2369">
        <v>1.3846391351333331</v>
      </c>
      <c r="X2369">
        <v>149.00589769639274</v>
      </c>
      <c r="Y2369">
        <v>8.166292386398613</v>
      </c>
      <c r="Z2369">
        <v>6.1615182987782831</v>
      </c>
      <c r="AA2369">
        <v>84.79988735370533</v>
      </c>
      <c r="AB2369">
        <v>44.591166340532631</v>
      </c>
      <c r="AC2369">
        <v>104.87439735532422</v>
      </c>
      <c r="AD2369">
        <v>133.11167052996609</v>
      </c>
      <c r="AE2369">
        <v>532.09546909623123</v>
      </c>
    </row>
    <row r="2370" spans="1:31" x14ac:dyDescent="0.25">
      <c r="A2370">
        <v>2428030</v>
      </c>
      <c r="B2370">
        <v>1</v>
      </c>
      <c r="C2370" t="s">
        <v>81</v>
      </c>
      <c r="D2370" t="s">
        <v>119</v>
      </c>
      <c r="E2370" t="s">
        <v>132</v>
      </c>
      <c r="F2370" t="s">
        <v>7047</v>
      </c>
      <c r="G2370" t="s">
        <v>153</v>
      </c>
      <c r="H2370" t="s">
        <v>135</v>
      </c>
      <c r="I2370" t="s">
        <v>136</v>
      </c>
      <c r="J2370" t="s">
        <v>137</v>
      </c>
      <c r="K2370" t="s">
        <v>138</v>
      </c>
      <c r="L2370" t="s">
        <v>7048</v>
      </c>
      <c r="M2370" t="s">
        <v>7049</v>
      </c>
      <c r="N2370">
        <v>0.86194444400000003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1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0.52146634949934001</v>
      </c>
      <c r="AC2370">
        <v>0</v>
      </c>
      <c r="AD2370">
        <v>0</v>
      </c>
      <c r="AE2370">
        <v>0.52146634949934001</v>
      </c>
    </row>
    <row r="2371" spans="1:31" x14ac:dyDescent="0.25">
      <c r="A2371">
        <v>2427778</v>
      </c>
      <c r="B2371">
        <v>1</v>
      </c>
      <c r="C2371" t="s">
        <v>80</v>
      </c>
      <c r="D2371" t="s">
        <v>100</v>
      </c>
      <c r="E2371" t="s">
        <v>141</v>
      </c>
      <c r="F2371" t="s">
        <v>7050</v>
      </c>
      <c r="G2371" t="s">
        <v>143</v>
      </c>
      <c r="H2371" t="s">
        <v>144</v>
      </c>
      <c r="I2371" t="s">
        <v>136</v>
      </c>
      <c r="J2371" t="s">
        <v>137</v>
      </c>
      <c r="K2371" t="s">
        <v>138</v>
      </c>
      <c r="L2371" t="s">
        <v>7051</v>
      </c>
      <c r="M2371" t="s">
        <v>7052</v>
      </c>
      <c r="N2371">
        <v>1.234722222</v>
      </c>
      <c r="O2371">
        <v>1</v>
      </c>
      <c r="P2371">
        <v>374</v>
      </c>
      <c r="Q2371">
        <v>115</v>
      </c>
      <c r="R2371">
        <v>133</v>
      </c>
      <c r="S2371">
        <v>9</v>
      </c>
      <c r="T2371">
        <v>42</v>
      </c>
      <c r="U2371">
        <v>0</v>
      </c>
      <c r="V2371">
        <v>0</v>
      </c>
      <c r="W2371">
        <v>0.98936182516302051</v>
      </c>
      <c r="X2371">
        <v>155.20801743455525</v>
      </c>
      <c r="Y2371">
        <v>44.86397507237406</v>
      </c>
      <c r="Z2371">
        <v>13.336009395999987</v>
      </c>
      <c r="AA2371">
        <v>12.437266097552071</v>
      </c>
      <c r="AB2371">
        <v>41.423499554820602</v>
      </c>
      <c r="AC2371">
        <v>0</v>
      </c>
      <c r="AD2371">
        <v>0</v>
      </c>
      <c r="AE2371">
        <v>268.25812938046499</v>
      </c>
    </row>
    <row r="2372" spans="1:31" x14ac:dyDescent="0.25">
      <c r="A2372">
        <v>2428170</v>
      </c>
      <c r="B2372">
        <v>1</v>
      </c>
      <c r="C2372" t="s">
        <v>81</v>
      </c>
      <c r="D2372" t="s">
        <v>127</v>
      </c>
      <c r="E2372" t="s">
        <v>156</v>
      </c>
      <c r="F2372" t="s">
        <v>5458</v>
      </c>
      <c r="G2372" t="s">
        <v>158</v>
      </c>
      <c r="H2372" t="s">
        <v>135</v>
      </c>
      <c r="I2372" t="s">
        <v>136</v>
      </c>
      <c r="J2372" t="s">
        <v>137</v>
      </c>
      <c r="K2372" t="s">
        <v>138</v>
      </c>
      <c r="L2372" t="s">
        <v>7053</v>
      </c>
      <c r="M2372" t="s">
        <v>7054</v>
      </c>
      <c r="N2372">
        <v>1.7222222220000001</v>
      </c>
      <c r="O2372">
        <v>0</v>
      </c>
      <c r="P2372">
        <v>38</v>
      </c>
      <c r="Q2372">
        <v>0</v>
      </c>
      <c r="R2372">
        <v>15</v>
      </c>
      <c r="S2372">
        <v>0</v>
      </c>
      <c r="T2372">
        <v>11</v>
      </c>
      <c r="U2372">
        <v>0</v>
      </c>
      <c r="V2372">
        <v>0</v>
      </c>
      <c r="W2372">
        <v>0</v>
      </c>
      <c r="X2372">
        <v>12.215450552699027</v>
      </c>
      <c r="Y2372">
        <v>0</v>
      </c>
      <c r="Z2372">
        <v>0</v>
      </c>
      <c r="AA2372">
        <v>0</v>
      </c>
      <c r="AB2372">
        <v>4.1535389274303336</v>
      </c>
      <c r="AC2372">
        <v>0</v>
      </c>
      <c r="AD2372">
        <v>0</v>
      </c>
      <c r="AE2372">
        <v>16.368989480129361</v>
      </c>
    </row>
    <row r="2373" spans="1:31" x14ac:dyDescent="0.25">
      <c r="A2373">
        <v>2428176</v>
      </c>
      <c r="B2373">
        <v>1</v>
      </c>
      <c r="C2373" t="s">
        <v>81</v>
      </c>
      <c r="D2373" t="s">
        <v>113</v>
      </c>
      <c r="E2373" t="s">
        <v>290</v>
      </c>
      <c r="F2373" t="s">
        <v>7055</v>
      </c>
      <c r="G2373" t="s">
        <v>171</v>
      </c>
      <c r="H2373" t="s">
        <v>135</v>
      </c>
      <c r="I2373" t="s">
        <v>136</v>
      </c>
      <c r="J2373" t="s">
        <v>137</v>
      </c>
      <c r="K2373" t="s">
        <v>138</v>
      </c>
      <c r="L2373" t="s">
        <v>7056</v>
      </c>
      <c r="M2373" t="s">
        <v>7057</v>
      </c>
      <c r="N2373">
        <v>0.63027777699999998</v>
      </c>
      <c r="O2373">
        <v>0</v>
      </c>
      <c r="P2373">
        <v>15</v>
      </c>
      <c r="Q2373">
        <v>0</v>
      </c>
      <c r="R2373">
        <v>0</v>
      </c>
      <c r="S2373">
        <v>0</v>
      </c>
      <c r="T2373">
        <v>2</v>
      </c>
      <c r="U2373">
        <v>0</v>
      </c>
      <c r="V2373">
        <v>0</v>
      </c>
      <c r="W2373">
        <v>0</v>
      </c>
      <c r="X2373">
        <v>2.2275244735978594</v>
      </c>
      <c r="Y2373">
        <v>0</v>
      </c>
      <c r="Z2373">
        <v>0</v>
      </c>
      <c r="AA2373">
        <v>0</v>
      </c>
      <c r="AB2373">
        <v>0.97247613395121901</v>
      </c>
      <c r="AC2373">
        <v>0</v>
      </c>
      <c r="AD2373">
        <v>0</v>
      </c>
      <c r="AE2373">
        <v>3.2000006075490783</v>
      </c>
    </row>
    <row r="2374" spans="1:31" x14ac:dyDescent="0.25">
      <c r="A2374">
        <v>2427629</v>
      </c>
      <c r="B2374">
        <v>1</v>
      </c>
      <c r="C2374" t="s">
        <v>80</v>
      </c>
      <c r="D2374" t="s">
        <v>83</v>
      </c>
      <c r="E2374" t="s">
        <v>229</v>
      </c>
      <c r="F2374" t="s">
        <v>7058</v>
      </c>
      <c r="G2374" t="s">
        <v>163</v>
      </c>
      <c r="H2374" t="s">
        <v>1881</v>
      </c>
      <c r="I2374" t="s">
        <v>136</v>
      </c>
      <c r="J2374" t="s">
        <v>137</v>
      </c>
      <c r="K2374" t="s">
        <v>164</v>
      </c>
      <c r="L2374" t="s">
        <v>7059</v>
      </c>
      <c r="M2374" t="s">
        <v>7060</v>
      </c>
      <c r="N2374">
        <v>0.10126555499999999</v>
      </c>
      <c r="O2374">
        <v>0</v>
      </c>
      <c r="P2374">
        <v>6</v>
      </c>
      <c r="Q2374">
        <v>0</v>
      </c>
      <c r="R2374">
        <v>0</v>
      </c>
      <c r="S2374">
        <v>0</v>
      </c>
      <c r="T2374">
        <v>384</v>
      </c>
      <c r="U2374">
        <v>0</v>
      </c>
      <c r="V2374">
        <v>3</v>
      </c>
      <c r="W2374">
        <v>0</v>
      </c>
      <c r="X2374">
        <v>0.12692629178623335</v>
      </c>
      <c r="Y2374">
        <v>0</v>
      </c>
      <c r="Z2374">
        <v>0</v>
      </c>
      <c r="AA2374">
        <v>0</v>
      </c>
      <c r="AB2374">
        <v>29.178161531986127</v>
      </c>
      <c r="AC2374">
        <v>0</v>
      </c>
      <c r="AD2374">
        <v>1.5721576184995492</v>
      </c>
      <c r="AE2374">
        <v>30.87724544227191</v>
      </c>
    </row>
    <row r="2375" spans="1:31" x14ac:dyDescent="0.25">
      <c r="A2375">
        <v>2427878</v>
      </c>
      <c r="B2375">
        <v>1</v>
      </c>
      <c r="C2375" t="s">
        <v>81</v>
      </c>
      <c r="D2375" t="s">
        <v>116</v>
      </c>
      <c r="E2375" t="s">
        <v>161</v>
      </c>
      <c r="F2375" t="s">
        <v>7061</v>
      </c>
      <c r="G2375" t="s">
        <v>187</v>
      </c>
      <c r="H2375" t="s">
        <v>144</v>
      </c>
      <c r="I2375" t="s">
        <v>136</v>
      </c>
      <c r="J2375" t="s">
        <v>137</v>
      </c>
      <c r="K2375" t="s">
        <v>164</v>
      </c>
      <c r="L2375" t="s">
        <v>7062</v>
      </c>
      <c r="M2375" t="s">
        <v>7063</v>
      </c>
      <c r="N2375">
        <v>1.578333333</v>
      </c>
      <c r="O2375">
        <v>1</v>
      </c>
      <c r="P2375">
        <v>6330</v>
      </c>
      <c r="Q2375">
        <v>1</v>
      </c>
      <c r="R2375">
        <v>10</v>
      </c>
      <c r="S2375">
        <v>9</v>
      </c>
      <c r="T2375">
        <v>1268</v>
      </c>
      <c r="U2375">
        <v>3</v>
      </c>
      <c r="V2375">
        <v>1</v>
      </c>
      <c r="W2375">
        <v>0.38577023532168331</v>
      </c>
      <c r="X2375">
        <v>2085.3197383365004</v>
      </c>
      <c r="Y2375">
        <v>2.2062964934583991</v>
      </c>
      <c r="Z2375">
        <v>3.2394726771938909</v>
      </c>
      <c r="AA2375">
        <v>221.45664792392722</v>
      </c>
      <c r="AB2375">
        <v>1060.3886334423864</v>
      </c>
      <c r="AC2375">
        <v>199.77417291200456</v>
      </c>
      <c r="AD2375">
        <v>2.1889891122085272</v>
      </c>
      <c r="AE2375">
        <v>3574.959721133001</v>
      </c>
    </row>
    <row r="2376" spans="1:31" x14ac:dyDescent="0.25">
      <c r="A2376">
        <v>2427775</v>
      </c>
      <c r="B2376">
        <v>1</v>
      </c>
      <c r="C2376" t="s">
        <v>81</v>
      </c>
      <c r="D2376" t="s">
        <v>122</v>
      </c>
      <c r="E2376" t="s">
        <v>141</v>
      </c>
      <c r="F2376" t="s">
        <v>7064</v>
      </c>
      <c r="G2376" t="s">
        <v>143</v>
      </c>
      <c r="H2376" t="s">
        <v>144</v>
      </c>
      <c r="I2376" t="s">
        <v>136</v>
      </c>
      <c r="J2376" t="s">
        <v>137</v>
      </c>
      <c r="K2376" t="s">
        <v>138</v>
      </c>
      <c r="L2376" t="s">
        <v>7065</v>
      </c>
      <c r="M2376" t="s">
        <v>7066</v>
      </c>
      <c r="N2376">
        <v>2.0547222220000001</v>
      </c>
      <c r="O2376">
        <v>0</v>
      </c>
      <c r="P2376">
        <v>220</v>
      </c>
      <c r="Q2376">
        <v>0</v>
      </c>
      <c r="R2376">
        <v>0</v>
      </c>
      <c r="S2376">
        <v>0</v>
      </c>
      <c r="T2376">
        <v>14</v>
      </c>
      <c r="U2376">
        <v>0</v>
      </c>
      <c r="V2376">
        <v>0</v>
      </c>
      <c r="W2376">
        <v>0</v>
      </c>
      <c r="X2376">
        <v>36.26911555089152</v>
      </c>
      <c r="Y2376">
        <v>0</v>
      </c>
      <c r="Z2376">
        <v>0</v>
      </c>
      <c r="AA2376">
        <v>0</v>
      </c>
      <c r="AB2376">
        <v>6.4785276082191139</v>
      </c>
      <c r="AC2376">
        <v>0</v>
      </c>
      <c r="AD2376">
        <v>0</v>
      </c>
      <c r="AE2376">
        <v>42.747643159110638</v>
      </c>
    </row>
    <row r="2377" spans="1:31" x14ac:dyDescent="0.25">
      <c r="A2377">
        <v>2427798</v>
      </c>
      <c r="B2377">
        <v>1</v>
      </c>
      <c r="C2377" t="s">
        <v>81</v>
      </c>
      <c r="D2377" t="s">
        <v>116</v>
      </c>
      <c r="E2377" t="s">
        <v>161</v>
      </c>
      <c r="F2377" t="s">
        <v>7067</v>
      </c>
      <c r="G2377" t="s">
        <v>187</v>
      </c>
      <c r="H2377" t="s">
        <v>144</v>
      </c>
      <c r="I2377" t="s">
        <v>136</v>
      </c>
      <c r="J2377" t="s">
        <v>137</v>
      </c>
      <c r="K2377" t="s">
        <v>164</v>
      </c>
      <c r="L2377" t="s">
        <v>7068</v>
      </c>
      <c r="M2377" t="s">
        <v>7069</v>
      </c>
      <c r="N2377">
        <v>2.1997222220000001</v>
      </c>
      <c r="O2377">
        <v>0</v>
      </c>
      <c r="P2377">
        <v>1021</v>
      </c>
      <c r="Q2377">
        <v>0</v>
      </c>
      <c r="R2377">
        <v>0</v>
      </c>
      <c r="S2377">
        <v>0</v>
      </c>
      <c r="T2377">
        <v>131</v>
      </c>
      <c r="U2377">
        <v>0</v>
      </c>
      <c r="V2377">
        <v>0</v>
      </c>
      <c r="W2377">
        <v>0</v>
      </c>
      <c r="X2377">
        <v>538.83796061072394</v>
      </c>
      <c r="Y2377">
        <v>0</v>
      </c>
      <c r="Z2377">
        <v>0</v>
      </c>
      <c r="AA2377">
        <v>0</v>
      </c>
      <c r="AB2377">
        <v>224.38390067934697</v>
      </c>
      <c r="AC2377">
        <v>0</v>
      </c>
      <c r="AD2377">
        <v>0</v>
      </c>
      <c r="AE2377">
        <v>763.22186129007093</v>
      </c>
    </row>
    <row r="2378" spans="1:31" x14ac:dyDescent="0.25">
      <c r="A2378">
        <v>2428010</v>
      </c>
      <c r="B2378">
        <v>1</v>
      </c>
      <c r="C2378" t="s">
        <v>80</v>
      </c>
      <c r="D2378" t="s">
        <v>98</v>
      </c>
      <c r="E2378" t="s">
        <v>156</v>
      </c>
      <c r="F2378" t="s">
        <v>7070</v>
      </c>
      <c r="G2378" t="s">
        <v>175</v>
      </c>
      <c r="H2378" t="s">
        <v>135</v>
      </c>
      <c r="I2378" t="s">
        <v>136</v>
      </c>
      <c r="J2378" t="s">
        <v>137</v>
      </c>
      <c r="K2378" t="s">
        <v>138</v>
      </c>
      <c r="L2378" t="s">
        <v>7071</v>
      </c>
      <c r="M2378" t="s">
        <v>7072</v>
      </c>
      <c r="N2378">
        <v>0.51944444400000001</v>
      </c>
      <c r="O2378">
        <v>0</v>
      </c>
      <c r="P2378">
        <v>199</v>
      </c>
      <c r="Q2378">
        <v>0</v>
      </c>
      <c r="R2378">
        <v>0</v>
      </c>
      <c r="S2378">
        <v>0</v>
      </c>
      <c r="T2378">
        <v>3</v>
      </c>
      <c r="U2378">
        <v>0</v>
      </c>
      <c r="V2378">
        <v>0</v>
      </c>
      <c r="W2378">
        <v>0</v>
      </c>
      <c r="X2378">
        <v>19.378065993711211</v>
      </c>
      <c r="Y2378">
        <v>0</v>
      </c>
      <c r="Z2378">
        <v>0</v>
      </c>
      <c r="AA2378">
        <v>0</v>
      </c>
      <c r="AB2378">
        <v>1.6880954036365223</v>
      </c>
      <c r="AC2378">
        <v>0</v>
      </c>
      <c r="AD2378">
        <v>0</v>
      </c>
      <c r="AE2378">
        <v>21.066161397347734</v>
      </c>
    </row>
    <row r="2379" spans="1:31" x14ac:dyDescent="0.25">
      <c r="A2379">
        <v>2427967</v>
      </c>
      <c r="B2379">
        <v>1</v>
      </c>
      <c r="C2379" t="s">
        <v>80</v>
      </c>
      <c r="D2379" t="s">
        <v>84</v>
      </c>
      <c r="E2379" t="s">
        <v>132</v>
      </c>
      <c r="F2379" t="s">
        <v>7073</v>
      </c>
      <c r="G2379" t="s">
        <v>198</v>
      </c>
      <c r="H2379" t="s">
        <v>135</v>
      </c>
      <c r="I2379" t="s">
        <v>136</v>
      </c>
      <c r="J2379" t="s">
        <v>137</v>
      </c>
      <c r="K2379" t="s">
        <v>138</v>
      </c>
      <c r="L2379" t="s">
        <v>7074</v>
      </c>
      <c r="M2379" t="s">
        <v>7075</v>
      </c>
      <c r="N2379">
        <v>6.4786111110000002</v>
      </c>
      <c r="O2379">
        <v>0</v>
      </c>
      <c r="P2379">
        <v>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0.33838966712203056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0.33838966712203056</v>
      </c>
    </row>
    <row r="2380" spans="1:31" x14ac:dyDescent="0.25">
      <c r="A2380">
        <v>2427818</v>
      </c>
      <c r="B2380">
        <v>1</v>
      </c>
      <c r="C2380" t="s">
        <v>80</v>
      </c>
      <c r="D2380" t="s">
        <v>89</v>
      </c>
      <c r="E2380" t="s">
        <v>161</v>
      </c>
      <c r="F2380" t="s">
        <v>7076</v>
      </c>
      <c r="G2380" t="s">
        <v>143</v>
      </c>
      <c r="H2380" t="s">
        <v>144</v>
      </c>
      <c r="I2380" t="s">
        <v>136</v>
      </c>
      <c r="J2380" t="s">
        <v>137</v>
      </c>
      <c r="K2380" t="s">
        <v>138</v>
      </c>
      <c r="L2380" t="s">
        <v>7077</v>
      </c>
      <c r="M2380" t="s">
        <v>7078</v>
      </c>
      <c r="N2380">
        <v>0.45</v>
      </c>
      <c r="O2380">
        <v>0</v>
      </c>
      <c r="P2380">
        <v>34</v>
      </c>
      <c r="Q2380">
        <v>0</v>
      </c>
      <c r="R2380">
        <v>37</v>
      </c>
      <c r="S2380">
        <v>4</v>
      </c>
      <c r="T2380">
        <v>3</v>
      </c>
      <c r="U2380">
        <v>0</v>
      </c>
      <c r="V2380">
        <v>0</v>
      </c>
      <c r="W2380">
        <v>0</v>
      </c>
      <c r="X2380">
        <v>6.6703490398080003</v>
      </c>
      <c r="Y2380">
        <v>0</v>
      </c>
      <c r="Z2380">
        <v>1.3279221465498001</v>
      </c>
      <c r="AA2380">
        <v>3.1711302424035002</v>
      </c>
      <c r="AB2380">
        <v>2.7053974231470006</v>
      </c>
      <c r="AC2380">
        <v>0</v>
      </c>
      <c r="AD2380">
        <v>0</v>
      </c>
      <c r="AE2380">
        <v>13.874798851908302</v>
      </c>
    </row>
    <row r="2381" spans="1:31" x14ac:dyDescent="0.25">
      <c r="A2381">
        <v>2427698</v>
      </c>
      <c r="B2381">
        <v>1</v>
      </c>
      <c r="C2381" t="s">
        <v>80</v>
      </c>
      <c r="D2381" t="s">
        <v>83</v>
      </c>
      <c r="E2381" t="s">
        <v>147</v>
      </c>
      <c r="F2381" t="s">
        <v>7079</v>
      </c>
      <c r="G2381" t="s">
        <v>355</v>
      </c>
      <c r="H2381" t="s">
        <v>135</v>
      </c>
      <c r="I2381" t="s">
        <v>136</v>
      </c>
      <c r="J2381" t="s">
        <v>137</v>
      </c>
      <c r="K2381" t="s">
        <v>164</v>
      </c>
      <c r="L2381" t="s">
        <v>7080</v>
      </c>
      <c r="M2381" t="s">
        <v>7081</v>
      </c>
      <c r="N2381">
        <v>1.052777777</v>
      </c>
      <c r="O2381">
        <v>0</v>
      </c>
      <c r="P2381">
        <v>50</v>
      </c>
      <c r="Q2381">
        <v>0</v>
      </c>
      <c r="R2381">
        <v>0</v>
      </c>
      <c r="S2381">
        <v>0</v>
      </c>
      <c r="T2381">
        <v>18</v>
      </c>
      <c r="U2381">
        <v>0</v>
      </c>
      <c r="V2381">
        <v>0</v>
      </c>
      <c r="W2381">
        <v>0</v>
      </c>
      <c r="X2381">
        <v>27.99554317853638</v>
      </c>
      <c r="Y2381">
        <v>0</v>
      </c>
      <c r="Z2381">
        <v>0</v>
      </c>
      <c r="AA2381">
        <v>0</v>
      </c>
      <c r="AB2381">
        <v>14.256486421314566</v>
      </c>
      <c r="AC2381">
        <v>0</v>
      </c>
      <c r="AD2381">
        <v>0</v>
      </c>
      <c r="AE2381">
        <v>42.252029599850943</v>
      </c>
    </row>
    <row r="2382" spans="1:31" x14ac:dyDescent="0.25">
      <c r="A2382">
        <v>2427947</v>
      </c>
      <c r="B2382">
        <v>1</v>
      </c>
      <c r="C2382" t="s">
        <v>81</v>
      </c>
      <c r="D2382" t="s">
        <v>119</v>
      </c>
      <c r="E2382" t="s">
        <v>132</v>
      </c>
      <c r="F2382" t="s">
        <v>7082</v>
      </c>
      <c r="G2382" t="s">
        <v>153</v>
      </c>
      <c r="H2382" t="s">
        <v>135</v>
      </c>
      <c r="I2382" t="s">
        <v>136</v>
      </c>
      <c r="J2382" t="s">
        <v>137</v>
      </c>
      <c r="K2382" t="s">
        <v>138</v>
      </c>
      <c r="L2382" t="s">
        <v>7083</v>
      </c>
      <c r="M2382" t="s">
        <v>7084</v>
      </c>
      <c r="N2382">
        <v>2.0980555550000002</v>
      </c>
      <c r="O2382">
        <v>0</v>
      </c>
      <c r="P2382">
        <v>3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1.3209951726184372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1.3209951726184372</v>
      </c>
    </row>
    <row r="2383" spans="1:31" x14ac:dyDescent="0.25">
      <c r="A2383">
        <v>2428090</v>
      </c>
      <c r="B2383">
        <v>1</v>
      </c>
      <c r="C2383" t="s">
        <v>81</v>
      </c>
      <c r="D2383" t="s">
        <v>112</v>
      </c>
      <c r="E2383" t="s">
        <v>132</v>
      </c>
      <c r="F2383" t="s">
        <v>7085</v>
      </c>
      <c r="G2383" t="s">
        <v>153</v>
      </c>
      <c r="H2383" t="s">
        <v>135</v>
      </c>
      <c r="I2383" t="s">
        <v>136</v>
      </c>
      <c r="J2383" t="s">
        <v>137</v>
      </c>
      <c r="K2383" t="s">
        <v>138</v>
      </c>
      <c r="L2383" t="s">
        <v>7086</v>
      </c>
      <c r="M2383" t="s">
        <v>7087</v>
      </c>
      <c r="N2383">
        <v>2.1747222220000002</v>
      </c>
      <c r="O2383">
        <v>0</v>
      </c>
      <c r="P2383">
        <v>1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</row>
    <row r="2384" spans="1:31" x14ac:dyDescent="0.25">
      <c r="A2384">
        <v>2428004</v>
      </c>
      <c r="B2384">
        <v>1</v>
      </c>
      <c r="C2384" t="s">
        <v>80</v>
      </c>
      <c r="D2384" t="s">
        <v>105</v>
      </c>
      <c r="E2384" t="s">
        <v>132</v>
      </c>
      <c r="F2384" t="s">
        <v>7088</v>
      </c>
      <c r="G2384" t="s">
        <v>153</v>
      </c>
      <c r="H2384" t="s">
        <v>135</v>
      </c>
      <c r="I2384" t="s">
        <v>136</v>
      </c>
      <c r="J2384" t="s">
        <v>137</v>
      </c>
      <c r="K2384" t="s">
        <v>138</v>
      </c>
      <c r="L2384" t="s">
        <v>7089</v>
      </c>
      <c r="M2384" t="s">
        <v>7090</v>
      </c>
      <c r="N2384">
        <v>1.135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1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0.70956226981875781</v>
      </c>
      <c r="AC2384">
        <v>0</v>
      </c>
      <c r="AD2384">
        <v>0</v>
      </c>
      <c r="AE2384">
        <v>0.70956226981875781</v>
      </c>
    </row>
    <row r="2385" spans="1:31" x14ac:dyDescent="0.25">
      <c r="A2385">
        <v>2427655</v>
      </c>
      <c r="B2385">
        <v>1</v>
      </c>
      <c r="C2385" t="s">
        <v>81</v>
      </c>
      <c r="D2385" t="s">
        <v>128</v>
      </c>
      <c r="E2385" t="s">
        <v>290</v>
      </c>
      <c r="F2385" t="s">
        <v>7091</v>
      </c>
      <c r="G2385" t="s">
        <v>525</v>
      </c>
      <c r="H2385" t="s">
        <v>135</v>
      </c>
      <c r="I2385" t="s">
        <v>136</v>
      </c>
      <c r="J2385" t="s">
        <v>137</v>
      </c>
      <c r="K2385" t="s">
        <v>138</v>
      </c>
      <c r="L2385" t="s">
        <v>7092</v>
      </c>
      <c r="M2385" t="s">
        <v>7093</v>
      </c>
      <c r="N2385">
        <v>7.1494444440000002</v>
      </c>
      <c r="O2385">
        <v>0</v>
      </c>
      <c r="P2385">
        <v>283</v>
      </c>
      <c r="Q2385">
        <v>0</v>
      </c>
      <c r="R2385">
        <v>0</v>
      </c>
      <c r="S2385">
        <v>0</v>
      </c>
      <c r="T2385">
        <v>16</v>
      </c>
      <c r="U2385">
        <v>0</v>
      </c>
      <c r="V2385">
        <v>0</v>
      </c>
      <c r="W2385">
        <v>0</v>
      </c>
      <c r="X2385">
        <v>412.80029628118655</v>
      </c>
      <c r="Y2385">
        <v>0</v>
      </c>
      <c r="Z2385">
        <v>0</v>
      </c>
      <c r="AA2385">
        <v>0</v>
      </c>
      <c r="AB2385">
        <v>102.56144014281965</v>
      </c>
      <c r="AC2385">
        <v>0</v>
      </c>
      <c r="AD2385">
        <v>0</v>
      </c>
      <c r="AE2385">
        <v>515.36173642400615</v>
      </c>
    </row>
    <row r="2386" spans="1:31" x14ac:dyDescent="0.25">
      <c r="A2386">
        <v>2428119</v>
      </c>
      <c r="B2386">
        <v>1</v>
      </c>
      <c r="C2386" t="s">
        <v>81</v>
      </c>
      <c r="D2386" t="s">
        <v>113</v>
      </c>
      <c r="E2386" t="s">
        <v>132</v>
      </c>
      <c r="F2386" t="s">
        <v>7094</v>
      </c>
      <c r="G2386" t="s">
        <v>134</v>
      </c>
      <c r="H2386" t="s">
        <v>135</v>
      </c>
      <c r="I2386" t="s">
        <v>136</v>
      </c>
      <c r="J2386" t="s">
        <v>137</v>
      </c>
      <c r="K2386" t="s">
        <v>138</v>
      </c>
      <c r="L2386" t="s">
        <v>7095</v>
      </c>
      <c r="M2386" t="s">
        <v>7096</v>
      </c>
      <c r="N2386">
        <v>0.70499999999999996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</row>
    <row r="2387" spans="1:31" x14ac:dyDescent="0.25">
      <c r="A2387">
        <v>2427810</v>
      </c>
      <c r="B2387">
        <v>1</v>
      </c>
      <c r="C2387" t="s">
        <v>80</v>
      </c>
      <c r="D2387" t="s">
        <v>102</v>
      </c>
      <c r="E2387" t="s">
        <v>178</v>
      </c>
      <c r="F2387" t="s">
        <v>7097</v>
      </c>
      <c r="G2387" t="s">
        <v>143</v>
      </c>
      <c r="H2387" t="s">
        <v>144</v>
      </c>
      <c r="I2387" t="s">
        <v>136</v>
      </c>
      <c r="J2387" t="s">
        <v>137</v>
      </c>
      <c r="K2387" t="s">
        <v>138</v>
      </c>
      <c r="L2387" t="s">
        <v>7098</v>
      </c>
      <c r="M2387" t="s">
        <v>7099</v>
      </c>
      <c r="N2387">
        <v>0.25750000000000001</v>
      </c>
      <c r="O2387">
        <v>1</v>
      </c>
      <c r="P2387">
        <v>1044</v>
      </c>
      <c r="Q2387">
        <v>2</v>
      </c>
      <c r="R2387">
        <v>17</v>
      </c>
      <c r="S2387">
        <v>5</v>
      </c>
      <c r="T2387">
        <v>76</v>
      </c>
      <c r="U2387">
        <v>0</v>
      </c>
      <c r="V2387">
        <v>0</v>
      </c>
      <c r="W2387">
        <v>0.12909733069192</v>
      </c>
      <c r="X2387">
        <v>33.591512204121372</v>
      </c>
      <c r="Y2387">
        <v>0.41642146391745011</v>
      </c>
      <c r="Z2387">
        <v>0.70391277792849749</v>
      </c>
      <c r="AA2387">
        <v>1.8162001396434999</v>
      </c>
      <c r="AB2387">
        <v>9.8437366759231324</v>
      </c>
      <c r="AC2387">
        <v>0</v>
      </c>
      <c r="AD2387">
        <v>0</v>
      </c>
      <c r="AE2387">
        <v>46.500880592225876</v>
      </c>
    </row>
    <row r="2388" spans="1:31" x14ac:dyDescent="0.25">
      <c r="A2388">
        <v>2427887</v>
      </c>
      <c r="B2388">
        <v>1</v>
      </c>
      <c r="C2388" t="s">
        <v>80</v>
      </c>
      <c r="D2388" t="s">
        <v>108</v>
      </c>
      <c r="E2388" t="s">
        <v>132</v>
      </c>
      <c r="F2388" t="s">
        <v>7100</v>
      </c>
      <c r="G2388" t="s">
        <v>134</v>
      </c>
      <c r="H2388" t="s">
        <v>135</v>
      </c>
      <c r="I2388" t="s">
        <v>136</v>
      </c>
      <c r="J2388" t="s">
        <v>137</v>
      </c>
      <c r="K2388" t="s">
        <v>138</v>
      </c>
      <c r="L2388" t="s">
        <v>7101</v>
      </c>
      <c r="M2388" t="s">
        <v>7102</v>
      </c>
      <c r="N2388">
        <v>1.5438888879999999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1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</row>
    <row r="2389" spans="1:31" x14ac:dyDescent="0.25">
      <c r="A2389">
        <v>2427933</v>
      </c>
      <c r="B2389">
        <v>1</v>
      </c>
      <c r="C2389" t="s">
        <v>80</v>
      </c>
      <c r="D2389" t="s">
        <v>97</v>
      </c>
      <c r="E2389" t="s">
        <v>147</v>
      </c>
      <c r="F2389" t="s">
        <v>7103</v>
      </c>
      <c r="G2389" t="s">
        <v>171</v>
      </c>
      <c r="H2389" t="s">
        <v>135</v>
      </c>
      <c r="I2389" t="s">
        <v>136</v>
      </c>
      <c r="J2389" t="s">
        <v>137</v>
      </c>
      <c r="K2389" t="s">
        <v>138</v>
      </c>
      <c r="L2389" t="s">
        <v>7104</v>
      </c>
      <c r="M2389" t="s">
        <v>7105</v>
      </c>
      <c r="N2389">
        <v>3.8547222219999999</v>
      </c>
      <c r="O2389">
        <v>0</v>
      </c>
      <c r="P2389">
        <v>78</v>
      </c>
      <c r="Q2389">
        <v>0</v>
      </c>
      <c r="R2389">
        <v>2</v>
      </c>
      <c r="S2389">
        <v>0</v>
      </c>
      <c r="T2389">
        <v>8</v>
      </c>
      <c r="U2389">
        <v>0</v>
      </c>
      <c r="V2389">
        <v>0</v>
      </c>
      <c r="W2389">
        <v>0</v>
      </c>
      <c r="X2389">
        <v>66.610780287887337</v>
      </c>
      <c r="Y2389">
        <v>0</v>
      </c>
      <c r="Z2389">
        <v>7.265953215338679</v>
      </c>
      <c r="AA2389">
        <v>0</v>
      </c>
      <c r="AB2389">
        <v>9.4434091185177103</v>
      </c>
      <c r="AC2389">
        <v>0</v>
      </c>
      <c r="AD2389">
        <v>0</v>
      </c>
      <c r="AE2389">
        <v>83.320142621743727</v>
      </c>
    </row>
    <row r="2390" spans="1:31" x14ac:dyDescent="0.25">
      <c r="A2390">
        <v>2427724</v>
      </c>
      <c r="B2390">
        <v>1</v>
      </c>
      <c r="C2390" t="s">
        <v>81</v>
      </c>
      <c r="D2390" t="s">
        <v>116</v>
      </c>
      <c r="E2390" t="s">
        <v>161</v>
      </c>
      <c r="F2390" t="s">
        <v>7106</v>
      </c>
      <c r="G2390" t="s">
        <v>187</v>
      </c>
      <c r="H2390" t="s">
        <v>144</v>
      </c>
      <c r="I2390" t="s">
        <v>136</v>
      </c>
      <c r="J2390" t="s">
        <v>137</v>
      </c>
      <c r="K2390" t="s">
        <v>164</v>
      </c>
      <c r="L2390" t="s">
        <v>7107</v>
      </c>
      <c r="M2390" t="s">
        <v>7108</v>
      </c>
      <c r="N2390">
        <v>1.278611111</v>
      </c>
      <c r="O2390">
        <v>0</v>
      </c>
      <c r="P2390">
        <v>352</v>
      </c>
      <c r="Q2390">
        <v>0</v>
      </c>
      <c r="R2390">
        <v>0</v>
      </c>
      <c r="S2390">
        <v>0</v>
      </c>
      <c r="T2390">
        <v>66</v>
      </c>
      <c r="U2390">
        <v>0</v>
      </c>
      <c r="V2390">
        <v>0</v>
      </c>
      <c r="W2390">
        <v>0</v>
      </c>
      <c r="X2390">
        <v>87.814094073404888</v>
      </c>
      <c r="Y2390">
        <v>0</v>
      </c>
      <c r="Z2390">
        <v>0</v>
      </c>
      <c r="AA2390">
        <v>0</v>
      </c>
      <c r="AB2390">
        <v>38.248048187824203</v>
      </c>
      <c r="AC2390">
        <v>0</v>
      </c>
      <c r="AD2390">
        <v>0</v>
      </c>
      <c r="AE2390">
        <v>126.0621422612291</v>
      </c>
    </row>
    <row r="2391" spans="1:31" x14ac:dyDescent="0.25">
      <c r="A2391">
        <v>2427678</v>
      </c>
      <c r="B2391">
        <v>1</v>
      </c>
      <c r="C2391" t="s">
        <v>80</v>
      </c>
      <c r="D2391" t="s">
        <v>105</v>
      </c>
      <c r="E2391" t="s">
        <v>132</v>
      </c>
      <c r="F2391" t="s">
        <v>7109</v>
      </c>
      <c r="G2391" t="s">
        <v>134</v>
      </c>
      <c r="H2391" t="s">
        <v>135</v>
      </c>
      <c r="I2391" t="s">
        <v>136</v>
      </c>
      <c r="J2391" t="s">
        <v>137</v>
      </c>
      <c r="K2391" t="s">
        <v>138</v>
      </c>
      <c r="L2391" t="s">
        <v>7110</v>
      </c>
      <c r="M2391" t="s">
        <v>7111</v>
      </c>
      <c r="N2391">
        <v>2.3186111110000001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</row>
    <row r="2392" spans="1:31" x14ac:dyDescent="0.25">
      <c r="A2392">
        <v>2427681</v>
      </c>
      <c r="B2392">
        <v>1</v>
      </c>
      <c r="C2392" t="s">
        <v>81</v>
      </c>
      <c r="D2392" t="s">
        <v>128</v>
      </c>
      <c r="E2392" t="s">
        <v>161</v>
      </c>
      <c r="F2392" t="s">
        <v>7112</v>
      </c>
      <c r="G2392" t="s">
        <v>143</v>
      </c>
      <c r="H2392" t="s">
        <v>144</v>
      </c>
      <c r="I2392" t="s">
        <v>136</v>
      </c>
      <c r="J2392" t="s">
        <v>137</v>
      </c>
      <c r="K2392" t="s">
        <v>138</v>
      </c>
      <c r="L2392" t="s">
        <v>7113</v>
      </c>
      <c r="M2392" t="s">
        <v>7114</v>
      </c>
      <c r="N2392">
        <v>1.8180555549999999</v>
      </c>
      <c r="O2392">
        <v>1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2</v>
      </c>
      <c r="V2392">
        <v>0</v>
      </c>
      <c r="W2392">
        <v>0.47920795943416661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13.904052912767508</v>
      </c>
      <c r="AD2392">
        <v>0</v>
      </c>
      <c r="AE2392">
        <v>14.383260872201674</v>
      </c>
    </row>
    <row r="2393" spans="1:31" x14ac:dyDescent="0.25">
      <c r="A2393">
        <v>2428036</v>
      </c>
      <c r="B2393">
        <v>1</v>
      </c>
      <c r="C2393" t="s">
        <v>80</v>
      </c>
      <c r="D2393" t="s">
        <v>96</v>
      </c>
      <c r="E2393" t="s">
        <v>141</v>
      </c>
      <c r="F2393" t="s">
        <v>7115</v>
      </c>
      <c r="G2393" t="s">
        <v>175</v>
      </c>
      <c r="H2393" t="s">
        <v>144</v>
      </c>
      <c r="I2393" t="s">
        <v>136</v>
      </c>
      <c r="J2393" t="s">
        <v>137</v>
      </c>
      <c r="K2393" t="s">
        <v>138</v>
      </c>
      <c r="L2393" t="s">
        <v>7116</v>
      </c>
      <c r="M2393" t="s">
        <v>7117</v>
      </c>
      <c r="N2393">
        <v>0.106388888</v>
      </c>
      <c r="O2393">
        <v>0</v>
      </c>
      <c r="P2393">
        <v>0</v>
      </c>
      <c r="Q2393">
        <v>0</v>
      </c>
      <c r="R2393">
        <v>0</v>
      </c>
      <c r="S2393">
        <v>2</v>
      </c>
      <c r="T2393">
        <v>0</v>
      </c>
      <c r="U2393">
        <v>1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4.2044788518798919</v>
      </c>
      <c r="AB2393">
        <v>0</v>
      </c>
      <c r="AC2393">
        <v>1.0553816273561245</v>
      </c>
      <c r="AD2393">
        <v>0</v>
      </c>
      <c r="AE2393">
        <v>5.259860479236016</v>
      </c>
    </row>
    <row r="2394" spans="1:31" x14ac:dyDescent="0.25">
      <c r="A2394">
        <v>2427870</v>
      </c>
      <c r="B2394">
        <v>1</v>
      </c>
      <c r="C2394" t="s">
        <v>81</v>
      </c>
      <c r="D2394" t="s">
        <v>128</v>
      </c>
      <c r="E2394" t="s">
        <v>141</v>
      </c>
      <c r="F2394" t="s">
        <v>7118</v>
      </c>
      <c r="G2394" t="s">
        <v>143</v>
      </c>
      <c r="H2394" t="s">
        <v>144</v>
      </c>
      <c r="I2394" t="s">
        <v>136</v>
      </c>
      <c r="J2394" t="s">
        <v>137</v>
      </c>
      <c r="K2394" t="s">
        <v>138</v>
      </c>
      <c r="L2394" t="s">
        <v>7119</v>
      </c>
      <c r="M2394" t="s">
        <v>7120</v>
      </c>
      <c r="N2394">
        <v>1.0563888880000001</v>
      </c>
      <c r="O2394">
        <v>3</v>
      </c>
      <c r="P2394">
        <v>1</v>
      </c>
      <c r="Q2394">
        <v>26</v>
      </c>
      <c r="R2394">
        <v>6</v>
      </c>
      <c r="S2394">
        <v>7</v>
      </c>
      <c r="T2394">
        <v>1</v>
      </c>
      <c r="U2394">
        <v>0</v>
      </c>
      <c r="V2394">
        <v>0</v>
      </c>
      <c r="W2394">
        <v>4.7531697193630587</v>
      </c>
      <c r="X2394">
        <v>0</v>
      </c>
      <c r="Y2394">
        <v>15.652109429108373</v>
      </c>
      <c r="Z2394">
        <v>0</v>
      </c>
      <c r="AA2394">
        <v>5.7897367877908961</v>
      </c>
      <c r="AB2394">
        <v>1.5160354015630111</v>
      </c>
      <c r="AC2394">
        <v>0</v>
      </c>
      <c r="AD2394">
        <v>0</v>
      </c>
      <c r="AE2394">
        <v>27.711051337825342</v>
      </c>
    </row>
    <row r="2395" spans="1:31" x14ac:dyDescent="0.25">
      <c r="A2395">
        <v>2428179</v>
      </c>
      <c r="B2395">
        <v>1</v>
      </c>
      <c r="C2395" t="s">
        <v>80</v>
      </c>
      <c r="D2395" t="s">
        <v>83</v>
      </c>
      <c r="E2395" t="s">
        <v>132</v>
      </c>
      <c r="F2395" t="s">
        <v>7121</v>
      </c>
      <c r="G2395" t="s">
        <v>198</v>
      </c>
      <c r="H2395" t="s">
        <v>135</v>
      </c>
      <c r="I2395" t="s">
        <v>136</v>
      </c>
      <c r="J2395" t="s">
        <v>137</v>
      </c>
      <c r="K2395" t="s">
        <v>138</v>
      </c>
      <c r="L2395" t="s">
        <v>7122</v>
      </c>
      <c r="M2395" t="s">
        <v>7123</v>
      </c>
      <c r="N2395">
        <v>7.6355555549999998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9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51.739286214306752</v>
      </c>
      <c r="AC2395">
        <v>0</v>
      </c>
      <c r="AD2395">
        <v>0</v>
      </c>
      <c r="AE2395">
        <v>51.739286214306752</v>
      </c>
    </row>
    <row r="2396" spans="1:31" x14ac:dyDescent="0.25">
      <c r="A2396">
        <v>2427913</v>
      </c>
      <c r="B2396">
        <v>1</v>
      </c>
      <c r="C2396" t="s">
        <v>80</v>
      </c>
      <c r="D2396" t="s">
        <v>101</v>
      </c>
      <c r="E2396" t="s">
        <v>147</v>
      </c>
      <c r="F2396" t="s">
        <v>7124</v>
      </c>
      <c r="G2396" t="s">
        <v>175</v>
      </c>
      <c r="H2396" t="s">
        <v>135</v>
      </c>
      <c r="I2396" t="s">
        <v>136</v>
      </c>
      <c r="J2396" t="s">
        <v>137</v>
      </c>
      <c r="K2396" t="s">
        <v>138</v>
      </c>
      <c r="L2396" t="s">
        <v>7125</v>
      </c>
      <c r="M2396" t="s">
        <v>7126</v>
      </c>
      <c r="N2396">
        <v>1.024444444</v>
      </c>
      <c r="O2396">
        <v>0</v>
      </c>
      <c r="P2396">
        <v>112</v>
      </c>
      <c r="Q2396">
        <v>0</v>
      </c>
      <c r="R2396">
        <v>0</v>
      </c>
      <c r="S2396">
        <v>0</v>
      </c>
      <c r="T2396">
        <v>6</v>
      </c>
      <c r="U2396">
        <v>0</v>
      </c>
      <c r="V2396">
        <v>0</v>
      </c>
      <c r="W2396">
        <v>0</v>
      </c>
      <c r="X2396">
        <v>11.629794361883707</v>
      </c>
      <c r="Y2396">
        <v>0</v>
      </c>
      <c r="Z2396">
        <v>0</v>
      </c>
      <c r="AA2396">
        <v>0</v>
      </c>
      <c r="AB2396">
        <v>1.4142685154245889</v>
      </c>
      <c r="AC2396">
        <v>0</v>
      </c>
      <c r="AD2396">
        <v>0</v>
      </c>
      <c r="AE2396">
        <v>13.044062877308296</v>
      </c>
    </row>
    <row r="2397" spans="1:31" x14ac:dyDescent="0.25">
      <c r="A2397">
        <v>2428136</v>
      </c>
      <c r="B2397">
        <v>1</v>
      </c>
      <c r="C2397" t="s">
        <v>81</v>
      </c>
      <c r="D2397" t="s">
        <v>128</v>
      </c>
      <c r="E2397" t="s">
        <v>141</v>
      </c>
      <c r="F2397" t="s">
        <v>2127</v>
      </c>
      <c r="G2397" t="s">
        <v>175</v>
      </c>
      <c r="H2397" t="s">
        <v>144</v>
      </c>
      <c r="I2397" t="s">
        <v>136</v>
      </c>
      <c r="J2397" t="s">
        <v>137</v>
      </c>
      <c r="K2397" t="s">
        <v>138</v>
      </c>
      <c r="L2397" t="s">
        <v>7127</v>
      </c>
      <c r="M2397" t="s">
        <v>7128</v>
      </c>
      <c r="N2397">
        <v>0.91416666599999996</v>
      </c>
      <c r="O2397">
        <v>6</v>
      </c>
      <c r="P2397">
        <v>558</v>
      </c>
      <c r="Q2397">
        <v>100</v>
      </c>
      <c r="R2397">
        <v>28</v>
      </c>
      <c r="S2397">
        <v>6</v>
      </c>
      <c r="T2397">
        <v>64</v>
      </c>
      <c r="U2397">
        <v>0</v>
      </c>
      <c r="V2397">
        <v>0</v>
      </c>
      <c r="W2397">
        <v>1.1394034898407999</v>
      </c>
      <c r="X2397">
        <v>90.962991773295769</v>
      </c>
      <c r="Y2397">
        <v>20.353323994084242</v>
      </c>
      <c r="Z2397">
        <v>5.3611434988275279</v>
      </c>
      <c r="AA2397">
        <v>5.5961740175443104</v>
      </c>
      <c r="AB2397">
        <v>20.000388928502964</v>
      </c>
      <c r="AC2397">
        <v>0</v>
      </c>
      <c r="AD2397">
        <v>0</v>
      </c>
      <c r="AE2397">
        <v>143.41342570209562</v>
      </c>
    </row>
    <row r="2398" spans="1:31" x14ac:dyDescent="0.25">
      <c r="A2398">
        <v>2429119</v>
      </c>
      <c r="B2398">
        <v>1</v>
      </c>
      <c r="C2398" t="s">
        <v>81</v>
      </c>
      <c r="D2398" t="s">
        <v>116</v>
      </c>
      <c r="E2398" t="s">
        <v>132</v>
      </c>
      <c r="F2398" t="s">
        <v>7129</v>
      </c>
      <c r="G2398" t="s">
        <v>134</v>
      </c>
      <c r="H2398" t="s">
        <v>135</v>
      </c>
      <c r="I2398" t="s">
        <v>136</v>
      </c>
      <c r="J2398" t="s">
        <v>137</v>
      </c>
      <c r="K2398" t="s">
        <v>138</v>
      </c>
      <c r="L2398" t="s">
        <v>7130</v>
      </c>
      <c r="M2398" t="s">
        <v>7131</v>
      </c>
      <c r="N2398">
        <v>3.9186111110000001</v>
      </c>
      <c r="O2398">
        <v>0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1.1465482314277499E-2</v>
      </c>
      <c r="AA2398">
        <v>0</v>
      </c>
      <c r="AB2398">
        <v>0</v>
      </c>
      <c r="AC2398">
        <v>0</v>
      </c>
      <c r="AD2398">
        <v>0</v>
      </c>
      <c r="AE2398">
        <v>1.1465482314277499E-2</v>
      </c>
    </row>
    <row r="2399" spans="1:31" x14ac:dyDescent="0.25">
      <c r="A2399">
        <v>2428810</v>
      </c>
      <c r="B2399">
        <v>1</v>
      </c>
      <c r="C2399" t="s">
        <v>81</v>
      </c>
      <c r="D2399" t="s">
        <v>112</v>
      </c>
      <c r="E2399" t="s">
        <v>161</v>
      </c>
      <c r="F2399" t="s">
        <v>7132</v>
      </c>
      <c r="G2399" t="s">
        <v>187</v>
      </c>
      <c r="H2399" t="s">
        <v>144</v>
      </c>
      <c r="I2399" t="s">
        <v>136</v>
      </c>
      <c r="J2399" t="s">
        <v>137</v>
      </c>
      <c r="K2399" t="s">
        <v>164</v>
      </c>
      <c r="L2399" t="s">
        <v>7133</v>
      </c>
      <c r="M2399" t="s">
        <v>7134</v>
      </c>
      <c r="N2399">
        <v>4.2697222220000004</v>
      </c>
      <c r="O2399">
        <v>0</v>
      </c>
      <c r="P2399">
        <v>21</v>
      </c>
      <c r="Q2399">
        <v>0</v>
      </c>
      <c r="R2399">
        <v>2</v>
      </c>
      <c r="S2399">
        <v>0</v>
      </c>
      <c r="T2399">
        <v>1</v>
      </c>
      <c r="U2399">
        <v>0</v>
      </c>
      <c r="V2399">
        <v>0</v>
      </c>
      <c r="W2399">
        <v>0</v>
      </c>
      <c r="X2399">
        <v>2.5813924242021651</v>
      </c>
      <c r="Y2399">
        <v>0</v>
      </c>
      <c r="Z2399">
        <v>11.901677080556333</v>
      </c>
      <c r="AA2399">
        <v>0</v>
      </c>
      <c r="AB2399">
        <v>11.231289309853048</v>
      </c>
      <c r="AC2399">
        <v>0</v>
      </c>
      <c r="AD2399">
        <v>0</v>
      </c>
      <c r="AE2399">
        <v>25.714358814611543</v>
      </c>
    </row>
    <row r="2400" spans="1:31" x14ac:dyDescent="0.25">
      <c r="A2400">
        <v>2428764</v>
      </c>
      <c r="B2400">
        <v>1</v>
      </c>
      <c r="C2400" t="s">
        <v>81</v>
      </c>
      <c r="D2400" t="s">
        <v>112</v>
      </c>
      <c r="E2400" t="s">
        <v>161</v>
      </c>
      <c r="F2400" t="s">
        <v>1570</v>
      </c>
      <c r="G2400" t="s">
        <v>187</v>
      </c>
      <c r="H2400" t="s">
        <v>144</v>
      </c>
      <c r="I2400" t="s">
        <v>136</v>
      </c>
      <c r="J2400" t="s">
        <v>137</v>
      </c>
      <c r="K2400" t="s">
        <v>164</v>
      </c>
      <c r="L2400" t="s">
        <v>7135</v>
      </c>
      <c r="M2400" t="s">
        <v>7136</v>
      </c>
      <c r="N2400">
        <v>7.8022222220000002</v>
      </c>
      <c r="O2400">
        <v>0</v>
      </c>
      <c r="P2400">
        <v>230</v>
      </c>
      <c r="Q2400">
        <v>0</v>
      </c>
      <c r="R2400">
        <v>26</v>
      </c>
      <c r="S2400">
        <v>0</v>
      </c>
      <c r="T2400">
        <v>54</v>
      </c>
      <c r="U2400">
        <v>0</v>
      </c>
      <c r="V2400">
        <v>0</v>
      </c>
      <c r="W2400">
        <v>0</v>
      </c>
      <c r="X2400">
        <v>321.43200832130742</v>
      </c>
      <c r="Y2400">
        <v>0</v>
      </c>
      <c r="Z2400">
        <v>14.432601135706273</v>
      </c>
      <c r="AA2400">
        <v>0</v>
      </c>
      <c r="AB2400">
        <v>595.88218342054017</v>
      </c>
      <c r="AC2400">
        <v>0</v>
      </c>
      <c r="AD2400">
        <v>0</v>
      </c>
      <c r="AE2400">
        <v>931.74679287755384</v>
      </c>
    </row>
    <row r="2401" spans="1:31" x14ac:dyDescent="0.25">
      <c r="A2401">
        <v>2428910</v>
      </c>
      <c r="B2401">
        <v>1</v>
      </c>
      <c r="C2401" t="s">
        <v>81</v>
      </c>
      <c r="D2401" t="s">
        <v>116</v>
      </c>
      <c r="E2401" t="s">
        <v>178</v>
      </c>
      <c r="F2401" t="s">
        <v>7137</v>
      </c>
      <c r="G2401" t="s">
        <v>143</v>
      </c>
      <c r="H2401" t="s">
        <v>144</v>
      </c>
      <c r="I2401" t="s">
        <v>136</v>
      </c>
      <c r="J2401" t="s">
        <v>137</v>
      </c>
      <c r="K2401" t="s">
        <v>138</v>
      </c>
      <c r="L2401" t="s">
        <v>7138</v>
      </c>
      <c r="M2401" t="s">
        <v>7139</v>
      </c>
      <c r="N2401">
        <v>0.47527777700000001</v>
      </c>
      <c r="O2401">
        <v>3</v>
      </c>
      <c r="P2401">
        <v>687</v>
      </c>
      <c r="Q2401">
        <v>52</v>
      </c>
      <c r="R2401">
        <v>78</v>
      </c>
      <c r="S2401">
        <v>6</v>
      </c>
      <c r="T2401">
        <v>55</v>
      </c>
      <c r="U2401">
        <v>2</v>
      </c>
      <c r="V2401">
        <v>0</v>
      </c>
      <c r="W2401">
        <v>0.34509403668722499</v>
      </c>
      <c r="X2401">
        <v>52.189612912651583</v>
      </c>
      <c r="Y2401">
        <v>17.347298526940605</v>
      </c>
      <c r="Z2401">
        <v>2.225923936580577</v>
      </c>
      <c r="AA2401">
        <v>30.605651688201736</v>
      </c>
      <c r="AB2401">
        <v>18.654828749859785</v>
      </c>
      <c r="AC2401">
        <v>74.024330367695228</v>
      </c>
      <c r="AD2401">
        <v>0</v>
      </c>
      <c r="AE2401">
        <v>195.39274021861672</v>
      </c>
    </row>
    <row r="2402" spans="1:31" x14ac:dyDescent="0.25">
      <c r="A2402">
        <v>2429222</v>
      </c>
      <c r="B2402">
        <v>1</v>
      </c>
      <c r="C2402" t="s">
        <v>81</v>
      </c>
      <c r="D2402" t="s">
        <v>121</v>
      </c>
      <c r="E2402" t="s">
        <v>147</v>
      </c>
      <c r="F2402" t="s">
        <v>7140</v>
      </c>
      <c r="G2402" t="s">
        <v>171</v>
      </c>
      <c r="H2402" t="s">
        <v>135</v>
      </c>
      <c r="I2402" t="s">
        <v>136</v>
      </c>
      <c r="J2402" t="s">
        <v>137</v>
      </c>
      <c r="K2402" t="s">
        <v>138</v>
      </c>
      <c r="L2402" t="s">
        <v>7141</v>
      </c>
      <c r="M2402" t="s">
        <v>7142</v>
      </c>
      <c r="N2402">
        <v>2.8855555549999998</v>
      </c>
      <c r="O2402">
        <v>0</v>
      </c>
      <c r="P2402">
        <v>4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1.8061703089853998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1.8061703089853998</v>
      </c>
    </row>
    <row r="2403" spans="1:31" x14ac:dyDescent="0.25">
      <c r="A2403">
        <v>2429079</v>
      </c>
      <c r="B2403">
        <v>1</v>
      </c>
      <c r="C2403" t="s">
        <v>80</v>
      </c>
      <c r="D2403" t="s">
        <v>82</v>
      </c>
      <c r="E2403" t="s">
        <v>132</v>
      </c>
      <c r="F2403" t="s">
        <v>7143</v>
      </c>
      <c r="G2403" t="s">
        <v>134</v>
      </c>
      <c r="H2403" t="s">
        <v>135</v>
      </c>
      <c r="I2403" t="s">
        <v>136</v>
      </c>
      <c r="J2403" t="s">
        <v>137</v>
      </c>
      <c r="K2403" t="s">
        <v>138</v>
      </c>
      <c r="L2403" t="s">
        <v>7144</v>
      </c>
      <c r="M2403" t="s">
        <v>7145</v>
      </c>
      <c r="N2403">
        <v>1.578888888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0.31475167474364008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0.31475167474364008</v>
      </c>
    </row>
    <row r="2404" spans="1:31" x14ac:dyDescent="0.25">
      <c r="A2404">
        <v>2429248</v>
      </c>
      <c r="B2404">
        <v>1</v>
      </c>
      <c r="C2404" t="s">
        <v>80</v>
      </c>
      <c r="D2404" t="s">
        <v>82</v>
      </c>
      <c r="E2404" t="s">
        <v>132</v>
      </c>
      <c r="F2404" t="s">
        <v>7146</v>
      </c>
      <c r="G2404" t="s">
        <v>249</v>
      </c>
      <c r="H2404" t="s">
        <v>135</v>
      </c>
      <c r="I2404" t="s">
        <v>136</v>
      </c>
      <c r="J2404" t="s">
        <v>137</v>
      </c>
      <c r="K2404" t="s">
        <v>138</v>
      </c>
      <c r="L2404" t="s">
        <v>7147</v>
      </c>
      <c r="M2404" t="s">
        <v>7148</v>
      </c>
      <c r="N2404">
        <v>1.3049999999999999</v>
      </c>
      <c r="O2404">
        <v>0</v>
      </c>
      <c r="P2404">
        <v>2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1.2292500066613334E-2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1.2292500066613334E-2</v>
      </c>
    </row>
    <row r="2405" spans="1:31" x14ac:dyDescent="0.25">
      <c r="A2405">
        <v>2428867</v>
      </c>
      <c r="B2405">
        <v>1</v>
      </c>
      <c r="C2405" t="s">
        <v>81</v>
      </c>
      <c r="D2405" t="s">
        <v>128</v>
      </c>
      <c r="E2405" t="s">
        <v>147</v>
      </c>
      <c r="F2405" t="s">
        <v>7149</v>
      </c>
      <c r="G2405" t="s">
        <v>187</v>
      </c>
      <c r="H2405" t="s">
        <v>135</v>
      </c>
      <c r="I2405" t="s">
        <v>136</v>
      </c>
      <c r="J2405" t="s">
        <v>137</v>
      </c>
      <c r="K2405" t="s">
        <v>164</v>
      </c>
      <c r="L2405" t="s">
        <v>7150</v>
      </c>
      <c r="M2405" t="s">
        <v>7151</v>
      </c>
      <c r="N2405">
        <v>6.5252777770000003</v>
      </c>
      <c r="O2405">
        <v>0</v>
      </c>
      <c r="P2405">
        <v>80</v>
      </c>
      <c r="Q2405">
        <v>0</v>
      </c>
      <c r="R2405">
        <v>0</v>
      </c>
      <c r="S2405">
        <v>0</v>
      </c>
      <c r="T2405">
        <v>4</v>
      </c>
      <c r="U2405">
        <v>0</v>
      </c>
      <c r="V2405">
        <v>0</v>
      </c>
      <c r="W2405">
        <v>0</v>
      </c>
      <c r="X2405">
        <v>116.39476323448177</v>
      </c>
      <c r="Y2405">
        <v>0</v>
      </c>
      <c r="Z2405">
        <v>0</v>
      </c>
      <c r="AA2405">
        <v>0</v>
      </c>
      <c r="AB2405">
        <v>0.19782163561133667</v>
      </c>
      <c r="AC2405">
        <v>0</v>
      </c>
      <c r="AD2405">
        <v>0</v>
      </c>
      <c r="AE2405">
        <v>116.59258487009311</v>
      </c>
    </row>
    <row r="2406" spans="1:31" x14ac:dyDescent="0.25">
      <c r="A2406">
        <v>2428930</v>
      </c>
      <c r="B2406">
        <v>1</v>
      </c>
      <c r="C2406" t="s">
        <v>80</v>
      </c>
      <c r="D2406" t="s">
        <v>106</v>
      </c>
      <c r="E2406" t="s">
        <v>141</v>
      </c>
      <c r="F2406" t="s">
        <v>4351</v>
      </c>
      <c r="G2406" t="s">
        <v>143</v>
      </c>
      <c r="H2406" t="s">
        <v>144</v>
      </c>
      <c r="I2406" t="s">
        <v>136</v>
      </c>
      <c r="J2406" t="s">
        <v>137</v>
      </c>
      <c r="K2406" t="s">
        <v>138</v>
      </c>
      <c r="L2406" t="s">
        <v>7152</v>
      </c>
      <c r="M2406" t="s">
        <v>7153</v>
      </c>
      <c r="N2406">
        <v>0.67861111100000004</v>
      </c>
      <c r="O2406">
        <v>2</v>
      </c>
      <c r="P2406">
        <v>742</v>
      </c>
      <c r="Q2406">
        <v>87</v>
      </c>
      <c r="R2406">
        <v>130</v>
      </c>
      <c r="S2406">
        <v>10</v>
      </c>
      <c r="T2406">
        <v>99</v>
      </c>
      <c r="U2406">
        <v>1</v>
      </c>
      <c r="V2406">
        <v>0</v>
      </c>
      <c r="W2406">
        <v>0.28245654172002388</v>
      </c>
      <c r="X2406">
        <v>103.3338643491652</v>
      </c>
      <c r="Y2406">
        <v>47.529779303990836</v>
      </c>
      <c r="Z2406">
        <v>12.993737788276658</v>
      </c>
      <c r="AA2406">
        <v>6.8238342317311602</v>
      </c>
      <c r="AB2406">
        <v>43.975909690432637</v>
      </c>
      <c r="AC2406">
        <v>11.297892266922666</v>
      </c>
      <c r="AD2406">
        <v>0</v>
      </c>
      <c r="AE2406">
        <v>226.23747417223919</v>
      </c>
    </row>
    <row r="2407" spans="1:31" x14ac:dyDescent="0.25">
      <c r="A2407">
        <v>2428744</v>
      </c>
      <c r="B2407">
        <v>1</v>
      </c>
      <c r="C2407" t="s">
        <v>81</v>
      </c>
      <c r="D2407" t="s">
        <v>128</v>
      </c>
      <c r="E2407" t="s">
        <v>132</v>
      </c>
      <c r="F2407" t="s">
        <v>7154</v>
      </c>
      <c r="G2407" t="s">
        <v>153</v>
      </c>
      <c r="H2407" t="s">
        <v>135</v>
      </c>
      <c r="I2407" t="s">
        <v>136</v>
      </c>
      <c r="J2407" t="s">
        <v>137</v>
      </c>
      <c r="K2407" t="s">
        <v>138</v>
      </c>
      <c r="L2407" t="s">
        <v>7155</v>
      </c>
      <c r="M2407" t="s">
        <v>7156</v>
      </c>
      <c r="N2407">
        <v>2.0127777770000002</v>
      </c>
      <c r="O2407">
        <v>0</v>
      </c>
      <c r="P2407">
        <v>6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2.4060856849702592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2.4060856849702592</v>
      </c>
    </row>
    <row r="2408" spans="1:31" x14ac:dyDescent="0.25">
      <c r="A2408">
        <v>2429036</v>
      </c>
      <c r="B2408">
        <v>1</v>
      </c>
      <c r="C2408" t="s">
        <v>80</v>
      </c>
      <c r="D2408" t="s">
        <v>91</v>
      </c>
      <c r="E2408" t="s">
        <v>132</v>
      </c>
      <c r="F2408" t="s">
        <v>7157</v>
      </c>
      <c r="G2408" t="s">
        <v>134</v>
      </c>
      <c r="H2408" t="s">
        <v>135</v>
      </c>
      <c r="I2408" t="s">
        <v>136</v>
      </c>
      <c r="J2408" t="s">
        <v>137</v>
      </c>
      <c r="K2408" t="s">
        <v>138</v>
      </c>
      <c r="L2408" t="s">
        <v>7158</v>
      </c>
      <c r="M2408" t="s">
        <v>7159</v>
      </c>
      <c r="N2408">
        <v>2.8616666660000001</v>
      </c>
      <c r="O2408">
        <v>0</v>
      </c>
      <c r="P2408">
        <v>3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1.4395011000495999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1.4395011000495999</v>
      </c>
    </row>
    <row r="2409" spans="1:31" x14ac:dyDescent="0.25">
      <c r="A2409">
        <v>2428936</v>
      </c>
      <c r="B2409">
        <v>1</v>
      </c>
      <c r="C2409" t="s">
        <v>80</v>
      </c>
      <c r="D2409" t="s">
        <v>84</v>
      </c>
      <c r="E2409" t="s">
        <v>147</v>
      </c>
      <c r="F2409" t="s">
        <v>3032</v>
      </c>
      <c r="G2409" t="s">
        <v>171</v>
      </c>
      <c r="H2409" t="s">
        <v>135</v>
      </c>
      <c r="I2409" t="s">
        <v>136</v>
      </c>
      <c r="J2409" t="s">
        <v>137</v>
      </c>
      <c r="K2409" t="s">
        <v>138</v>
      </c>
      <c r="L2409" t="s">
        <v>7160</v>
      </c>
      <c r="M2409" t="s">
        <v>7161</v>
      </c>
      <c r="N2409">
        <v>1.209166666</v>
      </c>
      <c r="O2409">
        <v>0</v>
      </c>
      <c r="P2409">
        <v>15</v>
      </c>
      <c r="Q2409">
        <v>0</v>
      </c>
      <c r="R2409">
        <v>0</v>
      </c>
      <c r="S2409">
        <v>0</v>
      </c>
      <c r="T2409">
        <v>28</v>
      </c>
      <c r="U2409">
        <v>0</v>
      </c>
      <c r="V2409">
        <v>0</v>
      </c>
      <c r="W2409">
        <v>0</v>
      </c>
      <c r="X2409">
        <v>6.0602082241240431</v>
      </c>
      <c r="Y2409">
        <v>0</v>
      </c>
      <c r="Z2409">
        <v>0</v>
      </c>
      <c r="AA2409">
        <v>0</v>
      </c>
      <c r="AB2409">
        <v>135.48085355564419</v>
      </c>
      <c r="AC2409">
        <v>0</v>
      </c>
      <c r="AD2409">
        <v>0</v>
      </c>
      <c r="AE2409">
        <v>141.54106177976823</v>
      </c>
    </row>
    <row r="2410" spans="1:31" x14ac:dyDescent="0.25">
      <c r="A2410">
        <v>2428787</v>
      </c>
      <c r="B2410">
        <v>1</v>
      </c>
      <c r="C2410" t="s">
        <v>80</v>
      </c>
      <c r="D2410" t="s">
        <v>96</v>
      </c>
      <c r="E2410" t="s">
        <v>178</v>
      </c>
      <c r="F2410" t="s">
        <v>7162</v>
      </c>
      <c r="G2410" t="s">
        <v>187</v>
      </c>
      <c r="H2410" t="s">
        <v>144</v>
      </c>
      <c r="I2410" t="s">
        <v>136</v>
      </c>
      <c r="J2410" t="s">
        <v>137</v>
      </c>
      <c r="K2410" t="s">
        <v>164</v>
      </c>
      <c r="L2410" t="s">
        <v>7163</v>
      </c>
      <c r="M2410" t="s">
        <v>7164</v>
      </c>
      <c r="N2410">
        <v>6.3530555550000001</v>
      </c>
      <c r="O2410">
        <v>0</v>
      </c>
      <c r="P2410">
        <v>343</v>
      </c>
      <c r="Q2410">
        <v>0</v>
      </c>
      <c r="R2410">
        <v>0</v>
      </c>
      <c r="S2410">
        <v>0</v>
      </c>
      <c r="T2410">
        <v>18</v>
      </c>
      <c r="U2410">
        <v>0</v>
      </c>
      <c r="V2410">
        <v>0</v>
      </c>
      <c r="W2410">
        <v>0</v>
      </c>
      <c r="X2410">
        <v>387.20695927662757</v>
      </c>
      <c r="Y2410">
        <v>0</v>
      </c>
      <c r="Z2410">
        <v>0</v>
      </c>
      <c r="AA2410">
        <v>0</v>
      </c>
      <c r="AB2410">
        <v>182.33214127307525</v>
      </c>
      <c r="AC2410">
        <v>0</v>
      </c>
      <c r="AD2410">
        <v>0</v>
      </c>
      <c r="AE2410">
        <v>569.53910054970288</v>
      </c>
    </row>
    <row r="2411" spans="1:31" x14ac:dyDescent="0.25">
      <c r="A2411">
        <v>2429139</v>
      </c>
      <c r="B2411">
        <v>1</v>
      </c>
      <c r="C2411" t="s">
        <v>81</v>
      </c>
      <c r="D2411" t="s">
        <v>115</v>
      </c>
      <c r="E2411" t="s">
        <v>147</v>
      </c>
      <c r="F2411" t="s">
        <v>7165</v>
      </c>
      <c r="G2411" t="s">
        <v>171</v>
      </c>
      <c r="H2411" t="s">
        <v>135</v>
      </c>
      <c r="I2411" t="s">
        <v>136</v>
      </c>
      <c r="J2411" t="s">
        <v>137</v>
      </c>
      <c r="K2411" t="s">
        <v>138</v>
      </c>
      <c r="L2411" t="s">
        <v>7166</v>
      </c>
      <c r="M2411" t="s">
        <v>7167</v>
      </c>
      <c r="N2411">
        <v>2.7352777769999999</v>
      </c>
      <c r="O2411">
        <v>0</v>
      </c>
      <c r="P2411">
        <v>6</v>
      </c>
      <c r="Q2411">
        <v>0</v>
      </c>
      <c r="R2411">
        <v>2</v>
      </c>
      <c r="S2411">
        <v>0</v>
      </c>
      <c r="T2411">
        <v>2</v>
      </c>
      <c r="U2411">
        <v>0</v>
      </c>
      <c r="V2411">
        <v>0</v>
      </c>
      <c r="W2411">
        <v>0</v>
      </c>
      <c r="X2411">
        <v>1.4044672227311503</v>
      </c>
      <c r="Y2411">
        <v>0</v>
      </c>
      <c r="Z2411">
        <v>0.11985976747711501</v>
      </c>
      <c r="AA2411">
        <v>0</v>
      </c>
      <c r="AB2411">
        <v>2.7375691502666669E-2</v>
      </c>
      <c r="AC2411">
        <v>0</v>
      </c>
      <c r="AD2411">
        <v>0</v>
      </c>
      <c r="AE2411">
        <v>1.5517026817109318</v>
      </c>
    </row>
    <row r="2412" spans="1:31" x14ac:dyDescent="0.25">
      <c r="A2412">
        <v>2428807</v>
      </c>
      <c r="B2412">
        <v>1</v>
      </c>
      <c r="C2412" t="s">
        <v>80</v>
      </c>
      <c r="D2412" t="s">
        <v>98</v>
      </c>
      <c r="E2412" t="s">
        <v>141</v>
      </c>
      <c r="F2412" t="s">
        <v>7168</v>
      </c>
      <c r="G2412" t="s">
        <v>143</v>
      </c>
      <c r="H2412" t="s">
        <v>144</v>
      </c>
      <c r="I2412" t="s">
        <v>136</v>
      </c>
      <c r="J2412" t="s">
        <v>137</v>
      </c>
      <c r="K2412" t="s">
        <v>138</v>
      </c>
      <c r="L2412" t="s">
        <v>7169</v>
      </c>
      <c r="M2412" t="s">
        <v>7170</v>
      </c>
      <c r="N2412">
        <v>0.65749999999999997</v>
      </c>
      <c r="O2412">
        <v>0</v>
      </c>
      <c r="P2412">
        <v>85</v>
      </c>
      <c r="Q2412">
        <v>0</v>
      </c>
      <c r="R2412">
        <v>20</v>
      </c>
      <c r="S2412">
        <v>0</v>
      </c>
      <c r="T2412">
        <v>29</v>
      </c>
      <c r="U2412">
        <v>0</v>
      </c>
      <c r="V2412">
        <v>0</v>
      </c>
      <c r="W2412">
        <v>0</v>
      </c>
      <c r="X2412">
        <v>25.220925795587483</v>
      </c>
      <c r="Y2412">
        <v>0</v>
      </c>
      <c r="Z2412">
        <v>3.3809753871633603</v>
      </c>
      <c r="AA2412">
        <v>0</v>
      </c>
      <c r="AB2412">
        <v>16.237680069624144</v>
      </c>
      <c r="AC2412">
        <v>0</v>
      </c>
      <c r="AD2412">
        <v>0</v>
      </c>
      <c r="AE2412">
        <v>44.839581252374984</v>
      </c>
    </row>
    <row r="2413" spans="1:31" x14ac:dyDescent="0.25">
      <c r="A2413">
        <v>2428784</v>
      </c>
      <c r="B2413">
        <v>1</v>
      </c>
      <c r="C2413" t="s">
        <v>81</v>
      </c>
      <c r="D2413" t="s">
        <v>112</v>
      </c>
      <c r="E2413" t="s">
        <v>178</v>
      </c>
      <c r="F2413" t="s">
        <v>7171</v>
      </c>
      <c r="G2413" t="s">
        <v>187</v>
      </c>
      <c r="H2413" t="s">
        <v>144</v>
      </c>
      <c r="I2413" t="s">
        <v>136</v>
      </c>
      <c r="J2413" t="s">
        <v>137</v>
      </c>
      <c r="K2413" t="s">
        <v>164</v>
      </c>
      <c r="L2413" t="s">
        <v>7172</v>
      </c>
      <c r="M2413" t="s">
        <v>7173</v>
      </c>
      <c r="N2413">
        <v>4.5352777770000001</v>
      </c>
      <c r="O2413">
        <v>0</v>
      </c>
      <c r="P2413">
        <v>536</v>
      </c>
      <c r="Q2413">
        <v>3</v>
      </c>
      <c r="R2413">
        <v>4</v>
      </c>
      <c r="S2413">
        <v>2</v>
      </c>
      <c r="T2413">
        <v>57</v>
      </c>
      <c r="U2413">
        <v>2</v>
      </c>
      <c r="V2413">
        <v>0</v>
      </c>
      <c r="W2413">
        <v>0</v>
      </c>
      <c r="X2413">
        <v>237.56396772295747</v>
      </c>
      <c r="Y2413">
        <v>75.532176638985092</v>
      </c>
      <c r="Z2413">
        <v>12.890502131344354</v>
      </c>
      <c r="AA2413">
        <v>17.687631510131578</v>
      </c>
      <c r="AB2413">
        <v>237.23357842126993</v>
      </c>
      <c r="AC2413">
        <v>2089.3477322106746</v>
      </c>
      <c r="AD2413">
        <v>0</v>
      </c>
      <c r="AE2413">
        <v>2670.255588635363</v>
      </c>
    </row>
    <row r="2414" spans="1:31" x14ac:dyDescent="0.25">
      <c r="A2414">
        <v>2428976</v>
      </c>
      <c r="B2414">
        <v>1</v>
      </c>
      <c r="C2414" t="s">
        <v>80</v>
      </c>
      <c r="D2414" t="s">
        <v>107</v>
      </c>
      <c r="E2414" t="s">
        <v>147</v>
      </c>
      <c r="F2414" t="s">
        <v>7174</v>
      </c>
      <c r="G2414" t="s">
        <v>525</v>
      </c>
      <c r="H2414" t="s">
        <v>135</v>
      </c>
      <c r="I2414" t="s">
        <v>136</v>
      </c>
      <c r="J2414" t="s">
        <v>137</v>
      </c>
      <c r="K2414" t="s">
        <v>138</v>
      </c>
      <c r="L2414" t="s">
        <v>7175</v>
      </c>
      <c r="M2414" t="s">
        <v>7176</v>
      </c>
      <c r="N2414">
        <v>2.2705555550000001</v>
      </c>
      <c r="O2414">
        <v>0</v>
      </c>
      <c r="P2414">
        <v>8</v>
      </c>
      <c r="Q2414">
        <v>0</v>
      </c>
      <c r="R2414">
        <v>0</v>
      </c>
      <c r="S2414">
        <v>0</v>
      </c>
      <c r="T2414">
        <v>2</v>
      </c>
      <c r="U2414">
        <v>0</v>
      </c>
      <c r="V2414">
        <v>0</v>
      </c>
      <c r="W2414">
        <v>0</v>
      </c>
      <c r="X2414">
        <v>1.9131723846628204</v>
      </c>
      <c r="Y2414">
        <v>0</v>
      </c>
      <c r="Z2414">
        <v>0</v>
      </c>
      <c r="AA2414">
        <v>0</v>
      </c>
      <c r="AB2414">
        <v>4.9859341764925107</v>
      </c>
      <c r="AC2414">
        <v>0</v>
      </c>
      <c r="AD2414">
        <v>0</v>
      </c>
      <c r="AE2414">
        <v>6.8991065611553308</v>
      </c>
    </row>
    <row r="2415" spans="1:31" x14ac:dyDescent="0.25">
      <c r="A2415">
        <v>2428767</v>
      </c>
      <c r="B2415">
        <v>1</v>
      </c>
      <c r="C2415" t="s">
        <v>81</v>
      </c>
      <c r="D2415" t="s">
        <v>112</v>
      </c>
      <c r="E2415" t="s">
        <v>178</v>
      </c>
      <c r="F2415" t="s">
        <v>3407</v>
      </c>
      <c r="G2415" t="s">
        <v>187</v>
      </c>
      <c r="H2415" t="s">
        <v>144</v>
      </c>
      <c r="I2415" t="s">
        <v>136</v>
      </c>
      <c r="J2415" t="s">
        <v>137</v>
      </c>
      <c r="K2415" t="s">
        <v>164</v>
      </c>
      <c r="L2415" t="s">
        <v>7177</v>
      </c>
      <c r="M2415" t="s">
        <v>7178</v>
      </c>
      <c r="N2415">
        <v>5.5047222219999998</v>
      </c>
      <c r="O2415">
        <v>1</v>
      </c>
      <c r="P2415">
        <v>842</v>
      </c>
      <c r="Q2415">
        <v>101</v>
      </c>
      <c r="R2415">
        <v>149</v>
      </c>
      <c r="S2415">
        <v>12</v>
      </c>
      <c r="T2415">
        <v>98</v>
      </c>
      <c r="U2415">
        <v>0</v>
      </c>
      <c r="V2415">
        <v>1</v>
      </c>
      <c r="W2415">
        <v>0</v>
      </c>
      <c r="X2415">
        <v>1172.0673409063131</v>
      </c>
      <c r="Y2415">
        <v>108.04410782359275</v>
      </c>
      <c r="Z2415">
        <v>10.506655405526782</v>
      </c>
      <c r="AA2415">
        <v>249.23382438443991</v>
      </c>
      <c r="AB2415">
        <v>388.84760175712711</v>
      </c>
      <c r="AC2415">
        <v>0</v>
      </c>
      <c r="AD2415">
        <v>990.26471334147095</v>
      </c>
      <c r="AE2415">
        <v>2918.9642436184704</v>
      </c>
    </row>
    <row r="2416" spans="1:31" x14ac:dyDescent="0.25">
      <c r="A2416">
        <v>2429202</v>
      </c>
      <c r="B2416">
        <v>1</v>
      </c>
      <c r="C2416" t="s">
        <v>80</v>
      </c>
      <c r="D2416" t="s">
        <v>88</v>
      </c>
      <c r="E2416" t="s">
        <v>132</v>
      </c>
      <c r="F2416" t="s">
        <v>7179</v>
      </c>
      <c r="G2416" t="s">
        <v>134</v>
      </c>
      <c r="H2416" t="s">
        <v>135</v>
      </c>
      <c r="I2416" t="s">
        <v>136</v>
      </c>
      <c r="J2416" t="s">
        <v>137</v>
      </c>
      <c r="K2416" t="s">
        <v>138</v>
      </c>
      <c r="L2416" t="s">
        <v>7180</v>
      </c>
      <c r="M2416" t="s">
        <v>7181</v>
      </c>
      <c r="N2416">
        <v>4.0952777769999997</v>
      </c>
      <c r="O2416">
        <v>0</v>
      </c>
      <c r="P2416">
        <v>1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2.993795005521847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2.993795005521847</v>
      </c>
    </row>
    <row r="2417" spans="1:31" x14ac:dyDescent="0.25">
      <c r="A2417">
        <v>2429245</v>
      </c>
      <c r="B2417">
        <v>1</v>
      </c>
      <c r="C2417" t="s">
        <v>80</v>
      </c>
      <c r="D2417" t="s">
        <v>82</v>
      </c>
      <c r="E2417" t="s">
        <v>132</v>
      </c>
      <c r="F2417" t="s">
        <v>7182</v>
      </c>
      <c r="G2417" t="s">
        <v>134</v>
      </c>
      <c r="H2417" t="s">
        <v>135</v>
      </c>
      <c r="I2417" t="s">
        <v>136</v>
      </c>
      <c r="J2417" t="s">
        <v>137</v>
      </c>
      <c r="K2417" t="s">
        <v>138</v>
      </c>
      <c r="L2417" t="s">
        <v>7183</v>
      </c>
      <c r="M2417" t="s">
        <v>7184</v>
      </c>
      <c r="N2417">
        <v>2.474444444</v>
      </c>
      <c r="O2417">
        <v>0</v>
      </c>
      <c r="P2417">
        <v>3</v>
      </c>
      <c r="Q2417">
        <v>0</v>
      </c>
      <c r="R2417">
        <v>0</v>
      </c>
      <c r="S2417">
        <v>0</v>
      </c>
      <c r="T2417">
        <v>1</v>
      </c>
      <c r="U2417">
        <v>0</v>
      </c>
      <c r="V2417">
        <v>0</v>
      </c>
      <c r="W2417">
        <v>0</v>
      </c>
      <c r="X2417">
        <v>1.9071965228189818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1.9071965228189818</v>
      </c>
    </row>
    <row r="2418" spans="1:31" x14ac:dyDescent="0.25">
      <c r="A2418">
        <v>2428870</v>
      </c>
      <c r="B2418">
        <v>1</v>
      </c>
      <c r="C2418" t="s">
        <v>80</v>
      </c>
      <c r="D2418" t="s">
        <v>103</v>
      </c>
      <c r="E2418" t="s">
        <v>132</v>
      </c>
      <c r="F2418" t="s">
        <v>7185</v>
      </c>
      <c r="G2418" t="s">
        <v>249</v>
      </c>
      <c r="H2418" t="s">
        <v>135</v>
      </c>
      <c r="I2418" t="s">
        <v>136</v>
      </c>
      <c r="J2418" t="s">
        <v>137</v>
      </c>
      <c r="K2418" t="s">
        <v>138</v>
      </c>
      <c r="L2418" t="s">
        <v>7186</v>
      </c>
      <c r="M2418" t="s">
        <v>7187</v>
      </c>
      <c r="N2418">
        <v>1.223333333</v>
      </c>
      <c r="O2418">
        <v>0</v>
      </c>
      <c r="P2418">
        <v>1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1.8697627709140002E-2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1.8697627709140002E-2</v>
      </c>
    </row>
    <row r="2419" spans="1:31" x14ac:dyDescent="0.25">
      <c r="A2419">
        <v>2428847</v>
      </c>
      <c r="B2419">
        <v>1</v>
      </c>
      <c r="C2419" t="s">
        <v>81</v>
      </c>
      <c r="D2419" t="s">
        <v>127</v>
      </c>
      <c r="E2419" t="s">
        <v>161</v>
      </c>
      <c r="F2419" t="s">
        <v>7188</v>
      </c>
      <c r="G2419" t="s">
        <v>256</v>
      </c>
      <c r="H2419" t="s">
        <v>144</v>
      </c>
      <c r="I2419" t="s">
        <v>136</v>
      </c>
      <c r="J2419" t="s">
        <v>137</v>
      </c>
      <c r="K2419" t="s">
        <v>138</v>
      </c>
      <c r="L2419" t="s">
        <v>7189</v>
      </c>
      <c r="M2419" t="s">
        <v>7190</v>
      </c>
      <c r="N2419">
        <v>1.2722222219999999</v>
      </c>
      <c r="O2419">
        <v>0</v>
      </c>
      <c r="P2419">
        <v>1</v>
      </c>
      <c r="Q2419">
        <v>0</v>
      </c>
      <c r="R2419">
        <v>0</v>
      </c>
      <c r="S2419">
        <v>1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55.348038804771122</v>
      </c>
      <c r="AB2419">
        <v>0</v>
      </c>
      <c r="AC2419">
        <v>0</v>
      </c>
      <c r="AD2419">
        <v>0</v>
      </c>
      <c r="AE2419">
        <v>55.348038804771122</v>
      </c>
    </row>
    <row r="2420" spans="1:31" x14ac:dyDescent="0.25">
      <c r="A2420">
        <v>2428790</v>
      </c>
      <c r="B2420">
        <v>1</v>
      </c>
      <c r="C2420" t="s">
        <v>81</v>
      </c>
      <c r="D2420" t="s">
        <v>118</v>
      </c>
      <c r="E2420" t="s">
        <v>132</v>
      </c>
      <c r="F2420" t="s">
        <v>7191</v>
      </c>
      <c r="G2420" t="s">
        <v>198</v>
      </c>
      <c r="H2420" t="s">
        <v>135</v>
      </c>
      <c r="I2420" t="s">
        <v>136</v>
      </c>
      <c r="J2420" t="s">
        <v>137</v>
      </c>
      <c r="K2420" t="s">
        <v>138</v>
      </c>
      <c r="L2420" t="s">
        <v>7192</v>
      </c>
      <c r="M2420" t="s">
        <v>7193</v>
      </c>
      <c r="N2420">
        <v>4.2083333329999997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1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14.374789024047983</v>
      </c>
      <c r="AC2420">
        <v>0</v>
      </c>
      <c r="AD2420">
        <v>0</v>
      </c>
      <c r="AE2420">
        <v>14.374789024047983</v>
      </c>
    </row>
    <row r="2421" spans="1:31" x14ac:dyDescent="0.25">
      <c r="A2421">
        <v>2429039</v>
      </c>
      <c r="B2421">
        <v>1</v>
      </c>
      <c r="C2421" t="s">
        <v>80</v>
      </c>
      <c r="D2421" t="s">
        <v>107</v>
      </c>
      <c r="E2421" t="s">
        <v>147</v>
      </c>
      <c r="F2421" t="s">
        <v>7194</v>
      </c>
      <c r="G2421" t="s">
        <v>175</v>
      </c>
      <c r="H2421" t="s">
        <v>135</v>
      </c>
      <c r="I2421" t="s">
        <v>136</v>
      </c>
      <c r="J2421" t="s">
        <v>137</v>
      </c>
      <c r="K2421" t="s">
        <v>138</v>
      </c>
      <c r="L2421" t="s">
        <v>7195</v>
      </c>
      <c r="M2421" t="s">
        <v>7196</v>
      </c>
      <c r="N2421">
        <v>0.98694444400000003</v>
      </c>
      <c r="O2421">
        <v>0</v>
      </c>
      <c r="P2421">
        <v>35</v>
      </c>
      <c r="Q2421">
        <v>0</v>
      </c>
      <c r="R2421">
        <v>0</v>
      </c>
      <c r="S2421">
        <v>0</v>
      </c>
      <c r="T2421">
        <v>2</v>
      </c>
      <c r="U2421">
        <v>0</v>
      </c>
      <c r="V2421">
        <v>0</v>
      </c>
      <c r="W2421">
        <v>0</v>
      </c>
      <c r="X2421">
        <v>6.0606967027243197</v>
      </c>
      <c r="Y2421">
        <v>0</v>
      </c>
      <c r="Z2421">
        <v>0</v>
      </c>
      <c r="AA2421">
        <v>0</v>
      </c>
      <c r="AB2421">
        <v>2.1094745765767664</v>
      </c>
      <c r="AC2421">
        <v>0</v>
      </c>
      <c r="AD2421">
        <v>0</v>
      </c>
      <c r="AE2421">
        <v>8.170171279301087</v>
      </c>
    </row>
    <row r="2422" spans="1:31" x14ac:dyDescent="0.25">
      <c r="A2422">
        <v>2429225</v>
      </c>
      <c r="B2422">
        <v>1</v>
      </c>
      <c r="C2422" t="s">
        <v>80</v>
      </c>
      <c r="D2422" t="s">
        <v>82</v>
      </c>
      <c r="E2422" t="s">
        <v>132</v>
      </c>
      <c r="F2422" t="s">
        <v>7197</v>
      </c>
      <c r="G2422" t="s">
        <v>134</v>
      </c>
      <c r="H2422" t="s">
        <v>135</v>
      </c>
      <c r="I2422" t="s">
        <v>136</v>
      </c>
      <c r="J2422" t="s">
        <v>137</v>
      </c>
      <c r="K2422" t="s">
        <v>138</v>
      </c>
      <c r="L2422" t="s">
        <v>7198</v>
      </c>
      <c r="M2422" t="s">
        <v>7199</v>
      </c>
      <c r="N2422">
        <v>0.91638888799999996</v>
      </c>
      <c r="O2422">
        <v>0</v>
      </c>
      <c r="P2422">
        <v>9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2.5945461958086482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2.5945461958086482</v>
      </c>
    </row>
    <row r="2423" spans="1:31" x14ac:dyDescent="0.25">
      <c r="A2423">
        <v>2428933</v>
      </c>
      <c r="B2423">
        <v>1</v>
      </c>
      <c r="C2423" t="s">
        <v>81</v>
      </c>
      <c r="D2423" t="s">
        <v>127</v>
      </c>
      <c r="E2423" t="s">
        <v>141</v>
      </c>
      <c r="F2423" t="s">
        <v>7200</v>
      </c>
      <c r="G2423" t="s">
        <v>143</v>
      </c>
      <c r="H2423" t="s">
        <v>144</v>
      </c>
      <c r="I2423" t="s">
        <v>136</v>
      </c>
      <c r="J2423" t="s">
        <v>137</v>
      </c>
      <c r="K2423" t="s">
        <v>138</v>
      </c>
      <c r="L2423" t="s">
        <v>7201</v>
      </c>
      <c r="M2423" t="s">
        <v>7202</v>
      </c>
      <c r="N2423">
        <v>0.11444444400000001</v>
      </c>
      <c r="O2423">
        <v>0</v>
      </c>
      <c r="P2423">
        <v>0</v>
      </c>
      <c r="Q2423">
        <v>9</v>
      </c>
      <c r="R2423">
        <v>25</v>
      </c>
      <c r="S2423">
        <v>11</v>
      </c>
      <c r="T2423">
        <v>1</v>
      </c>
      <c r="U2423">
        <v>3</v>
      </c>
      <c r="V2423">
        <v>0</v>
      </c>
      <c r="W2423">
        <v>0</v>
      </c>
      <c r="X2423">
        <v>0</v>
      </c>
      <c r="Y2423">
        <v>3.2652117477442226E-2</v>
      </c>
      <c r="Z2423">
        <v>7.2649111942844458E-2</v>
      </c>
      <c r="AA2423">
        <v>21.663591407900029</v>
      </c>
      <c r="AB2423">
        <v>0</v>
      </c>
      <c r="AC2423">
        <v>7.7967687884784809</v>
      </c>
      <c r="AD2423">
        <v>0</v>
      </c>
      <c r="AE2423">
        <v>29.565661425798798</v>
      </c>
    </row>
    <row r="2424" spans="1:31" x14ac:dyDescent="0.25">
      <c r="A2424">
        <v>2429082</v>
      </c>
      <c r="B2424">
        <v>1</v>
      </c>
      <c r="C2424" t="s">
        <v>80</v>
      </c>
      <c r="D2424" t="s">
        <v>97</v>
      </c>
      <c r="E2424" t="s">
        <v>147</v>
      </c>
      <c r="F2424" t="s">
        <v>7203</v>
      </c>
      <c r="G2424" t="s">
        <v>171</v>
      </c>
      <c r="H2424" t="s">
        <v>135</v>
      </c>
      <c r="I2424" t="s">
        <v>136</v>
      </c>
      <c r="J2424" t="s">
        <v>137</v>
      </c>
      <c r="K2424" t="s">
        <v>138</v>
      </c>
      <c r="L2424" t="s">
        <v>7204</v>
      </c>
      <c r="M2424" t="s">
        <v>7205</v>
      </c>
      <c r="N2424">
        <v>0.71916666600000001</v>
      </c>
      <c r="O2424">
        <v>0</v>
      </c>
      <c r="P2424">
        <v>95</v>
      </c>
      <c r="Q2424">
        <v>0</v>
      </c>
      <c r="R2424">
        <v>2</v>
      </c>
      <c r="S2424">
        <v>0</v>
      </c>
      <c r="T2424">
        <v>9</v>
      </c>
      <c r="U2424">
        <v>0</v>
      </c>
      <c r="V2424">
        <v>0</v>
      </c>
      <c r="W2424">
        <v>0</v>
      </c>
      <c r="X2424">
        <v>13.563671871387347</v>
      </c>
      <c r="Y2424">
        <v>0</v>
      </c>
      <c r="Z2424">
        <v>0</v>
      </c>
      <c r="AA2424">
        <v>0</v>
      </c>
      <c r="AB2424">
        <v>5.7779077076390664</v>
      </c>
      <c r="AC2424">
        <v>0</v>
      </c>
      <c r="AD2424">
        <v>0</v>
      </c>
      <c r="AE2424">
        <v>19.341579579026416</v>
      </c>
    </row>
    <row r="2425" spans="1:31" x14ac:dyDescent="0.25">
      <c r="A2425">
        <v>2428902</v>
      </c>
      <c r="B2425">
        <v>1</v>
      </c>
      <c r="C2425" t="s">
        <v>80</v>
      </c>
      <c r="D2425" t="s">
        <v>93</v>
      </c>
      <c r="E2425" t="s">
        <v>290</v>
      </c>
      <c r="F2425" t="s">
        <v>7206</v>
      </c>
      <c r="G2425" t="s">
        <v>525</v>
      </c>
      <c r="H2425" t="s">
        <v>135</v>
      </c>
      <c r="I2425" t="s">
        <v>136</v>
      </c>
      <c r="J2425" t="s">
        <v>137</v>
      </c>
      <c r="K2425" t="s">
        <v>138</v>
      </c>
      <c r="L2425" t="s">
        <v>7207</v>
      </c>
      <c r="M2425" t="s">
        <v>7208</v>
      </c>
      <c r="N2425">
        <v>2.176111111</v>
      </c>
      <c r="O2425">
        <v>0</v>
      </c>
      <c r="P2425">
        <v>76</v>
      </c>
      <c r="Q2425">
        <v>0</v>
      </c>
      <c r="R2425">
        <v>0</v>
      </c>
      <c r="S2425">
        <v>0</v>
      </c>
      <c r="T2425">
        <v>4</v>
      </c>
      <c r="U2425">
        <v>0</v>
      </c>
      <c r="V2425">
        <v>0</v>
      </c>
      <c r="W2425">
        <v>0</v>
      </c>
      <c r="X2425">
        <v>36.780418102924401</v>
      </c>
      <c r="Y2425">
        <v>0</v>
      </c>
      <c r="Z2425">
        <v>0</v>
      </c>
      <c r="AA2425">
        <v>0</v>
      </c>
      <c r="AB2425">
        <v>5.0944455685264742</v>
      </c>
      <c r="AC2425">
        <v>0</v>
      </c>
      <c r="AD2425">
        <v>0</v>
      </c>
      <c r="AE2425">
        <v>41.874863671450875</v>
      </c>
    </row>
    <row r="2426" spans="1:31" x14ac:dyDescent="0.25">
      <c r="A2426">
        <v>2428879</v>
      </c>
      <c r="B2426">
        <v>1</v>
      </c>
      <c r="C2426" t="s">
        <v>80</v>
      </c>
      <c r="D2426" t="s">
        <v>101</v>
      </c>
      <c r="E2426" t="s">
        <v>132</v>
      </c>
      <c r="F2426" t="s">
        <v>7209</v>
      </c>
      <c r="G2426" t="s">
        <v>134</v>
      </c>
      <c r="H2426" t="s">
        <v>135</v>
      </c>
      <c r="I2426" t="s">
        <v>136</v>
      </c>
      <c r="J2426" t="s">
        <v>137</v>
      </c>
      <c r="K2426" t="s">
        <v>138</v>
      </c>
      <c r="L2426" t="s">
        <v>7210</v>
      </c>
      <c r="M2426" t="s">
        <v>7211</v>
      </c>
      <c r="N2426">
        <v>1.69</v>
      </c>
      <c r="O2426">
        <v>0</v>
      </c>
      <c r="P2426">
        <v>2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</row>
    <row r="2427" spans="1:31" x14ac:dyDescent="0.25">
      <c r="A2427">
        <v>2429065</v>
      </c>
      <c r="B2427">
        <v>1</v>
      </c>
      <c r="C2427" t="s">
        <v>80</v>
      </c>
      <c r="D2427" t="s">
        <v>108</v>
      </c>
      <c r="E2427" t="s">
        <v>141</v>
      </c>
      <c r="F2427" t="s">
        <v>1131</v>
      </c>
      <c r="G2427" t="s">
        <v>143</v>
      </c>
      <c r="H2427" t="s">
        <v>144</v>
      </c>
      <c r="I2427" t="s">
        <v>136</v>
      </c>
      <c r="J2427" t="s">
        <v>137</v>
      </c>
      <c r="K2427" t="s">
        <v>138</v>
      </c>
      <c r="L2427" t="s">
        <v>7212</v>
      </c>
      <c r="M2427" t="s">
        <v>7213</v>
      </c>
      <c r="N2427">
        <v>1.4388888879999999</v>
      </c>
      <c r="O2427">
        <v>0</v>
      </c>
      <c r="P2427">
        <v>335</v>
      </c>
      <c r="Q2427">
        <v>0</v>
      </c>
      <c r="R2427">
        <v>79</v>
      </c>
      <c r="S2427">
        <v>4</v>
      </c>
      <c r="T2427">
        <v>43</v>
      </c>
      <c r="U2427">
        <v>0</v>
      </c>
      <c r="V2427">
        <v>0</v>
      </c>
      <c r="W2427">
        <v>0</v>
      </c>
      <c r="X2427">
        <v>82.881934821232008</v>
      </c>
      <c r="Y2427">
        <v>0</v>
      </c>
      <c r="Z2427">
        <v>13.15723170117437</v>
      </c>
      <c r="AA2427">
        <v>15.994505463507352</v>
      </c>
      <c r="AB2427">
        <v>26.207533989191511</v>
      </c>
      <c r="AC2427">
        <v>0</v>
      </c>
      <c r="AD2427">
        <v>0</v>
      </c>
      <c r="AE2427">
        <v>138.24120597510523</v>
      </c>
    </row>
    <row r="2428" spans="1:31" x14ac:dyDescent="0.25">
      <c r="A2428">
        <v>2429042</v>
      </c>
      <c r="B2428">
        <v>1</v>
      </c>
      <c r="C2428" t="s">
        <v>80</v>
      </c>
      <c r="D2428" t="s">
        <v>96</v>
      </c>
      <c r="E2428" t="s">
        <v>132</v>
      </c>
      <c r="F2428" t="s">
        <v>7214</v>
      </c>
      <c r="G2428" t="s">
        <v>198</v>
      </c>
      <c r="H2428" t="s">
        <v>135</v>
      </c>
      <c r="I2428" t="s">
        <v>136</v>
      </c>
      <c r="J2428" t="s">
        <v>137</v>
      </c>
      <c r="K2428" t="s">
        <v>138</v>
      </c>
      <c r="L2428" t="s">
        <v>7215</v>
      </c>
      <c r="M2428" t="s">
        <v>7216</v>
      </c>
      <c r="N2428">
        <v>4.2113888880000001</v>
      </c>
      <c r="O2428">
        <v>0</v>
      </c>
      <c r="P2428">
        <v>2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0.22325341916009608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0.22325341916009608</v>
      </c>
    </row>
    <row r="2429" spans="1:31" x14ac:dyDescent="0.25">
      <c r="A2429">
        <v>2428816</v>
      </c>
      <c r="B2429">
        <v>1</v>
      </c>
      <c r="C2429" t="s">
        <v>81</v>
      </c>
      <c r="D2429" t="s">
        <v>127</v>
      </c>
      <c r="E2429" t="s">
        <v>290</v>
      </c>
      <c r="F2429" t="s">
        <v>7217</v>
      </c>
      <c r="G2429" t="s">
        <v>525</v>
      </c>
      <c r="H2429" t="s">
        <v>135</v>
      </c>
      <c r="I2429" t="s">
        <v>136</v>
      </c>
      <c r="J2429" t="s">
        <v>137</v>
      </c>
      <c r="K2429" t="s">
        <v>138</v>
      </c>
      <c r="L2429" t="s">
        <v>7218</v>
      </c>
      <c r="M2429" t="s">
        <v>7219</v>
      </c>
      <c r="N2429">
        <v>4.3819444440000002</v>
      </c>
      <c r="O2429">
        <v>0</v>
      </c>
      <c r="P2429">
        <v>86</v>
      </c>
      <c r="Q2429">
        <v>0</v>
      </c>
      <c r="R2429">
        <v>0</v>
      </c>
      <c r="S2429">
        <v>0</v>
      </c>
      <c r="T2429">
        <v>16</v>
      </c>
      <c r="U2429">
        <v>0</v>
      </c>
      <c r="V2429">
        <v>0</v>
      </c>
      <c r="W2429">
        <v>0</v>
      </c>
      <c r="X2429">
        <v>90.911685492765073</v>
      </c>
      <c r="Y2429">
        <v>0</v>
      </c>
      <c r="Z2429">
        <v>0</v>
      </c>
      <c r="AA2429">
        <v>0</v>
      </c>
      <c r="AB2429">
        <v>45.996392350688907</v>
      </c>
      <c r="AC2429">
        <v>0</v>
      </c>
      <c r="AD2429">
        <v>0</v>
      </c>
      <c r="AE2429">
        <v>136.90807784345398</v>
      </c>
    </row>
    <row r="2430" spans="1:31" x14ac:dyDescent="0.25">
      <c r="A2430">
        <v>2429128</v>
      </c>
      <c r="B2430">
        <v>1</v>
      </c>
      <c r="C2430" t="s">
        <v>81</v>
      </c>
      <c r="D2430" t="s">
        <v>122</v>
      </c>
      <c r="E2430" t="s">
        <v>132</v>
      </c>
      <c r="F2430" t="s">
        <v>7220</v>
      </c>
      <c r="G2430" t="s">
        <v>134</v>
      </c>
      <c r="H2430" t="s">
        <v>135</v>
      </c>
      <c r="I2430" t="s">
        <v>136</v>
      </c>
      <c r="J2430" t="s">
        <v>137</v>
      </c>
      <c r="K2430" t="s">
        <v>138</v>
      </c>
      <c r="L2430" t="s">
        <v>7221</v>
      </c>
      <c r="M2430" t="s">
        <v>7222</v>
      </c>
      <c r="N2430">
        <v>1.6813888880000001</v>
      </c>
      <c r="O2430">
        <v>0</v>
      </c>
      <c r="P2430">
        <v>9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2.8952466790805906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2.8952466790805906</v>
      </c>
    </row>
    <row r="2431" spans="1:31" x14ac:dyDescent="0.25">
      <c r="A2431">
        <v>2429271</v>
      </c>
      <c r="B2431">
        <v>1</v>
      </c>
      <c r="C2431" t="s">
        <v>80</v>
      </c>
      <c r="D2431" t="s">
        <v>92</v>
      </c>
      <c r="E2431" t="s">
        <v>132</v>
      </c>
      <c r="F2431" t="s">
        <v>7223</v>
      </c>
      <c r="G2431" t="s">
        <v>198</v>
      </c>
      <c r="H2431" t="s">
        <v>135</v>
      </c>
      <c r="I2431" t="s">
        <v>136</v>
      </c>
      <c r="J2431" t="s">
        <v>137</v>
      </c>
      <c r="K2431" t="s">
        <v>138</v>
      </c>
      <c r="L2431" t="s">
        <v>7224</v>
      </c>
      <c r="M2431" t="s">
        <v>7225</v>
      </c>
      <c r="N2431">
        <v>3.2180555549999998</v>
      </c>
      <c r="O2431">
        <v>0</v>
      </c>
      <c r="P2431">
        <v>1</v>
      </c>
      <c r="Q2431">
        <v>0</v>
      </c>
      <c r="R2431">
        <v>0</v>
      </c>
      <c r="S2431">
        <v>0</v>
      </c>
      <c r="T2431">
        <v>1</v>
      </c>
      <c r="U2431">
        <v>0</v>
      </c>
      <c r="V2431">
        <v>0</v>
      </c>
      <c r="W2431">
        <v>0</v>
      </c>
      <c r="X2431">
        <v>0.54726565173577923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0.54726565173577923</v>
      </c>
    </row>
    <row r="2432" spans="1:31" x14ac:dyDescent="0.25">
      <c r="A2432">
        <v>2428916</v>
      </c>
      <c r="B2432">
        <v>1</v>
      </c>
      <c r="C2432" t="s">
        <v>80</v>
      </c>
      <c r="D2432" t="s">
        <v>99</v>
      </c>
      <c r="E2432" t="s">
        <v>147</v>
      </c>
      <c r="F2432" t="s">
        <v>7226</v>
      </c>
      <c r="G2432" t="s">
        <v>175</v>
      </c>
      <c r="H2432" t="s">
        <v>135</v>
      </c>
      <c r="I2432" t="s">
        <v>136</v>
      </c>
      <c r="J2432" t="s">
        <v>137</v>
      </c>
      <c r="K2432" t="s">
        <v>138</v>
      </c>
      <c r="L2432" t="s">
        <v>7227</v>
      </c>
      <c r="M2432" t="s">
        <v>7228</v>
      </c>
      <c r="N2432">
        <v>0.73361111099999998</v>
      </c>
      <c r="O2432">
        <v>0</v>
      </c>
      <c r="P2432">
        <v>17</v>
      </c>
      <c r="Q2432">
        <v>0</v>
      </c>
      <c r="R2432">
        <v>1</v>
      </c>
      <c r="S2432">
        <v>0</v>
      </c>
      <c r="T2432">
        <v>3</v>
      </c>
      <c r="U2432">
        <v>0</v>
      </c>
      <c r="V2432">
        <v>0</v>
      </c>
      <c r="W2432">
        <v>0</v>
      </c>
      <c r="X2432">
        <v>1.7718445424099372</v>
      </c>
      <c r="Y2432">
        <v>0</v>
      </c>
      <c r="Z2432">
        <v>0</v>
      </c>
      <c r="AA2432">
        <v>0</v>
      </c>
      <c r="AB2432">
        <v>3.304621026839222</v>
      </c>
      <c r="AC2432">
        <v>0</v>
      </c>
      <c r="AD2432">
        <v>0</v>
      </c>
      <c r="AE2432">
        <v>5.0764655692491587</v>
      </c>
    </row>
    <row r="2433" spans="1:31" x14ac:dyDescent="0.25">
      <c r="A2433">
        <v>2428793</v>
      </c>
      <c r="B2433">
        <v>1</v>
      </c>
      <c r="C2433" t="s">
        <v>80</v>
      </c>
      <c r="D2433" t="s">
        <v>103</v>
      </c>
      <c r="E2433" t="s">
        <v>147</v>
      </c>
      <c r="F2433" t="s">
        <v>7229</v>
      </c>
      <c r="G2433" t="s">
        <v>355</v>
      </c>
      <c r="H2433" t="s">
        <v>135</v>
      </c>
      <c r="I2433" t="s">
        <v>136</v>
      </c>
      <c r="J2433" t="s">
        <v>137</v>
      </c>
      <c r="K2433" t="s">
        <v>164</v>
      </c>
      <c r="L2433" t="s">
        <v>7230</v>
      </c>
      <c r="M2433" t="s">
        <v>7231</v>
      </c>
      <c r="N2433">
        <v>2.6458333330000001</v>
      </c>
      <c r="O2433">
        <v>0</v>
      </c>
      <c r="P2433">
        <v>41</v>
      </c>
      <c r="Q2433">
        <v>0</v>
      </c>
      <c r="R2433">
        <v>0</v>
      </c>
      <c r="S2433">
        <v>0</v>
      </c>
      <c r="T2433">
        <v>4</v>
      </c>
      <c r="U2433">
        <v>0</v>
      </c>
      <c r="V2433">
        <v>0</v>
      </c>
      <c r="W2433">
        <v>0</v>
      </c>
      <c r="X2433">
        <v>30.819802538853768</v>
      </c>
      <c r="Y2433">
        <v>0</v>
      </c>
      <c r="Z2433">
        <v>0</v>
      </c>
      <c r="AA2433">
        <v>0</v>
      </c>
      <c r="AB2433">
        <v>27.162112913769679</v>
      </c>
      <c r="AC2433">
        <v>0</v>
      </c>
      <c r="AD2433">
        <v>0</v>
      </c>
      <c r="AE2433">
        <v>57.981915452623447</v>
      </c>
    </row>
    <row r="2434" spans="1:31" x14ac:dyDescent="0.25">
      <c r="A2434">
        <v>2428773</v>
      </c>
      <c r="B2434">
        <v>1</v>
      </c>
      <c r="C2434" t="s">
        <v>80</v>
      </c>
      <c r="D2434" t="s">
        <v>106</v>
      </c>
      <c r="E2434" t="s">
        <v>141</v>
      </c>
      <c r="F2434" t="s">
        <v>7232</v>
      </c>
      <c r="G2434" t="s">
        <v>175</v>
      </c>
      <c r="H2434" t="s">
        <v>144</v>
      </c>
      <c r="I2434" t="s">
        <v>136</v>
      </c>
      <c r="J2434" t="s">
        <v>137</v>
      </c>
      <c r="K2434" t="s">
        <v>138</v>
      </c>
      <c r="L2434" t="s">
        <v>7233</v>
      </c>
      <c r="M2434" t="s">
        <v>7234</v>
      </c>
      <c r="N2434">
        <v>1.439444444</v>
      </c>
      <c r="O2434">
        <v>0</v>
      </c>
      <c r="P2434">
        <v>1</v>
      </c>
      <c r="Q2434">
        <v>37</v>
      </c>
      <c r="R2434">
        <v>88</v>
      </c>
      <c r="S2434">
        <v>10</v>
      </c>
      <c r="T2434">
        <v>12</v>
      </c>
      <c r="U2434">
        <v>0</v>
      </c>
      <c r="V2434">
        <v>0</v>
      </c>
      <c r="W2434">
        <v>0</v>
      </c>
      <c r="X2434">
        <v>0</v>
      </c>
      <c r="Y2434">
        <v>19.530398725588334</v>
      </c>
      <c r="Z2434">
        <v>5.3554101772926854</v>
      </c>
      <c r="AA2434">
        <v>28.577057366737755</v>
      </c>
      <c r="AB2434">
        <v>61.293812816008277</v>
      </c>
      <c r="AC2434">
        <v>0</v>
      </c>
      <c r="AD2434">
        <v>0</v>
      </c>
      <c r="AE2434">
        <v>114.75667908562704</v>
      </c>
    </row>
    <row r="2435" spans="1:31" x14ac:dyDescent="0.25">
      <c r="A2435">
        <v>2429085</v>
      </c>
      <c r="B2435">
        <v>1</v>
      </c>
      <c r="C2435" t="s">
        <v>80</v>
      </c>
      <c r="D2435" t="s">
        <v>107</v>
      </c>
      <c r="E2435" t="s">
        <v>141</v>
      </c>
      <c r="F2435" t="s">
        <v>7235</v>
      </c>
      <c r="G2435" t="s">
        <v>422</v>
      </c>
      <c r="H2435" t="s">
        <v>144</v>
      </c>
      <c r="I2435" t="s">
        <v>136</v>
      </c>
      <c r="J2435" t="s">
        <v>137</v>
      </c>
      <c r="K2435" t="s">
        <v>138</v>
      </c>
      <c r="L2435" t="s">
        <v>7236</v>
      </c>
      <c r="M2435" t="s">
        <v>7237</v>
      </c>
      <c r="N2435">
        <v>4.1086111110000001</v>
      </c>
      <c r="O2435">
        <v>1</v>
      </c>
      <c r="P2435">
        <v>110</v>
      </c>
      <c r="Q2435">
        <v>8</v>
      </c>
      <c r="R2435">
        <v>36</v>
      </c>
      <c r="S2435">
        <v>7</v>
      </c>
      <c r="T2435">
        <v>19</v>
      </c>
      <c r="U2435">
        <v>0</v>
      </c>
      <c r="V2435">
        <v>0</v>
      </c>
      <c r="W2435">
        <v>35.613692086119329</v>
      </c>
      <c r="X2435">
        <v>29.430345709827911</v>
      </c>
      <c r="Y2435">
        <v>13.691670081216346</v>
      </c>
      <c r="Z2435">
        <v>10.813519526552319</v>
      </c>
      <c r="AA2435">
        <v>84.938554528606034</v>
      </c>
      <c r="AB2435">
        <v>44.115382023484301</v>
      </c>
      <c r="AC2435">
        <v>0</v>
      </c>
      <c r="AD2435">
        <v>0</v>
      </c>
      <c r="AE2435">
        <v>218.60316395580625</v>
      </c>
    </row>
    <row r="2436" spans="1:31" x14ac:dyDescent="0.25">
      <c r="A2436">
        <v>2428899</v>
      </c>
      <c r="B2436">
        <v>1</v>
      </c>
      <c r="C2436" t="s">
        <v>80</v>
      </c>
      <c r="D2436" t="s">
        <v>85</v>
      </c>
      <c r="E2436" t="s">
        <v>132</v>
      </c>
      <c r="F2436" t="s">
        <v>7238</v>
      </c>
      <c r="G2436" t="s">
        <v>153</v>
      </c>
      <c r="H2436" t="s">
        <v>135</v>
      </c>
      <c r="I2436" t="s">
        <v>136</v>
      </c>
      <c r="J2436" t="s">
        <v>137</v>
      </c>
      <c r="K2436" t="s">
        <v>138</v>
      </c>
      <c r="L2436" t="s">
        <v>7239</v>
      </c>
      <c r="M2436" t="s">
        <v>7240</v>
      </c>
      <c r="N2436">
        <v>1.968611111</v>
      </c>
      <c r="O2436">
        <v>0</v>
      </c>
      <c r="P2436">
        <v>6</v>
      </c>
      <c r="Q2436">
        <v>0</v>
      </c>
      <c r="R2436">
        <v>0</v>
      </c>
      <c r="S2436">
        <v>0</v>
      </c>
      <c r="T2436">
        <v>1</v>
      </c>
      <c r="U2436">
        <v>0</v>
      </c>
      <c r="V2436">
        <v>0</v>
      </c>
      <c r="W2436">
        <v>0</v>
      </c>
      <c r="X2436">
        <v>2.6572477090074207</v>
      </c>
      <c r="Y2436">
        <v>0</v>
      </c>
      <c r="Z2436">
        <v>0</v>
      </c>
      <c r="AA2436">
        <v>0</v>
      </c>
      <c r="AB2436">
        <v>0.54925727860783513</v>
      </c>
      <c r="AC2436">
        <v>0</v>
      </c>
      <c r="AD2436">
        <v>0</v>
      </c>
      <c r="AE2436">
        <v>3.206504987615256</v>
      </c>
    </row>
    <row r="2437" spans="1:31" x14ac:dyDescent="0.25">
      <c r="A2437">
        <v>2429214</v>
      </c>
      <c r="B2437">
        <v>1</v>
      </c>
      <c r="C2437" t="s">
        <v>80</v>
      </c>
      <c r="D2437" t="s">
        <v>104</v>
      </c>
      <c r="E2437" t="s">
        <v>132</v>
      </c>
      <c r="F2437" t="s">
        <v>7241</v>
      </c>
      <c r="G2437" t="s">
        <v>134</v>
      </c>
      <c r="H2437" t="s">
        <v>135</v>
      </c>
      <c r="I2437" t="s">
        <v>136</v>
      </c>
      <c r="J2437" t="s">
        <v>137</v>
      </c>
      <c r="K2437" t="s">
        <v>138</v>
      </c>
      <c r="L2437" t="s">
        <v>7242</v>
      </c>
      <c r="M2437" t="s">
        <v>7243</v>
      </c>
      <c r="N2437">
        <v>1.480555555</v>
      </c>
      <c r="O2437">
        <v>0</v>
      </c>
      <c r="P2437">
        <v>5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1.0389971303793502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1.0389971303793502</v>
      </c>
    </row>
    <row r="2438" spans="1:31" x14ac:dyDescent="0.25">
      <c r="A2438">
        <v>2428876</v>
      </c>
      <c r="B2438">
        <v>1</v>
      </c>
      <c r="C2438" t="s">
        <v>80</v>
      </c>
      <c r="D2438" t="s">
        <v>82</v>
      </c>
      <c r="E2438" t="s">
        <v>132</v>
      </c>
      <c r="F2438" t="s">
        <v>7244</v>
      </c>
      <c r="G2438" t="s">
        <v>153</v>
      </c>
      <c r="H2438" t="s">
        <v>135</v>
      </c>
      <c r="I2438" t="s">
        <v>136</v>
      </c>
      <c r="J2438" t="s">
        <v>137</v>
      </c>
      <c r="K2438" t="s">
        <v>138</v>
      </c>
      <c r="L2438" t="s">
        <v>7245</v>
      </c>
      <c r="M2438" t="s">
        <v>7246</v>
      </c>
      <c r="N2438">
        <v>1.1869444440000001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1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16.810168314878744</v>
      </c>
      <c r="AC2438">
        <v>0</v>
      </c>
      <c r="AD2438">
        <v>0</v>
      </c>
      <c r="AE2438">
        <v>16.810168314878744</v>
      </c>
    </row>
    <row r="2439" spans="1:31" x14ac:dyDescent="0.25">
      <c r="A2439">
        <v>2429191</v>
      </c>
      <c r="B2439">
        <v>1</v>
      </c>
      <c r="C2439" t="s">
        <v>80</v>
      </c>
      <c r="D2439" t="s">
        <v>93</v>
      </c>
      <c r="E2439" t="s">
        <v>178</v>
      </c>
      <c r="F2439" t="s">
        <v>7247</v>
      </c>
      <c r="G2439" t="s">
        <v>143</v>
      </c>
      <c r="H2439" t="s">
        <v>144</v>
      </c>
      <c r="I2439" t="s">
        <v>136</v>
      </c>
      <c r="J2439" t="s">
        <v>137</v>
      </c>
      <c r="K2439" t="s">
        <v>138</v>
      </c>
      <c r="L2439" t="s">
        <v>7248</v>
      </c>
      <c r="M2439" t="s">
        <v>7249</v>
      </c>
      <c r="N2439">
        <v>7.4469444439999997</v>
      </c>
      <c r="O2439">
        <v>1</v>
      </c>
      <c r="P2439">
        <v>809</v>
      </c>
      <c r="Q2439">
        <v>13</v>
      </c>
      <c r="R2439">
        <v>14</v>
      </c>
      <c r="S2439">
        <v>2</v>
      </c>
      <c r="T2439">
        <v>136</v>
      </c>
      <c r="U2439">
        <v>1</v>
      </c>
      <c r="V2439">
        <v>0</v>
      </c>
      <c r="W2439">
        <v>4.4141308033818056</v>
      </c>
      <c r="X2439">
        <v>1162.8569042149138</v>
      </c>
      <c r="Y2439">
        <v>113.76055706700427</v>
      </c>
      <c r="Z2439">
        <v>14.269452659187197</v>
      </c>
      <c r="AA2439">
        <v>30.147438481399902</v>
      </c>
      <c r="AB2439">
        <v>460.04163510946228</v>
      </c>
      <c r="AC2439">
        <v>411.63909913549764</v>
      </c>
      <c r="AD2439">
        <v>0</v>
      </c>
      <c r="AE2439">
        <v>2197.1292174708469</v>
      </c>
    </row>
    <row r="2440" spans="1:31" x14ac:dyDescent="0.25">
      <c r="A2440">
        <v>2428813</v>
      </c>
      <c r="B2440">
        <v>1</v>
      </c>
      <c r="C2440" t="s">
        <v>80</v>
      </c>
      <c r="D2440" t="s">
        <v>100</v>
      </c>
      <c r="E2440" t="s">
        <v>147</v>
      </c>
      <c r="F2440" t="s">
        <v>7250</v>
      </c>
      <c r="G2440" t="s">
        <v>355</v>
      </c>
      <c r="H2440" t="s">
        <v>135</v>
      </c>
      <c r="I2440" t="s">
        <v>136</v>
      </c>
      <c r="J2440" t="s">
        <v>137</v>
      </c>
      <c r="K2440" t="s">
        <v>164</v>
      </c>
      <c r="L2440" t="s">
        <v>7251</v>
      </c>
      <c r="M2440" t="s">
        <v>7252</v>
      </c>
      <c r="N2440">
        <v>6.1541666660000001</v>
      </c>
      <c r="O2440">
        <v>0</v>
      </c>
      <c r="P2440">
        <v>15</v>
      </c>
      <c r="Q2440">
        <v>0</v>
      </c>
      <c r="R2440">
        <v>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18.696777654498071</v>
      </c>
      <c r="Y2440">
        <v>0</v>
      </c>
      <c r="Z2440">
        <v>1.8604227031241498</v>
      </c>
      <c r="AA2440">
        <v>0</v>
      </c>
      <c r="AB2440">
        <v>0</v>
      </c>
      <c r="AC2440">
        <v>0</v>
      </c>
      <c r="AD2440">
        <v>0</v>
      </c>
      <c r="AE2440">
        <v>20.557200357622222</v>
      </c>
    </row>
    <row r="2441" spans="1:31" x14ac:dyDescent="0.25">
      <c r="A2441">
        <v>2429208</v>
      </c>
      <c r="B2441">
        <v>1</v>
      </c>
      <c r="C2441" t="s">
        <v>80</v>
      </c>
      <c r="D2441" t="s">
        <v>84</v>
      </c>
      <c r="E2441" t="s">
        <v>132</v>
      </c>
      <c r="F2441" t="s">
        <v>7253</v>
      </c>
      <c r="G2441" t="s">
        <v>134</v>
      </c>
      <c r="H2441" t="s">
        <v>135</v>
      </c>
      <c r="I2441" t="s">
        <v>136</v>
      </c>
      <c r="J2441" t="s">
        <v>137</v>
      </c>
      <c r="K2441" t="s">
        <v>138</v>
      </c>
      <c r="L2441" t="s">
        <v>7254</v>
      </c>
      <c r="M2441" t="s">
        <v>7255</v>
      </c>
      <c r="N2441">
        <v>1.585555555</v>
      </c>
      <c r="O2441">
        <v>0</v>
      </c>
      <c r="P2441">
        <v>3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1.7055342558997835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1.7055342558997835</v>
      </c>
    </row>
    <row r="2442" spans="1:31" x14ac:dyDescent="0.25">
      <c r="A2442">
        <v>2429108</v>
      </c>
      <c r="B2442">
        <v>1</v>
      </c>
      <c r="C2442" t="s">
        <v>80</v>
      </c>
      <c r="D2442" t="s">
        <v>101</v>
      </c>
      <c r="E2442" t="s">
        <v>132</v>
      </c>
      <c r="F2442" t="s">
        <v>7256</v>
      </c>
      <c r="G2442" t="s">
        <v>134</v>
      </c>
      <c r="H2442" t="s">
        <v>135</v>
      </c>
      <c r="I2442" t="s">
        <v>136</v>
      </c>
      <c r="J2442" t="s">
        <v>137</v>
      </c>
      <c r="K2442" t="s">
        <v>138</v>
      </c>
      <c r="L2442" t="s">
        <v>7257</v>
      </c>
      <c r="M2442" t="s">
        <v>7258</v>
      </c>
      <c r="N2442">
        <v>4.471666666</v>
      </c>
      <c r="O2442">
        <v>0</v>
      </c>
      <c r="P2442">
        <v>2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7.5960163604619284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7.5960163604619284</v>
      </c>
    </row>
    <row r="2443" spans="1:31" x14ac:dyDescent="0.25">
      <c r="A2443">
        <v>2428859</v>
      </c>
      <c r="B2443">
        <v>1</v>
      </c>
      <c r="C2443" t="s">
        <v>81</v>
      </c>
      <c r="D2443" t="s">
        <v>119</v>
      </c>
      <c r="E2443" t="s">
        <v>141</v>
      </c>
      <c r="F2443" t="s">
        <v>7259</v>
      </c>
      <c r="G2443" t="s">
        <v>143</v>
      </c>
      <c r="H2443" t="s">
        <v>144</v>
      </c>
      <c r="I2443" t="s">
        <v>330</v>
      </c>
      <c r="J2443" t="s">
        <v>137</v>
      </c>
      <c r="K2443" t="s">
        <v>138</v>
      </c>
      <c r="L2443" t="s">
        <v>7260</v>
      </c>
      <c r="M2443" t="s">
        <v>7261</v>
      </c>
      <c r="N2443">
        <v>5.5555550000000002E-3</v>
      </c>
      <c r="O2443">
        <v>1</v>
      </c>
      <c r="P2443">
        <v>607</v>
      </c>
      <c r="Q2443">
        <v>0</v>
      </c>
      <c r="R2443">
        <v>46</v>
      </c>
      <c r="S2443">
        <v>0</v>
      </c>
      <c r="T2443">
        <v>45</v>
      </c>
      <c r="U2443">
        <v>0</v>
      </c>
      <c r="V2443">
        <v>0</v>
      </c>
      <c r="W2443">
        <v>1.3864918293333332E-3</v>
      </c>
      <c r="X2443">
        <v>2.9010005009999996E-2</v>
      </c>
      <c r="Y2443">
        <v>0</v>
      </c>
      <c r="Z2443">
        <v>3.6894263017777781E-3</v>
      </c>
      <c r="AA2443">
        <v>0</v>
      </c>
      <c r="AB2443">
        <v>8.7188229003233336E-2</v>
      </c>
      <c r="AC2443">
        <v>0</v>
      </c>
      <c r="AD2443">
        <v>0</v>
      </c>
      <c r="AE2443">
        <v>0.12127415214434445</v>
      </c>
    </row>
    <row r="2444" spans="1:31" x14ac:dyDescent="0.25">
      <c r="A2444">
        <v>2428713</v>
      </c>
      <c r="B2444">
        <v>1</v>
      </c>
      <c r="C2444" t="s">
        <v>80</v>
      </c>
      <c r="D2444" t="s">
        <v>84</v>
      </c>
      <c r="E2444" t="s">
        <v>147</v>
      </c>
      <c r="F2444" t="s">
        <v>7262</v>
      </c>
      <c r="G2444" t="s">
        <v>171</v>
      </c>
      <c r="H2444" t="s">
        <v>135</v>
      </c>
      <c r="I2444" t="s">
        <v>136</v>
      </c>
      <c r="J2444" t="s">
        <v>137</v>
      </c>
      <c r="K2444" t="s">
        <v>138</v>
      </c>
      <c r="L2444" t="s">
        <v>7263</v>
      </c>
      <c r="M2444" t="s">
        <v>7264</v>
      </c>
      <c r="N2444">
        <v>1.236388888</v>
      </c>
      <c r="O2444">
        <v>0</v>
      </c>
      <c r="P2444">
        <v>56</v>
      </c>
      <c r="Q2444">
        <v>0</v>
      </c>
      <c r="R2444">
        <v>0</v>
      </c>
      <c r="S2444">
        <v>0</v>
      </c>
      <c r="T2444">
        <v>12</v>
      </c>
      <c r="U2444">
        <v>0</v>
      </c>
      <c r="V2444">
        <v>0</v>
      </c>
      <c r="W2444">
        <v>0</v>
      </c>
      <c r="X2444">
        <v>12.433620372149752</v>
      </c>
      <c r="Y2444">
        <v>0</v>
      </c>
      <c r="Z2444">
        <v>0</v>
      </c>
      <c r="AA2444">
        <v>0</v>
      </c>
      <c r="AB2444">
        <v>8.6567762064406892</v>
      </c>
      <c r="AC2444">
        <v>0</v>
      </c>
      <c r="AD2444">
        <v>0</v>
      </c>
      <c r="AE2444">
        <v>21.090396578590443</v>
      </c>
    </row>
    <row r="2445" spans="1:31" x14ac:dyDescent="0.25">
      <c r="A2445">
        <v>2428819</v>
      </c>
      <c r="B2445">
        <v>1</v>
      </c>
      <c r="C2445" t="s">
        <v>80</v>
      </c>
      <c r="D2445" t="s">
        <v>93</v>
      </c>
      <c r="E2445" t="s">
        <v>178</v>
      </c>
      <c r="F2445" t="s">
        <v>7265</v>
      </c>
      <c r="G2445" t="s">
        <v>187</v>
      </c>
      <c r="H2445" t="s">
        <v>144</v>
      </c>
      <c r="I2445" t="s">
        <v>136</v>
      </c>
      <c r="J2445" t="s">
        <v>137</v>
      </c>
      <c r="K2445" t="s">
        <v>164</v>
      </c>
      <c r="L2445" t="s">
        <v>7266</v>
      </c>
      <c r="M2445" t="s">
        <v>7267</v>
      </c>
      <c r="N2445">
        <v>4.4108333330000002</v>
      </c>
      <c r="O2445">
        <v>0</v>
      </c>
      <c r="P2445">
        <v>273</v>
      </c>
      <c r="Q2445">
        <v>0</v>
      </c>
      <c r="R2445">
        <v>2</v>
      </c>
      <c r="S2445">
        <v>0</v>
      </c>
      <c r="T2445">
        <v>37</v>
      </c>
      <c r="U2445">
        <v>0</v>
      </c>
      <c r="V2445">
        <v>0</v>
      </c>
      <c r="W2445">
        <v>0</v>
      </c>
      <c r="X2445">
        <v>205.98652117629496</v>
      </c>
      <c r="Y2445">
        <v>0</v>
      </c>
      <c r="Z2445">
        <v>1.3947809399352751</v>
      </c>
      <c r="AA2445">
        <v>0</v>
      </c>
      <c r="AB2445">
        <v>84.185540439756721</v>
      </c>
      <c r="AC2445">
        <v>0</v>
      </c>
      <c r="AD2445">
        <v>0</v>
      </c>
      <c r="AE2445">
        <v>291.56684255598697</v>
      </c>
    </row>
    <row r="2446" spans="1:31" x14ac:dyDescent="0.25">
      <c r="A2446">
        <v>2428796</v>
      </c>
      <c r="B2446">
        <v>1</v>
      </c>
      <c r="C2446" t="s">
        <v>81</v>
      </c>
      <c r="D2446" t="s">
        <v>122</v>
      </c>
      <c r="E2446" t="s">
        <v>178</v>
      </c>
      <c r="F2446" t="s">
        <v>7268</v>
      </c>
      <c r="G2446" t="s">
        <v>187</v>
      </c>
      <c r="H2446" t="s">
        <v>144</v>
      </c>
      <c r="I2446" t="s">
        <v>136</v>
      </c>
      <c r="J2446" t="s">
        <v>137</v>
      </c>
      <c r="K2446" t="s">
        <v>164</v>
      </c>
      <c r="L2446" t="s">
        <v>7269</v>
      </c>
      <c r="M2446" t="s">
        <v>7270</v>
      </c>
      <c r="N2446">
        <v>6.7419444439999996</v>
      </c>
      <c r="O2446">
        <v>14</v>
      </c>
      <c r="P2446">
        <v>4056</v>
      </c>
      <c r="Q2446">
        <v>95</v>
      </c>
      <c r="R2446">
        <v>151</v>
      </c>
      <c r="S2446">
        <v>45</v>
      </c>
      <c r="T2446">
        <v>385</v>
      </c>
      <c r="U2446">
        <v>3</v>
      </c>
      <c r="V2446">
        <v>1</v>
      </c>
      <c r="W2446">
        <v>22.699848951173131</v>
      </c>
      <c r="X2446">
        <v>4503.8921847751735</v>
      </c>
      <c r="Y2446">
        <v>554.91739915392759</v>
      </c>
      <c r="Z2446">
        <v>136.84647316864528</v>
      </c>
      <c r="AA2446">
        <v>6481.2759409311693</v>
      </c>
      <c r="AB2446">
        <v>2158.1149841836395</v>
      </c>
      <c r="AC2446">
        <v>1547.5185286146593</v>
      </c>
      <c r="AD2446">
        <v>1207.8171702836175</v>
      </c>
      <c r="AE2446">
        <v>16613.082530062005</v>
      </c>
    </row>
    <row r="2447" spans="1:31" x14ac:dyDescent="0.25">
      <c r="A2447">
        <v>2428939</v>
      </c>
      <c r="B2447">
        <v>1</v>
      </c>
      <c r="C2447" t="s">
        <v>80</v>
      </c>
      <c r="D2447" t="s">
        <v>82</v>
      </c>
      <c r="E2447" t="s">
        <v>229</v>
      </c>
      <c r="F2447" t="s">
        <v>7271</v>
      </c>
      <c r="G2447" t="s">
        <v>143</v>
      </c>
      <c r="H2447" t="s">
        <v>144</v>
      </c>
      <c r="I2447" t="s">
        <v>136</v>
      </c>
      <c r="J2447" t="s">
        <v>137</v>
      </c>
      <c r="K2447" t="s">
        <v>138</v>
      </c>
      <c r="L2447" t="s">
        <v>7272</v>
      </c>
      <c r="M2447" t="s">
        <v>7273</v>
      </c>
      <c r="N2447">
        <v>1.3208333329999999</v>
      </c>
      <c r="O2447">
        <v>0</v>
      </c>
      <c r="P2447">
        <v>0</v>
      </c>
      <c r="Q2447">
        <v>0</v>
      </c>
      <c r="R2447">
        <v>0</v>
      </c>
      <c r="S2447">
        <v>1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2.5320188665610335</v>
      </c>
      <c r="AB2447">
        <v>0</v>
      </c>
      <c r="AC2447">
        <v>0</v>
      </c>
      <c r="AD2447">
        <v>0</v>
      </c>
      <c r="AE2447">
        <v>2.5320188665610335</v>
      </c>
    </row>
    <row r="2448" spans="1:31" x14ac:dyDescent="0.25">
      <c r="A2448">
        <v>2429125</v>
      </c>
      <c r="B2448">
        <v>1</v>
      </c>
      <c r="C2448" t="s">
        <v>81</v>
      </c>
      <c r="D2448" t="s">
        <v>123</v>
      </c>
      <c r="E2448" t="s">
        <v>290</v>
      </c>
      <c r="F2448" t="s">
        <v>7274</v>
      </c>
      <c r="G2448" t="s">
        <v>308</v>
      </c>
      <c r="H2448" t="s">
        <v>135</v>
      </c>
      <c r="I2448" t="s">
        <v>136</v>
      </c>
      <c r="J2448" t="s">
        <v>137</v>
      </c>
      <c r="K2448" t="s">
        <v>138</v>
      </c>
      <c r="L2448" t="s">
        <v>7275</v>
      </c>
      <c r="M2448" t="s">
        <v>7276</v>
      </c>
      <c r="N2448">
        <v>0.98444444399999997</v>
      </c>
      <c r="O2448">
        <v>0</v>
      </c>
      <c r="P2448">
        <v>37</v>
      </c>
      <c r="Q2448">
        <v>0</v>
      </c>
      <c r="R2448">
        <v>0</v>
      </c>
      <c r="S2448">
        <v>0</v>
      </c>
      <c r="T2448">
        <v>8</v>
      </c>
      <c r="U2448">
        <v>0</v>
      </c>
      <c r="V2448">
        <v>0</v>
      </c>
      <c r="W2448">
        <v>0</v>
      </c>
      <c r="X2448">
        <v>8.6819288232731253</v>
      </c>
      <c r="Y2448">
        <v>0</v>
      </c>
      <c r="Z2448">
        <v>0</v>
      </c>
      <c r="AA2448">
        <v>0</v>
      </c>
      <c r="AB2448">
        <v>32.332962348492359</v>
      </c>
      <c r="AC2448">
        <v>0</v>
      </c>
      <c r="AD2448">
        <v>0</v>
      </c>
      <c r="AE2448">
        <v>41.014891171765484</v>
      </c>
    </row>
    <row r="2449" spans="1:31" x14ac:dyDescent="0.25">
      <c r="A2449">
        <v>2428776</v>
      </c>
      <c r="B2449">
        <v>1</v>
      </c>
      <c r="C2449" t="s">
        <v>81</v>
      </c>
      <c r="D2449" t="s">
        <v>113</v>
      </c>
      <c r="E2449" t="s">
        <v>178</v>
      </c>
      <c r="F2449" t="s">
        <v>7277</v>
      </c>
      <c r="G2449" t="s">
        <v>187</v>
      </c>
      <c r="H2449" t="s">
        <v>144</v>
      </c>
      <c r="I2449" t="s">
        <v>136</v>
      </c>
      <c r="J2449" t="s">
        <v>137</v>
      </c>
      <c r="K2449" t="s">
        <v>164</v>
      </c>
      <c r="L2449" t="s">
        <v>7278</v>
      </c>
      <c r="M2449" t="s">
        <v>7279</v>
      </c>
      <c r="N2449">
        <v>5.386111111</v>
      </c>
      <c r="O2449">
        <v>9</v>
      </c>
      <c r="P2449">
        <v>1353</v>
      </c>
      <c r="Q2449">
        <v>59</v>
      </c>
      <c r="R2449">
        <v>405</v>
      </c>
      <c r="S2449">
        <v>40</v>
      </c>
      <c r="T2449">
        <v>455</v>
      </c>
      <c r="U2449">
        <v>18</v>
      </c>
      <c r="V2449">
        <v>6</v>
      </c>
      <c r="W2449">
        <v>6.5642675736006915</v>
      </c>
      <c r="X2449">
        <v>1222.8082430731836</v>
      </c>
      <c r="Y2449">
        <v>35.044465780243286</v>
      </c>
      <c r="Z2449">
        <v>65.940573573014731</v>
      </c>
      <c r="AA2449">
        <v>5535.0049790162557</v>
      </c>
      <c r="AB2449">
        <v>3034.1480763442273</v>
      </c>
      <c r="AC2449">
        <v>23634.463703629252</v>
      </c>
      <c r="AD2449">
        <v>247.32891886862782</v>
      </c>
      <c r="AE2449">
        <v>33781.3032278584</v>
      </c>
    </row>
    <row r="2450" spans="1:31" x14ac:dyDescent="0.25">
      <c r="A2450">
        <v>2429274</v>
      </c>
      <c r="B2450">
        <v>1</v>
      </c>
      <c r="C2450" t="s">
        <v>80</v>
      </c>
      <c r="D2450" t="s">
        <v>82</v>
      </c>
      <c r="E2450" t="s">
        <v>132</v>
      </c>
      <c r="F2450" t="s">
        <v>7280</v>
      </c>
      <c r="G2450" t="s">
        <v>134</v>
      </c>
      <c r="H2450" t="s">
        <v>135</v>
      </c>
      <c r="I2450" t="s">
        <v>136</v>
      </c>
      <c r="J2450" t="s">
        <v>137</v>
      </c>
      <c r="K2450" t="s">
        <v>138</v>
      </c>
      <c r="L2450" t="s">
        <v>7281</v>
      </c>
      <c r="M2450" t="s">
        <v>7282</v>
      </c>
      <c r="N2450">
        <v>1.3630555550000001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0.30472932324852497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0.30472932324852497</v>
      </c>
    </row>
    <row r="2451" spans="1:31" x14ac:dyDescent="0.25">
      <c r="A2451">
        <v>2428982</v>
      </c>
      <c r="B2451">
        <v>1</v>
      </c>
      <c r="C2451" t="s">
        <v>80</v>
      </c>
      <c r="D2451" t="s">
        <v>95</v>
      </c>
      <c r="E2451" t="s">
        <v>229</v>
      </c>
      <c r="F2451" t="s">
        <v>7283</v>
      </c>
      <c r="G2451" t="s">
        <v>143</v>
      </c>
      <c r="H2451" t="s">
        <v>144</v>
      </c>
      <c r="I2451" t="s">
        <v>136</v>
      </c>
      <c r="J2451" t="s">
        <v>137</v>
      </c>
      <c r="K2451" t="s">
        <v>138</v>
      </c>
      <c r="L2451" t="s">
        <v>7284</v>
      </c>
      <c r="M2451" t="s">
        <v>7285</v>
      </c>
      <c r="N2451">
        <v>0.19444444399999999</v>
      </c>
      <c r="O2451">
        <v>0</v>
      </c>
      <c r="P2451">
        <v>4414</v>
      </c>
      <c r="Q2451">
        <v>0</v>
      </c>
      <c r="R2451">
        <v>0</v>
      </c>
      <c r="S2451">
        <v>49</v>
      </c>
      <c r="T2451">
        <v>272</v>
      </c>
      <c r="U2451">
        <v>7</v>
      </c>
      <c r="V2451">
        <v>0</v>
      </c>
      <c r="W2451">
        <v>0</v>
      </c>
      <c r="X2451">
        <v>247.22740532343013</v>
      </c>
      <c r="Y2451">
        <v>0</v>
      </c>
      <c r="Z2451">
        <v>0</v>
      </c>
      <c r="AA2451">
        <v>111.1632879278355</v>
      </c>
      <c r="AB2451">
        <v>132.78919629057356</v>
      </c>
      <c r="AC2451">
        <v>194.36724534147666</v>
      </c>
      <c r="AD2451">
        <v>0</v>
      </c>
      <c r="AE2451">
        <v>685.54713488331583</v>
      </c>
    </row>
    <row r="2452" spans="1:31" x14ac:dyDescent="0.25">
      <c r="A2452">
        <v>2428733</v>
      </c>
      <c r="B2452">
        <v>1</v>
      </c>
      <c r="C2452" t="s">
        <v>80</v>
      </c>
      <c r="D2452" t="s">
        <v>83</v>
      </c>
      <c r="E2452" t="s">
        <v>161</v>
      </c>
      <c r="F2452" t="s">
        <v>7286</v>
      </c>
      <c r="G2452" t="s">
        <v>187</v>
      </c>
      <c r="H2452" t="s">
        <v>144</v>
      </c>
      <c r="I2452" t="s">
        <v>136</v>
      </c>
      <c r="J2452" t="s">
        <v>137</v>
      </c>
      <c r="K2452" t="s">
        <v>164</v>
      </c>
      <c r="L2452" t="s">
        <v>7287</v>
      </c>
      <c r="M2452" t="s">
        <v>7288</v>
      </c>
      <c r="N2452">
        <v>1.5930555550000001</v>
      </c>
      <c r="O2452">
        <v>0</v>
      </c>
      <c r="P2452">
        <v>0</v>
      </c>
      <c r="Q2452">
        <v>0</v>
      </c>
      <c r="R2452">
        <v>0</v>
      </c>
      <c r="S2452">
        <v>3</v>
      </c>
      <c r="T2452">
        <v>1</v>
      </c>
      <c r="U2452">
        <v>0</v>
      </c>
      <c r="V2452">
        <v>1</v>
      </c>
      <c r="W2452">
        <v>0</v>
      </c>
      <c r="X2452">
        <v>0</v>
      </c>
      <c r="Y2452">
        <v>0</v>
      </c>
      <c r="Z2452">
        <v>0</v>
      </c>
      <c r="AA2452">
        <v>11.800054181146166</v>
      </c>
      <c r="AB2452">
        <v>0.33345095543968839</v>
      </c>
      <c r="AC2452">
        <v>0</v>
      </c>
      <c r="AD2452">
        <v>12.896960553754482</v>
      </c>
      <c r="AE2452">
        <v>25.030465690340336</v>
      </c>
    </row>
    <row r="2453" spans="1:31" x14ac:dyDescent="0.25">
      <c r="A2453">
        <v>2428833</v>
      </c>
      <c r="B2453">
        <v>1</v>
      </c>
      <c r="C2453" t="s">
        <v>80</v>
      </c>
      <c r="D2453" t="s">
        <v>110</v>
      </c>
      <c r="E2453" t="s">
        <v>161</v>
      </c>
      <c r="F2453" t="s">
        <v>7289</v>
      </c>
      <c r="G2453" t="s">
        <v>187</v>
      </c>
      <c r="H2453" t="s">
        <v>144</v>
      </c>
      <c r="I2453" t="s">
        <v>136</v>
      </c>
      <c r="J2453" t="s">
        <v>137</v>
      </c>
      <c r="K2453" t="s">
        <v>164</v>
      </c>
      <c r="L2453" t="s">
        <v>7290</v>
      </c>
      <c r="M2453" t="s">
        <v>7291</v>
      </c>
      <c r="N2453">
        <v>3.233333333</v>
      </c>
      <c r="O2453">
        <v>0</v>
      </c>
      <c r="P2453">
        <v>2817</v>
      </c>
      <c r="Q2453">
        <v>0</v>
      </c>
      <c r="R2453">
        <v>0</v>
      </c>
      <c r="S2453">
        <v>0</v>
      </c>
      <c r="T2453">
        <v>166</v>
      </c>
      <c r="U2453">
        <v>0</v>
      </c>
      <c r="V2453">
        <v>1</v>
      </c>
      <c r="W2453">
        <v>0</v>
      </c>
      <c r="X2453">
        <v>3607.4779127340589</v>
      </c>
      <c r="Y2453">
        <v>0</v>
      </c>
      <c r="Z2453">
        <v>0</v>
      </c>
      <c r="AA2453">
        <v>0</v>
      </c>
      <c r="AB2453">
        <v>584.15864163928927</v>
      </c>
      <c r="AC2453">
        <v>0</v>
      </c>
      <c r="AD2453">
        <v>68.625476415049775</v>
      </c>
      <c r="AE2453">
        <v>4260.2620307883981</v>
      </c>
    </row>
    <row r="2454" spans="1:31" x14ac:dyDescent="0.25">
      <c r="A2454">
        <v>2429131</v>
      </c>
      <c r="B2454">
        <v>1</v>
      </c>
      <c r="C2454" t="s">
        <v>80</v>
      </c>
      <c r="D2454" t="s">
        <v>105</v>
      </c>
      <c r="E2454" t="s">
        <v>161</v>
      </c>
      <c r="F2454" t="s">
        <v>7292</v>
      </c>
      <c r="G2454" t="s">
        <v>256</v>
      </c>
      <c r="H2454" t="s">
        <v>144</v>
      </c>
      <c r="I2454" t="s">
        <v>136</v>
      </c>
      <c r="J2454" t="s">
        <v>137</v>
      </c>
      <c r="K2454" t="s">
        <v>138</v>
      </c>
      <c r="L2454" t="s">
        <v>7293</v>
      </c>
      <c r="M2454" t="s">
        <v>7294</v>
      </c>
      <c r="N2454">
        <v>2.5519444440000001</v>
      </c>
      <c r="O2454">
        <v>1</v>
      </c>
      <c r="P2454">
        <v>0</v>
      </c>
      <c r="Q2454">
        <v>0</v>
      </c>
      <c r="R2454">
        <v>0</v>
      </c>
      <c r="S2454">
        <v>3</v>
      </c>
      <c r="T2454">
        <v>0</v>
      </c>
      <c r="U2454">
        <v>0</v>
      </c>
      <c r="V2454">
        <v>0</v>
      </c>
      <c r="W2454">
        <v>0.79863493154349785</v>
      </c>
      <c r="X2454">
        <v>0</v>
      </c>
      <c r="Y2454">
        <v>0</v>
      </c>
      <c r="Z2454">
        <v>0</v>
      </c>
      <c r="AA2454">
        <v>43.660718681636013</v>
      </c>
      <c r="AB2454">
        <v>0</v>
      </c>
      <c r="AC2454">
        <v>0</v>
      </c>
      <c r="AD2454">
        <v>0</v>
      </c>
      <c r="AE2454">
        <v>44.459353613179509</v>
      </c>
    </row>
    <row r="2455" spans="1:31" x14ac:dyDescent="0.25">
      <c r="A2455">
        <v>2429257</v>
      </c>
      <c r="B2455">
        <v>1</v>
      </c>
      <c r="C2455" t="s">
        <v>80</v>
      </c>
      <c r="D2455" t="s">
        <v>84</v>
      </c>
      <c r="E2455" t="s">
        <v>132</v>
      </c>
      <c r="F2455" t="s">
        <v>7295</v>
      </c>
      <c r="G2455" t="s">
        <v>153</v>
      </c>
      <c r="H2455" t="s">
        <v>135</v>
      </c>
      <c r="I2455" t="s">
        <v>136</v>
      </c>
      <c r="J2455" t="s">
        <v>137</v>
      </c>
      <c r="K2455" t="s">
        <v>138</v>
      </c>
      <c r="L2455" t="s">
        <v>7296</v>
      </c>
      <c r="M2455" t="s">
        <v>7297</v>
      </c>
      <c r="N2455">
        <v>4.9155555550000001</v>
      </c>
      <c r="O2455">
        <v>0</v>
      </c>
      <c r="P2455">
        <v>1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1.3641990966271433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1.3641990966271433</v>
      </c>
    </row>
    <row r="2456" spans="1:31" x14ac:dyDescent="0.25">
      <c r="A2456">
        <v>2429117</v>
      </c>
      <c r="B2456">
        <v>1</v>
      </c>
      <c r="C2456" t="s">
        <v>80</v>
      </c>
      <c r="D2456" t="s">
        <v>101</v>
      </c>
      <c r="E2456" t="s">
        <v>147</v>
      </c>
      <c r="F2456" t="s">
        <v>4373</v>
      </c>
      <c r="G2456" t="s">
        <v>171</v>
      </c>
      <c r="H2456" t="s">
        <v>135</v>
      </c>
      <c r="I2456" t="s">
        <v>136</v>
      </c>
      <c r="J2456" t="s">
        <v>137</v>
      </c>
      <c r="K2456" t="s">
        <v>138</v>
      </c>
      <c r="L2456" t="s">
        <v>7298</v>
      </c>
      <c r="M2456" t="s">
        <v>7299</v>
      </c>
      <c r="N2456">
        <v>2.0127777770000002</v>
      </c>
      <c r="O2456">
        <v>0</v>
      </c>
      <c r="P2456">
        <v>71</v>
      </c>
      <c r="Q2456">
        <v>0</v>
      </c>
      <c r="R2456">
        <v>1</v>
      </c>
      <c r="S2456">
        <v>0</v>
      </c>
      <c r="T2456">
        <v>7</v>
      </c>
      <c r="U2456">
        <v>0</v>
      </c>
      <c r="V2456">
        <v>0</v>
      </c>
      <c r="W2456">
        <v>0</v>
      </c>
      <c r="X2456">
        <v>45.191858730370505</v>
      </c>
      <c r="Y2456">
        <v>0</v>
      </c>
      <c r="Z2456">
        <v>0</v>
      </c>
      <c r="AA2456">
        <v>0</v>
      </c>
      <c r="AB2456">
        <v>23.975038413310365</v>
      </c>
      <c r="AC2456">
        <v>0</v>
      </c>
      <c r="AD2456">
        <v>0</v>
      </c>
      <c r="AE2456">
        <v>69.16689714368087</v>
      </c>
    </row>
    <row r="2457" spans="1:31" x14ac:dyDescent="0.25">
      <c r="A2457">
        <v>2428802</v>
      </c>
      <c r="B2457">
        <v>1</v>
      </c>
      <c r="C2457" t="s">
        <v>80</v>
      </c>
      <c r="D2457" t="s">
        <v>94</v>
      </c>
      <c r="E2457" t="s">
        <v>147</v>
      </c>
      <c r="F2457" t="s">
        <v>7300</v>
      </c>
      <c r="G2457" t="s">
        <v>187</v>
      </c>
      <c r="H2457" t="s">
        <v>135</v>
      </c>
      <c r="I2457" t="s">
        <v>136</v>
      </c>
      <c r="J2457" t="s">
        <v>137</v>
      </c>
      <c r="K2457" t="s">
        <v>164</v>
      </c>
      <c r="L2457" t="s">
        <v>7301</v>
      </c>
      <c r="M2457" t="s">
        <v>7302</v>
      </c>
      <c r="N2457">
        <v>3.5763888879999999</v>
      </c>
      <c r="O2457">
        <v>0</v>
      </c>
      <c r="P2457">
        <v>12</v>
      </c>
      <c r="Q2457">
        <v>0</v>
      </c>
      <c r="R2457">
        <v>11</v>
      </c>
      <c r="S2457">
        <v>0</v>
      </c>
      <c r="T2457">
        <v>3</v>
      </c>
      <c r="U2457">
        <v>0</v>
      </c>
      <c r="V2457">
        <v>0</v>
      </c>
      <c r="W2457">
        <v>0</v>
      </c>
      <c r="X2457">
        <v>0.92969982255208328</v>
      </c>
      <c r="Y2457">
        <v>0</v>
      </c>
      <c r="Z2457">
        <v>1.1555110996623057</v>
      </c>
      <c r="AA2457">
        <v>0</v>
      </c>
      <c r="AB2457">
        <v>8.1137768598179427</v>
      </c>
      <c r="AC2457">
        <v>0</v>
      </c>
      <c r="AD2457">
        <v>0</v>
      </c>
      <c r="AE2457">
        <v>10.198987782032331</v>
      </c>
    </row>
    <row r="2458" spans="1:31" x14ac:dyDescent="0.25">
      <c r="A2458">
        <v>2429111</v>
      </c>
      <c r="B2458">
        <v>1</v>
      </c>
      <c r="C2458" t="s">
        <v>80</v>
      </c>
      <c r="D2458" t="s">
        <v>83</v>
      </c>
      <c r="E2458" t="s">
        <v>161</v>
      </c>
      <c r="F2458" t="s">
        <v>7303</v>
      </c>
      <c r="G2458" t="s">
        <v>183</v>
      </c>
      <c r="H2458" t="s">
        <v>144</v>
      </c>
      <c r="I2458" t="s">
        <v>136</v>
      </c>
      <c r="J2458" t="s">
        <v>137</v>
      </c>
      <c r="K2458" t="s">
        <v>138</v>
      </c>
      <c r="L2458" t="s">
        <v>7304</v>
      </c>
      <c r="M2458" t="s">
        <v>7305</v>
      </c>
      <c r="N2458">
        <v>1.510555555</v>
      </c>
      <c r="O2458">
        <v>0</v>
      </c>
      <c r="P2458">
        <v>51</v>
      </c>
      <c r="Q2458">
        <v>0</v>
      </c>
      <c r="R2458">
        <v>12</v>
      </c>
      <c r="S2458">
        <v>9</v>
      </c>
      <c r="T2458">
        <v>2539</v>
      </c>
      <c r="U2458">
        <v>4</v>
      </c>
      <c r="V2458">
        <v>53</v>
      </c>
      <c r="W2458">
        <v>0</v>
      </c>
      <c r="X2458">
        <v>47.910561755994102</v>
      </c>
      <c r="Y2458">
        <v>0</v>
      </c>
      <c r="Z2458">
        <v>31.560378140099825</v>
      </c>
      <c r="AA2458">
        <v>263.62785616123597</v>
      </c>
      <c r="AB2458">
        <v>4979.0216595205857</v>
      </c>
      <c r="AC2458">
        <v>465.08410810706414</v>
      </c>
      <c r="AD2458">
        <v>1598.3414408453675</v>
      </c>
      <c r="AE2458">
        <v>7385.5460045303471</v>
      </c>
    </row>
    <row r="2459" spans="1:31" x14ac:dyDescent="0.25">
      <c r="A2459">
        <v>2428716</v>
      </c>
      <c r="B2459">
        <v>1</v>
      </c>
      <c r="C2459" t="s">
        <v>80</v>
      </c>
      <c r="D2459" t="s">
        <v>110</v>
      </c>
      <c r="E2459" t="s">
        <v>132</v>
      </c>
      <c r="F2459" t="s">
        <v>7306</v>
      </c>
      <c r="G2459" t="s">
        <v>153</v>
      </c>
      <c r="H2459" t="s">
        <v>135</v>
      </c>
      <c r="I2459" t="s">
        <v>136</v>
      </c>
      <c r="J2459" t="s">
        <v>137</v>
      </c>
      <c r="K2459" t="s">
        <v>138</v>
      </c>
      <c r="L2459" t="s">
        <v>7307</v>
      </c>
      <c r="M2459" t="s">
        <v>7308</v>
      </c>
      <c r="N2459">
        <v>1.2008333330000001</v>
      </c>
      <c r="O2459">
        <v>0</v>
      </c>
      <c r="P2459">
        <v>24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6.38533617246852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6.38533617246852</v>
      </c>
    </row>
    <row r="2460" spans="1:31" x14ac:dyDescent="0.25">
      <c r="A2460">
        <v>2428762</v>
      </c>
      <c r="B2460">
        <v>1</v>
      </c>
      <c r="C2460" t="s">
        <v>81</v>
      </c>
      <c r="D2460" t="s">
        <v>122</v>
      </c>
      <c r="E2460" t="s">
        <v>141</v>
      </c>
      <c r="F2460" t="s">
        <v>7309</v>
      </c>
      <c r="G2460" t="s">
        <v>163</v>
      </c>
      <c r="H2460" t="s">
        <v>144</v>
      </c>
      <c r="I2460" t="s">
        <v>330</v>
      </c>
      <c r="J2460" t="s">
        <v>137</v>
      </c>
      <c r="K2460" t="s">
        <v>164</v>
      </c>
      <c r="L2460" t="s">
        <v>7310</v>
      </c>
      <c r="M2460" t="s">
        <v>7311</v>
      </c>
      <c r="N2460">
        <v>0.01</v>
      </c>
      <c r="O2460">
        <v>1</v>
      </c>
      <c r="P2460">
        <v>11354</v>
      </c>
      <c r="Q2460">
        <v>0</v>
      </c>
      <c r="R2460">
        <v>12</v>
      </c>
      <c r="S2460">
        <v>10</v>
      </c>
      <c r="T2460">
        <v>770</v>
      </c>
      <c r="U2460">
        <v>0</v>
      </c>
      <c r="V2460">
        <v>2</v>
      </c>
      <c r="W2460">
        <v>2.4363695768999999E-3</v>
      </c>
      <c r="X2460">
        <v>26.994125914463829</v>
      </c>
      <c r="Y2460">
        <v>0</v>
      </c>
      <c r="Z2460">
        <v>2.8312002799990004E-2</v>
      </c>
      <c r="AA2460">
        <v>1.2739403589233103</v>
      </c>
      <c r="AB2460">
        <v>9.9130012564083092</v>
      </c>
      <c r="AC2460">
        <v>0</v>
      </c>
      <c r="AD2460">
        <v>0.25844361930244003</v>
      </c>
      <c r="AE2460">
        <v>38.470259521474773</v>
      </c>
    </row>
    <row r="2461" spans="1:31" x14ac:dyDescent="0.25">
      <c r="A2461">
        <v>2428842</v>
      </c>
      <c r="B2461">
        <v>1</v>
      </c>
      <c r="C2461" t="s">
        <v>80</v>
      </c>
      <c r="D2461" t="s">
        <v>104</v>
      </c>
      <c r="E2461" t="s">
        <v>141</v>
      </c>
      <c r="F2461" t="s">
        <v>5924</v>
      </c>
      <c r="G2461" t="s">
        <v>175</v>
      </c>
      <c r="H2461" t="s">
        <v>144</v>
      </c>
      <c r="I2461" t="s">
        <v>136</v>
      </c>
      <c r="J2461" t="s">
        <v>137</v>
      </c>
      <c r="K2461" t="s">
        <v>138</v>
      </c>
      <c r="L2461" t="s">
        <v>7312</v>
      </c>
      <c r="M2461" t="s">
        <v>7313</v>
      </c>
      <c r="N2461">
        <v>0.36111111099999998</v>
      </c>
      <c r="O2461">
        <v>3</v>
      </c>
      <c r="P2461">
        <v>195</v>
      </c>
      <c r="Q2461">
        <v>19</v>
      </c>
      <c r="R2461">
        <v>244</v>
      </c>
      <c r="S2461">
        <v>14</v>
      </c>
      <c r="T2461">
        <v>75</v>
      </c>
      <c r="U2461">
        <v>4</v>
      </c>
      <c r="V2461">
        <v>0</v>
      </c>
      <c r="W2461">
        <v>11.365157885258666</v>
      </c>
      <c r="X2461">
        <v>30.40890811893026</v>
      </c>
      <c r="Y2461">
        <v>2.2396557391628331</v>
      </c>
      <c r="Z2461">
        <v>5.6252124286482239</v>
      </c>
      <c r="AA2461">
        <v>147.55812300296924</v>
      </c>
      <c r="AB2461">
        <v>32.668802068916001</v>
      </c>
      <c r="AC2461">
        <v>88.036416622307826</v>
      </c>
      <c r="AD2461">
        <v>0</v>
      </c>
      <c r="AE2461">
        <v>317.90227586619301</v>
      </c>
    </row>
    <row r="2462" spans="1:31" x14ac:dyDescent="0.25">
      <c r="A2462">
        <v>2429220</v>
      </c>
      <c r="B2462">
        <v>1</v>
      </c>
      <c r="C2462" t="s">
        <v>80</v>
      </c>
      <c r="D2462" t="s">
        <v>103</v>
      </c>
      <c r="E2462" t="s">
        <v>132</v>
      </c>
      <c r="F2462" t="s">
        <v>7314</v>
      </c>
      <c r="G2462" t="s">
        <v>153</v>
      </c>
      <c r="H2462" t="s">
        <v>135</v>
      </c>
      <c r="I2462" t="s">
        <v>136</v>
      </c>
      <c r="J2462" t="s">
        <v>137</v>
      </c>
      <c r="K2462" t="s">
        <v>138</v>
      </c>
      <c r="L2462" t="s">
        <v>7315</v>
      </c>
      <c r="M2462" t="s">
        <v>7316</v>
      </c>
      <c r="N2462">
        <v>1.4411111109999999</v>
      </c>
      <c r="O2462">
        <v>0</v>
      </c>
      <c r="P2462">
        <v>1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0.35111628322576005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0.35111628322576005</v>
      </c>
    </row>
    <row r="2463" spans="1:31" x14ac:dyDescent="0.25">
      <c r="A2463">
        <v>2428848</v>
      </c>
      <c r="B2463">
        <v>1</v>
      </c>
      <c r="C2463" t="s">
        <v>81</v>
      </c>
      <c r="D2463" t="s">
        <v>112</v>
      </c>
      <c r="E2463" t="s">
        <v>161</v>
      </c>
      <c r="F2463" t="s">
        <v>7317</v>
      </c>
      <c r="G2463" t="s">
        <v>187</v>
      </c>
      <c r="H2463" t="s">
        <v>144</v>
      </c>
      <c r="I2463" t="s">
        <v>136</v>
      </c>
      <c r="J2463" t="s">
        <v>137</v>
      </c>
      <c r="K2463" t="s">
        <v>164</v>
      </c>
      <c r="L2463" t="s">
        <v>7318</v>
      </c>
      <c r="M2463" t="s">
        <v>7319</v>
      </c>
      <c r="N2463">
        <v>3.9097222220000001</v>
      </c>
      <c r="O2463">
        <v>0</v>
      </c>
      <c r="P2463">
        <v>42</v>
      </c>
      <c r="Q2463">
        <v>0</v>
      </c>
      <c r="R2463">
        <v>1</v>
      </c>
      <c r="S2463">
        <v>0</v>
      </c>
      <c r="T2463">
        <v>1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</row>
    <row r="2464" spans="1:31" x14ac:dyDescent="0.25">
      <c r="A2464">
        <v>2428799</v>
      </c>
      <c r="B2464">
        <v>1</v>
      </c>
      <c r="C2464" t="s">
        <v>81</v>
      </c>
      <c r="D2464" t="s">
        <v>118</v>
      </c>
      <c r="E2464" t="s">
        <v>147</v>
      </c>
      <c r="F2464" t="s">
        <v>7320</v>
      </c>
      <c r="G2464" t="s">
        <v>149</v>
      </c>
      <c r="H2464" t="s">
        <v>135</v>
      </c>
      <c r="I2464" t="s">
        <v>136</v>
      </c>
      <c r="J2464" t="s">
        <v>137</v>
      </c>
      <c r="K2464" t="s">
        <v>138</v>
      </c>
      <c r="L2464" t="s">
        <v>7321</v>
      </c>
      <c r="M2464" t="s">
        <v>7322</v>
      </c>
      <c r="N2464">
        <v>1.068333333</v>
      </c>
      <c r="O2464">
        <v>0</v>
      </c>
      <c r="P2464">
        <v>30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1.0982812080301212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1.0982812080301212</v>
      </c>
    </row>
    <row r="2465" spans="1:31" x14ac:dyDescent="0.25">
      <c r="A2465">
        <v>2428742</v>
      </c>
      <c r="B2465">
        <v>1</v>
      </c>
      <c r="C2465" t="s">
        <v>80</v>
      </c>
      <c r="D2465" t="s">
        <v>110</v>
      </c>
      <c r="E2465" t="s">
        <v>156</v>
      </c>
      <c r="F2465" t="s">
        <v>7323</v>
      </c>
      <c r="G2465" t="s">
        <v>1709</v>
      </c>
      <c r="H2465" t="s">
        <v>135</v>
      </c>
      <c r="I2465" t="s">
        <v>136</v>
      </c>
      <c r="J2465" t="s">
        <v>3</v>
      </c>
      <c r="K2465" t="s">
        <v>138</v>
      </c>
      <c r="L2465" t="s">
        <v>7324</v>
      </c>
      <c r="M2465" t="s">
        <v>7325</v>
      </c>
      <c r="N2465">
        <v>6.6061111109999997</v>
      </c>
      <c r="O2465">
        <v>0</v>
      </c>
      <c r="P2465">
        <v>301</v>
      </c>
      <c r="Q2465">
        <v>0</v>
      </c>
      <c r="R2465">
        <v>0</v>
      </c>
      <c r="S2465">
        <v>0</v>
      </c>
      <c r="T2465">
        <v>6</v>
      </c>
      <c r="U2465">
        <v>0</v>
      </c>
      <c r="V2465">
        <v>0</v>
      </c>
      <c r="W2465">
        <v>0</v>
      </c>
      <c r="X2465">
        <v>823.90827195228178</v>
      </c>
      <c r="Y2465">
        <v>0</v>
      </c>
      <c r="Z2465">
        <v>0</v>
      </c>
      <c r="AA2465">
        <v>0</v>
      </c>
      <c r="AB2465">
        <v>16.320102851012535</v>
      </c>
      <c r="AC2465">
        <v>0</v>
      </c>
      <c r="AD2465">
        <v>0</v>
      </c>
      <c r="AE2465">
        <v>840.22837480329429</v>
      </c>
    </row>
    <row r="2466" spans="1:31" x14ac:dyDescent="0.25">
      <c r="A2466">
        <v>2429240</v>
      </c>
      <c r="B2466">
        <v>1</v>
      </c>
      <c r="C2466" t="s">
        <v>81</v>
      </c>
      <c r="D2466" t="s">
        <v>128</v>
      </c>
      <c r="E2466" t="s">
        <v>132</v>
      </c>
      <c r="F2466" t="s">
        <v>7326</v>
      </c>
      <c r="G2466" t="s">
        <v>198</v>
      </c>
      <c r="H2466" t="s">
        <v>135</v>
      </c>
      <c r="I2466" t="s">
        <v>136</v>
      </c>
      <c r="J2466" t="s">
        <v>137</v>
      </c>
      <c r="K2466" t="s">
        <v>138</v>
      </c>
      <c r="L2466" t="s">
        <v>7327</v>
      </c>
      <c r="M2466" t="s">
        <v>7328</v>
      </c>
      <c r="N2466">
        <v>1.769722222</v>
      </c>
      <c r="O2466">
        <v>0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0.53512145566018054</v>
      </c>
      <c r="AA2466">
        <v>0</v>
      </c>
      <c r="AB2466">
        <v>0</v>
      </c>
      <c r="AC2466">
        <v>0</v>
      </c>
      <c r="AD2466">
        <v>0</v>
      </c>
      <c r="AE2466">
        <v>0.53512145566018054</v>
      </c>
    </row>
    <row r="2467" spans="1:31" x14ac:dyDescent="0.25">
      <c r="A2467">
        <v>2428779</v>
      </c>
      <c r="B2467">
        <v>1</v>
      </c>
      <c r="C2467" t="s">
        <v>80</v>
      </c>
      <c r="D2467" t="s">
        <v>84</v>
      </c>
      <c r="E2467" t="s">
        <v>132</v>
      </c>
      <c r="F2467" t="s">
        <v>7329</v>
      </c>
      <c r="G2467" t="s">
        <v>198</v>
      </c>
      <c r="H2467" t="s">
        <v>135</v>
      </c>
      <c r="I2467" t="s">
        <v>136</v>
      </c>
      <c r="J2467" t="s">
        <v>137</v>
      </c>
      <c r="K2467" t="s">
        <v>138</v>
      </c>
      <c r="L2467" t="s">
        <v>7330</v>
      </c>
      <c r="M2467" t="s">
        <v>7331</v>
      </c>
      <c r="N2467">
        <v>4.3955555549999996</v>
      </c>
      <c r="O2467">
        <v>0</v>
      </c>
      <c r="P2467">
        <v>10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7.6665429472036255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7.6665429472036255</v>
      </c>
    </row>
    <row r="2468" spans="1:31" x14ac:dyDescent="0.25">
      <c r="A2468">
        <v>2429077</v>
      </c>
      <c r="B2468">
        <v>1</v>
      </c>
      <c r="C2468" t="s">
        <v>80</v>
      </c>
      <c r="D2468" t="s">
        <v>101</v>
      </c>
      <c r="E2468" t="s">
        <v>147</v>
      </c>
      <c r="F2468" t="s">
        <v>7332</v>
      </c>
      <c r="G2468" t="s">
        <v>175</v>
      </c>
      <c r="H2468" t="s">
        <v>135</v>
      </c>
      <c r="I2468" t="s">
        <v>136</v>
      </c>
      <c r="J2468" t="s">
        <v>137</v>
      </c>
      <c r="K2468" t="s">
        <v>138</v>
      </c>
      <c r="L2468" t="s">
        <v>7333</v>
      </c>
      <c r="M2468" t="s">
        <v>7334</v>
      </c>
      <c r="N2468">
        <v>0.84388888799999995</v>
      </c>
      <c r="O2468">
        <v>0</v>
      </c>
      <c r="P2468">
        <v>3</v>
      </c>
      <c r="Q2468">
        <v>0</v>
      </c>
      <c r="R2468">
        <v>0</v>
      </c>
      <c r="S2468">
        <v>0</v>
      </c>
      <c r="T2468">
        <v>4</v>
      </c>
      <c r="U2468">
        <v>0</v>
      </c>
      <c r="V2468">
        <v>0</v>
      </c>
      <c r="W2468">
        <v>0</v>
      </c>
      <c r="X2468">
        <v>1.176117919761027</v>
      </c>
      <c r="Y2468">
        <v>0</v>
      </c>
      <c r="Z2468">
        <v>0</v>
      </c>
      <c r="AA2468">
        <v>0</v>
      </c>
      <c r="AB2468">
        <v>9.2288109646791785</v>
      </c>
      <c r="AC2468">
        <v>0</v>
      </c>
      <c r="AD2468">
        <v>0</v>
      </c>
      <c r="AE2468">
        <v>10.404928884440206</v>
      </c>
    </row>
    <row r="2469" spans="1:31" x14ac:dyDescent="0.25">
      <c r="A2469">
        <v>2428785</v>
      </c>
      <c r="B2469">
        <v>1</v>
      </c>
      <c r="C2469" t="s">
        <v>81</v>
      </c>
      <c r="D2469" t="s">
        <v>118</v>
      </c>
      <c r="E2469" t="s">
        <v>229</v>
      </c>
      <c r="F2469" t="s">
        <v>7335</v>
      </c>
      <c r="G2469" t="s">
        <v>187</v>
      </c>
      <c r="H2469" t="s">
        <v>144</v>
      </c>
      <c r="I2469" t="s">
        <v>136</v>
      </c>
      <c r="J2469" t="s">
        <v>137</v>
      </c>
      <c r="K2469" t="s">
        <v>164</v>
      </c>
      <c r="L2469" t="s">
        <v>7336</v>
      </c>
      <c r="M2469" t="s">
        <v>7337</v>
      </c>
      <c r="N2469">
        <v>7.5738888879999999</v>
      </c>
      <c r="O2469">
        <v>17</v>
      </c>
      <c r="P2469">
        <v>1125</v>
      </c>
      <c r="Q2469">
        <v>195</v>
      </c>
      <c r="R2469">
        <v>82</v>
      </c>
      <c r="S2469">
        <v>33</v>
      </c>
      <c r="T2469">
        <v>99</v>
      </c>
      <c r="U2469">
        <v>0</v>
      </c>
      <c r="V2469">
        <v>0</v>
      </c>
      <c r="W2469">
        <v>33.794301927634748</v>
      </c>
      <c r="X2469">
        <v>1290.4701478574466</v>
      </c>
      <c r="Y2469">
        <v>1930.6421586571405</v>
      </c>
      <c r="Z2469">
        <v>151.71355127881526</v>
      </c>
      <c r="AA2469">
        <v>1138.1599092333236</v>
      </c>
      <c r="AB2469">
        <v>1324.3979344585343</v>
      </c>
      <c r="AC2469">
        <v>0</v>
      </c>
      <c r="AD2469">
        <v>0</v>
      </c>
      <c r="AE2469">
        <v>5869.1780034128951</v>
      </c>
    </row>
    <row r="2470" spans="1:31" x14ac:dyDescent="0.25">
      <c r="A2470">
        <v>2431119</v>
      </c>
      <c r="B2470">
        <v>1</v>
      </c>
      <c r="C2470" t="s">
        <v>80</v>
      </c>
      <c r="D2470" t="s">
        <v>110</v>
      </c>
      <c r="E2470" t="s">
        <v>161</v>
      </c>
      <c r="F2470" t="s">
        <v>7338</v>
      </c>
      <c r="G2470" t="s">
        <v>163</v>
      </c>
      <c r="H2470" t="s">
        <v>144</v>
      </c>
      <c r="I2470" t="s">
        <v>136</v>
      </c>
      <c r="J2470" t="s">
        <v>137</v>
      </c>
      <c r="K2470" t="s">
        <v>138</v>
      </c>
      <c r="L2470" t="s">
        <v>7339</v>
      </c>
      <c r="M2470" t="s">
        <v>7340</v>
      </c>
      <c r="N2470">
        <v>0.264444444</v>
      </c>
      <c r="O2470">
        <v>0</v>
      </c>
      <c r="P2470">
        <v>832</v>
      </c>
      <c r="Q2470">
        <v>0</v>
      </c>
      <c r="R2470">
        <v>0</v>
      </c>
      <c r="S2470">
        <v>0</v>
      </c>
      <c r="T2470">
        <v>55</v>
      </c>
      <c r="U2470">
        <v>0</v>
      </c>
      <c r="V2470">
        <v>0</v>
      </c>
      <c r="W2470">
        <v>0</v>
      </c>
      <c r="X2470">
        <v>51.276443977188677</v>
      </c>
      <c r="Y2470">
        <v>0</v>
      </c>
      <c r="Z2470">
        <v>0</v>
      </c>
      <c r="AA2470">
        <v>0</v>
      </c>
      <c r="AB2470">
        <v>9.6675651496840107</v>
      </c>
      <c r="AC2470">
        <v>0</v>
      </c>
      <c r="AD2470">
        <v>0</v>
      </c>
      <c r="AE2470">
        <v>60.944009126872686</v>
      </c>
    </row>
    <row r="2471" spans="1:31" x14ac:dyDescent="0.25">
      <c r="A2471">
        <v>2431070</v>
      </c>
      <c r="B2471">
        <v>1</v>
      </c>
      <c r="C2471" t="s">
        <v>80</v>
      </c>
      <c r="D2471" t="s">
        <v>94</v>
      </c>
      <c r="E2471" t="s">
        <v>147</v>
      </c>
      <c r="F2471" t="s">
        <v>7341</v>
      </c>
      <c r="G2471" t="s">
        <v>175</v>
      </c>
      <c r="H2471" t="s">
        <v>135</v>
      </c>
      <c r="I2471" t="s">
        <v>136</v>
      </c>
      <c r="J2471" t="s">
        <v>137</v>
      </c>
      <c r="K2471" t="s">
        <v>138</v>
      </c>
      <c r="L2471" t="s">
        <v>7342</v>
      </c>
      <c r="M2471" t="s">
        <v>7343</v>
      </c>
      <c r="N2471">
        <v>1.3433333329999999</v>
      </c>
      <c r="O2471">
        <v>0</v>
      </c>
      <c r="P2471">
        <v>17</v>
      </c>
      <c r="Q2471">
        <v>0</v>
      </c>
      <c r="R2471">
        <v>1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2.1968903562927533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2.1968903562927533</v>
      </c>
    </row>
    <row r="2472" spans="1:31" x14ac:dyDescent="0.25">
      <c r="A2472">
        <v>2430552</v>
      </c>
      <c r="B2472">
        <v>1</v>
      </c>
      <c r="C2472" t="s">
        <v>80</v>
      </c>
      <c r="D2472" t="s">
        <v>96</v>
      </c>
      <c r="E2472" t="s">
        <v>178</v>
      </c>
      <c r="F2472" t="s">
        <v>7344</v>
      </c>
      <c r="G2472" t="s">
        <v>187</v>
      </c>
      <c r="H2472" t="s">
        <v>144</v>
      </c>
      <c r="I2472" t="s">
        <v>136</v>
      </c>
      <c r="J2472" t="s">
        <v>137</v>
      </c>
      <c r="K2472" t="s">
        <v>164</v>
      </c>
      <c r="L2472" t="s">
        <v>7345</v>
      </c>
      <c r="M2472" t="s">
        <v>7346</v>
      </c>
      <c r="N2472">
        <v>3.0555555550000002</v>
      </c>
      <c r="O2472">
        <v>0</v>
      </c>
      <c r="P2472">
        <v>864</v>
      </c>
      <c r="Q2472">
        <v>0</v>
      </c>
      <c r="R2472">
        <v>0</v>
      </c>
      <c r="S2472">
        <v>0</v>
      </c>
      <c r="T2472">
        <v>42</v>
      </c>
      <c r="U2472">
        <v>0</v>
      </c>
      <c r="V2472">
        <v>0</v>
      </c>
      <c r="W2472">
        <v>0</v>
      </c>
      <c r="X2472">
        <v>488.3411209038303</v>
      </c>
      <c r="Y2472">
        <v>0</v>
      </c>
      <c r="Z2472">
        <v>0</v>
      </c>
      <c r="AA2472">
        <v>0</v>
      </c>
      <c r="AB2472">
        <v>104.28764494704313</v>
      </c>
      <c r="AC2472">
        <v>0</v>
      </c>
      <c r="AD2472">
        <v>0</v>
      </c>
      <c r="AE2472">
        <v>592.62876585087338</v>
      </c>
    </row>
    <row r="2473" spans="1:31" x14ac:dyDescent="0.25">
      <c r="A2473">
        <v>2431093</v>
      </c>
      <c r="B2473">
        <v>1</v>
      </c>
      <c r="C2473" t="s">
        <v>80</v>
      </c>
      <c r="D2473" t="s">
        <v>94</v>
      </c>
      <c r="E2473" t="s">
        <v>132</v>
      </c>
      <c r="F2473" t="s">
        <v>7347</v>
      </c>
      <c r="G2473" t="s">
        <v>134</v>
      </c>
      <c r="H2473" t="s">
        <v>135</v>
      </c>
      <c r="I2473" t="s">
        <v>136</v>
      </c>
      <c r="J2473" t="s">
        <v>137</v>
      </c>
      <c r="K2473" t="s">
        <v>138</v>
      </c>
      <c r="L2473" t="s">
        <v>7348</v>
      </c>
      <c r="M2473" t="s">
        <v>7349</v>
      </c>
      <c r="N2473">
        <v>1.8586111110000001</v>
      </c>
      <c r="O2473">
        <v>0</v>
      </c>
      <c r="P2473">
        <v>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0.48058687232814995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0.48058687232814995</v>
      </c>
    </row>
    <row r="2474" spans="1:31" x14ac:dyDescent="0.25">
      <c r="A2474">
        <v>2430572</v>
      </c>
      <c r="B2474">
        <v>1</v>
      </c>
      <c r="C2474" t="s">
        <v>81</v>
      </c>
      <c r="D2474" t="s">
        <v>123</v>
      </c>
      <c r="E2474" t="s">
        <v>161</v>
      </c>
      <c r="F2474" t="s">
        <v>7350</v>
      </c>
      <c r="G2474" t="s">
        <v>143</v>
      </c>
      <c r="H2474" t="s">
        <v>144</v>
      </c>
      <c r="I2474" t="s">
        <v>136</v>
      </c>
      <c r="J2474" t="s">
        <v>137</v>
      </c>
      <c r="K2474" t="s">
        <v>138</v>
      </c>
      <c r="L2474" t="s">
        <v>7351</v>
      </c>
      <c r="M2474" t="s">
        <v>7352</v>
      </c>
      <c r="N2474">
        <v>0.82777777699999999</v>
      </c>
      <c r="O2474">
        <v>13</v>
      </c>
      <c r="P2474">
        <v>14</v>
      </c>
      <c r="Q2474">
        <v>204</v>
      </c>
      <c r="R2474">
        <v>144</v>
      </c>
      <c r="S2474">
        <v>41</v>
      </c>
      <c r="T2474">
        <v>23</v>
      </c>
      <c r="U2474">
        <v>0</v>
      </c>
      <c r="V2474">
        <v>0</v>
      </c>
      <c r="W2474">
        <v>1.0515514850099998</v>
      </c>
      <c r="X2474">
        <v>0.53590753554927995</v>
      </c>
      <c r="Y2474">
        <v>14.821465792401156</v>
      </c>
      <c r="Z2474">
        <v>10.878036394397098</v>
      </c>
      <c r="AA2474">
        <v>12.269596677506168</v>
      </c>
      <c r="AB2474">
        <v>7.5262431897943545</v>
      </c>
      <c r="AC2474">
        <v>0</v>
      </c>
      <c r="AD2474">
        <v>0</v>
      </c>
      <c r="AE2474">
        <v>47.082801074658065</v>
      </c>
    </row>
    <row r="2475" spans="1:31" x14ac:dyDescent="0.25">
      <c r="A2475">
        <v>2430744</v>
      </c>
      <c r="B2475">
        <v>1</v>
      </c>
      <c r="C2475" t="s">
        <v>80</v>
      </c>
      <c r="D2475" t="s">
        <v>83</v>
      </c>
      <c r="E2475" t="s">
        <v>161</v>
      </c>
      <c r="F2475" t="s">
        <v>7353</v>
      </c>
      <c r="G2475" t="s">
        <v>301</v>
      </c>
      <c r="H2475" t="s">
        <v>144</v>
      </c>
      <c r="I2475" t="s">
        <v>136</v>
      </c>
      <c r="J2475" t="s">
        <v>137</v>
      </c>
      <c r="K2475" t="s">
        <v>138</v>
      </c>
      <c r="L2475" t="s">
        <v>7354</v>
      </c>
      <c r="M2475" t="s">
        <v>7355</v>
      </c>
      <c r="N2475">
        <v>5.670555555</v>
      </c>
      <c r="O2475">
        <v>0</v>
      </c>
      <c r="P2475">
        <v>1285</v>
      </c>
      <c r="Q2475">
        <v>0</v>
      </c>
      <c r="R2475">
        <v>0</v>
      </c>
      <c r="S2475">
        <v>0</v>
      </c>
      <c r="T2475">
        <v>75</v>
      </c>
      <c r="U2475">
        <v>0</v>
      </c>
      <c r="V2475">
        <v>0</v>
      </c>
      <c r="W2475">
        <v>0</v>
      </c>
      <c r="X2475">
        <v>1655.1000385823522</v>
      </c>
      <c r="Y2475">
        <v>0</v>
      </c>
      <c r="Z2475">
        <v>0</v>
      </c>
      <c r="AA2475">
        <v>0</v>
      </c>
      <c r="AB2475">
        <v>477.57286585044102</v>
      </c>
      <c r="AC2475">
        <v>0</v>
      </c>
      <c r="AD2475">
        <v>0</v>
      </c>
      <c r="AE2475">
        <v>2132.6729044327931</v>
      </c>
    </row>
    <row r="2476" spans="1:31" x14ac:dyDescent="0.25">
      <c r="A2476">
        <v>2430595</v>
      </c>
      <c r="B2476">
        <v>1</v>
      </c>
      <c r="C2476" t="s">
        <v>80</v>
      </c>
      <c r="D2476" t="s">
        <v>96</v>
      </c>
      <c r="E2476" t="s">
        <v>132</v>
      </c>
      <c r="F2476" t="s">
        <v>7356</v>
      </c>
      <c r="G2476" t="s">
        <v>134</v>
      </c>
      <c r="H2476" t="s">
        <v>135</v>
      </c>
      <c r="I2476" t="s">
        <v>136</v>
      </c>
      <c r="J2476" t="s">
        <v>137</v>
      </c>
      <c r="K2476" t="s">
        <v>138</v>
      </c>
      <c r="L2476" t="s">
        <v>7357</v>
      </c>
      <c r="M2476" t="s">
        <v>7358</v>
      </c>
      <c r="N2476">
        <v>5.1047222220000004</v>
      </c>
      <c r="O2476">
        <v>0</v>
      </c>
      <c r="P2476">
        <v>2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</row>
    <row r="2477" spans="1:31" x14ac:dyDescent="0.25">
      <c r="A2477">
        <v>2431050</v>
      </c>
      <c r="B2477">
        <v>1</v>
      </c>
      <c r="C2477" t="s">
        <v>80</v>
      </c>
      <c r="D2477" t="s">
        <v>94</v>
      </c>
      <c r="E2477" t="s">
        <v>147</v>
      </c>
      <c r="F2477" t="s">
        <v>7359</v>
      </c>
      <c r="G2477" t="s">
        <v>171</v>
      </c>
      <c r="H2477" t="s">
        <v>135</v>
      </c>
      <c r="I2477" t="s">
        <v>136</v>
      </c>
      <c r="J2477" t="s">
        <v>137</v>
      </c>
      <c r="K2477" t="s">
        <v>138</v>
      </c>
      <c r="L2477" t="s">
        <v>7360</v>
      </c>
      <c r="M2477" t="s">
        <v>7361</v>
      </c>
      <c r="N2477">
        <v>0.92166666600000002</v>
      </c>
      <c r="O2477">
        <v>0</v>
      </c>
      <c r="P2477">
        <v>61</v>
      </c>
      <c r="Q2477">
        <v>0</v>
      </c>
      <c r="R2477">
        <v>0</v>
      </c>
      <c r="S2477">
        <v>0</v>
      </c>
      <c r="T2477">
        <v>4</v>
      </c>
      <c r="U2477">
        <v>0</v>
      </c>
      <c r="V2477">
        <v>0</v>
      </c>
      <c r="W2477">
        <v>0</v>
      </c>
      <c r="X2477">
        <v>12.074257207777302</v>
      </c>
      <c r="Y2477">
        <v>0</v>
      </c>
      <c r="Z2477">
        <v>0</v>
      </c>
      <c r="AA2477">
        <v>0</v>
      </c>
      <c r="AB2477">
        <v>2.3918593327857063</v>
      </c>
      <c r="AC2477">
        <v>0</v>
      </c>
      <c r="AD2477">
        <v>0</v>
      </c>
      <c r="AE2477">
        <v>14.466116540563009</v>
      </c>
    </row>
    <row r="2478" spans="1:31" x14ac:dyDescent="0.25">
      <c r="A2478">
        <v>2431036</v>
      </c>
      <c r="B2478">
        <v>1</v>
      </c>
      <c r="C2478" t="s">
        <v>80</v>
      </c>
      <c r="D2478" t="s">
        <v>100</v>
      </c>
      <c r="E2478" t="s">
        <v>132</v>
      </c>
      <c r="F2478" t="s">
        <v>7362</v>
      </c>
      <c r="G2478" t="s">
        <v>198</v>
      </c>
      <c r="H2478" t="s">
        <v>135</v>
      </c>
      <c r="I2478" t="s">
        <v>136</v>
      </c>
      <c r="J2478" t="s">
        <v>137</v>
      </c>
      <c r="K2478" t="s">
        <v>138</v>
      </c>
      <c r="L2478" t="s">
        <v>7363</v>
      </c>
      <c r="M2478" t="s">
        <v>7364</v>
      </c>
      <c r="N2478">
        <v>2.460555555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1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7.5959057272816173</v>
      </c>
      <c r="AC2478">
        <v>0</v>
      </c>
      <c r="AD2478">
        <v>0</v>
      </c>
      <c r="AE2478">
        <v>7.5959057272816173</v>
      </c>
    </row>
    <row r="2479" spans="1:31" x14ac:dyDescent="0.25">
      <c r="A2479">
        <v>2430750</v>
      </c>
      <c r="B2479">
        <v>1</v>
      </c>
      <c r="C2479" t="s">
        <v>80</v>
      </c>
      <c r="D2479" t="s">
        <v>92</v>
      </c>
      <c r="E2479" t="s">
        <v>156</v>
      </c>
      <c r="F2479" t="s">
        <v>7365</v>
      </c>
      <c r="G2479" t="s">
        <v>158</v>
      </c>
      <c r="H2479" t="s">
        <v>135</v>
      </c>
      <c r="I2479" t="s">
        <v>136</v>
      </c>
      <c r="J2479" t="s">
        <v>137</v>
      </c>
      <c r="K2479" t="s">
        <v>138</v>
      </c>
      <c r="L2479" t="s">
        <v>7366</v>
      </c>
      <c r="M2479" t="s">
        <v>7367</v>
      </c>
      <c r="N2479">
        <v>3.2908333330000001</v>
      </c>
      <c r="O2479">
        <v>0</v>
      </c>
      <c r="P2479">
        <v>18</v>
      </c>
      <c r="Q2479">
        <v>0</v>
      </c>
      <c r="R2479">
        <v>11</v>
      </c>
      <c r="S2479">
        <v>0</v>
      </c>
      <c r="T2479">
        <v>1</v>
      </c>
      <c r="U2479">
        <v>0</v>
      </c>
      <c r="V2479">
        <v>0</v>
      </c>
      <c r="W2479">
        <v>0</v>
      </c>
      <c r="X2479">
        <v>28.511499807370008</v>
      </c>
      <c r="Y2479">
        <v>0</v>
      </c>
      <c r="Z2479">
        <v>8.0139209623857486</v>
      </c>
      <c r="AA2479">
        <v>0</v>
      </c>
      <c r="AB2479">
        <v>3.9582039105772449</v>
      </c>
      <c r="AC2479">
        <v>0</v>
      </c>
      <c r="AD2479">
        <v>0</v>
      </c>
      <c r="AE2479">
        <v>40.483624680333001</v>
      </c>
    </row>
    <row r="2480" spans="1:31" x14ac:dyDescent="0.25">
      <c r="A2480">
        <v>2431082</v>
      </c>
      <c r="B2480">
        <v>1</v>
      </c>
      <c r="C2480" t="s">
        <v>80</v>
      </c>
      <c r="D2480" t="s">
        <v>97</v>
      </c>
      <c r="E2480" t="s">
        <v>132</v>
      </c>
      <c r="F2480" t="s">
        <v>7368</v>
      </c>
      <c r="G2480" t="s">
        <v>198</v>
      </c>
      <c r="H2480" t="s">
        <v>135</v>
      </c>
      <c r="I2480" t="s">
        <v>136</v>
      </c>
      <c r="J2480" t="s">
        <v>137</v>
      </c>
      <c r="K2480" t="s">
        <v>138</v>
      </c>
      <c r="L2480" t="s">
        <v>7369</v>
      </c>
      <c r="M2480" t="s">
        <v>7370</v>
      </c>
      <c r="N2480">
        <v>2.2344444440000002</v>
      </c>
      <c r="O2480">
        <v>0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</row>
    <row r="2481" spans="1:31" x14ac:dyDescent="0.25">
      <c r="A2481">
        <v>2430773</v>
      </c>
      <c r="B2481">
        <v>1</v>
      </c>
      <c r="C2481" t="s">
        <v>81</v>
      </c>
      <c r="D2481" t="s">
        <v>117</v>
      </c>
      <c r="E2481" t="s">
        <v>132</v>
      </c>
      <c r="F2481" t="s">
        <v>7371</v>
      </c>
      <c r="G2481" t="s">
        <v>134</v>
      </c>
      <c r="H2481" t="s">
        <v>135</v>
      </c>
      <c r="I2481" t="s">
        <v>136</v>
      </c>
      <c r="J2481" t="s">
        <v>137</v>
      </c>
      <c r="K2481" t="s">
        <v>138</v>
      </c>
      <c r="L2481" t="s">
        <v>7372</v>
      </c>
      <c r="M2481" t="s">
        <v>7373</v>
      </c>
      <c r="N2481">
        <v>3.454722222</v>
      </c>
      <c r="O2481">
        <v>0</v>
      </c>
      <c r="P2481">
        <v>1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0.41148916105425093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0.41148916105425093</v>
      </c>
    </row>
    <row r="2482" spans="1:31" x14ac:dyDescent="0.25">
      <c r="A2482">
        <v>2430518</v>
      </c>
      <c r="B2482">
        <v>1</v>
      </c>
      <c r="C2482" t="s">
        <v>80</v>
      </c>
      <c r="D2482" t="s">
        <v>106</v>
      </c>
      <c r="E2482" t="s">
        <v>161</v>
      </c>
      <c r="F2482" t="s">
        <v>5431</v>
      </c>
      <c r="G2482" t="s">
        <v>256</v>
      </c>
      <c r="H2482" t="s">
        <v>144</v>
      </c>
      <c r="I2482" t="s">
        <v>136</v>
      </c>
      <c r="J2482" t="s">
        <v>137</v>
      </c>
      <c r="K2482" t="s">
        <v>138</v>
      </c>
      <c r="L2482" t="s">
        <v>7374</v>
      </c>
      <c r="M2482" t="s">
        <v>7375</v>
      </c>
      <c r="N2482">
        <v>1.6958333329999999</v>
      </c>
      <c r="O2482">
        <v>0</v>
      </c>
      <c r="P2482">
        <v>0</v>
      </c>
      <c r="Q2482">
        <v>2</v>
      </c>
      <c r="R2482">
        <v>9</v>
      </c>
      <c r="S2482">
        <v>0</v>
      </c>
      <c r="T2482">
        <v>2</v>
      </c>
      <c r="U2482">
        <v>0</v>
      </c>
      <c r="V2482">
        <v>0</v>
      </c>
      <c r="W2482">
        <v>0</v>
      </c>
      <c r="X2482">
        <v>0</v>
      </c>
      <c r="Y2482">
        <v>168.89358359494304</v>
      </c>
      <c r="Z2482">
        <v>5.7576691751420608</v>
      </c>
      <c r="AA2482">
        <v>0</v>
      </c>
      <c r="AB2482">
        <v>0.26661551618530666</v>
      </c>
      <c r="AC2482">
        <v>0</v>
      </c>
      <c r="AD2482">
        <v>0</v>
      </c>
      <c r="AE2482">
        <v>174.91786828627042</v>
      </c>
    </row>
    <row r="2483" spans="1:31" x14ac:dyDescent="0.25">
      <c r="A2483">
        <v>2430627</v>
      </c>
      <c r="B2483">
        <v>1</v>
      </c>
      <c r="C2483" t="s">
        <v>80</v>
      </c>
      <c r="D2483" t="s">
        <v>98</v>
      </c>
      <c r="E2483" t="s">
        <v>161</v>
      </c>
      <c r="F2483" t="s">
        <v>7376</v>
      </c>
      <c r="G2483" t="s">
        <v>256</v>
      </c>
      <c r="H2483" t="s">
        <v>144</v>
      </c>
      <c r="I2483" t="s">
        <v>136</v>
      </c>
      <c r="J2483" t="s">
        <v>137</v>
      </c>
      <c r="K2483" t="s">
        <v>138</v>
      </c>
      <c r="L2483" t="s">
        <v>7377</v>
      </c>
      <c r="M2483" t="s">
        <v>7378</v>
      </c>
      <c r="N2483">
        <v>2.2322222219999999</v>
      </c>
      <c r="O2483">
        <v>0</v>
      </c>
      <c r="P2483">
        <v>9</v>
      </c>
      <c r="Q2483">
        <v>0</v>
      </c>
      <c r="R2483">
        <v>32</v>
      </c>
      <c r="S2483">
        <v>0</v>
      </c>
      <c r="T2483">
        <v>16</v>
      </c>
      <c r="U2483">
        <v>0</v>
      </c>
      <c r="V2483">
        <v>0</v>
      </c>
      <c r="W2483">
        <v>0</v>
      </c>
      <c r="X2483">
        <v>6.8643899607621339</v>
      </c>
      <c r="Y2483">
        <v>0</v>
      </c>
      <c r="Z2483">
        <v>12.063287729376354</v>
      </c>
      <c r="AA2483">
        <v>0</v>
      </c>
      <c r="AB2483">
        <v>30.890637491739085</v>
      </c>
      <c r="AC2483">
        <v>0</v>
      </c>
      <c r="AD2483">
        <v>0</v>
      </c>
      <c r="AE2483">
        <v>49.818315181877573</v>
      </c>
    </row>
    <row r="2484" spans="1:31" x14ac:dyDescent="0.25">
      <c r="A2484">
        <v>2430936</v>
      </c>
      <c r="B2484">
        <v>1</v>
      </c>
      <c r="C2484" t="s">
        <v>80</v>
      </c>
      <c r="D2484" t="s">
        <v>103</v>
      </c>
      <c r="E2484" t="s">
        <v>161</v>
      </c>
      <c r="F2484" t="s">
        <v>5512</v>
      </c>
      <c r="G2484" t="s">
        <v>143</v>
      </c>
      <c r="H2484" t="s">
        <v>144</v>
      </c>
      <c r="I2484" t="s">
        <v>136</v>
      </c>
      <c r="J2484" t="s">
        <v>137</v>
      </c>
      <c r="K2484" t="s">
        <v>138</v>
      </c>
      <c r="L2484" t="s">
        <v>7379</v>
      </c>
      <c r="M2484" t="s">
        <v>7380</v>
      </c>
      <c r="N2484">
        <v>2.2613888879999999</v>
      </c>
      <c r="O2484">
        <v>0</v>
      </c>
      <c r="P2484">
        <v>0</v>
      </c>
      <c r="Q2484">
        <v>0</v>
      </c>
      <c r="R2484">
        <v>0</v>
      </c>
      <c r="S2484">
        <v>1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3.6748379658715113</v>
      </c>
      <c r="AB2484">
        <v>0</v>
      </c>
      <c r="AC2484">
        <v>0</v>
      </c>
      <c r="AD2484">
        <v>0</v>
      </c>
      <c r="AE2484">
        <v>3.6748379658715113</v>
      </c>
    </row>
    <row r="2485" spans="1:31" x14ac:dyDescent="0.25">
      <c r="A2485">
        <v>2430687</v>
      </c>
      <c r="B2485">
        <v>1</v>
      </c>
      <c r="C2485" t="s">
        <v>80</v>
      </c>
      <c r="D2485" t="s">
        <v>105</v>
      </c>
      <c r="E2485" t="s">
        <v>132</v>
      </c>
      <c r="F2485" t="s">
        <v>7381</v>
      </c>
      <c r="G2485" t="s">
        <v>198</v>
      </c>
      <c r="H2485" t="s">
        <v>135</v>
      </c>
      <c r="I2485" t="s">
        <v>136</v>
      </c>
      <c r="J2485" t="s">
        <v>137</v>
      </c>
      <c r="K2485" t="s">
        <v>138</v>
      </c>
      <c r="L2485" t="s">
        <v>7382</v>
      </c>
      <c r="M2485" t="s">
        <v>7383</v>
      </c>
      <c r="N2485">
        <v>1.169444444</v>
      </c>
      <c r="O2485">
        <v>0</v>
      </c>
      <c r="P2485">
        <v>3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0.54147214081896666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0.54147214081896666</v>
      </c>
    </row>
    <row r="2486" spans="1:31" x14ac:dyDescent="0.25">
      <c r="A2486">
        <v>2431122</v>
      </c>
      <c r="B2486">
        <v>1</v>
      </c>
      <c r="C2486" t="s">
        <v>80</v>
      </c>
      <c r="D2486" t="s">
        <v>110</v>
      </c>
      <c r="E2486" t="s">
        <v>147</v>
      </c>
      <c r="F2486" t="s">
        <v>5464</v>
      </c>
      <c r="G2486" t="s">
        <v>171</v>
      </c>
      <c r="H2486" t="s">
        <v>135</v>
      </c>
      <c r="I2486" t="s">
        <v>136</v>
      </c>
      <c r="J2486" t="s">
        <v>137</v>
      </c>
      <c r="K2486" t="s">
        <v>138</v>
      </c>
      <c r="L2486" t="s">
        <v>7384</v>
      </c>
      <c r="M2486" t="s">
        <v>7385</v>
      </c>
      <c r="N2486">
        <v>2.7974999999999999</v>
      </c>
      <c r="O2486">
        <v>0</v>
      </c>
      <c r="P2486">
        <v>160</v>
      </c>
      <c r="Q2486">
        <v>0</v>
      </c>
      <c r="R2486">
        <v>0</v>
      </c>
      <c r="S2486">
        <v>0</v>
      </c>
      <c r="T2486">
        <v>19</v>
      </c>
      <c r="U2486">
        <v>0</v>
      </c>
      <c r="V2486">
        <v>0</v>
      </c>
      <c r="W2486">
        <v>0</v>
      </c>
      <c r="X2486">
        <v>89.465770734284334</v>
      </c>
      <c r="Y2486">
        <v>0</v>
      </c>
      <c r="Z2486">
        <v>0</v>
      </c>
      <c r="AA2486">
        <v>0</v>
      </c>
      <c r="AB2486">
        <v>47.467437385368314</v>
      </c>
      <c r="AC2486">
        <v>0</v>
      </c>
      <c r="AD2486">
        <v>0</v>
      </c>
      <c r="AE2486">
        <v>136.93320811965265</v>
      </c>
    </row>
    <row r="2487" spans="1:31" x14ac:dyDescent="0.25">
      <c r="A2487">
        <v>2430481</v>
      </c>
      <c r="B2487">
        <v>1</v>
      </c>
      <c r="C2487" t="s">
        <v>80</v>
      </c>
      <c r="D2487" t="s">
        <v>90</v>
      </c>
      <c r="E2487" t="s">
        <v>132</v>
      </c>
      <c r="F2487" t="s">
        <v>7386</v>
      </c>
      <c r="G2487" t="s">
        <v>198</v>
      </c>
      <c r="H2487" t="s">
        <v>135</v>
      </c>
      <c r="I2487" t="s">
        <v>136</v>
      </c>
      <c r="J2487" t="s">
        <v>137</v>
      </c>
      <c r="K2487" t="s">
        <v>138</v>
      </c>
      <c r="L2487" t="s">
        <v>7387</v>
      </c>
      <c r="M2487" t="s">
        <v>7388</v>
      </c>
      <c r="N2487">
        <v>9.0927777770000002</v>
      </c>
      <c r="O2487">
        <v>0</v>
      </c>
      <c r="P2487">
        <v>11</v>
      </c>
      <c r="Q2487">
        <v>0</v>
      </c>
      <c r="R2487">
        <v>0</v>
      </c>
      <c r="S2487">
        <v>0</v>
      </c>
      <c r="T2487">
        <v>1</v>
      </c>
      <c r="U2487">
        <v>0</v>
      </c>
      <c r="V2487">
        <v>0</v>
      </c>
      <c r="W2487">
        <v>0</v>
      </c>
      <c r="X2487">
        <v>20.635728723209088</v>
      </c>
      <c r="Y2487">
        <v>0</v>
      </c>
      <c r="Z2487">
        <v>0</v>
      </c>
      <c r="AA2487">
        <v>0</v>
      </c>
      <c r="AB2487">
        <v>0.25484243693069114</v>
      </c>
      <c r="AC2487">
        <v>0</v>
      </c>
      <c r="AD2487">
        <v>0</v>
      </c>
      <c r="AE2487">
        <v>20.890571160139778</v>
      </c>
    </row>
    <row r="2488" spans="1:31" x14ac:dyDescent="0.25">
      <c r="A2488">
        <v>2430581</v>
      </c>
      <c r="B2488">
        <v>1</v>
      </c>
      <c r="C2488" t="s">
        <v>80</v>
      </c>
      <c r="D2488" t="s">
        <v>101</v>
      </c>
      <c r="E2488" t="s">
        <v>147</v>
      </c>
      <c r="F2488" t="s">
        <v>5606</v>
      </c>
      <c r="G2488" t="s">
        <v>187</v>
      </c>
      <c r="H2488" t="s">
        <v>135</v>
      </c>
      <c r="I2488" t="s">
        <v>136</v>
      </c>
      <c r="J2488" t="s">
        <v>137</v>
      </c>
      <c r="K2488" t="s">
        <v>164</v>
      </c>
      <c r="L2488" t="s">
        <v>5403</v>
      </c>
      <c r="M2488" t="s">
        <v>7389</v>
      </c>
      <c r="N2488">
        <v>6.3224999999999998</v>
      </c>
      <c r="O2488">
        <v>0</v>
      </c>
      <c r="P2488">
        <v>102</v>
      </c>
      <c r="Q2488">
        <v>0</v>
      </c>
      <c r="R2488">
        <v>0</v>
      </c>
      <c r="S2488">
        <v>0</v>
      </c>
      <c r="T2488">
        <v>9</v>
      </c>
      <c r="U2488">
        <v>0</v>
      </c>
      <c r="V2488">
        <v>0</v>
      </c>
      <c r="W2488">
        <v>0</v>
      </c>
      <c r="X2488">
        <v>85.944219883551895</v>
      </c>
      <c r="Y2488">
        <v>0</v>
      </c>
      <c r="Z2488">
        <v>0</v>
      </c>
      <c r="AA2488">
        <v>0</v>
      </c>
      <c r="AB2488">
        <v>74.766236851681683</v>
      </c>
      <c r="AC2488">
        <v>0</v>
      </c>
      <c r="AD2488">
        <v>0</v>
      </c>
      <c r="AE2488">
        <v>160.71045673523358</v>
      </c>
    </row>
    <row r="2489" spans="1:31" x14ac:dyDescent="0.25">
      <c r="A2489">
        <v>2430641</v>
      </c>
      <c r="B2489">
        <v>1</v>
      </c>
      <c r="C2489" t="s">
        <v>80</v>
      </c>
      <c r="D2489" t="s">
        <v>95</v>
      </c>
      <c r="E2489" t="s">
        <v>147</v>
      </c>
      <c r="F2489" t="s">
        <v>7390</v>
      </c>
      <c r="G2489" t="s">
        <v>175</v>
      </c>
      <c r="H2489" t="s">
        <v>135</v>
      </c>
      <c r="I2489" t="s">
        <v>136</v>
      </c>
      <c r="J2489" t="s">
        <v>137</v>
      </c>
      <c r="K2489" t="s">
        <v>138</v>
      </c>
      <c r="L2489" t="s">
        <v>7391</v>
      </c>
      <c r="M2489" t="s">
        <v>7392</v>
      </c>
      <c r="N2489">
        <v>1.0638888879999999</v>
      </c>
      <c r="O2489">
        <v>0</v>
      </c>
      <c r="P2489">
        <v>123</v>
      </c>
      <c r="Q2489">
        <v>0</v>
      </c>
      <c r="R2489">
        <v>0</v>
      </c>
      <c r="S2489">
        <v>0</v>
      </c>
      <c r="T2489">
        <v>3</v>
      </c>
      <c r="U2489">
        <v>0</v>
      </c>
      <c r="V2489">
        <v>0</v>
      </c>
      <c r="W2489">
        <v>0</v>
      </c>
      <c r="X2489">
        <v>33.686294874719579</v>
      </c>
      <c r="Y2489">
        <v>0</v>
      </c>
      <c r="Z2489">
        <v>0</v>
      </c>
      <c r="AA2489">
        <v>0</v>
      </c>
      <c r="AB2489">
        <v>5.1074610837656671</v>
      </c>
      <c r="AC2489">
        <v>0</v>
      </c>
      <c r="AD2489">
        <v>0</v>
      </c>
      <c r="AE2489">
        <v>38.793755958485249</v>
      </c>
    </row>
    <row r="2490" spans="1:31" x14ac:dyDescent="0.25">
      <c r="A2490">
        <v>2430647</v>
      </c>
      <c r="B2490">
        <v>1</v>
      </c>
      <c r="C2490" t="s">
        <v>80</v>
      </c>
      <c r="D2490" t="s">
        <v>89</v>
      </c>
      <c r="E2490" t="s">
        <v>132</v>
      </c>
      <c r="F2490" t="s">
        <v>7393</v>
      </c>
      <c r="G2490" t="s">
        <v>198</v>
      </c>
      <c r="H2490" t="s">
        <v>135</v>
      </c>
      <c r="I2490" t="s">
        <v>136</v>
      </c>
      <c r="J2490" t="s">
        <v>137</v>
      </c>
      <c r="K2490" t="s">
        <v>138</v>
      </c>
      <c r="L2490" t="s">
        <v>7394</v>
      </c>
      <c r="M2490" t="s">
        <v>7395</v>
      </c>
      <c r="N2490">
        <v>3.965833333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1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1.552666944471601</v>
      </c>
      <c r="AC2490">
        <v>0</v>
      </c>
      <c r="AD2490">
        <v>0</v>
      </c>
      <c r="AE2490">
        <v>1.552666944471601</v>
      </c>
    </row>
    <row r="2491" spans="1:31" x14ac:dyDescent="0.25">
      <c r="A2491">
        <v>2430767</v>
      </c>
      <c r="B2491">
        <v>1</v>
      </c>
      <c r="C2491" t="s">
        <v>81</v>
      </c>
      <c r="D2491" t="s">
        <v>118</v>
      </c>
      <c r="E2491" t="s">
        <v>147</v>
      </c>
      <c r="F2491" t="s">
        <v>7396</v>
      </c>
      <c r="G2491" t="s">
        <v>171</v>
      </c>
      <c r="H2491" t="s">
        <v>135</v>
      </c>
      <c r="I2491" t="s">
        <v>136</v>
      </c>
      <c r="J2491" t="s">
        <v>137</v>
      </c>
      <c r="K2491" t="s">
        <v>138</v>
      </c>
      <c r="L2491" t="s">
        <v>7397</v>
      </c>
      <c r="M2491" t="s">
        <v>7398</v>
      </c>
      <c r="N2491">
        <v>0.48055555500000002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79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13.334025466103027</v>
      </c>
      <c r="AC2491">
        <v>0</v>
      </c>
      <c r="AD2491">
        <v>0</v>
      </c>
      <c r="AE2491">
        <v>13.334025466103027</v>
      </c>
    </row>
    <row r="2492" spans="1:31" x14ac:dyDescent="0.25">
      <c r="A2492">
        <v>2430747</v>
      </c>
      <c r="B2492">
        <v>1</v>
      </c>
      <c r="C2492" t="s">
        <v>80</v>
      </c>
      <c r="D2492" t="s">
        <v>85</v>
      </c>
      <c r="E2492" t="s">
        <v>132</v>
      </c>
      <c r="F2492" t="s">
        <v>7399</v>
      </c>
      <c r="G2492" t="s">
        <v>198</v>
      </c>
      <c r="H2492" t="s">
        <v>135</v>
      </c>
      <c r="I2492" t="s">
        <v>136</v>
      </c>
      <c r="J2492" t="s">
        <v>137</v>
      </c>
      <c r="K2492" t="s">
        <v>138</v>
      </c>
      <c r="L2492" t="s">
        <v>7400</v>
      </c>
      <c r="M2492" t="s">
        <v>7401</v>
      </c>
      <c r="N2492">
        <v>6.7038888879999998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22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87.569849505845397</v>
      </c>
      <c r="AC2492">
        <v>0</v>
      </c>
      <c r="AD2492">
        <v>0</v>
      </c>
      <c r="AE2492">
        <v>87.569849505845397</v>
      </c>
    </row>
    <row r="2493" spans="1:31" x14ac:dyDescent="0.25">
      <c r="A2493">
        <v>2430538</v>
      </c>
      <c r="B2493">
        <v>1</v>
      </c>
      <c r="C2493" t="s">
        <v>80</v>
      </c>
      <c r="D2493" t="s">
        <v>102</v>
      </c>
      <c r="E2493" t="s">
        <v>161</v>
      </c>
      <c r="F2493" t="s">
        <v>7402</v>
      </c>
      <c r="G2493" t="s">
        <v>256</v>
      </c>
      <c r="H2493" t="s">
        <v>144</v>
      </c>
      <c r="I2493" t="s">
        <v>136</v>
      </c>
      <c r="J2493" t="s">
        <v>137</v>
      </c>
      <c r="K2493" t="s">
        <v>138</v>
      </c>
      <c r="L2493" t="s">
        <v>7403</v>
      </c>
      <c r="M2493" t="s">
        <v>7404</v>
      </c>
      <c r="N2493">
        <v>0.85361111099999998</v>
      </c>
      <c r="O2493">
        <v>0</v>
      </c>
      <c r="P2493">
        <v>1</v>
      </c>
      <c r="Q2493">
        <v>1</v>
      </c>
      <c r="R2493">
        <v>3</v>
      </c>
      <c r="S2493">
        <v>1</v>
      </c>
      <c r="T2493">
        <v>2</v>
      </c>
      <c r="U2493">
        <v>0</v>
      </c>
      <c r="V2493">
        <v>0</v>
      </c>
      <c r="W2493">
        <v>0</v>
      </c>
      <c r="X2493">
        <v>0</v>
      </c>
      <c r="Y2493">
        <v>10.953374742295509</v>
      </c>
      <c r="Z2493">
        <v>0</v>
      </c>
      <c r="AA2493">
        <v>1.6830383870495333</v>
      </c>
      <c r="AB2493">
        <v>0</v>
      </c>
      <c r="AC2493">
        <v>0</v>
      </c>
      <c r="AD2493">
        <v>0</v>
      </c>
      <c r="AE2493">
        <v>12.636413129345042</v>
      </c>
    </row>
    <row r="2494" spans="1:31" x14ac:dyDescent="0.25">
      <c r="A2494">
        <v>2430561</v>
      </c>
      <c r="B2494">
        <v>1</v>
      </c>
      <c r="C2494" t="s">
        <v>80</v>
      </c>
      <c r="D2494" t="s">
        <v>93</v>
      </c>
      <c r="E2494" t="s">
        <v>178</v>
      </c>
      <c r="F2494" t="s">
        <v>7405</v>
      </c>
      <c r="G2494" t="s">
        <v>187</v>
      </c>
      <c r="H2494" t="s">
        <v>144</v>
      </c>
      <c r="I2494" t="s">
        <v>136</v>
      </c>
      <c r="J2494" t="s">
        <v>137</v>
      </c>
      <c r="K2494" t="s">
        <v>164</v>
      </c>
      <c r="L2494" t="s">
        <v>7406</v>
      </c>
      <c r="M2494" t="s">
        <v>7407</v>
      </c>
      <c r="N2494">
        <v>6.9625000000000004</v>
      </c>
      <c r="O2494">
        <v>0</v>
      </c>
      <c r="P2494">
        <v>738</v>
      </c>
      <c r="Q2494">
        <v>0</v>
      </c>
      <c r="R2494">
        <v>23</v>
      </c>
      <c r="S2494">
        <v>4</v>
      </c>
      <c r="T2494">
        <v>77</v>
      </c>
      <c r="U2494">
        <v>1</v>
      </c>
      <c r="V2494">
        <v>0</v>
      </c>
      <c r="W2494">
        <v>0</v>
      </c>
      <c r="X2494">
        <v>85.418653639186275</v>
      </c>
      <c r="Y2494">
        <v>0</v>
      </c>
      <c r="Z2494">
        <v>0</v>
      </c>
      <c r="AA2494">
        <v>49.829558492519759</v>
      </c>
      <c r="AB2494">
        <v>144.19195250167317</v>
      </c>
      <c r="AC2494">
        <v>220.57626064919893</v>
      </c>
      <c r="AD2494">
        <v>0</v>
      </c>
      <c r="AE2494">
        <v>500.0164252825781</v>
      </c>
    </row>
    <row r="2495" spans="1:31" x14ac:dyDescent="0.25">
      <c r="A2495">
        <v>2431039</v>
      </c>
      <c r="B2495">
        <v>1</v>
      </c>
      <c r="C2495" t="s">
        <v>81</v>
      </c>
      <c r="D2495" t="s">
        <v>112</v>
      </c>
      <c r="E2495" t="s">
        <v>161</v>
      </c>
      <c r="F2495" t="s">
        <v>7408</v>
      </c>
      <c r="G2495" t="s">
        <v>256</v>
      </c>
      <c r="H2495" t="s">
        <v>144</v>
      </c>
      <c r="I2495" t="s">
        <v>136</v>
      </c>
      <c r="J2495" t="s">
        <v>137</v>
      </c>
      <c r="K2495" t="s">
        <v>138</v>
      </c>
      <c r="L2495" t="s">
        <v>7409</v>
      </c>
      <c r="M2495" t="s">
        <v>7410</v>
      </c>
      <c r="N2495">
        <v>2.7963888880000001</v>
      </c>
      <c r="O2495">
        <v>0</v>
      </c>
      <c r="P2495">
        <v>403</v>
      </c>
      <c r="Q2495">
        <v>0</v>
      </c>
      <c r="R2495">
        <v>0</v>
      </c>
      <c r="S2495">
        <v>0</v>
      </c>
      <c r="T2495">
        <v>17</v>
      </c>
      <c r="U2495">
        <v>0</v>
      </c>
      <c r="V2495">
        <v>0</v>
      </c>
      <c r="W2495">
        <v>0</v>
      </c>
      <c r="X2495">
        <v>269.59760924540171</v>
      </c>
      <c r="Y2495">
        <v>0</v>
      </c>
      <c r="Z2495">
        <v>0</v>
      </c>
      <c r="AA2495">
        <v>0</v>
      </c>
      <c r="AB2495">
        <v>21.350233641438777</v>
      </c>
      <c r="AC2495">
        <v>0</v>
      </c>
      <c r="AD2495">
        <v>0</v>
      </c>
      <c r="AE2495">
        <v>290.94784288684048</v>
      </c>
    </row>
    <row r="2496" spans="1:31" x14ac:dyDescent="0.25">
      <c r="A2496">
        <v>2431016</v>
      </c>
      <c r="B2496">
        <v>1</v>
      </c>
      <c r="C2496" t="s">
        <v>81</v>
      </c>
      <c r="D2496" t="s">
        <v>113</v>
      </c>
      <c r="E2496" t="s">
        <v>161</v>
      </c>
      <c r="F2496" t="s">
        <v>7411</v>
      </c>
      <c r="G2496" t="s">
        <v>214</v>
      </c>
      <c r="H2496" t="s">
        <v>144</v>
      </c>
      <c r="I2496" t="s">
        <v>136</v>
      </c>
      <c r="J2496" t="s">
        <v>137</v>
      </c>
      <c r="K2496" t="s">
        <v>138</v>
      </c>
      <c r="L2496" t="s">
        <v>7412</v>
      </c>
      <c r="M2496" t="s">
        <v>7413</v>
      </c>
      <c r="N2496">
        <v>0.83944444399999996</v>
      </c>
      <c r="O2496">
        <v>0</v>
      </c>
      <c r="P2496">
        <v>358</v>
      </c>
      <c r="Q2496">
        <v>0</v>
      </c>
      <c r="R2496">
        <v>9</v>
      </c>
      <c r="S2496">
        <v>0</v>
      </c>
      <c r="T2496">
        <v>25</v>
      </c>
      <c r="U2496">
        <v>0</v>
      </c>
      <c r="V2496">
        <v>0</v>
      </c>
      <c r="W2496">
        <v>0</v>
      </c>
      <c r="X2496">
        <v>68.701273662497243</v>
      </c>
      <c r="Y2496">
        <v>0</v>
      </c>
      <c r="Z2496">
        <v>0.15752753548039333</v>
      </c>
      <c r="AA2496">
        <v>0</v>
      </c>
      <c r="AB2496">
        <v>11.230842050882712</v>
      </c>
      <c r="AC2496">
        <v>0</v>
      </c>
      <c r="AD2496">
        <v>0</v>
      </c>
      <c r="AE2496">
        <v>80.089643248860355</v>
      </c>
    </row>
    <row r="2497" spans="1:31" x14ac:dyDescent="0.25">
      <c r="A2497">
        <v>2430724</v>
      </c>
      <c r="B2497">
        <v>1</v>
      </c>
      <c r="C2497" t="s">
        <v>80</v>
      </c>
      <c r="D2497" t="s">
        <v>82</v>
      </c>
      <c r="E2497" t="s">
        <v>178</v>
      </c>
      <c r="F2497" t="s">
        <v>7414</v>
      </c>
      <c r="G2497" t="s">
        <v>187</v>
      </c>
      <c r="H2497" t="s">
        <v>144</v>
      </c>
      <c r="I2497" t="s">
        <v>136</v>
      </c>
      <c r="J2497" t="s">
        <v>137</v>
      </c>
      <c r="K2497" t="s">
        <v>164</v>
      </c>
      <c r="L2497" t="s">
        <v>7415</v>
      </c>
      <c r="M2497" t="s">
        <v>7416</v>
      </c>
      <c r="N2497">
        <v>4.8208333330000004</v>
      </c>
      <c r="O2497">
        <v>0</v>
      </c>
      <c r="P2497">
        <v>1123</v>
      </c>
      <c r="Q2497">
        <v>0</v>
      </c>
      <c r="R2497">
        <v>0</v>
      </c>
      <c r="S2497">
        <v>2</v>
      </c>
      <c r="T2497">
        <v>766</v>
      </c>
      <c r="U2497">
        <v>1</v>
      </c>
      <c r="V2497">
        <v>8</v>
      </c>
      <c r="W2497">
        <v>0</v>
      </c>
      <c r="X2497">
        <v>1467.4749378709373</v>
      </c>
      <c r="Y2497">
        <v>0</v>
      </c>
      <c r="Z2497">
        <v>0</v>
      </c>
      <c r="AA2497">
        <v>18.723080667008844</v>
      </c>
      <c r="AB2497">
        <v>3483.8656950061049</v>
      </c>
      <c r="AC2497">
        <v>426.86365259866653</v>
      </c>
      <c r="AD2497">
        <v>958.10607285567903</v>
      </c>
      <c r="AE2497">
        <v>6355.0334389983964</v>
      </c>
    </row>
    <row r="2498" spans="1:31" x14ac:dyDescent="0.25">
      <c r="A2498">
        <v>2430684</v>
      </c>
      <c r="B2498">
        <v>1</v>
      </c>
      <c r="C2498" t="s">
        <v>80</v>
      </c>
      <c r="D2498" t="s">
        <v>88</v>
      </c>
      <c r="E2498" t="s">
        <v>161</v>
      </c>
      <c r="F2498" t="s">
        <v>7417</v>
      </c>
      <c r="G2498" t="s">
        <v>175</v>
      </c>
      <c r="H2498" t="s">
        <v>144</v>
      </c>
      <c r="I2498" t="s">
        <v>136</v>
      </c>
      <c r="J2498" t="s">
        <v>137</v>
      </c>
      <c r="K2498" t="s">
        <v>138</v>
      </c>
      <c r="L2498" t="s">
        <v>7418</v>
      </c>
      <c r="M2498" t="s">
        <v>7419</v>
      </c>
      <c r="N2498">
        <v>2.5347222220000001</v>
      </c>
      <c r="O2498">
        <v>0</v>
      </c>
      <c r="P2498">
        <v>29</v>
      </c>
      <c r="Q2498">
        <v>0</v>
      </c>
      <c r="R2498">
        <v>0</v>
      </c>
      <c r="S2498">
        <v>0</v>
      </c>
      <c r="T2498">
        <v>4</v>
      </c>
      <c r="U2498">
        <v>0</v>
      </c>
      <c r="V2498">
        <v>0</v>
      </c>
      <c r="W2498">
        <v>0</v>
      </c>
      <c r="X2498">
        <v>87.522764493135071</v>
      </c>
      <c r="Y2498">
        <v>0</v>
      </c>
      <c r="Z2498">
        <v>0</v>
      </c>
      <c r="AA2498">
        <v>0</v>
      </c>
      <c r="AB2498">
        <v>69.817076767546027</v>
      </c>
      <c r="AC2498">
        <v>0</v>
      </c>
      <c r="AD2498">
        <v>0</v>
      </c>
      <c r="AE2498">
        <v>157.33984126068111</v>
      </c>
    </row>
    <row r="2499" spans="1:31" x14ac:dyDescent="0.25">
      <c r="A2499">
        <v>2430644</v>
      </c>
      <c r="B2499">
        <v>1</v>
      </c>
      <c r="C2499" t="s">
        <v>81</v>
      </c>
      <c r="D2499" t="s">
        <v>112</v>
      </c>
      <c r="E2499" t="s">
        <v>178</v>
      </c>
      <c r="F2499" t="s">
        <v>7420</v>
      </c>
      <c r="G2499" t="s">
        <v>187</v>
      </c>
      <c r="H2499" t="s">
        <v>144</v>
      </c>
      <c r="I2499" t="s">
        <v>136</v>
      </c>
      <c r="J2499" t="s">
        <v>137</v>
      </c>
      <c r="K2499" t="s">
        <v>164</v>
      </c>
      <c r="L2499" t="s">
        <v>5354</v>
      </c>
      <c r="M2499" t="s">
        <v>7421</v>
      </c>
      <c r="N2499">
        <v>2.6122222220000002</v>
      </c>
      <c r="O2499">
        <v>0</v>
      </c>
      <c r="P2499">
        <v>1018</v>
      </c>
      <c r="Q2499">
        <v>0</v>
      </c>
      <c r="R2499">
        <v>3</v>
      </c>
      <c r="S2499">
        <v>0</v>
      </c>
      <c r="T2499">
        <v>120</v>
      </c>
      <c r="U2499">
        <v>0</v>
      </c>
      <c r="V2499">
        <v>0</v>
      </c>
      <c r="W2499">
        <v>0</v>
      </c>
      <c r="X2499">
        <v>489.87330049219048</v>
      </c>
      <c r="Y2499">
        <v>0</v>
      </c>
      <c r="Z2499">
        <v>4.478539987484334E-2</v>
      </c>
      <c r="AA2499">
        <v>0</v>
      </c>
      <c r="AB2499">
        <v>236.1849412166751</v>
      </c>
      <c r="AC2499">
        <v>0</v>
      </c>
      <c r="AD2499">
        <v>0</v>
      </c>
      <c r="AE2499">
        <v>726.10302710874043</v>
      </c>
    </row>
    <row r="2500" spans="1:31" x14ac:dyDescent="0.25">
      <c r="A2500">
        <v>2431042</v>
      </c>
      <c r="B2500">
        <v>1</v>
      </c>
      <c r="C2500" t="s">
        <v>81</v>
      </c>
      <c r="D2500" t="s">
        <v>115</v>
      </c>
      <c r="E2500" t="s">
        <v>147</v>
      </c>
      <c r="F2500" t="s">
        <v>7422</v>
      </c>
      <c r="G2500" t="s">
        <v>171</v>
      </c>
      <c r="H2500" t="s">
        <v>135</v>
      </c>
      <c r="I2500" t="s">
        <v>136</v>
      </c>
      <c r="J2500" t="s">
        <v>137</v>
      </c>
      <c r="K2500" t="s">
        <v>138</v>
      </c>
      <c r="L2500" t="s">
        <v>7423</v>
      </c>
      <c r="M2500" t="s">
        <v>7424</v>
      </c>
      <c r="N2500">
        <v>3.659444444</v>
      </c>
      <c r="O2500">
        <v>0</v>
      </c>
      <c r="P2500">
        <v>14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2.8595937738210577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2.8595937738210577</v>
      </c>
    </row>
    <row r="2501" spans="1:31" x14ac:dyDescent="0.25">
      <c r="A2501">
        <v>2430601</v>
      </c>
      <c r="B2501">
        <v>1</v>
      </c>
      <c r="C2501" t="s">
        <v>80</v>
      </c>
      <c r="D2501" t="s">
        <v>88</v>
      </c>
      <c r="E2501" t="s">
        <v>141</v>
      </c>
      <c r="F2501" t="s">
        <v>7425</v>
      </c>
      <c r="G2501" t="s">
        <v>143</v>
      </c>
      <c r="H2501" t="s">
        <v>144</v>
      </c>
      <c r="I2501" t="s">
        <v>136</v>
      </c>
      <c r="J2501" t="s">
        <v>137</v>
      </c>
      <c r="K2501" t="s">
        <v>138</v>
      </c>
      <c r="L2501" t="s">
        <v>7426</v>
      </c>
      <c r="M2501" t="s">
        <v>7427</v>
      </c>
      <c r="N2501">
        <v>0.164722222</v>
      </c>
      <c r="O2501">
        <v>0</v>
      </c>
      <c r="P2501">
        <v>0</v>
      </c>
      <c r="Q2501">
        <v>0</v>
      </c>
      <c r="R2501">
        <v>0</v>
      </c>
      <c r="S2501">
        <v>9</v>
      </c>
      <c r="T2501">
        <v>8</v>
      </c>
      <c r="U2501">
        <v>7</v>
      </c>
      <c r="V2501">
        <v>2</v>
      </c>
      <c r="W2501">
        <v>0</v>
      </c>
      <c r="X2501">
        <v>0</v>
      </c>
      <c r="Y2501">
        <v>0</v>
      </c>
      <c r="Z2501">
        <v>0</v>
      </c>
      <c r="AA2501">
        <v>41.76941603459094</v>
      </c>
      <c r="AB2501">
        <v>48.751001126179929</v>
      </c>
      <c r="AC2501">
        <v>206.23433446125784</v>
      </c>
      <c r="AD2501">
        <v>25.491869754662609</v>
      </c>
      <c r="AE2501">
        <v>322.24662137669134</v>
      </c>
    </row>
    <row r="2502" spans="1:31" x14ac:dyDescent="0.25">
      <c r="A2502">
        <v>2430807</v>
      </c>
      <c r="B2502">
        <v>1</v>
      </c>
      <c r="C2502" t="s">
        <v>80</v>
      </c>
      <c r="D2502" t="s">
        <v>99</v>
      </c>
      <c r="E2502" t="s">
        <v>147</v>
      </c>
      <c r="F2502" t="s">
        <v>7428</v>
      </c>
      <c r="G2502" t="s">
        <v>175</v>
      </c>
      <c r="H2502" t="s">
        <v>135</v>
      </c>
      <c r="I2502" t="s">
        <v>136</v>
      </c>
      <c r="J2502" t="s">
        <v>137</v>
      </c>
      <c r="K2502" t="s">
        <v>138</v>
      </c>
      <c r="L2502" t="s">
        <v>7429</v>
      </c>
      <c r="M2502" t="s">
        <v>7430</v>
      </c>
      <c r="N2502">
        <v>0.753611111</v>
      </c>
      <c r="O2502">
        <v>0</v>
      </c>
      <c r="P2502">
        <v>1</v>
      </c>
      <c r="Q2502">
        <v>0</v>
      </c>
      <c r="R2502">
        <v>15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1.73943783335E-4</v>
      </c>
      <c r="AA2502">
        <v>0</v>
      </c>
      <c r="AB2502">
        <v>0</v>
      </c>
      <c r="AC2502">
        <v>0</v>
      </c>
      <c r="AD2502">
        <v>0</v>
      </c>
      <c r="AE2502">
        <v>1.73943783335E-4</v>
      </c>
    </row>
    <row r="2503" spans="1:31" x14ac:dyDescent="0.25">
      <c r="A2503">
        <v>2430999</v>
      </c>
      <c r="B2503">
        <v>1</v>
      </c>
      <c r="C2503" t="s">
        <v>81</v>
      </c>
      <c r="D2503" t="s">
        <v>112</v>
      </c>
      <c r="E2503" t="s">
        <v>156</v>
      </c>
      <c r="F2503" t="s">
        <v>7431</v>
      </c>
      <c r="G2503" t="s">
        <v>158</v>
      </c>
      <c r="H2503" t="s">
        <v>135</v>
      </c>
      <c r="I2503" t="s">
        <v>136</v>
      </c>
      <c r="J2503" t="s">
        <v>137</v>
      </c>
      <c r="K2503" t="s">
        <v>138</v>
      </c>
      <c r="L2503" t="s">
        <v>7432</v>
      </c>
      <c r="M2503" t="s">
        <v>7433</v>
      </c>
      <c r="N2503">
        <v>1.3225</v>
      </c>
      <c r="O2503">
        <v>0</v>
      </c>
      <c r="P2503">
        <v>55</v>
      </c>
      <c r="Q2503">
        <v>0</v>
      </c>
      <c r="R2503">
        <v>16</v>
      </c>
      <c r="S2503">
        <v>0</v>
      </c>
      <c r="T2503">
        <v>11</v>
      </c>
      <c r="U2503">
        <v>0</v>
      </c>
      <c r="V2503">
        <v>0</v>
      </c>
      <c r="W2503">
        <v>0</v>
      </c>
      <c r="X2503">
        <v>1.2552407688423199</v>
      </c>
      <c r="Y2503">
        <v>0</v>
      </c>
      <c r="Z2503">
        <v>1.0560635589975889</v>
      </c>
      <c r="AA2503">
        <v>0</v>
      </c>
      <c r="AB2503">
        <v>0</v>
      </c>
      <c r="AC2503">
        <v>0</v>
      </c>
      <c r="AD2503">
        <v>0</v>
      </c>
      <c r="AE2503">
        <v>2.3113043278399088</v>
      </c>
    </row>
    <row r="2504" spans="1:31" x14ac:dyDescent="0.25">
      <c r="A2504">
        <v>2431088</v>
      </c>
      <c r="B2504">
        <v>1</v>
      </c>
      <c r="C2504" t="s">
        <v>80</v>
      </c>
      <c r="D2504" t="s">
        <v>104</v>
      </c>
      <c r="E2504" t="s">
        <v>147</v>
      </c>
      <c r="F2504" t="s">
        <v>7434</v>
      </c>
      <c r="G2504" t="s">
        <v>171</v>
      </c>
      <c r="H2504" t="s">
        <v>135</v>
      </c>
      <c r="I2504" t="s">
        <v>136</v>
      </c>
      <c r="J2504" t="s">
        <v>137</v>
      </c>
      <c r="K2504" t="s">
        <v>138</v>
      </c>
      <c r="L2504" t="s">
        <v>7435</v>
      </c>
      <c r="M2504" t="s">
        <v>7436</v>
      </c>
      <c r="N2504">
        <v>1.9283333330000001</v>
      </c>
      <c r="O2504">
        <v>0</v>
      </c>
      <c r="P2504">
        <v>51</v>
      </c>
      <c r="Q2504">
        <v>0</v>
      </c>
      <c r="R2504">
        <v>0</v>
      </c>
      <c r="S2504">
        <v>0</v>
      </c>
      <c r="T2504">
        <v>10</v>
      </c>
      <c r="U2504">
        <v>0</v>
      </c>
      <c r="V2504">
        <v>0</v>
      </c>
      <c r="W2504">
        <v>0</v>
      </c>
      <c r="X2504">
        <v>23.285383477269981</v>
      </c>
      <c r="Y2504">
        <v>0</v>
      </c>
      <c r="Z2504">
        <v>0</v>
      </c>
      <c r="AA2504">
        <v>0</v>
      </c>
      <c r="AB2504">
        <v>12.590263100470011</v>
      </c>
      <c r="AC2504">
        <v>0</v>
      </c>
      <c r="AD2504">
        <v>0</v>
      </c>
      <c r="AE2504">
        <v>35.875646577739992</v>
      </c>
    </row>
    <row r="2505" spans="1:31" x14ac:dyDescent="0.25">
      <c r="A2505">
        <v>2430842</v>
      </c>
      <c r="B2505">
        <v>1</v>
      </c>
      <c r="C2505" t="s">
        <v>80</v>
      </c>
      <c r="D2505" t="s">
        <v>94</v>
      </c>
      <c r="E2505" t="s">
        <v>147</v>
      </c>
      <c r="F2505" t="s">
        <v>7437</v>
      </c>
      <c r="G2505" t="s">
        <v>149</v>
      </c>
      <c r="H2505" t="s">
        <v>135</v>
      </c>
      <c r="I2505" t="s">
        <v>136</v>
      </c>
      <c r="J2505" t="s">
        <v>137</v>
      </c>
      <c r="K2505" t="s">
        <v>138</v>
      </c>
      <c r="L2505" t="s">
        <v>7438</v>
      </c>
      <c r="M2505" t="s">
        <v>7439</v>
      </c>
      <c r="N2505">
        <v>1.090833333</v>
      </c>
      <c r="O2505">
        <v>0</v>
      </c>
      <c r="P2505">
        <v>86</v>
      </c>
      <c r="Q2505">
        <v>0</v>
      </c>
      <c r="R2505">
        <v>0</v>
      </c>
      <c r="S2505">
        <v>0</v>
      </c>
      <c r="T2505">
        <v>11</v>
      </c>
      <c r="U2505">
        <v>0</v>
      </c>
      <c r="V2505">
        <v>0</v>
      </c>
      <c r="W2505">
        <v>0</v>
      </c>
      <c r="X2505">
        <v>23.332427712513631</v>
      </c>
      <c r="Y2505">
        <v>0</v>
      </c>
      <c r="Z2505">
        <v>0</v>
      </c>
      <c r="AA2505">
        <v>0</v>
      </c>
      <c r="AB2505">
        <v>19.99007658637202</v>
      </c>
      <c r="AC2505">
        <v>0</v>
      </c>
      <c r="AD2505">
        <v>0</v>
      </c>
      <c r="AE2505">
        <v>43.322504298885647</v>
      </c>
    </row>
    <row r="2506" spans="1:31" x14ac:dyDescent="0.25">
      <c r="A2506">
        <v>2431111</v>
      </c>
      <c r="B2506">
        <v>1</v>
      </c>
      <c r="C2506" t="s">
        <v>81</v>
      </c>
      <c r="D2506" t="s">
        <v>128</v>
      </c>
      <c r="E2506" t="s">
        <v>147</v>
      </c>
      <c r="F2506" t="s">
        <v>7440</v>
      </c>
      <c r="G2506" t="s">
        <v>171</v>
      </c>
      <c r="H2506" t="s">
        <v>135</v>
      </c>
      <c r="I2506" t="s">
        <v>136</v>
      </c>
      <c r="J2506" t="s">
        <v>137</v>
      </c>
      <c r="K2506" t="s">
        <v>138</v>
      </c>
      <c r="L2506" t="s">
        <v>7441</v>
      </c>
      <c r="M2506" t="s">
        <v>7442</v>
      </c>
      <c r="N2506">
        <v>0.646666666</v>
      </c>
      <c r="O2506">
        <v>0</v>
      </c>
      <c r="P2506">
        <v>26</v>
      </c>
      <c r="Q2506">
        <v>0</v>
      </c>
      <c r="R2506">
        <v>0</v>
      </c>
      <c r="S2506">
        <v>0</v>
      </c>
      <c r="T2506">
        <v>1</v>
      </c>
      <c r="U2506">
        <v>0</v>
      </c>
      <c r="V2506">
        <v>0</v>
      </c>
      <c r="W2506">
        <v>0</v>
      </c>
      <c r="X2506">
        <v>3.2668209358043905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3.2668209358043905</v>
      </c>
    </row>
    <row r="2507" spans="1:31" x14ac:dyDescent="0.25">
      <c r="A2507">
        <v>2430733</v>
      </c>
      <c r="B2507">
        <v>1</v>
      </c>
      <c r="C2507" t="s">
        <v>80</v>
      </c>
      <c r="D2507" t="s">
        <v>96</v>
      </c>
      <c r="E2507" t="s">
        <v>161</v>
      </c>
      <c r="F2507" t="s">
        <v>7443</v>
      </c>
      <c r="G2507" t="s">
        <v>187</v>
      </c>
      <c r="H2507" t="s">
        <v>144</v>
      </c>
      <c r="I2507" t="s">
        <v>136</v>
      </c>
      <c r="J2507" t="s">
        <v>137</v>
      </c>
      <c r="K2507" t="s">
        <v>164</v>
      </c>
      <c r="L2507" t="s">
        <v>7444</v>
      </c>
      <c r="M2507" t="s">
        <v>7445</v>
      </c>
      <c r="N2507">
        <v>2.6163888879999999</v>
      </c>
      <c r="O2507">
        <v>0</v>
      </c>
      <c r="P2507">
        <v>1291</v>
      </c>
      <c r="Q2507">
        <v>0</v>
      </c>
      <c r="R2507">
        <v>1</v>
      </c>
      <c r="S2507">
        <v>3</v>
      </c>
      <c r="T2507">
        <v>64</v>
      </c>
      <c r="U2507">
        <v>0</v>
      </c>
      <c r="V2507">
        <v>0</v>
      </c>
      <c r="W2507">
        <v>0</v>
      </c>
      <c r="X2507">
        <v>758.56456554323597</v>
      </c>
      <c r="Y2507">
        <v>0</v>
      </c>
      <c r="Z2507">
        <v>0</v>
      </c>
      <c r="AA2507">
        <v>180.55343088514402</v>
      </c>
      <c r="AB2507">
        <v>287.30536632126507</v>
      </c>
      <c r="AC2507">
        <v>0</v>
      </c>
      <c r="AD2507">
        <v>0</v>
      </c>
      <c r="AE2507">
        <v>1226.4233627496451</v>
      </c>
    </row>
    <row r="2508" spans="1:31" x14ac:dyDescent="0.25">
      <c r="A2508">
        <v>2431065</v>
      </c>
      <c r="B2508">
        <v>1</v>
      </c>
      <c r="C2508" t="s">
        <v>80</v>
      </c>
      <c r="D2508" t="s">
        <v>110</v>
      </c>
      <c r="E2508" t="s">
        <v>161</v>
      </c>
      <c r="F2508" t="s">
        <v>7446</v>
      </c>
      <c r="G2508" t="s">
        <v>214</v>
      </c>
      <c r="H2508" t="s">
        <v>144</v>
      </c>
      <c r="I2508" t="s">
        <v>136</v>
      </c>
      <c r="J2508" t="s">
        <v>3</v>
      </c>
      <c r="K2508" t="s">
        <v>138</v>
      </c>
      <c r="L2508" t="s">
        <v>7447</v>
      </c>
      <c r="M2508" t="s">
        <v>7448</v>
      </c>
      <c r="N2508">
        <v>1.1377777769999999</v>
      </c>
      <c r="O2508">
        <v>0</v>
      </c>
      <c r="P2508">
        <v>234</v>
      </c>
      <c r="Q2508">
        <v>0</v>
      </c>
      <c r="R2508">
        <v>0</v>
      </c>
      <c r="S2508">
        <v>1</v>
      </c>
      <c r="T2508">
        <v>4</v>
      </c>
      <c r="U2508">
        <v>0</v>
      </c>
      <c r="V2508">
        <v>0</v>
      </c>
      <c r="W2508">
        <v>0</v>
      </c>
      <c r="X2508">
        <v>82.455266965133859</v>
      </c>
      <c r="Y2508">
        <v>0</v>
      </c>
      <c r="Z2508">
        <v>0</v>
      </c>
      <c r="AA2508">
        <v>1435.5071247943752</v>
      </c>
      <c r="AB2508">
        <v>40.493988487282103</v>
      </c>
      <c r="AC2508">
        <v>0</v>
      </c>
      <c r="AD2508">
        <v>0</v>
      </c>
      <c r="AE2508">
        <v>1558.4563802467912</v>
      </c>
    </row>
    <row r="2509" spans="1:31" x14ac:dyDescent="0.25">
      <c r="A2509">
        <v>2430982</v>
      </c>
      <c r="B2509">
        <v>1</v>
      </c>
      <c r="C2509" t="s">
        <v>80</v>
      </c>
      <c r="D2509" t="s">
        <v>90</v>
      </c>
      <c r="E2509" t="s">
        <v>156</v>
      </c>
      <c r="F2509" t="s">
        <v>7449</v>
      </c>
      <c r="G2509" t="s">
        <v>2086</v>
      </c>
      <c r="H2509" t="s">
        <v>135</v>
      </c>
      <c r="I2509" t="s">
        <v>136</v>
      </c>
      <c r="J2509" t="s">
        <v>137</v>
      </c>
      <c r="K2509" t="s">
        <v>138</v>
      </c>
      <c r="L2509" t="s">
        <v>7450</v>
      </c>
      <c r="M2509" t="s">
        <v>7451</v>
      </c>
      <c r="N2509">
        <v>0.36916666599999998</v>
      </c>
      <c r="O2509">
        <v>0</v>
      </c>
      <c r="P2509">
        <v>591</v>
      </c>
      <c r="Q2509">
        <v>0</v>
      </c>
      <c r="R2509">
        <v>0</v>
      </c>
      <c r="S2509">
        <v>0</v>
      </c>
      <c r="T2509">
        <v>66</v>
      </c>
      <c r="U2509">
        <v>0</v>
      </c>
      <c r="V2509">
        <v>0</v>
      </c>
      <c r="W2509">
        <v>0</v>
      </c>
      <c r="X2509">
        <v>62.97979701725388</v>
      </c>
      <c r="Y2509">
        <v>0</v>
      </c>
      <c r="Z2509">
        <v>0</v>
      </c>
      <c r="AA2509">
        <v>0</v>
      </c>
      <c r="AB2509">
        <v>45.722245716282366</v>
      </c>
      <c r="AC2509">
        <v>0</v>
      </c>
      <c r="AD2509">
        <v>0</v>
      </c>
      <c r="AE2509">
        <v>108.70204273353625</v>
      </c>
    </row>
    <row r="2510" spans="1:31" x14ac:dyDescent="0.25">
      <c r="A2510">
        <v>2430487</v>
      </c>
      <c r="B2510">
        <v>1</v>
      </c>
      <c r="C2510" t="s">
        <v>80</v>
      </c>
      <c r="D2510" t="s">
        <v>85</v>
      </c>
      <c r="E2510" t="s">
        <v>132</v>
      </c>
      <c r="F2510" t="s">
        <v>5318</v>
      </c>
      <c r="G2510" t="s">
        <v>153</v>
      </c>
      <c r="H2510" t="s">
        <v>135</v>
      </c>
      <c r="I2510" t="s">
        <v>136</v>
      </c>
      <c r="J2510" t="s">
        <v>137</v>
      </c>
      <c r="K2510" t="s">
        <v>138</v>
      </c>
      <c r="L2510" t="s">
        <v>7452</v>
      </c>
      <c r="M2510" t="s">
        <v>7453</v>
      </c>
      <c r="N2510">
        <v>0.59361111099999997</v>
      </c>
      <c r="O2510">
        <v>0</v>
      </c>
      <c r="P2510">
        <v>11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1.5968274841491272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1.5968274841491272</v>
      </c>
    </row>
    <row r="2511" spans="1:31" x14ac:dyDescent="0.25">
      <c r="A2511">
        <v>2430925</v>
      </c>
      <c r="B2511">
        <v>1</v>
      </c>
      <c r="C2511" t="s">
        <v>80</v>
      </c>
      <c r="D2511" t="s">
        <v>87</v>
      </c>
      <c r="E2511" t="s">
        <v>156</v>
      </c>
      <c r="F2511" t="s">
        <v>7454</v>
      </c>
      <c r="G2511" t="s">
        <v>1185</v>
      </c>
      <c r="H2511" t="s">
        <v>135</v>
      </c>
      <c r="I2511" t="s">
        <v>136</v>
      </c>
      <c r="J2511" t="s">
        <v>137</v>
      </c>
      <c r="K2511" t="s">
        <v>138</v>
      </c>
      <c r="L2511" t="s">
        <v>7455</v>
      </c>
      <c r="M2511" t="s">
        <v>7456</v>
      </c>
      <c r="N2511">
        <v>0.53527777700000001</v>
      </c>
      <c r="O2511">
        <v>0</v>
      </c>
      <c r="P2511">
        <v>683</v>
      </c>
      <c r="Q2511">
        <v>0</v>
      </c>
      <c r="R2511">
        <v>0</v>
      </c>
      <c r="S2511">
        <v>0</v>
      </c>
      <c r="T2511">
        <v>74</v>
      </c>
      <c r="U2511">
        <v>0</v>
      </c>
      <c r="V2511">
        <v>0</v>
      </c>
      <c r="W2511">
        <v>0</v>
      </c>
      <c r="X2511">
        <v>84.280913928268276</v>
      </c>
      <c r="Y2511">
        <v>0</v>
      </c>
      <c r="Z2511">
        <v>0</v>
      </c>
      <c r="AA2511">
        <v>0</v>
      </c>
      <c r="AB2511">
        <v>46.492047340608096</v>
      </c>
      <c r="AC2511">
        <v>0</v>
      </c>
      <c r="AD2511">
        <v>0</v>
      </c>
      <c r="AE2511">
        <v>130.77296126887637</v>
      </c>
    </row>
    <row r="2512" spans="1:31" x14ac:dyDescent="0.25">
      <c r="A2512">
        <v>2430524</v>
      </c>
      <c r="B2512">
        <v>1</v>
      </c>
      <c r="C2512" t="s">
        <v>80</v>
      </c>
      <c r="D2512" t="s">
        <v>103</v>
      </c>
      <c r="E2512" t="s">
        <v>141</v>
      </c>
      <c r="F2512" t="s">
        <v>712</v>
      </c>
      <c r="G2512" t="s">
        <v>256</v>
      </c>
      <c r="H2512" t="s">
        <v>144</v>
      </c>
      <c r="I2512" t="s">
        <v>136</v>
      </c>
      <c r="J2512" t="s">
        <v>137</v>
      </c>
      <c r="K2512" t="s">
        <v>138</v>
      </c>
      <c r="L2512" t="s">
        <v>7457</v>
      </c>
      <c r="M2512" t="s">
        <v>7458</v>
      </c>
      <c r="N2512">
        <v>1.9852777770000001</v>
      </c>
      <c r="O2512">
        <v>0</v>
      </c>
      <c r="P2512">
        <v>0</v>
      </c>
      <c r="Q2512">
        <v>6</v>
      </c>
      <c r="R2512">
        <v>21</v>
      </c>
      <c r="S2512">
        <v>11</v>
      </c>
      <c r="T2512">
        <v>5</v>
      </c>
      <c r="U2512">
        <v>5</v>
      </c>
      <c r="V2512">
        <v>0</v>
      </c>
      <c r="W2512">
        <v>0</v>
      </c>
      <c r="X2512">
        <v>0</v>
      </c>
      <c r="Y2512">
        <v>2.8079145525600619</v>
      </c>
      <c r="Z2512">
        <v>1.4069601300457055</v>
      </c>
      <c r="AA2512">
        <v>128.51252796284558</v>
      </c>
      <c r="AB2512">
        <v>52.552387643759758</v>
      </c>
      <c r="AC2512">
        <v>284.04037084170295</v>
      </c>
      <c r="AD2512">
        <v>0</v>
      </c>
      <c r="AE2512">
        <v>469.32016113091407</v>
      </c>
    </row>
    <row r="2513" spans="1:31" x14ac:dyDescent="0.25">
      <c r="A2513">
        <v>2430696</v>
      </c>
      <c r="B2513">
        <v>1</v>
      </c>
      <c r="C2513" t="s">
        <v>80</v>
      </c>
      <c r="D2513" t="s">
        <v>83</v>
      </c>
      <c r="E2513" t="s">
        <v>229</v>
      </c>
      <c r="F2513" t="s">
        <v>7459</v>
      </c>
      <c r="G2513" t="s">
        <v>163</v>
      </c>
      <c r="H2513" t="s">
        <v>144</v>
      </c>
      <c r="I2513" t="s">
        <v>330</v>
      </c>
      <c r="J2513" t="s">
        <v>137</v>
      </c>
      <c r="K2513" t="s">
        <v>138</v>
      </c>
      <c r="L2513" t="s">
        <v>7460</v>
      </c>
      <c r="M2513" t="s">
        <v>7461</v>
      </c>
      <c r="N2513">
        <v>3.6944444E-2</v>
      </c>
      <c r="O2513">
        <v>0</v>
      </c>
      <c r="P2513">
        <v>3227</v>
      </c>
      <c r="Q2513">
        <v>0</v>
      </c>
      <c r="R2513">
        <v>0</v>
      </c>
      <c r="S2513">
        <v>3</v>
      </c>
      <c r="T2513">
        <v>1158</v>
      </c>
      <c r="U2513">
        <v>1</v>
      </c>
      <c r="V2513">
        <v>2</v>
      </c>
      <c r="W2513">
        <v>0</v>
      </c>
      <c r="X2513">
        <v>33.930689415306169</v>
      </c>
      <c r="Y2513">
        <v>0</v>
      </c>
      <c r="Z2513">
        <v>0</v>
      </c>
      <c r="AA2513">
        <v>38.519997320884187</v>
      </c>
      <c r="AB2513">
        <v>66.978930585658603</v>
      </c>
      <c r="AC2513">
        <v>8.3763518792930771</v>
      </c>
      <c r="AD2513">
        <v>0.36955838187127998</v>
      </c>
      <c r="AE2513">
        <v>148.17552758301335</v>
      </c>
    </row>
    <row r="2514" spans="1:31" x14ac:dyDescent="0.25">
      <c r="A2514">
        <v>2430816</v>
      </c>
      <c r="B2514">
        <v>1</v>
      </c>
      <c r="C2514" t="s">
        <v>80</v>
      </c>
      <c r="D2514" t="s">
        <v>82</v>
      </c>
      <c r="E2514" t="s">
        <v>132</v>
      </c>
      <c r="F2514" t="s">
        <v>7462</v>
      </c>
      <c r="G2514" t="s">
        <v>153</v>
      </c>
      <c r="H2514" t="s">
        <v>135</v>
      </c>
      <c r="I2514" t="s">
        <v>136</v>
      </c>
      <c r="J2514" t="s">
        <v>137</v>
      </c>
      <c r="K2514" t="s">
        <v>138</v>
      </c>
      <c r="L2514" t="s">
        <v>7463</v>
      </c>
      <c r="M2514" t="s">
        <v>7464</v>
      </c>
      <c r="N2514">
        <v>3.034444444</v>
      </c>
      <c r="O2514">
        <v>0</v>
      </c>
      <c r="P2514">
        <v>2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1.6856936212884499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1.6856936212884499</v>
      </c>
    </row>
    <row r="2515" spans="1:31" x14ac:dyDescent="0.25">
      <c r="A2515">
        <v>2430759</v>
      </c>
      <c r="B2515">
        <v>1</v>
      </c>
      <c r="C2515" t="s">
        <v>81</v>
      </c>
      <c r="D2515" t="s">
        <v>112</v>
      </c>
      <c r="E2515" t="s">
        <v>178</v>
      </c>
      <c r="F2515" t="s">
        <v>7465</v>
      </c>
      <c r="G2515" t="s">
        <v>187</v>
      </c>
      <c r="H2515" t="s">
        <v>144</v>
      </c>
      <c r="I2515" t="s">
        <v>136</v>
      </c>
      <c r="J2515" t="s">
        <v>137</v>
      </c>
      <c r="K2515" t="s">
        <v>164</v>
      </c>
      <c r="L2515" t="s">
        <v>7466</v>
      </c>
      <c r="M2515" t="s">
        <v>7467</v>
      </c>
      <c r="N2515">
        <v>6.2355555550000004</v>
      </c>
      <c r="O2515">
        <v>0</v>
      </c>
      <c r="P2515">
        <v>9447</v>
      </c>
      <c r="Q2515">
        <v>0</v>
      </c>
      <c r="R2515">
        <v>332</v>
      </c>
      <c r="S2515">
        <v>0</v>
      </c>
      <c r="T2515">
        <v>816</v>
      </c>
      <c r="U2515">
        <v>2</v>
      </c>
      <c r="V2515">
        <v>1</v>
      </c>
      <c r="W2515">
        <v>0</v>
      </c>
      <c r="X2515">
        <v>11931.67530726985</v>
      </c>
      <c r="Y2515">
        <v>0</v>
      </c>
      <c r="Z2515">
        <v>71.618560807057861</v>
      </c>
      <c r="AA2515">
        <v>0</v>
      </c>
      <c r="AB2515">
        <v>5651.2175568485727</v>
      </c>
      <c r="AC2515">
        <v>525.45187864934314</v>
      </c>
      <c r="AD2515">
        <v>67.477943791116147</v>
      </c>
      <c r="AE2515">
        <v>18247.441247365939</v>
      </c>
    </row>
    <row r="2516" spans="1:31" x14ac:dyDescent="0.25">
      <c r="A2516">
        <v>2431008</v>
      </c>
      <c r="B2516">
        <v>1</v>
      </c>
      <c r="C2516" t="s">
        <v>80</v>
      </c>
      <c r="D2516" t="s">
        <v>103</v>
      </c>
      <c r="E2516" t="s">
        <v>147</v>
      </c>
      <c r="F2516" t="s">
        <v>7468</v>
      </c>
      <c r="G2516" t="s">
        <v>171</v>
      </c>
      <c r="H2516" t="s">
        <v>135</v>
      </c>
      <c r="I2516" t="s">
        <v>136</v>
      </c>
      <c r="J2516" t="s">
        <v>137</v>
      </c>
      <c r="K2516" t="s">
        <v>138</v>
      </c>
      <c r="L2516" t="s">
        <v>7469</v>
      </c>
      <c r="M2516" t="s">
        <v>7470</v>
      </c>
      <c r="N2516">
        <v>0.85527777699999996</v>
      </c>
      <c r="O2516">
        <v>0</v>
      </c>
      <c r="P2516">
        <v>43</v>
      </c>
      <c r="Q2516">
        <v>0</v>
      </c>
      <c r="R2516">
        <v>0</v>
      </c>
      <c r="S2516">
        <v>0</v>
      </c>
      <c r="T2516">
        <v>9</v>
      </c>
      <c r="U2516">
        <v>0</v>
      </c>
      <c r="V2516">
        <v>0</v>
      </c>
      <c r="W2516">
        <v>0</v>
      </c>
      <c r="X2516">
        <v>16.09436185848946</v>
      </c>
      <c r="Y2516">
        <v>0</v>
      </c>
      <c r="Z2516">
        <v>0</v>
      </c>
      <c r="AA2516">
        <v>0</v>
      </c>
      <c r="AB2516">
        <v>8.4419741724093669</v>
      </c>
      <c r="AC2516">
        <v>0</v>
      </c>
      <c r="AD2516">
        <v>0</v>
      </c>
      <c r="AE2516">
        <v>24.536336030898827</v>
      </c>
    </row>
    <row r="2517" spans="1:31" x14ac:dyDescent="0.25">
      <c r="A2517">
        <v>2431051</v>
      </c>
      <c r="B2517">
        <v>1</v>
      </c>
      <c r="C2517" t="s">
        <v>80</v>
      </c>
      <c r="D2517" t="s">
        <v>97</v>
      </c>
      <c r="E2517" t="s">
        <v>147</v>
      </c>
      <c r="F2517" t="s">
        <v>7471</v>
      </c>
      <c r="G2517" t="s">
        <v>175</v>
      </c>
      <c r="H2517" t="s">
        <v>135</v>
      </c>
      <c r="I2517" t="s">
        <v>136</v>
      </c>
      <c r="J2517" t="s">
        <v>137</v>
      </c>
      <c r="K2517" t="s">
        <v>138</v>
      </c>
      <c r="L2517" t="s">
        <v>7472</v>
      </c>
      <c r="M2517" t="s">
        <v>7473</v>
      </c>
      <c r="N2517">
        <v>1.7297222219999999</v>
      </c>
      <c r="O2517">
        <v>0</v>
      </c>
      <c r="P2517">
        <v>64</v>
      </c>
      <c r="Q2517">
        <v>0</v>
      </c>
      <c r="R2517">
        <v>1</v>
      </c>
      <c r="S2517">
        <v>0</v>
      </c>
      <c r="T2517">
        <v>12</v>
      </c>
      <c r="U2517">
        <v>0</v>
      </c>
      <c r="V2517">
        <v>1</v>
      </c>
      <c r="W2517">
        <v>0</v>
      </c>
      <c r="X2517">
        <v>53.512788379445013</v>
      </c>
      <c r="Y2517">
        <v>0</v>
      </c>
      <c r="Z2517">
        <v>1.6472753351366668E-3</v>
      </c>
      <c r="AA2517">
        <v>0</v>
      </c>
      <c r="AB2517">
        <v>18.021441226965528</v>
      </c>
      <c r="AC2517">
        <v>0</v>
      </c>
      <c r="AD2517">
        <v>2.6100586998046489</v>
      </c>
      <c r="AE2517">
        <v>74.145935581550333</v>
      </c>
    </row>
    <row r="2518" spans="1:31" x14ac:dyDescent="0.25">
      <c r="A2518">
        <v>2430653</v>
      </c>
      <c r="B2518">
        <v>1</v>
      </c>
      <c r="C2518" t="s">
        <v>80</v>
      </c>
      <c r="D2518" t="s">
        <v>103</v>
      </c>
      <c r="E2518" t="s">
        <v>147</v>
      </c>
      <c r="F2518" t="s">
        <v>7474</v>
      </c>
      <c r="G2518" t="s">
        <v>214</v>
      </c>
      <c r="H2518" t="s">
        <v>135</v>
      </c>
      <c r="I2518" t="s">
        <v>136</v>
      </c>
      <c r="J2518" t="s">
        <v>3</v>
      </c>
      <c r="K2518" t="s">
        <v>138</v>
      </c>
      <c r="L2518" t="s">
        <v>7475</v>
      </c>
      <c r="M2518" t="s">
        <v>7476</v>
      </c>
      <c r="N2518">
        <v>2.6391666659999999</v>
      </c>
      <c r="O2518">
        <v>0</v>
      </c>
      <c r="P2518">
        <v>20</v>
      </c>
      <c r="Q2518">
        <v>0</v>
      </c>
      <c r="R2518">
        <v>0</v>
      </c>
      <c r="S2518">
        <v>0</v>
      </c>
      <c r="T2518">
        <v>9</v>
      </c>
      <c r="U2518">
        <v>0</v>
      </c>
      <c r="V2518">
        <v>0</v>
      </c>
      <c r="W2518">
        <v>0</v>
      </c>
      <c r="X2518">
        <v>10.283020095369393</v>
      </c>
      <c r="Y2518">
        <v>0</v>
      </c>
      <c r="Z2518">
        <v>0</v>
      </c>
      <c r="AA2518">
        <v>0</v>
      </c>
      <c r="AB2518">
        <v>37.248285375308541</v>
      </c>
      <c r="AC2518">
        <v>0</v>
      </c>
      <c r="AD2518">
        <v>0</v>
      </c>
      <c r="AE2518">
        <v>47.531305470677935</v>
      </c>
    </row>
    <row r="2519" spans="1:31" x14ac:dyDescent="0.25">
      <c r="A2519">
        <v>2430510</v>
      </c>
      <c r="B2519">
        <v>1</v>
      </c>
      <c r="C2519" t="s">
        <v>81</v>
      </c>
      <c r="D2519" t="s">
        <v>122</v>
      </c>
      <c r="E2519" t="s">
        <v>178</v>
      </c>
      <c r="F2519" t="s">
        <v>7477</v>
      </c>
      <c r="G2519" t="s">
        <v>187</v>
      </c>
      <c r="H2519" t="s">
        <v>144</v>
      </c>
      <c r="I2519" t="s">
        <v>136</v>
      </c>
      <c r="J2519" t="s">
        <v>137</v>
      </c>
      <c r="K2519" t="s">
        <v>164</v>
      </c>
      <c r="L2519" t="s">
        <v>7478</v>
      </c>
      <c r="M2519" t="s">
        <v>7479</v>
      </c>
      <c r="N2519">
        <v>1.563055555</v>
      </c>
      <c r="O2519">
        <v>0</v>
      </c>
      <c r="P2519">
        <v>0</v>
      </c>
      <c r="Q2519">
        <v>11</v>
      </c>
      <c r="R2519">
        <v>0</v>
      </c>
      <c r="S2519">
        <v>4</v>
      </c>
      <c r="T2519">
        <v>0</v>
      </c>
      <c r="U2519">
        <v>1</v>
      </c>
      <c r="V2519">
        <v>0</v>
      </c>
      <c r="W2519">
        <v>0</v>
      </c>
      <c r="X2519">
        <v>0</v>
      </c>
      <c r="Y2519">
        <v>2.0297498075209011</v>
      </c>
      <c r="Z2519">
        <v>0</v>
      </c>
      <c r="AA2519">
        <v>121.11995043909096</v>
      </c>
      <c r="AB2519">
        <v>0</v>
      </c>
      <c r="AC2519">
        <v>0</v>
      </c>
      <c r="AD2519">
        <v>0</v>
      </c>
      <c r="AE2519">
        <v>123.14970024661186</v>
      </c>
    </row>
    <row r="2520" spans="1:31" x14ac:dyDescent="0.25">
      <c r="A2520">
        <v>2430902</v>
      </c>
      <c r="B2520">
        <v>1</v>
      </c>
      <c r="C2520" t="s">
        <v>81</v>
      </c>
      <c r="D2520" t="s">
        <v>123</v>
      </c>
      <c r="E2520" t="s">
        <v>141</v>
      </c>
      <c r="F2520" t="s">
        <v>7480</v>
      </c>
      <c r="G2520" t="s">
        <v>143</v>
      </c>
      <c r="H2520" t="s">
        <v>144</v>
      </c>
      <c r="I2520" t="s">
        <v>136</v>
      </c>
      <c r="J2520" t="s">
        <v>137</v>
      </c>
      <c r="K2520" t="s">
        <v>138</v>
      </c>
      <c r="L2520" t="s">
        <v>7481</v>
      </c>
      <c r="M2520" t="s">
        <v>7482</v>
      </c>
      <c r="N2520">
        <v>1.862222222</v>
      </c>
      <c r="O2520">
        <v>2</v>
      </c>
      <c r="P2520">
        <v>210</v>
      </c>
      <c r="Q2520">
        <v>23</v>
      </c>
      <c r="R2520">
        <v>42</v>
      </c>
      <c r="S2520">
        <v>1</v>
      </c>
      <c r="T2520">
        <v>19</v>
      </c>
      <c r="U2520">
        <v>1</v>
      </c>
      <c r="V2520">
        <v>0</v>
      </c>
      <c r="W2520">
        <v>6.5224593677906206</v>
      </c>
      <c r="X2520">
        <v>89.290862413909053</v>
      </c>
      <c r="Y2520">
        <v>4.0970426157102979</v>
      </c>
      <c r="Z2520">
        <v>6.4883190779786659E-2</v>
      </c>
      <c r="AA2520">
        <v>3.0608949136616221</v>
      </c>
      <c r="AB2520">
        <v>45.054349112907836</v>
      </c>
      <c r="AC2520">
        <v>71.395092136616768</v>
      </c>
      <c r="AD2520">
        <v>0</v>
      </c>
      <c r="AE2520">
        <v>219.48558375137597</v>
      </c>
    </row>
    <row r="2521" spans="1:31" x14ac:dyDescent="0.25">
      <c r="A2521">
        <v>2430467</v>
      </c>
      <c r="B2521">
        <v>1</v>
      </c>
      <c r="C2521" t="s">
        <v>80</v>
      </c>
      <c r="D2521" t="s">
        <v>82</v>
      </c>
      <c r="E2521" t="s">
        <v>161</v>
      </c>
      <c r="F2521" t="s">
        <v>7483</v>
      </c>
      <c r="G2521" t="s">
        <v>1709</v>
      </c>
      <c r="H2521" t="s">
        <v>144</v>
      </c>
      <c r="I2521" t="s">
        <v>136</v>
      </c>
      <c r="J2521" t="s">
        <v>137</v>
      </c>
      <c r="K2521" t="s">
        <v>138</v>
      </c>
      <c r="L2521" t="s">
        <v>7484</v>
      </c>
      <c r="M2521" t="s">
        <v>7485</v>
      </c>
      <c r="N2521">
        <v>2.1441666659999998</v>
      </c>
      <c r="O2521">
        <v>0</v>
      </c>
      <c r="P2521">
        <v>429</v>
      </c>
      <c r="Q2521">
        <v>0</v>
      </c>
      <c r="R2521">
        <v>0</v>
      </c>
      <c r="S2521">
        <v>0</v>
      </c>
      <c r="T2521">
        <v>16</v>
      </c>
      <c r="U2521">
        <v>0</v>
      </c>
      <c r="V2521">
        <v>0</v>
      </c>
      <c r="W2521">
        <v>0</v>
      </c>
      <c r="X2521">
        <v>180.37839153093111</v>
      </c>
      <c r="Y2521">
        <v>0</v>
      </c>
      <c r="Z2521">
        <v>0</v>
      </c>
      <c r="AA2521">
        <v>0</v>
      </c>
      <c r="AB2521">
        <v>13.213008708299517</v>
      </c>
      <c r="AC2521">
        <v>0</v>
      </c>
      <c r="AD2521">
        <v>0</v>
      </c>
      <c r="AE2521">
        <v>193.59140023923064</v>
      </c>
    </row>
    <row r="2522" spans="1:31" x14ac:dyDescent="0.25">
      <c r="A2522">
        <v>2431108</v>
      </c>
      <c r="B2522">
        <v>1</v>
      </c>
      <c r="C2522" t="s">
        <v>80</v>
      </c>
      <c r="D2522" t="s">
        <v>103</v>
      </c>
      <c r="E2522" t="s">
        <v>141</v>
      </c>
      <c r="F2522" t="s">
        <v>712</v>
      </c>
      <c r="G2522" t="s">
        <v>163</v>
      </c>
      <c r="H2522" t="s">
        <v>144</v>
      </c>
      <c r="I2522" t="s">
        <v>136</v>
      </c>
      <c r="J2522" t="s">
        <v>137</v>
      </c>
      <c r="K2522" t="s">
        <v>138</v>
      </c>
      <c r="L2522" t="s">
        <v>7486</v>
      </c>
      <c r="M2522" t="s">
        <v>7487</v>
      </c>
      <c r="N2522">
        <v>0.26111111100000001</v>
      </c>
      <c r="O2522">
        <v>0</v>
      </c>
      <c r="P2522">
        <v>0</v>
      </c>
      <c r="Q2522">
        <v>6</v>
      </c>
      <c r="R2522">
        <v>21</v>
      </c>
      <c r="S2522">
        <v>11</v>
      </c>
      <c r="T2522">
        <v>5</v>
      </c>
      <c r="U2522">
        <v>5</v>
      </c>
      <c r="V2522">
        <v>0</v>
      </c>
      <c r="W2522">
        <v>0</v>
      </c>
      <c r="X2522">
        <v>0</v>
      </c>
      <c r="Y2522">
        <v>0.31016148454966674</v>
      </c>
      <c r="Z2522">
        <v>0.15991451161466669</v>
      </c>
      <c r="AA2522">
        <v>11.763026164394869</v>
      </c>
      <c r="AB2522">
        <v>3.6355607891645336</v>
      </c>
      <c r="AC2522">
        <v>17.32516439124533</v>
      </c>
      <c r="AD2522">
        <v>0</v>
      </c>
      <c r="AE2522">
        <v>33.193827340969065</v>
      </c>
    </row>
    <row r="2523" spans="1:31" x14ac:dyDescent="0.25">
      <c r="A2523">
        <v>2430985</v>
      </c>
      <c r="B2523">
        <v>1</v>
      </c>
      <c r="C2523" t="s">
        <v>80</v>
      </c>
      <c r="D2523" t="s">
        <v>101</v>
      </c>
      <c r="E2523" t="s">
        <v>161</v>
      </c>
      <c r="F2523" t="s">
        <v>7488</v>
      </c>
      <c r="G2523" t="s">
        <v>256</v>
      </c>
      <c r="H2523" t="s">
        <v>144</v>
      </c>
      <c r="I2523" t="s">
        <v>136</v>
      </c>
      <c r="J2523" t="s">
        <v>137</v>
      </c>
      <c r="K2523" t="s">
        <v>138</v>
      </c>
      <c r="L2523" t="s">
        <v>7489</v>
      </c>
      <c r="M2523" t="s">
        <v>7490</v>
      </c>
      <c r="N2523">
        <v>1.290277777</v>
      </c>
      <c r="O2523">
        <v>0</v>
      </c>
      <c r="P2523">
        <v>0</v>
      </c>
      <c r="Q2523">
        <v>1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24.914812349776817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24.914812349776817</v>
      </c>
    </row>
    <row r="2524" spans="1:31" x14ac:dyDescent="0.25">
      <c r="A2524">
        <v>2430590</v>
      </c>
      <c r="B2524">
        <v>1</v>
      </c>
      <c r="C2524" t="s">
        <v>80</v>
      </c>
      <c r="D2524" t="s">
        <v>91</v>
      </c>
      <c r="E2524" t="s">
        <v>178</v>
      </c>
      <c r="F2524" t="s">
        <v>7491</v>
      </c>
      <c r="G2524" t="s">
        <v>143</v>
      </c>
      <c r="H2524" t="s">
        <v>144</v>
      </c>
      <c r="I2524" t="s">
        <v>136</v>
      </c>
      <c r="J2524" t="s">
        <v>137</v>
      </c>
      <c r="K2524" t="s">
        <v>138</v>
      </c>
      <c r="L2524" t="s">
        <v>7492</v>
      </c>
      <c r="M2524" t="s">
        <v>7493</v>
      </c>
      <c r="N2524">
        <v>0.35361111099999998</v>
      </c>
      <c r="O2524">
        <v>6</v>
      </c>
      <c r="P2524">
        <v>1560</v>
      </c>
      <c r="Q2524">
        <v>155</v>
      </c>
      <c r="R2524">
        <v>199</v>
      </c>
      <c r="S2524">
        <v>57</v>
      </c>
      <c r="T2524">
        <v>241</v>
      </c>
      <c r="U2524">
        <v>3</v>
      </c>
      <c r="V2524">
        <v>0</v>
      </c>
      <c r="W2524">
        <v>1.4429620819508979</v>
      </c>
      <c r="X2524">
        <v>127.20248782231194</v>
      </c>
      <c r="Y2524">
        <v>58.934082486612553</v>
      </c>
      <c r="Z2524">
        <v>9.8171149717319004</v>
      </c>
      <c r="AA2524">
        <v>197.8829578204444</v>
      </c>
      <c r="AB2524">
        <v>81.684915070069351</v>
      </c>
      <c r="AC2524">
        <v>9.1594502352384701</v>
      </c>
      <c r="AD2524">
        <v>0</v>
      </c>
      <c r="AE2524">
        <v>486.12397048835948</v>
      </c>
    </row>
    <row r="2525" spans="1:31" x14ac:dyDescent="0.25">
      <c r="A2525">
        <v>2430676</v>
      </c>
      <c r="B2525">
        <v>1</v>
      </c>
      <c r="C2525" t="s">
        <v>80</v>
      </c>
      <c r="D2525" t="s">
        <v>105</v>
      </c>
      <c r="E2525" t="s">
        <v>132</v>
      </c>
      <c r="F2525" t="s">
        <v>7494</v>
      </c>
      <c r="G2525" t="s">
        <v>249</v>
      </c>
      <c r="H2525" t="s">
        <v>135</v>
      </c>
      <c r="I2525" t="s">
        <v>136</v>
      </c>
      <c r="J2525" t="s">
        <v>137</v>
      </c>
      <c r="K2525" t="s">
        <v>138</v>
      </c>
      <c r="L2525" t="s">
        <v>7495</v>
      </c>
      <c r="M2525" t="s">
        <v>7496</v>
      </c>
      <c r="N2525">
        <v>2.4022222219999998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1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0.28577897854071999</v>
      </c>
      <c r="AC2525">
        <v>0</v>
      </c>
      <c r="AD2525">
        <v>0</v>
      </c>
      <c r="AE2525">
        <v>0.28577897854071999</v>
      </c>
    </row>
    <row r="2526" spans="1:31" x14ac:dyDescent="0.25">
      <c r="A2526">
        <v>2430736</v>
      </c>
      <c r="B2526">
        <v>1</v>
      </c>
      <c r="C2526" t="s">
        <v>80</v>
      </c>
      <c r="D2526" t="s">
        <v>84</v>
      </c>
      <c r="E2526" t="s">
        <v>290</v>
      </c>
      <c r="F2526" t="s">
        <v>7497</v>
      </c>
      <c r="G2526" t="s">
        <v>171</v>
      </c>
      <c r="H2526" t="s">
        <v>135</v>
      </c>
      <c r="I2526" t="s">
        <v>136</v>
      </c>
      <c r="J2526" t="s">
        <v>137</v>
      </c>
      <c r="K2526" t="s">
        <v>138</v>
      </c>
      <c r="L2526" t="s">
        <v>7498</v>
      </c>
      <c r="M2526" t="s">
        <v>7499</v>
      </c>
      <c r="N2526">
        <v>2.971666666</v>
      </c>
      <c r="O2526">
        <v>0</v>
      </c>
      <c r="P2526">
        <v>84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56.13710818820666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56.13710818820666</v>
      </c>
    </row>
    <row r="2527" spans="1:31" x14ac:dyDescent="0.25">
      <c r="A2527">
        <v>2430630</v>
      </c>
      <c r="B2527">
        <v>1</v>
      </c>
      <c r="C2527" t="s">
        <v>80</v>
      </c>
      <c r="D2527" t="s">
        <v>100</v>
      </c>
      <c r="E2527" t="s">
        <v>132</v>
      </c>
      <c r="F2527" t="s">
        <v>7500</v>
      </c>
      <c r="G2527" t="s">
        <v>153</v>
      </c>
      <c r="H2527" t="s">
        <v>135</v>
      </c>
      <c r="I2527" t="s">
        <v>136</v>
      </c>
      <c r="J2527" t="s">
        <v>137</v>
      </c>
      <c r="K2527" t="s">
        <v>138</v>
      </c>
      <c r="L2527" t="s">
        <v>7501</v>
      </c>
      <c r="M2527" t="s">
        <v>7502</v>
      </c>
      <c r="N2527">
        <v>0.91472222199999997</v>
      </c>
      <c r="O2527">
        <v>0</v>
      </c>
      <c r="P2527">
        <v>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3.0555676687709442E-2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3.0555676687709442E-2</v>
      </c>
    </row>
    <row r="2528" spans="1:31" x14ac:dyDescent="0.25">
      <c r="A2528">
        <v>2430530</v>
      </c>
      <c r="B2528">
        <v>1</v>
      </c>
      <c r="C2528" t="s">
        <v>81</v>
      </c>
      <c r="D2528" t="s">
        <v>118</v>
      </c>
      <c r="E2528" t="s">
        <v>161</v>
      </c>
      <c r="F2528" t="s">
        <v>7503</v>
      </c>
      <c r="G2528" t="s">
        <v>187</v>
      </c>
      <c r="H2528" t="s">
        <v>144</v>
      </c>
      <c r="I2528" t="s">
        <v>136</v>
      </c>
      <c r="J2528" t="s">
        <v>137</v>
      </c>
      <c r="K2528" t="s">
        <v>164</v>
      </c>
      <c r="L2528" t="s">
        <v>7504</v>
      </c>
      <c r="M2528" t="s">
        <v>7505</v>
      </c>
      <c r="N2528">
        <v>5.6444444440000003</v>
      </c>
      <c r="O2528">
        <v>16</v>
      </c>
      <c r="P2528">
        <v>2218</v>
      </c>
      <c r="Q2528">
        <v>311</v>
      </c>
      <c r="R2528">
        <v>272</v>
      </c>
      <c r="S2528">
        <v>26</v>
      </c>
      <c r="T2528">
        <v>243</v>
      </c>
      <c r="U2528">
        <v>0</v>
      </c>
      <c r="V2528">
        <v>1</v>
      </c>
      <c r="W2528">
        <v>18.501463104089176</v>
      </c>
      <c r="X2528">
        <v>1841.9184250717369</v>
      </c>
      <c r="Y2528">
        <v>864.79306322857963</v>
      </c>
      <c r="Z2528">
        <v>145.70555956254117</v>
      </c>
      <c r="AA2528">
        <v>297.20376888757352</v>
      </c>
      <c r="AB2528">
        <v>1130.3726973148005</v>
      </c>
      <c r="AC2528">
        <v>0</v>
      </c>
      <c r="AD2528">
        <v>186.77989748241748</v>
      </c>
      <c r="AE2528">
        <v>4485.2748746517382</v>
      </c>
    </row>
    <row r="2529" spans="1:31" x14ac:dyDescent="0.25">
      <c r="A2529">
        <v>2430550</v>
      </c>
      <c r="B2529">
        <v>1</v>
      </c>
      <c r="C2529" t="s">
        <v>80</v>
      </c>
      <c r="D2529" t="s">
        <v>105</v>
      </c>
      <c r="E2529" t="s">
        <v>141</v>
      </c>
      <c r="F2529" t="s">
        <v>7506</v>
      </c>
      <c r="G2529" t="s">
        <v>187</v>
      </c>
      <c r="H2529" t="s">
        <v>144</v>
      </c>
      <c r="I2529" t="s">
        <v>136</v>
      </c>
      <c r="J2529" t="s">
        <v>137</v>
      </c>
      <c r="K2529" t="s">
        <v>164</v>
      </c>
      <c r="L2529" t="s">
        <v>7507</v>
      </c>
      <c r="M2529" t="s">
        <v>7508</v>
      </c>
      <c r="N2529">
        <v>4.4169444440000003</v>
      </c>
      <c r="O2529">
        <v>2</v>
      </c>
      <c r="P2529">
        <v>133</v>
      </c>
      <c r="Q2529">
        <v>5</v>
      </c>
      <c r="R2529">
        <v>3</v>
      </c>
      <c r="S2529">
        <v>7</v>
      </c>
      <c r="T2529">
        <v>41</v>
      </c>
      <c r="U2529">
        <v>0</v>
      </c>
      <c r="V2529">
        <v>0</v>
      </c>
      <c r="W2529">
        <v>3.9983371175354296</v>
      </c>
      <c r="X2529">
        <v>178.15625409082426</v>
      </c>
      <c r="Y2529">
        <v>90.789239321117947</v>
      </c>
      <c r="Z2529">
        <v>0.3837108013132311</v>
      </c>
      <c r="AA2529">
        <v>313.08748877200185</v>
      </c>
      <c r="AB2529">
        <v>219.03254601116109</v>
      </c>
      <c r="AC2529">
        <v>0</v>
      </c>
      <c r="AD2529">
        <v>0</v>
      </c>
      <c r="AE2529">
        <v>805.4475761139538</v>
      </c>
    </row>
    <row r="2530" spans="1:31" x14ac:dyDescent="0.25">
      <c r="A2530">
        <v>2430836</v>
      </c>
      <c r="B2530">
        <v>1</v>
      </c>
      <c r="C2530" t="s">
        <v>80</v>
      </c>
      <c r="D2530" t="s">
        <v>88</v>
      </c>
      <c r="E2530" t="s">
        <v>161</v>
      </c>
      <c r="F2530" t="s">
        <v>7509</v>
      </c>
      <c r="G2530" t="s">
        <v>143</v>
      </c>
      <c r="H2530" t="s">
        <v>144</v>
      </c>
      <c r="I2530" t="s">
        <v>136</v>
      </c>
      <c r="J2530" t="s">
        <v>137</v>
      </c>
      <c r="K2530" t="s">
        <v>138</v>
      </c>
      <c r="L2530" t="s">
        <v>7510</v>
      </c>
      <c r="M2530" t="s">
        <v>7511</v>
      </c>
      <c r="N2530">
        <v>0.15722222199999999</v>
      </c>
      <c r="O2530">
        <v>0</v>
      </c>
      <c r="P2530">
        <v>212</v>
      </c>
      <c r="Q2530">
        <v>0</v>
      </c>
      <c r="R2530">
        <v>0</v>
      </c>
      <c r="S2530">
        <v>2</v>
      </c>
      <c r="T2530">
        <v>17</v>
      </c>
      <c r="U2530">
        <v>1</v>
      </c>
      <c r="V2530">
        <v>0</v>
      </c>
      <c r="W2530">
        <v>0</v>
      </c>
      <c r="X2530">
        <v>13.274140918641153</v>
      </c>
      <c r="Y2530">
        <v>0</v>
      </c>
      <c r="Z2530">
        <v>0</v>
      </c>
      <c r="AA2530">
        <v>33.368729146765439</v>
      </c>
      <c r="AB2530">
        <v>10.538343050210383</v>
      </c>
      <c r="AC2530">
        <v>11.108103344479394</v>
      </c>
      <c r="AD2530">
        <v>0</v>
      </c>
      <c r="AE2530">
        <v>68.289316460096359</v>
      </c>
    </row>
    <row r="2531" spans="1:31" x14ac:dyDescent="0.25">
      <c r="A2531">
        <v>2430527</v>
      </c>
      <c r="B2531">
        <v>1</v>
      </c>
      <c r="C2531" t="s">
        <v>80</v>
      </c>
      <c r="D2531" t="s">
        <v>83</v>
      </c>
      <c r="E2531" t="s">
        <v>156</v>
      </c>
      <c r="F2531" t="s">
        <v>7512</v>
      </c>
      <c r="G2531" t="s">
        <v>355</v>
      </c>
      <c r="H2531" t="s">
        <v>135</v>
      </c>
      <c r="I2531" t="s">
        <v>136</v>
      </c>
      <c r="J2531" t="s">
        <v>137</v>
      </c>
      <c r="K2531" t="s">
        <v>164</v>
      </c>
      <c r="L2531" t="s">
        <v>7513</v>
      </c>
      <c r="M2531" t="s">
        <v>7514</v>
      </c>
      <c r="N2531">
        <v>1.2324999999999999</v>
      </c>
      <c r="O2531">
        <v>0</v>
      </c>
      <c r="P2531">
        <v>719</v>
      </c>
      <c r="Q2531">
        <v>0</v>
      </c>
      <c r="R2531">
        <v>0</v>
      </c>
      <c r="S2531">
        <v>0</v>
      </c>
      <c r="T2531">
        <v>37</v>
      </c>
      <c r="U2531">
        <v>0</v>
      </c>
      <c r="V2531">
        <v>0</v>
      </c>
      <c r="W2531">
        <v>0</v>
      </c>
      <c r="X2531">
        <v>357.01739472228331</v>
      </c>
      <c r="Y2531">
        <v>0</v>
      </c>
      <c r="Z2531">
        <v>0</v>
      </c>
      <c r="AA2531">
        <v>0</v>
      </c>
      <c r="AB2531">
        <v>86.361368283840719</v>
      </c>
      <c r="AC2531">
        <v>0</v>
      </c>
      <c r="AD2531">
        <v>0</v>
      </c>
      <c r="AE2531">
        <v>443.37876300612402</v>
      </c>
    </row>
    <row r="2532" spans="1:31" x14ac:dyDescent="0.25">
      <c r="A2532">
        <v>2431005</v>
      </c>
      <c r="B2532">
        <v>1</v>
      </c>
      <c r="C2532" t="s">
        <v>80</v>
      </c>
      <c r="D2532" t="s">
        <v>99</v>
      </c>
      <c r="E2532" t="s">
        <v>147</v>
      </c>
      <c r="F2532" t="s">
        <v>7515</v>
      </c>
      <c r="G2532" t="s">
        <v>214</v>
      </c>
      <c r="H2532" t="s">
        <v>135</v>
      </c>
      <c r="I2532" t="s">
        <v>136</v>
      </c>
      <c r="J2532" t="s">
        <v>3</v>
      </c>
      <c r="K2532" t="s">
        <v>138</v>
      </c>
      <c r="L2532" t="s">
        <v>7516</v>
      </c>
      <c r="M2532" t="s">
        <v>7517</v>
      </c>
      <c r="N2532">
        <v>1.5147222220000001</v>
      </c>
      <c r="O2532">
        <v>0</v>
      </c>
      <c r="P2532">
        <v>27</v>
      </c>
      <c r="Q2532">
        <v>0</v>
      </c>
      <c r="R2532">
        <v>0</v>
      </c>
      <c r="S2532">
        <v>0</v>
      </c>
      <c r="T2532">
        <v>4</v>
      </c>
      <c r="U2532">
        <v>0</v>
      </c>
      <c r="V2532">
        <v>0</v>
      </c>
      <c r="W2532">
        <v>0</v>
      </c>
      <c r="X2532">
        <v>5.5138520201158787</v>
      </c>
      <c r="Y2532">
        <v>0</v>
      </c>
      <c r="Z2532">
        <v>0</v>
      </c>
      <c r="AA2532">
        <v>0</v>
      </c>
      <c r="AB2532">
        <v>5.1788546883399107</v>
      </c>
      <c r="AC2532">
        <v>0</v>
      </c>
      <c r="AD2532">
        <v>0</v>
      </c>
      <c r="AE2532">
        <v>10.692706708455789</v>
      </c>
    </row>
    <row r="2533" spans="1:31" x14ac:dyDescent="0.25">
      <c r="A2533">
        <v>2430650</v>
      </c>
      <c r="B2533">
        <v>1</v>
      </c>
      <c r="C2533" t="s">
        <v>80</v>
      </c>
      <c r="D2533" t="s">
        <v>83</v>
      </c>
      <c r="E2533" t="s">
        <v>229</v>
      </c>
      <c r="F2533" t="s">
        <v>5148</v>
      </c>
      <c r="G2533" t="s">
        <v>214</v>
      </c>
      <c r="H2533" t="s">
        <v>144</v>
      </c>
      <c r="I2533" t="s">
        <v>136</v>
      </c>
      <c r="J2533" t="s">
        <v>3</v>
      </c>
      <c r="K2533" t="s">
        <v>138</v>
      </c>
      <c r="L2533" t="s">
        <v>7518</v>
      </c>
      <c r="M2533" t="s">
        <v>7519</v>
      </c>
      <c r="N2533">
        <v>0.39138888799999999</v>
      </c>
      <c r="O2533">
        <v>0</v>
      </c>
      <c r="P2533">
        <v>9974</v>
      </c>
      <c r="Q2533">
        <v>0</v>
      </c>
      <c r="R2533">
        <v>0</v>
      </c>
      <c r="S2533">
        <v>7</v>
      </c>
      <c r="T2533">
        <v>1951</v>
      </c>
      <c r="U2533">
        <v>2</v>
      </c>
      <c r="V2533">
        <v>9</v>
      </c>
      <c r="W2533">
        <v>0</v>
      </c>
      <c r="X2533">
        <v>1178.0272808494196</v>
      </c>
      <c r="Y2533">
        <v>0</v>
      </c>
      <c r="Z2533">
        <v>0</v>
      </c>
      <c r="AA2533">
        <v>85.840053879246938</v>
      </c>
      <c r="AB2533">
        <v>886.02976051946939</v>
      </c>
      <c r="AC2533">
        <v>634.50212117919273</v>
      </c>
      <c r="AD2533">
        <v>103.79974950643209</v>
      </c>
      <c r="AE2533">
        <v>2888.1989659337605</v>
      </c>
    </row>
    <row r="2534" spans="1:31" x14ac:dyDescent="0.25">
      <c r="A2534">
        <v>2430656</v>
      </c>
      <c r="B2534">
        <v>1</v>
      </c>
      <c r="C2534" t="s">
        <v>80</v>
      </c>
      <c r="D2534" t="s">
        <v>110</v>
      </c>
      <c r="E2534" t="s">
        <v>178</v>
      </c>
      <c r="F2534" t="s">
        <v>7520</v>
      </c>
      <c r="G2534" t="s">
        <v>214</v>
      </c>
      <c r="H2534" t="s">
        <v>144</v>
      </c>
      <c r="I2534" t="s">
        <v>136</v>
      </c>
      <c r="J2534" t="s">
        <v>3</v>
      </c>
      <c r="K2534" t="s">
        <v>138</v>
      </c>
      <c r="L2534" t="s">
        <v>7521</v>
      </c>
      <c r="M2534" t="s">
        <v>7522</v>
      </c>
      <c r="N2534">
        <v>0.96777777700000001</v>
      </c>
      <c r="O2534">
        <v>0</v>
      </c>
      <c r="P2534">
        <v>3305</v>
      </c>
      <c r="Q2534">
        <v>0</v>
      </c>
      <c r="R2534">
        <v>0</v>
      </c>
      <c r="S2534">
        <v>0</v>
      </c>
      <c r="T2534">
        <v>224</v>
      </c>
      <c r="U2534">
        <v>0</v>
      </c>
      <c r="V2534">
        <v>0</v>
      </c>
      <c r="W2534">
        <v>0</v>
      </c>
      <c r="X2534">
        <v>950.34630667250588</v>
      </c>
      <c r="Y2534">
        <v>0</v>
      </c>
      <c r="Z2534">
        <v>0</v>
      </c>
      <c r="AA2534">
        <v>0</v>
      </c>
      <c r="AB2534">
        <v>335.08375779738691</v>
      </c>
      <c r="AC2534">
        <v>0</v>
      </c>
      <c r="AD2534">
        <v>0</v>
      </c>
      <c r="AE2534">
        <v>1285.4300644698928</v>
      </c>
    </row>
    <row r="2535" spans="1:31" x14ac:dyDescent="0.25">
      <c r="A2535">
        <v>2430848</v>
      </c>
      <c r="B2535">
        <v>1</v>
      </c>
      <c r="C2535" t="s">
        <v>81</v>
      </c>
      <c r="D2535" t="s">
        <v>123</v>
      </c>
      <c r="E2535" t="s">
        <v>147</v>
      </c>
      <c r="F2535" t="s">
        <v>7523</v>
      </c>
      <c r="G2535" t="s">
        <v>2727</v>
      </c>
      <c r="H2535" t="s">
        <v>135</v>
      </c>
      <c r="I2535" t="s">
        <v>136</v>
      </c>
      <c r="J2535" t="s">
        <v>137</v>
      </c>
      <c r="K2535" t="s">
        <v>138</v>
      </c>
      <c r="L2535" t="s">
        <v>7524</v>
      </c>
      <c r="M2535" t="s">
        <v>7525</v>
      </c>
      <c r="N2535">
        <v>0.92111111099999998</v>
      </c>
      <c r="O2535">
        <v>0</v>
      </c>
      <c r="P2535">
        <v>15</v>
      </c>
      <c r="Q2535">
        <v>0</v>
      </c>
      <c r="R2535">
        <v>2</v>
      </c>
      <c r="S2535">
        <v>0</v>
      </c>
      <c r="T2535">
        <v>4</v>
      </c>
      <c r="U2535">
        <v>0</v>
      </c>
      <c r="V2535">
        <v>0</v>
      </c>
      <c r="W2535">
        <v>0</v>
      </c>
      <c r="X2535">
        <v>2.6184450331006981</v>
      </c>
      <c r="Y2535">
        <v>0</v>
      </c>
      <c r="Z2535">
        <v>0.29431948428308335</v>
      </c>
      <c r="AA2535">
        <v>0</v>
      </c>
      <c r="AB2535">
        <v>3.6325766094626855</v>
      </c>
      <c r="AC2535">
        <v>0</v>
      </c>
      <c r="AD2535">
        <v>0</v>
      </c>
      <c r="AE2535">
        <v>6.5453411268464663</v>
      </c>
    </row>
    <row r="2536" spans="1:31" x14ac:dyDescent="0.25">
      <c r="A2536">
        <v>2430516</v>
      </c>
      <c r="B2536">
        <v>1</v>
      </c>
      <c r="C2536" t="s">
        <v>80</v>
      </c>
      <c r="D2536" t="s">
        <v>97</v>
      </c>
      <c r="E2536" t="s">
        <v>161</v>
      </c>
      <c r="F2536" t="s">
        <v>7526</v>
      </c>
      <c r="G2536" t="s">
        <v>355</v>
      </c>
      <c r="H2536" t="s">
        <v>144</v>
      </c>
      <c r="I2536" t="s">
        <v>136</v>
      </c>
      <c r="J2536" t="s">
        <v>137</v>
      </c>
      <c r="K2536" t="s">
        <v>164</v>
      </c>
      <c r="L2536" t="s">
        <v>7527</v>
      </c>
      <c r="M2536" t="s">
        <v>7528</v>
      </c>
      <c r="N2536">
        <v>8.2072222220000004</v>
      </c>
      <c r="O2536">
        <v>0</v>
      </c>
      <c r="P2536">
        <v>326</v>
      </c>
      <c r="Q2536">
        <v>0</v>
      </c>
      <c r="R2536">
        <v>0</v>
      </c>
      <c r="S2536">
        <v>0</v>
      </c>
      <c r="T2536">
        <v>12</v>
      </c>
      <c r="U2536">
        <v>0</v>
      </c>
      <c r="V2536">
        <v>0</v>
      </c>
      <c r="W2536">
        <v>0</v>
      </c>
      <c r="X2536">
        <v>476.79895296927015</v>
      </c>
      <c r="Y2536">
        <v>0</v>
      </c>
      <c r="Z2536">
        <v>0</v>
      </c>
      <c r="AA2536">
        <v>0</v>
      </c>
      <c r="AB2536">
        <v>17.516681127415382</v>
      </c>
      <c r="AC2536">
        <v>0</v>
      </c>
      <c r="AD2536">
        <v>0</v>
      </c>
      <c r="AE2536">
        <v>494.31563409668553</v>
      </c>
    </row>
    <row r="2537" spans="1:31" x14ac:dyDescent="0.25">
      <c r="A2537">
        <v>2430493</v>
      </c>
      <c r="B2537">
        <v>1</v>
      </c>
      <c r="C2537" t="s">
        <v>80</v>
      </c>
      <c r="D2537" t="s">
        <v>94</v>
      </c>
      <c r="E2537" t="s">
        <v>178</v>
      </c>
      <c r="F2537" t="s">
        <v>7529</v>
      </c>
      <c r="G2537" t="s">
        <v>143</v>
      </c>
      <c r="H2537" t="s">
        <v>144</v>
      </c>
      <c r="I2537" t="s">
        <v>136</v>
      </c>
      <c r="J2537" t="s">
        <v>137</v>
      </c>
      <c r="K2537" t="s">
        <v>138</v>
      </c>
      <c r="L2537" t="s">
        <v>7530</v>
      </c>
      <c r="M2537" t="s">
        <v>7531</v>
      </c>
      <c r="N2537">
        <v>0.39277777699999999</v>
      </c>
      <c r="O2537">
        <v>4</v>
      </c>
      <c r="P2537">
        <v>2160</v>
      </c>
      <c r="Q2537">
        <v>25</v>
      </c>
      <c r="R2537">
        <v>20</v>
      </c>
      <c r="S2537">
        <v>17</v>
      </c>
      <c r="T2537">
        <v>187</v>
      </c>
      <c r="U2537">
        <v>0</v>
      </c>
      <c r="V2537">
        <v>0</v>
      </c>
      <c r="W2537">
        <v>0.22725117003298501</v>
      </c>
      <c r="X2537">
        <v>86.258914513718253</v>
      </c>
      <c r="Y2537">
        <v>2.6342879844348865</v>
      </c>
      <c r="Z2537">
        <v>2.4996681083354404</v>
      </c>
      <c r="AA2537">
        <v>29.618868440127802</v>
      </c>
      <c r="AB2537">
        <v>34.807202434915347</v>
      </c>
      <c r="AC2537">
        <v>0</v>
      </c>
      <c r="AD2537">
        <v>0</v>
      </c>
      <c r="AE2537">
        <v>156.04619265156472</v>
      </c>
    </row>
    <row r="2538" spans="1:31" x14ac:dyDescent="0.25">
      <c r="A2538">
        <v>2431011</v>
      </c>
      <c r="B2538">
        <v>1</v>
      </c>
      <c r="C2538" t="s">
        <v>80</v>
      </c>
      <c r="D2538" t="s">
        <v>110</v>
      </c>
      <c r="E2538" t="s">
        <v>178</v>
      </c>
      <c r="F2538" t="s">
        <v>7532</v>
      </c>
      <c r="G2538" t="s">
        <v>214</v>
      </c>
      <c r="H2538" t="s">
        <v>144</v>
      </c>
      <c r="I2538" t="s">
        <v>136</v>
      </c>
      <c r="J2538" t="s">
        <v>3</v>
      </c>
      <c r="K2538" t="s">
        <v>138</v>
      </c>
      <c r="L2538" t="s">
        <v>7533</v>
      </c>
      <c r="M2538" t="s">
        <v>7534</v>
      </c>
      <c r="N2538">
        <v>1.801111111</v>
      </c>
      <c r="O2538">
        <v>0</v>
      </c>
      <c r="P2538">
        <v>2173</v>
      </c>
      <c r="Q2538">
        <v>0</v>
      </c>
      <c r="R2538">
        <v>1</v>
      </c>
      <c r="S2538">
        <v>0</v>
      </c>
      <c r="T2538">
        <v>199</v>
      </c>
      <c r="U2538">
        <v>0</v>
      </c>
      <c r="V2538">
        <v>0</v>
      </c>
      <c r="W2538">
        <v>0</v>
      </c>
      <c r="X2538">
        <v>1158.8533051456507</v>
      </c>
      <c r="Y2538">
        <v>0</v>
      </c>
      <c r="Z2538">
        <v>0</v>
      </c>
      <c r="AA2538">
        <v>0</v>
      </c>
      <c r="AB2538">
        <v>263.18302302005549</v>
      </c>
      <c r="AC2538">
        <v>0</v>
      </c>
      <c r="AD2538">
        <v>0</v>
      </c>
      <c r="AE2538">
        <v>1422.0363281657062</v>
      </c>
    </row>
    <row r="2539" spans="1:31" x14ac:dyDescent="0.25">
      <c r="A2539">
        <v>2430639</v>
      </c>
      <c r="B2539">
        <v>1</v>
      </c>
      <c r="C2539" t="s">
        <v>81</v>
      </c>
      <c r="D2539" t="s">
        <v>115</v>
      </c>
      <c r="E2539" t="s">
        <v>161</v>
      </c>
      <c r="F2539" t="s">
        <v>7535</v>
      </c>
      <c r="G2539" t="s">
        <v>143</v>
      </c>
      <c r="H2539" t="s">
        <v>144</v>
      </c>
      <c r="I2539" t="s">
        <v>330</v>
      </c>
      <c r="J2539" t="s">
        <v>137</v>
      </c>
      <c r="K2539" t="s">
        <v>138</v>
      </c>
      <c r="L2539" t="s">
        <v>7536</v>
      </c>
      <c r="M2539" t="s">
        <v>7537</v>
      </c>
      <c r="N2539">
        <v>7.2222220000000004E-3</v>
      </c>
      <c r="O2539">
        <v>0</v>
      </c>
      <c r="P2539">
        <v>337</v>
      </c>
      <c r="Q2539">
        <v>10</v>
      </c>
      <c r="R2539">
        <v>159</v>
      </c>
      <c r="S2539">
        <v>0</v>
      </c>
      <c r="T2539">
        <v>18</v>
      </c>
      <c r="U2539">
        <v>1</v>
      </c>
      <c r="V2539">
        <v>0</v>
      </c>
      <c r="W2539">
        <v>0</v>
      </c>
      <c r="X2539">
        <v>0.20630887594042566</v>
      </c>
      <c r="Y2539">
        <v>5.2429249492063887E-2</v>
      </c>
      <c r="Z2539">
        <v>0.13210956229910831</v>
      </c>
      <c r="AA2539">
        <v>0</v>
      </c>
      <c r="AB2539">
        <v>0.14739281403324833</v>
      </c>
      <c r="AC2539">
        <v>0.24734223445959444</v>
      </c>
      <c r="AD2539">
        <v>0</v>
      </c>
      <c r="AE2539">
        <v>0.78558273622444064</v>
      </c>
    </row>
    <row r="2540" spans="1:31" x14ac:dyDescent="0.25">
      <c r="A2540">
        <v>2430971</v>
      </c>
      <c r="B2540">
        <v>1</v>
      </c>
      <c r="C2540" t="s">
        <v>80</v>
      </c>
      <c r="D2540" t="s">
        <v>100</v>
      </c>
      <c r="E2540" t="s">
        <v>161</v>
      </c>
      <c r="F2540" t="s">
        <v>7538</v>
      </c>
      <c r="G2540" t="s">
        <v>256</v>
      </c>
      <c r="H2540" t="s">
        <v>144</v>
      </c>
      <c r="I2540" t="s">
        <v>136</v>
      </c>
      <c r="J2540" t="s">
        <v>137</v>
      </c>
      <c r="K2540" t="s">
        <v>138</v>
      </c>
      <c r="L2540" t="s">
        <v>7539</v>
      </c>
      <c r="M2540" t="s">
        <v>7540</v>
      </c>
      <c r="N2540">
        <v>1.745833333</v>
      </c>
      <c r="O2540">
        <v>0</v>
      </c>
      <c r="P2540">
        <v>330</v>
      </c>
      <c r="Q2540">
        <v>0</v>
      </c>
      <c r="R2540">
        <v>11</v>
      </c>
      <c r="S2540">
        <v>0</v>
      </c>
      <c r="T2540">
        <v>20</v>
      </c>
      <c r="U2540">
        <v>0</v>
      </c>
      <c r="V2540">
        <v>0</v>
      </c>
      <c r="W2540">
        <v>0</v>
      </c>
      <c r="X2540">
        <v>186.44277876843734</v>
      </c>
      <c r="Y2540">
        <v>0</v>
      </c>
      <c r="Z2540">
        <v>1.0484076844509751</v>
      </c>
      <c r="AA2540">
        <v>0</v>
      </c>
      <c r="AB2540">
        <v>59.728194842936652</v>
      </c>
      <c r="AC2540">
        <v>0</v>
      </c>
      <c r="AD2540">
        <v>0</v>
      </c>
      <c r="AE2540">
        <v>247.21938129582497</v>
      </c>
    </row>
    <row r="2541" spans="1:31" x14ac:dyDescent="0.25">
      <c r="A2541">
        <v>2430888</v>
      </c>
      <c r="B2541">
        <v>1</v>
      </c>
      <c r="C2541" t="s">
        <v>80</v>
      </c>
      <c r="D2541" t="s">
        <v>92</v>
      </c>
      <c r="E2541" t="s">
        <v>156</v>
      </c>
      <c r="F2541" t="s">
        <v>7541</v>
      </c>
      <c r="G2541" t="s">
        <v>187</v>
      </c>
      <c r="H2541" t="s">
        <v>135</v>
      </c>
      <c r="I2541" t="s">
        <v>136</v>
      </c>
      <c r="J2541" t="s">
        <v>137</v>
      </c>
      <c r="K2541" t="s">
        <v>164</v>
      </c>
      <c r="L2541" t="s">
        <v>7542</v>
      </c>
      <c r="M2541" t="s">
        <v>7543</v>
      </c>
      <c r="N2541">
        <v>0.69750000000000001</v>
      </c>
      <c r="O2541">
        <v>0</v>
      </c>
      <c r="P2541">
        <v>338</v>
      </c>
      <c r="Q2541">
        <v>0</v>
      </c>
      <c r="R2541">
        <v>9</v>
      </c>
      <c r="S2541">
        <v>0</v>
      </c>
      <c r="T2541">
        <v>20</v>
      </c>
      <c r="U2541">
        <v>0</v>
      </c>
      <c r="V2541">
        <v>0</v>
      </c>
      <c r="W2541">
        <v>0</v>
      </c>
      <c r="X2541">
        <v>57.629454841349926</v>
      </c>
      <c r="Y2541">
        <v>0</v>
      </c>
      <c r="Z2541">
        <v>1.3654369875431251</v>
      </c>
      <c r="AA2541">
        <v>0</v>
      </c>
      <c r="AB2541">
        <v>14.475418508026126</v>
      </c>
      <c r="AC2541">
        <v>0</v>
      </c>
      <c r="AD2541">
        <v>0</v>
      </c>
      <c r="AE2541">
        <v>73.470310336919184</v>
      </c>
    </row>
    <row r="2542" spans="1:31" x14ac:dyDescent="0.25">
      <c r="A2542">
        <v>2432114</v>
      </c>
      <c r="B2542">
        <v>1</v>
      </c>
      <c r="C2542" t="s">
        <v>80</v>
      </c>
      <c r="D2542" t="s">
        <v>106</v>
      </c>
      <c r="E2542" t="s">
        <v>178</v>
      </c>
      <c r="F2542" t="s">
        <v>7544</v>
      </c>
      <c r="G2542" t="s">
        <v>143</v>
      </c>
      <c r="H2542" t="s">
        <v>144</v>
      </c>
      <c r="I2542" t="s">
        <v>136</v>
      </c>
      <c r="J2542" t="s">
        <v>137</v>
      </c>
      <c r="K2542" t="s">
        <v>138</v>
      </c>
      <c r="L2542" t="s">
        <v>7545</v>
      </c>
      <c r="M2542" t="s">
        <v>7546</v>
      </c>
      <c r="N2542">
        <v>0.35916666600000002</v>
      </c>
      <c r="O2542">
        <v>0</v>
      </c>
      <c r="P2542">
        <v>4</v>
      </c>
      <c r="Q2542">
        <v>31</v>
      </c>
      <c r="R2542">
        <v>265</v>
      </c>
      <c r="S2542">
        <v>10</v>
      </c>
      <c r="T2542">
        <v>66</v>
      </c>
      <c r="U2542">
        <v>0</v>
      </c>
      <c r="V2542">
        <v>0</v>
      </c>
      <c r="W2542">
        <v>0</v>
      </c>
      <c r="X2542">
        <v>0.33530902268523721</v>
      </c>
      <c r="Y2542">
        <v>9.1632982987631539</v>
      </c>
      <c r="Z2542">
        <v>14.178669583647697</v>
      </c>
      <c r="AA2542">
        <v>2.3019285208496894</v>
      </c>
      <c r="AB2542">
        <v>6.5216855777639218</v>
      </c>
      <c r="AC2542">
        <v>0</v>
      </c>
      <c r="AD2542">
        <v>0</v>
      </c>
      <c r="AE2542">
        <v>32.500891003709697</v>
      </c>
    </row>
    <row r="2543" spans="1:31" x14ac:dyDescent="0.25">
      <c r="A2543">
        <v>2432214</v>
      </c>
      <c r="B2543">
        <v>1</v>
      </c>
      <c r="C2543" t="s">
        <v>81</v>
      </c>
      <c r="D2543" t="s">
        <v>127</v>
      </c>
      <c r="E2543" t="s">
        <v>290</v>
      </c>
      <c r="F2543" t="s">
        <v>7547</v>
      </c>
      <c r="G2543" t="s">
        <v>308</v>
      </c>
      <c r="H2543" t="s">
        <v>135</v>
      </c>
      <c r="I2543" t="s">
        <v>136</v>
      </c>
      <c r="J2543" t="s">
        <v>137</v>
      </c>
      <c r="K2543" t="s">
        <v>138</v>
      </c>
      <c r="L2543" t="s">
        <v>7548</v>
      </c>
      <c r="M2543" t="s">
        <v>7549</v>
      </c>
      <c r="N2543">
        <v>1.645277777</v>
      </c>
      <c r="O2543">
        <v>0</v>
      </c>
      <c r="P2543">
        <v>75</v>
      </c>
      <c r="Q2543">
        <v>0</v>
      </c>
      <c r="R2543">
        <v>0</v>
      </c>
      <c r="S2543">
        <v>0</v>
      </c>
      <c r="T2543">
        <v>5</v>
      </c>
      <c r="U2543">
        <v>0</v>
      </c>
      <c r="V2543">
        <v>0</v>
      </c>
      <c r="W2543">
        <v>0</v>
      </c>
      <c r="X2543">
        <v>23.952706398106518</v>
      </c>
      <c r="Y2543">
        <v>0</v>
      </c>
      <c r="Z2543">
        <v>0</v>
      </c>
      <c r="AA2543">
        <v>0</v>
      </c>
      <c r="AB2543">
        <v>1.4020957094427675</v>
      </c>
      <c r="AC2543">
        <v>0</v>
      </c>
      <c r="AD2543">
        <v>0</v>
      </c>
      <c r="AE2543">
        <v>25.354802107549286</v>
      </c>
    </row>
    <row r="2544" spans="1:31" x14ac:dyDescent="0.25">
      <c r="A2544">
        <v>2431948</v>
      </c>
      <c r="B2544">
        <v>1</v>
      </c>
      <c r="C2544" t="s">
        <v>80</v>
      </c>
      <c r="D2544" t="s">
        <v>94</v>
      </c>
      <c r="E2544" t="s">
        <v>161</v>
      </c>
      <c r="F2544" t="s">
        <v>7550</v>
      </c>
      <c r="G2544" t="s">
        <v>256</v>
      </c>
      <c r="H2544" t="s">
        <v>144</v>
      </c>
      <c r="I2544" t="s">
        <v>136</v>
      </c>
      <c r="J2544" t="s">
        <v>137</v>
      </c>
      <c r="K2544" t="s">
        <v>138</v>
      </c>
      <c r="L2544" t="s">
        <v>7551</v>
      </c>
      <c r="M2544" t="s">
        <v>7552</v>
      </c>
      <c r="N2544">
        <v>1.788888888</v>
      </c>
      <c r="O2544">
        <v>0</v>
      </c>
      <c r="P2544">
        <v>379</v>
      </c>
      <c r="Q2544">
        <v>0</v>
      </c>
      <c r="R2544">
        <v>34</v>
      </c>
      <c r="S2544">
        <v>0</v>
      </c>
      <c r="T2544">
        <v>17</v>
      </c>
      <c r="U2544">
        <v>0</v>
      </c>
      <c r="V2544">
        <v>0</v>
      </c>
      <c r="W2544">
        <v>0</v>
      </c>
      <c r="X2544">
        <v>174.23739641309987</v>
      </c>
      <c r="Y2544">
        <v>0</v>
      </c>
      <c r="Z2544">
        <v>2.9905206629898462</v>
      </c>
      <c r="AA2544">
        <v>0</v>
      </c>
      <c r="AB2544">
        <v>31.509477965916155</v>
      </c>
      <c r="AC2544">
        <v>0</v>
      </c>
      <c r="AD2544">
        <v>0</v>
      </c>
      <c r="AE2544">
        <v>208.73739504200586</v>
      </c>
    </row>
    <row r="2545" spans="1:31" x14ac:dyDescent="0.25">
      <c r="A2545">
        <v>2431922</v>
      </c>
      <c r="B2545">
        <v>1</v>
      </c>
      <c r="C2545" t="s">
        <v>81</v>
      </c>
      <c r="D2545" t="s">
        <v>120</v>
      </c>
      <c r="E2545" t="s">
        <v>141</v>
      </c>
      <c r="F2545" t="s">
        <v>5822</v>
      </c>
      <c r="G2545" t="s">
        <v>143</v>
      </c>
      <c r="H2545" t="s">
        <v>144</v>
      </c>
      <c r="I2545" t="s">
        <v>136</v>
      </c>
      <c r="J2545" t="s">
        <v>137</v>
      </c>
      <c r="K2545" t="s">
        <v>138</v>
      </c>
      <c r="L2545" t="s">
        <v>7553</v>
      </c>
      <c r="M2545" t="s">
        <v>7554</v>
      </c>
      <c r="N2545">
        <v>0.28305555500000001</v>
      </c>
      <c r="O2545">
        <v>0</v>
      </c>
      <c r="P2545">
        <v>0</v>
      </c>
      <c r="Q2545">
        <v>50</v>
      </c>
      <c r="R2545">
        <v>0</v>
      </c>
      <c r="S2545">
        <v>5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0.93352872059812553</v>
      </c>
      <c r="Z2545">
        <v>0</v>
      </c>
      <c r="AA2545">
        <v>0.3981094925273555</v>
      </c>
      <c r="AB2545">
        <v>0</v>
      </c>
      <c r="AC2545">
        <v>0</v>
      </c>
      <c r="AD2545">
        <v>0</v>
      </c>
      <c r="AE2545">
        <v>1.3316382131254811</v>
      </c>
    </row>
    <row r="2546" spans="1:31" x14ac:dyDescent="0.25">
      <c r="A2546">
        <v>2431779</v>
      </c>
      <c r="B2546">
        <v>1</v>
      </c>
      <c r="C2546" t="s">
        <v>80</v>
      </c>
      <c r="D2546" t="s">
        <v>87</v>
      </c>
      <c r="E2546" t="s">
        <v>132</v>
      </c>
      <c r="F2546" t="s">
        <v>7555</v>
      </c>
      <c r="G2546" t="s">
        <v>134</v>
      </c>
      <c r="H2546" t="s">
        <v>135</v>
      </c>
      <c r="I2546" t="s">
        <v>136</v>
      </c>
      <c r="J2546" t="s">
        <v>137</v>
      </c>
      <c r="K2546" t="s">
        <v>138</v>
      </c>
      <c r="L2546" t="s">
        <v>7556</v>
      </c>
      <c r="M2546" t="s">
        <v>7557</v>
      </c>
      <c r="N2546">
        <v>1.675277777</v>
      </c>
      <c r="O2546">
        <v>0</v>
      </c>
      <c r="P2546">
        <v>3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0.48633929937839393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0.48633929937839393</v>
      </c>
    </row>
    <row r="2547" spans="1:31" x14ac:dyDescent="0.25">
      <c r="A2547">
        <v>2431885</v>
      </c>
      <c r="B2547">
        <v>1</v>
      </c>
      <c r="C2547" t="s">
        <v>81</v>
      </c>
      <c r="D2547" t="s">
        <v>128</v>
      </c>
      <c r="E2547" t="s">
        <v>132</v>
      </c>
      <c r="F2547" t="s">
        <v>7558</v>
      </c>
      <c r="G2547" t="s">
        <v>198</v>
      </c>
      <c r="H2547" t="s">
        <v>135</v>
      </c>
      <c r="I2547" t="s">
        <v>136</v>
      </c>
      <c r="J2547" t="s">
        <v>137</v>
      </c>
      <c r="K2547" t="s">
        <v>138</v>
      </c>
      <c r="L2547" t="s">
        <v>7559</v>
      </c>
      <c r="M2547" t="s">
        <v>7560</v>
      </c>
      <c r="N2547">
        <v>3.7513888880000001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1</v>
      </c>
      <c r="U2547">
        <v>0</v>
      </c>
      <c r="V2547">
        <v>2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14.17084647470236</v>
      </c>
      <c r="AC2547">
        <v>0</v>
      </c>
      <c r="AD2547">
        <v>148.35248069929534</v>
      </c>
      <c r="AE2547">
        <v>162.5233271739977</v>
      </c>
    </row>
    <row r="2548" spans="1:31" x14ac:dyDescent="0.25">
      <c r="A2548">
        <v>2432435</v>
      </c>
      <c r="B2548">
        <v>1</v>
      </c>
      <c r="C2548" t="s">
        <v>80</v>
      </c>
      <c r="D2548" t="s">
        <v>82</v>
      </c>
      <c r="E2548" t="s">
        <v>229</v>
      </c>
      <c r="F2548" t="s">
        <v>7561</v>
      </c>
      <c r="G2548" t="s">
        <v>187</v>
      </c>
      <c r="H2548" t="s">
        <v>144</v>
      </c>
      <c r="I2548" t="s">
        <v>136</v>
      </c>
      <c r="J2548" t="s">
        <v>137</v>
      </c>
      <c r="K2548" t="s">
        <v>164</v>
      </c>
      <c r="L2548" t="s">
        <v>7562</v>
      </c>
      <c r="M2548" t="s">
        <v>7563</v>
      </c>
      <c r="N2548">
        <v>3.707777777</v>
      </c>
      <c r="O2548">
        <v>0</v>
      </c>
      <c r="P2548">
        <v>6732</v>
      </c>
      <c r="Q2548">
        <v>0</v>
      </c>
      <c r="R2548">
        <v>0</v>
      </c>
      <c r="S2548">
        <v>9</v>
      </c>
      <c r="T2548">
        <v>7206</v>
      </c>
      <c r="U2548">
        <v>0</v>
      </c>
      <c r="V2548">
        <v>21</v>
      </c>
      <c r="W2548">
        <v>0</v>
      </c>
      <c r="X2548">
        <v>5849.8053480333456</v>
      </c>
      <c r="Y2548">
        <v>0</v>
      </c>
      <c r="Z2548">
        <v>0</v>
      </c>
      <c r="AA2548">
        <v>2306.6062106568629</v>
      </c>
      <c r="AB2548">
        <v>19791.10035740933</v>
      </c>
      <c r="AC2548">
        <v>0</v>
      </c>
      <c r="AD2548">
        <v>300.67668053949552</v>
      </c>
      <c r="AE2548">
        <v>28248.188596639033</v>
      </c>
    </row>
    <row r="2549" spans="1:31" x14ac:dyDescent="0.25">
      <c r="A2549">
        <v>2432767</v>
      </c>
      <c r="B2549">
        <v>1</v>
      </c>
      <c r="C2549" t="s">
        <v>81</v>
      </c>
      <c r="D2549" t="s">
        <v>113</v>
      </c>
      <c r="E2549" t="s">
        <v>147</v>
      </c>
      <c r="F2549" t="s">
        <v>7564</v>
      </c>
      <c r="G2549" t="s">
        <v>171</v>
      </c>
      <c r="H2549" t="s">
        <v>135</v>
      </c>
      <c r="I2549" t="s">
        <v>136</v>
      </c>
      <c r="J2549" t="s">
        <v>137</v>
      </c>
      <c r="K2549" t="s">
        <v>138</v>
      </c>
      <c r="L2549" t="s">
        <v>7565</v>
      </c>
      <c r="M2549" t="s">
        <v>7566</v>
      </c>
      <c r="N2549">
        <v>0.60277777700000001</v>
      </c>
      <c r="O2549">
        <v>0</v>
      </c>
      <c r="P2549">
        <v>18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1.7512213842952886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1.7512213842952886</v>
      </c>
    </row>
    <row r="2550" spans="1:31" x14ac:dyDescent="0.25">
      <c r="A2550">
        <v>2432744</v>
      </c>
      <c r="B2550">
        <v>1</v>
      </c>
      <c r="C2550" t="s">
        <v>81</v>
      </c>
      <c r="D2550" t="s">
        <v>118</v>
      </c>
      <c r="E2550" t="s">
        <v>161</v>
      </c>
      <c r="F2550" t="s">
        <v>7567</v>
      </c>
      <c r="G2550" t="s">
        <v>175</v>
      </c>
      <c r="H2550" t="s">
        <v>144</v>
      </c>
      <c r="I2550" t="s">
        <v>136</v>
      </c>
      <c r="J2550" t="s">
        <v>137</v>
      </c>
      <c r="K2550" t="s">
        <v>138</v>
      </c>
      <c r="L2550" t="s">
        <v>7568</v>
      </c>
      <c r="M2550" t="s">
        <v>7569</v>
      </c>
      <c r="N2550">
        <v>0.328055555</v>
      </c>
      <c r="O2550">
        <v>8</v>
      </c>
      <c r="P2550">
        <v>15984</v>
      </c>
      <c r="Q2550">
        <v>0</v>
      </c>
      <c r="R2550">
        <v>71</v>
      </c>
      <c r="S2550">
        <v>12</v>
      </c>
      <c r="T2550">
        <v>1040</v>
      </c>
      <c r="U2550">
        <v>1</v>
      </c>
      <c r="V2550">
        <v>1</v>
      </c>
      <c r="W2550">
        <v>0.64836818959780007</v>
      </c>
      <c r="X2550">
        <v>1207.2686893857633</v>
      </c>
      <c r="Y2550">
        <v>0</v>
      </c>
      <c r="Z2550">
        <v>5.6360361200973337</v>
      </c>
      <c r="AA2550">
        <v>82.455529879312849</v>
      </c>
      <c r="AB2550">
        <v>262.04267277608619</v>
      </c>
      <c r="AC2550">
        <v>3.1654867245693321</v>
      </c>
      <c r="AD2550">
        <v>0.39482388599555335</v>
      </c>
      <c r="AE2550">
        <v>1561.6116069614222</v>
      </c>
    </row>
    <row r="2551" spans="1:31" x14ac:dyDescent="0.25">
      <c r="A2551">
        <v>2433076</v>
      </c>
      <c r="B2551">
        <v>1</v>
      </c>
      <c r="C2551" t="s">
        <v>80</v>
      </c>
      <c r="D2551" t="s">
        <v>82</v>
      </c>
      <c r="E2551" t="s">
        <v>132</v>
      </c>
      <c r="F2551" t="s">
        <v>7570</v>
      </c>
      <c r="G2551" t="s">
        <v>134</v>
      </c>
      <c r="H2551" t="s">
        <v>135</v>
      </c>
      <c r="I2551" t="s">
        <v>136</v>
      </c>
      <c r="J2551" t="s">
        <v>137</v>
      </c>
      <c r="K2551" t="s">
        <v>138</v>
      </c>
      <c r="L2551" t="s">
        <v>7571</v>
      </c>
      <c r="M2551" t="s">
        <v>7572</v>
      </c>
      <c r="N2551">
        <v>1.595277777</v>
      </c>
      <c r="O2551">
        <v>0</v>
      </c>
      <c r="P2551">
        <v>1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1.3830590608300561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1.3830590608300561</v>
      </c>
    </row>
    <row r="2552" spans="1:31" x14ac:dyDescent="0.25">
      <c r="A2552">
        <v>2433122</v>
      </c>
      <c r="B2552">
        <v>1</v>
      </c>
      <c r="C2552" t="s">
        <v>81</v>
      </c>
      <c r="D2552" t="s">
        <v>113</v>
      </c>
      <c r="E2552" t="s">
        <v>147</v>
      </c>
      <c r="F2552" t="s">
        <v>7573</v>
      </c>
      <c r="G2552" t="s">
        <v>171</v>
      </c>
      <c r="H2552" t="s">
        <v>135</v>
      </c>
      <c r="I2552" t="s">
        <v>136</v>
      </c>
      <c r="J2552" t="s">
        <v>137</v>
      </c>
      <c r="K2552" t="s">
        <v>138</v>
      </c>
      <c r="L2552" t="s">
        <v>7574</v>
      </c>
      <c r="M2552" t="s">
        <v>7575</v>
      </c>
      <c r="N2552">
        <v>2.4383333330000001</v>
      </c>
      <c r="O2552">
        <v>0</v>
      </c>
      <c r="P2552">
        <v>6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1.2083463544797368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1.2083463544797368</v>
      </c>
    </row>
    <row r="2553" spans="1:31" x14ac:dyDescent="0.25">
      <c r="A2553">
        <v>2432930</v>
      </c>
      <c r="B2553">
        <v>1</v>
      </c>
      <c r="C2553" t="s">
        <v>80</v>
      </c>
      <c r="D2553" t="s">
        <v>108</v>
      </c>
      <c r="E2553" t="s">
        <v>147</v>
      </c>
      <c r="F2553" t="s">
        <v>7576</v>
      </c>
      <c r="G2553" t="s">
        <v>1901</v>
      </c>
      <c r="H2553" t="s">
        <v>135</v>
      </c>
      <c r="I2553" t="s">
        <v>136</v>
      </c>
      <c r="J2553" t="s">
        <v>137</v>
      </c>
      <c r="K2553" t="s">
        <v>138</v>
      </c>
      <c r="L2553" t="s">
        <v>7577</v>
      </c>
      <c r="M2553" t="s">
        <v>7578</v>
      </c>
      <c r="N2553">
        <v>3.293055555</v>
      </c>
      <c r="O2553">
        <v>0</v>
      </c>
      <c r="P2553">
        <v>19</v>
      </c>
      <c r="Q2553">
        <v>0</v>
      </c>
      <c r="R2553">
        <v>3</v>
      </c>
      <c r="S2553">
        <v>0</v>
      </c>
      <c r="T2553">
        <v>2</v>
      </c>
      <c r="U2553">
        <v>0</v>
      </c>
      <c r="V2553">
        <v>0</v>
      </c>
      <c r="W2553">
        <v>0</v>
      </c>
      <c r="X2553">
        <v>10.52785114025585</v>
      </c>
      <c r="Y2553">
        <v>0</v>
      </c>
      <c r="Z2553">
        <v>0</v>
      </c>
      <c r="AA2553">
        <v>0</v>
      </c>
      <c r="AB2553">
        <v>0.59009359504350112</v>
      </c>
      <c r="AC2553">
        <v>0</v>
      </c>
      <c r="AD2553">
        <v>0</v>
      </c>
      <c r="AE2553">
        <v>11.11794473529935</v>
      </c>
    </row>
    <row r="2554" spans="1:31" x14ac:dyDescent="0.25">
      <c r="A2554">
        <v>2432953</v>
      </c>
      <c r="B2554">
        <v>1</v>
      </c>
      <c r="C2554" t="s">
        <v>81</v>
      </c>
      <c r="D2554" t="s">
        <v>128</v>
      </c>
      <c r="E2554" t="s">
        <v>161</v>
      </c>
      <c r="F2554" t="s">
        <v>7579</v>
      </c>
      <c r="G2554" t="s">
        <v>256</v>
      </c>
      <c r="H2554" t="s">
        <v>144</v>
      </c>
      <c r="I2554" t="s">
        <v>136</v>
      </c>
      <c r="J2554" t="s">
        <v>137</v>
      </c>
      <c r="K2554" t="s">
        <v>138</v>
      </c>
      <c r="L2554" t="s">
        <v>7580</v>
      </c>
      <c r="M2554" t="s">
        <v>7581</v>
      </c>
      <c r="N2554">
        <v>2.4388888880000001</v>
      </c>
      <c r="O2554">
        <v>0</v>
      </c>
      <c r="P2554">
        <v>317</v>
      </c>
      <c r="Q2554">
        <v>1</v>
      </c>
      <c r="R2554">
        <v>3</v>
      </c>
      <c r="S2554">
        <v>2</v>
      </c>
      <c r="T2554">
        <v>22</v>
      </c>
      <c r="U2554">
        <v>0</v>
      </c>
      <c r="V2554">
        <v>0</v>
      </c>
      <c r="W2554">
        <v>0</v>
      </c>
      <c r="X2554">
        <v>118.42043881940629</v>
      </c>
      <c r="Y2554">
        <v>0</v>
      </c>
      <c r="Z2554">
        <v>0.93426503932293059</v>
      </c>
      <c r="AA2554">
        <v>81.353896571253657</v>
      </c>
      <c r="AB2554">
        <v>34.217094164230708</v>
      </c>
      <c r="AC2554">
        <v>0</v>
      </c>
      <c r="AD2554">
        <v>0</v>
      </c>
      <c r="AE2554">
        <v>234.92569459421358</v>
      </c>
    </row>
    <row r="2555" spans="1:31" x14ac:dyDescent="0.25">
      <c r="A2555">
        <v>2432389</v>
      </c>
      <c r="B2555">
        <v>1</v>
      </c>
      <c r="C2555" t="s">
        <v>80</v>
      </c>
      <c r="D2555" t="s">
        <v>86</v>
      </c>
      <c r="E2555" t="s">
        <v>147</v>
      </c>
      <c r="F2555" t="s">
        <v>7582</v>
      </c>
      <c r="G2555" t="s">
        <v>2727</v>
      </c>
      <c r="H2555" t="s">
        <v>135</v>
      </c>
      <c r="I2555" t="s">
        <v>136</v>
      </c>
      <c r="J2555" t="s">
        <v>137</v>
      </c>
      <c r="K2555" t="s">
        <v>138</v>
      </c>
      <c r="L2555" t="s">
        <v>7583</v>
      </c>
      <c r="M2555" t="s">
        <v>7584</v>
      </c>
      <c r="N2555">
        <v>1.7166666660000001</v>
      </c>
      <c r="O2555">
        <v>0</v>
      </c>
      <c r="P2555">
        <v>9</v>
      </c>
      <c r="Q2555">
        <v>0</v>
      </c>
      <c r="R2555">
        <v>4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16.960868756011131</v>
      </c>
      <c r="Y2555">
        <v>0</v>
      </c>
      <c r="Z2555">
        <v>6.2295981710642518</v>
      </c>
      <c r="AA2555">
        <v>0</v>
      </c>
      <c r="AB2555">
        <v>0</v>
      </c>
      <c r="AC2555">
        <v>0</v>
      </c>
      <c r="AD2555">
        <v>0</v>
      </c>
      <c r="AE2555">
        <v>23.190466927075384</v>
      </c>
    </row>
    <row r="2556" spans="1:31" x14ac:dyDescent="0.25">
      <c r="A2556">
        <v>2433053</v>
      </c>
      <c r="B2556">
        <v>1</v>
      </c>
      <c r="C2556" t="s">
        <v>80</v>
      </c>
      <c r="D2556" t="s">
        <v>85</v>
      </c>
      <c r="E2556" t="s">
        <v>156</v>
      </c>
      <c r="F2556" t="s">
        <v>7585</v>
      </c>
      <c r="G2556" t="s">
        <v>158</v>
      </c>
      <c r="H2556" t="s">
        <v>135</v>
      </c>
      <c r="I2556" t="s">
        <v>136</v>
      </c>
      <c r="J2556" t="s">
        <v>137</v>
      </c>
      <c r="K2556" t="s">
        <v>138</v>
      </c>
      <c r="L2556" t="s">
        <v>7586</v>
      </c>
      <c r="M2556" t="s">
        <v>7587</v>
      </c>
      <c r="N2556">
        <v>8.9283333329999994</v>
      </c>
      <c r="O2556">
        <v>0</v>
      </c>
      <c r="P2556">
        <v>239</v>
      </c>
      <c r="Q2556">
        <v>0</v>
      </c>
      <c r="R2556">
        <v>0</v>
      </c>
      <c r="S2556">
        <v>0</v>
      </c>
      <c r="T2556">
        <v>39</v>
      </c>
      <c r="U2556">
        <v>0</v>
      </c>
      <c r="V2556">
        <v>1</v>
      </c>
      <c r="W2556">
        <v>0</v>
      </c>
      <c r="X2556">
        <v>499.1209987070942</v>
      </c>
      <c r="Y2556">
        <v>0</v>
      </c>
      <c r="Z2556">
        <v>0</v>
      </c>
      <c r="AA2556">
        <v>0</v>
      </c>
      <c r="AB2556">
        <v>80.683379941335076</v>
      </c>
      <c r="AC2556">
        <v>0</v>
      </c>
      <c r="AD2556">
        <v>111.84194768427818</v>
      </c>
      <c r="AE2556">
        <v>691.64632633270753</v>
      </c>
    </row>
    <row r="2557" spans="1:31" x14ac:dyDescent="0.25">
      <c r="A2557">
        <v>2432366</v>
      </c>
      <c r="B2557">
        <v>1</v>
      </c>
      <c r="C2557" t="s">
        <v>80</v>
      </c>
      <c r="D2557" t="s">
        <v>96</v>
      </c>
      <c r="E2557" t="s">
        <v>147</v>
      </c>
      <c r="F2557" t="s">
        <v>7588</v>
      </c>
      <c r="G2557" t="s">
        <v>175</v>
      </c>
      <c r="H2557" t="s">
        <v>135</v>
      </c>
      <c r="I2557" t="s">
        <v>136</v>
      </c>
      <c r="J2557" t="s">
        <v>137</v>
      </c>
      <c r="K2557" t="s">
        <v>138</v>
      </c>
      <c r="L2557" t="s">
        <v>7589</v>
      </c>
      <c r="M2557" t="s">
        <v>7590</v>
      </c>
      <c r="N2557">
        <v>3.2919444439999999</v>
      </c>
      <c r="O2557">
        <v>0</v>
      </c>
      <c r="P2557">
        <v>19</v>
      </c>
      <c r="Q2557">
        <v>0</v>
      </c>
      <c r="R2557">
        <v>0</v>
      </c>
      <c r="S2557">
        <v>0</v>
      </c>
      <c r="T2557">
        <v>2</v>
      </c>
      <c r="U2557">
        <v>0</v>
      </c>
      <c r="V2557">
        <v>0</v>
      </c>
      <c r="W2557">
        <v>0</v>
      </c>
      <c r="X2557">
        <v>15.38106424430536</v>
      </c>
      <c r="Y2557">
        <v>0</v>
      </c>
      <c r="Z2557">
        <v>0</v>
      </c>
      <c r="AA2557">
        <v>0</v>
      </c>
      <c r="AB2557">
        <v>3.7650232258461442</v>
      </c>
      <c r="AC2557">
        <v>0</v>
      </c>
      <c r="AD2557">
        <v>0</v>
      </c>
      <c r="AE2557">
        <v>19.146087470151503</v>
      </c>
    </row>
    <row r="2558" spans="1:31" x14ac:dyDescent="0.25">
      <c r="A2558">
        <v>2433199</v>
      </c>
      <c r="B2558">
        <v>1</v>
      </c>
      <c r="C2558" t="s">
        <v>80</v>
      </c>
      <c r="D2558" t="s">
        <v>106</v>
      </c>
      <c r="E2558" t="s">
        <v>141</v>
      </c>
      <c r="F2558" t="s">
        <v>7591</v>
      </c>
      <c r="G2558" t="s">
        <v>143</v>
      </c>
      <c r="H2558" t="s">
        <v>144</v>
      </c>
      <c r="I2558" t="s">
        <v>136</v>
      </c>
      <c r="J2558" t="s">
        <v>137</v>
      </c>
      <c r="K2558" t="s">
        <v>138</v>
      </c>
      <c r="L2558" t="s">
        <v>7592</v>
      </c>
      <c r="M2558" t="s">
        <v>7593</v>
      </c>
      <c r="N2558">
        <v>1.0336111109999999</v>
      </c>
      <c r="O2558">
        <v>0</v>
      </c>
      <c r="P2558">
        <v>281</v>
      </c>
      <c r="Q2558">
        <v>0</v>
      </c>
      <c r="R2558">
        <v>72</v>
      </c>
      <c r="S2558">
        <v>3</v>
      </c>
      <c r="T2558">
        <v>33</v>
      </c>
      <c r="U2558">
        <v>0</v>
      </c>
      <c r="V2558">
        <v>0</v>
      </c>
      <c r="W2558">
        <v>0</v>
      </c>
      <c r="X2558">
        <v>53.838865454863075</v>
      </c>
      <c r="Y2558">
        <v>0</v>
      </c>
      <c r="Z2558">
        <v>9.3282290054362207</v>
      </c>
      <c r="AA2558">
        <v>25.473560880045458</v>
      </c>
      <c r="AB2558">
        <v>9.9499869562106316</v>
      </c>
      <c r="AC2558">
        <v>0</v>
      </c>
      <c r="AD2558">
        <v>0</v>
      </c>
      <c r="AE2558">
        <v>98.590642296555387</v>
      </c>
    </row>
    <row r="2559" spans="1:31" x14ac:dyDescent="0.25">
      <c r="A2559">
        <v>2433245</v>
      </c>
      <c r="B2559">
        <v>1</v>
      </c>
      <c r="C2559" t="s">
        <v>80</v>
      </c>
      <c r="D2559" t="s">
        <v>107</v>
      </c>
      <c r="E2559" t="s">
        <v>132</v>
      </c>
      <c r="F2559" t="s">
        <v>7594</v>
      </c>
      <c r="G2559" t="s">
        <v>153</v>
      </c>
      <c r="H2559" t="s">
        <v>135</v>
      </c>
      <c r="I2559" t="s">
        <v>136</v>
      </c>
      <c r="J2559" t="s">
        <v>137</v>
      </c>
      <c r="K2559" t="s">
        <v>138</v>
      </c>
      <c r="L2559" t="s">
        <v>7595</v>
      </c>
      <c r="M2559" t="s">
        <v>7596</v>
      </c>
      <c r="N2559">
        <v>2.0811111109999998</v>
      </c>
      <c r="O2559">
        <v>0</v>
      </c>
      <c r="P2559">
        <v>17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9.0077469900291547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9.0077469900291547</v>
      </c>
    </row>
    <row r="2560" spans="1:31" x14ac:dyDescent="0.25">
      <c r="A2560">
        <v>2432598</v>
      </c>
      <c r="B2560">
        <v>1</v>
      </c>
      <c r="C2560" t="s">
        <v>81</v>
      </c>
      <c r="D2560" t="s">
        <v>123</v>
      </c>
      <c r="E2560" t="s">
        <v>178</v>
      </c>
      <c r="F2560" t="s">
        <v>7597</v>
      </c>
      <c r="G2560" t="s">
        <v>422</v>
      </c>
      <c r="H2560" t="s">
        <v>144</v>
      </c>
      <c r="I2560" t="s">
        <v>136</v>
      </c>
      <c r="J2560" t="s">
        <v>137</v>
      </c>
      <c r="K2560" t="s">
        <v>138</v>
      </c>
      <c r="L2560" t="s">
        <v>7598</v>
      </c>
      <c r="M2560" t="s">
        <v>7599</v>
      </c>
      <c r="N2560">
        <v>2.9480555549999998</v>
      </c>
      <c r="O2560">
        <v>0</v>
      </c>
      <c r="P2560">
        <v>156</v>
      </c>
      <c r="Q2560">
        <v>2</v>
      </c>
      <c r="R2560">
        <v>37</v>
      </c>
      <c r="S2560">
        <v>1</v>
      </c>
      <c r="T2560">
        <v>17</v>
      </c>
      <c r="U2560">
        <v>0</v>
      </c>
      <c r="V2560">
        <v>0</v>
      </c>
      <c r="W2560">
        <v>0</v>
      </c>
      <c r="X2560">
        <v>36.612770934834131</v>
      </c>
      <c r="Y2560">
        <v>0.94477598494353054</v>
      </c>
      <c r="Z2560">
        <v>15.69356546198502</v>
      </c>
      <c r="AA2560">
        <v>3.7866814293331443</v>
      </c>
      <c r="AB2560">
        <v>45.47833958412938</v>
      </c>
      <c r="AC2560">
        <v>0</v>
      </c>
      <c r="AD2560">
        <v>0</v>
      </c>
      <c r="AE2560">
        <v>102.51613339522521</v>
      </c>
    </row>
    <row r="2561" spans="1:31" x14ac:dyDescent="0.25">
      <c r="A2561">
        <v>2432349</v>
      </c>
      <c r="B2561">
        <v>1</v>
      </c>
      <c r="C2561" t="s">
        <v>80</v>
      </c>
      <c r="D2561" t="s">
        <v>97</v>
      </c>
      <c r="E2561" t="s">
        <v>147</v>
      </c>
      <c r="F2561" t="s">
        <v>3103</v>
      </c>
      <c r="G2561" t="s">
        <v>1901</v>
      </c>
      <c r="H2561" t="s">
        <v>135</v>
      </c>
      <c r="I2561" t="s">
        <v>136</v>
      </c>
      <c r="J2561" t="s">
        <v>137</v>
      </c>
      <c r="K2561" t="s">
        <v>138</v>
      </c>
      <c r="L2561" t="s">
        <v>7600</v>
      </c>
      <c r="M2561" t="s">
        <v>7601</v>
      </c>
      <c r="N2561">
        <v>0.85722222199999998</v>
      </c>
      <c r="O2561">
        <v>0</v>
      </c>
      <c r="P2561">
        <v>1</v>
      </c>
      <c r="Q2561">
        <v>0</v>
      </c>
      <c r="R2561">
        <v>0</v>
      </c>
      <c r="S2561">
        <v>0</v>
      </c>
      <c r="T2561">
        <v>1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1.4400598891537875</v>
      </c>
      <c r="AC2561">
        <v>0</v>
      </c>
      <c r="AD2561">
        <v>0</v>
      </c>
      <c r="AE2561">
        <v>1.4400598891537875</v>
      </c>
    </row>
    <row r="2562" spans="1:31" x14ac:dyDescent="0.25">
      <c r="A2562">
        <v>2433285</v>
      </c>
      <c r="B2562">
        <v>1</v>
      </c>
      <c r="C2562" t="s">
        <v>80</v>
      </c>
      <c r="D2562" t="s">
        <v>83</v>
      </c>
      <c r="E2562" t="s">
        <v>132</v>
      </c>
      <c r="F2562" t="s">
        <v>7602</v>
      </c>
      <c r="G2562" t="s">
        <v>134</v>
      </c>
      <c r="H2562" t="s">
        <v>135</v>
      </c>
      <c r="I2562" t="s">
        <v>136</v>
      </c>
      <c r="J2562" t="s">
        <v>137</v>
      </c>
      <c r="K2562" t="s">
        <v>138</v>
      </c>
      <c r="L2562" t="s">
        <v>7603</v>
      </c>
      <c r="M2562" t="s">
        <v>7604</v>
      </c>
      <c r="N2562">
        <v>2.0211111110000002</v>
      </c>
      <c r="O2562">
        <v>0</v>
      </c>
      <c r="P2562">
        <v>1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1.3824667447810501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1.3824667447810501</v>
      </c>
    </row>
    <row r="2563" spans="1:31" x14ac:dyDescent="0.25">
      <c r="A2563">
        <v>2433139</v>
      </c>
      <c r="B2563">
        <v>1</v>
      </c>
      <c r="C2563" t="s">
        <v>81</v>
      </c>
      <c r="D2563" t="s">
        <v>120</v>
      </c>
      <c r="E2563" t="s">
        <v>147</v>
      </c>
      <c r="F2563" t="s">
        <v>7605</v>
      </c>
      <c r="G2563" t="s">
        <v>171</v>
      </c>
      <c r="H2563" t="s">
        <v>135</v>
      </c>
      <c r="I2563" t="s">
        <v>136</v>
      </c>
      <c r="J2563" t="s">
        <v>137</v>
      </c>
      <c r="K2563" t="s">
        <v>138</v>
      </c>
      <c r="L2563" t="s">
        <v>7606</v>
      </c>
      <c r="M2563" t="s">
        <v>7607</v>
      </c>
      <c r="N2563">
        <v>0.79055555499999997</v>
      </c>
      <c r="O2563">
        <v>0</v>
      </c>
      <c r="P2563">
        <v>42</v>
      </c>
      <c r="Q2563">
        <v>0</v>
      </c>
      <c r="R2563">
        <v>1</v>
      </c>
      <c r="S2563">
        <v>0</v>
      </c>
      <c r="T2563">
        <v>12</v>
      </c>
      <c r="U2563">
        <v>0</v>
      </c>
      <c r="V2563">
        <v>0</v>
      </c>
      <c r="W2563">
        <v>0</v>
      </c>
      <c r="X2563">
        <v>5.4604719977148344</v>
      </c>
      <c r="Y2563">
        <v>0</v>
      </c>
      <c r="Z2563">
        <v>6.5288113511111124E-6</v>
      </c>
      <c r="AA2563">
        <v>0</v>
      </c>
      <c r="AB2563">
        <v>3.8013175759276878</v>
      </c>
      <c r="AC2563">
        <v>0</v>
      </c>
      <c r="AD2563">
        <v>0</v>
      </c>
      <c r="AE2563">
        <v>9.2617961024538733</v>
      </c>
    </row>
    <row r="2564" spans="1:31" x14ac:dyDescent="0.25">
      <c r="A2564">
        <v>2432684</v>
      </c>
      <c r="B2564">
        <v>1</v>
      </c>
      <c r="C2564" t="s">
        <v>80</v>
      </c>
      <c r="D2564" t="s">
        <v>106</v>
      </c>
      <c r="E2564" t="s">
        <v>156</v>
      </c>
      <c r="F2564" t="s">
        <v>7608</v>
      </c>
      <c r="G2564" t="s">
        <v>158</v>
      </c>
      <c r="H2564" t="s">
        <v>135</v>
      </c>
      <c r="I2564" t="s">
        <v>136</v>
      </c>
      <c r="J2564" t="s">
        <v>137</v>
      </c>
      <c r="K2564" t="s">
        <v>138</v>
      </c>
      <c r="L2564" t="s">
        <v>7609</v>
      </c>
      <c r="M2564" t="s">
        <v>7610</v>
      </c>
      <c r="N2564">
        <v>4.2705555549999996</v>
      </c>
      <c r="O2564">
        <v>0</v>
      </c>
      <c r="P2564">
        <v>3</v>
      </c>
      <c r="Q2564">
        <v>0</v>
      </c>
      <c r="R2564">
        <v>1</v>
      </c>
      <c r="S2564">
        <v>0</v>
      </c>
      <c r="T2564">
        <v>1</v>
      </c>
      <c r="U2564">
        <v>0</v>
      </c>
      <c r="V2564">
        <v>0</v>
      </c>
      <c r="W2564">
        <v>0</v>
      </c>
      <c r="X2564">
        <v>0.7794998786202294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0.7794998786202294</v>
      </c>
    </row>
    <row r="2565" spans="1:31" x14ac:dyDescent="0.25">
      <c r="A2565">
        <v>2433182</v>
      </c>
      <c r="B2565">
        <v>1</v>
      </c>
      <c r="C2565" t="s">
        <v>80</v>
      </c>
      <c r="D2565" t="s">
        <v>88</v>
      </c>
      <c r="E2565" t="s">
        <v>229</v>
      </c>
      <c r="F2565" t="s">
        <v>7611</v>
      </c>
      <c r="G2565" t="s">
        <v>143</v>
      </c>
      <c r="H2565" t="s">
        <v>144</v>
      </c>
      <c r="I2565" t="s">
        <v>136</v>
      </c>
      <c r="J2565" t="s">
        <v>137</v>
      </c>
      <c r="K2565" t="s">
        <v>138</v>
      </c>
      <c r="L2565" t="s">
        <v>7612</v>
      </c>
      <c r="M2565" t="s">
        <v>7613</v>
      </c>
      <c r="N2565">
        <v>0.38388888799999998</v>
      </c>
      <c r="O2565">
        <v>2</v>
      </c>
      <c r="P2565">
        <v>415</v>
      </c>
      <c r="Q2565">
        <v>0</v>
      </c>
      <c r="R2565">
        <v>0</v>
      </c>
      <c r="S2565">
        <v>5</v>
      </c>
      <c r="T2565">
        <v>26</v>
      </c>
      <c r="U2565">
        <v>0</v>
      </c>
      <c r="V2565">
        <v>0</v>
      </c>
      <c r="W2565">
        <v>46.712263900038828</v>
      </c>
      <c r="X2565">
        <v>153.34632624452536</v>
      </c>
      <c r="Y2565">
        <v>0</v>
      </c>
      <c r="Z2565">
        <v>0</v>
      </c>
      <c r="AA2565">
        <v>47.80262013919662</v>
      </c>
      <c r="AB2565">
        <v>16.312501421076313</v>
      </c>
      <c r="AC2565">
        <v>0</v>
      </c>
      <c r="AD2565">
        <v>0</v>
      </c>
      <c r="AE2565">
        <v>264.1737117048371</v>
      </c>
    </row>
    <row r="2566" spans="1:31" x14ac:dyDescent="0.25">
      <c r="A2566">
        <v>2432664</v>
      </c>
      <c r="B2566">
        <v>1</v>
      </c>
      <c r="C2566" t="s">
        <v>81</v>
      </c>
      <c r="D2566" t="s">
        <v>117</v>
      </c>
      <c r="E2566" t="s">
        <v>141</v>
      </c>
      <c r="F2566" t="s">
        <v>7614</v>
      </c>
      <c r="G2566" t="s">
        <v>143</v>
      </c>
      <c r="H2566" t="s">
        <v>144</v>
      </c>
      <c r="I2566" t="s">
        <v>136</v>
      </c>
      <c r="J2566" t="s">
        <v>137</v>
      </c>
      <c r="K2566" t="s">
        <v>138</v>
      </c>
      <c r="L2566" t="s">
        <v>7615</v>
      </c>
      <c r="M2566" t="s">
        <v>7616</v>
      </c>
      <c r="N2566">
        <v>0.55972222199999999</v>
      </c>
      <c r="O2566">
        <v>1</v>
      </c>
      <c r="P2566">
        <v>1053</v>
      </c>
      <c r="Q2566">
        <v>9</v>
      </c>
      <c r="R2566">
        <v>54</v>
      </c>
      <c r="S2566">
        <v>5</v>
      </c>
      <c r="T2566">
        <v>126</v>
      </c>
      <c r="U2566">
        <v>2</v>
      </c>
      <c r="V2566">
        <v>0</v>
      </c>
      <c r="W2566">
        <v>0.13934388671379166</v>
      </c>
      <c r="X2566">
        <v>63.06012782452369</v>
      </c>
      <c r="Y2566">
        <v>43.437554867722127</v>
      </c>
      <c r="Z2566">
        <v>3.8249891084120211</v>
      </c>
      <c r="AA2566">
        <v>8.7779277596660616</v>
      </c>
      <c r="AB2566">
        <v>35.519893040241264</v>
      </c>
      <c r="AC2566">
        <v>47.429569724593684</v>
      </c>
      <c r="AD2566">
        <v>0</v>
      </c>
      <c r="AE2566">
        <v>202.18940621187264</v>
      </c>
    </row>
    <row r="2567" spans="1:31" x14ac:dyDescent="0.25">
      <c r="A2567">
        <v>2432658</v>
      </c>
      <c r="B2567">
        <v>1</v>
      </c>
      <c r="C2567" t="s">
        <v>80</v>
      </c>
      <c r="D2567" t="s">
        <v>91</v>
      </c>
      <c r="E2567" t="s">
        <v>147</v>
      </c>
      <c r="F2567" t="s">
        <v>7617</v>
      </c>
      <c r="G2567" t="s">
        <v>171</v>
      </c>
      <c r="H2567" t="s">
        <v>135</v>
      </c>
      <c r="I2567" t="s">
        <v>136</v>
      </c>
      <c r="J2567" t="s">
        <v>137</v>
      </c>
      <c r="K2567" t="s">
        <v>138</v>
      </c>
      <c r="L2567" t="s">
        <v>7618</v>
      </c>
      <c r="M2567" t="s">
        <v>7619</v>
      </c>
      <c r="N2567">
        <v>0.66833333299999997</v>
      </c>
      <c r="O2567">
        <v>0</v>
      </c>
      <c r="P2567">
        <v>34</v>
      </c>
      <c r="Q2567">
        <v>0</v>
      </c>
      <c r="R2567">
        <v>3</v>
      </c>
      <c r="S2567">
        <v>0</v>
      </c>
      <c r="T2567">
        <v>4</v>
      </c>
      <c r="U2567">
        <v>0</v>
      </c>
      <c r="V2567">
        <v>0</v>
      </c>
      <c r="W2567">
        <v>0</v>
      </c>
      <c r="X2567">
        <v>5.7239552774452775</v>
      </c>
      <c r="Y2567">
        <v>0</v>
      </c>
      <c r="Z2567">
        <v>0</v>
      </c>
      <c r="AA2567">
        <v>0</v>
      </c>
      <c r="AB2567">
        <v>2.1998618273086032</v>
      </c>
      <c r="AC2567">
        <v>0</v>
      </c>
      <c r="AD2567">
        <v>0</v>
      </c>
      <c r="AE2567">
        <v>7.9238171047538808</v>
      </c>
    </row>
    <row r="2568" spans="1:31" x14ac:dyDescent="0.25">
      <c r="A2568">
        <v>2432615</v>
      </c>
      <c r="B2568">
        <v>1</v>
      </c>
      <c r="C2568" t="s">
        <v>80</v>
      </c>
      <c r="D2568" t="s">
        <v>82</v>
      </c>
      <c r="E2568" t="s">
        <v>147</v>
      </c>
      <c r="F2568" t="s">
        <v>7620</v>
      </c>
      <c r="G2568" t="s">
        <v>149</v>
      </c>
      <c r="H2568" t="s">
        <v>135</v>
      </c>
      <c r="I2568" t="s">
        <v>136</v>
      </c>
      <c r="J2568" t="s">
        <v>137</v>
      </c>
      <c r="K2568" t="s">
        <v>138</v>
      </c>
      <c r="L2568" t="s">
        <v>7621</v>
      </c>
      <c r="M2568" t="s">
        <v>7622</v>
      </c>
      <c r="N2568">
        <v>3.6311111110000001</v>
      </c>
      <c r="O2568">
        <v>0</v>
      </c>
      <c r="P2568">
        <v>130</v>
      </c>
      <c r="Q2568">
        <v>0</v>
      </c>
      <c r="R2568">
        <v>0</v>
      </c>
      <c r="S2568">
        <v>0</v>
      </c>
      <c r="T2568">
        <v>3</v>
      </c>
      <c r="U2568">
        <v>0</v>
      </c>
      <c r="V2568">
        <v>0</v>
      </c>
      <c r="W2568">
        <v>0</v>
      </c>
      <c r="X2568">
        <v>138.99825269503583</v>
      </c>
      <c r="Y2568">
        <v>0</v>
      </c>
      <c r="Z2568">
        <v>0</v>
      </c>
      <c r="AA2568">
        <v>0</v>
      </c>
      <c r="AB2568">
        <v>1.412265860018469</v>
      </c>
      <c r="AC2568">
        <v>0</v>
      </c>
      <c r="AD2568">
        <v>0</v>
      </c>
      <c r="AE2568">
        <v>140.4105185550543</v>
      </c>
    </row>
    <row r="2569" spans="1:31" x14ac:dyDescent="0.25">
      <c r="A2569">
        <v>2432492</v>
      </c>
      <c r="B2569">
        <v>1</v>
      </c>
      <c r="C2569" t="s">
        <v>80</v>
      </c>
      <c r="D2569" t="s">
        <v>97</v>
      </c>
      <c r="E2569" t="s">
        <v>132</v>
      </c>
      <c r="F2569" t="s">
        <v>7623</v>
      </c>
      <c r="G2569" t="s">
        <v>134</v>
      </c>
      <c r="H2569" t="s">
        <v>135</v>
      </c>
      <c r="I2569" t="s">
        <v>136</v>
      </c>
      <c r="J2569" t="s">
        <v>137</v>
      </c>
      <c r="K2569" t="s">
        <v>138</v>
      </c>
      <c r="L2569" t="s">
        <v>7624</v>
      </c>
      <c r="M2569" t="s">
        <v>7625</v>
      </c>
      <c r="N2569">
        <v>7.2636111110000003</v>
      </c>
      <c r="O2569">
        <v>0</v>
      </c>
      <c r="P2569">
        <v>1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3.9279233509359859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3.9279233509359859</v>
      </c>
    </row>
    <row r="2570" spans="1:31" x14ac:dyDescent="0.25">
      <c r="A2570">
        <v>2432807</v>
      </c>
      <c r="B2570">
        <v>1</v>
      </c>
      <c r="C2570" t="s">
        <v>80</v>
      </c>
      <c r="D2570" t="s">
        <v>105</v>
      </c>
      <c r="E2570" t="s">
        <v>141</v>
      </c>
      <c r="F2570" t="s">
        <v>7626</v>
      </c>
      <c r="G2570" t="s">
        <v>256</v>
      </c>
      <c r="H2570" t="s">
        <v>144</v>
      </c>
      <c r="I2570" t="s">
        <v>136</v>
      </c>
      <c r="J2570" t="s">
        <v>137</v>
      </c>
      <c r="K2570" t="s">
        <v>138</v>
      </c>
      <c r="L2570" t="s">
        <v>7627</v>
      </c>
      <c r="M2570" t="s">
        <v>7628</v>
      </c>
      <c r="N2570">
        <v>1.135</v>
      </c>
      <c r="O2570">
        <v>4</v>
      </c>
      <c r="P2570">
        <v>583</v>
      </c>
      <c r="Q2570">
        <v>13</v>
      </c>
      <c r="R2570">
        <v>87</v>
      </c>
      <c r="S2570">
        <v>8</v>
      </c>
      <c r="T2570">
        <v>65</v>
      </c>
      <c r="U2570">
        <v>0</v>
      </c>
      <c r="V2570">
        <v>0</v>
      </c>
      <c r="W2570">
        <v>1.5120695536792552</v>
      </c>
      <c r="X2570">
        <v>115.05451496416772</v>
      </c>
      <c r="Y2570">
        <v>46.464501077981033</v>
      </c>
      <c r="Z2570">
        <v>22.977991064569039</v>
      </c>
      <c r="AA2570">
        <v>6.9715833743534263</v>
      </c>
      <c r="AB2570">
        <v>59.243673115379934</v>
      </c>
      <c r="AC2570">
        <v>0</v>
      </c>
      <c r="AD2570">
        <v>0</v>
      </c>
      <c r="AE2570">
        <v>252.22433315013041</v>
      </c>
    </row>
    <row r="2571" spans="1:31" x14ac:dyDescent="0.25">
      <c r="A2571">
        <v>2432784</v>
      </c>
      <c r="B2571">
        <v>1</v>
      </c>
      <c r="C2571" t="s">
        <v>80</v>
      </c>
      <c r="D2571" t="s">
        <v>90</v>
      </c>
      <c r="E2571" t="s">
        <v>147</v>
      </c>
      <c r="F2571" t="s">
        <v>7629</v>
      </c>
      <c r="G2571" t="s">
        <v>171</v>
      </c>
      <c r="H2571" t="s">
        <v>135</v>
      </c>
      <c r="I2571" t="s">
        <v>136</v>
      </c>
      <c r="J2571" t="s">
        <v>137</v>
      </c>
      <c r="K2571" t="s">
        <v>138</v>
      </c>
      <c r="L2571" t="s">
        <v>7630</v>
      </c>
      <c r="M2571" t="s">
        <v>7631</v>
      </c>
      <c r="N2571">
        <v>1.4850000000000001</v>
      </c>
      <c r="O2571">
        <v>0</v>
      </c>
      <c r="P2571">
        <v>78</v>
      </c>
      <c r="Q2571">
        <v>0</v>
      </c>
      <c r="R2571">
        <v>0</v>
      </c>
      <c r="S2571">
        <v>0</v>
      </c>
      <c r="T2571">
        <v>9</v>
      </c>
      <c r="U2571">
        <v>0</v>
      </c>
      <c r="V2571">
        <v>0</v>
      </c>
      <c r="W2571">
        <v>0</v>
      </c>
      <c r="X2571">
        <v>28.322444886906258</v>
      </c>
      <c r="Y2571">
        <v>0</v>
      </c>
      <c r="Z2571">
        <v>0</v>
      </c>
      <c r="AA2571">
        <v>0</v>
      </c>
      <c r="AB2571">
        <v>17.613231116348587</v>
      </c>
      <c r="AC2571">
        <v>0</v>
      </c>
      <c r="AD2571">
        <v>0</v>
      </c>
      <c r="AE2571">
        <v>45.935676003254841</v>
      </c>
    </row>
    <row r="2572" spans="1:31" x14ac:dyDescent="0.25">
      <c r="A2572">
        <v>2433119</v>
      </c>
      <c r="B2572">
        <v>1</v>
      </c>
      <c r="C2572" t="s">
        <v>80</v>
      </c>
      <c r="D2572" t="s">
        <v>105</v>
      </c>
      <c r="E2572" t="s">
        <v>132</v>
      </c>
      <c r="F2572" t="s">
        <v>7632</v>
      </c>
      <c r="G2572" t="s">
        <v>134</v>
      </c>
      <c r="H2572" t="s">
        <v>135</v>
      </c>
      <c r="I2572" t="s">
        <v>136</v>
      </c>
      <c r="J2572" t="s">
        <v>137</v>
      </c>
      <c r="K2572" t="s">
        <v>138</v>
      </c>
      <c r="L2572" t="s">
        <v>7633</v>
      </c>
      <c r="M2572" t="s">
        <v>7634</v>
      </c>
      <c r="N2572">
        <v>2.2919444439999999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1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2.5542849280987228</v>
      </c>
      <c r="AC2572">
        <v>0</v>
      </c>
      <c r="AD2572">
        <v>0</v>
      </c>
      <c r="AE2572">
        <v>2.5542849280987228</v>
      </c>
    </row>
    <row r="2573" spans="1:31" x14ac:dyDescent="0.25">
      <c r="A2573">
        <v>2432721</v>
      </c>
      <c r="B2573">
        <v>1</v>
      </c>
      <c r="C2573" t="s">
        <v>80</v>
      </c>
      <c r="D2573" t="s">
        <v>96</v>
      </c>
      <c r="E2573" t="s">
        <v>132</v>
      </c>
      <c r="F2573" t="s">
        <v>7635</v>
      </c>
      <c r="G2573" t="s">
        <v>134</v>
      </c>
      <c r="H2573" t="s">
        <v>135</v>
      </c>
      <c r="I2573" t="s">
        <v>136</v>
      </c>
      <c r="J2573" t="s">
        <v>137</v>
      </c>
      <c r="K2573" t="s">
        <v>138</v>
      </c>
      <c r="L2573" t="s">
        <v>7636</v>
      </c>
      <c r="M2573" t="s">
        <v>7637</v>
      </c>
      <c r="N2573">
        <v>4.8944444440000003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1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0.63757433084092785</v>
      </c>
      <c r="AC2573">
        <v>0</v>
      </c>
      <c r="AD2573">
        <v>0</v>
      </c>
      <c r="AE2573">
        <v>0.63757433084092785</v>
      </c>
    </row>
    <row r="2574" spans="1:31" x14ac:dyDescent="0.25">
      <c r="A2574">
        <v>2432870</v>
      </c>
      <c r="B2574">
        <v>1</v>
      </c>
      <c r="C2574" t="s">
        <v>80</v>
      </c>
      <c r="D2574" t="s">
        <v>96</v>
      </c>
      <c r="E2574" t="s">
        <v>178</v>
      </c>
      <c r="F2574" t="s">
        <v>7638</v>
      </c>
      <c r="G2574" t="s">
        <v>143</v>
      </c>
      <c r="H2574" t="s">
        <v>144</v>
      </c>
      <c r="I2574" t="s">
        <v>136</v>
      </c>
      <c r="J2574" t="s">
        <v>137</v>
      </c>
      <c r="K2574" t="s">
        <v>138</v>
      </c>
      <c r="L2574" t="s">
        <v>7639</v>
      </c>
      <c r="M2574" t="s">
        <v>7640</v>
      </c>
      <c r="N2574">
        <v>0.66055555499999996</v>
      </c>
      <c r="O2574">
        <v>3</v>
      </c>
      <c r="P2574">
        <v>1637</v>
      </c>
      <c r="Q2574">
        <v>0</v>
      </c>
      <c r="R2574">
        <v>1</v>
      </c>
      <c r="S2574">
        <v>4</v>
      </c>
      <c r="T2574">
        <v>98</v>
      </c>
      <c r="U2574">
        <v>0</v>
      </c>
      <c r="V2574">
        <v>0</v>
      </c>
      <c r="W2574">
        <v>18.877357830173818</v>
      </c>
      <c r="X2574">
        <v>159.4770453346311</v>
      </c>
      <c r="Y2574">
        <v>0</v>
      </c>
      <c r="Z2574">
        <v>0</v>
      </c>
      <c r="AA2574">
        <v>27.864245263024806</v>
      </c>
      <c r="AB2574">
        <v>31.774225973656456</v>
      </c>
      <c r="AC2574">
        <v>0</v>
      </c>
      <c r="AD2574">
        <v>0</v>
      </c>
      <c r="AE2574">
        <v>237.99287440148618</v>
      </c>
    </row>
    <row r="2575" spans="1:31" x14ac:dyDescent="0.25">
      <c r="A2575">
        <v>2432910</v>
      </c>
      <c r="B2575">
        <v>1</v>
      </c>
      <c r="C2575" t="s">
        <v>80</v>
      </c>
      <c r="D2575" t="s">
        <v>104</v>
      </c>
      <c r="E2575" t="s">
        <v>178</v>
      </c>
      <c r="F2575" t="s">
        <v>6775</v>
      </c>
      <c r="G2575" t="s">
        <v>143</v>
      </c>
      <c r="H2575" t="s">
        <v>144</v>
      </c>
      <c r="I2575" t="s">
        <v>136</v>
      </c>
      <c r="J2575" t="s">
        <v>137</v>
      </c>
      <c r="K2575" t="s">
        <v>138</v>
      </c>
      <c r="L2575" t="s">
        <v>7641</v>
      </c>
      <c r="M2575" t="s">
        <v>7642</v>
      </c>
      <c r="N2575">
        <v>3.2536111110000001</v>
      </c>
      <c r="O2575">
        <v>34</v>
      </c>
      <c r="P2575">
        <v>1998</v>
      </c>
      <c r="Q2575">
        <v>117</v>
      </c>
      <c r="R2575">
        <v>158</v>
      </c>
      <c r="S2575">
        <v>39</v>
      </c>
      <c r="T2575">
        <v>223</v>
      </c>
      <c r="U2575">
        <v>3</v>
      </c>
      <c r="V2575">
        <v>1</v>
      </c>
      <c r="W2575">
        <v>344.74856438153103</v>
      </c>
      <c r="X2575">
        <v>1839.0193145274902</v>
      </c>
      <c r="Y2575">
        <v>332.8829507321048</v>
      </c>
      <c r="Z2575">
        <v>13.5054115376194</v>
      </c>
      <c r="AA2575">
        <v>442.11897530046929</v>
      </c>
      <c r="AB2575">
        <v>385.32950169857401</v>
      </c>
      <c r="AC2575">
        <v>100.32066058978012</v>
      </c>
      <c r="AD2575">
        <v>3.6131059004700186</v>
      </c>
      <c r="AE2575">
        <v>3461.538484668039</v>
      </c>
    </row>
    <row r="2576" spans="1:31" x14ac:dyDescent="0.25">
      <c r="A2576">
        <v>2432386</v>
      </c>
      <c r="B2576">
        <v>1</v>
      </c>
      <c r="C2576" t="s">
        <v>80</v>
      </c>
      <c r="D2576" t="s">
        <v>108</v>
      </c>
      <c r="E2576" t="s">
        <v>147</v>
      </c>
      <c r="F2576" t="s">
        <v>7643</v>
      </c>
      <c r="G2576" t="s">
        <v>171</v>
      </c>
      <c r="H2576" t="s">
        <v>135</v>
      </c>
      <c r="I2576" t="s">
        <v>136</v>
      </c>
      <c r="J2576" t="s">
        <v>137</v>
      </c>
      <c r="K2576" t="s">
        <v>138</v>
      </c>
      <c r="L2576" t="s">
        <v>7644</v>
      </c>
      <c r="M2576" t="s">
        <v>7645</v>
      </c>
      <c r="N2576">
        <v>2.0983333329999998</v>
      </c>
      <c r="O2576">
        <v>0</v>
      </c>
      <c r="P2576">
        <v>7</v>
      </c>
      <c r="Q2576">
        <v>0</v>
      </c>
      <c r="R2576">
        <v>3</v>
      </c>
      <c r="S2576">
        <v>0</v>
      </c>
      <c r="T2576">
        <v>1</v>
      </c>
      <c r="U2576">
        <v>0</v>
      </c>
      <c r="V2576">
        <v>0</v>
      </c>
      <c r="W2576">
        <v>0</v>
      </c>
      <c r="X2576">
        <v>0.65195336084049982</v>
      </c>
      <c r="Y2576">
        <v>0</v>
      </c>
      <c r="Z2576">
        <v>4.4602844562556836</v>
      </c>
      <c r="AA2576">
        <v>0</v>
      </c>
      <c r="AB2576">
        <v>0.21397020795679997</v>
      </c>
      <c r="AC2576">
        <v>0</v>
      </c>
      <c r="AD2576">
        <v>0</v>
      </c>
      <c r="AE2576">
        <v>5.3262080250529831</v>
      </c>
    </row>
    <row r="2577" spans="1:31" x14ac:dyDescent="0.25">
      <c r="A2577">
        <v>2433219</v>
      </c>
      <c r="B2577">
        <v>1</v>
      </c>
      <c r="C2577" t="s">
        <v>81</v>
      </c>
      <c r="D2577" t="s">
        <v>120</v>
      </c>
      <c r="E2577" t="s">
        <v>147</v>
      </c>
      <c r="F2577" t="s">
        <v>7605</v>
      </c>
      <c r="G2577" t="s">
        <v>171</v>
      </c>
      <c r="H2577" t="s">
        <v>135</v>
      </c>
      <c r="I2577" t="s">
        <v>136</v>
      </c>
      <c r="J2577" t="s">
        <v>137</v>
      </c>
      <c r="K2577" t="s">
        <v>138</v>
      </c>
      <c r="L2577" t="s">
        <v>7646</v>
      </c>
      <c r="M2577" t="s">
        <v>7647</v>
      </c>
      <c r="N2577">
        <v>0.79500000000000004</v>
      </c>
      <c r="O2577">
        <v>0</v>
      </c>
      <c r="P2577">
        <v>42</v>
      </c>
      <c r="Q2577">
        <v>0</v>
      </c>
      <c r="R2577">
        <v>1</v>
      </c>
      <c r="S2577">
        <v>0</v>
      </c>
      <c r="T2577">
        <v>12</v>
      </c>
      <c r="U2577">
        <v>0</v>
      </c>
      <c r="V2577">
        <v>0</v>
      </c>
      <c r="W2577">
        <v>0</v>
      </c>
      <c r="X2577">
        <v>5.0811354676542511</v>
      </c>
      <c r="Y2577">
        <v>0</v>
      </c>
      <c r="Z2577">
        <v>5.7829245188888894E-6</v>
      </c>
      <c r="AA2577">
        <v>0</v>
      </c>
      <c r="AB2577">
        <v>3.6871158260538865</v>
      </c>
      <c r="AC2577">
        <v>0</v>
      </c>
      <c r="AD2577">
        <v>0</v>
      </c>
      <c r="AE2577">
        <v>8.768257076632656</v>
      </c>
    </row>
    <row r="2578" spans="1:31" x14ac:dyDescent="0.25">
      <c r="A2578">
        <v>2432887</v>
      </c>
      <c r="B2578">
        <v>1</v>
      </c>
      <c r="C2578" t="s">
        <v>80</v>
      </c>
      <c r="D2578" t="s">
        <v>90</v>
      </c>
      <c r="E2578" t="s">
        <v>156</v>
      </c>
      <c r="F2578" t="s">
        <v>7648</v>
      </c>
      <c r="G2578" t="s">
        <v>175</v>
      </c>
      <c r="H2578" t="s">
        <v>135</v>
      </c>
      <c r="I2578" t="s">
        <v>136</v>
      </c>
      <c r="J2578" t="s">
        <v>137</v>
      </c>
      <c r="K2578" t="s">
        <v>138</v>
      </c>
      <c r="L2578" t="s">
        <v>7649</v>
      </c>
      <c r="M2578" t="s">
        <v>7650</v>
      </c>
      <c r="N2578">
        <v>0.55166666600000003</v>
      </c>
      <c r="O2578">
        <v>0</v>
      </c>
      <c r="P2578">
        <v>313</v>
      </c>
      <c r="Q2578">
        <v>0</v>
      </c>
      <c r="R2578">
        <v>0</v>
      </c>
      <c r="S2578">
        <v>0</v>
      </c>
      <c r="T2578">
        <v>44</v>
      </c>
      <c r="U2578">
        <v>0</v>
      </c>
      <c r="V2578">
        <v>0</v>
      </c>
      <c r="W2578">
        <v>0</v>
      </c>
      <c r="X2578">
        <v>40.762135596315368</v>
      </c>
      <c r="Y2578">
        <v>0</v>
      </c>
      <c r="Z2578">
        <v>0</v>
      </c>
      <c r="AA2578">
        <v>0</v>
      </c>
      <c r="AB2578">
        <v>18.717609014746269</v>
      </c>
      <c r="AC2578">
        <v>0</v>
      </c>
      <c r="AD2578">
        <v>0</v>
      </c>
      <c r="AE2578">
        <v>59.479744611061633</v>
      </c>
    </row>
    <row r="2579" spans="1:31" x14ac:dyDescent="0.25">
      <c r="A2579">
        <v>2432741</v>
      </c>
      <c r="B2579">
        <v>1</v>
      </c>
      <c r="C2579" t="s">
        <v>80</v>
      </c>
      <c r="D2579" t="s">
        <v>85</v>
      </c>
      <c r="E2579" t="s">
        <v>132</v>
      </c>
      <c r="F2579" t="s">
        <v>7651</v>
      </c>
      <c r="G2579" t="s">
        <v>134</v>
      </c>
      <c r="H2579" t="s">
        <v>135</v>
      </c>
      <c r="I2579" t="s">
        <v>136</v>
      </c>
      <c r="J2579" t="s">
        <v>137</v>
      </c>
      <c r="K2579" t="s">
        <v>138</v>
      </c>
      <c r="L2579" t="s">
        <v>7652</v>
      </c>
      <c r="M2579" t="s">
        <v>7653</v>
      </c>
      <c r="N2579">
        <v>2.0213888880000002</v>
      </c>
      <c r="O2579">
        <v>0</v>
      </c>
      <c r="P2579">
        <v>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0.45907855946073939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0.45907855946073939</v>
      </c>
    </row>
    <row r="2580" spans="1:31" x14ac:dyDescent="0.25">
      <c r="A2580">
        <v>2433056</v>
      </c>
      <c r="B2580">
        <v>1</v>
      </c>
      <c r="C2580" t="s">
        <v>81</v>
      </c>
      <c r="D2580" t="s">
        <v>113</v>
      </c>
      <c r="E2580" t="s">
        <v>147</v>
      </c>
      <c r="F2580" t="s">
        <v>7654</v>
      </c>
      <c r="G2580" t="s">
        <v>479</v>
      </c>
      <c r="H2580" t="s">
        <v>135</v>
      </c>
      <c r="I2580" t="s">
        <v>136</v>
      </c>
      <c r="J2580" t="s">
        <v>137</v>
      </c>
      <c r="K2580" t="s">
        <v>138</v>
      </c>
      <c r="L2580" t="s">
        <v>7655</v>
      </c>
      <c r="M2580" t="s">
        <v>7656</v>
      </c>
      <c r="N2580">
        <v>1.4541666660000001</v>
      </c>
      <c r="O2580">
        <v>0</v>
      </c>
      <c r="P2580">
        <v>19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</row>
    <row r="2581" spans="1:31" x14ac:dyDescent="0.25">
      <c r="A2581">
        <v>2432392</v>
      </c>
      <c r="B2581">
        <v>1</v>
      </c>
      <c r="C2581" t="s">
        <v>81</v>
      </c>
      <c r="D2581" t="s">
        <v>120</v>
      </c>
      <c r="E2581" t="s">
        <v>156</v>
      </c>
      <c r="F2581" t="s">
        <v>7657</v>
      </c>
      <c r="G2581" t="s">
        <v>158</v>
      </c>
      <c r="H2581" t="s">
        <v>135</v>
      </c>
      <c r="I2581" t="s">
        <v>136</v>
      </c>
      <c r="J2581" t="s">
        <v>137</v>
      </c>
      <c r="K2581" t="s">
        <v>138</v>
      </c>
      <c r="L2581" t="s">
        <v>7658</v>
      </c>
      <c r="M2581" t="s">
        <v>7659</v>
      </c>
      <c r="N2581">
        <v>1.5988888880000001</v>
      </c>
      <c r="O2581">
        <v>0</v>
      </c>
      <c r="P2581">
        <v>321</v>
      </c>
      <c r="Q2581">
        <v>0</v>
      </c>
      <c r="R2581">
        <v>0</v>
      </c>
      <c r="S2581">
        <v>0</v>
      </c>
      <c r="T2581">
        <v>15</v>
      </c>
      <c r="U2581">
        <v>0</v>
      </c>
      <c r="V2581">
        <v>0</v>
      </c>
      <c r="W2581">
        <v>0</v>
      </c>
      <c r="X2581">
        <v>76.205619844086854</v>
      </c>
      <c r="Y2581">
        <v>0</v>
      </c>
      <c r="Z2581">
        <v>0</v>
      </c>
      <c r="AA2581">
        <v>0</v>
      </c>
      <c r="AB2581">
        <v>7.8203835281620808</v>
      </c>
      <c r="AC2581">
        <v>0</v>
      </c>
      <c r="AD2581">
        <v>0</v>
      </c>
      <c r="AE2581">
        <v>84.026003372248937</v>
      </c>
    </row>
    <row r="2582" spans="1:31" x14ac:dyDescent="0.25">
      <c r="A2582">
        <v>2433079</v>
      </c>
      <c r="B2582">
        <v>1</v>
      </c>
      <c r="C2582" t="s">
        <v>80</v>
      </c>
      <c r="D2582" t="s">
        <v>105</v>
      </c>
      <c r="E2582" t="s">
        <v>147</v>
      </c>
      <c r="F2582" t="s">
        <v>6253</v>
      </c>
      <c r="G2582" t="s">
        <v>175</v>
      </c>
      <c r="H2582" t="s">
        <v>135</v>
      </c>
      <c r="I2582" t="s">
        <v>136</v>
      </c>
      <c r="J2582" t="s">
        <v>137</v>
      </c>
      <c r="K2582" t="s">
        <v>138</v>
      </c>
      <c r="L2582" t="s">
        <v>7660</v>
      </c>
      <c r="M2582" t="s">
        <v>7661</v>
      </c>
      <c r="N2582">
        <v>1.724444444</v>
      </c>
      <c r="O2582">
        <v>0</v>
      </c>
      <c r="P2582">
        <v>59</v>
      </c>
      <c r="Q2582">
        <v>0</v>
      </c>
      <c r="R2582">
        <v>2</v>
      </c>
      <c r="S2582">
        <v>0</v>
      </c>
      <c r="T2582">
        <v>1</v>
      </c>
      <c r="U2582">
        <v>0</v>
      </c>
      <c r="V2582">
        <v>0</v>
      </c>
      <c r="W2582">
        <v>0</v>
      </c>
      <c r="X2582">
        <v>20.162206868171335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20.162206868171335</v>
      </c>
    </row>
    <row r="2583" spans="1:31" x14ac:dyDescent="0.25">
      <c r="A2583">
        <v>2432595</v>
      </c>
      <c r="B2583">
        <v>1</v>
      </c>
      <c r="C2583" t="s">
        <v>80</v>
      </c>
      <c r="D2583" t="s">
        <v>105</v>
      </c>
      <c r="E2583" t="s">
        <v>161</v>
      </c>
      <c r="F2583" t="s">
        <v>7662</v>
      </c>
      <c r="G2583" t="s">
        <v>256</v>
      </c>
      <c r="H2583" t="s">
        <v>144</v>
      </c>
      <c r="I2583" t="s">
        <v>136</v>
      </c>
      <c r="J2583" t="s">
        <v>137</v>
      </c>
      <c r="K2583" t="s">
        <v>138</v>
      </c>
      <c r="L2583" t="s">
        <v>7663</v>
      </c>
      <c r="M2583" t="s">
        <v>7664</v>
      </c>
      <c r="N2583">
        <v>1.160555555</v>
      </c>
      <c r="O2583">
        <v>2</v>
      </c>
      <c r="P2583">
        <v>0</v>
      </c>
      <c r="Q2583">
        <v>2</v>
      </c>
      <c r="R2583">
        <v>0</v>
      </c>
      <c r="S2583">
        <v>11</v>
      </c>
      <c r="T2583">
        <v>0</v>
      </c>
      <c r="U2583">
        <v>1</v>
      </c>
      <c r="V2583">
        <v>0</v>
      </c>
      <c r="W2583">
        <v>2.0538097919208145</v>
      </c>
      <c r="X2583">
        <v>0</v>
      </c>
      <c r="Y2583">
        <v>0.5201666731345822</v>
      </c>
      <c r="Z2583">
        <v>0</v>
      </c>
      <c r="AA2583">
        <v>53.853193490947177</v>
      </c>
      <c r="AB2583">
        <v>0</v>
      </c>
      <c r="AC2583">
        <v>13.083486657880833</v>
      </c>
      <c r="AD2583">
        <v>0</v>
      </c>
      <c r="AE2583">
        <v>69.510656613883413</v>
      </c>
    </row>
    <row r="2584" spans="1:31" x14ac:dyDescent="0.25">
      <c r="A2584">
        <v>2432346</v>
      </c>
      <c r="B2584">
        <v>1</v>
      </c>
      <c r="C2584" t="s">
        <v>81</v>
      </c>
      <c r="D2584" t="s">
        <v>123</v>
      </c>
      <c r="E2584" t="s">
        <v>156</v>
      </c>
      <c r="F2584" t="s">
        <v>7665</v>
      </c>
      <c r="G2584" t="s">
        <v>158</v>
      </c>
      <c r="H2584" t="s">
        <v>135</v>
      </c>
      <c r="I2584" t="s">
        <v>136</v>
      </c>
      <c r="J2584" t="s">
        <v>137</v>
      </c>
      <c r="K2584" t="s">
        <v>138</v>
      </c>
      <c r="L2584" t="s">
        <v>7666</v>
      </c>
      <c r="M2584" t="s">
        <v>7667</v>
      </c>
      <c r="N2584">
        <v>2.1127777769999998</v>
      </c>
      <c r="O2584">
        <v>0</v>
      </c>
      <c r="P2584">
        <v>620</v>
      </c>
      <c r="Q2584">
        <v>0</v>
      </c>
      <c r="R2584">
        <v>0</v>
      </c>
      <c r="S2584">
        <v>0</v>
      </c>
      <c r="T2584">
        <v>32</v>
      </c>
      <c r="U2584">
        <v>0</v>
      </c>
      <c r="V2584">
        <v>0</v>
      </c>
      <c r="W2584">
        <v>0</v>
      </c>
      <c r="X2584">
        <v>243.89756965751656</v>
      </c>
      <c r="Y2584">
        <v>0</v>
      </c>
      <c r="Z2584">
        <v>0</v>
      </c>
      <c r="AA2584">
        <v>0</v>
      </c>
      <c r="AB2584">
        <v>73.65022495840941</v>
      </c>
      <c r="AC2584">
        <v>0</v>
      </c>
      <c r="AD2584">
        <v>0</v>
      </c>
      <c r="AE2584">
        <v>317.54779461592597</v>
      </c>
    </row>
    <row r="2585" spans="1:31" x14ac:dyDescent="0.25">
      <c r="A2585">
        <v>2432641</v>
      </c>
      <c r="B2585">
        <v>1</v>
      </c>
      <c r="C2585" t="s">
        <v>80</v>
      </c>
      <c r="D2585" t="s">
        <v>110</v>
      </c>
      <c r="E2585" t="s">
        <v>132</v>
      </c>
      <c r="F2585" t="s">
        <v>7668</v>
      </c>
      <c r="G2585" t="s">
        <v>134</v>
      </c>
      <c r="H2585" t="s">
        <v>135</v>
      </c>
      <c r="I2585" t="s">
        <v>136</v>
      </c>
      <c r="J2585" t="s">
        <v>137</v>
      </c>
      <c r="K2585" t="s">
        <v>138</v>
      </c>
      <c r="L2585" t="s">
        <v>7669</v>
      </c>
      <c r="M2585" t="s">
        <v>7670</v>
      </c>
      <c r="N2585">
        <v>1.4025000000000001</v>
      </c>
      <c r="O2585">
        <v>0</v>
      </c>
      <c r="P2585">
        <v>1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1.0607293289113044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1.0607293289113044</v>
      </c>
    </row>
    <row r="2586" spans="1:31" x14ac:dyDescent="0.25">
      <c r="A2586">
        <v>2433096</v>
      </c>
      <c r="B2586">
        <v>1</v>
      </c>
      <c r="C2586" t="s">
        <v>80</v>
      </c>
      <c r="D2586" t="s">
        <v>96</v>
      </c>
      <c r="E2586" t="s">
        <v>147</v>
      </c>
      <c r="F2586" t="s">
        <v>7671</v>
      </c>
      <c r="G2586" t="s">
        <v>479</v>
      </c>
      <c r="H2586" t="s">
        <v>135</v>
      </c>
      <c r="I2586" t="s">
        <v>136</v>
      </c>
      <c r="J2586" t="s">
        <v>137</v>
      </c>
      <c r="K2586" t="s">
        <v>138</v>
      </c>
      <c r="L2586" t="s">
        <v>7672</v>
      </c>
      <c r="M2586" t="s">
        <v>7673</v>
      </c>
      <c r="N2586">
        <v>1.622777777</v>
      </c>
      <c r="O2586">
        <v>0</v>
      </c>
      <c r="P2586">
        <v>112</v>
      </c>
      <c r="Q2586">
        <v>0</v>
      </c>
      <c r="R2586">
        <v>0</v>
      </c>
      <c r="S2586">
        <v>0</v>
      </c>
      <c r="T2586">
        <v>11</v>
      </c>
      <c r="U2586">
        <v>0</v>
      </c>
      <c r="V2586">
        <v>0</v>
      </c>
      <c r="W2586">
        <v>0</v>
      </c>
      <c r="X2586">
        <v>31.747519203221781</v>
      </c>
      <c r="Y2586">
        <v>0</v>
      </c>
      <c r="Z2586">
        <v>0</v>
      </c>
      <c r="AA2586">
        <v>0</v>
      </c>
      <c r="AB2586">
        <v>6.6770491715528077</v>
      </c>
      <c r="AC2586">
        <v>0</v>
      </c>
      <c r="AD2586">
        <v>0</v>
      </c>
      <c r="AE2586">
        <v>38.424568374774587</v>
      </c>
    </row>
    <row r="2587" spans="1:31" x14ac:dyDescent="0.25">
      <c r="A2587">
        <v>2432996</v>
      </c>
      <c r="B2587">
        <v>1</v>
      </c>
      <c r="C2587" t="s">
        <v>80</v>
      </c>
      <c r="D2587" t="s">
        <v>101</v>
      </c>
      <c r="E2587" t="s">
        <v>132</v>
      </c>
      <c r="F2587" t="s">
        <v>7674</v>
      </c>
      <c r="G2587" t="s">
        <v>134</v>
      </c>
      <c r="H2587" t="s">
        <v>135</v>
      </c>
      <c r="I2587" t="s">
        <v>136</v>
      </c>
      <c r="J2587" t="s">
        <v>137</v>
      </c>
      <c r="K2587" t="s">
        <v>138</v>
      </c>
      <c r="L2587" t="s">
        <v>7675</v>
      </c>
      <c r="M2587" t="s">
        <v>7676</v>
      </c>
      <c r="N2587">
        <v>7.6436111110000002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1.4215979899083377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1.4215979899083377</v>
      </c>
    </row>
    <row r="2588" spans="1:31" x14ac:dyDescent="0.25">
      <c r="A2588">
        <v>2432449</v>
      </c>
      <c r="B2588">
        <v>1</v>
      </c>
      <c r="C2588" t="s">
        <v>80</v>
      </c>
      <c r="D2588" t="s">
        <v>88</v>
      </c>
      <c r="E2588" t="s">
        <v>132</v>
      </c>
      <c r="F2588" t="s">
        <v>7677</v>
      </c>
      <c r="G2588" t="s">
        <v>198</v>
      </c>
      <c r="H2588" t="s">
        <v>135</v>
      </c>
      <c r="I2588" t="s">
        <v>136</v>
      </c>
      <c r="J2588" t="s">
        <v>137</v>
      </c>
      <c r="K2588" t="s">
        <v>138</v>
      </c>
      <c r="L2588" t="s">
        <v>7678</v>
      </c>
      <c r="M2588" t="s">
        <v>7679</v>
      </c>
      <c r="N2588">
        <v>3.9905555549999998</v>
      </c>
      <c r="O2588">
        <v>0</v>
      </c>
      <c r="P2588">
        <v>6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12.161818230783545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12.161818230783545</v>
      </c>
    </row>
    <row r="2589" spans="1:31" x14ac:dyDescent="0.25">
      <c r="A2589">
        <v>2433142</v>
      </c>
      <c r="B2589">
        <v>1</v>
      </c>
      <c r="C2589" t="s">
        <v>80</v>
      </c>
      <c r="D2589" t="s">
        <v>106</v>
      </c>
      <c r="E2589" t="s">
        <v>147</v>
      </c>
      <c r="F2589" t="s">
        <v>7680</v>
      </c>
      <c r="G2589" t="s">
        <v>171</v>
      </c>
      <c r="H2589" t="s">
        <v>135</v>
      </c>
      <c r="I2589" t="s">
        <v>136</v>
      </c>
      <c r="J2589" t="s">
        <v>137</v>
      </c>
      <c r="K2589" t="s">
        <v>138</v>
      </c>
      <c r="L2589" t="s">
        <v>7681</v>
      </c>
      <c r="M2589" t="s">
        <v>7682</v>
      </c>
      <c r="N2589">
        <v>1.801111111</v>
      </c>
      <c r="O2589">
        <v>0</v>
      </c>
      <c r="P2589">
        <v>3</v>
      </c>
      <c r="Q2589">
        <v>0</v>
      </c>
      <c r="R2589">
        <v>3</v>
      </c>
      <c r="S2589">
        <v>0</v>
      </c>
      <c r="T2589">
        <v>2</v>
      </c>
      <c r="U2589">
        <v>0</v>
      </c>
      <c r="V2589">
        <v>0</v>
      </c>
      <c r="W2589">
        <v>0</v>
      </c>
      <c r="X2589">
        <v>0.82191404510480004</v>
      </c>
      <c r="Y2589">
        <v>0</v>
      </c>
      <c r="Z2589">
        <v>0.68543716288318779</v>
      </c>
      <c r="AA2589">
        <v>0</v>
      </c>
      <c r="AB2589">
        <v>7.0129291050631662E-2</v>
      </c>
      <c r="AC2589">
        <v>0</v>
      </c>
      <c r="AD2589">
        <v>0</v>
      </c>
      <c r="AE2589">
        <v>1.5774804990386195</v>
      </c>
    </row>
    <row r="2590" spans="1:31" x14ac:dyDescent="0.25">
      <c r="A2590">
        <v>2432747</v>
      </c>
      <c r="B2590">
        <v>1</v>
      </c>
      <c r="C2590" t="s">
        <v>80</v>
      </c>
      <c r="D2590" t="s">
        <v>99</v>
      </c>
      <c r="E2590" t="s">
        <v>161</v>
      </c>
      <c r="F2590" t="s">
        <v>7683</v>
      </c>
      <c r="G2590" t="s">
        <v>439</v>
      </c>
      <c r="H2590" t="s">
        <v>144</v>
      </c>
      <c r="I2590" t="s">
        <v>136</v>
      </c>
      <c r="J2590" t="s">
        <v>137</v>
      </c>
      <c r="K2590" t="s">
        <v>138</v>
      </c>
      <c r="L2590" t="s">
        <v>7684</v>
      </c>
      <c r="M2590" t="s">
        <v>7685</v>
      </c>
      <c r="N2590">
        <v>4.1205555550000001</v>
      </c>
      <c r="O2590">
        <v>0</v>
      </c>
      <c r="P2590">
        <v>28</v>
      </c>
      <c r="Q2590">
        <v>0</v>
      </c>
      <c r="R2590">
        <v>14</v>
      </c>
      <c r="S2590">
        <v>0</v>
      </c>
      <c r="T2590">
        <v>7</v>
      </c>
      <c r="U2590">
        <v>0</v>
      </c>
      <c r="V2590">
        <v>0</v>
      </c>
      <c r="W2590">
        <v>0</v>
      </c>
      <c r="X2590">
        <v>8.5875194132437525</v>
      </c>
      <c r="Y2590">
        <v>0</v>
      </c>
      <c r="Z2590">
        <v>6.4275265030959997E-2</v>
      </c>
      <c r="AA2590">
        <v>0</v>
      </c>
      <c r="AB2590">
        <v>0.21877087492260333</v>
      </c>
      <c r="AC2590">
        <v>0</v>
      </c>
      <c r="AD2590">
        <v>0</v>
      </c>
      <c r="AE2590">
        <v>8.8705655531973147</v>
      </c>
    </row>
    <row r="2591" spans="1:31" x14ac:dyDescent="0.25">
      <c r="A2591">
        <v>2432518</v>
      </c>
      <c r="B2591">
        <v>1</v>
      </c>
      <c r="C2591" t="s">
        <v>81</v>
      </c>
      <c r="D2591" t="s">
        <v>113</v>
      </c>
      <c r="E2591" t="s">
        <v>229</v>
      </c>
      <c r="F2591" t="s">
        <v>5114</v>
      </c>
      <c r="G2591" t="s">
        <v>143</v>
      </c>
      <c r="H2591" t="s">
        <v>144</v>
      </c>
      <c r="I2591" t="s">
        <v>136</v>
      </c>
      <c r="J2591" t="s">
        <v>137</v>
      </c>
      <c r="K2591" t="s">
        <v>138</v>
      </c>
      <c r="L2591" t="s">
        <v>7686</v>
      </c>
      <c r="M2591" t="s">
        <v>7687</v>
      </c>
      <c r="N2591">
        <v>0.27861111100000002</v>
      </c>
      <c r="O2591">
        <v>33</v>
      </c>
      <c r="P2591">
        <v>3935</v>
      </c>
      <c r="Q2591">
        <v>271</v>
      </c>
      <c r="R2591">
        <v>1205</v>
      </c>
      <c r="S2591">
        <v>43</v>
      </c>
      <c r="T2591">
        <v>312</v>
      </c>
      <c r="U2591">
        <v>2</v>
      </c>
      <c r="V2591">
        <v>0</v>
      </c>
      <c r="W2591">
        <v>1.3647131160780661</v>
      </c>
      <c r="X2591">
        <v>142.42184082036428</v>
      </c>
      <c r="Y2591">
        <v>15.602193558748443</v>
      </c>
      <c r="Z2591">
        <v>7.7876358798098808</v>
      </c>
      <c r="AA2591">
        <v>56.689204513268209</v>
      </c>
      <c r="AB2591">
        <v>49.83664370471633</v>
      </c>
      <c r="AC2591">
        <v>25.01768831340371</v>
      </c>
      <c r="AD2591">
        <v>0</v>
      </c>
      <c r="AE2591">
        <v>298.7199199063889</v>
      </c>
    </row>
    <row r="2592" spans="1:31" x14ac:dyDescent="0.25">
      <c r="A2592">
        <v>2432830</v>
      </c>
      <c r="B2592">
        <v>1</v>
      </c>
      <c r="C2592" t="s">
        <v>81</v>
      </c>
      <c r="D2592" t="s">
        <v>113</v>
      </c>
      <c r="E2592" t="s">
        <v>147</v>
      </c>
      <c r="F2592" t="s">
        <v>7688</v>
      </c>
      <c r="G2592" t="s">
        <v>171</v>
      </c>
      <c r="H2592" t="s">
        <v>135</v>
      </c>
      <c r="I2592" t="s">
        <v>136</v>
      </c>
      <c r="J2592" t="s">
        <v>137</v>
      </c>
      <c r="K2592" t="s">
        <v>138</v>
      </c>
      <c r="L2592" t="s">
        <v>7689</v>
      </c>
      <c r="M2592" t="s">
        <v>7690</v>
      </c>
      <c r="N2592">
        <v>0.55555555499999998</v>
      </c>
      <c r="O2592">
        <v>0</v>
      </c>
      <c r="P2592">
        <v>26</v>
      </c>
      <c r="Q2592">
        <v>0</v>
      </c>
      <c r="R2592">
        <v>0</v>
      </c>
      <c r="S2592">
        <v>0</v>
      </c>
      <c r="T2592">
        <v>1</v>
      </c>
      <c r="U2592">
        <v>0</v>
      </c>
      <c r="V2592">
        <v>0</v>
      </c>
      <c r="W2592">
        <v>0</v>
      </c>
      <c r="X2592">
        <v>3.6197861401000018</v>
      </c>
      <c r="Y2592">
        <v>0</v>
      </c>
      <c r="Z2592">
        <v>0</v>
      </c>
      <c r="AA2592">
        <v>0</v>
      </c>
      <c r="AB2592">
        <v>1.9010292991111111E-2</v>
      </c>
      <c r="AC2592">
        <v>0</v>
      </c>
      <c r="AD2592">
        <v>0</v>
      </c>
      <c r="AE2592">
        <v>3.6387964330911129</v>
      </c>
    </row>
    <row r="2593" spans="1:31" x14ac:dyDescent="0.25">
      <c r="A2593">
        <v>2432638</v>
      </c>
      <c r="B2593">
        <v>1</v>
      </c>
      <c r="C2593" t="s">
        <v>80</v>
      </c>
      <c r="D2593" t="s">
        <v>101</v>
      </c>
      <c r="E2593" t="s">
        <v>141</v>
      </c>
      <c r="F2593" t="s">
        <v>4453</v>
      </c>
      <c r="G2593" t="s">
        <v>143</v>
      </c>
      <c r="H2593" t="s">
        <v>144</v>
      </c>
      <c r="I2593" t="s">
        <v>136</v>
      </c>
      <c r="J2593" t="s">
        <v>137</v>
      </c>
      <c r="K2593" t="s">
        <v>138</v>
      </c>
      <c r="L2593" t="s">
        <v>7691</v>
      </c>
      <c r="M2593" t="s">
        <v>7692</v>
      </c>
      <c r="N2593">
        <v>1.0108333329999999</v>
      </c>
      <c r="O2593">
        <v>7</v>
      </c>
      <c r="P2593">
        <v>2455</v>
      </c>
      <c r="Q2593">
        <v>2</v>
      </c>
      <c r="R2593">
        <v>76</v>
      </c>
      <c r="S2593">
        <v>20</v>
      </c>
      <c r="T2593">
        <v>246</v>
      </c>
      <c r="U2593">
        <v>1</v>
      </c>
      <c r="V2593">
        <v>1</v>
      </c>
      <c r="W2593">
        <v>3.7499881536440012</v>
      </c>
      <c r="X2593">
        <v>732.24793742288603</v>
      </c>
      <c r="Y2593">
        <v>0.63853893850656673</v>
      </c>
      <c r="Z2593">
        <v>7.692005957149866</v>
      </c>
      <c r="AA2593">
        <v>71.279703317488483</v>
      </c>
      <c r="AB2593">
        <v>314.24410093065671</v>
      </c>
      <c r="AC2593">
        <v>7.815502741709154</v>
      </c>
      <c r="AD2593">
        <v>1.3140760473107327</v>
      </c>
      <c r="AE2593">
        <v>1138.9818535093516</v>
      </c>
    </row>
    <row r="2594" spans="1:31" x14ac:dyDescent="0.25">
      <c r="A2594">
        <v>2433202</v>
      </c>
      <c r="B2594">
        <v>1</v>
      </c>
      <c r="C2594" t="s">
        <v>80</v>
      </c>
      <c r="D2594" t="s">
        <v>104</v>
      </c>
      <c r="E2594" t="s">
        <v>141</v>
      </c>
      <c r="F2594" t="s">
        <v>7693</v>
      </c>
      <c r="G2594" t="s">
        <v>143</v>
      </c>
      <c r="H2594" t="s">
        <v>144</v>
      </c>
      <c r="I2594" t="s">
        <v>136</v>
      </c>
      <c r="J2594" t="s">
        <v>137</v>
      </c>
      <c r="K2594" t="s">
        <v>138</v>
      </c>
      <c r="L2594" t="s">
        <v>7694</v>
      </c>
      <c r="M2594" t="s">
        <v>7695</v>
      </c>
      <c r="N2594">
        <v>0.46666666600000001</v>
      </c>
      <c r="O2594">
        <v>0</v>
      </c>
      <c r="P2594">
        <v>1941</v>
      </c>
      <c r="Q2594">
        <v>0</v>
      </c>
      <c r="R2594">
        <v>18</v>
      </c>
      <c r="S2594">
        <v>1</v>
      </c>
      <c r="T2594">
        <v>218</v>
      </c>
      <c r="U2594">
        <v>0</v>
      </c>
      <c r="V2594">
        <v>0</v>
      </c>
      <c r="W2594">
        <v>0</v>
      </c>
      <c r="X2594">
        <v>221.27001530238971</v>
      </c>
      <c r="Y2594">
        <v>0</v>
      </c>
      <c r="Z2594">
        <v>0.14678555615033334</v>
      </c>
      <c r="AA2594">
        <v>0.58868742180266664</v>
      </c>
      <c r="AB2594">
        <v>41.491185745118692</v>
      </c>
      <c r="AC2594">
        <v>0</v>
      </c>
      <c r="AD2594">
        <v>0</v>
      </c>
      <c r="AE2594">
        <v>263.4966740254614</v>
      </c>
    </row>
    <row r="2595" spans="1:31" x14ac:dyDescent="0.25">
      <c r="A2595">
        <v>2432538</v>
      </c>
      <c r="B2595">
        <v>1</v>
      </c>
      <c r="C2595" t="s">
        <v>80</v>
      </c>
      <c r="D2595" t="s">
        <v>86</v>
      </c>
      <c r="E2595" t="s">
        <v>147</v>
      </c>
      <c r="F2595" t="s">
        <v>7696</v>
      </c>
      <c r="G2595" t="s">
        <v>171</v>
      </c>
      <c r="H2595" t="s">
        <v>135</v>
      </c>
      <c r="I2595" t="s">
        <v>136</v>
      </c>
      <c r="J2595" t="s">
        <v>137</v>
      </c>
      <c r="K2595" t="s">
        <v>138</v>
      </c>
      <c r="L2595" t="s">
        <v>7697</v>
      </c>
      <c r="M2595" t="s">
        <v>7698</v>
      </c>
      <c r="N2595">
        <v>0.46333333300000001</v>
      </c>
      <c r="O2595">
        <v>0</v>
      </c>
      <c r="P2595">
        <v>26</v>
      </c>
      <c r="Q2595">
        <v>0</v>
      </c>
      <c r="R2595">
        <v>8</v>
      </c>
      <c r="S2595">
        <v>0</v>
      </c>
      <c r="T2595">
        <v>13</v>
      </c>
      <c r="U2595">
        <v>0</v>
      </c>
      <c r="V2595">
        <v>0</v>
      </c>
      <c r="W2595">
        <v>0</v>
      </c>
      <c r="X2595">
        <v>9.2479189728264544</v>
      </c>
      <c r="Y2595">
        <v>0</v>
      </c>
      <c r="Z2595">
        <v>1.1398924577394736</v>
      </c>
      <c r="AA2595">
        <v>0</v>
      </c>
      <c r="AB2595">
        <v>4.6700038063817999</v>
      </c>
      <c r="AC2595">
        <v>0</v>
      </c>
      <c r="AD2595">
        <v>0</v>
      </c>
      <c r="AE2595">
        <v>15.057815236947729</v>
      </c>
    </row>
    <row r="2596" spans="1:31" x14ac:dyDescent="0.25">
      <c r="A2596">
        <v>2432661</v>
      </c>
      <c r="B2596">
        <v>1</v>
      </c>
      <c r="C2596" t="s">
        <v>80</v>
      </c>
      <c r="D2596" t="s">
        <v>105</v>
      </c>
      <c r="E2596" t="s">
        <v>132</v>
      </c>
      <c r="F2596" t="s">
        <v>7699</v>
      </c>
      <c r="G2596" t="s">
        <v>134</v>
      </c>
      <c r="H2596" t="s">
        <v>135</v>
      </c>
      <c r="I2596" t="s">
        <v>136</v>
      </c>
      <c r="J2596" t="s">
        <v>137</v>
      </c>
      <c r="K2596" t="s">
        <v>138</v>
      </c>
      <c r="L2596" t="s">
        <v>7700</v>
      </c>
      <c r="M2596" t="s">
        <v>7701</v>
      </c>
      <c r="N2596">
        <v>1.5066666660000001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1.0237882870061688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1.0237882870061688</v>
      </c>
    </row>
    <row r="2597" spans="1:31" x14ac:dyDescent="0.25">
      <c r="A2597">
        <v>2432369</v>
      </c>
      <c r="B2597">
        <v>1</v>
      </c>
      <c r="C2597" t="s">
        <v>81</v>
      </c>
      <c r="D2597" t="s">
        <v>123</v>
      </c>
      <c r="E2597" t="s">
        <v>178</v>
      </c>
      <c r="F2597" t="s">
        <v>5863</v>
      </c>
      <c r="G2597" t="s">
        <v>143</v>
      </c>
      <c r="H2597" t="s">
        <v>144</v>
      </c>
      <c r="I2597" t="s">
        <v>136</v>
      </c>
      <c r="J2597" t="s">
        <v>137</v>
      </c>
      <c r="K2597" t="s">
        <v>138</v>
      </c>
      <c r="L2597" t="s">
        <v>7702</v>
      </c>
      <c r="M2597" t="s">
        <v>7703</v>
      </c>
      <c r="N2597">
        <v>1.145277777</v>
      </c>
      <c r="O2597">
        <v>0</v>
      </c>
      <c r="P2597">
        <v>10</v>
      </c>
      <c r="Q2597">
        <v>0</v>
      </c>
      <c r="R2597">
        <v>36</v>
      </c>
      <c r="S2597">
        <v>8</v>
      </c>
      <c r="T2597">
        <v>338</v>
      </c>
      <c r="U2597">
        <v>10</v>
      </c>
      <c r="V2597">
        <v>12</v>
      </c>
      <c r="W2597">
        <v>0</v>
      </c>
      <c r="X2597">
        <v>3.4876116854769341</v>
      </c>
      <c r="Y2597">
        <v>0</v>
      </c>
      <c r="Z2597">
        <v>1.139927337658484</v>
      </c>
      <c r="AA2597">
        <v>170.37796433185801</v>
      </c>
      <c r="AB2597">
        <v>355.06618539170711</v>
      </c>
      <c r="AC2597">
        <v>661.02968082070481</v>
      </c>
      <c r="AD2597">
        <v>35.295276330718337</v>
      </c>
      <c r="AE2597">
        <v>1226.3966458981238</v>
      </c>
    </row>
    <row r="2598" spans="1:31" x14ac:dyDescent="0.25">
      <c r="A2598">
        <v>2433059</v>
      </c>
      <c r="B2598">
        <v>1</v>
      </c>
      <c r="C2598" t="s">
        <v>81</v>
      </c>
      <c r="D2598" t="s">
        <v>122</v>
      </c>
      <c r="E2598" t="s">
        <v>161</v>
      </c>
      <c r="F2598" t="s">
        <v>7704</v>
      </c>
      <c r="G2598" t="s">
        <v>256</v>
      </c>
      <c r="H2598" t="s">
        <v>144</v>
      </c>
      <c r="I2598" t="s">
        <v>136</v>
      </c>
      <c r="J2598" t="s">
        <v>137</v>
      </c>
      <c r="K2598" t="s">
        <v>138</v>
      </c>
      <c r="L2598" t="s">
        <v>7705</v>
      </c>
      <c r="M2598" t="s">
        <v>7706</v>
      </c>
      <c r="N2598">
        <v>7.88</v>
      </c>
      <c r="O2598">
        <v>0</v>
      </c>
      <c r="P2598">
        <v>100</v>
      </c>
      <c r="Q2598">
        <v>0</v>
      </c>
      <c r="R2598">
        <v>1</v>
      </c>
      <c r="S2598">
        <v>0</v>
      </c>
      <c r="T2598">
        <v>9</v>
      </c>
      <c r="U2598">
        <v>0</v>
      </c>
      <c r="V2598">
        <v>0</v>
      </c>
      <c r="W2598">
        <v>0</v>
      </c>
      <c r="X2598">
        <v>69.367502471814646</v>
      </c>
      <c r="Y2598">
        <v>0</v>
      </c>
      <c r="Z2598">
        <v>0</v>
      </c>
      <c r="AA2598">
        <v>0</v>
      </c>
      <c r="AB2598">
        <v>19.662053712125235</v>
      </c>
      <c r="AC2598">
        <v>0</v>
      </c>
      <c r="AD2598">
        <v>0</v>
      </c>
      <c r="AE2598">
        <v>89.029556183939889</v>
      </c>
    </row>
    <row r="2599" spans="1:31" x14ac:dyDescent="0.25">
      <c r="A2599">
        <v>2432581</v>
      </c>
      <c r="B2599">
        <v>1</v>
      </c>
      <c r="C2599" t="s">
        <v>80</v>
      </c>
      <c r="D2599" t="s">
        <v>108</v>
      </c>
      <c r="E2599" t="s">
        <v>132</v>
      </c>
      <c r="F2599" t="s">
        <v>7707</v>
      </c>
      <c r="G2599" t="s">
        <v>134</v>
      </c>
      <c r="H2599" t="s">
        <v>135</v>
      </c>
      <c r="I2599" t="s">
        <v>136</v>
      </c>
      <c r="J2599" t="s">
        <v>137</v>
      </c>
      <c r="K2599" t="s">
        <v>138</v>
      </c>
      <c r="L2599" t="s">
        <v>7708</v>
      </c>
      <c r="M2599" t="s">
        <v>7709</v>
      </c>
      <c r="N2599">
        <v>1.3911111110000001</v>
      </c>
      <c r="O2599">
        <v>0</v>
      </c>
      <c r="P2599">
        <v>1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1.31516969528E-2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1.31516969528E-2</v>
      </c>
    </row>
    <row r="2600" spans="1:31" x14ac:dyDescent="0.25">
      <c r="A2600">
        <v>2432475</v>
      </c>
      <c r="B2600">
        <v>1</v>
      </c>
      <c r="C2600" t="s">
        <v>80</v>
      </c>
      <c r="D2600" t="s">
        <v>85</v>
      </c>
      <c r="E2600" t="s">
        <v>132</v>
      </c>
      <c r="F2600" t="s">
        <v>7710</v>
      </c>
      <c r="G2600" t="s">
        <v>153</v>
      </c>
      <c r="H2600" t="s">
        <v>135</v>
      </c>
      <c r="I2600" t="s">
        <v>136</v>
      </c>
      <c r="J2600" t="s">
        <v>137</v>
      </c>
      <c r="K2600" t="s">
        <v>138</v>
      </c>
      <c r="L2600" t="s">
        <v>7711</v>
      </c>
      <c r="M2600" t="s">
        <v>7712</v>
      </c>
      <c r="N2600">
        <v>0.91666666600000002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1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1.2533839668162776</v>
      </c>
      <c r="AC2600">
        <v>0</v>
      </c>
      <c r="AD2600">
        <v>0</v>
      </c>
      <c r="AE2600">
        <v>1.2533839668162776</v>
      </c>
    </row>
    <row r="2601" spans="1:31" x14ac:dyDescent="0.25">
      <c r="A2601">
        <v>2432575</v>
      </c>
      <c r="B2601">
        <v>1</v>
      </c>
      <c r="C2601" t="s">
        <v>80</v>
      </c>
      <c r="D2601" t="s">
        <v>84</v>
      </c>
      <c r="E2601" t="s">
        <v>132</v>
      </c>
      <c r="F2601" t="s">
        <v>7713</v>
      </c>
      <c r="G2601" t="s">
        <v>134</v>
      </c>
      <c r="H2601" t="s">
        <v>135</v>
      </c>
      <c r="I2601" t="s">
        <v>136</v>
      </c>
      <c r="J2601" t="s">
        <v>137</v>
      </c>
      <c r="K2601" t="s">
        <v>138</v>
      </c>
      <c r="L2601" t="s">
        <v>7714</v>
      </c>
      <c r="M2601" t="s">
        <v>7715</v>
      </c>
      <c r="N2601">
        <v>1.1825000000000001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0.25578492623549115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0.25578492623549115</v>
      </c>
    </row>
    <row r="2602" spans="1:31" x14ac:dyDescent="0.25">
      <c r="A2602">
        <v>2432481</v>
      </c>
      <c r="B2602">
        <v>1</v>
      </c>
      <c r="C2602" t="s">
        <v>81</v>
      </c>
      <c r="D2602" t="s">
        <v>122</v>
      </c>
      <c r="E2602" t="s">
        <v>178</v>
      </c>
      <c r="F2602" t="s">
        <v>2452</v>
      </c>
      <c r="G2602" t="s">
        <v>187</v>
      </c>
      <c r="H2602" t="s">
        <v>144</v>
      </c>
      <c r="I2602" t="s">
        <v>136</v>
      </c>
      <c r="J2602" t="s">
        <v>137</v>
      </c>
      <c r="K2602" t="s">
        <v>164</v>
      </c>
      <c r="L2602" t="s">
        <v>7716</v>
      </c>
      <c r="M2602" t="s">
        <v>7717</v>
      </c>
      <c r="N2602">
        <v>0.44416666599999999</v>
      </c>
      <c r="O2602">
        <v>16</v>
      </c>
      <c r="P2602">
        <v>889</v>
      </c>
      <c r="Q2602">
        <v>2</v>
      </c>
      <c r="R2602">
        <v>24</v>
      </c>
      <c r="S2602">
        <v>2</v>
      </c>
      <c r="T2602">
        <v>63</v>
      </c>
      <c r="U2602">
        <v>1</v>
      </c>
      <c r="V2602">
        <v>0</v>
      </c>
      <c r="W2602">
        <v>1.2529238850982636</v>
      </c>
      <c r="X2602">
        <v>39.572326840714254</v>
      </c>
      <c r="Y2602">
        <v>0.17086536709921252</v>
      </c>
      <c r="Z2602">
        <v>1.096261367833949</v>
      </c>
      <c r="AA2602">
        <v>1.1517536946656444</v>
      </c>
      <c r="AB2602">
        <v>8.7999821885633267</v>
      </c>
      <c r="AC2602">
        <v>3.2090824821536157</v>
      </c>
      <c r="AD2602">
        <v>0</v>
      </c>
      <c r="AE2602">
        <v>55.253195826128263</v>
      </c>
    </row>
    <row r="2603" spans="1:31" x14ac:dyDescent="0.25">
      <c r="A2603">
        <v>2432813</v>
      </c>
      <c r="B2603">
        <v>1</v>
      </c>
      <c r="C2603" t="s">
        <v>80</v>
      </c>
      <c r="D2603" t="s">
        <v>97</v>
      </c>
      <c r="E2603" t="s">
        <v>132</v>
      </c>
      <c r="F2603" t="s">
        <v>7718</v>
      </c>
      <c r="G2603" t="s">
        <v>134</v>
      </c>
      <c r="H2603" t="s">
        <v>135</v>
      </c>
      <c r="I2603" t="s">
        <v>136</v>
      </c>
      <c r="J2603" t="s">
        <v>137</v>
      </c>
      <c r="K2603" t="s">
        <v>138</v>
      </c>
      <c r="L2603" t="s">
        <v>7719</v>
      </c>
      <c r="M2603" t="s">
        <v>7720</v>
      </c>
      <c r="N2603">
        <v>7.61</v>
      </c>
      <c r="O2603">
        <v>0</v>
      </c>
      <c r="P2603">
        <v>1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3.6728948738546379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3.6728948738546379</v>
      </c>
    </row>
    <row r="2604" spans="1:31" x14ac:dyDescent="0.25">
      <c r="A2604">
        <v>2432790</v>
      </c>
      <c r="B2604">
        <v>1</v>
      </c>
      <c r="C2604" t="s">
        <v>81</v>
      </c>
      <c r="D2604" t="s">
        <v>112</v>
      </c>
      <c r="E2604" t="s">
        <v>147</v>
      </c>
      <c r="F2604" t="s">
        <v>7721</v>
      </c>
      <c r="G2604" t="s">
        <v>149</v>
      </c>
      <c r="H2604" t="s">
        <v>135</v>
      </c>
      <c r="I2604" t="s">
        <v>136</v>
      </c>
      <c r="J2604" t="s">
        <v>137</v>
      </c>
      <c r="K2604" t="s">
        <v>138</v>
      </c>
      <c r="L2604" t="s">
        <v>7722</v>
      </c>
      <c r="M2604" t="s">
        <v>7723</v>
      </c>
      <c r="N2604">
        <v>0.68444444400000004</v>
      </c>
      <c r="O2604">
        <v>0</v>
      </c>
      <c r="P2604">
        <v>79</v>
      </c>
      <c r="Q2604">
        <v>0</v>
      </c>
      <c r="R2604">
        <v>0</v>
      </c>
      <c r="S2604">
        <v>0</v>
      </c>
      <c r="T2604">
        <v>5</v>
      </c>
      <c r="U2604">
        <v>0</v>
      </c>
      <c r="V2604">
        <v>0</v>
      </c>
      <c r="W2604">
        <v>0</v>
      </c>
      <c r="X2604">
        <v>12.545968207216683</v>
      </c>
      <c r="Y2604">
        <v>0</v>
      </c>
      <c r="Z2604">
        <v>0</v>
      </c>
      <c r="AA2604">
        <v>0</v>
      </c>
      <c r="AB2604">
        <v>0.82474989007414901</v>
      </c>
      <c r="AC2604">
        <v>0</v>
      </c>
      <c r="AD2604">
        <v>0</v>
      </c>
      <c r="AE2604">
        <v>13.370718097290831</v>
      </c>
    </row>
    <row r="2605" spans="1:31" x14ac:dyDescent="0.25">
      <c r="A2605">
        <v>2432458</v>
      </c>
      <c r="B2605">
        <v>1</v>
      </c>
      <c r="C2605" t="s">
        <v>81</v>
      </c>
      <c r="D2605" t="s">
        <v>118</v>
      </c>
      <c r="E2605" t="s">
        <v>229</v>
      </c>
      <c r="F2605" t="s">
        <v>5206</v>
      </c>
      <c r="G2605" t="s">
        <v>143</v>
      </c>
      <c r="H2605" t="s">
        <v>144</v>
      </c>
      <c r="I2605" t="s">
        <v>136</v>
      </c>
      <c r="J2605" t="s">
        <v>137</v>
      </c>
      <c r="K2605" t="s">
        <v>138</v>
      </c>
      <c r="L2605" t="s">
        <v>7724</v>
      </c>
      <c r="M2605" t="s">
        <v>7725</v>
      </c>
      <c r="N2605">
        <v>0.106784166</v>
      </c>
      <c r="O2605">
        <v>4</v>
      </c>
      <c r="P2605">
        <v>3936</v>
      </c>
      <c r="Q2605">
        <v>101</v>
      </c>
      <c r="R2605">
        <v>277</v>
      </c>
      <c r="S2605">
        <v>40</v>
      </c>
      <c r="T2605">
        <v>470</v>
      </c>
      <c r="U2605">
        <v>14</v>
      </c>
      <c r="V2605">
        <v>1</v>
      </c>
      <c r="W2605">
        <v>0.16253124584373335</v>
      </c>
      <c r="X2605">
        <v>78.110111048132467</v>
      </c>
      <c r="Y2605">
        <v>7.4780694834234662</v>
      </c>
      <c r="Z2605">
        <v>3.4157639436252816</v>
      </c>
      <c r="AA2605">
        <v>25.601744672846721</v>
      </c>
      <c r="AB2605">
        <v>28.832612528822626</v>
      </c>
      <c r="AC2605">
        <v>75.449419067240669</v>
      </c>
      <c r="AD2605">
        <v>1.5092969396368001</v>
      </c>
      <c r="AE2605">
        <v>220.55954892957178</v>
      </c>
    </row>
    <row r="2606" spans="1:31" x14ac:dyDescent="0.25">
      <c r="A2606">
        <v>2432936</v>
      </c>
      <c r="B2606">
        <v>1</v>
      </c>
      <c r="C2606" t="s">
        <v>81</v>
      </c>
      <c r="D2606" t="s">
        <v>112</v>
      </c>
      <c r="E2606" t="s">
        <v>161</v>
      </c>
      <c r="F2606" t="s">
        <v>7726</v>
      </c>
      <c r="G2606" t="s">
        <v>301</v>
      </c>
      <c r="H2606" t="s">
        <v>144</v>
      </c>
      <c r="I2606" t="s">
        <v>136</v>
      </c>
      <c r="J2606" t="s">
        <v>137</v>
      </c>
      <c r="K2606" t="s">
        <v>138</v>
      </c>
      <c r="L2606" t="s">
        <v>7727</v>
      </c>
      <c r="M2606" t="s">
        <v>7728</v>
      </c>
      <c r="N2606">
        <v>1.4780555550000001</v>
      </c>
      <c r="O2606">
        <v>0</v>
      </c>
      <c r="P2606">
        <v>138</v>
      </c>
      <c r="Q2606">
        <v>0</v>
      </c>
      <c r="R2606">
        <v>0</v>
      </c>
      <c r="S2606">
        <v>0</v>
      </c>
      <c r="T2606">
        <v>6</v>
      </c>
      <c r="U2606">
        <v>0</v>
      </c>
      <c r="V2606">
        <v>0</v>
      </c>
      <c r="W2606">
        <v>0</v>
      </c>
      <c r="X2606">
        <v>14.675382551591513</v>
      </c>
      <c r="Y2606">
        <v>0</v>
      </c>
      <c r="Z2606">
        <v>0</v>
      </c>
      <c r="AA2606">
        <v>0</v>
      </c>
      <c r="AB2606">
        <v>1.3328993284969601</v>
      </c>
      <c r="AC2606">
        <v>0</v>
      </c>
      <c r="AD2606">
        <v>0</v>
      </c>
      <c r="AE2606">
        <v>16.008281880088472</v>
      </c>
    </row>
    <row r="2607" spans="1:31" x14ac:dyDescent="0.25">
      <c r="A2607">
        <v>2432318</v>
      </c>
      <c r="B2607">
        <v>1</v>
      </c>
      <c r="C2607" t="s">
        <v>80</v>
      </c>
      <c r="D2607" t="s">
        <v>82</v>
      </c>
      <c r="E2607" t="s">
        <v>161</v>
      </c>
      <c r="F2607" t="s">
        <v>7729</v>
      </c>
      <c r="G2607" t="s">
        <v>163</v>
      </c>
      <c r="H2607" t="s">
        <v>144</v>
      </c>
      <c r="I2607" t="s">
        <v>330</v>
      </c>
      <c r="J2607" t="s">
        <v>137</v>
      </c>
      <c r="K2607" t="s">
        <v>138</v>
      </c>
      <c r="L2607" t="s">
        <v>7730</v>
      </c>
      <c r="M2607" t="s">
        <v>7731</v>
      </c>
      <c r="N2607">
        <v>1.6666666E-2</v>
      </c>
      <c r="O2607">
        <v>0</v>
      </c>
      <c r="P2607">
        <v>2014</v>
      </c>
      <c r="Q2607">
        <v>0</v>
      </c>
      <c r="R2607">
        <v>0</v>
      </c>
      <c r="S2607">
        <v>0</v>
      </c>
      <c r="T2607">
        <v>83</v>
      </c>
      <c r="U2607">
        <v>0</v>
      </c>
      <c r="V2607">
        <v>0</v>
      </c>
      <c r="W2607">
        <v>0</v>
      </c>
      <c r="X2607">
        <v>7.6331667021945506</v>
      </c>
      <c r="Y2607">
        <v>0</v>
      </c>
      <c r="Z2607">
        <v>0</v>
      </c>
      <c r="AA2607">
        <v>0</v>
      </c>
      <c r="AB2607">
        <v>0.67335583690098322</v>
      </c>
      <c r="AC2607">
        <v>0</v>
      </c>
      <c r="AD2607">
        <v>0</v>
      </c>
      <c r="AE2607">
        <v>8.3065225390955337</v>
      </c>
    </row>
    <row r="2608" spans="1:31" x14ac:dyDescent="0.25">
      <c r="A2608">
        <v>2433128</v>
      </c>
      <c r="B2608">
        <v>1</v>
      </c>
      <c r="C2608" t="s">
        <v>80</v>
      </c>
      <c r="D2608" t="s">
        <v>93</v>
      </c>
      <c r="E2608" t="s">
        <v>132</v>
      </c>
      <c r="F2608" t="s">
        <v>7732</v>
      </c>
      <c r="G2608" t="s">
        <v>134</v>
      </c>
      <c r="H2608" t="s">
        <v>135</v>
      </c>
      <c r="I2608" t="s">
        <v>136</v>
      </c>
      <c r="J2608" t="s">
        <v>137</v>
      </c>
      <c r="K2608" t="s">
        <v>138</v>
      </c>
      <c r="L2608" t="s">
        <v>7733</v>
      </c>
      <c r="M2608" t="s">
        <v>7734</v>
      </c>
      <c r="N2608">
        <v>1.1419444439999999</v>
      </c>
      <c r="O2608">
        <v>0</v>
      </c>
      <c r="P2608">
        <v>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0.31365982742380499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0.31365982742380499</v>
      </c>
    </row>
    <row r="2609" spans="1:31" x14ac:dyDescent="0.25">
      <c r="A2609">
        <v>2432690</v>
      </c>
      <c r="B2609">
        <v>1</v>
      </c>
      <c r="C2609" t="s">
        <v>81</v>
      </c>
      <c r="D2609" t="s">
        <v>127</v>
      </c>
      <c r="E2609" t="s">
        <v>161</v>
      </c>
      <c r="F2609" t="s">
        <v>7735</v>
      </c>
      <c r="G2609" t="s">
        <v>143</v>
      </c>
      <c r="H2609" t="s">
        <v>144</v>
      </c>
      <c r="I2609" t="s">
        <v>136</v>
      </c>
      <c r="J2609" t="s">
        <v>137</v>
      </c>
      <c r="K2609" t="s">
        <v>138</v>
      </c>
      <c r="L2609" t="s">
        <v>7736</v>
      </c>
      <c r="M2609" t="s">
        <v>7737</v>
      </c>
      <c r="N2609">
        <v>0.998611111</v>
      </c>
      <c r="O2609">
        <v>0</v>
      </c>
      <c r="P2609">
        <v>345</v>
      </c>
      <c r="Q2609">
        <v>0</v>
      </c>
      <c r="R2609">
        <v>2</v>
      </c>
      <c r="S2609">
        <v>0</v>
      </c>
      <c r="T2609">
        <v>11</v>
      </c>
      <c r="U2609">
        <v>0</v>
      </c>
      <c r="V2609">
        <v>0</v>
      </c>
      <c r="W2609">
        <v>0</v>
      </c>
      <c r="X2609">
        <v>68.145221814944264</v>
      </c>
      <c r="Y2609">
        <v>0</v>
      </c>
      <c r="Z2609">
        <v>9.9865199896993329E-2</v>
      </c>
      <c r="AA2609">
        <v>0</v>
      </c>
      <c r="AB2609">
        <v>2.3089486119412226</v>
      </c>
      <c r="AC2609">
        <v>0</v>
      </c>
      <c r="AD2609">
        <v>0</v>
      </c>
      <c r="AE2609">
        <v>70.554035626782479</v>
      </c>
    </row>
    <row r="2610" spans="1:31" x14ac:dyDescent="0.25">
      <c r="A2610">
        <v>2432750</v>
      </c>
      <c r="B2610">
        <v>1</v>
      </c>
      <c r="C2610" t="s">
        <v>81</v>
      </c>
      <c r="D2610" t="s">
        <v>128</v>
      </c>
      <c r="E2610" t="s">
        <v>147</v>
      </c>
      <c r="F2610" t="s">
        <v>7738</v>
      </c>
      <c r="G2610" t="s">
        <v>149</v>
      </c>
      <c r="H2610" t="s">
        <v>135</v>
      </c>
      <c r="I2610" t="s">
        <v>136</v>
      </c>
      <c r="J2610" t="s">
        <v>137</v>
      </c>
      <c r="K2610" t="s">
        <v>138</v>
      </c>
      <c r="L2610" t="s">
        <v>7739</v>
      </c>
      <c r="M2610" t="s">
        <v>7740</v>
      </c>
      <c r="N2610">
        <v>1.834166666</v>
      </c>
      <c r="O2610">
        <v>0</v>
      </c>
      <c r="P2610">
        <v>141</v>
      </c>
      <c r="Q2610">
        <v>0</v>
      </c>
      <c r="R2610">
        <v>0</v>
      </c>
      <c r="S2610">
        <v>0</v>
      </c>
      <c r="T2610">
        <v>1</v>
      </c>
      <c r="U2610">
        <v>0</v>
      </c>
      <c r="V2610">
        <v>0</v>
      </c>
      <c r="W2610">
        <v>0</v>
      </c>
      <c r="X2610">
        <v>47.195117111580387</v>
      </c>
      <c r="Y2610">
        <v>0</v>
      </c>
      <c r="Z2610">
        <v>0</v>
      </c>
      <c r="AA2610">
        <v>0</v>
      </c>
      <c r="AB2610">
        <v>5.1756642638779482</v>
      </c>
      <c r="AC2610">
        <v>0</v>
      </c>
      <c r="AD2610">
        <v>0</v>
      </c>
      <c r="AE2610">
        <v>52.370781375458336</v>
      </c>
    </row>
    <row r="2611" spans="1:31" x14ac:dyDescent="0.25">
      <c r="A2611">
        <v>2433185</v>
      </c>
      <c r="B2611">
        <v>1</v>
      </c>
      <c r="C2611" t="s">
        <v>80</v>
      </c>
      <c r="D2611" t="s">
        <v>90</v>
      </c>
      <c r="E2611" t="s">
        <v>132</v>
      </c>
      <c r="F2611" t="s">
        <v>7741</v>
      </c>
      <c r="G2611" t="s">
        <v>153</v>
      </c>
      <c r="H2611" t="s">
        <v>135</v>
      </c>
      <c r="I2611" t="s">
        <v>136</v>
      </c>
      <c r="J2611" t="s">
        <v>137</v>
      </c>
      <c r="K2611" t="s">
        <v>138</v>
      </c>
      <c r="L2611" t="s">
        <v>7742</v>
      </c>
      <c r="M2611" t="s">
        <v>7743</v>
      </c>
      <c r="N2611">
        <v>2.9394444439999998</v>
      </c>
      <c r="O2611">
        <v>0</v>
      </c>
      <c r="P2611">
        <v>8</v>
      </c>
      <c r="Q2611">
        <v>0</v>
      </c>
      <c r="R2611">
        <v>0</v>
      </c>
      <c r="S2611">
        <v>0</v>
      </c>
      <c r="T2611">
        <v>1</v>
      </c>
      <c r="U2611">
        <v>0</v>
      </c>
      <c r="V2611">
        <v>0</v>
      </c>
      <c r="W2611">
        <v>0</v>
      </c>
      <c r="X2611">
        <v>5.3590933674580645</v>
      </c>
      <c r="Y2611">
        <v>0</v>
      </c>
      <c r="Z2611">
        <v>0</v>
      </c>
      <c r="AA2611">
        <v>0</v>
      </c>
      <c r="AB2611">
        <v>0.81216386738270008</v>
      </c>
      <c r="AC2611">
        <v>0</v>
      </c>
      <c r="AD2611">
        <v>0</v>
      </c>
      <c r="AE2611">
        <v>6.1712572348407644</v>
      </c>
    </row>
    <row r="2612" spans="1:31" x14ac:dyDescent="0.25">
      <c r="A2612">
        <v>2433191</v>
      </c>
      <c r="B2612">
        <v>1</v>
      </c>
      <c r="C2612" t="s">
        <v>81</v>
      </c>
      <c r="D2612" t="s">
        <v>118</v>
      </c>
      <c r="E2612" t="s">
        <v>147</v>
      </c>
      <c r="F2612" t="s">
        <v>7744</v>
      </c>
      <c r="G2612" t="s">
        <v>171</v>
      </c>
      <c r="H2612" t="s">
        <v>135</v>
      </c>
      <c r="I2612" t="s">
        <v>136</v>
      </c>
      <c r="J2612" t="s">
        <v>137</v>
      </c>
      <c r="K2612" t="s">
        <v>138</v>
      </c>
      <c r="L2612" t="s">
        <v>7745</v>
      </c>
      <c r="M2612" t="s">
        <v>7746</v>
      </c>
      <c r="N2612">
        <v>4.9619444440000002</v>
      </c>
      <c r="O2612">
        <v>0</v>
      </c>
      <c r="P2612">
        <v>15</v>
      </c>
      <c r="Q2612">
        <v>0</v>
      </c>
      <c r="R2612">
        <v>1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9.452308506742245</v>
      </c>
      <c r="Y2612">
        <v>0</v>
      </c>
      <c r="Z2612">
        <v>1.3675241988088085</v>
      </c>
      <c r="AA2612">
        <v>0</v>
      </c>
      <c r="AB2612">
        <v>0</v>
      </c>
      <c r="AC2612">
        <v>0</v>
      </c>
      <c r="AD2612">
        <v>0</v>
      </c>
      <c r="AE2612">
        <v>10.819832705551054</v>
      </c>
    </row>
    <row r="2613" spans="1:31" x14ac:dyDescent="0.25">
      <c r="A2613">
        <v>2432498</v>
      </c>
      <c r="B2613">
        <v>1</v>
      </c>
      <c r="C2613" t="s">
        <v>81</v>
      </c>
      <c r="D2613" t="s">
        <v>128</v>
      </c>
      <c r="E2613" t="s">
        <v>229</v>
      </c>
      <c r="F2613" t="s">
        <v>7747</v>
      </c>
      <c r="G2613" t="s">
        <v>187</v>
      </c>
      <c r="H2613" t="s">
        <v>144</v>
      </c>
      <c r="I2613" t="s">
        <v>136</v>
      </c>
      <c r="J2613" t="s">
        <v>137</v>
      </c>
      <c r="K2613" t="s">
        <v>164</v>
      </c>
      <c r="L2613" t="s">
        <v>7748</v>
      </c>
      <c r="M2613" t="s">
        <v>7749</v>
      </c>
      <c r="N2613">
        <v>7.0280555549999999</v>
      </c>
      <c r="O2613">
        <v>103</v>
      </c>
      <c r="P2613">
        <v>20424</v>
      </c>
      <c r="Q2613">
        <v>588</v>
      </c>
      <c r="R2613">
        <v>575</v>
      </c>
      <c r="S2613">
        <v>95</v>
      </c>
      <c r="T2613">
        <v>1742</v>
      </c>
      <c r="U2613">
        <v>16</v>
      </c>
      <c r="V2613">
        <v>1</v>
      </c>
      <c r="W2613">
        <v>171.26933684024766</v>
      </c>
      <c r="X2613">
        <v>20233.958841406627</v>
      </c>
      <c r="Y2613">
        <v>1674.3452556244804</v>
      </c>
      <c r="Z2613">
        <v>290.56761332829518</v>
      </c>
      <c r="AA2613">
        <v>5630.0852984589719</v>
      </c>
      <c r="AB2613">
        <v>7872.2336573057937</v>
      </c>
      <c r="AC2613">
        <v>5737.1881766699789</v>
      </c>
      <c r="AD2613">
        <v>40.309972670611302</v>
      </c>
      <c r="AE2613">
        <v>41649.958152305007</v>
      </c>
    </row>
    <row r="2614" spans="1:31" x14ac:dyDescent="0.25">
      <c r="A2614">
        <v>2433277</v>
      </c>
      <c r="B2614">
        <v>1</v>
      </c>
      <c r="C2614" t="s">
        <v>80</v>
      </c>
      <c r="D2614" t="s">
        <v>97</v>
      </c>
      <c r="E2614" t="s">
        <v>161</v>
      </c>
      <c r="F2614" t="s">
        <v>7750</v>
      </c>
      <c r="G2614" t="s">
        <v>256</v>
      </c>
      <c r="H2614" t="s">
        <v>144</v>
      </c>
      <c r="I2614" t="s">
        <v>136</v>
      </c>
      <c r="J2614" t="s">
        <v>137</v>
      </c>
      <c r="K2614" t="s">
        <v>138</v>
      </c>
      <c r="L2614" t="s">
        <v>7751</v>
      </c>
      <c r="M2614" t="s">
        <v>7752</v>
      </c>
      <c r="N2614">
        <v>3.770277777</v>
      </c>
      <c r="O2614">
        <v>0</v>
      </c>
      <c r="P2614">
        <v>35</v>
      </c>
      <c r="Q2614">
        <v>0</v>
      </c>
      <c r="R2614">
        <v>1</v>
      </c>
      <c r="S2614">
        <v>0</v>
      </c>
      <c r="T2614">
        <v>4</v>
      </c>
      <c r="U2614">
        <v>0</v>
      </c>
      <c r="V2614">
        <v>0</v>
      </c>
      <c r="W2614">
        <v>0</v>
      </c>
      <c r="X2614">
        <v>26.623835945163563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26.623835945163563</v>
      </c>
    </row>
    <row r="2615" spans="1:31" x14ac:dyDescent="0.25">
      <c r="A2615">
        <v>2434153</v>
      </c>
      <c r="B2615">
        <v>1</v>
      </c>
      <c r="C2615" t="s">
        <v>80</v>
      </c>
      <c r="D2615" t="s">
        <v>99</v>
      </c>
      <c r="E2615" t="s">
        <v>132</v>
      </c>
      <c r="F2615" t="s">
        <v>7753</v>
      </c>
      <c r="G2615" t="s">
        <v>153</v>
      </c>
      <c r="H2615" t="s">
        <v>135</v>
      </c>
      <c r="I2615" t="s">
        <v>136</v>
      </c>
      <c r="J2615" t="s">
        <v>137</v>
      </c>
      <c r="K2615" t="s">
        <v>138</v>
      </c>
      <c r="L2615" t="s">
        <v>7754</v>
      </c>
      <c r="M2615" t="s">
        <v>7755</v>
      </c>
      <c r="N2615">
        <v>2.599722222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1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0.25684860743331173</v>
      </c>
      <c r="AC2615">
        <v>0</v>
      </c>
      <c r="AD2615">
        <v>0</v>
      </c>
      <c r="AE2615">
        <v>0.25684860743331173</v>
      </c>
    </row>
    <row r="2616" spans="1:31" x14ac:dyDescent="0.25">
      <c r="A2616">
        <v>2433824</v>
      </c>
      <c r="B2616">
        <v>1</v>
      </c>
      <c r="C2616" t="s">
        <v>80</v>
      </c>
      <c r="D2616" t="s">
        <v>90</v>
      </c>
      <c r="E2616" t="s">
        <v>147</v>
      </c>
      <c r="F2616" t="s">
        <v>7756</v>
      </c>
      <c r="G2616" t="s">
        <v>479</v>
      </c>
      <c r="H2616" t="s">
        <v>135</v>
      </c>
      <c r="I2616" t="s">
        <v>136</v>
      </c>
      <c r="J2616" t="s">
        <v>137</v>
      </c>
      <c r="K2616" t="s">
        <v>138</v>
      </c>
      <c r="L2616" t="s">
        <v>7757</v>
      </c>
      <c r="M2616" t="s">
        <v>7758</v>
      </c>
      <c r="N2616">
        <v>2.258888888</v>
      </c>
      <c r="O2616">
        <v>0</v>
      </c>
      <c r="P2616">
        <v>89</v>
      </c>
      <c r="Q2616">
        <v>0</v>
      </c>
      <c r="R2616">
        <v>0</v>
      </c>
      <c r="S2616">
        <v>0</v>
      </c>
      <c r="T2616">
        <v>2</v>
      </c>
      <c r="U2616">
        <v>0</v>
      </c>
      <c r="V2616">
        <v>0</v>
      </c>
      <c r="W2616">
        <v>0</v>
      </c>
      <c r="X2616">
        <v>81.263119205306609</v>
      </c>
      <c r="Y2616">
        <v>0</v>
      </c>
      <c r="Z2616">
        <v>0</v>
      </c>
      <c r="AA2616">
        <v>0</v>
      </c>
      <c r="AB2616">
        <v>10.744152088532706</v>
      </c>
      <c r="AC2616">
        <v>0</v>
      </c>
      <c r="AD2616">
        <v>0</v>
      </c>
      <c r="AE2616">
        <v>92.00727129383931</v>
      </c>
    </row>
    <row r="2617" spans="1:31" x14ac:dyDescent="0.25">
      <c r="A2617">
        <v>2434110</v>
      </c>
      <c r="B2617">
        <v>1</v>
      </c>
      <c r="C2617" t="s">
        <v>80</v>
      </c>
      <c r="D2617" t="s">
        <v>85</v>
      </c>
      <c r="E2617" t="s">
        <v>132</v>
      </c>
      <c r="F2617" t="s">
        <v>7759</v>
      </c>
      <c r="G2617" t="s">
        <v>134</v>
      </c>
      <c r="H2617" t="s">
        <v>135</v>
      </c>
      <c r="I2617" t="s">
        <v>136</v>
      </c>
      <c r="J2617" t="s">
        <v>137</v>
      </c>
      <c r="K2617" t="s">
        <v>138</v>
      </c>
      <c r="L2617" t="s">
        <v>7760</v>
      </c>
      <c r="M2617" t="s">
        <v>7761</v>
      </c>
      <c r="N2617">
        <v>1.573055555</v>
      </c>
      <c r="O2617">
        <v>0</v>
      </c>
      <c r="P2617">
        <v>1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3.5793975034341843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3.5793975034341843</v>
      </c>
    </row>
    <row r="2618" spans="1:31" x14ac:dyDescent="0.25">
      <c r="A2618">
        <v>2433469</v>
      </c>
      <c r="B2618">
        <v>1</v>
      </c>
      <c r="C2618" t="s">
        <v>80</v>
      </c>
      <c r="D2618" t="s">
        <v>93</v>
      </c>
      <c r="E2618" t="s">
        <v>178</v>
      </c>
      <c r="F2618" t="s">
        <v>7762</v>
      </c>
      <c r="G2618" t="s">
        <v>187</v>
      </c>
      <c r="H2618" t="s">
        <v>144</v>
      </c>
      <c r="I2618" t="s">
        <v>136</v>
      </c>
      <c r="J2618" t="s">
        <v>137</v>
      </c>
      <c r="K2618" t="s">
        <v>164</v>
      </c>
      <c r="L2618" t="s">
        <v>7763</v>
      </c>
      <c r="M2618" t="s">
        <v>7764</v>
      </c>
      <c r="N2618">
        <v>7.2847222220000001</v>
      </c>
      <c r="O2618">
        <v>0</v>
      </c>
      <c r="P2618">
        <v>4130</v>
      </c>
      <c r="Q2618">
        <v>0</v>
      </c>
      <c r="R2618">
        <v>2</v>
      </c>
      <c r="S2618">
        <v>2</v>
      </c>
      <c r="T2618">
        <v>1168</v>
      </c>
      <c r="U2618">
        <v>0</v>
      </c>
      <c r="V2618">
        <v>2</v>
      </c>
      <c r="W2618">
        <v>0</v>
      </c>
      <c r="X2618">
        <v>7400.934342145184</v>
      </c>
      <c r="Y2618">
        <v>0</v>
      </c>
      <c r="Z2618">
        <v>9.6839334790430307</v>
      </c>
      <c r="AA2618">
        <v>27.315608240141845</v>
      </c>
      <c r="AB2618">
        <v>11925.321146467533</v>
      </c>
      <c r="AC2618">
        <v>0</v>
      </c>
      <c r="AD2618">
        <v>10.179681610264232</v>
      </c>
      <c r="AE2618">
        <v>19373.434711942165</v>
      </c>
    </row>
    <row r="2619" spans="1:31" x14ac:dyDescent="0.25">
      <c r="A2619">
        <v>2433300</v>
      </c>
      <c r="B2619">
        <v>1</v>
      </c>
      <c r="C2619" t="s">
        <v>80</v>
      </c>
      <c r="D2619" t="s">
        <v>111</v>
      </c>
      <c r="E2619" t="s">
        <v>132</v>
      </c>
      <c r="F2619" t="s">
        <v>7765</v>
      </c>
      <c r="G2619" t="s">
        <v>153</v>
      </c>
      <c r="H2619" t="s">
        <v>135</v>
      </c>
      <c r="I2619" t="s">
        <v>136</v>
      </c>
      <c r="J2619" t="s">
        <v>137</v>
      </c>
      <c r="K2619" t="s">
        <v>138</v>
      </c>
      <c r="L2619" t="s">
        <v>7766</v>
      </c>
      <c r="M2619" t="s">
        <v>7767</v>
      </c>
      <c r="N2619">
        <v>1.2522222220000001</v>
      </c>
      <c r="O2619">
        <v>0</v>
      </c>
      <c r="P2619">
        <v>10</v>
      </c>
      <c r="Q2619">
        <v>0</v>
      </c>
      <c r="R2619">
        <v>0</v>
      </c>
      <c r="S2619">
        <v>0</v>
      </c>
      <c r="T2619">
        <v>4</v>
      </c>
      <c r="U2619">
        <v>0</v>
      </c>
      <c r="V2619">
        <v>0</v>
      </c>
      <c r="W2619">
        <v>0</v>
      </c>
      <c r="X2619">
        <v>4.4046777098095928</v>
      </c>
      <c r="Y2619">
        <v>0</v>
      </c>
      <c r="Z2619">
        <v>0</v>
      </c>
      <c r="AA2619">
        <v>0</v>
      </c>
      <c r="AB2619">
        <v>2.0299081792450551</v>
      </c>
      <c r="AC2619">
        <v>0</v>
      </c>
      <c r="AD2619">
        <v>0</v>
      </c>
      <c r="AE2619">
        <v>6.4345858890546479</v>
      </c>
    </row>
    <row r="2620" spans="1:31" x14ac:dyDescent="0.25">
      <c r="A2620">
        <v>2433947</v>
      </c>
      <c r="B2620">
        <v>1</v>
      </c>
      <c r="C2620" t="s">
        <v>80</v>
      </c>
      <c r="D2620" t="s">
        <v>105</v>
      </c>
      <c r="E2620" t="s">
        <v>147</v>
      </c>
      <c r="F2620" t="s">
        <v>7768</v>
      </c>
      <c r="G2620" t="s">
        <v>171</v>
      </c>
      <c r="H2620" t="s">
        <v>135</v>
      </c>
      <c r="I2620" t="s">
        <v>136</v>
      </c>
      <c r="J2620" t="s">
        <v>137</v>
      </c>
      <c r="K2620" t="s">
        <v>138</v>
      </c>
      <c r="L2620" t="s">
        <v>7769</v>
      </c>
      <c r="M2620" t="s">
        <v>7770</v>
      </c>
      <c r="N2620">
        <v>3.0241666660000002</v>
      </c>
      <c r="O2620">
        <v>0</v>
      </c>
      <c r="P2620">
        <v>43</v>
      </c>
      <c r="Q2620">
        <v>0</v>
      </c>
      <c r="R2620">
        <v>0</v>
      </c>
      <c r="S2620">
        <v>0</v>
      </c>
      <c r="T2620">
        <v>20</v>
      </c>
      <c r="U2620">
        <v>0</v>
      </c>
      <c r="V2620">
        <v>0</v>
      </c>
      <c r="W2620">
        <v>0</v>
      </c>
      <c r="X2620">
        <v>41.470459166589869</v>
      </c>
      <c r="Y2620">
        <v>0</v>
      </c>
      <c r="Z2620">
        <v>0</v>
      </c>
      <c r="AA2620">
        <v>0</v>
      </c>
      <c r="AB2620">
        <v>74.635616609233736</v>
      </c>
      <c r="AC2620">
        <v>0</v>
      </c>
      <c r="AD2620">
        <v>0</v>
      </c>
      <c r="AE2620">
        <v>116.1060757758236</v>
      </c>
    </row>
    <row r="2621" spans="1:31" x14ac:dyDescent="0.25">
      <c r="A2621">
        <v>2434053</v>
      </c>
      <c r="B2621">
        <v>1</v>
      </c>
      <c r="C2621" t="s">
        <v>80</v>
      </c>
      <c r="D2621" t="s">
        <v>105</v>
      </c>
      <c r="E2621" t="s">
        <v>156</v>
      </c>
      <c r="F2621" t="s">
        <v>7771</v>
      </c>
      <c r="G2621" t="s">
        <v>158</v>
      </c>
      <c r="H2621" t="s">
        <v>135</v>
      </c>
      <c r="I2621" t="s">
        <v>136</v>
      </c>
      <c r="J2621" t="s">
        <v>137</v>
      </c>
      <c r="K2621" t="s">
        <v>138</v>
      </c>
      <c r="L2621" t="s">
        <v>7772</v>
      </c>
      <c r="M2621" t="s">
        <v>7773</v>
      </c>
      <c r="N2621">
        <v>0.87944444399999999</v>
      </c>
      <c r="O2621">
        <v>0</v>
      </c>
      <c r="P2621">
        <v>311</v>
      </c>
      <c r="Q2621">
        <v>0</v>
      </c>
      <c r="R2621">
        <v>0</v>
      </c>
      <c r="S2621">
        <v>0</v>
      </c>
      <c r="T2621">
        <v>5</v>
      </c>
      <c r="U2621">
        <v>0</v>
      </c>
      <c r="V2621">
        <v>0</v>
      </c>
      <c r="W2621">
        <v>0</v>
      </c>
      <c r="X2621">
        <v>84.834174078435126</v>
      </c>
      <c r="Y2621">
        <v>0</v>
      </c>
      <c r="Z2621">
        <v>0</v>
      </c>
      <c r="AA2621">
        <v>0</v>
      </c>
      <c r="AB2621">
        <v>4.2808309518396621</v>
      </c>
      <c r="AC2621">
        <v>0</v>
      </c>
      <c r="AD2621">
        <v>0</v>
      </c>
      <c r="AE2621">
        <v>89.115005030274787</v>
      </c>
    </row>
    <row r="2622" spans="1:31" x14ac:dyDescent="0.25">
      <c r="A2622">
        <v>2433320</v>
      </c>
      <c r="B2622">
        <v>1</v>
      </c>
      <c r="C2622" t="s">
        <v>80</v>
      </c>
      <c r="D2622" t="s">
        <v>106</v>
      </c>
      <c r="E2622" t="s">
        <v>156</v>
      </c>
      <c r="F2622" t="s">
        <v>7774</v>
      </c>
      <c r="G2622" t="s">
        <v>158</v>
      </c>
      <c r="H2622" t="s">
        <v>135</v>
      </c>
      <c r="I2622" t="s">
        <v>136</v>
      </c>
      <c r="J2622" t="s">
        <v>137</v>
      </c>
      <c r="K2622" t="s">
        <v>138</v>
      </c>
      <c r="L2622" t="s">
        <v>7775</v>
      </c>
      <c r="M2622" t="s">
        <v>7776</v>
      </c>
      <c r="N2622">
        <v>1.9458333329999999</v>
      </c>
      <c r="O2622">
        <v>0</v>
      </c>
      <c r="P2622">
        <v>46</v>
      </c>
      <c r="Q2622">
        <v>0</v>
      </c>
      <c r="R2622">
        <v>1</v>
      </c>
      <c r="S2622">
        <v>0</v>
      </c>
      <c r="T2622">
        <v>4</v>
      </c>
      <c r="U2622">
        <v>0</v>
      </c>
      <c r="V2622">
        <v>0</v>
      </c>
      <c r="W2622">
        <v>0</v>
      </c>
      <c r="X2622">
        <v>9.6204673859583281</v>
      </c>
      <c r="Y2622">
        <v>0</v>
      </c>
      <c r="Z2622">
        <v>1.4538661273333334E-4</v>
      </c>
      <c r="AA2622">
        <v>0</v>
      </c>
      <c r="AB2622">
        <v>4.5994774173249739</v>
      </c>
      <c r="AC2622">
        <v>0</v>
      </c>
      <c r="AD2622">
        <v>0</v>
      </c>
      <c r="AE2622">
        <v>14.220090189896034</v>
      </c>
    </row>
    <row r="2623" spans="1:31" x14ac:dyDescent="0.25">
      <c r="A2623">
        <v>2433363</v>
      </c>
      <c r="B2623">
        <v>1</v>
      </c>
      <c r="C2623" t="s">
        <v>81</v>
      </c>
      <c r="D2623" t="s">
        <v>128</v>
      </c>
      <c r="E2623" t="s">
        <v>147</v>
      </c>
      <c r="F2623" t="s">
        <v>7777</v>
      </c>
      <c r="G2623" t="s">
        <v>479</v>
      </c>
      <c r="H2623" t="s">
        <v>135</v>
      </c>
      <c r="I2623" t="s">
        <v>136</v>
      </c>
      <c r="J2623" t="s">
        <v>137</v>
      </c>
      <c r="K2623" t="s">
        <v>138</v>
      </c>
      <c r="L2623" t="s">
        <v>7778</v>
      </c>
      <c r="M2623" t="s">
        <v>7779</v>
      </c>
      <c r="N2623">
        <v>2.8280555550000002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7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60.607030851328361</v>
      </c>
      <c r="AC2623">
        <v>0</v>
      </c>
      <c r="AD2623">
        <v>0</v>
      </c>
      <c r="AE2623">
        <v>60.607030851328361</v>
      </c>
    </row>
    <row r="2624" spans="1:31" x14ac:dyDescent="0.25">
      <c r="A2624">
        <v>2433512</v>
      </c>
      <c r="B2624">
        <v>1</v>
      </c>
      <c r="C2624" t="s">
        <v>80</v>
      </c>
      <c r="D2624" t="s">
        <v>93</v>
      </c>
      <c r="E2624" t="s">
        <v>178</v>
      </c>
      <c r="F2624" t="s">
        <v>7780</v>
      </c>
      <c r="G2624" t="s">
        <v>187</v>
      </c>
      <c r="H2624" t="s">
        <v>144</v>
      </c>
      <c r="I2624" t="s">
        <v>136</v>
      </c>
      <c r="J2624" t="s">
        <v>137</v>
      </c>
      <c r="K2624" t="s">
        <v>164</v>
      </c>
      <c r="L2624" t="s">
        <v>7781</v>
      </c>
      <c r="M2624" t="s">
        <v>7782</v>
      </c>
      <c r="N2624">
        <v>5.7686111110000002</v>
      </c>
      <c r="O2624">
        <v>0</v>
      </c>
      <c r="P2624">
        <v>4647</v>
      </c>
      <c r="Q2624">
        <v>0</v>
      </c>
      <c r="R2624">
        <v>6</v>
      </c>
      <c r="S2624">
        <v>3</v>
      </c>
      <c r="T2624">
        <v>305</v>
      </c>
      <c r="U2624">
        <v>0</v>
      </c>
      <c r="V2624">
        <v>0</v>
      </c>
      <c r="W2624">
        <v>0</v>
      </c>
      <c r="X2624">
        <v>6741.1190699852532</v>
      </c>
      <c r="Y2624">
        <v>0</v>
      </c>
      <c r="Z2624">
        <v>2.3485072882674429</v>
      </c>
      <c r="AA2624">
        <v>3416.488865492166</v>
      </c>
      <c r="AB2624">
        <v>2989.5554804766261</v>
      </c>
      <c r="AC2624">
        <v>0</v>
      </c>
      <c r="AD2624">
        <v>0</v>
      </c>
      <c r="AE2624">
        <v>13149.511923242313</v>
      </c>
    </row>
    <row r="2625" spans="1:31" x14ac:dyDescent="0.25">
      <c r="A2625">
        <v>2433506</v>
      </c>
      <c r="B2625">
        <v>1</v>
      </c>
      <c r="C2625" t="s">
        <v>80</v>
      </c>
      <c r="D2625" t="s">
        <v>90</v>
      </c>
      <c r="E2625" t="s">
        <v>132</v>
      </c>
      <c r="F2625" t="s">
        <v>7783</v>
      </c>
      <c r="G2625" t="s">
        <v>198</v>
      </c>
      <c r="H2625" t="s">
        <v>135</v>
      </c>
      <c r="I2625" t="s">
        <v>136</v>
      </c>
      <c r="J2625" t="s">
        <v>137</v>
      </c>
      <c r="K2625" t="s">
        <v>138</v>
      </c>
      <c r="L2625" t="s">
        <v>7784</v>
      </c>
      <c r="M2625" t="s">
        <v>7785</v>
      </c>
      <c r="N2625">
        <v>5.0361111110000003</v>
      </c>
      <c r="O2625">
        <v>0</v>
      </c>
      <c r="P2625">
        <v>5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5.9425917440446598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5.9425917440446598</v>
      </c>
    </row>
    <row r="2626" spans="1:31" x14ac:dyDescent="0.25">
      <c r="A2626">
        <v>2433904</v>
      </c>
      <c r="B2626">
        <v>1</v>
      </c>
      <c r="C2626" t="s">
        <v>81</v>
      </c>
      <c r="D2626" t="s">
        <v>115</v>
      </c>
      <c r="E2626" t="s">
        <v>132</v>
      </c>
      <c r="F2626" t="s">
        <v>7786</v>
      </c>
      <c r="G2626" t="s">
        <v>134</v>
      </c>
      <c r="H2626" t="s">
        <v>135</v>
      </c>
      <c r="I2626" t="s">
        <v>136</v>
      </c>
      <c r="J2626" t="s">
        <v>137</v>
      </c>
      <c r="K2626" t="s">
        <v>138</v>
      </c>
      <c r="L2626" t="s">
        <v>7787</v>
      </c>
      <c r="M2626" t="s">
        <v>7788</v>
      </c>
      <c r="N2626">
        <v>1.5375000000000001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0.16802491448952001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0.16802491448952001</v>
      </c>
    </row>
    <row r="2627" spans="1:31" x14ac:dyDescent="0.25">
      <c r="A2627">
        <v>2433289</v>
      </c>
      <c r="B2627">
        <v>1</v>
      </c>
      <c r="C2627" t="s">
        <v>80</v>
      </c>
      <c r="D2627" t="s">
        <v>82</v>
      </c>
      <c r="E2627" t="s">
        <v>156</v>
      </c>
      <c r="F2627" t="s">
        <v>7789</v>
      </c>
      <c r="G2627" t="s">
        <v>175</v>
      </c>
      <c r="H2627" t="s">
        <v>135</v>
      </c>
      <c r="I2627" t="s">
        <v>136</v>
      </c>
      <c r="J2627" t="s">
        <v>137</v>
      </c>
      <c r="K2627" t="s">
        <v>138</v>
      </c>
      <c r="L2627" t="s">
        <v>7790</v>
      </c>
      <c r="M2627" t="s">
        <v>7791</v>
      </c>
      <c r="N2627">
        <v>1.0122222219999999</v>
      </c>
      <c r="O2627">
        <v>0</v>
      </c>
      <c r="P2627">
        <v>192</v>
      </c>
      <c r="Q2627">
        <v>0</v>
      </c>
      <c r="R2627">
        <v>0</v>
      </c>
      <c r="S2627">
        <v>0</v>
      </c>
      <c r="T2627">
        <v>7</v>
      </c>
      <c r="U2627">
        <v>0</v>
      </c>
      <c r="V2627">
        <v>0</v>
      </c>
      <c r="W2627">
        <v>0</v>
      </c>
      <c r="X2627">
        <v>35.589292160643517</v>
      </c>
      <c r="Y2627">
        <v>0</v>
      </c>
      <c r="Z2627">
        <v>0</v>
      </c>
      <c r="AA2627">
        <v>0</v>
      </c>
      <c r="AB2627">
        <v>2.9557114685357702</v>
      </c>
      <c r="AC2627">
        <v>0</v>
      </c>
      <c r="AD2627">
        <v>0</v>
      </c>
      <c r="AE2627">
        <v>38.545003629179284</v>
      </c>
    </row>
    <row r="2628" spans="1:31" x14ac:dyDescent="0.25">
      <c r="A2628">
        <v>2433930</v>
      </c>
      <c r="B2628">
        <v>1</v>
      </c>
      <c r="C2628" t="s">
        <v>80</v>
      </c>
      <c r="D2628" t="s">
        <v>82</v>
      </c>
      <c r="E2628" t="s">
        <v>132</v>
      </c>
      <c r="F2628" t="s">
        <v>7792</v>
      </c>
      <c r="G2628" t="s">
        <v>134</v>
      </c>
      <c r="H2628" t="s">
        <v>135</v>
      </c>
      <c r="I2628" t="s">
        <v>136</v>
      </c>
      <c r="J2628" t="s">
        <v>137</v>
      </c>
      <c r="K2628" t="s">
        <v>138</v>
      </c>
      <c r="L2628" t="s">
        <v>7793</v>
      </c>
      <c r="M2628" t="s">
        <v>7794</v>
      </c>
      <c r="N2628">
        <v>2.0697222219999998</v>
      </c>
      <c r="O2628">
        <v>0</v>
      </c>
      <c r="P2628">
        <v>2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1.4856285438780892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1.4856285438780892</v>
      </c>
    </row>
    <row r="2629" spans="1:31" x14ac:dyDescent="0.25">
      <c r="A2629">
        <v>2433266</v>
      </c>
      <c r="B2629">
        <v>1</v>
      </c>
      <c r="C2629" t="s">
        <v>81</v>
      </c>
      <c r="D2629" t="s">
        <v>127</v>
      </c>
      <c r="E2629" t="s">
        <v>132</v>
      </c>
      <c r="F2629" t="s">
        <v>7795</v>
      </c>
      <c r="G2629" t="s">
        <v>153</v>
      </c>
      <c r="H2629" t="s">
        <v>135</v>
      </c>
      <c r="I2629" t="s">
        <v>136</v>
      </c>
      <c r="J2629" t="s">
        <v>137</v>
      </c>
      <c r="K2629" t="s">
        <v>138</v>
      </c>
      <c r="L2629" t="s">
        <v>7796</v>
      </c>
      <c r="M2629" t="s">
        <v>7797</v>
      </c>
      <c r="N2629">
        <v>2.0580555550000001</v>
      </c>
      <c r="O2629">
        <v>0</v>
      </c>
      <c r="P2629">
        <v>5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2.2559763786195219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2.2559763786195219</v>
      </c>
    </row>
    <row r="2630" spans="1:31" x14ac:dyDescent="0.25">
      <c r="A2630">
        <v>2434139</v>
      </c>
      <c r="B2630">
        <v>1</v>
      </c>
      <c r="C2630" t="s">
        <v>81</v>
      </c>
      <c r="D2630" t="s">
        <v>127</v>
      </c>
      <c r="E2630" t="s">
        <v>141</v>
      </c>
      <c r="F2630" t="s">
        <v>7798</v>
      </c>
      <c r="G2630" t="s">
        <v>256</v>
      </c>
      <c r="H2630" t="s">
        <v>144</v>
      </c>
      <c r="I2630" t="s">
        <v>136</v>
      </c>
      <c r="J2630" t="s">
        <v>137</v>
      </c>
      <c r="K2630" t="s">
        <v>138</v>
      </c>
      <c r="L2630" t="s">
        <v>7799</v>
      </c>
      <c r="M2630" t="s">
        <v>7800</v>
      </c>
      <c r="N2630">
        <v>2.2258333330000002</v>
      </c>
      <c r="O2630">
        <v>2</v>
      </c>
      <c r="P2630">
        <v>0</v>
      </c>
      <c r="Q2630">
        <v>135</v>
      </c>
      <c r="R2630">
        <v>6</v>
      </c>
      <c r="S2630">
        <v>5</v>
      </c>
      <c r="T2630">
        <v>0</v>
      </c>
      <c r="U2630">
        <v>0</v>
      </c>
      <c r="V2630">
        <v>0</v>
      </c>
      <c r="W2630">
        <v>0.57819673003889993</v>
      </c>
      <c r="X2630">
        <v>0</v>
      </c>
      <c r="Y2630">
        <v>27.756764101530297</v>
      </c>
      <c r="Z2630">
        <v>0</v>
      </c>
      <c r="AA2630">
        <v>5.2560855595962491E-2</v>
      </c>
      <c r="AB2630">
        <v>0</v>
      </c>
      <c r="AC2630">
        <v>0</v>
      </c>
      <c r="AD2630">
        <v>0</v>
      </c>
      <c r="AE2630">
        <v>28.387521687165162</v>
      </c>
    </row>
    <row r="2631" spans="1:31" x14ac:dyDescent="0.25">
      <c r="A2631">
        <v>2433475</v>
      </c>
      <c r="B2631">
        <v>1</v>
      </c>
      <c r="C2631" t="s">
        <v>80</v>
      </c>
      <c r="D2631" t="s">
        <v>83</v>
      </c>
      <c r="E2631" t="s">
        <v>132</v>
      </c>
      <c r="F2631" t="s">
        <v>7801</v>
      </c>
      <c r="G2631" t="s">
        <v>134</v>
      </c>
      <c r="H2631" t="s">
        <v>135</v>
      </c>
      <c r="I2631" t="s">
        <v>136</v>
      </c>
      <c r="J2631" t="s">
        <v>137</v>
      </c>
      <c r="K2631" t="s">
        <v>138</v>
      </c>
      <c r="L2631" t="s">
        <v>7802</v>
      </c>
      <c r="M2631" t="s">
        <v>7803</v>
      </c>
      <c r="N2631">
        <v>2.6644444439999999</v>
      </c>
      <c r="O2631">
        <v>0</v>
      </c>
      <c r="P2631">
        <v>3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1.5461590243173235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1.5461590243173235</v>
      </c>
    </row>
    <row r="2632" spans="1:31" x14ac:dyDescent="0.25">
      <c r="A2632">
        <v>2434162</v>
      </c>
      <c r="B2632">
        <v>1</v>
      </c>
      <c r="C2632" t="s">
        <v>80</v>
      </c>
      <c r="D2632" t="s">
        <v>107</v>
      </c>
      <c r="E2632" t="s">
        <v>132</v>
      </c>
      <c r="F2632" t="s">
        <v>7804</v>
      </c>
      <c r="G2632" t="s">
        <v>198</v>
      </c>
      <c r="H2632" t="s">
        <v>135</v>
      </c>
      <c r="I2632" t="s">
        <v>136</v>
      </c>
      <c r="J2632" t="s">
        <v>137</v>
      </c>
      <c r="K2632" t="s">
        <v>138</v>
      </c>
      <c r="L2632" t="s">
        <v>7805</v>
      </c>
      <c r="M2632" t="s">
        <v>7806</v>
      </c>
      <c r="N2632">
        <v>0.71944444399999996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1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18.702851155975001</v>
      </c>
      <c r="AC2632">
        <v>0</v>
      </c>
      <c r="AD2632">
        <v>0</v>
      </c>
      <c r="AE2632">
        <v>18.702851155975001</v>
      </c>
    </row>
    <row r="2633" spans="1:31" x14ac:dyDescent="0.25">
      <c r="A2633">
        <v>2433644</v>
      </c>
      <c r="B2633">
        <v>1</v>
      </c>
      <c r="C2633" t="s">
        <v>80</v>
      </c>
      <c r="D2633" t="s">
        <v>106</v>
      </c>
      <c r="E2633" t="s">
        <v>132</v>
      </c>
      <c r="F2633" t="s">
        <v>7807</v>
      </c>
      <c r="G2633" t="s">
        <v>198</v>
      </c>
      <c r="H2633" t="s">
        <v>135</v>
      </c>
      <c r="I2633" t="s">
        <v>136</v>
      </c>
      <c r="J2633" t="s">
        <v>137</v>
      </c>
      <c r="K2633" t="s">
        <v>138</v>
      </c>
      <c r="L2633" t="s">
        <v>7808</v>
      </c>
      <c r="M2633" t="s">
        <v>7809</v>
      </c>
      <c r="N2633">
        <v>4.3986111110000001</v>
      </c>
      <c r="O2633">
        <v>0</v>
      </c>
      <c r="P2633">
        <v>9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5.6848531590481945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5.6848531590481945</v>
      </c>
    </row>
    <row r="2634" spans="1:31" x14ac:dyDescent="0.25">
      <c r="A2634">
        <v>2433389</v>
      </c>
      <c r="B2634">
        <v>1</v>
      </c>
      <c r="C2634" t="s">
        <v>80</v>
      </c>
      <c r="D2634" t="s">
        <v>111</v>
      </c>
      <c r="E2634" t="s">
        <v>132</v>
      </c>
      <c r="F2634" t="s">
        <v>7810</v>
      </c>
      <c r="G2634" t="s">
        <v>134</v>
      </c>
      <c r="H2634" t="s">
        <v>135</v>
      </c>
      <c r="I2634" t="s">
        <v>136</v>
      </c>
      <c r="J2634" t="s">
        <v>137</v>
      </c>
      <c r="K2634" t="s">
        <v>138</v>
      </c>
      <c r="L2634" t="s">
        <v>7811</v>
      </c>
      <c r="M2634" t="s">
        <v>7812</v>
      </c>
      <c r="N2634">
        <v>6.1227777769999996</v>
      </c>
      <c r="O2634">
        <v>0</v>
      </c>
      <c r="P2634">
        <v>10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22.087816913382149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22.087816913382149</v>
      </c>
    </row>
    <row r="2635" spans="1:31" x14ac:dyDescent="0.25">
      <c r="A2635">
        <v>2433936</v>
      </c>
      <c r="B2635">
        <v>1</v>
      </c>
      <c r="C2635" t="s">
        <v>80</v>
      </c>
      <c r="D2635" t="s">
        <v>108</v>
      </c>
      <c r="E2635" t="s">
        <v>132</v>
      </c>
      <c r="F2635" t="s">
        <v>7813</v>
      </c>
      <c r="G2635" t="s">
        <v>134</v>
      </c>
      <c r="H2635" t="s">
        <v>135</v>
      </c>
      <c r="I2635" t="s">
        <v>136</v>
      </c>
      <c r="J2635" t="s">
        <v>137</v>
      </c>
      <c r="K2635" t="s">
        <v>138</v>
      </c>
      <c r="L2635" t="s">
        <v>7814</v>
      </c>
      <c r="M2635" t="s">
        <v>7815</v>
      </c>
      <c r="N2635">
        <v>2.3336111110000002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0.43356184173163581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0.43356184173163581</v>
      </c>
    </row>
    <row r="2636" spans="1:31" x14ac:dyDescent="0.25">
      <c r="A2636">
        <v>2434122</v>
      </c>
      <c r="B2636">
        <v>1</v>
      </c>
      <c r="C2636" t="s">
        <v>81</v>
      </c>
      <c r="D2636" t="s">
        <v>120</v>
      </c>
      <c r="E2636" t="s">
        <v>147</v>
      </c>
      <c r="F2636" t="s">
        <v>7816</v>
      </c>
      <c r="G2636" t="s">
        <v>171</v>
      </c>
      <c r="H2636" t="s">
        <v>135</v>
      </c>
      <c r="I2636" t="s">
        <v>136</v>
      </c>
      <c r="J2636" t="s">
        <v>137</v>
      </c>
      <c r="K2636" t="s">
        <v>138</v>
      </c>
      <c r="L2636" t="s">
        <v>7817</v>
      </c>
      <c r="M2636" t="s">
        <v>7818</v>
      </c>
      <c r="N2636">
        <v>0.72944444399999997</v>
      </c>
      <c r="O2636">
        <v>0</v>
      </c>
      <c r="P2636">
        <v>28</v>
      </c>
      <c r="Q2636">
        <v>0</v>
      </c>
      <c r="R2636">
        <v>2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6.564983523346819</v>
      </c>
      <c r="Y2636">
        <v>0</v>
      </c>
      <c r="Z2636">
        <v>0.86628722573692007</v>
      </c>
      <c r="AA2636">
        <v>0</v>
      </c>
      <c r="AB2636">
        <v>0</v>
      </c>
      <c r="AC2636">
        <v>0</v>
      </c>
      <c r="AD2636">
        <v>0</v>
      </c>
      <c r="AE2636">
        <v>7.4312707490837386</v>
      </c>
    </row>
    <row r="2637" spans="1:31" x14ac:dyDescent="0.25">
      <c r="A2637">
        <v>2433684</v>
      </c>
      <c r="B2637">
        <v>1</v>
      </c>
      <c r="C2637" t="s">
        <v>81</v>
      </c>
      <c r="D2637" t="s">
        <v>112</v>
      </c>
      <c r="E2637" t="s">
        <v>141</v>
      </c>
      <c r="F2637" t="s">
        <v>7819</v>
      </c>
      <c r="G2637" t="s">
        <v>143</v>
      </c>
      <c r="H2637" t="s">
        <v>144</v>
      </c>
      <c r="I2637" t="s">
        <v>136</v>
      </c>
      <c r="J2637" t="s">
        <v>137</v>
      </c>
      <c r="K2637" t="s">
        <v>138</v>
      </c>
      <c r="L2637" t="s">
        <v>7820</v>
      </c>
      <c r="M2637" t="s">
        <v>7821</v>
      </c>
      <c r="N2637">
        <v>7.1388887999999998E-2</v>
      </c>
      <c r="O2637">
        <v>4</v>
      </c>
      <c r="P2637">
        <v>1640</v>
      </c>
      <c r="Q2637">
        <v>218</v>
      </c>
      <c r="R2637">
        <v>84</v>
      </c>
      <c r="S2637">
        <v>22</v>
      </c>
      <c r="T2637">
        <v>162</v>
      </c>
      <c r="U2637">
        <v>2</v>
      </c>
      <c r="V2637">
        <v>1</v>
      </c>
      <c r="W2637">
        <v>6.7153265332533324E-2</v>
      </c>
      <c r="X2637">
        <v>8.8489461062117254</v>
      </c>
      <c r="Y2637">
        <v>0.4249403511797889</v>
      </c>
      <c r="Z2637">
        <v>0.32701001470434604</v>
      </c>
      <c r="AA2637">
        <v>5.8678674228455021</v>
      </c>
      <c r="AB2637">
        <v>3.5491728600766144</v>
      </c>
      <c r="AC2637">
        <v>7.7006208017756759</v>
      </c>
      <c r="AD2637">
        <v>12.369427071774693</v>
      </c>
      <c r="AE2637">
        <v>39.155137893900879</v>
      </c>
    </row>
    <row r="2638" spans="1:31" x14ac:dyDescent="0.25">
      <c r="A2638">
        <v>2433830</v>
      </c>
      <c r="B2638">
        <v>1</v>
      </c>
      <c r="C2638" t="s">
        <v>80</v>
      </c>
      <c r="D2638" t="s">
        <v>111</v>
      </c>
      <c r="E2638" t="s">
        <v>132</v>
      </c>
      <c r="F2638" t="s">
        <v>7822</v>
      </c>
      <c r="G2638" t="s">
        <v>153</v>
      </c>
      <c r="H2638" t="s">
        <v>135</v>
      </c>
      <c r="I2638" t="s">
        <v>136</v>
      </c>
      <c r="J2638" t="s">
        <v>137</v>
      </c>
      <c r="K2638" t="s">
        <v>138</v>
      </c>
      <c r="L2638" t="s">
        <v>7823</v>
      </c>
      <c r="M2638" t="s">
        <v>7824</v>
      </c>
      <c r="N2638">
        <v>5.756388888</v>
      </c>
      <c r="O2638">
        <v>0</v>
      </c>
      <c r="P2638">
        <v>13</v>
      </c>
      <c r="Q2638">
        <v>0</v>
      </c>
      <c r="R2638">
        <v>0</v>
      </c>
      <c r="S2638">
        <v>0</v>
      </c>
      <c r="T2638">
        <v>4</v>
      </c>
      <c r="U2638">
        <v>0</v>
      </c>
      <c r="V2638">
        <v>0</v>
      </c>
      <c r="W2638">
        <v>0</v>
      </c>
      <c r="X2638">
        <v>16.13171818219249</v>
      </c>
      <c r="Y2638">
        <v>0</v>
      </c>
      <c r="Z2638">
        <v>0</v>
      </c>
      <c r="AA2638">
        <v>0</v>
      </c>
      <c r="AB2638">
        <v>14.374950506933169</v>
      </c>
      <c r="AC2638">
        <v>0</v>
      </c>
      <c r="AD2638">
        <v>0</v>
      </c>
      <c r="AE2638">
        <v>30.506668689125661</v>
      </c>
    </row>
    <row r="2639" spans="1:31" x14ac:dyDescent="0.25">
      <c r="A2639">
        <v>2433581</v>
      </c>
      <c r="B2639">
        <v>1</v>
      </c>
      <c r="C2639" t="s">
        <v>81</v>
      </c>
      <c r="D2639" t="s">
        <v>128</v>
      </c>
      <c r="E2639" t="s">
        <v>132</v>
      </c>
      <c r="F2639" t="s">
        <v>7825</v>
      </c>
      <c r="G2639" t="s">
        <v>198</v>
      </c>
      <c r="H2639" t="s">
        <v>135</v>
      </c>
      <c r="I2639" t="s">
        <v>136</v>
      </c>
      <c r="J2639" t="s">
        <v>137</v>
      </c>
      <c r="K2639" t="s">
        <v>138</v>
      </c>
      <c r="L2639" t="s">
        <v>7826</v>
      </c>
      <c r="M2639" t="s">
        <v>7827</v>
      </c>
      <c r="N2639">
        <v>3.8341666659999998</v>
      </c>
      <c r="O2639">
        <v>0</v>
      </c>
      <c r="P2639">
        <v>1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1.3601113067065653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1.3601113067065653</v>
      </c>
    </row>
    <row r="2640" spans="1:31" x14ac:dyDescent="0.25">
      <c r="A2640">
        <v>2433435</v>
      </c>
      <c r="B2640">
        <v>1</v>
      </c>
      <c r="C2640" t="s">
        <v>81</v>
      </c>
      <c r="D2640" t="s">
        <v>122</v>
      </c>
      <c r="E2640" t="s">
        <v>161</v>
      </c>
      <c r="F2640" t="s">
        <v>7828</v>
      </c>
      <c r="G2640" t="s">
        <v>187</v>
      </c>
      <c r="H2640" t="s">
        <v>144</v>
      </c>
      <c r="I2640" t="s">
        <v>136</v>
      </c>
      <c r="J2640" t="s">
        <v>137</v>
      </c>
      <c r="K2640" t="s">
        <v>164</v>
      </c>
      <c r="L2640" t="s">
        <v>7829</v>
      </c>
      <c r="M2640" t="s">
        <v>7830</v>
      </c>
      <c r="N2640">
        <v>0.79388888800000001</v>
      </c>
      <c r="O2640">
        <v>0</v>
      </c>
      <c r="P2640">
        <v>1051</v>
      </c>
      <c r="Q2640">
        <v>6</v>
      </c>
      <c r="R2640">
        <v>24</v>
      </c>
      <c r="S2640">
        <v>1</v>
      </c>
      <c r="T2640">
        <v>148</v>
      </c>
      <c r="U2640">
        <v>1</v>
      </c>
      <c r="V2640">
        <v>0</v>
      </c>
      <c r="W2640">
        <v>0</v>
      </c>
      <c r="X2640">
        <v>161.82314319969828</v>
      </c>
      <c r="Y2640">
        <v>0.93673109796316001</v>
      </c>
      <c r="Z2640">
        <v>7.3966243365139368</v>
      </c>
      <c r="AA2640">
        <v>1.5747047942970445</v>
      </c>
      <c r="AB2640">
        <v>113.89563232103752</v>
      </c>
      <c r="AC2640">
        <v>7.2989477254919048</v>
      </c>
      <c r="AD2640">
        <v>0</v>
      </c>
      <c r="AE2640">
        <v>292.92578347500188</v>
      </c>
    </row>
    <row r="2641" spans="1:31" x14ac:dyDescent="0.25">
      <c r="A2641">
        <v>2433372</v>
      </c>
      <c r="B2641">
        <v>1</v>
      </c>
      <c r="C2641" t="s">
        <v>81</v>
      </c>
      <c r="D2641" t="s">
        <v>128</v>
      </c>
      <c r="E2641" t="s">
        <v>147</v>
      </c>
      <c r="F2641" t="s">
        <v>7831</v>
      </c>
      <c r="G2641" t="s">
        <v>171</v>
      </c>
      <c r="H2641" t="s">
        <v>135</v>
      </c>
      <c r="I2641" t="s">
        <v>136</v>
      </c>
      <c r="J2641" t="s">
        <v>137</v>
      </c>
      <c r="K2641" t="s">
        <v>138</v>
      </c>
      <c r="L2641" t="s">
        <v>7832</v>
      </c>
      <c r="M2641" t="s">
        <v>7833</v>
      </c>
      <c r="N2641">
        <v>1.0861111109999999</v>
      </c>
      <c r="O2641">
        <v>0</v>
      </c>
      <c r="P2641">
        <v>10</v>
      </c>
      <c r="Q2641">
        <v>0</v>
      </c>
      <c r="R2641">
        <v>12</v>
      </c>
      <c r="S2641">
        <v>0</v>
      </c>
      <c r="T2641">
        <v>5</v>
      </c>
      <c r="U2641">
        <v>0</v>
      </c>
      <c r="V2641">
        <v>0</v>
      </c>
      <c r="W2641">
        <v>0</v>
      </c>
      <c r="X2641">
        <v>5.0063159050812054</v>
      </c>
      <c r="Y2641">
        <v>0</v>
      </c>
      <c r="Z2641">
        <v>3.4187986493448892</v>
      </c>
      <c r="AA2641">
        <v>0</v>
      </c>
      <c r="AB2641">
        <v>1.8818789802494846</v>
      </c>
      <c r="AC2641">
        <v>0</v>
      </c>
      <c r="AD2641">
        <v>0</v>
      </c>
      <c r="AE2641">
        <v>10.306993534675581</v>
      </c>
    </row>
    <row r="2642" spans="1:31" x14ac:dyDescent="0.25">
      <c r="A2642">
        <v>2434036</v>
      </c>
      <c r="B2642">
        <v>1</v>
      </c>
      <c r="C2642" t="s">
        <v>80</v>
      </c>
      <c r="D2642" t="s">
        <v>91</v>
      </c>
      <c r="E2642" t="s">
        <v>132</v>
      </c>
      <c r="F2642" t="s">
        <v>7834</v>
      </c>
      <c r="G2642" t="s">
        <v>134</v>
      </c>
      <c r="H2642" t="s">
        <v>135</v>
      </c>
      <c r="I2642" t="s">
        <v>136</v>
      </c>
      <c r="J2642" t="s">
        <v>137</v>
      </c>
      <c r="K2642" t="s">
        <v>138</v>
      </c>
      <c r="L2642" t="s">
        <v>7835</v>
      </c>
      <c r="M2642" t="s">
        <v>7836</v>
      </c>
      <c r="N2642">
        <v>0.96805555499999996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0.60282912500759667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0.60282912500759667</v>
      </c>
    </row>
    <row r="2643" spans="1:31" x14ac:dyDescent="0.25">
      <c r="A2643">
        <v>2433352</v>
      </c>
      <c r="B2643">
        <v>1</v>
      </c>
      <c r="C2643" t="s">
        <v>80</v>
      </c>
      <c r="D2643" t="s">
        <v>104</v>
      </c>
      <c r="E2643" t="s">
        <v>132</v>
      </c>
      <c r="F2643" t="s">
        <v>7837</v>
      </c>
      <c r="G2643" t="s">
        <v>134</v>
      </c>
      <c r="H2643" t="s">
        <v>135</v>
      </c>
      <c r="I2643" t="s">
        <v>136</v>
      </c>
      <c r="J2643" t="s">
        <v>137</v>
      </c>
      <c r="K2643" t="s">
        <v>138</v>
      </c>
      <c r="L2643" t="s">
        <v>7838</v>
      </c>
      <c r="M2643" t="s">
        <v>7839</v>
      </c>
      <c r="N2643">
        <v>1.6941666660000001</v>
      </c>
      <c r="O2643">
        <v>0</v>
      </c>
      <c r="P2643">
        <v>2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0.77491304952455331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0.77491304952455331</v>
      </c>
    </row>
    <row r="2644" spans="1:31" x14ac:dyDescent="0.25">
      <c r="A2644">
        <v>2433472</v>
      </c>
      <c r="B2644">
        <v>1</v>
      </c>
      <c r="C2644" t="s">
        <v>80</v>
      </c>
      <c r="D2644" t="s">
        <v>94</v>
      </c>
      <c r="E2644" t="s">
        <v>132</v>
      </c>
      <c r="F2644" t="s">
        <v>7840</v>
      </c>
      <c r="G2644" t="s">
        <v>134</v>
      </c>
      <c r="H2644" t="s">
        <v>135</v>
      </c>
      <c r="I2644" t="s">
        <v>136</v>
      </c>
      <c r="J2644" t="s">
        <v>137</v>
      </c>
      <c r="K2644" t="s">
        <v>138</v>
      </c>
      <c r="L2644" t="s">
        <v>7841</v>
      </c>
      <c r="M2644" t="s">
        <v>7842</v>
      </c>
      <c r="N2644">
        <v>8.5372222220000005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1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17.913007707555298</v>
      </c>
      <c r="AC2644">
        <v>0</v>
      </c>
      <c r="AD2644">
        <v>0</v>
      </c>
      <c r="AE2644">
        <v>17.913007707555298</v>
      </c>
    </row>
    <row r="2645" spans="1:31" x14ac:dyDescent="0.25">
      <c r="A2645">
        <v>2433664</v>
      </c>
      <c r="B2645">
        <v>1</v>
      </c>
      <c r="C2645" t="s">
        <v>80</v>
      </c>
      <c r="D2645" t="s">
        <v>96</v>
      </c>
      <c r="E2645" t="s">
        <v>161</v>
      </c>
      <c r="F2645" t="s">
        <v>7843</v>
      </c>
      <c r="G2645" t="s">
        <v>952</v>
      </c>
      <c r="H2645" t="s">
        <v>144</v>
      </c>
      <c r="I2645" t="s">
        <v>136</v>
      </c>
      <c r="J2645" t="s">
        <v>137</v>
      </c>
      <c r="K2645" t="s">
        <v>138</v>
      </c>
      <c r="L2645" t="s">
        <v>7844</v>
      </c>
      <c r="M2645" t="s">
        <v>7845</v>
      </c>
      <c r="N2645">
        <v>2.4411111110000001</v>
      </c>
      <c r="O2645">
        <v>0</v>
      </c>
      <c r="P2645">
        <v>358</v>
      </c>
      <c r="Q2645">
        <v>0</v>
      </c>
      <c r="R2645">
        <v>6</v>
      </c>
      <c r="S2645">
        <v>0</v>
      </c>
      <c r="T2645">
        <v>58</v>
      </c>
      <c r="U2645">
        <v>0</v>
      </c>
      <c r="V2645">
        <v>0</v>
      </c>
      <c r="W2645">
        <v>0</v>
      </c>
      <c r="X2645">
        <v>423.60482987772747</v>
      </c>
      <c r="Y2645">
        <v>0</v>
      </c>
      <c r="Z2645">
        <v>5.7442308625083172</v>
      </c>
      <c r="AA2645">
        <v>0</v>
      </c>
      <c r="AB2645">
        <v>270.07585811625603</v>
      </c>
      <c r="AC2645">
        <v>0</v>
      </c>
      <c r="AD2645">
        <v>0</v>
      </c>
      <c r="AE2645">
        <v>699.42491885649179</v>
      </c>
    </row>
    <row r="2646" spans="1:31" x14ac:dyDescent="0.25">
      <c r="A2646">
        <v>2433993</v>
      </c>
      <c r="B2646">
        <v>1</v>
      </c>
      <c r="C2646" t="s">
        <v>80</v>
      </c>
      <c r="D2646" t="s">
        <v>96</v>
      </c>
      <c r="E2646" t="s">
        <v>147</v>
      </c>
      <c r="F2646" t="s">
        <v>7846</v>
      </c>
      <c r="G2646" t="s">
        <v>149</v>
      </c>
      <c r="H2646" t="s">
        <v>135</v>
      </c>
      <c r="I2646" t="s">
        <v>136</v>
      </c>
      <c r="J2646" t="s">
        <v>137</v>
      </c>
      <c r="K2646" t="s">
        <v>138</v>
      </c>
      <c r="L2646" t="s">
        <v>7847</v>
      </c>
      <c r="M2646" t="s">
        <v>7848</v>
      </c>
      <c r="N2646">
        <v>6.3172222219999998</v>
      </c>
      <c r="O2646">
        <v>0</v>
      </c>
      <c r="P2646">
        <v>47</v>
      </c>
      <c r="Q2646">
        <v>0</v>
      </c>
      <c r="R2646">
        <v>0</v>
      </c>
      <c r="S2646">
        <v>0</v>
      </c>
      <c r="T2646">
        <v>2</v>
      </c>
      <c r="U2646">
        <v>0</v>
      </c>
      <c r="V2646">
        <v>0</v>
      </c>
      <c r="W2646">
        <v>0</v>
      </c>
      <c r="X2646">
        <v>32.251603506310268</v>
      </c>
      <c r="Y2646">
        <v>0</v>
      </c>
      <c r="Z2646">
        <v>0</v>
      </c>
      <c r="AA2646">
        <v>0</v>
      </c>
      <c r="AB2646">
        <v>14.51627689599438</v>
      </c>
      <c r="AC2646">
        <v>0</v>
      </c>
      <c r="AD2646">
        <v>0</v>
      </c>
      <c r="AE2646">
        <v>46.767880402304648</v>
      </c>
    </row>
    <row r="2647" spans="1:31" x14ac:dyDescent="0.25">
      <c r="A2647">
        <v>2433415</v>
      </c>
      <c r="B2647">
        <v>1</v>
      </c>
      <c r="C2647" t="s">
        <v>81</v>
      </c>
      <c r="D2647" t="s">
        <v>127</v>
      </c>
      <c r="E2647" t="s">
        <v>161</v>
      </c>
      <c r="F2647" t="s">
        <v>7849</v>
      </c>
      <c r="G2647" t="s">
        <v>256</v>
      </c>
      <c r="H2647" t="s">
        <v>144</v>
      </c>
      <c r="I2647" t="s">
        <v>136</v>
      </c>
      <c r="J2647" t="s">
        <v>137</v>
      </c>
      <c r="K2647" t="s">
        <v>138</v>
      </c>
      <c r="L2647" t="s">
        <v>7850</v>
      </c>
      <c r="M2647" t="s">
        <v>7851</v>
      </c>
      <c r="N2647">
        <v>2.3161111110000001</v>
      </c>
      <c r="O2647">
        <v>0</v>
      </c>
      <c r="P2647">
        <v>0</v>
      </c>
      <c r="Q2647">
        <v>0</v>
      </c>
      <c r="R2647">
        <v>3</v>
      </c>
      <c r="S2647">
        <v>0</v>
      </c>
      <c r="T2647">
        <v>1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</row>
    <row r="2648" spans="1:31" x14ac:dyDescent="0.25">
      <c r="A2648">
        <v>2434056</v>
      </c>
      <c r="B2648">
        <v>1</v>
      </c>
      <c r="C2648" t="s">
        <v>80</v>
      </c>
      <c r="D2648" t="s">
        <v>96</v>
      </c>
      <c r="E2648" t="s">
        <v>147</v>
      </c>
      <c r="F2648" t="s">
        <v>5564</v>
      </c>
      <c r="G2648" t="s">
        <v>175</v>
      </c>
      <c r="H2648" t="s">
        <v>135</v>
      </c>
      <c r="I2648" t="s">
        <v>136</v>
      </c>
      <c r="J2648" t="s">
        <v>137</v>
      </c>
      <c r="K2648" t="s">
        <v>138</v>
      </c>
      <c r="L2648" t="s">
        <v>7852</v>
      </c>
      <c r="M2648" t="s">
        <v>7853</v>
      </c>
      <c r="N2648">
        <v>4.8569444439999998</v>
      </c>
      <c r="O2648">
        <v>0</v>
      </c>
      <c r="P2648">
        <v>85</v>
      </c>
      <c r="Q2648">
        <v>0</v>
      </c>
      <c r="R2648">
        <v>0</v>
      </c>
      <c r="S2648">
        <v>0</v>
      </c>
      <c r="T2648">
        <v>5</v>
      </c>
      <c r="U2648">
        <v>0</v>
      </c>
      <c r="V2648">
        <v>0</v>
      </c>
      <c r="W2648">
        <v>0</v>
      </c>
      <c r="X2648">
        <v>227.92658981107871</v>
      </c>
      <c r="Y2648">
        <v>0</v>
      </c>
      <c r="Z2648">
        <v>0</v>
      </c>
      <c r="AA2648">
        <v>0</v>
      </c>
      <c r="AB2648">
        <v>13.058638345558597</v>
      </c>
      <c r="AC2648">
        <v>0</v>
      </c>
      <c r="AD2648">
        <v>0</v>
      </c>
      <c r="AE2648">
        <v>240.98522815663731</v>
      </c>
    </row>
    <row r="2649" spans="1:31" x14ac:dyDescent="0.25">
      <c r="A2649">
        <v>2433707</v>
      </c>
      <c r="B2649">
        <v>1</v>
      </c>
      <c r="C2649" t="s">
        <v>80</v>
      </c>
      <c r="D2649" t="s">
        <v>97</v>
      </c>
      <c r="E2649" t="s">
        <v>132</v>
      </c>
      <c r="F2649" t="s">
        <v>7854</v>
      </c>
      <c r="G2649" t="s">
        <v>134</v>
      </c>
      <c r="H2649" t="s">
        <v>135</v>
      </c>
      <c r="I2649" t="s">
        <v>136</v>
      </c>
      <c r="J2649" t="s">
        <v>137</v>
      </c>
      <c r="K2649" t="s">
        <v>138</v>
      </c>
      <c r="L2649" t="s">
        <v>7855</v>
      </c>
      <c r="M2649" t="s">
        <v>7856</v>
      </c>
      <c r="N2649">
        <v>1.994444444</v>
      </c>
      <c r="O2649">
        <v>0</v>
      </c>
      <c r="P2649">
        <v>2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</row>
    <row r="2650" spans="1:31" x14ac:dyDescent="0.25">
      <c r="A2650">
        <v>2433956</v>
      </c>
      <c r="B2650">
        <v>1</v>
      </c>
      <c r="C2650" t="s">
        <v>80</v>
      </c>
      <c r="D2650" t="s">
        <v>99</v>
      </c>
      <c r="E2650" t="s">
        <v>132</v>
      </c>
      <c r="F2650" t="s">
        <v>1744</v>
      </c>
      <c r="G2650" t="s">
        <v>134</v>
      </c>
      <c r="H2650" t="s">
        <v>135</v>
      </c>
      <c r="I2650" t="s">
        <v>136</v>
      </c>
      <c r="J2650" t="s">
        <v>137</v>
      </c>
      <c r="K2650" t="s">
        <v>138</v>
      </c>
      <c r="L2650" t="s">
        <v>7857</v>
      </c>
      <c r="M2650" t="s">
        <v>7858</v>
      </c>
      <c r="N2650">
        <v>7.5794444439999999</v>
      </c>
      <c r="O2650">
        <v>0</v>
      </c>
      <c r="P2650">
        <v>2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8.2664462304608168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8.2664462304608168</v>
      </c>
    </row>
    <row r="2651" spans="1:31" x14ac:dyDescent="0.25">
      <c r="A2651">
        <v>2433309</v>
      </c>
      <c r="B2651">
        <v>1</v>
      </c>
      <c r="C2651" t="s">
        <v>80</v>
      </c>
      <c r="D2651" t="s">
        <v>97</v>
      </c>
      <c r="E2651" t="s">
        <v>161</v>
      </c>
      <c r="F2651" t="s">
        <v>7859</v>
      </c>
      <c r="G2651" t="s">
        <v>175</v>
      </c>
      <c r="H2651" t="s">
        <v>144</v>
      </c>
      <c r="I2651" t="s">
        <v>136</v>
      </c>
      <c r="J2651" t="s">
        <v>137</v>
      </c>
      <c r="K2651" t="s">
        <v>138</v>
      </c>
      <c r="L2651" t="s">
        <v>7860</v>
      </c>
      <c r="M2651" t="s">
        <v>7861</v>
      </c>
      <c r="N2651">
        <v>0.34222222200000002</v>
      </c>
      <c r="O2651">
        <v>0</v>
      </c>
      <c r="P2651">
        <v>4</v>
      </c>
      <c r="Q2651">
        <v>2</v>
      </c>
      <c r="R2651">
        <v>30</v>
      </c>
      <c r="S2651">
        <v>12</v>
      </c>
      <c r="T2651">
        <v>11</v>
      </c>
      <c r="U2651">
        <v>5</v>
      </c>
      <c r="V2651">
        <v>0</v>
      </c>
      <c r="W2651">
        <v>0</v>
      </c>
      <c r="X2651">
        <v>0.64396612652304897</v>
      </c>
      <c r="Y2651">
        <v>3.2366156128671673</v>
      </c>
      <c r="Z2651">
        <v>0.11425040234261334</v>
      </c>
      <c r="AA2651">
        <v>14.652062398372177</v>
      </c>
      <c r="AB2651">
        <v>4.6072428444084004</v>
      </c>
      <c r="AC2651">
        <v>23.890468451306187</v>
      </c>
      <c r="AD2651">
        <v>0</v>
      </c>
      <c r="AE2651">
        <v>47.14460583581959</v>
      </c>
    </row>
    <row r="2652" spans="1:31" x14ac:dyDescent="0.25">
      <c r="A2652">
        <v>2433409</v>
      </c>
      <c r="B2652">
        <v>1</v>
      </c>
      <c r="C2652" t="s">
        <v>81</v>
      </c>
      <c r="D2652" t="s">
        <v>128</v>
      </c>
      <c r="E2652" t="s">
        <v>161</v>
      </c>
      <c r="F2652" t="s">
        <v>7862</v>
      </c>
      <c r="G2652" t="s">
        <v>187</v>
      </c>
      <c r="H2652" t="s">
        <v>144</v>
      </c>
      <c r="I2652" t="s">
        <v>136</v>
      </c>
      <c r="J2652" t="s">
        <v>137</v>
      </c>
      <c r="K2652" t="s">
        <v>164</v>
      </c>
      <c r="L2652" t="s">
        <v>7863</v>
      </c>
      <c r="M2652" t="s">
        <v>7864</v>
      </c>
      <c r="N2652">
        <v>0.72499999999999998</v>
      </c>
      <c r="O2652">
        <v>0</v>
      </c>
      <c r="P2652">
        <v>366</v>
      </c>
      <c r="Q2652">
        <v>0</v>
      </c>
      <c r="R2652">
        <v>0</v>
      </c>
      <c r="S2652">
        <v>0</v>
      </c>
      <c r="T2652">
        <v>56</v>
      </c>
      <c r="U2652">
        <v>0</v>
      </c>
      <c r="V2652">
        <v>0</v>
      </c>
      <c r="W2652">
        <v>0</v>
      </c>
      <c r="X2652">
        <v>57.015494871989262</v>
      </c>
      <c r="Y2652">
        <v>0</v>
      </c>
      <c r="Z2652">
        <v>0</v>
      </c>
      <c r="AA2652">
        <v>0</v>
      </c>
      <c r="AB2652">
        <v>72.801942809780073</v>
      </c>
      <c r="AC2652">
        <v>0</v>
      </c>
      <c r="AD2652">
        <v>0</v>
      </c>
      <c r="AE2652">
        <v>129.81743768176932</v>
      </c>
    </row>
    <row r="2653" spans="1:31" x14ac:dyDescent="0.25">
      <c r="A2653">
        <v>2433455</v>
      </c>
      <c r="B2653">
        <v>1</v>
      </c>
      <c r="C2653" t="s">
        <v>81</v>
      </c>
      <c r="D2653" t="s">
        <v>125</v>
      </c>
      <c r="E2653" t="s">
        <v>178</v>
      </c>
      <c r="F2653" t="s">
        <v>7865</v>
      </c>
      <c r="G2653" t="s">
        <v>187</v>
      </c>
      <c r="H2653" t="s">
        <v>144</v>
      </c>
      <c r="I2653" t="s">
        <v>136</v>
      </c>
      <c r="J2653" t="s">
        <v>137</v>
      </c>
      <c r="K2653" t="s">
        <v>164</v>
      </c>
      <c r="L2653" t="s">
        <v>7866</v>
      </c>
      <c r="M2653" t="s">
        <v>7867</v>
      </c>
      <c r="N2653">
        <v>4.511666666</v>
      </c>
      <c r="O2653">
        <v>1</v>
      </c>
      <c r="P2653">
        <v>53</v>
      </c>
      <c r="Q2653">
        <v>42</v>
      </c>
      <c r="R2653">
        <v>204</v>
      </c>
      <c r="S2653">
        <v>4</v>
      </c>
      <c r="T2653">
        <v>8</v>
      </c>
      <c r="U2653">
        <v>1</v>
      </c>
      <c r="V2653">
        <v>0</v>
      </c>
      <c r="W2653">
        <v>1.0872045125745999</v>
      </c>
      <c r="X2653">
        <v>32.758878944000976</v>
      </c>
      <c r="Y2653">
        <v>0.26654658102072004</v>
      </c>
      <c r="Z2653">
        <v>5.7324181073972955</v>
      </c>
      <c r="AA2653">
        <v>8.7785599840653674</v>
      </c>
      <c r="AB2653">
        <v>10.175040297540102</v>
      </c>
      <c r="AC2653">
        <v>227.21444035959559</v>
      </c>
      <c r="AD2653">
        <v>0</v>
      </c>
      <c r="AE2653">
        <v>286.01308878619466</v>
      </c>
    </row>
    <row r="2654" spans="1:31" x14ac:dyDescent="0.25">
      <c r="A2654">
        <v>2433787</v>
      </c>
      <c r="B2654">
        <v>1</v>
      </c>
      <c r="C2654" t="s">
        <v>81</v>
      </c>
      <c r="D2654" t="s">
        <v>113</v>
      </c>
      <c r="E2654" t="s">
        <v>161</v>
      </c>
      <c r="F2654" t="s">
        <v>7868</v>
      </c>
      <c r="G2654" t="s">
        <v>187</v>
      </c>
      <c r="H2654" t="s">
        <v>144</v>
      </c>
      <c r="I2654" t="s">
        <v>136</v>
      </c>
      <c r="J2654" t="s">
        <v>137</v>
      </c>
      <c r="K2654" t="s">
        <v>164</v>
      </c>
      <c r="L2654" t="s">
        <v>7869</v>
      </c>
      <c r="M2654" t="s">
        <v>7870</v>
      </c>
      <c r="N2654">
        <v>0.90222222200000002</v>
      </c>
      <c r="O2654">
        <v>0</v>
      </c>
      <c r="P2654">
        <v>30</v>
      </c>
      <c r="Q2654">
        <v>0</v>
      </c>
      <c r="R2654">
        <v>4</v>
      </c>
      <c r="S2654">
        <v>0</v>
      </c>
      <c r="T2654">
        <v>12</v>
      </c>
      <c r="U2654">
        <v>0</v>
      </c>
      <c r="V2654">
        <v>0</v>
      </c>
      <c r="W2654">
        <v>0</v>
      </c>
      <c r="X2654">
        <v>3.377194286166628</v>
      </c>
      <c r="Y2654">
        <v>0</v>
      </c>
      <c r="Z2654">
        <v>1.3381157478646669E-2</v>
      </c>
      <c r="AA2654">
        <v>0</v>
      </c>
      <c r="AB2654">
        <v>43.235899762701969</v>
      </c>
      <c r="AC2654">
        <v>0</v>
      </c>
      <c r="AD2654">
        <v>0</v>
      </c>
      <c r="AE2654">
        <v>46.626475206347244</v>
      </c>
    </row>
    <row r="2655" spans="1:31" x14ac:dyDescent="0.25">
      <c r="A2655">
        <v>2434119</v>
      </c>
      <c r="B2655">
        <v>1</v>
      </c>
      <c r="C2655" t="s">
        <v>80</v>
      </c>
      <c r="D2655" t="s">
        <v>84</v>
      </c>
      <c r="E2655" t="s">
        <v>132</v>
      </c>
      <c r="F2655" t="s">
        <v>7871</v>
      </c>
      <c r="G2655" t="s">
        <v>134</v>
      </c>
      <c r="H2655" t="s">
        <v>135</v>
      </c>
      <c r="I2655" t="s">
        <v>136</v>
      </c>
      <c r="J2655" t="s">
        <v>137</v>
      </c>
      <c r="K2655" t="s">
        <v>138</v>
      </c>
      <c r="L2655" t="s">
        <v>7872</v>
      </c>
      <c r="M2655" t="s">
        <v>7873</v>
      </c>
      <c r="N2655">
        <v>2.8019444440000001</v>
      </c>
      <c r="O2655">
        <v>0</v>
      </c>
      <c r="P2655">
        <v>1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0.57344983894402002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0.57344983894402002</v>
      </c>
    </row>
    <row r="2656" spans="1:31" x14ac:dyDescent="0.25">
      <c r="A2656">
        <v>2434165</v>
      </c>
      <c r="B2656">
        <v>1</v>
      </c>
      <c r="C2656" t="s">
        <v>81</v>
      </c>
      <c r="D2656" t="s">
        <v>113</v>
      </c>
      <c r="E2656" t="s">
        <v>132</v>
      </c>
      <c r="F2656" t="s">
        <v>7874</v>
      </c>
      <c r="G2656" t="s">
        <v>153</v>
      </c>
      <c r="H2656" t="s">
        <v>135</v>
      </c>
      <c r="I2656" t="s">
        <v>136</v>
      </c>
      <c r="J2656" t="s">
        <v>137</v>
      </c>
      <c r="K2656" t="s">
        <v>138</v>
      </c>
      <c r="L2656" t="s">
        <v>7875</v>
      </c>
      <c r="M2656" t="s">
        <v>7876</v>
      </c>
      <c r="N2656">
        <v>0.54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1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1.78919538775992</v>
      </c>
      <c r="AC2656">
        <v>0</v>
      </c>
      <c r="AD2656">
        <v>0</v>
      </c>
      <c r="AE2656">
        <v>1.78919538775992</v>
      </c>
    </row>
    <row r="2657" spans="1:31" x14ac:dyDescent="0.25">
      <c r="A2657">
        <v>2433624</v>
      </c>
      <c r="B2657">
        <v>1</v>
      </c>
      <c r="C2657" t="s">
        <v>80</v>
      </c>
      <c r="D2657" t="s">
        <v>83</v>
      </c>
      <c r="E2657" t="s">
        <v>147</v>
      </c>
      <c r="F2657" t="s">
        <v>1003</v>
      </c>
      <c r="G2657" t="s">
        <v>171</v>
      </c>
      <c r="H2657" t="s">
        <v>135</v>
      </c>
      <c r="I2657" t="s">
        <v>136</v>
      </c>
      <c r="J2657" t="s">
        <v>137</v>
      </c>
      <c r="K2657" t="s">
        <v>138</v>
      </c>
      <c r="L2657" t="s">
        <v>7877</v>
      </c>
      <c r="M2657" t="s">
        <v>7878</v>
      </c>
      <c r="N2657">
        <v>1.573611111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16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54.5802853153046</v>
      </c>
      <c r="AC2657">
        <v>0</v>
      </c>
      <c r="AD2657">
        <v>0</v>
      </c>
      <c r="AE2657">
        <v>54.5802853153046</v>
      </c>
    </row>
    <row r="2658" spans="1:31" x14ac:dyDescent="0.25">
      <c r="A2658">
        <v>2433618</v>
      </c>
      <c r="B2658">
        <v>1</v>
      </c>
      <c r="C2658" t="s">
        <v>80</v>
      </c>
      <c r="D2658" t="s">
        <v>96</v>
      </c>
      <c r="E2658" t="s">
        <v>132</v>
      </c>
      <c r="F2658" t="s">
        <v>7879</v>
      </c>
      <c r="G2658" t="s">
        <v>134</v>
      </c>
      <c r="H2658" t="s">
        <v>135</v>
      </c>
      <c r="I2658" t="s">
        <v>136</v>
      </c>
      <c r="J2658" t="s">
        <v>137</v>
      </c>
      <c r="K2658" t="s">
        <v>138</v>
      </c>
      <c r="L2658" t="s">
        <v>7880</v>
      </c>
      <c r="M2658" t="s">
        <v>7881</v>
      </c>
      <c r="N2658">
        <v>7.6411111109999998</v>
      </c>
      <c r="O2658">
        <v>0</v>
      </c>
      <c r="P2658">
        <v>3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</row>
    <row r="2659" spans="1:31" x14ac:dyDescent="0.25">
      <c r="A2659">
        <v>2433332</v>
      </c>
      <c r="B2659">
        <v>1</v>
      </c>
      <c r="C2659" t="s">
        <v>80</v>
      </c>
      <c r="D2659" t="s">
        <v>95</v>
      </c>
      <c r="E2659" t="s">
        <v>290</v>
      </c>
      <c r="F2659" t="s">
        <v>7882</v>
      </c>
      <c r="G2659" t="s">
        <v>525</v>
      </c>
      <c r="H2659" t="s">
        <v>135</v>
      </c>
      <c r="I2659" t="s">
        <v>136</v>
      </c>
      <c r="J2659" t="s">
        <v>137</v>
      </c>
      <c r="K2659" t="s">
        <v>138</v>
      </c>
      <c r="L2659" t="s">
        <v>7883</v>
      </c>
      <c r="M2659" t="s">
        <v>7884</v>
      </c>
      <c r="N2659">
        <v>3.9597222219999999</v>
      </c>
      <c r="O2659">
        <v>0</v>
      </c>
      <c r="P2659">
        <v>21</v>
      </c>
      <c r="Q2659">
        <v>0</v>
      </c>
      <c r="R2659">
        <v>0</v>
      </c>
      <c r="S2659">
        <v>0</v>
      </c>
      <c r="T2659">
        <v>4</v>
      </c>
      <c r="U2659">
        <v>0</v>
      </c>
      <c r="V2659">
        <v>0</v>
      </c>
      <c r="W2659">
        <v>0</v>
      </c>
      <c r="X2659">
        <v>20.629860000207284</v>
      </c>
      <c r="Y2659">
        <v>0</v>
      </c>
      <c r="Z2659">
        <v>0</v>
      </c>
      <c r="AA2659">
        <v>0</v>
      </c>
      <c r="AB2659">
        <v>12.88970402341358</v>
      </c>
      <c r="AC2659">
        <v>0</v>
      </c>
      <c r="AD2659">
        <v>0</v>
      </c>
      <c r="AE2659">
        <v>33.519564023620866</v>
      </c>
    </row>
    <row r="2660" spans="1:31" x14ac:dyDescent="0.25">
      <c r="A2660">
        <v>2433724</v>
      </c>
      <c r="B2660">
        <v>1</v>
      </c>
      <c r="C2660" t="s">
        <v>80</v>
      </c>
      <c r="D2660" t="s">
        <v>96</v>
      </c>
      <c r="E2660" t="s">
        <v>147</v>
      </c>
      <c r="F2660" t="s">
        <v>7885</v>
      </c>
      <c r="G2660" t="s">
        <v>175</v>
      </c>
      <c r="H2660" t="s">
        <v>135</v>
      </c>
      <c r="I2660" t="s">
        <v>136</v>
      </c>
      <c r="J2660" t="s">
        <v>137</v>
      </c>
      <c r="K2660" t="s">
        <v>138</v>
      </c>
      <c r="L2660" t="s">
        <v>7886</v>
      </c>
      <c r="M2660" t="s">
        <v>7887</v>
      </c>
      <c r="N2660">
        <v>2.3758333330000001</v>
      </c>
      <c r="O2660">
        <v>0</v>
      </c>
      <c r="P2660">
        <v>269</v>
      </c>
      <c r="Q2660">
        <v>0</v>
      </c>
      <c r="R2660">
        <v>0</v>
      </c>
      <c r="S2660">
        <v>0</v>
      </c>
      <c r="T2660">
        <v>6</v>
      </c>
      <c r="U2660">
        <v>0</v>
      </c>
      <c r="V2660">
        <v>0</v>
      </c>
      <c r="W2660">
        <v>0</v>
      </c>
      <c r="X2660">
        <v>68.434158452106374</v>
      </c>
      <c r="Y2660">
        <v>0</v>
      </c>
      <c r="Z2660">
        <v>0</v>
      </c>
      <c r="AA2660">
        <v>0</v>
      </c>
      <c r="AB2660">
        <v>5.0430662309800773</v>
      </c>
      <c r="AC2660">
        <v>0</v>
      </c>
      <c r="AD2660">
        <v>0</v>
      </c>
      <c r="AE2660">
        <v>73.477224683086447</v>
      </c>
    </row>
    <row r="2661" spans="1:31" x14ac:dyDescent="0.25">
      <c r="A2661">
        <v>2433933</v>
      </c>
      <c r="B2661">
        <v>1</v>
      </c>
      <c r="C2661" t="s">
        <v>80</v>
      </c>
      <c r="D2661" t="s">
        <v>92</v>
      </c>
      <c r="E2661" t="s">
        <v>178</v>
      </c>
      <c r="F2661" t="s">
        <v>7888</v>
      </c>
      <c r="G2661" t="s">
        <v>143</v>
      </c>
      <c r="H2661" t="s">
        <v>144</v>
      </c>
      <c r="I2661" t="s">
        <v>136</v>
      </c>
      <c r="J2661" t="s">
        <v>137</v>
      </c>
      <c r="K2661" t="s">
        <v>138</v>
      </c>
      <c r="L2661" t="s">
        <v>7889</v>
      </c>
      <c r="M2661" t="s">
        <v>7890</v>
      </c>
      <c r="N2661">
        <v>0.16027777700000001</v>
      </c>
      <c r="O2661">
        <v>0</v>
      </c>
      <c r="P2661">
        <v>2135</v>
      </c>
      <c r="Q2661">
        <v>0</v>
      </c>
      <c r="R2661">
        <v>1</v>
      </c>
      <c r="S2661">
        <v>0</v>
      </c>
      <c r="T2661">
        <v>473</v>
      </c>
      <c r="U2661">
        <v>0</v>
      </c>
      <c r="V2661">
        <v>0</v>
      </c>
      <c r="W2661">
        <v>0</v>
      </c>
      <c r="X2661">
        <v>87.505493144182935</v>
      </c>
      <c r="Y2661">
        <v>0</v>
      </c>
      <c r="Z2661">
        <v>0</v>
      </c>
      <c r="AA2661">
        <v>0</v>
      </c>
      <c r="AB2661">
        <v>140.92461863019409</v>
      </c>
      <c r="AC2661">
        <v>0</v>
      </c>
      <c r="AD2661">
        <v>0</v>
      </c>
      <c r="AE2661">
        <v>228.43011177437702</v>
      </c>
    </row>
    <row r="2662" spans="1:31" x14ac:dyDescent="0.25">
      <c r="A2662">
        <v>2433392</v>
      </c>
      <c r="B2662">
        <v>1</v>
      </c>
      <c r="C2662" t="s">
        <v>81</v>
      </c>
      <c r="D2662" t="s">
        <v>114</v>
      </c>
      <c r="E2662" t="s">
        <v>156</v>
      </c>
      <c r="F2662" t="s">
        <v>7891</v>
      </c>
      <c r="G2662" t="s">
        <v>158</v>
      </c>
      <c r="H2662" t="s">
        <v>135</v>
      </c>
      <c r="I2662" t="s">
        <v>136</v>
      </c>
      <c r="J2662" t="s">
        <v>137</v>
      </c>
      <c r="K2662" t="s">
        <v>138</v>
      </c>
      <c r="L2662" t="s">
        <v>7892</v>
      </c>
      <c r="M2662" t="s">
        <v>7893</v>
      </c>
      <c r="N2662">
        <v>1.761111111</v>
      </c>
      <c r="O2662">
        <v>0</v>
      </c>
      <c r="P2662">
        <v>28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2.987564847178013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2.987564847178013</v>
      </c>
    </row>
    <row r="2663" spans="1:31" x14ac:dyDescent="0.25">
      <c r="A2663">
        <v>2433827</v>
      </c>
      <c r="B2663">
        <v>1</v>
      </c>
      <c r="C2663" t="s">
        <v>81</v>
      </c>
      <c r="D2663" t="s">
        <v>118</v>
      </c>
      <c r="E2663" t="s">
        <v>132</v>
      </c>
      <c r="F2663" t="s">
        <v>7894</v>
      </c>
      <c r="G2663" t="s">
        <v>134</v>
      </c>
      <c r="H2663" t="s">
        <v>135</v>
      </c>
      <c r="I2663" t="s">
        <v>136</v>
      </c>
      <c r="J2663" t="s">
        <v>137</v>
      </c>
      <c r="K2663" t="s">
        <v>138</v>
      </c>
      <c r="L2663" t="s">
        <v>7895</v>
      </c>
      <c r="M2663" t="s">
        <v>7896</v>
      </c>
      <c r="N2663">
        <v>2.5916666660000001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2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0.10940199244963333</v>
      </c>
      <c r="AC2663">
        <v>0</v>
      </c>
      <c r="AD2663">
        <v>0</v>
      </c>
      <c r="AE2663">
        <v>0.10940199244963333</v>
      </c>
    </row>
    <row r="2664" spans="1:31" x14ac:dyDescent="0.25">
      <c r="A2664">
        <v>2433681</v>
      </c>
      <c r="B2664">
        <v>1</v>
      </c>
      <c r="C2664" t="s">
        <v>80</v>
      </c>
      <c r="D2664" t="s">
        <v>83</v>
      </c>
      <c r="E2664" t="s">
        <v>132</v>
      </c>
      <c r="F2664" t="s">
        <v>7897</v>
      </c>
      <c r="G2664" t="s">
        <v>134</v>
      </c>
      <c r="H2664" t="s">
        <v>135</v>
      </c>
      <c r="I2664" t="s">
        <v>136</v>
      </c>
      <c r="J2664" t="s">
        <v>137</v>
      </c>
      <c r="K2664" t="s">
        <v>138</v>
      </c>
      <c r="L2664" t="s">
        <v>7898</v>
      </c>
      <c r="M2664" t="s">
        <v>7899</v>
      </c>
      <c r="N2664">
        <v>1.929166666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4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6.82397512301368</v>
      </c>
      <c r="AC2664">
        <v>0</v>
      </c>
      <c r="AD2664">
        <v>0</v>
      </c>
      <c r="AE2664">
        <v>6.82397512301368</v>
      </c>
    </row>
    <row r="2665" spans="1:31" x14ac:dyDescent="0.25">
      <c r="A2665">
        <v>2433561</v>
      </c>
      <c r="B2665">
        <v>1</v>
      </c>
      <c r="C2665" t="s">
        <v>81</v>
      </c>
      <c r="D2665" t="s">
        <v>126</v>
      </c>
      <c r="E2665" t="s">
        <v>141</v>
      </c>
      <c r="F2665" t="s">
        <v>7900</v>
      </c>
      <c r="G2665" t="s">
        <v>187</v>
      </c>
      <c r="H2665" t="s">
        <v>144</v>
      </c>
      <c r="I2665" t="s">
        <v>136</v>
      </c>
      <c r="J2665" t="s">
        <v>137</v>
      </c>
      <c r="K2665" t="s">
        <v>164</v>
      </c>
      <c r="L2665" t="s">
        <v>7901</v>
      </c>
      <c r="M2665" t="s">
        <v>7902</v>
      </c>
      <c r="N2665">
        <v>1.74</v>
      </c>
      <c r="O2665">
        <v>0</v>
      </c>
      <c r="P2665">
        <v>514</v>
      </c>
      <c r="Q2665">
        <v>0</v>
      </c>
      <c r="R2665">
        <v>32</v>
      </c>
      <c r="S2665">
        <v>1</v>
      </c>
      <c r="T2665">
        <v>83</v>
      </c>
      <c r="U2665">
        <v>1</v>
      </c>
      <c r="V2665">
        <v>0</v>
      </c>
      <c r="W2665">
        <v>0</v>
      </c>
      <c r="X2665">
        <v>128.03190026858914</v>
      </c>
      <c r="Y2665">
        <v>0</v>
      </c>
      <c r="Z2665">
        <v>1.5837914920690399</v>
      </c>
      <c r="AA2665">
        <v>5.9477692736936607</v>
      </c>
      <c r="AB2665">
        <v>50.036131247122611</v>
      </c>
      <c r="AC2665">
        <v>27.666961907713922</v>
      </c>
      <c r="AD2665">
        <v>0</v>
      </c>
      <c r="AE2665">
        <v>213.26655418918841</v>
      </c>
    </row>
    <row r="2666" spans="1:31" x14ac:dyDescent="0.25">
      <c r="A2666">
        <v>2434059</v>
      </c>
      <c r="B2666">
        <v>1</v>
      </c>
      <c r="C2666" t="s">
        <v>80</v>
      </c>
      <c r="D2666" t="s">
        <v>85</v>
      </c>
      <c r="E2666" t="s">
        <v>132</v>
      </c>
      <c r="F2666" t="s">
        <v>7903</v>
      </c>
      <c r="G2666" t="s">
        <v>134</v>
      </c>
      <c r="H2666" t="s">
        <v>135</v>
      </c>
      <c r="I2666" t="s">
        <v>136</v>
      </c>
      <c r="J2666" t="s">
        <v>137</v>
      </c>
      <c r="K2666" t="s">
        <v>138</v>
      </c>
      <c r="L2666" t="s">
        <v>7904</v>
      </c>
      <c r="M2666" t="s">
        <v>7905</v>
      </c>
      <c r="N2666">
        <v>0.97805555499999997</v>
      </c>
      <c r="O2666">
        <v>0</v>
      </c>
      <c r="P2666">
        <v>3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0.68072410898743452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0.68072410898743452</v>
      </c>
    </row>
    <row r="2667" spans="1:31" x14ac:dyDescent="0.25">
      <c r="A2667">
        <v>2433847</v>
      </c>
      <c r="B2667">
        <v>1</v>
      </c>
      <c r="C2667" t="s">
        <v>80</v>
      </c>
      <c r="D2667" t="s">
        <v>109</v>
      </c>
      <c r="E2667" t="s">
        <v>147</v>
      </c>
      <c r="F2667" t="s">
        <v>7906</v>
      </c>
      <c r="G2667" t="s">
        <v>149</v>
      </c>
      <c r="H2667" t="s">
        <v>135</v>
      </c>
      <c r="I2667" t="s">
        <v>136</v>
      </c>
      <c r="J2667" t="s">
        <v>137</v>
      </c>
      <c r="K2667" t="s">
        <v>138</v>
      </c>
      <c r="L2667" t="s">
        <v>7907</v>
      </c>
      <c r="M2667" t="s">
        <v>7908</v>
      </c>
      <c r="N2667">
        <v>1.2524999999999999</v>
      </c>
      <c r="O2667">
        <v>0</v>
      </c>
      <c r="P2667">
        <v>9</v>
      </c>
      <c r="Q2667">
        <v>0</v>
      </c>
      <c r="R2667">
        <v>8</v>
      </c>
      <c r="S2667">
        <v>0</v>
      </c>
      <c r="T2667">
        <v>2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2.5822709703303444</v>
      </c>
      <c r="AC2667">
        <v>0</v>
      </c>
      <c r="AD2667">
        <v>0</v>
      </c>
      <c r="AE2667">
        <v>2.5822709703303444</v>
      </c>
    </row>
    <row r="2668" spans="1:31" x14ac:dyDescent="0.25">
      <c r="A2668">
        <v>2433369</v>
      </c>
      <c r="B2668">
        <v>1</v>
      </c>
      <c r="C2668" t="s">
        <v>80</v>
      </c>
      <c r="D2668" t="s">
        <v>93</v>
      </c>
      <c r="E2668" t="s">
        <v>132</v>
      </c>
      <c r="F2668" t="s">
        <v>7909</v>
      </c>
      <c r="G2668" t="s">
        <v>134</v>
      </c>
      <c r="H2668" t="s">
        <v>135</v>
      </c>
      <c r="I2668" t="s">
        <v>136</v>
      </c>
      <c r="J2668" t="s">
        <v>137</v>
      </c>
      <c r="K2668" t="s">
        <v>138</v>
      </c>
      <c r="L2668" t="s">
        <v>7910</v>
      </c>
      <c r="M2668" t="s">
        <v>7911</v>
      </c>
      <c r="N2668">
        <v>1.622222222</v>
      </c>
      <c r="O2668">
        <v>0</v>
      </c>
      <c r="P2668">
        <v>3</v>
      </c>
      <c r="Q2668">
        <v>0</v>
      </c>
      <c r="R2668">
        <v>0</v>
      </c>
      <c r="S2668">
        <v>0</v>
      </c>
      <c r="T2668">
        <v>1</v>
      </c>
      <c r="U2668">
        <v>0</v>
      </c>
      <c r="V2668">
        <v>0</v>
      </c>
      <c r="W2668">
        <v>0</v>
      </c>
      <c r="X2668">
        <v>2.2911518792560419</v>
      </c>
      <c r="Y2668">
        <v>0</v>
      </c>
      <c r="Z2668">
        <v>0</v>
      </c>
      <c r="AA2668">
        <v>0</v>
      </c>
      <c r="AB2668">
        <v>0.34793380061615975</v>
      </c>
      <c r="AC2668">
        <v>0</v>
      </c>
      <c r="AD2668">
        <v>0</v>
      </c>
      <c r="AE2668">
        <v>2.6390856798722018</v>
      </c>
    </row>
    <row r="2669" spans="1:31" x14ac:dyDescent="0.25">
      <c r="A2669">
        <v>2434039</v>
      </c>
      <c r="B2669">
        <v>1</v>
      </c>
      <c r="C2669" t="s">
        <v>80</v>
      </c>
      <c r="D2669" t="s">
        <v>110</v>
      </c>
      <c r="E2669" t="s">
        <v>132</v>
      </c>
      <c r="F2669" t="s">
        <v>7912</v>
      </c>
      <c r="G2669" t="s">
        <v>134</v>
      </c>
      <c r="H2669" t="s">
        <v>135</v>
      </c>
      <c r="I2669" t="s">
        <v>136</v>
      </c>
      <c r="J2669" t="s">
        <v>137</v>
      </c>
      <c r="K2669" t="s">
        <v>138</v>
      </c>
      <c r="L2669" t="s">
        <v>7913</v>
      </c>
      <c r="M2669" t="s">
        <v>7914</v>
      </c>
      <c r="N2669">
        <v>0.79972222199999998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1.353171422908825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1.353171422908825</v>
      </c>
    </row>
    <row r="2670" spans="1:31" x14ac:dyDescent="0.25">
      <c r="A2670">
        <v>2433326</v>
      </c>
      <c r="B2670">
        <v>1</v>
      </c>
      <c r="C2670" t="s">
        <v>80</v>
      </c>
      <c r="D2670" t="s">
        <v>82</v>
      </c>
      <c r="E2670" t="s">
        <v>290</v>
      </c>
      <c r="F2670" t="s">
        <v>7915</v>
      </c>
      <c r="G2670" t="s">
        <v>525</v>
      </c>
      <c r="H2670" t="s">
        <v>135</v>
      </c>
      <c r="I2670" t="s">
        <v>136</v>
      </c>
      <c r="J2670" t="s">
        <v>137</v>
      </c>
      <c r="K2670" t="s">
        <v>138</v>
      </c>
      <c r="L2670" t="s">
        <v>7916</v>
      </c>
      <c r="M2670" t="s">
        <v>7917</v>
      </c>
      <c r="N2670">
        <v>7.9847222220000003</v>
      </c>
      <c r="O2670">
        <v>0</v>
      </c>
      <c r="P2670">
        <v>43</v>
      </c>
      <c r="Q2670">
        <v>0</v>
      </c>
      <c r="R2670">
        <v>0</v>
      </c>
      <c r="S2670">
        <v>0</v>
      </c>
      <c r="T2670">
        <v>4</v>
      </c>
      <c r="U2670">
        <v>0</v>
      </c>
      <c r="V2670">
        <v>0</v>
      </c>
      <c r="W2670">
        <v>0</v>
      </c>
      <c r="X2670">
        <v>75.197907107390904</v>
      </c>
      <c r="Y2670">
        <v>0</v>
      </c>
      <c r="Z2670">
        <v>0</v>
      </c>
      <c r="AA2670">
        <v>0</v>
      </c>
      <c r="AB2670">
        <v>19.512529537423909</v>
      </c>
      <c r="AC2670">
        <v>0</v>
      </c>
      <c r="AD2670">
        <v>0</v>
      </c>
      <c r="AE2670">
        <v>94.71043664481482</v>
      </c>
    </row>
    <row r="2671" spans="1:31" x14ac:dyDescent="0.25">
      <c r="A2671">
        <v>2433555</v>
      </c>
      <c r="B2671">
        <v>1</v>
      </c>
      <c r="C2671" t="s">
        <v>81</v>
      </c>
      <c r="D2671" t="s">
        <v>128</v>
      </c>
      <c r="E2671" t="s">
        <v>147</v>
      </c>
      <c r="F2671" t="s">
        <v>7918</v>
      </c>
      <c r="G2671" t="s">
        <v>171</v>
      </c>
      <c r="H2671" t="s">
        <v>135</v>
      </c>
      <c r="I2671" t="s">
        <v>136</v>
      </c>
      <c r="J2671" t="s">
        <v>137</v>
      </c>
      <c r="K2671" t="s">
        <v>138</v>
      </c>
      <c r="L2671" t="s">
        <v>7919</v>
      </c>
      <c r="M2671" t="s">
        <v>7920</v>
      </c>
      <c r="N2671">
        <v>7.807222222</v>
      </c>
      <c r="O2671">
        <v>0</v>
      </c>
      <c r="P2671">
        <v>16</v>
      </c>
      <c r="Q2671">
        <v>0</v>
      </c>
      <c r="R2671">
        <v>0</v>
      </c>
      <c r="S2671">
        <v>0</v>
      </c>
      <c r="T2671">
        <v>1</v>
      </c>
      <c r="U2671">
        <v>0</v>
      </c>
      <c r="V2671">
        <v>0</v>
      </c>
      <c r="W2671">
        <v>0</v>
      </c>
      <c r="X2671">
        <v>5.4859463692290875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5.4859463692290875</v>
      </c>
    </row>
    <row r="2672" spans="1:31" x14ac:dyDescent="0.25">
      <c r="A2672">
        <v>2433269</v>
      </c>
      <c r="B2672">
        <v>1</v>
      </c>
      <c r="C2672" t="s">
        <v>80</v>
      </c>
      <c r="D2672" t="s">
        <v>96</v>
      </c>
      <c r="E2672" t="s">
        <v>147</v>
      </c>
      <c r="F2672" t="s">
        <v>7921</v>
      </c>
      <c r="G2672" t="s">
        <v>149</v>
      </c>
      <c r="H2672" t="s">
        <v>135</v>
      </c>
      <c r="I2672" t="s">
        <v>136</v>
      </c>
      <c r="J2672" t="s">
        <v>137</v>
      </c>
      <c r="K2672" t="s">
        <v>138</v>
      </c>
      <c r="L2672" t="s">
        <v>7922</v>
      </c>
      <c r="M2672" t="s">
        <v>7923</v>
      </c>
      <c r="N2672">
        <v>0.73111111100000004</v>
      </c>
      <c r="O2672">
        <v>0</v>
      </c>
      <c r="P2672">
        <v>28</v>
      </c>
      <c r="Q2672">
        <v>0</v>
      </c>
      <c r="R2672">
        <v>0</v>
      </c>
      <c r="S2672">
        <v>0</v>
      </c>
      <c r="T2672">
        <v>10</v>
      </c>
      <c r="U2672">
        <v>0</v>
      </c>
      <c r="V2672">
        <v>0</v>
      </c>
      <c r="W2672">
        <v>0</v>
      </c>
      <c r="X2672">
        <v>0.75531351819437509</v>
      </c>
      <c r="Y2672">
        <v>0</v>
      </c>
      <c r="Z2672">
        <v>0</v>
      </c>
      <c r="AA2672">
        <v>0</v>
      </c>
      <c r="AB2672">
        <v>0.7641482653885221</v>
      </c>
      <c r="AC2672">
        <v>0</v>
      </c>
      <c r="AD2672">
        <v>0</v>
      </c>
      <c r="AE2672">
        <v>1.5194617835828972</v>
      </c>
    </row>
    <row r="2673" spans="1:31" x14ac:dyDescent="0.25">
      <c r="A2673">
        <v>2433412</v>
      </c>
      <c r="B2673">
        <v>1</v>
      </c>
      <c r="C2673" t="s">
        <v>80</v>
      </c>
      <c r="D2673" t="s">
        <v>90</v>
      </c>
      <c r="E2673" t="s">
        <v>147</v>
      </c>
      <c r="F2673" t="s">
        <v>7924</v>
      </c>
      <c r="G2673" t="s">
        <v>355</v>
      </c>
      <c r="H2673" t="s">
        <v>135</v>
      </c>
      <c r="I2673" t="s">
        <v>136</v>
      </c>
      <c r="J2673" t="s">
        <v>137</v>
      </c>
      <c r="K2673" t="s">
        <v>164</v>
      </c>
      <c r="L2673" t="s">
        <v>7925</v>
      </c>
      <c r="M2673" t="s">
        <v>7926</v>
      </c>
      <c r="N2673">
        <v>1.401944444</v>
      </c>
      <c r="O2673">
        <v>0</v>
      </c>
      <c r="P2673">
        <v>79</v>
      </c>
      <c r="Q2673">
        <v>0</v>
      </c>
      <c r="R2673">
        <v>0</v>
      </c>
      <c r="S2673">
        <v>0</v>
      </c>
      <c r="T2673">
        <v>3</v>
      </c>
      <c r="U2673">
        <v>0</v>
      </c>
      <c r="V2673">
        <v>0</v>
      </c>
      <c r="W2673">
        <v>0</v>
      </c>
      <c r="X2673">
        <v>37.620884970553909</v>
      </c>
      <c r="Y2673">
        <v>0</v>
      </c>
      <c r="Z2673">
        <v>0</v>
      </c>
      <c r="AA2673">
        <v>0</v>
      </c>
      <c r="AB2673">
        <v>1.3031784172663723</v>
      </c>
      <c r="AC2673">
        <v>0</v>
      </c>
      <c r="AD2673">
        <v>0</v>
      </c>
      <c r="AE2673">
        <v>38.924063387820283</v>
      </c>
    </row>
    <row r="2674" spans="1:31" x14ac:dyDescent="0.25">
      <c r="A2674">
        <v>2433804</v>
      </c>
      <c r="B2674">
        <v>1</v>
      </c>
      <c r="C2674" t="s">
        <v>80</v>
      </c>
      <c r="D2674" t="s">
        <v>84</v>
      </c>
      <c r="E2674" t="s">
        <v>161</v>
      </c>
      <c r="F2674" t="s">
        <v>7927</v>
      </c>
      <c r="G2674" t="s">
        <v>187</v>
      </c>
      <c r="H2674" t="s">
        <v>144</v>
      </c>
      <c r="I2674" t="s">
        <v>136</v>
      </c>
      <c r="J2674" t="s">
        <v>137</v>
      </c>
      <c r="K2674" t="s">
        <v>164</v>
      </c>
      <c r="L2674" t="s">
        <v>7928</v>
      </c>
      <c r="M2674" t="s">
        <v>7929</v>
      </c>
      <c r="N2674">
        <v>3.0213888880000002</v>
      </c>
      <c r="O2674">
        <v>0</v>
      </c>
      <c r="P2674">
        <v>13786</v>
      </c>
      <c r="Q2674">
        <v>0</v>
      </c>
      <c r="R2674">
        <v>13</v>
      </c>
      <c r="S2674">
        <v>4</v>
      </c>
      <c r="T2674">
        <v>969</v>
      </c>
      <c r="U2674">
        <v>1</v>
      </c>
      <c r="V2674">
        <v>1</v>
      </c>
      <c r="W2674">
        <v>0</v>
      </c>
      <c r="X2674">
        <v>11241.213245979099</v>
      </c>
      <c r="Y2674">
        <v>0</v>
      </c>
      <c r="Z2674">
        <v>9.1343455703766541</v>
      </c>
      <c r="AA2674">
        <v>842.74123147658031</v>
      </c>
      <c r="AB2674">
        <v>4318.3107899760271</v>
      </c>
      <c r="AC2674">
        <v>443.71506926854613</v>
      </c>
      <c r="AD2674">
        <v>103.97382656897605</v>
      </c>
      <c r="AE2674">
        <v>16959.088508839606</v>
      </c>
    </row>
    <row r="2675" spans="1:31" x14ac:dyDescent="0.25">
      <c r="A2675">
        <v>2433836</v>
      </c>
      <c r="B2675">
        <v>1</v>
      </c>
      <c r="C2675" t="s">
        <v>81</v>
      </c>
      <c r="D2675" t="s">
        <v>128</v>
      </c>
      <c r="E2675" t="s">
        <v>161</v>
      </c>
      <c r="F2675" t="s">
        <v>7862</v>
      </c>
      <c r="G2675" t="s">
        <v>187</v>
      </c>
      <c r="H2675" t="s">
        <v>144</v>
      </c>
      <c r="I2675" t="s">
        <v>136</v>
      </c>
      <c r="J2675" t="s">
        <v>137</v>
      </c>
      <c r="K2675" t="s">
        <v>164</v>
      </c>
      <c r="L2675" t="s">
        <v>7930</v>
      </c>
      <c r="M2675" t="s">
        <v>7931</v>
      </c>
      <c r="N2675">
        <v>0.42416666600000003</v>
      </c>
      <c r="O2675">
        <v>0</v>
      </c>
      <c r="P2675">
        <v>366</v>
      </c>
      <c r="Q2675">
        <v>0</v>
      </c>
      <c r="R2675">
        <v>0</v>
      </c>
      <c r="S2675">
        <v>0</v>
      </c>
      <c r="T2675">
        <v>56</v>
      </c>
      <c r="U2675">
        <v>0</v>
      </c>
      <c r="V2675">
        <v>0</v>
      </c>
      <c r="W2675">
        <v>0</v>
      </c>
      <c r="X2675">
        <v>32.060550978027393</v>
      </c>
      <c r="Y2675">
        <v>0</v>
      </c>
      <c r="Z2675">
        <v>0</v>
      </c>
      <c r="AA2675">
        <v>0</v>
      </c>
      <c r="AB2675">
        <v>40.096655327264031</v>
      </c>
      <c r="AC2675">
        <v>0</v>
      </c>
      <c r="AD2675">
        <v>0</v>
      </c>
      <c r="AE2675">
        <v>72.157206305291425</v>
      </c>
    </row>
    <row r="2676" spans="1:31" x14ac:dyDescent="0.25">
      <c r="A2676">
        <v>2434168</v>
      </c>
      <c r="B2676">
        <v>1</v>
      </c>
      <c r="C2676" t="s">
        <v>80</v>
      </c>
      <c r="D2676" t="s">
        <v>97</v>
      </c>
      <c r="E2676" t="s">
        <v>132</v>
      </c>
      <c r="F2676" t="s">
        <v>7932</v>
      </c>
      <c r="G2676" t="s">
        <v>134</v>
      </c>
      <c r="H2676" t="s">
        <v>135</v>
      </c>
      <c r="I2676" t="s">
        <v>136</v>
      </c>
      <c r="J2676" t="s">
        <v>137</v>
      </c>
      <c r="K2676" t="s">
        <v>138</v>
      </c>
      <c r="L2676" t="s">
        <v>7933</v>
      </c>
      <c r="M2676" t="s">
        <v>7934</v>
      </c>
      <c r="N2676">
        <v>1.2269444439999999</v>
      </c>
      <c r="O2676">
        <v>0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</row>
    <row r="2677" spans="1:31" x14ac:dyDescent="0.25">
      <c r="A2677">
        <v>2433713</v>
      </c>
      <c r="B2677">
        <v>1</v>
      </c>
      <c r="C2677" t="s">
        <v>80</v>
      </c>
      <c r="D2677" t="s">
        <v>82</v>
      </c>
      <c r="E2677" t="s">
        <v>290</v>
      </c>
      <c r="F2677" t="s">
        <v>7935</v>
      </c>
      <c r="G2677" t="s">
        <v>525</v>
      </c>
      <c r="H2677" t="s">
        <v>135</v>
      </c>
      <c r="I2677" t="s">
        <v>136</v>
      </c>
      <c r="J2677" t="s">
        <v>137</v>
      </c>
      <c r="K2677" t="s">
        <v>138</v>
      </c>
      <c r="L2677" t="s">
        <v>7936</v>
      </c>
      <c r="M2677" t="s">
        <v>7937</v>
      </c>
      <c r="N2677">
        <v>2.938055555</v>
      </c>
      <c r="O2677">
        <v>0</v>
      </c>
      <c r="P2677">
        <v>64</v>
      </c>
      <c r="Q2677">
        <v>0</v>
      </c>
      <c r="R2677">
        <v>0</v>
      </c>
      <c r="S2677">
        <v>0</v>
      </c>
      <c r="T2677">
        <v>29</v>
      </c>
      <c r="U2677">
        <v>0</v>
      </c>
      <c r="V2677">
        <v>0</v>
      </c>
      <c r="W2677">
        <v>0</v>
      </c>
      <c r="X2677">
        <v>83.897827787043681</v>
      </c>
      <c r="Y2677">
        <v>0</v>
      </c>
      <c r="Z2677">
        <v>0</v>
      </c>
      <c r="AA2677">
        <v>0</v>
      </c>
      <c r="AB2677">
        <v>126.18235987828881</v>
      </c>
      <c r="AC2677">
        <v>0</v>
      </c>
      <c r="AD2677">
        <v>0</v>
      </c>
      <c r="AE2677">
        <v>210.08018766533249</v>
      </c>
    </row>
    <row r="2678" spans="1:31" x14ac:dyDescent="0.25">
      <c r="A2678">
        <v>2433690</v>
      </c>
      <c r="B2678">
        <v>1</v>
      </c>
      <c r="C2678" t="s">
        <v>81</v>
      </c>
      <c r="D2678" t="s">
        <v>128</v>
      </c>
      <c r="E2678" t="s">
        <v>161</v>
      </c>
      <c r="F2678" t="s">
        <v>7938</v>
      </c>
      <c r="G2678" t="s">
        <v>187</v>
      </c>
      <c r="H2678" t="s">
        <v>144</v>
      </c>
      <c r="I2678" t="s">
        <v>136</v>
      </c>
      <c r="J2678" t="s">
        <v>137</v>
      </c>
      <c r="K2678" t="s">
        <v>164</v>
      </c>
      <c r="L2678" t="s">
        <v>7939</v>
      </c>
      <c r="M2678" t="s">
        <v>7940</v>
      </c>
      <c r="N2678">
        <v>0.58472222200000001</v>
      </c>
      <c r="O2678">
        <v>0</v>
      </c>
      <c r="P2678">
        <v>329</v>
      </c>
      <c r="Q2678">
        <v>0</v>
      </c>
      <c r="R2678">
        <v>0</v>
      </c>
      <c r="S2678">
        <v>0</v>
      </c>
      <c r="T2678">
        <v>3</v>
      </c>
      <c r="U2678">
        <v>0</v>
      </c>
      <c r="V2678">
        <v>0</v>
      </c>
      <c r="W2678">
        <v>0</v>
      </c>
      <c r="X2678">
        <v>46.609738258614158</v>
      </c>
      <c r="Y2678">
        <v>0</v>
      </c>
      <c r="Z2678">
        <v>0</v>
      </c>
      <c r="AA2678">
        <v>0</v>
      </c>
      <c r="AB2678">
        <v>21.50144197637098</v>
      </c>
      <c r="AC2678">
        <v>0</v>
      </c>
      <c r="AD2678">
        <v>0</v>
      </c>
      <c r="AE2678">
        <v>68.111180234985142</v>
      </c>
    </row>
    <row r="2679" spans="1:31" x14ac:dyDescent="0.25">
      <c r="A2679">
        <v>2433876</v>
      </c>
      <c r="B2679">
        <v>1</v>
      </c>
      <c r="C2679" t="s">
        <v>80</v>
      </c>
      <c r="D2679" t="s">
        <v>89</v>
      </c>
      <c r="E2679" t="s">
        <v>147</v>
      </c>
      <c r="F2679" t="s">
        <v>6918</v>
      </c>
      <c r="G2679" t="s">
        <v>149</v>
      </c>
      <c r="H2679" t="s">
        <v>135</v>
      </c>
      <c r="I2679" t="s">
        <v>136</v>
      </c>
      <c r="J2679" t="s">
        <v>137</v>
      </c>
      <c r="K2679" t="s">
        <v>138</v>
      </c>
      <c r="L2679" t="s">
        <v>7941</v>
      </c>
      <c r="M2679" t="s">
        <v>7942</v>
      </c>
      <c r="N2679">
        <v>2.554444444</v>
      </c>
      <c r="O2679">
        <v>0</v>
      </c>
      <c r="P2679">
        <v>48</v>
      </c>
      <c r="Q2679">
        <v>0</v>
      </c>
      <c r="R2679">
        <v>7</v>
      </c>
      <c r="S2679">
        <v>0</v>
      </c>
      <c r="T2679">
        <v>7</v>
      </c>
      <c r="U2679">
        <v>0</v>
      </c>
      <c r="V2679">
        <v>0</v>
      </c>
      <c r="W2679">
        <v>0</v>
      </c>
      <c r="X2679">
        <v>26.261014306362313</v>
      </c>
      <c r="Y2679">
        <v>0</v>
      </c>
      <c r="Z2679">
        <v>2.9691124923034318</v>
      </c>
      <c r="AA2679">
        <v>0</v>
      </c>
      <c r="AB2679">
        <v>5.1445193658821617</v>
      </c>
      <c r="AC2679">
        <v>0</v>
      </c>
      <c r="AD2679">
        <v>0</v>
      </c>
      <c r="AE2679">
        <v>34.374646164547904</v>
      </c>
    </row>
    <row r="2680" spans="1:31" x14ac:dyDescent="0.25">
      <c r="A2680">
        <v>2433590</v>
      </c>
      <c r="B2680">
        <v>1</v>
      </c>
      <c r="C2680" t="s">
        <v>80</v>
      </c>
      <c r="D2680" t="s">
        <v>83</v>
      </c>
      <c r="E2680" t="s">
        <v>132</v>
      </c>
      <c r="F2680" t="s">
        <v>7943</v>
      </c>
      <c r="G2680" t="s">
        <v>134</v>
      </c>
      <c r="H2680" t="s">
        <v>135</v>
      </c>
      <c r="I2680" t="s">
        <v>136</v>
      </c>
      <c r="J2680" t="s">
        <v>137</v>
      </c>
      <c r="K2680" t="s">
        <v>138</v>
      </c>
      <c r="L2680" t="s">
        <v>7944</v>
      </c>
      <c r="M2680" t="s">
        <v>7945</v>
      </c>
      <c r="N2680">
        <v>1.241666666</v>
      </c>
      <c r="O2680">
        <v>0</v>
      </c>
      <c r="P2680">
        <v>3</v>
      </c>
      <c r="Q2680">
        <v>0</v>
      </c>
      <c r="R2680">
        <v>0</v>
      </c>
      <c r="S2680">
        <v>0</v>
      </c>
      <c r="T2680">
        <v>1</v>
      </c>
      <c r="U2680">
        <v>0</v>
      </c>
      <c r="V2680">
        <v>0</v>
      </c>
      <c r="W2680">
        <v>0</v>
      </c>
      <c r="X2680">
        <v>1.3939372022489027</v>
      </c>
      <c r="Y2680">
        <v>0</v>
      </c>
      <c r="Z2680">
        <v>0</v>
      </c>
      <c r="AA2680">
        <v>0</v>
      </c>
      <c r="AB2680">
        <v>0.54722552037134453</v>
      </c>
      <c r="AC2680">
        <v>0</v>
      </c>
      <c r="AD2680">
        <v>0</v>
      </c>
      <c r="AE2680">
        <v>1.9411627226202472</v>
      </c>
    </row>
    <row r="2681" spans="1:31" x14ac:dyDescent="0.25">
      <c r="A2681">
        <v>2434128</v>
      </c>
      <c r="B2681">
        <v>1</v>
      </c>
      <c r="C2681" t="s">
        <v>80</v>
      </c>
      <c r="D2681" t="s">
        <v>101</v>
      </c>
      <c r="E2681" t="s">
        <v>147</v>
      </c>
      <c r="F2681" t="s">
        <v>7946</v>
      </c>
      <c r="G2681" t="s">
        <v>175</v>
      </c>
      <c r="H2681" t="s">
        <v>135</v>
      </c>
      <c r="I2681" t="s">
        <v>136</v>
      </c>
      <c r="J2681" t="s">
        <v>137</v>
      </c>
      <c r="K2681" t="s">
        <v>138</v>
      </c>
      <c r="L2681" t="s">
        <v>7947</v>
      </c>
      <c r="M2681" t="s">
        <v>7948</v>
      </c>
      <c r="N2681">
        <v>0.814722222</v>
      </c>
      <c r="O2681">
        <v>0</v>
      </c>
      <c r="P2681">
        <v>58</v>
      </c>
      <c r="Q2681">
        <v>0</v>
      </c>
      <c r="R2681">
        <v>0</v>
      </c>
      <c r="S2681">
        <v>0</v>
      </c>
      <c r="T2681">
        <v>4</v>
      </c>
      <c r="U2681">
        <v>0</v>
      </c>
      <c r="V2681">
        <v>0</v>
      </c>
      <c r="W2681">
        <v>0</v>
      </c>
      <c r="X2681">
        <v>16.242638088990113</v>
      </c>
      <c r="Y2681">
        <v>0</v>
      </c>
      <c r="Z2681">
        <v>0</v>
      </c>
      <c r="AA2681">
        <v>0</v>
      </c>
      <c r="AB2681">
        <v>1.2837187693882419</v>
      </c>
      <c r="AC2681">
        <v>0</v>
      </c>
      <c r="AD2681">
        <v>0</v>
      </c>
      <c r="AE2681">
        <v>17.526356858378353</v>
      </c>
    </row>
    <row r="2682" spans="1:31" x14ac:dyDescent="0.25">
      <c r="A2682">
        <v>2433381</v>
      </c>
      <c r="B2682">
        <v>1</v>
      </c>
      <c r="C2682" t="s">
        <v>81</v>
      </c>
      <c r="D2682" t="s">
        <v>117</v>
      </c>
      <c r="E2682" t="s">
        <v>147</v>
      </c>
      <c r="F2682" t="s">
        <v>7949</v>
      </c>
      <c r="G2682" t="s">
        <v>171</v>
      </c>
      <c r="H2682" t="s">
        <v>135</v>
      </c>
      <c r="I2682" t="s">
        <v>136</v>
      </c>
      <c r="J2682" t="s">
        <v>137</v>
      </c>
      <c r="K2682" t="s">
        <v>138</v>
      </c>
      <c r="L2682" t="s">
        <v>7950</v>
      </c>
      <c r="M2682" t="s">
        <v>7951</v>
      </c>
      <c r="N2682">
        <v>0.85055555500000002</v>
      </c>
      <c r="O2682">
        <v>0</v>
      </c>
      <c r="P2682">
        <v>7</v>
      </c>
      <c r="Q2682">
        <v>0</v>
      </c>
      <c r="R2682">
        <v>2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1.2593187661816259</v>
      </c>
      <c r="Y2682">
        <v>0</v>
      </c>
      <c r="Z2682">
        <v>2.305506845141278E-2</v>
      </c>
      <c r="AA2682">
        <v>0</v>
      </c>
      <c r="AB2682">
        <v>0</v>
      </c>
      <c r="AC2682">
        <v>0</v>
      </c>
      <c r="AD2682">
        <v>0</v>
      </c>
      <c r="AE2682">
        <v>1.2823738346330387</v>
      </c>
    </row>
    <row r="2683" spans="1:31" x14ac:dyDescent="0.25">
      <c r="A2683">
        <v>2434022</v>
      </c>
      <c r="B2683">
        <v>1</v>
      </c>
      <c r="C2683" t="s">
        <v>80</v>
      </c>
      <c r="D2683" t="s">
        <v>99</v>
      </c>
      <c r="E2683" t="s">
        <v>156</v>
      </c>
      <c r="F2683" t="s">
        <v>2622</v>
      </c>
      <c r="G2683" t="s">
        <v>175</v>
      </c>
      <c r="H2683" t="s">
        <v>135</v>
      </c>
      <c r="I2683" t="s">
        <v>136</v>
      </c>
      <c r="J2683" t="s">
        <v>137</v>
      </c>
      <c r="K2683" t="s">
        <v>138</v>
      </c>
      <c r="L2683" t="s">
        <v>7952</v>
      </c>
      <c r="M2683" t="s">
        <v>7953</v>
      </c>
      <c r="N2683">
        <v>0.41805555500000002</v>
      </c>
      <c r="O2683">
        <v>0</v>
      </c>
      <c r="P2683">
        <v>226</v>
      </c>
      <c r="Q2683">
        <v>0</v>
      </c>
      <c r="R2683">
        <v>4</v>
      </c>
      <c r="S2683">
        <v>0</v>
      </c>
      <c r="T2683">
        <v>16</v>
      </c>
      <c r="U2683">
        <v>0</v>
      </c>
      <c r="V2683">
        <v>0</v>
      </c>
      <c r="W2683">
        <v>0</v>
      </c>
      <c r="X2683">
        <v>9.0645351659556148</v>
      </c>
      <c r="Y2683">
        <v>0</v>
      </c>
      <c r="Z2683">
        <v>0</v>
      </c>
      <c r="AA2683">
        <v>0</v>
      </c>
      <c r="AB2683">
        <v>4.6151740471450049</v>
      </c>
      <c r="AC2683">
        <v>0</v>
      </c>
      <c r="AD2683">
        <v>0</v>
      </c>
      <c r="AE2683">
        <v>13.679709213100619</v>
      </c>
    </row>
    <row r="2684" spans="1:31" x14ac:dyDescent="0.25">
      <c r="A2684">
        <v>2433481</v>
      </c>
      <c r="B2684">
        <v>1</v>
      </c>
      <c r="C2684" t="s">
        <v>80</v>
      </c>
      <c r="D2684" t="s">
        <v>100</v>
      </c>
      <c r="E2684" t="s">
        <v>147</v>
      </c>
      <c r="F2684" t="s">
        <v>7954</v>
      </c>
      <c r="G2684" t="s">
        <v>2293</v>
      </c>
      <c r="H2684" t="s">
        <v>135</v>
      </c>
      <c r="I2684" t="s">
        <v>136</v>
      </c>
      <c r="J2684" t="s">
        <v>137</v>
      </c>
      <c r="K2684" t="s">
        <v>138</v>
      </c>
      <c r="L2684" t="s">
        <v>7955</v>
      </c>
      <c r="M2684" t="s">
        <v>7956</v>
      </c>
      <c r="N2684">
        <v>3.9841666660000001</v>
      </c>
      <c r="O2684">
        <v>0</v>
      </c>
      <c r="P2684">
        <v>4</v>
      </c>
      <c r="Q2684">
        <v>0</v>
      </c>
      <c r="R2684">
        <v>1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4.732421484222094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4.732421484222094</v>
      </c>
    </row>
    <row r="2685" spans="1:31" x14ac:dyDescent="0.25">
      <c r="A2685">
        <v>2433942</v>
      </c>
      <c r="B2685">
        <v>1</v>
      </c>
      <c r="C2685" t="s">
        <v>80</v>
      </c>
      <c r="D2685" t="s">
        <v>99</v>
      </c>
      <c r="E2685" t="s">
        <v>147</v>
      </c>
      <c r="F2685" t="s">
        <v>7957</v>
      </c>
      <c r="G2685" t="s">
        <v>171</v>
      </c>
      <c r="H2685" t="s">
        <v>135</v>
      </c>
      <c r="I2685" t="s">
        <v>136</v>
      </c>
      <c r="J2685" t="s">
        <v>137</v>
      </c>
      <c r="K2685" t="s">
        <v>138</v>
      </c>
      <c r="L2685" t="s">
        <v>7958</v>
      </c>
      <c r="M2685" t="s">
        <v>7959</v>
      </c>
      <c r="N2685">
        <v>1.971666666</v>
      </c>
      <c r="O2685">
        <v>0</v>
      </c>
      <c r="P2685">
        <v>58</v>
      </c>
      <c r="Q2685">
        <v>0</v>
      </c>
      <c r="R2685">
        <v>3</v>
      </c>
      <c r="S2685">
        <v>0</v>
      </c>
      <c r="T2685">
        <v>7</v>
      </c>
      <c r="U2685">
        <v>0</v>
      </c>
      <c r="V2685">
        <v>0</v>
      </c>
      <c r="W2685">
        <v>0</v>
      </c>
      <c r="X2685">
        <v>5.4462168898415957</v>
      </c>
      <c r="Y2685">
        <v>0</v>
      </c>
      <c r="Z2685">
        <v>0</v>
      </c>
      <c r="AA2685">
        <v>0</v>
      </c>
      <c r="AB2685">
        <v>11.043941776147225</v>
      </c>
      <c r="AC2685">
        <v>0</v>
      </c>
      <c r="AD2685">
        <v>0</v>
      </c>
      <c r="AE2685">
        <v>16.490158665988822</v>
      </c>
    </row>
    <row r="2686" spans="1:31" x14ac:dyDescent="0.25">
      <c r="A2686">
        <v>2435119</v>
      </c>
      <c r="B2686">
        <v>1</v>
      </c>
      <c r="C2686" t="s">
        <v>80</v>
      </c>
      <c r="D2686" t="s">
        <v>103</v>
      </c>
      <c r="E2686" t="s">
        <v>132</v>
      </c>
      <c r="F2686" t="s">
        <v>7960</v>
      </c>
      <c r="G2686" t="s">
        <v>153</v>
      </c>
      <c r="H2686" t="s">
        <v>135</v>
      </c>
      <c r="I2686" t="s">
        <v>136</v>
      </c>
      <c r="J2686" t="s">
        <v>137</v>
      </c>
      <c r="K2686" t="s">
        <v>138</v>
      </c>
      <c r="L2686" t="s">
        <v>7961</v>
      </c>
      <c r="M2686" t="s">
        <v>7962</v>
      </c>
      <c r="N2686">
        <v>0.55305555500000003</v>
      </c>
      <c r="O2686">
        <v>0</v>
      </c>
      <c r="P2686">
        <v>4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0.43390461310653722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0.43390461310653722</v>
      </c>
    </row>
    <row r="2687" spans="1:31" x14ac:dyDescent="0.25">
      <c r="A2687">
        <v>2435121</v>
      </c>
      <c r="B2687">
        <v>1</v>
      </c>
      <c r="C2687" t="s">
        <v>80</v>
      </c>
      <c r="D2687" t="s">
        <v>83</v>
      </c>
      <c r="E2687" t="s">
        <v>290</v>
      </c>
      <c r="F2687" t="s">
        <v>7963</v>
      </c>
      <c r="G2687" t="s">
        <v>308</v>
      </c>
      <c r="H2687" t="s">
        <v>135</v>
      </c>
      <c r="I2687" t="s">
        <v>136</v>
      </c>
      <c r="J2687" t="s">
        <v>137</v>
      </c>
      <c r="K2687" t="s">
        <v>138</v>
      </c>
      <c r="L2687" t="s">
        <v>7964</v>
      </c>
      <c r="M2687" t="s">
        <v>7965</v>
      </c>
      <c r="N2687">
        <v>1.3691666659999999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9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19.262236763895768</v>
      </c>
      <c r="AC2687">
        <v>0</v>
      </c>
      <c r="AD2687">
        <v>0</v>
      </c>
      <c r="AE2687">
        <v>19.262236763895768</v>
      </c>
    </row>
    <row r="2688" spans="1:31" x14ac:dyDescent="0.25">
      <c r="A2688">
        <v>2435123</v>
      </c>
      <c r="B2688">
        <v>1</v>
      </c>
      <c r="C2688" t="s">
        <v>80</v>
      </c>
      <c r="D2688" t="s">
        <v>99</v>
      </c>
      <c r="E2688" t="s">
        <v>132</v>
      </c>
      <c r="F2688" t="s">
        <v>7966</v>
      </c>
      <c r="G2688" t="s">
        <v>153</v>
      </c>
      <c r="H2688" t="s">
        <v>135</v>
      </c>
      <c r="I2688" t="s">
        <v>136</v>
      </c>
      <c r="J2688" t="s">
        <v>137</v>
      </c>
      <c r="K2688" t="s">
        <v>138</v>
      </c>
      <c r="L2688" t="s">
        <v>7967</v>
      </c>
      <c r="M2688" t="s">
        <v>7968</v>
      </c>
      <c r="N2688">
        <v>5.4477777769999998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1.2018291289208933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1.2018291289208933</v>
      </c>
    </row>
    <row r="2689" spans="1:31" x14ac:dyDescent="0.25">
      <c r="A2689">
        <v>2435124</v>
      </c>
      <c r="B2689">
        <v>1</v>
      </c>
      <c r="C2689" t="s">
        <v>80</v>
      </c>
      <c r="D2689" t="s">
        <v>102</v>
      </c>
      <c r="E2689" t="s">
        <v>156</v>
      </c>
      <c r="F2689" t="s">
        <v>7969</v>
      </c>
      <c r="G2689" t="s">
        <v>187</v>
      </c>
      <c r="H2689" t="s">
        <v>135</v>
      </c>
      <c r="I2689" t="s">
        <v>136</v>
      </c>
      <c r="J2689" t="s">
        <v>137</v>
      </c>
      <c r="K2689" t="s">
        <v>164</v>
      </c>
      <c r="L2689" t="s">
        <v>7970</v>
      </c>
      <c r="M2689" t="s">
        <v>7971</v>
      </c>
      <c r="N2689">
        <v>8.1130555550000008</v>
      </c>
      <c r="O2689">
        <v>0</v>
      </c>
      <c r="P2689">
        <v>13</v>
      </c>
      <c r="Q2689">
        <v>0</v>
      </c>
      <c r="R2689">
        <v>20</v>
      </c>
      <c r="S2689">
        <v>0</v>
      </c>
      <c r="T2689">
        <v>2</v>
      </c>
      <c r="U2689">
        <v>0</v>
      </c>
      <c r="V2689">
        <v>0</v>
      </c>
      <c r="W2689">
        <v>0</v>
      </c>
      <c r="X2689">
        <v>4.1797425405756989</v>
      </c>
      <c r="Y2689">
        <v>0</v>
      </c>
      <c r="Z2689">
        <v>0</v>
      </c>
      <c r="AA2689">
        <v>0</v>
      </c>
      <c r="AB2689">
        <v>34.405383683918672</v>
      </c>
      <c r="AC2689">
        <v>0</v>
      </c>
      <c r="AD2689">
        <v>0</v>
      </c>
      <c r="AE2689">
        <v>38.585126224494374</v>
      </c>
    </row>
    <row r="2690" spans="1:31" x14ac:dyDescent="0.25">
      <c r="A2690">
        <v>2435125</v>
      </c>
      <c r="B2690">
        <v>1</v>
      </c>
      <c r="C2690" t="s">
        <v>80</v>
      </c>
      <c r="D2690" t="s">
        <v>85</v>
      </c>
      <c r="E2690" t="s">
        <v>290</v>
      </c>
      <c r="F2690" t="s">
        <v>7972</v>
      </c>
      <c r="G2690" t="s">
        <v>175</v>
      </c>
      <c r="H2690" t="s">
        <v>135</v>
      </c>
      <c r="I2690" t="s">
        <v>136</v>
      </c>
      <c r="J2690" t="s">
        <v>137</v>
      </c>
      <c r="K2690" t="s">
        <v>138</v>
      </c>
      <c r="L2690" t="s">
        <v>7973</v>
      </c>
      <c r="M2690" t="s">
        <v>7974</v>
      </c>
      <c r="N2690">
        <v>0.49388888800000003</v>
      </c>
      <c r="O2690">
        <v>0</v>
      </c>
      <c r="P2690">
        <v>29</v>
      </c>
      <c r="Q2690">
        <v>0</v>
      </c>
      <c r="R2690">
        <v>0</v>
      </c>
      <c r="S2690">
        <v>0</v>
      </c>
      <c r="T2690">
        <v>10</v>
      </c>
      <c r="U2690">
        <v>0</v>
      </c>
      <c r="V2690">
        <v>0</v>
      </c>
      <c r="W2690">
        <v>0</v>
      </c>
      <c r="X2690">
        <v>3.9514801190142905</v>
      </c>
      <c r="Y2690">
        <v>0</v>
      </c>
      <c r="Z2690">
        <v>0</v>
      </c>
      <c r="AA2690">
        <v>0</v>
      </c>
      <c r="AB2690">
        <v>3.6165686054792703</v>
      </c>
      <c r="AC2690">
        <v>0</v>
      </c>
      <c r="AD2690">
        <v>0</v>
      </c>
      <c r="AE2690">
        <v>7.5680487244935613</v>
      </c>
    </row>
    <row r="2691" spans="1:31" x14ac:dyDescent="0.25">
      <c r="A2691">
        <v>2435127</v>
      </c>
      <c r="B2691">
        <v>1</v>
      </c>
      <c r="C2691" t="s">
        <v>81</v>
      </c>
      <c r="D2691" t="s">
        <v>120</v>
      </c>
      <c r="E2691" t="s">
        <v>178</v>
      </c>
      <c r="F2691" t="s">
        <v>7975</v>
      </c>
      <c r="G2691" t="s">
        <v>187</v>
      </c>
      <c r="H2691" t="s">
        <v>144</v>
      </c>
      <c r="I2691" t="s">
        <v>136</v>
      </c>
      <c r="J2691" t="s">
        <v>137</v>
      </c>
      <c r="K2691" t="s">
        <v>164</v>
      </c>
      <c r="L2691" t="s">
        <v>7976</v>
      </c>
      <c r="M2691" t="s">
        <v>7977</v>
      </c>
      <c r="N2691">
        <v>8.1316666659999992</v>
      </c>
      <c r="O2691">
        <v>5</v>
      </c>
      <c r="P2691">
        <v>1220</v>
      </c>
      <c r="Q2691">
        <v>77</v>
      </c>
      <c r="R2691">
        <v>91</v>
      </c>
      <c r="S2691">
        <v>13</v>
      </c>
      <c r="T2691">
        <v>128</v>
      </c>
      <c r="U2691">
        <v>4</v>
      </c>
      <c r="V2691">
        <v>2</v>
      </c>
      <c r="W2691">
        <v>3.8602233566969328</v>
      </c>
      <c r="X2691">
        <v>2362.3401209546828</v>
      </c>
      <c r="Y2691">
        <v>291.25249644430085</v>
      </c>
      <c r="Z2691">
        <v>12.104558363336327</v>
      </c>
      <c r="AA2691">
        <v>436.5778110026381</v>
      </c>
      <c r="AB2691">
        <v>641.61827116951952</v>
      </c>
      <c r="AC2691">
        <v>3345.8688549449193</v>
      </c>
      <c r="AD2691">
        <v>79.909790633993467</v>
      </c>
      <c r="AE2691">
        <v>7173.5321268700882</v>
      </c>
    </row>
    <row r="2692" spans="1:31" x14ac:dyDescent="0.25">
      <c r="A2692">
        <v>2435128</v>
      </c>
      <c r="B2692">
        <v>1</v>
      </c>
      <c r="C2692" t="s">
        <v>80</v>
      </c>
      <c r="D2692" t="s">
        <v>103</v>
      </c>
      <c r="E2692" t="s">
        <v>141</v>
      </c>
      <c r="F2692" t="s">
        <v>7978</v>
      </c>
      <c r="G2692" t="s">
        <v>143</v>
      </c>
      <c r="H2692" t="s">
        <v>144</v>
      </c>
      <c r="I2692" t="s">
        <v>136</v>
      </c>
      <c r="J2692" t="s">
        <v>137</v>
      </c>
      <c r="K2692" t="s">
        <v>138</v>
      </c>
      <c r="L2692" t="s">
        <v>7979</v>
      </c>
      <c r="M2692" t="s">
        <v>7980</v>
      </c>
      <c r="N2692">
        <v>3.051388888</v>
      </c>
      <c r="O2692">
        <v>0</v>
      </c>
      <c r="P2692">
        <v>0</v>
      </c>
      <c r="Q2692">
        <v>0</v>
      </c>
      <c r="R2692">
        <v>0</v>
      </c>
      <c r="S2692">
        <v>1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5.9059904925676001</v>
      </c>
      <c r="AB2692">
        <v>0</v>
      </c>
      <c r="AC2692">
        <v>0</v>
      </c>
      <c r="AD2692">
        <v>0</v>
      </c>
      <c r="AE2692">
        <v>5.9059904925676001</v>
      </c>
    </row>
    <row r="2693" spans="1:31" x14ac:dyDescent="0.25">
      <c r="A2693">
        <v>2435130</v>
      </c>
      <c r="B2693">
        <v>1</v>
      </c>
      <c r="C2693" t="s">
        <v>80</v>
      </c>
      <c r="D2693" t="s">
        <v>100</v>
      </c>
      <c r="E2693" t="s">
        <v>178</v>
      </c>
      <c r="F2693" t="s">
        <v>7981</v>
      </c>
      <c r="G2693" t="s">
        <v>355</v>
      </c>
      <c r="H2693" t="s">
        <v>144</v>
      </c>
      <c r="I2693" t="s">
        <v>136</v>
      </c>
      <c r="J2693" t="s">
        <v>137</v>
      </c>
      <c r="K2693" t="s">
        <v>164</v>
      </c>
      <c r="L2693" t="s">
        <v>7982</v>
      </c>
      <c r="M2693" t="s">
        <v>7983</v>
      </c>
      <c r="N2693">
        <v>4.1044444440000003</v>
      </c>
      <c r="O2693">
        <v>4</v>
      </c>
      <c r="P2693">
        <v>952</v>
      </c>
      <c r="Q2693">
        <v>25</v>
      </c>
      <c r="R2693">
        <v>358</v>
      </c>
      <c r="S2693">
        <v>13</v>
      </c>
      <c r="T2693">
        <v>194</v>
      </c>
      <c r="U2693">
        <v>3</v>
      </c>
      <c r="V2693">
        <v>0</v>
      </c>
      <c r="W2693">
        <v>6.8736972847793618</v>
      </c>
      <c r="X2693">
        <v>928.9595451962183</v>
      </c>
      <c r="Y2693">
        <v>36.522678121020839</v>
      </c>
      <c r="Z2693">
        <v>336.51164107307574</v>
      </c>
      <c r="AA2693">
        <v>114.40468885024725</v>
      </c>
      <c r="AB2693">
        <v>645.58109739524582</v>
      </c>
      <c r="AC2693">
        <v>1262.2708295810553</v>
      </c>
      <c r="AD2693">
        <v>0</v>
      </c>
      <c r="AE2693">
        <v>3331.1241775016429</v>
      </c>
    </row>
    <row r="2694" spans="1:31" x14ac:dyDescent="0.25">
      <c r="A2694">
        <v>2435131</v>
      </c>
      <c r="B2694">
        <v>1</v>
      </c>
      <c r="C2694" t="s">
        <v>80</v>
      </c>
      <c r="D2694" t="s">
        <v>99</v>
      </c>
      <c r="E2694" t="s">
        <v>141</v>
      </c>
      <c r="F2694" t="s">
        <v>7984</v>
      </c>
      <c r="G2694" t="s">
        <v>143</v>
      </c>
      <c r="H2694" t="s">
        <v>144</v>
      </c>
      <c r="I2694" t="s">
        <v>136</v>
      </c>
      <c r="J2694" t="s">
        <v>137</v>
      </c>
      <c r="K2694" t="s">
        <v>138</v>
      </c>
      <c r="L2694" t="s">
        <v>7985</v>
      </c>
      <c r="M2694" t="s">
        <v>7986</v>
      </c>
      <c r="N2694">
        <v>5.1330555550000003</v>
      </c>
      <c r="O2694">
        <v>0</v>
      </c>
      <c r="P2694">
        <v>0</v>
      </c>
      <c r="Q2694">
        <v>0</v>
      </c>
      <c r="R2694">
        <v>0</v>
      </c>
      <c r="S2694">
        <v>5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1527.8555622933111</v>
      </c>
      <c r="AB2694">
        <v>0</v>
      </c>
      <c r="AC2694">
        <v>0</v>
      </c>
      <c r="AD2694">
        <v>0</v>
      </c>
      <c r="AE2694">
        <v>1527.8555622933111</v>
      </c>
    </row>
    <row r="2695" spans="1:31" x14ac:dyDescent="0.25">
      <c r="A2695">
        <v>2435132</v>
      </c>
      <c r="B2695">
        <v>1</v>
      </c>
      <c r="C2695" t="s">
        <v>80</v>
      </c>
      <c r="D2695" t="s">
        <v>85</v>
      </c>
      <c r="E2695" t="s">
        <v>132</v>
      </c>
      <c r="F2695" t="s">
        <v>7987</v>
      </c>
      <c r="G2695" t="s">
        <v>198</v>
      </c>
      <c r="H2695" t="s">
        <v>135</v>
      </c>
      <c r="I2695" t="s">
        <v>136</v>
      </c>
      <c r="J2695" t="s">
        <v>137</v>
      </c>
      <c r="K2695" t="s">
        <v>138</v>
      </c>
      <c r="L2695" t="s">
        <v>7988</v>
      </c>
      <c r="M2695" t="s">
        <v>7989</v>
      </c>
      <c r="N2695">
        <v>9.8558333329999996</v>
      </c>
      <c r="O2695">
        <v>0</v>
      </c>
      <c r="P2695">
        <v>12</v>
      </c>
      <c r="Q2695">
        <v>0</v>
      </c>
      <c r="R2695">
        <v>0</v>
      </c>
      <c r="S2695">
        <v>0</v>
      </c>
      <c r="T2695">
        <v>4</v>
      </c>
      <c r="U2695">
        <v>0</v>
      </c>
      <c r="V2695">
        <v>0</v>
      </c>
      <c r="W2695">
        <v>0</v>
      </c>
      <c r="X2695">
        <v>45.666594301759709</v>
      </c>
      <c r="Y2695">
        <v>0</v>
      </c>
      <c r="Z2695">
        <v>0</v>
      </c>
      <c r="AA2695">
        <v>0</v>
      </c>
      <c r="AB2695">
        <v>24.520684061760008</v>
      </c>
      <c r="AC2695">
        <v>0</v>
      </c>
      <c r="AD2695">
        <v>0</v>
      </c>
      <c r="AE2695">
        <v>70.18727836351971</v>
      </c>
    </row>
    <row r="2696" spans="1:31" x14ac:dyDescent="0.25">
      <c r="A2696">
        <v>2435133</v>
      </c>
      <c r="B2696">
        <v>1</v>
      </c>
      <c r="C2696" t="s">
        <v>80</v>
      </c>
      <c r="D2696" t="s">
        <v>96</v>
      </c>
      <c r="E2696" t="s">
        <v>132</v>
      </c>
      <c r="F2696" t="s">
        <v>7990</v>
      </c>
      <c r="G2696" t="s">
        <v>134</v>
      </c>
      <c r="H2696" t="s">
        <v>135</v>
      </c>
      <c r="I2696" t="s">
        <v>136</v>
      </c>
      <c r="J2696" t="s">
        <v>137</v>
      </c>
      <c r="K2696" t="s">
        <v>138</v>
      </c>
      <c r="L2696" t="s">
        <v>7991</v>
      </c>
      <c r="M2696" t="s">
        <v>7992</v>
      </c>
      <c r="N2696">
        <v>6.227222222</v>
      </c>
      <c r="O2696">
        <v>0</v>
      </c>
      <c r="P2696">
        <v>1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4.6530308106794074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4.6530308106794074</v>
      </c>
    </row>
    <row r="2697" spans="1:31" x14ac:dyDescent="0.25">
      <c r="A2697">
        <v>2435134</v>
      </c>
      <c r="B2697">
        <v>1</v>
      </c>
      <c r="C2697" t="s">
        <v>80</v>
      </c>
      <c r="D2697" t="s">
        <v>97</v>
      </c>
      <c r="E2697" t="s">
        <v>161</v>
      </c>
      <c r="F2697" t="s">
        <v>7993</v>
      </c>
      <c r="G2697" t="s">
        <v>256</v>
      </c>
      <c r="H2697" t="s">
        <v>144</v>
      </c>
      <c r="I2697" t="s">
        <v>136</v>
      </c>
      <c r="J2697" t="s">
        <v>137</v>
      </c>
      <c r="K2697" t="s">
        <v>138</v>
      </c>
      <c r="L2697" t="s">
        <v>7994</v>
      </c>
      <c r="M2697" t="s">
        <v>7995</v>
      </c>
      <c r="N2697">
        <v>1.523055555</v>
      </c>
      <c r="O2697">
        <v>2</v>
      </c>
      <c r="P2697">
        <v>110</v>
      </c>
      <c r="Q2697">
        <v>0</v>
      </c>
      <c r="R2697">
        <v>0</v>
      </c>
      <c r="S2697">
        <v>0</v>
      </c>
      <c r="T2697">
        <v>2</v>
      </c>
      <c r="U2697">
        <v>0</v>
      </c>
      <c r="V2697">
        <v>0</v>
      </c>
      <c r="W2697">
        <v>1181.3214732951592</v>
      </c>
      <c r="X2697">
        <v>44.358663169230809</v>
      </c>
      <c r="Y2697">
        <v>0</v>
      </c>
      <c r="Z2697">
        <v>0</v>
      </c>
      <c r="AA2697">
        <v>0</v>
      </c>
      <c r="AB2697">
        <v>7.0050705377795559</v>
      </c>
      <c r="AC2697">
        <v>0</v>
      </c>
      <c r="AD2697">
        <v>0</v>
      </c>
      <c r="AE2697">
        <v>1232.6852070021696</v>
      </c>
    </row>
    <row r="2698" spans="1:31" x14ac:dyDescent="0.25">
      <c r="A2698">
        <v>2435137</v>
      </c>
      <c r="B2698">
        <v>1</v>
      </c>
      <c r="C2698" t="s">
        <v>81</v>
      </c>
      <c r="D2698" t="s">
        <v>118</v>
      </c>
      <c r="E2698" t="s">
        <v>161</v>
      </c>
      <c r="F2698" t="s">
        <v>7996</v>
      </c>
      <c r="G2698" t="s">
        <v>187</v>
      </c>
      <c r="H2698" t="s">
        <v>144</v>
      </c>
      <c r="I2698" t="s">
        <v>136</v>
      </c>
      <c r="J2698" t="s">
        <v>137</v>
      </c>
      <c r="K2698" t="s">
        <v>164</v>
      </c>
      <c r="L2698" t="s">
        <v>7997</v>
      </c>
      <c r="M2698" t="s">
        <v>7998</v>
      </c>
      <c r="N2698">
        <v>2.1830555550000001</v>
      </c>
      <c r="O2698">
        <v>0</v>
      </c>
      <c r="P2698">
        <v>0</v>
      </c>
      <c r="Q2698">
        <v>0</v>
      </c>
      <c r="R2698">
        <v>3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</row>
    <row r="2699" spans="1:31" x14ac:dyDescent="0.25">
      <c r="A2699">
        <v>2435138</v>
      </c>
      <c r="B2699">
        <v>1</v>
      </c>
      <c r="C2699" t="s">
        <v>80</v>
      </c>
      <c r="D2699" t="s">
        <v>99</v>
      </c>
      <c r="E2699" t="s">
        <v>132</v>
      </c>
      <c r="F2699" t="s">
        <v>7999</v>
      </c>
      <c r="G2699" t="s">
        <v>134</v>
      </c>
      <c r="H2699" t="s">
        <v>135</v>
      </c>
      <c r="I2699" t="s">
        <v>136</v>
      </c>
      <c r="J2699" t="s">
        <v>137</v>
      </c>
      <c r="K2699" t="s">
        <v>138</v>
      </c>
      <c r="L2699" t="s">
        <v>8000</v>
      </c>
      <c r="M2699" t="s">
        <v>8001</v>
      </c>
      <c r="N2699">
        <v>4.9074999999999998</v>
      </c>
      <c r="O2699">
        <v>0</v>
      </c>
      <c r="P2699">
        <v>1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1.174742839705325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1.174742839705325</v>
      </c>
    </row>
    <row r="2700" spans="1:31" x14ac:dyDescent="0.25">
      <c r="A2700">
        <v>2435143</v>
      </c>
      <c r="B2700">
        <v>1</v>
      </c>
      <c r="C2700" t="s">
        <v>80</v>
      </c>
      <c r="D2700" t="s">
        <v>108</v>
      </c>
      <c r="E2700" t="s">
        <v>132</v>
      </c>
      <c r="F2700" t="s">
        <v>8002</v>
      </c>
      <c r="G2700" t="s">
        <v>134</v>
      </c>
      <c r="H2700" t="s">
        <v>135</v>
      </c>
      <c r="I2700" t="s">
        <v>136</v>
      </c>
      <c r="J2700" t="s">
        <v>137</v>
      </c>
      <c r="K2700" t="s">
        <v>138</v>
      </c>
      <c r="L2700" t="s">
        <v>8003</v>
      </c>
      <c r="M2700" t="s">
        <v>8004</v>
      </c>
      <c r="N2700">
        <v>1.322777777</v>
      </c>
      <c r="O2700">
        <v>0</v>
      </c>
      <c r="P2700">
        <v>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0.11482514530729666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0.11482514530729666</v>
      </c>
    </row>
    <row r="2701" spans="1:31" x14ac:dyDescent="0.25">
      <c r="A2701">
        <v>2435144</v>
      </c>
      <c r="B2701">
        <v>1</v>
      </c>
      <c r="C2701" t="s">
        <v>80</v>
      </c>
      <c r="D2701" t="s">
        <v>82</v>
      </c>
      <c r="E2701" t="s">
        <v>156</v>
      </c>
      <c r="F2701" t="s">
        <v>8005</v>
      </c>
      <c r="G2701" t="s">
        <v>175</v>
      </c>
      <c r="H2701" t="s">
        <v>135</v>
      </c>
      <c r="I2701" t="s">
        <v>136</v>
      </c>
      <c r="J2701" t="s">
        <v>137</v>
      </c>
      <c r="K2701" t="s">
        <v>138</v>
      </c>
      <c r="L2701" t="s">
        <v>8006</v>
      </c>
      <c r="M2701" t="s">
        <v>8007</v>
      </c>
      <c r="N2701">
        <v>0.28555555500000002</v>
      </c>
      <c r="O2701">
        <v>0</v>
      </c>
      <c r="P2701">
        <v>154</v>
      </c>
      <c r="Q2701">
        <v>0</v>
      </c>
      <c r="R2701">
        <v>0</v>
      </c>
      <c r="S2701">
        <v>0</v>
      </c>
      <c r="T2701">
        <v>306</v>
      </c>
      <c r="U2701">
        <v>0</v>
      </c>
      <c r="V2701">
        <v>0</v>
      </c>
      <c r="W2701">
        <v>0</v>
      </c>
      <c r="X2701">
        <v>10.444270159006381</v>
      </c>
      <c r="Y2701">
        <v>0</v>
      </c>
      <c r="Z2701">
        <v>0</v>
      </c>
      <c r="AA2701">
        <v>0</v>
      </c>
      <c r="AB2701">
        <v>135.68125853677185</v>
      </c>
      <c r="AC2701">
        <v>0</v>
      </c>
      <c r="AD2701">
        <v>0</v>
      </c>
      <c r="AE2701">
        <v>146.12552869577823</v>
      </c>
    </row>
    <row r="2702" spans="1:31" x14ac:dyDescent="0.25">
      <c r="A2702">
        <v>2435145</v>
      </c>
      <c r="B2702">
        <v>1</v>
      </c>
      <c r="C2702" t="s">
        <v>80</v>
      </c>
      <c r="D2702" t="s">
        <v>103</v>
      </c>
      <c r="E2702" t="s">
        <v>147</v>
      </c>
      <c r="F2702" t="s">
        <v>8008</v>
      </c>
      <c r="G2702" t="s">
        <v>171</v>
      </c>
      <c r="H2702" t="s">
        <v>135</v>
      </c>
      <c r="I2702" t="s">
        <v>136</v>
      </c>
      <c r="J2702" t="s">
        <v>137</v>
      </c>
      <c r="K2702" t="s">
        <v>138</v>
      </c>
      <c r="L2702" t="s">
        <v>8009</v>
      </c>
      <c r="M2702" t="s">
        <v>8010</v>
      </c>
      <c r="N2702">
        <v>4.5202777770000004</v>
      </c>
      <c r="O2702">
        <v>0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</row>
    <row r="2703" spans="1:31" x14ac:dyDescent="0.25">
      <c r="A2703">
        <v>2435146</v>
      </c>
      <c r="B2703">
        <v>1</v>
      </c>
      <c r="C2703" t="s">
        <v>80</v>
      </c>
      <c r="D2703" t="s">
        <v>93</v>
      </c>
      <c r="E2703" t="s">
        <v>132</v>
      </c>
      <c r="F2703" t="s">
        <v>8011</v>
      </c>
      <c r="G2703" t="s">
        <v>153</v>
      </c>
      <c r="H2703" t="s">
        <v>135</v>
      </c>
      <c r="I2703" t="s">
        <v>136</v>
      </c>
      <c r="J2703" t="s">
        <v>137</v>
      </c>
      <c r="K2703" t="s">
        <v>138</v>
      </c>
      <c r="L2703" t="s">
        <v>8012</v>
      </c>
      <c r="M2703" t="s">
        <v>8013</v>
      </c>
      <c r="N2703">
        <v>2.2863888879999998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2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1.1793202501429898</v>
      </c>
      <c r="AC2703">
        <v>0</v>
      </c>
      <c r="AD2703">
        <v>0</v>
      </c>
      <c r="AE2703">
        <v>1.1793202501429898</v>
      </c>
    </row>
    <row r="2704" spans="1:31" x14ac:dyDescent="0.25">
      <c r="A2704">
        <v>2435148</v>
      </c>
      <c r="B2704">
        <v>1</v>
      </c>
      <c r="C2704" t="s">
        <v>81</v>
      </c>
      <c r="D2704" t="s">
        <v>113</v>
      </c>
      <c r="E2704" t="s">
        <v>147</v>
      </c>
      <c r="F2704" t="s">
        <v>7564</v>
      </c>
      <c r="G2704" t="s">
        <v>171</v>
      </c>
      <c r="H2704" t="s">
        <v>135</v>
      </c>
      <c r="I2704" t="s">
        <v>136</v>
      </c>
      <c r="J2704" t="s">
        <v>137</v>
      </c>
      <c r="K2704" t="s">
        <v>138</v>
      </c>
      <c r="L2704" t="s">
        <v>8014</v>
      </c>
      <c r="M2704" t="s">
        <v>8015</v>
      </c>
      <c r="N2704">
        <v>1.444722222</v>
      </c>
      <c r="O2704">
        <v>0</v>
      </c>
      <c r="P2704">
        <v>18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5.1505834942374848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5.1505834942374848</v>
      </c>
    </row>
    <row r="2705" spans="1:31" x14ac:dyDescent="0.25">
      <c r="A2705">
        <v>2435149</v>
      </c>
      <c r="B2705">
        <v>1</v>
      </c>
      <c r="C2705" t="s">
        <v>80</v>
      </c>
      <c r="D2705" t="s">
        <v>99</v>
      </c>
      <c r="E2705" t="s">
        <v>147</v>
      </c>
      <c r="F2705" t="s">
        <v>8016</v>
      </c>
      <c r="G2705" t="s">
        <v>149</v>
      </c>
      <c r="H2705" t="s">
        <v>135</v>
      </c>
      <c r="I2705" t="s">
        <v>136</v>
      </c>
      <c r="J2705" t="s">
        <v>137</v>
      </c>
      <c r="K2705" t="s">
        <v>138</v>
      </c>
      <c r="L2705" t="s">
        <v>8017</v>
      </c>
      <c r="M2705" t="s">
        <v>8018</v>
      </c>
      <c r="N2705">
        <v>4.1861111109999998</v>
      </c>
      <c r="O2705">
        <v>0</v>
      </c>
      <c r="P2705">
        <v>38</v>
      </c>
      <c r="Q2705">
        <v>0</v>
      </c>
      <c r="R2705">
        <v>0</v>
      </c>
      <c r="S2705">
        <v>0</v>
      </c>
      <c r="T2705">
        <v>2</v>
      </c>
      <c r="U2705">
        <v>0</v>
      </c>
      <c r="V2705">
        <v>0</v>
      </c>
      <c r="W2705">
        <v>0</v>
      </c>
      <c r="X2705">
        <v>52.607597170670871</v>
      </c>
      <c r="Y2705">
        <v>0</v>
      </c>
      <c r="Z2705">
        <v>0</v>
      </c>
      <c r="AA2705">
        <v>0</v>
      </c>
      <c r="AB2705">
        <v>5.4080742852511507</v>
      </c>
      <c r="AC2705">
        <v>0</v>
      </c>
      <c r="AD2705">
        <v>0</v>
      </c>
      <c r="AE2705">
        <v>58.015671455922025</v>
      </c>
    </row>
    <row r="2706" spans="1:31" x14ac:dyDescent="0.25">
      <c r="A2706">
        <v>2435150</v>
      </c>
      <c r="B2706">
        <v>1</v>
      </c>
      <c r="C2706" t="s">
        <v>80</v>
      </c>
      <c r="D2706" t="s">
        <v>108</v>
      </c>
      <c r="E2706" t="s">
        <v>132</v>
      </c>
      <c r="F2706" t="s">
        <v>8019</v>
      </c>
      <c r="G2706" t="s">
        <v>134</v>
      </c>
      <c r="H2706" t="s">
        <v>135</v>
      </c>
      <c r="I2706" t="s">
        <v>136</v>
      </c>
      <c r="J2706" t="s">
        <v>137</v>
      </c>
      <c r="K2706" t="s">
        <v>138</v>
      </c>
      <c r="L2706" t="s">
        <v>8020</v>
      </c>
      <c r="M2706" t="s">
        <v>8021</v>
      </c>
      <c r="N2706">
        <v>1.1119444439999999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1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0.18103192768969334</v>
      </c>
      <c r="AC2706">
        <v>0</v>
      </c>
      <c r="AD2706">
        <v>0</v>
      </c>
      <c r="AE2706">
        <v>0.18103192768969334</v>
      </c>
    </row>
    <row r="2707" spans="1:31" x14ac:dyDescent="0.25">
      <c r="A2707">
        <v>2435151</v>
      </c>
      <c r="B2707">
        <v>1</v>
      </c>
      <c r="C2707" t="s">
        <v>80</v>
      </c>
      <c r="D2707" t="s">
        <v>83</v>
      </c>
      <c r="E2707" t="s">
        <v>161</v>
      </c>
      <c r="F2707" t="s">
        <v>8022</v>
      </c>
      <c r="G2707" t="s">
        <v>143</v>
      </c>
      <c r="H2707" t="s">
        <v>144</v>
      </c>
      <c r="I2707" t="s">
        <v>136</v>
      </c>
      <c r="J2707" t="s">
        <v>137</v>
      </c>
      <c r="K2707" t="s">
        <v>138</v>
      </c>
      <c r="L2707" t="s">
        <v>8023</v>
      </c>
      <c r="M2707" t="s">
        <v>8024</v>
      </c>
      <c r="N2707">
        <v>2.2830555549999998</v>
      </c>
      <c r="O2707">
        <v>0</v>
      </c>
      <c r="P2707">
        <v>0</v>
      </c>
      <c r="Q2707">
        <v>0</v>
      </c>
      <c r="R2707">
        <v>0</v>
      </c>
      <c r="S2707">
        <v>2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98.186414558512723</v>
      </c>
      <c r="AB2707">
        <v>0</v>
      </c>
      <c r="AC2707">
        <v>0</v>
      </c>
      <c r="AD2707">
        <v>0</v>
      </c>
      <c r="AE2707">
        <v>98.186414558512723</v>
      </c>
    </row>
    <row r="2708" spans="1:31" x14ac:dyDescent="0.25">
      <c r="A2708">
        <v>2435154</v>
      </c>
      <c r="B2708">
        <v>1</v>
      </c>
      <c r="C2708" t="s">
        <v>81</v>
      </c>
      <c r="D2708" t="s">
        <v>123</v>
      </c>
      <c r="E2708" t="s">
        <v>141</v>
      </c>
      <c r="F2708" t="s">
        <v>8025</v>
      </c>
      <c r="G2708" t="s">
        <v>256</v>
      </c>
      <c r="H2708" t="s">
        <v>144</v>
      </c>
      <c r="I2708" t="s">
        <v>136</v>
      </c>
      <c r="J2708" t="s">
        <v>137</v>
      </c>
      <c r="K2708" t="s">
        <v>138</v>
      </c>
      <c r="L2708" t="s">
        <v>8026</v>
      </c>
      <c r="M2708" t="s">
        <v>8027</v>
      </c>
      <c r="N2708">
        <v>2.187777777</v>
      </c>
      <c r="O2708">
        <v>0</v>
      </c>
      <c r="P2708">
        <v>1</v>
      </c>
      <c r="Q2708">
        <v>1</v>
      </c>
      <c r="R2708">
        <v>61</v>
      </c>
      <c r="S2708">
        <v>0</v>
      </c>
      <c r="T2708">
        <v>9</v>
      </c>
      <c r="U2708">
        <v>0</v>
      </c>
      <c r="V2708">
        <v>0</v>
      </c>
      <c r="W2708">
        <v>0</v>
      </c>
      <c r="X2708">
        <v>0</v>
      </c>
      <c r="Y2708">
        <v>8.097387211715084</v>
      </c>
      <c r="Z2708">
        <v>12.908639853380114</v>
      </c>
      <c r="AA2708">
        <v>0</v>
      </c>
      <c r="AB2708">
        <v>30.06266766166662</v>
      </c>
      <c r="AC2708">
        <v>0</v>
      </c>
      <c r="AD2708">
        <v>0</v>
      </c>
      <c r="AE2708">
        <v>51.068694726761819</v>
      </c>
    </row>
    <row r="2709" spans="1:31" x14ac:dyDescent="0.25">
      <c r="A2709">
        <v>2435155</v>
      </c>
      <c r="B2709">
        <v>1</v>
      </c>
      <c r="C2709" t="s">
        <v>80</v>
      </c>
      <c r="D2709" t="s">
        <v>90</v>
      </c>
      <c r="E2709" t="s">
        <v>229</v>
      </c>
      <c r="F2709" t="s">
        <v>8028</v>
      </c>
      <c r="G2709" t="s">
        <v>301</v>
      </c>
      <c r="H2709" t="s">
        <v>144</v>
      </c>
      <c r="I2709" t="s">
        <v>136</v>
      </c>
      <c r="J2709" t="s">
        <v>137</v>
      </c>
      <c r="K2709" t="s">
        <v>138</v>
      </c>
      <c r="L2709" t="s">
        <v>8029</v>
      </c>
      <c r="M2709" t="s">
        <v>8030</v>
      </c>
      <c r="N2709">
        <v>2.011111111</v>
      </c>
      <c r="O2709">
        <v>0</v>
      </c>
      <c r="P2709">
        <v>9043</v>
      </c>
      <c r="Q2709">
        <v>0</v>
      </c>
      <c r="R2709">
        <v>0</v>
      </c>
      <c r="S2709">
        <v>1</v>
      </c>
      <c r="T2709">
        <v>540</v>
      </c>
      <c r="U2709">
        <v>0</v>
      </c>
      <c r="V2709">
        <v>1</v>
      </c>
      <c r="W2709">
        <v>0</v>
      </c>
      <c r="X2709">
        <v>4670.329002725819</v>
      </c>
      <c r="Y2709">
        <v>0</v>
      </c>
      <c r="Z2709">
        <v>0</v>
      </c>
      <c r="AA2709">
        <v>60.068415341399842</v>
      </c>
      <c r="AB2709">
        <v>899.36467796812667</v>
      </c>
      <c r="AC2709">
        <v>0</v>
      </c>
      <c r="AD2709">
        <v>0</v>
      </c>
      <c r="AE2709">
        <v>5629.7620960353452</v>
      </c>
    </row>
    <row r="2710" spans="1:31" x14ac:dyDescent="0.25">
      <c r="A2710">
        <v>2435157</v>
      </c>
      <c r="B2710">
        <v>1</v>
      </c>
      <c r="C2710" t="s">
        <v>80</v>
      </c>
      <c r="D2710" t="s">
        <v>105</v>
      </c>
      <c r="E2710" t="s">
        <v>147</v>
      </c>
      <c r="F2710" t="s">
        <v>8031</v>
      </c>
      <c r="G2710" t="s">
        <v>175</v>
      </c>
      <c r="H2710" t="s">
        <v>135</v>
      </c>
      <c r="I2710" t="s">
        <v>136</v>
      </c>
      <c r="J2710" t="s">
        <v>137</v>
      </c>
      <c r="K2710" t="s">
        <v>138</v>
      </c>
      <c r="L2710" t="s">
        <v>8032</v>
      </c>
      <c r="M2710" t="s">
        <v>8033</v>
      </c>
      <c r="N2710">
        <v>4.4022222219999998</v>
      </c>
      <c r="O2710">
        <v>0</v>
      </c>
      <c r="P2710">
        <v>73</v>
      </c>
      <c r="Q2710">
        <v>0</v>
      </c>
      <c r="R2710">
        <v>0</v>
      </c>
      <c r="S2710">
        <v>0</v>
      </c>
      <c r="T2710">
        <v>4</v>
      </c>
      <c r="U2710">
        <v>0</v>
      </c>
      <c r="V2710">
        <v>0</v>
      </c>
      <c r="W2710">
        <v>0</v>
      </c>
      <c r="X2710">
        <v>86.295782334087619</v>
      </c>
      <c r="Y2710">
        <v>0</v>
      </c>
      <c r="Z2710">
        <v>0</v>
      </c>
      <c r="AA2710">
        <v>0</v>
      </c>
      <c r="AB2710">
        <v>19.988679481628097</v>
      </c>
      <c r="AC2710">
        <v>0</v>
      </c>
      <c r="AD2710">
        <v>0</v>
      </c>
      <c r="AE2710">
        <v>106.28446181571572</v>
      </c>
    </row>
    <row r="2711" spans="1:31" x14ac:dyDescent="0.25">
      <c r="A2711">
        <v>2435159</v>
      </c>
      <c r="B2711">
        <v>1</v>
      </c>
      <c r="C2711" t="s">
        <v>80</v>
      </c>
      <c r="D2711" t="s">
        <v>106</v>
      </c>
      <c r="E2711" t="s">
        <v>147</v>
      </c>
      <c r="F2711" t="s">
        <v>8034</v>
      </c>
      <c r="G2711" t="s">
        <v>149</v>
      </c>
      <c r="H2711" t="s">
        <v>135</v>
      </c>
      <c r="I2711" t="s">
        <v>136</v>
      </c>
      <c r="J2711" t="s">
        <v>137</v>
      </c>
      <c r="K2711" t="s">
        <v>138</v>
      </c>
      <c r="L2711" t="s">
        <v>8035</v>
      </c>
      <c r="M2711" t="s">
        <v>8036</v>
      </c>
      <c r="N2711">
        <v>1.0155555549999999</v>
      </c>
      <c r="O2711">
        <v>0</v>
      </c>
      <c r="P2711">
        <v>0</v>
      </c>
      <c r="Q2711">
        <v>0</v>
      </c>
      <c r="R2711">
        <v>3</v>
      </c>
      <c r="S2711">
        <v>0</v>
      </c>
      <c r="T2711">
        <v>2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0.35936532596432524</v>
      </c>
      <c r="AC2711">
        <v>0</v>
      </c>
      <c r="AD2711">
        <v>0</v>
      </c>
      <c r="AE2711">
        <v>0.35936532596432524</v>
      </c>
    </row>
    <row r="2712" spans="1:31" x14ac:dyDescent="0.25">
      <c r="A2712">
        <v>2435163</v>
      </c>
      <c r="B2712">
        <v>1</v>
      </c>
      <c r="C2712" t="s">
        <v>81</v>
      </c>
      <c r="D2712" t="s">
        <v>114</v>
      </c>
      <c r="E2712" t="s">
        <v>156</v>
      </c>
      <c r="F2712" t="s">
        <v>8037</v>
      </c>
      <c r="G2712" t="s">
        <v>187</v>
      </c>
      <c r="H2712" t="s">
        <v>135</v>
      </c>
      <c r="I2712" t="s">
        <v>136</v>
      </c>
      <c r="J2712" t="s">
        <v>137</v>
      </c>
      <c r="K2712" t="s">
        <v>164</v>
      </c>
      <c r="L2712" t="s">
        <v>8038</v>
      </c>
      <c r="M2712" t="s">
        <v>8039</v>
      </c>
      <c r="N2712">
        <v>0.693333333</v>
      </c>
      <c r="O2712">
        <v>0</v>
      </c>
      <c r="P2712">
        <v>33</v>
      </c>
      <c r="Q2712">
        <v>0</v>
      </c>
      <c r="R2712">
        <v>0</v>
      </c>
      <c r="S2712">
        <v>0</v>
      </c>
      <c r="T2712">
        <v>57</v>
      </c>
      <c r="U2712">
        <v>0</v>
      </c>
      <c r="V2712">
        <v>2</v>
      </c>
      <c r="W2712">
        <v>0</v>
      </c>
      <c r="X2712">
        <v>2.4694527791114136</v>
      </c>
      <c r="Y2712">
        <v>0</v>
      </c>
      <c r="Z2712">
        <v>0</v>
      </c>
      <c r="AA2712">
        <v>0</v>
      </c>
      <c r="AB2712">
        <v>34.402846227249071</v>
      </c>
      <c r="AC2712">
        <v>0</v>
      </c>
      <c r="AD2712">
        <v>156.07386736101333</v>
      </c>
      <c r="AE2712">
        <v>192.94616636737382</v>
      </c>
    </row>
    <row r="2713" spans="1:31" x14ac:dyDescent="0.25">
      <c r="A2713">
        <v>2435166</v>
      </c>
      <c r="B2713">
        <v>1</v>
      </c>
      <c r="C2713" t="s">
        <v>80</v>
      </c>
      <c r="D2713" t="s">
        <v>95</v>
      </c>
      <c r="E2713" t="s">
        <v>147</v>
      </c>
      <c r="F2713" t="s">
        <v>8040</v>
      </c>
      <c r="G2713" t="s">
        <v>175</v>
      </c>
      <c r="H2713" t="s">
        <v>135</v>
      </c>
      <c r="I2713" t="s">
        <v>136</v>
      </c>
      <c r="J2713" t="s">
        <v>137</v>
      </c>
      <c r="K2713" t="s">
        <v>138</v>
      </c>
      <c r="L2713" t="s">
        <v>8041</v>
      </c>
      <c r="M2713" t="s">
        <v>8042</v>
      </c>
      <c r="N2713">
        <v>0.80638888799999997</v>
      </c>
      <c r="O2713">
        <v>0</v>
      </c>
      <c r="P2713">
        <v>10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2.5125920223526155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2.5125920223526155</v>
      </c>
    </row>
    <row r="2714" spans="1:31" x14ac:dyDescent="0.25">
      <c r="A2714">
        <v>2435168</v>
      </c>
      <c r="B2714">
        <v>1</v>
      </c>
      <c r="C2714" t="s">
        <v>80</v>
      </c>
      <c r="D2714" t="s">
        <v>93</v>
      </c>
      <c r="E2714" t="s">
        <v>132</v>
      </c>
      <c r="F2714" t="s">
        <v>8043</v>
      </c>
      <c r="G2714" t="s">
        <v>198</v>
      </c>
      <c r="H2714" t="s">
        <v>135</v>
      </c>
      <c r="I2714" t="s">
        <v>136</v>
      </c>
      <c r="J2714" t="s">
        <v>137</v>
      </c>
      <c r="K2714" t="s">
        <v>138</v>
      </c>
      <c r="L2714" t="s">
        <v>8044</v>
      </c>
      <c r="M2714" t="s">
        <v>8045</v>
      </c>
      <c r="N2714">
        <v>2.957777777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1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0.4480335882886583</v>
      </c>
      <c r="AC2714">
        <v>0</v>
      </c>
      <c r="AD2714">
        <v>0</v>
      </c>
      <c r="AE2714">
        <v>0.4480335882886583</v>
      </c>
    </row>
    <row r="2715" spans="1:31" x14ac:dyDescent="0.25">
      <c r="A2715">
        <v>2435169</v>
      </c>
      <c r="B2715">
        <v>1</v>
      </c>
      <c r="C2715" t="s">
        <v>80</v>
      </c>
      <c r="D2715" t="s">
        <v>85</v>
      </c>
      <c r="E2715" t="s">
        <v>132</v>
      </c>
      <c r="F2715" t="s">
        <v>8046</v>
      </c>
      <c r="G2715" t="s">
        <v>214</v>
      </c>
      <c r="H2715" t="s">
        <v>135</v>
      </c>
      <c r="I2715" t="s">
        <v>136</v>
      </c>
      <c r="J2715" t="s">
        <v>137</v>
      </c>
      <c r="K2715" t="s">
        <v>138</v>
      </c>
      <c r="L2715" t="s">
        <v>8047</v>
      </c>
      <c r="M2715" t="s">
        <v>8048</v>
      </c>
      <c r="N2715">
        <v>7.4977777769999996</v>
      </c>
      <c r="O2715">
        <v>0</v>
      </c>
      <c r="P2715">
        <v>10</v>
      </c>
      <c r="Q2715">
        <v>0</v>
      </c>
      <c r="R2715">
        <v>0</v>
      </c>
      <c r="S2715">
        <v>0</v>
      </c>
      <c r="T2715">
        <v>2</v>
      </c>
      <c r="U2715">
        <v>0</v>
      </c>
      <c r="V2715">
        <v>0</v>
      </c>
      <c r="W2715">
        <v>0</v>
      </c>
      <c r="X2715">
        <v>21.779811723447487</v>
      </c>
      <c r="Y2715">
        <v>0</v>
      </c>
      <c r="Z2715">
        <v>0</v>
      </c>
      <c r="AA2715">
        <v>0</v>
      </c>
      <c r="AB2715">
        <v>15.928862132120001</v>
      </c>
      <c r="AC2715">
        <v>0</v>
      </c>
      <c r="AD2715">
        <v>0</v>
      </c>
      <c r="AE2715">
        <v>37.70867385556749</v>
      </c>
    </row>
    <row r="2716" spans="1:31" x14ac:dyDescent="0.25">
      <c r="A2716">
        <v>2435171</v>
      </c>
      <c r="B2716">
        <v>1</v>
      </c>
      <c r="C2716" t="s">
        <v>80</v>
      </c>
      <c r="D2716" t="s">
        <v>90</v>
      </c>
      <c r="E2716" t="s">
        <v>132</v>
      </c>
      <c r="F2716" t="s">
        <v>8049</v>
      </c>
      <c r="G2716" t="s">
        <v>134</v>
      </c>
      <c r="H2716" t="s">
        <v>135</v>
      </c>
      <c r="I2716" t="s">
        <v>136</v>
      </c>
      <c r="J2716" t="s">
        <v>137</v>
      </c>
      <c r="K2716" t="s">
        <v>138</v>
      </c>
      <c r="L2716" t="s">
        <v>8050</v>
      </c>
      <c r="M2716" t="s">
        <v>8051</v>
      </c>
      <c r="N2716">
        <v>2.7727777769999999</v>
      </c>
      <c r="O2716">
        <v>0</v>
      </c>
      <c r="P2716">
        <v>6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3.3036675129671327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3.3036675129671327</v>
      </c>
    </row>
    <row r="2717" spans="1:31" x14ac:dyDescent="0.25">
      <c r="A2717">
        <v>2435172</v>
      </c>
      <c r="B2717">
        <v>1</v>
      </c>
      <c r="C2717" t="s">
        <v>80</v>
      </c>
      <c r="D2717" t="s">
        <v>94</v>
      </c>
      <c r="E2717" t="s">
        <v>178</v>
      </c>
      <c r="F2717" t="s">
        <v>8052</v>
      </c>
      <c r="G2717" t="s">
        <v>187</v>
      </c>
      <c r="H2717" t="s">
        <v>144</v>
      </c>
      <c r="I2717" t="s">
        <v>136</v>
      </c>
      <c r="J2717" t="s">
        <v>137</v>
      </c>
      <c r="K2717" t="s">
        <v>164</v>
      </c>
      <c r="L2717" t="s">
        <v>8053</v>
      </c>
      <c r="M2717" t="s">
        <v>8054</v>
      </c>
      <c r="N2717">
        <v>0.60277777700000001</v>
      </c>
      <c r="O2717">
        <v>0</v>
      </c>
      <c r="P2717">
        <v>0</v>
      </c>
      <c r="Q2717">
        <v>21</v>
      </c>
      <c r="R2717">
        <v>5</v>
      </c>
      <c r="S2717">
        <v>12</v>
      </c>
      <c r="T2717">
        <v>1</v>
      </c>
      <c r="U2717">
        <v>4</v>
      </c>
      <c r="V2717">
        <v>0</v>
      </c>
      <c r="W2717">
        <v>0</v>
      </c>
      <c r="X2717">
        <v>0</v>
      </c>
      <c r="Y2717">
        <v>575.80160859306602</v>
      </c>
      <c r="Z2717">
        <v>3.5059208006249999E-3</v>
      </c>
      <c r="AA2717">
        <v>93.604906692993566</v>
      </c>
      <c r="AB2717">
        <v>0</v>
      </c>
      <c r="AC2717">
        <v>491.46135344355832</v>
      </c>
      <c r="AD2717">
        <v>0</v>
      </c>
      <c r="AE2717">
        <v>1160.8713746504186</v>
      </c>
    </row>
    <row r="2718" spans="1:31" x14ac:dyDescent="0.25">
      <c r="A2718">
        <v>2435174</v>
      </c>
      <c r="B2718">
        <v>1</v>
      </c>
      <c r="C2718" t="s">
        <v>80</v>
      </c>
      <c r="D2718" t="s">
        <v>85</v>
      </c>
      <c r="E2718" t="s">
        <v>132</v>
      </c>
      <c r="F2718" t="s">
        <v>8055</v>
      </c>
      <c r="G2718" t="s">
        <v>198</v>
      </c>
      <c r="H2718" t="s">
        <v>135</v>
      </c>
      <c r="I2718" t="s">
        <v>136</v>
      </c>
      <c r="J2718" t="s">
        <v>137</v>
      </c>
      <c r="K2718" t="s">
        <v>138</v>
      </c>
      <c r="L2718" t="s">
        <v>8056</v>
      </c>
      <c r="M2718" t="s">
        <v>8057</v>
      </c>
      <c r="N2718">
        <v>6.1713888880000001</v>
      </c>
      <c r="O2718">
        <v>0</v>
      </c>
      <c r="P2718">
        <v>6</v>
      </c>
      <c r="Q2718">
        <v>0</v>
      </c>
      <c r="R2718">
        <v>0</v>
      </c>
      <c r="S2718">
        <v>0</v>
      </c>
      <c r="T2718">
        <v>1</v>
      </c>
      <c r="U2718">
        <v>0</v>
      </c>
      <c r="V2718">
        <v>0</v>
      </c>
      <c r="W2718">
        <v>0</v>
      </c>
      <c r="X2718">
        <v>8.6036559861145037</v>
      </c>
      <c r="Y2718">
        <v>0</v>
      </c>
      <c r="Z2718">
        <v>0</v>
      </c>
      <c r="AA2718">
        <v>0</v>
      </c>
      <c r="AB2718">
        <v>5.4989638964691671E-3</v>
      </c>
      <c r="AC2718">
        <v>0</v>
      </c>
      <c r="AD2718">
        <v>0</v>
      </c>
      <c r="AE2718">
        <v>8.6091549500109732</v>
      </c>
    </row>
    <row r="2719" spans="1:31" x14ac:dyDescent="0.25">
      <c r="A2719">
        <v>2435176</v>
      </c>
      <c r="B2719">
        <v>1</v>
      </c>
      <c r="C2719" t="s">
        <v>81</v>
      </c>
      <c r="D2719" t="s">
        <v>112</v>
      </c>
      <c r="E2719" t="s">
        <v>178</v>
      </c>
      <c r="F2719" t="s">
        <v>6266</v>
      </c>
      <c r="G2719" t="s">
        <v>187</v>
      </c>
      <c r="H2719" t="s">
        <v>144</v>
      </c>
      <c r="I2719" t="s">
        <v>136</v>
      </c>
      <c r="J2719" t="s">
        <v>137</v>
      </c>
      <c r="K2719" t="s">
        <v>164</v>
      </c>
      <c r="L2719" t="s">
        <v>8058</v>
      </c>
      <c r="M2719" t="s">
        <v>8059</v>
      </c>
      <c r="N2719">
        <v>0.83583333299999996</v>
      </c>
      <c r="O2719">
        <v>1</v>
      </c>
      <c r="P2719">
        <v>842</v>
      </c>
      <c r="Q2719">
        <v>101</v>
      </c>
      <c r="R2719">
        <v>149</v>
      </c>
      <c r="S2719">
        <v>12</v>
      </c>
      <c r="T2719">
        <v>99</v>
      </c>
      <c r="U2719">
        <v>0</v>
      </c>
      <c r="V2719">
        <v>1</v>
      </c>
      <c r="W2719">
        <v>0</v>
      </c>
      <c r="X2719">
        <v>183.04408203531756</v>
      </c>
      <c r="Y2719">
        <v>1.9293356157892998</v>
      </c>
      <c r="Z2719">
        <v>1.785663318763139</v>
      </c>
      <c r="AA2719">
        <v>38.488142502885772</v>
      </c>
      <c r="AB2719">
        <v>60.547781242806089</v>
      </c>
      <c r="AC2719">
        <v>0</v>
      </c>
      <c r="AD2719">
        <v>155.79928622318556</v>
      </c>
      <c r="AE2719">
        <v>441.59429093874746</v>
      </c>
    </row>
    <row r="2720" spans="1:31" x14ac:dyDescent="0.25">
      <c r="A2720">
        <v>2435178</v>
      </c>
      <c r="B2720">
        <v>1</v>
      </c>
      <c r="C2720" t="s">
        <v>80</v>
      </c>
      <c r="D2720" t="s">
        <v>94</v>
      </c>
      <c r="E2720" t="s">
        <v>178</v>
      </c>
      <c r="F2720" t="s">
        <v>8060</v>
      </c>
      <c r="G2720" t="s">
        <v>187</v>
      </c>
      <c r="H2720" t="s">
        <v>144</v>
      </c>
      <c r="I2720" t="s">
        <v>136</v>
      </c>
      <c r="J2720" t="s">
        <v>137</v>
      </c>
      <c r="K2720" t="s">
        <v>164</v>
      </c>
      <c r="L2720" t="s">
        <v>8061</v>
      </c>
      <c r="M2720" t="s">
        <v>8062</v>
      </c>
      <c r="N2720">
        <v>8.3988888880000001</v>
      </c>
      <c r="O2720">
        <v>9</v>
      </c>
      <c r="P2720">
        <v>2964</v>
      </c>
      <c r="Q2720">
        <v>66</v>
      </c>
      <c r="R2720">
        <v>143</v>
      </c>
      <c r="S2720">
        <v>30</v>
      </c>
      <c r="T2720">
        <v>287</v>
      </c>
      <c r="U2720">
        <v>0</v>
      </c>
      <c r="V2720">
        <v>0</v>
      </c>
      <c r="W2720">
        <v>23.690988228900416</v>
      </c>
      <c r="X2720">
        <v>2748.6604788828095</v>
      </c>
      <c r="Y2720">
        <v>319.45703553863103</v>
      </c>
      <c r="Z2720">
        <v>74.381726875415424</v>
      </c>
      <c r="AA2720">
        <v>1237.686388092972</v>
      </c>
      <c r="AB2720">
        <v>1275.142475941471</v>
      </c>
      <c r="AC2720">
        <v>0</v>
      </c>
      <c r="AD2720">
        <v>0</v>
      </c>
      <c r="AE2720">
        <v>5679.0190935601995</v>
      </c>
    </row>
    <row r="2721" spans="1:31" x14ac:dyDescent="0.25">
      <c r="A2721">
        <v>2435179</v>
      </c>
      <c r="B2721">
        <v>1</v>
      </c>
      <c r="C2721" t="s">
        <v>81</v>
      </c>
      <c r="D2721" t="s">
        <v>120</v>
      </c>
      <c r="E2721" t="s">
        <v>132</v>
      </c>
      <c r="F2721" t="s">
        <v>8063</v>
      </c>
      <c r="G2721" t="s">
        <v>134</v>
      </c>
      <c r="H2721" t="s">
        <v>135</v>
      </c>
      <c r="I2721" t="s">
        <v>136</v>
      </c>
      <c r="J2721" t="s">
        <v>137</v>
      </c>
      <c r="K2721" t="s">
        <v>138</v>
      </c>
      <c r="L2721" t="s">
        <v>8064</v>
      </c>
      <c r="M2721" t="s">
        <v>8065</v>
      </c>
      <c r="N2721">
        <v>1.3772222220000001</v>
      </c>
      <c r="O2721">
        <v>0</v>
      </c>
      <c r="P2721">
        <v>2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0.49496442771328059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0.49496442771328059</v>
      </c>
    </row>
    <row r="2722" spans="1:31" x14ac:dyDescent="0.25">
      <c r="A2722">
        <v>2435192</v>
      </c>
      <c r="B2722">
        <v>1</v>
      </c>
      <c r="C2722" t="s">
        <v>80</v>
      </c>
      <c r="D2722" t="s">
        <v>88</v>
      </c>
      <c r="E2722" t="s">
        <v>147</v>
      </c>
      <c r="F2722" t="s">
        <v>8066</v>
      </c>
      <c r="G2722" t="s">
        <v>187</v>
      </c>
      <c r="H2722" t="s">
        <v>135</v>
      </c>
      <c r="I2722" t="s">
        <v>136</v>
      </c>
      <c r="J2722" t="s">
        <v>137</v>
      </c>
      <c r="K2722" t="s">
        <v>164</v>
      </c>
      <c r="L2722" t="s">
        <v>8067</v>
      </c>
      <c r="M2722" t="s">
        <v>7980</v>
      </c>
      <c r="N2722">
        <v>2.4394444439999998</v>
      </c>
      <c r="O2722">
        <v>0</v>
      </c>
      <c r="P2722">
        <v>55</v>
      </c>
      <c r="Q2722">
        <v>0</v>
      </c>
      <c r="R2722">
        <v>0</v>
      </c>
      <c r="S2722">
        <v>0</v>
      </c>
      <c r="T2722">
        <v>5</v>
      </c>
      <c r="U2722">
        <v>0</v>
      </c>
      <c r="V2722">
        <v>0</v>
      </c>
      <c r="W2722">
        <v>0</v>
      </c>
      <c r="X2722">
        <v>32.128801039103301</v>
      </c>
      <c r="Y2722">
        <v>0</v>
      </c>
      <c r="Z2722">
        <v>0</v>
      </c>
      <c r="AA2722">
        <v>0</v>
      </c>
      <c r="AB2722">
        <v>24.511114620351883</v>
      </c>
      <c r="AC2722">
        <v>0</v>
      </c>
      <c r="AD2722">
        <v>0</v>
      </c>
      <c r="AE2722">
        <v>56.639915659455184</v>
      </c>
    </row>
    <row r="2723" spans="1:31" x14ac:dyDescent="0.25">
      <c r="A2723">
        <v>2435193</v>
      </c>
      <c r="B2723">
        <v>1</v>
      </c>
      <c r="C2723" t="s">
        <v>81</v>
      </c>
      <c r="D2723" t="s">
        <v>118</v>
      </c>
      <c r="E2723" t="s">
        <v>161</v>
      </c>
      <c r="F2723" t="s">
        <v>8068</v>
      </c>
      <c r="G2723" t="s">
        <v>187</v>
      </c>
      <c r="H2723" t="s">
        <v>144</v>
      </c>
      <c r="I2723" t="s">
        <v>136</v>
      </c>
      <c r="J2723" t="s">
        <v>137</v>
      </c>
      <c r="K2723" t="s">
        <v>164</v>
      </c>
      <c r="L2723" t="s">
        <v>8069</v>
      </c>
      <c r="M2723" t="s">
        <v>8070</v>
      </c>
      <c r="N2723">
        <v>1.0874999999999999</v>
      </c>
      <c r="O2723">
        <v>0</v>
      </c>
      <c r="P2723">
        <v>0</v>
      </c>
      <c r="Q2723">
        <v>0</v>
      </c>
      <c r="R2723">
        <v>11</v>
      </c>
      <c r="S2723">
        <v>0</v>
      </c>
      <c r="T2723">
        <v>1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</row>
    <row r="2724" spans="1:31" x14ac:dyDescent="0.25">
      <c r="A2724">
        <v>2435195</v>
      </c>
      <c r="B2724">
        <v>1</v>
      </c>
      <c r="C2724" t="s">
        <v>80</v>
      </c>
      <c r="D2724" t="s">
        <v>92</v>
      </c>
      <c r="E2724" t="s">
        <v>156</v>
      </c>
      <c r="F2724" t="s">
        <v>8071</v>
      </c>
      <c r="G2724" t="s">
        <v>158</v>
      </c>
      <c r="H2724" t="s">
        <v>135</v>
      </c>
      <c r="I2724" t="s">
        <v>136</v>
      </c>
      <c r="J2724" t="s">
        <v>137</v>
      </c>
      <c r="K2724" t="s">
        <v>138</v>
      </c>
      <c r="L2724" t="s">
        <v>8072</v>
      </c>
      <c r="M2724" t="s">
        <v>8073</v>
      </c>
      <c r="N2724">
        <v>1.6161111109999999</v>
      </c>
      <c r="O2724">
        <v>0</v>
      </c>
      <c r="P2724">
        <v>172</v>
      </c>
      <c r="Q2724">
        <v>0</v>
      </c>
      <c r="R2724">
        <v>0</v>
      </c>
      <c r="S2724">
        <v>0</v>
      </c>
      <c r="T2724">
        <v>15</v>
      </c>
      <c r="U2724">
        <v>0</v>
      </c>
      <c r="V2724">
        <v>0</v>
      </c>
      <c r="W2724">
        <v>0</v>
      </c>
      <c r="X2724">
        <v>81.668284899530107</v>
      </c>
      <c r="Y2724">
        <v>0</v>
      </c>
      <c r="Z2724">
        <v>0</v>
      </c>
      <c r="AA2724">
        <v>0</v>
      </c>
      <c r="AB2724">
        <v>38.083956630929393</v>
      </c>
      <c r="AC2724">
        <v>0</v>
      </c>
      <c r="AD2724">
        <v>0</v>
      </c>
      <c r="AE2724">
        <v>119.7522415304595</v>
      </c>
    </row>
    <row r="2725" spans="1:31" x14ac:dyDescent="0.25">
      <c r="A2725">
        <v>2435198</v>
      </c>
      <c r="B2725">
        <v>1</v>
      </c>
      <c r="C2725" t="s">
        <v>80</v>
      </c>
      <c r="D2725" t="s">
        <v>83</v>
      </c>
      <c r="E2725" t="s">
        <v>132</v>
      </c>
      <c r="F2725" t="s">
        <v>8074</v>
      </c>
      <c r="G2725" t="s">
        <v>198</v>
      </c>
      <c r="H2725" t="s">
        <v>135</v>
      </c>
      <c r="I2725" t="s">
        <v>136</v>
      </c>
      <c r="J2725" t="s">
        <v>137</v>
      </c>
      <c r="K2725" t="s">
        <v>138</v>
      </c>
      <c r="L2725" t="s">
        <v>8075</v>
      </c>
      <c r="M2725" t="s">
        <v>8076</v>
      </c>
      <c r="N2725">
        <v>2.9847222219999998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4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26.167959520214687</v>
      </c>
      <c r="AC2725">
        <v>0</v>
      </c>
      <c r="AD2725">
        <v>0</v>
      </c>
      <c r="AE2725">
        <v>26.167959520214687</v>
      </c>
    </row>
    <row r="2726" spans="1:31" x14ac:dyDescent="0.25">
      <c r="A2726">
        <v>2435199</v>
      </c>
      <c r="B2726">
        <v>1</v>
      </c>
      <c r="C2726" t="s">
        <v>80</v>
      </c>
      <c r="D2726" t="s">
        <v>82</v>
      </c>
      <c r="E2726" t="s">
        <v>132</v>
      </c>
      <c r="F2726" t="s">
        <v>8077</v>
      </c>
      <c r="G2726" t="s">
        <v>198</v>
      </c>
      <c r="H2726" t="s">
        <v>135</v>
      </c>
      <c r="I2726" t="s">
        <v>136</v>
      </c>
      <c r="J2726" t="s">
        <v>137</v>
      </c>
      <c r="K2726" t="s">
        <v>138</v>
      </c>
      <c r="L2726" t="s">
        <v>8078</v>
      </c>
      <c r="M2726" t="s">
        <v>8079</v>
      </c>
      <c r="N2726">
        <v>3.9711111109999999</v>
      </c>
      <c r="O2726">
        <v>0</v>
      </c>
      <c r="P2726">
        <v>3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3.285031113062443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3.285031113062443</v>
      </c>
    </row>
    <row r="2727" spans="1:31" x14ac:dyDescent="0.25">
      <c r="A2727">
        <v>2435200</v>
      </c>
      <c r="B2727">
        <v>1</v>
      </c>
      <c r="C2727" t="s">
        <v>81</v>
      </c>
      <c r="D2727" t="s">
        <v>123</v>
      </c>
      <c r="E2727" t="s">
        <v>229</v>
      </c>
      <c r="F2727" t="s">
        <v>8080</v>
      </c>
      <c r="G2727" t="s">
        <v>143</v>
      </c>
      <c r="H2727" t="s">
        <v>144</v>
      </c>
      <c r="I2727" t="s">
        <v>136</v>
      </c>
      <c r="J2727" t="s">
        <v>137</v>
      </c>
      <c r="K2727" t="s">
        <v>138</v>
      </c>
      <c r="L2727" t="s">
        <v>8081</v>
      </c>
      <c r="M2727" t="s">
        <v>8082</v>
      </c>
      <c r="N2727">
        <v>0.37253888800000001</v>
      </c>
      <c r="O2727">
        <v>0</v>
      </c>
      <c r="P2727">
        <v>583</v>
      </c>
      <c r="Q2727">
        <v>0</v>
      </c>
      <c r="R2727">
        <v>0</v>
      </c>
      <c r="S2727">
        <v>0</v>
      </c>
      <c r="T2727">
        <v>38</v>
      </c>
      <c r="U2727">
        <v>0</v>
      </c>
      <c r="V2727">
        <v>0</v>
      </c>
      <c r="W2727">
        <v>0</v>
      </c>
      <c r="X2727">
        <v>49.622251795515538</v>
      </c>
      <c r="Y2727">
        <v>0</v>
      </c>
      <c r="Z2727">
        <v>0</v>
      </c>
      <c r="AA2727">
        <v>0</v>
      </c>
      <c r="AB2727">
        <v>35.934346767243134</v>
      </c>
      <c r="AC2727">
        <v>0</v>
      </c>
      <c r="AD2727">
        <v>0</v>
      </c>
      <c r="AE2727">
        <v>85.556598562758666</v>
      </c>
    </row>
    <row r="2728" spans="1:31" x14ac:dyDescent="0.25">
      <c r="A2728">
        <v>2435201</v>
      </c>
      <c r="B2728">
        <v>1</v>
      </c>
      <c r="C2728" t="s">
        <v>80</v>
      </c>
      <c r="D2728" t="s">
        <v>108</v>
      </c>
      <c r="E2728" t="s">
        <v>156</v>
      </c>
      <c r="F2728" t="s">
        <v>8083</v>
      </c>
      <c r="G2728" t="s">
        <v>175</v>
      </c>
      <c r="H2728" t="s">
        <v>135</v>
      </c>
      <c r="I2728" t="s">
        <v>136</v>
      </c>
      <c r="J2728" t="s">
        <v>137</v>
      </c>
      <c r="K2728" t="s">
        <v>138</v>
      </c>
      <c r="L2728" t="s">
        <v>8084</v>
      </c>
      <c r="M2728" t="s">
        <v>8085</v>
      </c>
      <c r="N2728">
        <v>0.48777777700000002</v>
      </c>
      <c r="O2728">
        <v>0</v>
      </c>
      <c r="P2728">
        <v>32</v>
      </c>
      <c r="Q2728">
        <v>0</v>
      </c>
      <c r="R2728">
        <v>1</v>
      </c>
      <c r="S2728">
        <v>0</v>
      </c>
      <c r="T2728">
        <v>6</v>
      </c>
      <c r="U2728">
        <v>0</v>
      </c>
      <c r="V2728">
        <v>0</v>
      </c>
      <c r="W2728">
        <v>0</v>
      </c>
      <c r="X2728">
        <v>1.4582568544687524</v>
      </c>
      <c r="Y2728">
        <v>0</v>
      </c>
      <c r="Z2728">
        <v>0.17022473163768334</v>
      </c>
      <c r="AA2728">
        <v>0</v>
      </c>
      <c r="AB2728">
        <v>0.89394744888955846</v>
      </c>
      <c r="AC2728">
        <v>0</v>
      </c>
      <c r="AD2728">
        <v>0</v>
      </c>
      <c r="AE2728">
        <v>2.5224290349959944</v>
      </c>
    </row>
    <row r="2729" spans="1:31" x14ac:dyDescent="0.25">
      <c r="A2729">
        <v>2435202</v>
      </c>
      <c r="B2729">
        <v>1</v>
      </c>
      <c r="C2729" t="s">
        <v>80</v>
      </c>
      <c r="D2729" t="s">
        <v>106</v>
      </c>
      <c r="E2729" t="s">
        <v>132</v>
      </c>
      <c r="F2729" t="s">
        <v>8086</v>
      </c>
      <c r="G2729" t="s">
        <v>198</v>
      </c>
      <c r="H2729" t="s">
        <v>135</v>
      </c>
      <c r="I2729" t="s">
        <v>136</v>
      </c>
      <c r="J2729" t="s">
        <v>137</v>
      </c>
      <c r="K2729" t="s">
        <v>138</v>
      </c>
      <c r="L2729" t="s">
        <v>8087</v>
      </c>
      <c r="M2729" t="s">
        <v>8088</v>
      </c>
      <c r="N2729">
        <v>2.7619444440000001</v>
      </c>
      <c r="O2729">
        <v>0</v>
      </c>
      <c r="P2729">
        <v>1</v>
      </c>
      <c r="Q2729">
        <v>0</v>
      </c>
      <c r="R2729">
        <v>1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3.0291559131327239</v>
      </c>
      <c r="Y2729">
        <v>0</v>
      </c>
      <c r="Z2729">
        <v>2.837488930933548</v>
      </c>
      <c r="AA2729">
        <v>0</v>
      </c>
      <c r="AB2729">
        <v>0</v>
      </c>
      <c r="AC2729">
        <v>0</v>
      </c>
      <c r="AD2729">
        <v>0</v>
      </c>
      <c r="AE2729">
        <v>5.866644844066272</v>
      </c>
    </row>
    <row r="2730" spans="1:31" x14ac:dyDescent="0.25">
      <c r="A2730">
        <v>2435205</v>
      </c>
      <c r="B2730">
        <v>1</v>
      </c>
      <c r="C2730" t="s">
        <v>80</v>
      </c>
      <c r="D2730" t="s">
        <v>87</v>
      </c>
      <c r="E2730" t="s">
        <v>132</v>
      </c>
      <c r="F2730" t="s">
        <v>8089</v>
      </c>
      <c r="G2730" t="s">
        <v>198</v>
      </c>
      <c r="H2730" t="s">
        <v>135</v>
      </c>
      <c r="I2730" t="s">
        <v>136</v>
      </c>
      <c r="J2730" t="s">
        <v>137</v>
      </c>
      <c r="K2730" t="s">
        <v>138</v>
      </c>
      <c r="L2730" t="s">
        <v>8090</v>
      </c>
      <c r="M2730" t="s">
        <v>8091</v>
      </c>
      <c r="N2730">
        <v>3.5297222220000002</v>
      </c>
      <c r="O2730">
        <v>0</v>
      </c>
      <c r="P2730">
        <v>5</v>
      </c>
      <c r="Q2730">
        <v>0</v>
      </c>
      <c r="R2730">
        <v>0</v>
      </c>
      <c r="S2730">
        <v>0</v>
      </c>
      <c r="T2730">
        <v>1</v>
      </c>
      <c r="U2730">
        <v>0</v>
      </c>
      <c r="V2730">
        <v>0</v>
      </c>
      <c r="W2730">
        <v>0</v>
      </c>
      <c r="X2730">
        <v>4.5804780307515456</v>
      </c>
      <c r="Y2730">
        <v>0</v>
      </c>
      <c r="Z2730">
        <v>0</v>
      </c>
      <c r="AA2730">
        <v>0</v>
      </c>
      <c r="AB2730">
        <v>30.335431798942501</v>
      </c>
      <c r="AC2730">
        <v>0</v>
      </c>
      <c r="AD2730">
        <v>0</v>
      </c>
      <c r="AE2730">
        <v>34.915909829694044</v>
      </c>
    </row>
    <row r="2731" spans="1:31" x14ac:dyDescent="0.25">
      <c r="A2731">
        <v>2435209</v>
      </c>
      <c r="B2731">
        <v>1</v>
      </c>
      <c r="C2731" t="s">
        <v>80</v>
      </c>
      <c r="D2731" t="s">
        <v>85</v>
      </c>
      <c r="E2731" t="s">
        <v>132</v>
      </c>
      <c r="F2731" t="s">
        <v>8092</v>
      </c>
      <c r="G2731" t="s">
        <v>153</v>
      </c>
      <c r="H2731" t="s">
        <v>135</v>
      </c>
      <c r="I2731" t="s">
        <v>136</v>
      </c>
      <c r="J2731" t="s">
        <v>137</v>
      </c>
      <c r="K2731" t="s">
        <v>138</v>
      </c>
      <c r="L2731" t="s">
        <v>8093</v>
      </c>
      <c r="M2731" t="s">
        <v>8094</v>
      </c>
      <c r="N2731">
        <v>1.7541666659999999</v>
      </c>
      <c r="O2731">
        <v>0</v>
      </c>
      <c r="P2731">
        <v>1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4.9862671069919998E-2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4.9862671069919998E-2</v>
      </c>
    </row>
    <row r="2732" spans="1:31" x14ac:dyDescent="0.25">
      <c r="A2732">
        <v>2435210</v>
      </c>
      <c r="B2732">
        <v>1</v>
      </c>
      <c r="C2732" t="s">
        <v>80</v>
      </c>
      <c r="D2732" t="s">
        <v>106</v>
      </c>
      <c r="E2732" t="s">
        <v>132</v>
      </c>
      <c r="F2732" t="s">
        <v>8095</v>
      </c>
      <c r="G2732" t="s">
        <v>153</v>
      </c>
      <c r="H2732" t="s">
        <v>135</v>
      </c>
      <c r="I2732" t="s">
        <v>136</v>
      </c>
      <c r="J2732" t="s">
        <v>137</v>
      </c>
      <c r="K2732" t="s">
        <v>138</v>
      </c>
      <c r="L2732" t="s">
        <v>8096</v>
      </c>
      <c r="M2732" t="s">
        <v>8097</v>
      </c>
      <c r="N2732">
        <v>3.585555555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1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3.2917662443039477</v>
      </c>
      <c r="AC2732">
        <v>0</v>
      </c>
      <c r="AD2732">
        <v>0</v>
      </c>
      <c r="AE2732">
        <v>3.2917662443039477</v>
      </c>
    </row>
    <row r="2733" spans="1:31" x14ac:dyDescent="0.25">
      <c r="A2733">
        <v>2435213</v>
      </c>
      <c r="B2733">
        <v>1</v>
      </c>
      <c r="C2733" t="s">
        <v>81</v>
      </c>
      <c r="D2733" t="s">
        <v>127</v>
      </c>
      <c r="E2733" t="s">
        <v>132</v>
      </c>
      <c r="F2733" t="s">
        <v>8098</v>
      </c>
      <c r="G2733" t="s">
        <v>198</v>
      </c>
      <c r="H2733" t="s">
        <v>135</v>
      </c>
      <c r="I2733" t="s">
        <v>136</v>
      </c>
      <c r="J2733" t="s">
        <v>137</v>
      </c>
      <c r="K2733" t="s">
        <v>138</v>
      </c>
      <c r="L2733" t="s">
        <v>8099</v>
      </c>
      <c r="M2733" t="s">
        <v>8100</v>
      </c>
      <c r="N2733">
        <v>1.7422222220000001</v>
      </c>
      <c r="O2733">
        <v>0</v>
      </c>
      <c r="P2733">
        <v>5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1.3093281108363661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1.3093281108363661</v>
      </c>
    </row>
    <row r="2734" spans="1:31" x14ac:dyDescent="0.25">
      <c r="A2734">
        <v>2435214</v>
      </c>
      <c r="B2734">
        <v>1</v>
      </c>
      <c r="C2734" t="s">
        <v>80</v>
      </c>
      <c r="D2734" t="s">
        <v>82</v>
      </c>
      <c r="E2734" t="s">
        <v>132</v>
      </c>
      <c r="F2734" t="s">
        <v>8101</v>
      </c>
      <c r="G2734" t="s">
        <v>198</v>
      </c>
      <c r="H2734" t="s">
        <v>135</v>
      </c>
      <c r="I2734" t="s">
        <v>136</v>
      </c>
      <c r="J2734" t="s">
        <v>137</v>
      </c>
      <c r="K2734" t="s">
        <v>138</v>
      </c>
      <c r="L2734" t="s">
        <v>8102</v>
      </c>
      <c r="M2734" t="s">
        <v>8103</v>
      </c>
      <c r="N2734">
        <v>3.616666666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1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13.099644492255585</v>
      </c>
      <c r="AC2734">
        <v>0</v>
      </c>
      <c r="AD2734">
        <v>0</v>
      </c>
      <c r="AE2734">
        <v>13.099644492255585</v>
      </c>
    </row>
    <row r="2735" spans="1:31" x14ac:dyDescent="0.25">
      <c r="A2735">
        <v>2435215</v>
      </c>
      <c r="B2735">
        <v>1</v>
      </c>
      <c r="C2735" t="s">
        <v>80</v>
      </c>
      <c r="D2735" t="s">
        <v>84</v>
      </c>
      <c r="E2735" t="s">
        <v>147</v>
      </c>
      <c r="F2735" t="s">
        <v>8104</v>
      </c>
      <c r="G2735" t="s">
        <v>171</v>
      </c>
      <c r="H2735" t="s">
        <v>135</v>
      </c>
      <c r="I2735" t="s">
        <v>136</v>
      </c>
      <c r="J2735" t="s">
        <v>137</v>
      </c>
      <c r="K2735" t="s">
        <v>138</v>
      </c>
      <c r="L2735" t="s">
        <v>8105</v>
      </c>
      <c r="M2735" t="s">
        <v>8106</v>
      </c>
      <c r="N2735">
        <v>1.9175</v>
      </c>
      <c r="O2735">
        <v>0</v>
      </c>
      <c r="P2735">
        <v>277</v>
      </c>
      <c r="Q2735">
        <v>0</v>
      </c>
      <c r="R2735">
        <v>0</v>
      </c>
      <c r="S2735">
        <v>0</v>
      </c>
      <c r="T2735">
        <v>10</v>
      </c>
      <c r="U2735">
        <v>0</v>
      </c>
      <c r="V2735">
        <v>0</v>
      </c>
      <c r="W2735">
        <v>0</v>
      </c>
      <c r="X2735">
        <v>131.26257485011089</v>
      </c>
      <c r="Y2735">
        <v>0</v>
      </c>
      <c r="Z2735">
        <v>0</v>
      </c>
      <c r="AA2735">
        <v>0</v>
      </c>
      <c r="AB2735">
        <v>8.8488193134594422</v>
      </c>
      <c r="AC2735">
        <v>0</v>
      </c>
      <c r="AD2735">
        <v>0</v>
      </c>
      <c r="AE2735">
        <v>140.11139416357034</v>
      </c>
    </row>
    <row r="2736" spans="1:31" x14ac:dyDescent="0.25">
      <c r="A2736">
        <v>2435217</v>
      </c>
      <c r="B2736">
        <v>1</v>
      </c>
      <c r="C2736" t="s">
        <v>81</v>
      </c>
      <c r="D2736" t="s">
        <v>114</v>
      </c>
      <c r="E2736" t="s">
        <v>156</v>
      </c>
      <c r="F2736" t="s">
        <v>8107</v>
      </c>
      <c r="G2736" t="s">
        <v>187</v>
      </c>
      <c r="H2736" t="s">
        <v>135</v>
      </c>
      <c r="I2736" t="s">
        <v>136</v>
      </c>
      <c r="J2736" t="s">
        <v>137</v>
      </c>
      <c r="K2736" t="s">
        <v>164</v>
      </c>
      <c r="L2736" t="s">
        <v>8108</v>
      </c>
      <c r="M2736" t="s">
        <v>8109</v>
      </c>
      <c r="N2736">
        <v>0.50972222199999995</v>
      </c>
      <c r="O2736">
        <v>0</v>
      </c>
      <c r="P2736">
        <v>223</v>
      </c>
      <c r="Q2736">
        <v>0</v>
      </c>
      <c r="R2736">
        <v>1</v>
      </c>
      <c r="S2736">
        <v>0</v>
      </c>
      <c r="T2736">
        <v>10</v>
      </c>
      <c r="U2736">
        <v>0</v>
      </c>
      <c r="V2736">
        <v>0</v>
      </c>
      <c r="W2736">
        <v>0</v>
      </c>
      <c r="X2736">
        <v>15.67179736070533</v>
      </c>
      <c r="Y2736">
        <v>0</v>
      </c>
      <c r="Z2736">
        <v>0.13493571479307501</v>
      </c>
      <c r="AA2736">
        <v>0</v>
      </c>
      <c r="AB2736">
        <v>6.0394475933556739</v>
      </c>
      <c r="AC2736">
        <v>0</v>
      </c>
      <c r="AD2736">
        <v>0</v>
      </c>
      <c r="AE2736">
        <v>21.846180668854078</v>
      </c>
    </row>
    <row r="2737" spans="1:31" x14ac:dyDescent="0.25">
      <c r="A2737">
        <v>2435221</v>
      </c>
      <c r="B2737">
        <v>1</v>
      </c>
      <c r="C2737" t="s">
        <v>80</v>
      </c>
      <c r="D2737" t="s">
        <v>82</v>
      </c>
      <c r="E2737" t="s">
        <v>132</v>
      </c>
      <c r="F2737" t="s">
        <v>8110</v>
      </c>
      <c r="G2737" t="s">
        <v>153</v>
      </c>
      <c r="H2737" t="s">
        <v>135</v>
      </c>
      <c r="I2737" t="s">
        <v>136</v>
      </c>
      <c r="J2737" t="s">
        <v>137</v>
      </c>
      <c r="K2737" t="s">
        <v>138</v>
      </c>
      <c r="L2737" t="s">
        <v>8111</v>
      </c>
      <c r="M2737" t="s">
        <v>8112</v>
      </c>
      <c r="N2737">
        <v>6.1036111110000002</v>
      </c>
      <c r="O2737">
        <v>0</v>
      </c>
      <c r="P2737">
        <v>5</v>
      </c>
      <c r="Q2737">
        <v>0</v>
      </c>
      <c r="R2737">
        <v>0</v>
      </c>
      <c r="S2737">
        <v>0</v>
      </c>
      <c r="T2737">
        <v>1</v>
      </c>
      <c r="U2737">
        <v>0</v>
      </c>
      <c r="V2737">
        <v>0</v>
      </c>
      <c r="W2737">
        <v>0</v>
      </c>
      <c r="X2737">
        <v>4.8163134858755239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4.8163134858755239</v>
      </c>
    </row>
    <row r="2738" spans="1:31" x14ac:dyDescent="0.25">
      <c r="A2738">
        <v>2435222</v>
      </c>
      <c r="B2738">
        <v>1</v>
      </c>
      <c r="C2738" t="s">
        <v>80</v>
      </c>
      <c r="D2738" t="s">
        <v>83</v>
      </c>
      <c r="E2738" t="s">
        <v>132</v>
      </c>
      <c r="F2738" t="s">
        <v>8113</v>
      </c>
      <c r="G2738" t="s">
        <v>198</v>
      </c>
      <c r="H2738" t="s">
        <v>135</v>
      </c>
      <c r="I2738" t="s">
        <v>136</v>
      </c>
      <c r="J2738" t="s">
        <v>137</v>
      </c>
      <c r="K2738" t="s">
        <v>138</v>
      </c>
      <c r="L2738" t="s">
        <v>8114</v>
      </c>
      <c r="M2738" t="s">
        <v>8115</v>
      </c>
      <c r="N2738">
        <v>4.4127777769999996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16.743798114226561</v>
      </c>
      <c r="AC2738">
        <v>0</v>
      </c>
      <c r="AD2738">
        <v>0</v>
      </c>
      <c r="AE2738">
        <v>16.743798114226561</v>
      </c>
    </row>
    <row r="2739" spans="1:31" x14ac:dyDescent="0.25">
      <c r="A2739">
        <v>2435230</v>
      </c>
      <c r="B2739">
        <v>1</v>
      </c>
      <c r="C2739" t="s">
        <v>81</v>
      </c>
      <c r="D2739" t="s">
        <v>123</v>
      </c>
      <c r="E2739" t="s">
        <v>178</v>
      </c>
      <c r="F2739" t="s">
        <v>8116</v>
      </c>
      <c r="G2739" t="s">
        <v>143</v>
      </c>
      <c r="H2739" t="s">
        <v>144</v>
      </c>
      <c r="I2739" t="s">
        <v>136</v>
      </c>
      <c r="J2739" t="s">
        <v>137</v>
      </c>
      <c r="K2739" t="s">
        <v>138</v>
      </c>
      <c r="L2739" t="s">
        <v>8117</v>
      </c>
      <c r="M2739" t="s">
        <v>8118</v>
      </c>
      <c r="N2739">
        <v>1.0347222220000001</v>
      </c>
      <c r="O2739">
        <v>0</v>
      </c>
      <c r="P2739">
        <v>5567</v>
      </c>
      <c r="Q2739">
        <v>0</v>
      </c>
      <c r="R2739">
        <v>1</v>
      </c>
      <c r="S2739">
        <v>2</v>
      </c>
      <c r="T2739">
        <v>1223</v>
      </c>
      <c r="U2739">
        <v>0</v>
      </c>
      <c r="V2739">
        <v>6</v>
      </c>
      <c r="W2739">
        <v>0</v>
      </c>
      <c r="X2739">
        <v>1308.3418453361955</v>
      </c>
      <c r="Y2739">
        <v>0</v>
      </c>
      <c r="Z2739">
        <v>0</v>
      </c>
      <c r="AA2739">
        <v>114.5353852913444</v>
      </c>
      <c r="AB2739">
        <v>2017.3072015530015</v>
      </c>
      <c r="AC2739">
        <v>0</v>
      </c>
      <c r="AD2739">
        <v>39.257148489614032</v>
      </c>
      <c r="AE2739">
        <v>3479.4415806701554</v>
      </c>
    </row>
    <row r="2740" spans="1:31" x14ac:dyDescent="0.25">
      <c r="A2740">
        <v>2435233</v>
      </c>
      <c r="B2740">
        <v>1</v>
      </c>
      <c r="C2740" t="s">
        <v>80</v>
      </c>
      <c r="D2740" t="s">
        <v>85</v>
      </c>
      <c r="E2740" t="s">
        <v>147</v>
      </c>
      <c r="F2740" t="s">
        <v>8119</v>
      </c>
      <c r="G2740" t="s">
        <v>171</v>
      </c>
      <c r="H2740" t="s">
        <v>135</v>
      </c>
      <c r="I2740" t="s">
        <v>136</v>
      </c>
      <c r="J2740" t="s">
        <v>137</v>
      </c>
      <c r="K2740" t="s">
        <v>138</v>
      </c>
      <c r="L2740" t="s">
        <v>8120</v>
      </c>
      <c r="M2740" t="s">
        <v>8121</v>
      </c>
      <c r="N2740">
        <v>4.398055555</v>
      </c>
      <c r="O2740">
        <v>0</v>
      </c>
      <c r="P2740">
        <v>10</v>
      </c>
      <c r="Q2740">
        <v>0</v>
      </c>
      <c r="R2740">
        <v>0</v>
      </c>
      <c r="S2740">
        <v>0</v>
      </c>
      <c r="T2740">
        <v>1</v>
      </c>
      <c r="U2740">
        <v>0</v>
      </c>
      <c r="V2740">
        <v>0</v>
      </c>
      <c r="W2740">
        <v>0</v>
      </c>
      <c r="X2740">
        <v>11.071249406794056</v>
      </c>
      <c r="Y2740">
        <v>0</v>
      </c>
      <c r="Z2740">
        <v>0</v>
      </c>
      <c r="AA2740">
        <v>0</v>
      </c>
      <c r="AB2740">
        <v>10.805129727028014</v>
      </c>
      <c r="AC2740">
        <v>0</v>
      </c>
      <c r="AD2740">
        <v>0</v>
      </c>
      <c r="AE2740">
        <v>21.87637913382207</v>
      </c>
    </row>
    <row r="2741" spans="1:31" x14ac:dyDescent="0.25">
      <c r="A2741">
        <v>2435235</v>
      </c>
      <c r="B2741">
        <v>1</v>
      </c>
      <c r="C2741" t="s">
        <v>80</v>
      </c>
      <c r="D2741" t="s">
        <v>83</v>
      </c>
      <c r="E2741" t="s">
        <v>229</v>
      </c>
      <c r="F2741" t="s">
        <v>8122</v>
      </c>
      <c r="G2741" t="s">
        <v>143</v>
      </c>
      <c r="H2741" t="s">
        <v>144</v>
      </c>
      <c r="I2741" t="s">
        <v>136</v>
      </c>
      <c r="J2741" t="s">
        <v>137</v>
      </c>
      <c r="K2741" t="s">
        <v>138</v>
      </c>
      <c r="L2741" t="s">
        <v>8123</v>
      </c>
      <c r="M2741" t="s">
        <v>8124</v>
      </c>
      <c r="N2741">
        <v>1.066672222</v>
      </c>
      <c r="O2741">
        <v>0</v>
      </c>
      <c r="P2741">
        <v>777</v>
      </c>
      <c r="Q2741">
        <v>0</v>
      </c>
      <c r="R2741">
        <v>12</v>
      </c>
      <c r="S2741">
        <v>10</v>
      </c>
      <c r="T2741">
        <v>2911</v>
      </c>
      <c r="U2741">
        <v>5</v>
      </c>
      <c r="V2741">
        <v>72</v>
      </c>
      <c r="W2741">
        <v>0</v>
      </c>
      <c r="X2741">
        <v>297.78813333340577</v>
      </c>
      <c r="Y2741">
        <v>0</v>
      </c>
      <c r="Z2741">
        <v>19.462800536307867</v>
      </c>
      <c r="AA2741">
        <v>226.204572078985</v>
      </c>
      <c r="AB2741">
        <v>5225.8185965373277</v>
      </c>
      <c r="AC2741">
        <v>879.120496849093</v>
      </c>
      <c r="AD2741">
        <v>1984.4128718755976</v>
      </c>
      <c r="AE2741">
        <v>8632.8074712107173</v>
      </c>
    </row>
    <row r="2742" spans="1:31" x14ac:dyDescent="0.25">
      <c r="A2742">
        <v>2435236</v>
      </c>
      <c r="B2742">
        <v>1</v>
      </c>
      <c r="C2742" t="s">
        <v>80</v>
      </c>
      <c r="D2742" t="s">
        <v>97</v>
      </c>
      <c r="E2742" t="s">
        <v>178</v>
      </c>
      <c r="F2742" t="s">
        <v>8125</v>
      </c>
      <c r="G2742" t="s">
        <v>175</v>
      </c>
      <c r="H2742" t="s">
        <v>144</v>
      </c>
      <c r="I2742" t="s">
        <v>136</v>
      </c>
      <c r="J2742" t="s">
        <v>137</v>
      </c>
      <c r="K2742" t="s">
        <v>138</v>
      </c>
      <c r="L2742" t="s">
        <v>8126</v>
      </c>
      <c r="M2742" t="s">
        <v>8127</v>
      </c>
      <c r="N2742">
        <v>0.29527777700000002</v>
      </c>
      <c r="O2742">
        <v>9</v>
      </c>
      <c r="P2742">
        <v>855</v>
      </c>
      <c r="Q2742">
        <v>9</v>
      </c>
      <c r="R2742">
        <v>93</v>
      </c>
      <c r="S2742">
        <v>19</v>
      </c>
      <c r="T2742">
        <v>114</v>
      </c>
      <c r="U2742">
        <v>1</v>
      </c>
      <c r="V2742">
        <v>0</v>
      </c>
      <c r="W2742">
        <v>294.83829712172832</v>
      </c>
      <c r="X2742">
        <v>109.69915762078625</v>
      </c>
      <c r="Y2742">
        <v>125.16239518751007</v>
      </c>
      <c r="Z2742">
        <v>0.48225389917562833</v>
      </c>
      <c r="AA2742">
        <v>14.002475389686968</v>
      </c>
      <c r="AB2742">
        <v>50.134017680343142</v>
      </c>
      <c r="AC2742">
        <v>41.717192317542917</v>
      </c>
      <c r="AD2742">
        <v>0</v>
      </c>
      <c r="AE2742">
        <v>636.0357892167732</v>
      </c>
    </row>
    <row r="2743" spans="1:31" x14ac:dyDescent="0.25">
      <c r="A2743">
        <v>2435237</v>
      </c>
      <c r="B2743">
        <v>1</v>
      </c>
      <c r="C2743" t="s">
        <v>80</v>
      </c>
      <c r="D2743" t="s">
        <v>93</v>
      </c>
      <c r="E2743" t="s">
        <v>147</v>
      </c>
      <c r="F2743" t="s">
        <v>2226</v>
      </c>
      <c r="G2743" t="s">
        <v>171</v>
      </c>
      <c r="H2743" t="s">
        <v>135</v>
      </c>
      <c r="I2743" t="s">
        <v>136</v>
      </c>
      <c r="J2743" t="s">
        <v>137</v>
      </c>
      <c r="K2743" t="s">
        <v>138</v>
      </c>
      <c r="L2743" t="s">
        <v>8128</v>
      </c>
      <c r="M2743" t="s">
        <v>8129</v>
      </c>
      <c r="N2743">
        <v>3.7966666660000001</v>
      </c>
      <c r="O2743">
        <v>0</v>
      </c>
      <c r="P2743">
        <v>5</v>
      </c>
      <c r="Q2743">
        <v>0</v>
      </c>
      <c r="R2743">
        <v>3</v>
      </c>
      <c r="S2743">
        <v>0</v>
      </c>
      <c r="T2743">
        <v>1</v>
      </c>
      <c r="U2743">
        <v>0</v>
      </c>
      <c r="V2743">
        <v>0</v>
      </c>
      <c r="W2743">
        <v>0</v>
      </c>
      <c r="X2743">
        <v>3.1621245299517162</v>
      </c>
      <c r="Y2743">
        <v>0</v>
      </c>
      <c r="Z2743">
        <v>0</v>
      </c>
      <c r="AA2743">
        <v>0</v>
      </c>
      <c r="AB2743">
        <v>1.7767320103511113E-3</v>
      </c>
      <c r="AC2743">
        <v>0</v>
      </c>
      <c r="AD2743">
        <v>0</v>
      </c>
      <c r="AE2743">
        <v>3.1639012619620672</v>
      </c>
    </row>
    <row r="2744" spans="1:31" x14ac:dyDescent="0.25">
      <c r="A2744">
        <v>2435240</v>
      </c>
      <c r="B2744">
        <v>1</v>
      </c>
      <c r="C2744" t="s">
        <v>81</v>
      </c>
      <c r="D2744" t="s">
        <v>115</v>
      </c>
      <c r="E2744" t="s">
        <v>132</v>
      </c>
      <c r="F2744" t="s">
        <v>8130</v>
      </c>
      <c r="G2744" t="s">
        <v>134</v>
      </c>
      <c r="H2744" t="s">
        <v>135</v>
      </c>
      <c r="I2744" t="s">
        <v>136</v>
      </c>
      <c r="J2744" t="s">
        <v>137</v>
      </c>
      <c r="K2744" t="s">
        <v>138</v>
      </c>
      <c r="L2744" t="s">
        <v>8131</v>
      </c>
      <c r="M2744" t="s">
        <v>8132</v>
      </c>
      <c r="N2744">
        <v>0.77638888800000005</v>
      </c>
      <c r="O2744">
        <v>0</v>
      </c>
      <c r="P2744">
        <v>1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</row>
    <row r="2745" spans="1:31" x14ac:dyDescent="0.25">
      <c r="A2745">
        <v>2435242</v>
      </c>
      <c r="B2745">
        <v>1</v>
      </c>
      <c r="C2745" t="s">
        <v>80</v>
      </c>
      <c r="D2745" t="s">
        <v>108</v>
      </c>
      <c r="E2745" t="s">
        <v>147</v>
      </c>
      <c r="F2745" t="s">
        <v>8133</v>
      </c>
      <c r="G2745" t="s">
        <v>149</v>
      </c>
      <c r="H2745" t="s">
        <v>135</v>
      </c>
      <c r="I2745" t="s">
        <v>136</v>
      </c>
      <c r="J2745" t="s">
        <v>137</v>
      </c>
      <c r="K2745" t="s">
        <v>138</v>
      </c>
      <c r="L2745" t="s">
        <v>8134</v>
      </c>
      <c r="M2745" t="s">
        <v>8135</v>
      </c>
      <c r="N2745">
        <v>3.466388888</v>
      </c>
      <c r="O2745">
        <v>0</v>
      </c>
      <c r="P2745">
        <v>21</v>
      </c>
      <c r="Q2745">
        <v>0</v>
      </c>
      <c r="R2745">
        <v>5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13.133810071846185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13.133810071846185</v>
      </c>
    </row>
    <row r="2746" spans="1:31" x14ac:dyDescent="0.25">
      <c r="A2746">
        <v>2435243</v>
      </c>
      <c r="B2746">
        <v>1</v>
      </c>
      <c r="C2746" t="s">
        <v>81</v>
      </c>
      <c r="D2746" t="s">
        <v>118</v>
      </c>
      <c r="E2746" t="s">
        <v>161</v>
      </c>
      <c r="F2746" t="s">
        <v>8136</v>
      </c>
      <c r="G2746" t="s">
        <v>187</v>
      </c>
      <c r="H2746" t="s">
        <v>144</v>
      </c>
      <c r="I2746" t="s">
        <v>136</v>
      </c>
      <c r="J2746" t="s">
        <v>137</v>
      </c>
      <c r="K2746" t="s">
        <v>164</v>
      </c>
      <c r="L2746" t="s">
        <v>8137</v>
      </c>
      <c r="M2746" t="s">
        <v>8138</v>
      </c>
      <c r="N2746">
        <v>1.7666666660000001</v>
      </c>
      <c r="O2746">
        <v>0</v>
      </c>
      <c r="P2746">
        <v>0</v>
      </c>
      <c r="Q2746">
        <v>0</v>
      </c>
      <c r="R2746">
        <v>3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</row>
    <row r="2747" spans="1:31" x14ac:dyDescent="0.25">
      <c r="A2747">
        <v>2435247</v>
      </c>
      <c r="B2747">
        <v>1</v>
      </c>
      <c r="C2747" t="s">
        <v>80</v>
      </c>
      <c r="D2747" t="s">
        <v>96</v>
      </c>
      <c r="E2747" t="s">
        <v>161</v>
      </c>
      <c r="F2747" t="s">
        <v>8139</v>
      </c>
      <c r="G2747" t="s">
        <v>256</v>
      </c>
      <c r="H2747" t="s">
        <v>144</v>
      </c>
      <c r="I2747" t="s">
        <v>136</v>
      </c>
      <c r="J2747" t="s">
        <v>137</v>
      </c>
      <c r="K2747" t="s">
        <v>138</v>
      </c>
      <c r="L2747" t="s">
        <v>8140</v>
      </c>
      <c r="M2747" t="s">
        <v>8141</v>
      </c>
      <c r="N2747">
        <v>1.734444444</v>
      </c>
      <c r="O2747">
        <v>0</v>
      </c>
      <c r="P2747">
        <v>228</v>
      </c>
      <c r="Q2747">
        <v>0</v>
      </c>
      <c r="R2747">
        <v>0</v>
      </c>
      <c r="S2747">
        <v>0</v>
      </c>
      <c r="T2747">
        <v>13</v>
      </c>
      <c r="U2747">
        <v>0</v>
      </c>
      <c r="V2747">
        <v>0</v>
      </c>
      <c r="W2747">
        <v>0</v>
      </c>
      <c r="X2747">
        <v>122.94165752032609</v>
      </c>
      <c r="Y2747">
        <v>0</v>
      </c>
      <c r="Z2747">
        <v>0</v>
      </c>
      <c r="AA2747">
        <v>0</v>
      </c>
      <c r="AB2747">
        <v>44.275063931888262</v>
      </c>
      <c r="AC2747">
        <v>0</v>
      </c>
      <c r="AD2747">
        <v>0</v>
      </c>
      <c r="AE2747">
        <v>167.21672145221436</v>
      </c>
    </row>
    <row r="2748" spans="1:31" x14ac:dyDescent="0.25">
      <c r="A2748">
        <v>2435248</v>
      </c>
      <c r="B2748">
        <v>1</v>
      </c>
      <c r="C2748" t="s">
        <v>81</v>
      </c>
      <c r="D2748" t="s">
        <v>117</v>
      </c>
      <c r="E2748" t="s">
        <v>132</v>
      </c>
      <c r="F2748" t="s">
        <v>8142</v>
      </c>
      <c r="G2748" t="s">
        <v>134</v>
      </c>
      <c r="H2748" t="s">
        <v>135</v>
      </c>
      <c r="I2748" t="s">
        <v>136</v>
      </c>
      <c r="J2748" t="s">
        <v>137</v>
      </c>
      <c r="K2748" t="s">
        <v>138</v>
      </c>
      <c r="L2748" t="s">
        <v>8143</v>
      </c>
      <c r="M2748" t="s">
        <v>8144</v>
      </c>
      <c r="N2748">
        <v>1.2083333329999999</v>
      </c>
      <c r="O2748">
        <v>0</v>
      </c>
      <c r="P2748">
        <v>1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0.3147479377520333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0.3147479377520333</v>
      </c>
    </row>
    <row r="2749" spans="1:31" x14ac:dyDescent="0.25">
      <c r="A2749">
        <v>2435251</v>
      </c>
      <c r="B2749">
        <v>1</v>
      </c>
      <c r="C2749" t="s">
        <v>80</v>
      </c>
      <c r="D2749" t="s">
        <v>95</v>
      </c>
      <c r="E2749" t="s">
        <v>147</v>
      </c>
      <c r="F2749" t="s">
        <v>8145</v>
      </c>
      <c r="G2749" t="s">
        <v>175</v>
      </c>
      <c r="H2749" t="s">
        <v>135</v>
      </c>
      <c r="I2749" t="s">
        <v>136</v>
      </c>
      <c r="J2749" t="s">
        <v>137</v>
      </c>
      <c r="K2749" t="s">
        <v>138</v>
      </c>
      <c r="L2749" t="s">
        <v>8146</v>
      </c>
      <c r="M2749" t="s">
        <v>8147</v>
      </c>
      <c r="N2749">
        <v>0.966388888</v>
      </c>
      <c r="O2749">
        <v>0</v>
      </c>
      <c r="P2749">
        <v>22</v>
      </c>
      <c r="Q2749">
        <v>0</v>
      </c>
      <c r="R2749">
        <v>0</v>
      </c>
      <c r="S2749">
        <v>0</v>
      </c>
      <c r="T2749">
        <v>4</v>
      </c>
      <c r="U2749">
        <v>0</v>
      </c>
      <c r="V2749">
        <v>0</v>
      </c>
      <c r="W2749">
        <v>0</v>
      </c>
      <c r="X2749">
        <v>2.7087116317157411</v>
      </c>
      <c r="Y2749">
        <v>0</v>
      </c>
      <c r="Z2749">
        <v>0</v>
      </c>
      <c r="AA2749">
        <v>0</v>
      </c>
      <c r="AB2749">
        <v>5.902161521490072</v>
      </c>
      <c r="AC2749">
        <v>0</v>
      </c>
      <c r="AD2749">
        <v>0</v>
      </c>
      <c r="AE2749">
        <v>8.6108731532058123</v>
      </c>
    </row>
    <row r="2750" spans="1:31" x14ac:dyDescent="0.25">
      <c r="A2750">
        <v>2435252</v>
      </c>
      <c r="B2750">
        <v>1</v>
      </c>
      <c r="C2750" t="s">
        <v>81</v>
      </c>
      <c r="D2750" t="s">
        <v>118</v>
      </c>
      <c r="E2750" t="s">
        <v>161</v>
      </c>
      <c r="F2750" t="s">
        <v>8148</v>
      </c>
      <c r="G2750" t="s">
        <v>187</v>
      </c>
      <c r="H2750" t="s">
        <v>144</v>
      </c>
      <c r="I2750" t="s">
        <v>136</v>
      </c>
      <c r="J2750" t="s">
        <v>137</v>
      </c>
      <c r="K2750" t="s">
        <v>164</v>
      </c>
      <c r="L2750" t="s">
        <v>8149</v>
      </c>
      <c r="M2750" t="s">
        <v>8150</v>
      </c>
      <c r="N2750">
        <v>1.7008333330000001</v>
      </c>
      <c r="O2750">
        <v>0</v>
      </c>
      <c r="P2750">
        <v>0</v>
      </c>
      <c r="Q2750">
        <v>0</v>
      </c>
      <c r="R2750">
        <v>5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2.1932527596027779E-2</v>
      </c>
      <c r="AA2750">
        <v>0</v>
      </c>
      <c r="AB2750">
        <v>0</v>
      </c>
      <c r="AC2750">
        <v>0</v>
      </c>
      <c r="AD2750">
        <v>0</v>
      </c>
      <c r="AE2750">
        <v>2.1932527596027779E-2</v>
      </c>
    </row>
    <row r="2751" spans="1:31" x14ac:dyDescent="0.25">
      <c r="A2751">
        <v>2435256</v>
      </c>
      <c r="B2751">
        <v>1</v>
      </c>
      <c r="C2751" t="s">
        <v>81</v>
      </c>
      <c r="D2751" t="s">
        <v>128</v>
      </c>
      <c r="E2751" t="s">
        <v>147</v>
      </c>
      <c r="F2751" t="s">
        <v>8151</v>
      </c>
      <c r="G2751" t="s">
        <v>1516</v>
      </c>
      <c r="H2751" t="s">
        <v>135</v>
      </c>
      <c r="I2751" t="s">
        <v>136</v>
      </c>
      <c r="J2751" t="s">
        <v>137</v>
      </c>
      <c r="K2751" t="s">
        <v>138</v>
      </c>
      <c r="L2751" t="s">
        <v>8152</v>
      </c>
      <c r="M2751" t="s">
        <v>8153</v>
      </c>
      <c r="N2751">
        <v>1.695277777</v>
      </c>
      <c r="O2751">
        <v>0</v>
      </c>
      <c r="P2751">
        <v>197</v>
      </c>
      <c r="Q2751">
        <v>0</v>
      </c>
      <c r="R2751">
        <v>6</v>
      </c>
      <c r="S2751">
        <v>0</v>
      </c>
      <c r="T2751">
        <v>9</v>
      </c>
      <c r="U2751">
        <v>0</v>
      </c>
      <c r="V2751">
        <v>0</v>
      </c>
      <c r="W2751">
        <v>0</v>
      </c>
      <c r="X2751">
        <v>76.630714279624058</v>
      </c>
      <c r="Y2751">
        <v>0</v>
      </c>
      <c r="Z2751">
        <v>0.9656368719817916</v>
      </c>
      <c r="AA2751">
        <v>0</v>
      </c>
      <c r="AB2751">
        <v>36.034767070030234</v>
      </c>
      <c r="AC2751">
        <v>0</v>
      </c>
      <c r="AD2751">
        <v>0</v>
      </c>
      <c r="AE2751">
        <v>113.63111822163609</v>
      </c>
    </row>
    <row r="2752" spans="1:31" x14ac:dyDescent="0.25">
      <c r="A2752">
        <v>2435257</v>
      </c>
      <c r="B2752">
        <v>1</v>
      </c>
      <c r="C2752" t="s">
        <v>80</v>
      </c>
      <c r="D2752" t="s">
        <v>84</v>
      </c>
      <c r="E2752" t="s">
        <v>132</v>
      </c>
      <c r="F2752" t="s">
        <v>8154</v>
      </c>
      <c r="G2752" t="s">
        <v>134</v>
      </c>
      <c r="H2752" t="s">
        <v>135</v>
      </c>
      <c r="I2752" t="s">
        <v>136</v>
      </c>
      <c r="J2752" t="s">
        <v>137</v>
      </c>
      <c r="K2752" t="s">
        <v>138</v>
      </c>
      <c r="L2752" t="s">
        <v>8155</v>
      </c>
      <c r="M2752" t="s">
        <v>8156</v>
      </c>
      <c r="N2752">
        <v>2.1372222220000001</v>
      </c>
      <c r="O2752">
        <v>0</v>
      </c>
      <c r="P2752">
        <v>1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0.95558360848041668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0.95558360848041668</v>
      </c>
    </row>
    <row r="2753" spans="1:31" x14ac:dyDescent="0.25">
      <c r="A2753">
        <v>2435261</v>
      </c>
      <c r="B2753">
        <v>1</v>
      </c>
      <c r="C2753" t="s">
        <v>80</v>
      </c>
      <c r="D2753" t="s">
        <v>94</v>
      </c>
      <c r="E2753" t="s">
        <v>132</v>
      </c>
      <c r="F2753" t="s">
        <v>8157</v>
      </c>
      <c r="G2753" t="s">
        <v>153</v>
      </c>
      <c r="H2753" t="s">
        <v>135</v>
      </c>
      <c r="I2753" t="s">
        <v>136</v>
      </c>
      <c r="J2753" t="s">
        <v>137</v>
      </c>
      <c r="K2753" t="s">
        <v>138</v>
      </c>
      <c r="L2753" t="s">
        <v>8158</v>
      </c>
      <c r="M2753" t="s">
        <v>8159</v>
      </c>
      <c r="N2753">
        <v>2.1527777769999998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5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4.9119421740190008</v>
      </c>
      <c r="AC2753">
        <v>0</v>
      </c>
      <c r="AD2753">
        <v>0</v>
      </c>
      <c r="AE2753">
        <v>4.9119421740190008</v>
      </c>
    </row>
    <row r="2754" spans="1:31" x14ac:dyDescent="0.25">
      <c r="A2754">
        <v>2435264</v>
      </c>
      <c r="B2754">
        <v>1</v>
      </c>
      <c r="C2754" t="s">
        <v>80</v>
      </c>
      <c r="D2754" t="s">
        <v>82</v>
      </c>
      <c r="E2754" t="s">
        <v>147</v>
      </c>
      <c r="F2754" t="s">
        <v>8160</v>
      </c>
      <c r="G2754" t="s">
        <v>175</v>
      </c>
      <c r="H2754" t="s">
        <v>135</v>
      </c>
      <c r="I2754" t="s">
        <v>136</v>
      </c>
      <c r="J2754" t="s">
        <v>137</v>
      </c>
      <c r="K2754" t="s">
        <v>138</v>
      </c>
      <c r="L2754" t="s">
        <v>8161</v>
      </c>
      <c r="M2754" t="s">
        <v>8162</v>
      </c>
      <c r="N2754">
        <v>9.5119444439999992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15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332.60034682519984</v>
      </c>
      <c r="AC2754">
        <v>0</v>
      </c>
      <c r="AD2754">
        <v>0</v>
      </c>
      <c r="AE2754">
        <v>332.60034682519984</v>
      </c>
    </row>
    <row r="2755" spans="1:31" x14ac:dyDescent="0.25">
      <c r="A2755">
        <v>2435271</v>
      </c>
      <c r="B2755">
        <v>1</v>
      </c>
      <c r="C2755" t="s">
        <v>80</v>
      </c>
      <c r="D2755" t="s">
        <v>82</v>
      </c>
      <c r="E2755" t="s">
        <v>132</v>
      </c>
      <c r="F2755" t="s">
        <v>8163</v>
      </c>
      <c r="G2755" t="s">
        <v>153</v>
      </c>
      <c r="H2755" t="s">
        <v>135</v>
      </c>
      <c r="I2755" t="s">
        <v>136</v>
      </c>
      <c r="J2755" t="s">
        <v>137</v>
      </c>
      <c r="K2755" t="s">
        <v>138</v>
      </c>
      <c r="L2755" t="s">
        <v>8164</v>
      </c>
      <c r="M2755" t="s">
        <v>8165</v>
      </c>
      <c r="N2755">
        <v>7.8891666660000004</v>
      </c>
      <c r="O2755">
        <v>0</v>
      </c>
      <c r="P2755">
        <v>8</v>
      </c>
      <c r="Q2755">
        <v>0</v>
      </c>
      <c r="R2755">
        <v>0</v>
      </c>
      <c r="S2755">
        <v>0</v>
      </c>
      <c r="T2755">
        <v>2</v>
      </c>
      <c r="U2755">
        <v>0</v>
      </c>
      <c r="V2755">
        <v>0</v>
      </c>
      <c r="W2755">
        <v>0</v>
      </c>
      <c r="X2755">
        <v>20.786743837150393</v>
      </c>
      <c r="Y2755">
        <v>0</v>
      </c>
      <c r="Z2755">
        <v>0</v>
      </c>
      <c r="AA2755">
        <v>0</v>
      </c>
      <c r="AB2755">
        <v>15.061427599801402</v>
      </c>
      <c r="AC2755">
        <v>0</v>
      </c>
      <c r="AD2755">
        <v>0</v>
      </c>
      <c r="AE2755">
        <v>35.848171436951795</v>
      </c>
    </row>
    <row r="2756" spans="1:31" x14ac:dyDescent="0.25">
      <c r="A2756">
        <v>2435272</v>
      </c>
      <c r="B2756">
        <v>1</v>
      </c>
      <c r="C2756" t="s">
        <v>81</v>
      </c>
      <c r="D2756" t="s">
        <v>114</v>
      </c>
      <c r="E2756" t="s">
        <v>161</v>
      </c>
      <c r="F2756" t="s">
        <v>8166</v>
      </c>
      <c r="G2756" t="s">
        <v>187</v>
      </c>
      <c r="H2756" t="s">
        <v>144</v>
      </c>
      <c r="I2756" t="s">
        <v>136</v>
      </c>
      <c r="J2756" t="s">
        <v>137</v>
      </c>
      <c r="K2756" t="s">
        <v>164</v>
      </c>
      <c r="L2756" t="s">
        <v>8167</v>
      </c>
      <c r="M2756" t="s">
        <v>8168</v>
      </c>
      <c r="N2756">
        <v>0.55722222200000004</v>
      </c>
      <c r="O2756">
        <v>0</v>
      </c>
      <c r="P2756">
        <v>54</v>
      </c>
      <c r="Q2756">
        <v>0</v>
      </c>
      <c r="R2756">
        <v>0</v>
      </c>
      <c r="S2756">
        <v>0</v>
      </c>
      <c r="T2756">
        <v>3</v>
      </c>
      <c r="U2756">
        <v>0</v>
      </c>
      <c r="V2756">
        <v>0</v>
      </c>
      <c r="W2756">
        <v>0</v>
      </c>
      <c r="X2756">
        <v>2.9390871230126798</v>
      </c>
      <c r="Y2756">
        <v>0</v>
      </c>
      <c r="Z2756">
        <v>0</v>
      </c>
      <c r="AA2756">
        <v>0</v>
      </c>
      <c r="AB2756">
        <v>1.2413377603118889</v>
      </c>
      <c r="AC2756">
        <v>0</v>
      </c>
      <c r="AD2756">
        <v>0</v>
      </c>
      <c r="AE2756">
        <v>4.1804248833245685</v>
      </c>
    </row>
    <row r="2757" spans="1:31" x14ac:dyDescent="0.25">
      <c r="A2757">
        <v>2435278</v>
      </c>
      <c r="B2757">
        <v>1</v>
      </c>
      <c r="C2757" t="s">
        <v>80</v>
      </c>
      <c r="D2757" t="s">
        <v>99</v>
      </c>
      <c r="E2757" t="s">
        <v>147</v>
      </c>
      <c r="F2757" t="s">
        <v>7957</v>
      </c>
      <c r="G2757" t="s">
        <v>525</v>
      </c>
      <c r="H2757" t="s">
        <v>135</v>
      </c>
      <c r="I2757" t="s">
        <v>136</v>
      </c>
      <c r="J2757" t="s">
        <v>137</v>
      </c>
      <c r="K2757" t="s">
        <v>138</v>
      </c>
      <c r="L2757" t="s">
        <v>8169</v>
      </c>
      <c r="M2757" t="s">
        <v>8170</v>
      </c>
      <c r="N2757">
        <v>5.1155555550000003</v>
      </c>
      <c r="O2757">
        <v>0</v>
      </c>
      <c r="P2757">
        <v>58</v>
      </c>
      <c r="Q2757">
        <v>0</v>
      </c>
      <c r="R2757">
        <v>3</v>
      </c>
      <c r="S2757">
        <v>0</v>
      </c>
      <c r="T2757">
        <v>7</v>
      </c>
      <c r="U2757">
        <v>0</v>
      </c>
      <c r="V2757">
        <v>0</v>
      </c>
      <c r="W2757">
        <v>0</v>
      </c>
      <c r="X2757">
        <v>12.084533880231275</v>
      </c>
      <c r="Y2757">
        <v>0</v>
      </c>
      <c r="Z2757">
        <v>0</v>
      </c>
      <c r="AA2757">
        <v>0</v>
      </c>
      <c r="AB2757">
        <v>32.232153061246663</v>
      </c>
      <c r="AC2757">
        <v>0</v>
      </c>
      <c r="AD2757">
        <v>0</v>
      </c>
      <c r="AE2757">
        <v>44.31668694147794</v>
      </c>
    </row>
    <row r="2758" spans="1:31" x14ac:dyDescent="0.25">
      <c r="A2758">
        <v>2436782</v>
      </c>
      <c r="B2758">
        <v>1</v>
      </c>
      <c r="C2758" t="s">
        <v>81</v>
      </c>
      <c r="D2758" t="s">
        <v>127</v>
      </c>
      <c r="E2758" t="s">
        <v>229</v>
      </c>
      <c r="F2758" t="s">
        <v>8171</v>
      </c>
      <c r="G2758" t="s">
        <v>187</v>
      </c>
      <c r="H2758" t="s">
        <v>144</v>
      </c>
      <c r="I2758" t="s">
        <v>136</v>
      </c>
      <c r="J2758" t="s">
        <v>137</v>
      </c>
      <c r="K2758" t="s">
        <v>164</v>
      </c>
      <c r="L2758" t="s">
        <v>8172</v>
      </c>
      <c r="M2758" t="s">
        <v>8173</v>
      </c>
      <c r="N2758">
        <v>1.508888888</v>
      </c>
      <c r="O2758">
        <v>0</v>
      </c>
      <c r="P2758">
        <v>9465</v>
      </c>
      <c r="Q2758">
        <v>1</v>
      </c>
      <c r="R2758">
        <v>74</v>
      </c>
      <c r="S2758">
        <v>1</v>
      </c>
      <c r="T2758">
        <v>535</v>
      </c>
      <c r="U2758">
        <v>0</v>
      </c>
      <c r="V2758">
        <v>0</v>
      </c>
      <c r="W2758">
        <v>0</v>
      </c>
      <c r="X2758">
        <v>3163.20938035779</v>
      </c>
      <c r="Y2758">
        <v>0.48904580329082226</v>
      </c>
      <c r="Z2758">
        <v>15.784995819616492</v>
      </c>
      <c r="AA2758">
        <v>2.6541664293755551</v>
      </c>
      <c r="AB2758">
        <v>1010.4718234971853</v>
      </c>
      <c r="AC2758">
        <v>0</v>
      </c>
      <c r="AD2758">
        <v>0</v>
      </c>
      <c r="AE2758">
        <v>4192.6094119072586</v>
      </c>
    </row>
    <row r="2759" spans="1:31" x14ac:dyDescent="0.25">
      <c r="A2759">
        <v>2437114</v>
      </c>
      <c r="B2759">
        <v>1</v>
      </c>
      <c r="C2759" t="s">
        <v>80</v>
      </c>
      <c r="D2759" t="s">
        <v>88</v>
      </c>
      <c r="E2759" t="s">
        <v>132</v>
      </c>
      <c r="F2759" t="s">
        <v>8174</v>
      </c>
      <c r="G2759" t="s">
        <v>134</v>
      </c>
      <c r="H2759" t="s">
        <v>135</v>
      </c>
      <c r="I2759" t="s">
        <v>136</v>
      </c>
      <c r="J2759" t="s">
        <v>137</v>
      </c>
      <c r="K2759" t="s">
        <v>138</v>
      </c>
      <c r="L2759" t="s">
        <v>8175</v>
      </c>
      <c r="M2759" t="s">
        <v>8176</v>
      </c>
      <c r="N2759">
        <v>2.2269444439999999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0.57773555847108893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0.57773555847108893</v>
      </c>
    </row>
    <row r="2760" spans="1:31" x14ac:dyDescent="0.25">
      <c r="A2760">
        <v>2436590</v>
      </c>
      <c r="B2760">
        <v>1</v>
      </c>
      <c r="C2760" t="s">
        <v>80</v>
      </c>
      <c r="D2760" t="s">
        <v>92</v>
      </c>
      <c r="E2760" t="s">
        <v>141</v>
      </c>
      <c r="F2760" t="s">
        <v>8177</v>
      </c>
      <c r="G2760" t="s">
        <v>355</v>
      </c>
      <c r="H2760" t="s">
        <v>144</v>
      </c>
      <c r="I2760" t="s">
        <v>136</v>
      </c>
      <c r="J2760" t="s">
        <v>137</v>
      </c>
      <c r="K2760" t="s">
        <v>164</v>
      </c>
      <c r="L2760" t="s">
        <v>8178</v>
      </c>
      <c r="M2760" t="s">
        <v>8179</v>
      </c>
      <c r="N2760">
        <v>7.5216666659999998</v>
      </c>
      <c r="O2760">
        <v>1</v>
      </c>
      <c r="P2760">
        <v>3026</v>
      </c>
      <c r="Q2760">
        <v>1</v>
      </c>
      <c r="R2760">
        <v>2</v>
      </c>
      <c r="S2760">
        <v>6</v>
      </c>
      <c r="T2760">
        <v>151</v>
      </c>
      <c r="U2760">
        <v>1</v>
      </c>
      <c r="V2760">
        <v>2</v>
      </c>
      <c r="W2760">
        <v>1.8177845420562331</v>
      </c>
      <c r="X2760">
        <v>4191.0683443070402</v>
      </c>
      <c r="Y2760">
        <v>41.846380865441226</v>
      </c>
      <c r="Z2760">
        <v>0</v>
      </c>
      <c r="AA2760">
        <v>81.334219555109627</v>
      </c>
      <c r="AB2760">
        <v>1149.6669574437092</v>
      </c>
      <c r="AC2760">
        <v>204.91595730942041</v>
      </c>
      <c r="AD2760">
        <v>11.594247570898604</v>
      </c>
      <c r="AE2760">
        <v>5682.2438915936755</v>
      </c>
    </row>
    <row r="2761" spans="1:31" x14ac:dyDescent="0.25">
      <c r="A2761">
        <v>2436922</v>
      </c>
      <c r="B2761">
        <v>1</v>
      </c>
      <c r="C2761" t="s">
        <v>81</v>
      </c>
      <c r="D2761" t="s">
        <v>118</v>
      </c>
      <c r="E2761" t="s">
        <v>161</v>
      </c>
      <c r="F2761" t="s">
        <v>8180</v>
      </c>
      <c r="G2761" t="s">
        <v>187</v>
      </c>
      <c r="H2761" t="s">
        <v>144</v>
      </c>
      <c r="I2761" t="s">
        <v>136</v>
      </c>
      <c r="J2761" t="s">
        <v>137</v>
      </c>
      <c r="K2761" t="s">
        <v>164</v>
      </c>
      <c r="L2761" t="s">
        <v>8181</v>
      </c>
      <c r="M2761" t="s">
        <v>8182</v>
      </c>
      <c r="N2761">
        <v>0.35638888800000001</v>
      </c>
      <c r="O2761">
        <v>0</v>
      </c>
      <c r="P2761">
        <v>98</v>
      </c>
      <c r="Q2761">
        <v>0</v>
      </c>
      <c r="R2761">
        <v>0</v>
      </c>
      <c r="S2761">
        <v>0</v>
      </c>
      <c r="T2761">
        <v>36</v>
      </c>
      <c r="U2761">
        <v>0</v>
      </c>
      <c r="V2761">
        <v>0</v>
      </c>
      <c r="W2761">
        <v>0</v>
      </c>
      <c r="X2761">
        <v>7.8008082230974534</v>
      </c>
      <c r="Y2761">
        <v>0</v>
      </c>
      <c r="Z2761">
        <v>0</v>
      </c>
      <c r="AA2761">
        <v>0</v>
      </c>
      <c r="AB2761">
        <v>10.585760349484673</v>
      </c>
      <c r="AC2761">
        <v>0</v>
      </c>
      <c r="AD2761">
        <v>0</v>
      </c>
      <c r="AE2761">
        <v>18.386568572582128</v>
      </c>
    </row>
    <row r="2762" spans="1:31" x14ac:dyDescent="0.25">
      <c r="A2762">
        <v>2437068</v>
      </c>
      <c r="B2762">
        <v>1</v>
      </c>
      <c r="C2762" t="s">
        <v>80</v>
      </c>
      <c r="D2762" t="s">
        <v>97</v>
      </c>
      <c r="E2762" t="s">
        <v>290</v>
      </c>
      <c r="F2762" t="s">
        <v>8183</v>
      </c>
      <c r="G2762" t="s">
        <v>308</v>
      </c>
      <c r="H2762" t="s">
        <v>135</v>
      </c>
      <c r="I2762" t="s">
        <v>136</v>
      </c>
      <c r="J2762" t="s">
        <v>137</v>
      </c>
      <c r="K2762" t="s">
        <v>138</v>
      </c>
      <c r="L2762" t="s">
        <v>8184</v>
      </c>
      <c r="M2762" t="s">
        <v>8185</v>
      </c>
      <c r="N2762">
        <v>1.4511111109999999</v>
      </c>
      <c r="O2762">
        <v>0</v>
      </c>
      <c r="P2762">
        <v>108</v>
      </c>
      <c r="Q2762">
        <v>0</v>
      </c>
      <c r="R2762">
        <v>0</v>
      </c>
      <c r="S2762">
        <v>0</v>
      </c>
      <c r="T2762">
        <v>5</v>
      </c>
      <c r="U2762">
        <v>0</v>
      </c>
      <c r="V2762">
        <v>0</v>
      </c>
      <c r="W2762">
        <v>0</v>
      </c>
      <c r="X2762">
        <v>36.883780316933162</v>
      </c>
      <c r="Y2762">
        <v>0</v>
      </c>
      <c r="Z2762">
        <v>0</v>
      </c>
      <c r="AA2762">
        <v>0</v>
      </c>
      <c r="AB2762">
        <v>6.9476090280115841</v>
      </c>
      <c r="AC2762">
        <v>0</v>
      </c>
      <c r="AD2762">
        <v>0</v>
      </c>
      <c r="AE2762">
        <v>43.831389344944746</v>
      </c>
    </row>
    <row r="2763" spans="1:31" x14ac:dyDescent="0.25">
      <c r="A2763">
        <v>2436636</v>
      </c>
      <c r="B2763">
        <v>1</v>
      </c>
      <c r="C2763" t="s">
        <v>81</v>
      </c>
      <c r="D2763" t="s">
        <v>120</v>
      </c>
      <c r="E2763" t="s">
        <v>132</v>
      </c>
      <c r="F2763" t="s">
        <v>8186</v>
      </c>
      <c r="G2763" t="s">
        <v>198</v>
      </c>
      <c r="H2763" t="s">
        <v>135</v>
      </c>
      <c r="I2763" t="s">
        <v>136</v>
      </c>
      <c r="J2763" t="s">
        <v>137</v>
      </c>
      <c r="K2763" t="s">
        <v>138</v>
      </c>
      <c r="L2763" t="s">
        <v>8187</v>
      </c>
      <c r="M2763" t="s">
        <v>8188</v>
      </c>
      <c r="N2763">
        <v>6.0177777770000001</v>
      </c>
      <c r="O2763">
        <v>0</v>
      </c>
      <c r="P2763">
        <v>2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4.3527832459336171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4.3527832459336171</v>
      </c>
    </row>
    <row r="2764" spans="1:31" x14ac:dyDescent="0.25">
      <c r="A2764">
        <v>2436530</v>
      </c>
      <c r="B2764">
        <v>1</v>
      </c>
      <c r="C2764" t="s">
        <v>80</v>
      </c>
      <c r="D2764" t="s">
        <v>88</v>
      </c>
      <c r="E2764" t="s">
        <v>290</v>
      </c>
      <c r="F2764" t="s">
        <v>8189</v>
      </c>
      <c r="G2764" t="s">
        <v>171</v>
      </c>
      <c r="H2764" t="s">
        <v>135</v>
      </c>
      <c r="I2764" t="s">
        <v>136</v>
      </c>
      <c r="J2764" t="s">
        <v>137</v>
      </c>
      <c r="K2764" t="s">
        <v>138</v>
      </c>
      <c r="L2764" t="s">
        <v>8190</v>
      </c>
      <c r="M2764" t="s">
        <v>8191</v>
      </c>
      <c r="N2764">
        <v>4.3872222220000001</v>
      </c>
      <c r="O2764">
        <v>0</v>
      </c>
      <c r="P2764">
        <v>69</v>
      </c>
      <c r="Q2764">
        <v>0</v>
      </c>
      <c r="R2764">
        <v>0</v>
      </c>
      <c r="S2764">
        <v>0</v>
      </c>
      <c r="T2764">
        <v>7</v>
      </c>
      <c r="U2764">
        <v>0</v>
      </c>
      <c r="V2764">
        <v>0</v>
      </c>
      <c r="W2764">
        <v>0</v>
      </c>
      <c r="X2764">
        <v>81.515611554345298</v>
      </c>
      <c r="Y2764">
        <v>0</v>
      </c>
      <c r="Z2764">
        <v>0</v>
      </c>
      <c r="AA2764">
        <v>0</v>
      </c>
      <c r="AB2764">
        <v>56.999401458558651</v>
      </c>
      <c r="AC2764">
        <v>0</v>
      </c>
      <c r="AD2764">
        <v>0</v>
      </c>
      <c r="AE2764">
        <v>138.51501301290395</v>
      </c>
    </row>
    <row r="2765" spans="1:31" x14ac:dyDescent="0.25">
      <c r="A2765">
        <v>2436573</v>
      </c>
      <c r="B2765">
        <v>1</v>
      </c>
      <c r="C2765" t="s">
        <v>80</v>
      </c>
      <c r="D2765" t="s">
        <v>92</v>
      </c>
      <c r="E2765" t="s">
        <v>178</v>
      </c>
      <c r="F2765" t="s">
        <v>6163</v>
      </c>
      <c r="G2765" t="s">
        <v>355</v>
      </c>
      <c r="H2765" t="s">
        <v>144</v>
      </c>
      <c r="I2765" t="s">
        <v>136</v>
      </c>
      <c r="J2765" t="s">
        <v>137</v>
      </c>
      <c r="K2765" t="s">
        <v>164</v>
      </c>
      <c r="L2765" t="s">
        <v>8192</v>
      </c>
      <c r="M2765" t="s">
        <v>8193</v>
      </c>
      <c r="N2765">
        <v>0.877222222</v>
      </c>
      <c r="O2765">
        <v>9</v>
      </c>
      <c r="P2765">
        <v>3290</v>
      </c>
      <c r="Q2765">
        <v>16</v>
      </c>
      <c r="R2765">
        <v>455</v>
      </c>
      <c r="S2765">
        <v>32</v>
      </c>
      <c r="T2765">
        <v>442</v>
      </c>
      <c r="U2765">
        <v>1</v>
      </c>
      <c r="V2765">
        <v>3</v>
      </c>
      <c r="W2765">
        <v>285.93877075452599</v>
      </c>
      <c r="X2765">
        <v>1270.7166918545315</v>
      </c>
      <c r="Y2765">
        <v>24.259866662212303</v>
      </c>
      <c r="Z2765">
        <v>93.69413174628869</v>
      </c>
      <c r="AA2765">
        <v>324.99768033102345</v>
      </c>
      <c r="AB2765">
        <v>545.79003567991845</v>
      </c>
      <c r="AC2765">
        <v>100.62805441554198</v>
      </c>
      <c r="AD2765">
        <v>86.297254533391282</v>
      </c>
      <c r="AE2765">
        <v>2732.3224859774336</v>
      </c>
    </row>
    <row r="2766" spans="1:31" x14ac:dyDescent="0.25">
      <c r="A2766">
        <v>2436739</v>
      </c>
      <c r="B2766">
        <v>1</v>
      </c>
      <c r="C2766" t="s">
        <v>81</v>
      </c>
      <c r="D2766" t="s">
        <v>112</v>
      </c>
      <c r="E2766" t="s">
        <v>178</v>
      </c>
      <c r="F2766" t="s">
        <v>8194</v>
      </c>
      <c r="G2766" t="s">
        <v>143</v>
      </c>
      <c r="H2766" t="s">
        <v>144</v>
      </c>
      <c r="I2766" t="s">
        <v>136</v>
      </c>
      <c r="J2766" t="s">
        <v>137</v>
      </c>
      <c r="K2766" t="s">
        <v>138</v>
      </c>
      <c r="L2766" t="s">
        <v>8195</v>
      </c>
      <c r="M2766" t="s">
        <v>8196</v>
      </c>
      <c r="N2766">
        <v>2.176666666</v>
      </c>
      <c r="O2766">
        <v>1</v>
      </c>
      <c r="P2766">
        <v>15</v>
      </c>
      <c r="Q2766">
        <v>107</v>
      </c>
      <c r="R2766">
        <v>0</v>
      </c>
      <c r="S2766">
        <v>2</v>
      </c>
      <c r="T2766">
        <v>0</v>
      </c>
      <c r="U2766">
        <v>0</v>
      </c>
      <c r="V2766">
        <v>0</v>
      </c>
      <c r="W2766">
        <v>0.45217597342849997</v>
      </c>
      <c r="X2766">
        <v>11.132480775020515</v>
      </c>
      <c r="Y2766">
        <v>3.6500523049420548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15.234709053391068</v>
      </c>
    </row>
    <row r="2767" spans="1:31" x14ac:dyDescent="0.25">
      <c r="A2767">
        <v>2436504</v>
      </c>
      <c r="B2767">
        <v>1</v>
      </c>
      <c r="C2767" t="s">
        <v>81</v>
      </c>
      <c r="D2767" t="s">
        <v>119</v>
      </c>
      <c r="E2767" t="s">
        <v>161</v>
      </c>
      <c r="F2767" t="s">
        <v>8197</v>
      </c>
      <c r="G2767" t="s">
        <v>143</v>
      </c>
      <c r="H2767" t="s">
        <v>144</v>
      </c>
      <c r="I2767" t="s">
        <v>136</v>
      </c>
      <c r="J2767" t="s">
        <v>137</v>
      </c>
      <c r="K2767" t="s">
        <v>138</v>
      </c>
      <c r="L2767" t="s">
        <v>8198</v>
      </c>
      <c r="M2767" t="s">
        <v>8199</v>
      </c>
      <c r="N2767">
        <v>1.390833333</v>
      </c>
      <c r="O2767">
        <v>0</v>
      </c>
      <c r="P2767">
        <v>967</v>
      </c>
      <c r="Q2767">
        <v>0</v>
      </c>
      <c r="R2767">
        <v>12</v>
      </c>
      <c r="S2767">
        <v>0</v>
      </c>
      <c r="T2767">
        <v>31</v>
      </c>
      <c r="U2767">
        <v>0</v>
      </c>
      <c r="V2767">
        <v>0</v>
      </c>
      <c r="W2767">
        <v>0</v>
      </c>
      <c r="X2767">
        <v>285.43151198613003</v>
      </c>
      <c r="Y2767">
        <v>0</v>
      </c>
      <c r="Z2767">
        <v>0</v>
      </c>
      <c r="AA2767">
        <v>0</v>
      </c>
      <c r="AB2767">
        <v>19.47668051127928</v>
      </c>
      <c r="AC2767">
        <v>0</v>
      </c>
      <c r="AD2767">
        <v>0</v>
      </c>
      <c r="AE2767">
        <v>304.90819249740929</v>
      </c>
    </row>
    <row r="2768" spans="1:31" x14ac:dyDescent="0.25">
      <c r="A2768">
        <v>2436547</v>
      </c>
      <c r="B2768">
        <v>1</v>
      </c>
      <c r="C2768" t="s">
        <v>80</v>
      </c>
      <c r="D2768" t="s">
        <v>98</v>
      </c>
      <c r="E2768" t="s">
        <v>132</v>
      </c>
      <c r="F2768" t="s">
        <v>8200</v>
      </c>
      <c r="G2768" t="s">
        <v>134</v>
      </c>
      <c r="H2768" t="s">
        <v>135</v>
      </c>
      <c r="I2768" t="s">
        <v>136</v>
      </c>
      <c r="J2768" t="s">
        <v>137</v>
      </c>
      <c r="K2768" t="s">
        <v>138</v>
      </c>
      <c r="L2768" t="s">
        <v>8201</v>
      </c>
      <c r="M2768" t="s">
        <v>8202</v>
      </c>
      <c r="N2768">
        <v>1.8191666660000001</v>
      </c>
      <c r="O2768">
        <v>0</v>
      </c>
      <c r="P2768">
        <v>0</v>
      </c>
      <c r="Q2768">
        <v>0</v>
      </c>
      <c r="R2768">
        <v>2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</row>
    <row r="2769" spans="1:31" x14ac:dyDescent="0.25">
      <c r="A2769">
        <v>2436567</v>
      </c>
      <c r="B2769">
        <v>1</v>
      </c>
      <c r="C2769" t="s">
        <v>81</v>
      </c>
      <c r="D2769" t="s">
        <v>122</v>
      </c>
      <c r="E2769" t="s">
        <v>147</v>
      </c>
      <c r="F2769" t="s">
        <v>8203</v>
      </c>
      <c r="G2769" t="s">
        <v>175</v>
      </c>
      <c r="H2769" t="s">
        <v>135</v>
      </c>
      <c r="I2769" t="s">
        <v>136</v>
      </c>
      <c r="J2769" t="s">
        <v>137</v>
      </c>
      <c r="K2769" t="s">
        <v>138</v>
      </c>
      <c r="L2769" t="s">
        <v>8204</v>
      </c>
      <c r="M2769" t="s">
        <v>8205</v>
      </c>
      <c r="N2769">
        <v>0.51138888800000004</v>
      </c>
      <c r="O2769">
        <v>0</v>
      </c>
      <c r="P2769">
        <v>155</v>
      </c>
      <c r="Q2769">
        <v>0</v>
      </c>
      <c r="R2769">
        <v>0</v>
      </c>
      <c r="S2769">
        <v>0</v>
      </c>
      <c r="T2769">
        <v>5</v>
      </c>
      <c r="U2769">
        <v>0</v>
      </c>
      <c r="V2769">
        <v>0</v>
      </c>
      <c r="W2769">
        <v>0</v>
      </c>
      <c r="X2769">
        <v>17.487581579645592</v>
      </c>
      <c r="Y2769">
        <v>0</v>
      </c>
      <c r="Z2769">
        <v>0</v>
      </c>
      <c r="AA2769">
        <v>0</v>
      </c>
      <c r="AB2769">
        <v>5.8530783009035545</v>
      </c>
      <c r="AC2769">
        <v>0</v>
      </c>
      <c r="AD2769">
        <v>0</v>
      </c>
      <c r="AE2769">
        <v>23.340659880549147</v>
      </c>
    </row>
    <row r="2770" spans="1:31" x14ac:dyDescent="0.25">
      <c r="A2770">
        <v>2436945</v>
      </c>
      <c r="B2770">
        <v>1</v>
      </c>
      <c r="C2770" t="s">
        <v>80</v>
      </c>
      <c r="D2770" t="s">
        <v>85</v>
      </c>
      <c r="E2770" t="s">
        <v>156</v>
      </c>
      <c r="F2770" t="s">
        <v>5013</v>
      </c>
      <c r="G2770" t="s">
        <v>158</v>
      </c>
      <c r="H2770" t="s">
        <v>135</v>
      </c>
      <c r="I2770" t="s">
        <v>136</v>
      </c>
      <c r="J2770" t="s">
        <v>137</v>
      </c>
      <c r="K2770" t="s">
        <v>138</v>
      </c>
      <c r="L2770" t="s">
        <v>8206</v>
      </c>
      <c r="M2770" t="s">
        <v>8207</v>
      </c>
      <c r="N2770">
        <v>3.122222222</v>
      </c>
      <c r="O2770">
        <v>0</v>
      </c>
      <c r="P2770">
        <v>459</v>
      </c>
      <c r="Q2770">
        <v>0</v>
      </c>
      <c r="R2770">
        <v>0</v>
      </c>
      <c r="S2770">
        <v>0</v>
      </c>
      <c r="T2770">
        <v>7</v>
      </c>
      <c r="U2770">
        <v>0</v>
      </c>
      <c r="V2770">
        <v>0</v>
      </c>
      <c r="W2770">
        <v>0</v>
      </c>
      <c r="X2770">
        <v>493.68954044372043</v>
      </c>
      <c r="Y2770">
        <v>0</v>
      </c>
      <c r="Z2770">
        <v>0</v>
      </c>
      <c r="AA2770">
        <v>0</v>
      </c>
      <c r="AB2770">
        <v>3.2311173269920421</v>
      </c>
      <c r="AC2770">
        <v>0</v>
      </c>
      <c r="AD2770">
        <v>0</v>
      </c>
      <c r="AE2770">
        <v>496.92065777071247</v>
      </c>
    </row>
    <row r="2771" spans="1:31" x14ac:dyDescent="0.25">
      <c r="A2771">
        <v>2436553</v>
      </c>
      <c r="B2771">
        <v>1</v>
      </c>
      <c r="C2771" t="s">
        <v>80</v>
      </c>
      <c r="D2771" t="s">
        <v>96</v>
      </c>
      <c r="E2771" t="s">
        <v>290</v>
      </c>
      <c r="F2771" t="s">
        <v>8208</v>
      </c>
      <c r="G2771" t="s">
        <v>171</v>
      </c>
      <c r="H2771" t="s">
        <v>135</v>
      </c>
      <c r="I2771" t="s">
        <v>136</v>
      </c>
      <c r="J2771" t="s">
        <v>137</v>
      </c>
      <c r="K2771" t="s">
        <v>138</v>
      </c>
      <c r="L2771" t="s">
        <v>8209</v>
      </c>
      <c r="M2771" t="s">
        <v>8210</v>
      </c>
      <c r="N2771">
        <v>2.3772222219999999</v>
      </c>
      <c r="O2771">
        <v>0</v>
      </c>
      <c r="P2771">
        <v>3</v>
      </c>
      <c r="Q2771">
        <v>0</v>
      </c>
      <c r="R2771">
        <v>0</v>
      </c>
      <c r="S2771">
        <v>0</v>
      </c>
      <c r="T2771">
        <v>11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33.961236675403349</v>
      </c>
      <c r="AC2771">
        <v>0</v>
      </c>
      <c r="AD2771">
        <v>0</v>
      </c>
      <c r="AE2771">
        <v>33.961236675403349</v>
      </c>
    </row>
    <row r="2772" spans="1:31" x14ac:dyDescent="0.25">
      <c r="A2772">
        <v>2436802</v>
      </c>
      <c r="B2772">
        <v>1</v>
      </c>
      <c r="C2772" t="s">
        <v>80</v>
      </c>
      <c r="D2772" t="s">
        <v>85</v>
      </c>
      <c r="E2772" t="s">
        <v>132</v>
      </c>
      <c r="F2772" t="s">
        <v>8211</v>
      </c>
      <c r="G2772" t="s">
        <v>198</v>
      </c>
      <c r="H2772" t="s">
        <v>135</v>
      </c>
      <c r="I2772" t="s">
        <v>136</v>
      </c>
      <c r="J2772" t="s">
        <v>137</v>
      </c>
      <c r="K2772" t="s">
        <v>138</v>
      </c>
      <c r="L2772" t="s">
        <v>8212</v>
      </c>
      <c r="M2772" t="s">
        <v>8213</v>
      </c>
      <c r="N2772">
        <v>6.1894444440000003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29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103.99865295572739</v>
      </c>
      <c r="AC2772">
        <v>0</v>
      </c>
      <c r="AD2772">
        <v>0</v>
      </c>
      <c r="AE2772">
        <v>103.99865295572739</v>
      </c>
    </row>
    <row r="2773" spans="1:31" x14ac:dyDescent="0.25">
      <c r="A2773">
        <v>2436510</v>
      </c>
      <c r="B2773">
        <v>1</v>
      </c>
      <c r="C2773" t="s">
        <v>80</v>
      </c>
      <c r="D2773" t="s">
        <v>88</v>
      </c>
      <c r="E2773" t="s">
        <v>290</v>
      </c>
      <c r="F2773" t="s">
        <v>8189</v>
      </c>
      <c r="G2773" t="s">
        <v>171</v>
      </c>
      <c r="H2773" t="s">
        <v>135</v>
      </c>
      <c r="I2773" t="s">
        <v>136</v>
      </c>
      <c r="J2773" t="s">
        <v>137</v>
      </c>
      <c r="K2773" t="s">
        <v>138</v>
      </c>
      <c r="L2773" t="s">
        <v>8214</v>
      </c>
      <c r="M2773" t="s">
        <v>8215</v>
      </c>
      <c r="N2773">
        <v>2.1150000000000002</v>
      </c>
      <c r="O2773">
        <v>0</v>
      </c>
      <c r="P2773">
        <v>69</v>
      </c>
      <c r="Q2773">
        <v>0</v>
      </c>
      <c r="R2773">
        <v>0</v>
      </c>
      <c r="S2773">
        <v>0</v>
      </c>
      <c r="T2773">
        <v>7</v>
      </c>
      <c r="U2773">
        <v>0</v>
      </c>
      <c r="V2773">
        <v>0</v>
      </c>
      <c r="W2773">
        <v>0</v>
      </c>
      <c r="X2773">
        <v>32.648850078156912</v>
      </c>
      <c r="Y2773">
        <v>0</v>
      </c>
      <c r="Z2773">
        <v>0</v>
      </c>
      <c r="AA2773">
        <v>0</v>
      </c>
      <c r="AB2773">
        <v>15.408769013126474</v>
      </c>
      <c r="AC2773">
        <v>0</v>
      </c>
      <c r="AD2773">
        <v>0</v>
      </c>
      <c r="AE2773">
        <v>48.057619091283385</v>
      </c>
    </row>
    <row r="2774" spans="1:31" x14ac:dyDescent="0.25">
      <c r="A2774">
        <v>2436819</v>
      </c>
      <c r="B2774">
        <v>1</v>
      </c>
      <c r="C2774" t="s">
        <v>80</v>
      </c>
      <c r="D2774" t="s">
        <v>105</v>
      </c>
      <c r="E2774" t="s">
        <v>132</v>
      </c>
      <c r="F2774" t="s">
        <v>8216</v>
      </c>
      <c r="G2774" t="s">
        <v>134</v>
      </c>
      <c r="H2774" t="s">
        <v>135</v>
      </c>
      <c r="I2774" t="s">
        <v>136</v>
      </c>
      <c r="J2774" t="s">
        <v>137</v>
      </c>
      <c r="K2774" t="s">
        <v>138</v>
      </c>
      <c r="L2774" t="s">
        <v>8217</v>
      </c>
      <c r="M2774" t="s">
        <v>8218</v>
      </c>
      <c r="N2774">
        <v>2.8883333329999998</v>
      </c>
      <c r="O2774">
        <v>0</v>
      </c>
      <c r="P2774">
        <v>1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</row>
    <row r="2775" spans="1:31" x14ac:dyDescent="0.25">
      <c r="A2775">
        <v>2436842</v>
      </c>
      <c r="B2775">
        <v>1</v>
      </c>
      <c r="C2775" t="s">
        <v>80</v>
      </c>
      <c r="D2775" t="s">
        <v>92</v>
      </c>
      <c r="E2775" t="s">
        <v>132</v>
      </c>
      <c r="F2775" t="s">
        <v>8219</v>
      </c>
      <c r="G2775" t="s">
        <v>198</v>
      </c>
      <c r="H2775" t="s">
        <v>135</v>
      </c>
      <c r="I2775" t="s">
        <v>136</v>
      </c>
      <c r="J2775" t="s">
        <v>137</v>
      </c>
      <c r="K2775" t="s">
        <v>138</v>
      </c>
      <c r="L2775" t="s">
        <v>8220</v>
      </c>
      <c r="M2775" t="s">
        <v>8221</v>
      </c>
      <c r="N2775">
        <v>2.775833333</v>
      </c>
      <c r="O2775">
        <v>0</v>
      </c>
      <c r="P2775">
        <v>1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0.71965717335207502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0.71965717335207502</v>
      </c>
    </row>
    <row r="2776" spans="1:31" x14ac:dyDescent="0.25">
      <c r="A2776">
        <v>2436673</v>
      </c>
      <c r="B2776">
        <v>1</v>
      </c>
      <c r="C2776" t="s">
        <v>81</v>
      </c>
      <c r="D2776" t="s">
        <v>128</v>
      </c>
      <c r="E2776" t="s">
        <v>178</v>
      </c>
      <c r="F2776" t="s">
        <v>8222</v>
      </c>
      <c r="G2776" t="s">
        <v>187</v>
      </c>
      <c r="H2776" t="s">
        <v>144</v>
      </c>
      <c r="I2776" t="s">
        <v>136</v>
      </c>
      <c r="J2776" t="s">
        <v>137</v>
      </c>
      <c r="K2776" t="s">
        <v>164</v>
      </c>
      <c r="L2776" t="s">
        <v>8223</v>
      </c>
      <c r="M2776" t="s">
        <v>8224</v>
      </c>
      <c r="N2776">
        <v>1.7511111109999999</v>
      </c>
      <c r="O2776">
        <v>0</v>
      </c>
      <c r="P2776">
        <v>8583</v>
      </c>
      <c r="Q2776">
        <v>0</v>
      </c>
      <c r="R2776">
        <v>0</v>
      </c>
      <c r="S2776">
        <v>1</v>
      </c>
      <c r="T2776">
        <v>331</v>
      </c>
      <c r="U2776">
        <v>0</v>
      </c>
      <c r="V2776">
        <v>0</v>
      </c>
      <c r="W2776">
        <v>0</v>
      </c>
      <c r="X2776">
        <v>3870.9731647329554</v>
      </c>
      <c r="Y2776">
        <v>0</v>
      </c>
      <c r="Z2776">
        <v>0</v>
      </c>
      <c r="AA2776">
        <v>3.2445832852755552</v>
      </c>
      <c r="AB2776">
        <v>1192.6580334461548</v>
      </c>
      <c r="AC2776">
        <v>0</v>
      </c>
      <c r="AD2776">
        <v>0</v>
      </c>
      <c r="AE2776">
        <v>5066.8757814643859</v>
      </c>
    </row>
    <row r="2777" spans="1:31" x14ac:dyDescent="0.25">
      <c r="A2777">
        <v>2436879</v>
      </c>
      <c r="B2777">
        <v>1</v>
      </c>
      <c r="C2777" t="s">
        <v>80</v>
      </c>
      <c r="D2777" t="s">
        <v>93</v>
      </c>
      <c r="E2777" t="s">
        <v>132</v>
      </c>
      <c r="F2777" t="s">
        <v>8225</v>
      </c>
      <c r="G2777" t="s">
        <v>134</v>
      </c>
      <c r="H2777" t="s">
        <v>135</v>
      </c>
      <c r="I2777" t="s">
        <v>136</v>
      </c>
      <c r="J2777" t="s">
        <v>137</v>
      </c>
      <c r="K2777" t="s">
        <v>138</v>
      </c>
      <c r="L2777" t="s">
        <v>8226</v>
      </c>
      <c r="M2777" t="s">
        <v>8227</v>
      </c>
      <c r="N2777">
        <v>4.989166666</v>
      </c>
      <c r="O2777">
        <v>0</v>
      </c>
      <c r="P2777">
        <v>1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0.29907475155232005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0.29907475155232005</v>
      </c>
    </row>
    <row r="2778" spans="1:31" x14ac:dyDescent="0.25">
      <c r="A2778">
        <v>2437048</v>
      </c>
      <c r="B2778">
        <v>1</v>
      </c>
      <c r="C2778" t="s">
        <v>80</v>
      </c>
      <c r="D2778" t="s">
        <v>82</v>
      </c>
      <c r="E2778" t="s">
        <v>290</v>
      </c>
      <c r="F2778" t="s">
        <v>8228</v>
      </c>
      <c r="G2778" t="s">
        <v>175</v>
      </c>
      <c r="H2778" t="s">
        <v>135</v>
      </c>
      <c r="I2778" t="s">
        <v>136</v>
      </c>
      <c r="J2778" t="s">
        <v>137</v>
      </c>
      <c r="K2778" t="s">
        <v>138</v>
      </c>
      <c r="L2778" t="s">
        <v>8229</v>
      </c>
      <c r="M2778" t="s">
        <v>8230</v>
      </c>
      <c r="N2778">
        <v>3.9413888880000001</v>
      </c>
      <c r="O2778">
        <v>0</v>
      </c>
      <c r="P2778">
        <v>55</v>
      </c>
      <c r="Q2778">
        <v>0</v>
      </c>
      <c r="R2778">
        <v>0</v>
      </c>
      <c r="S2778">
        <v>0</v>
      </c>
      <c r="T2778">
        <v>40</v>
      </c>
      <c r="U2778">
        <v>0</v>
      </c>
      <c r="V2778">
        <v>0</v>
      </c>
      <c r="W2778">
        <v>0</v>
      </c>
      <c r="X2778">
        <v>81.041281712953776</v>
      </c>
      <c r="Y2778">
        <v>0</v>
      </c>
      <c r="Z2778">
        <v>0</v>
      </c>
      <c r="AA2778">
        <v>0</v>
      </c>
      <c r="AB2778">
        <v>76.62480825076068</v>
      </c>
      <c r="AC2778">
        <v>0</v>
      </c>
      <c r="AD2778">
        <v>0</v>
      </c>
      <c r="AE2778">
        <v>157.66608996371446</v>
      </c>
    </row>
    <row r="2779" spans="1:31" x14ac:dyDescent="0.25">
      <c r="A2779">
        <v>2436550</v>
      </c>
      <c r="B2779">
        <v>1</v>
      </c>
      <c r="C2779" t="s">
        <v>80</v>
      </c>
      <c r="D2779" t="s">
        <v>97</v>
      </c>
      <c r="E2779" t="s">
        <v>132</v>
      </c>
      <c r="F2779" t="s">
        <v>8231</v>
      </c>
      <c r="G2779" t="s">
        <v>134</v>
      </c>
      <c r="H2779" t="s">
        <v>135</v>
      </c>
      <c r="I2779" t="s">
        <v>136</v>
      </c>
      <c r="J2779" t="s">
        <v>137</v>
      </c>
      <c r="K2779" t="s">
        <v>138</v>
      </c>
      <c r="L2779" t="s">
        <v>8232</v>
      </c>
      <c r="M2779" t="s">
        <v>8233</v>
      </c>
      <c r="N2779">
        <v>2.3447222220000001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1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4.5266810272702891</v>
      </c>
      <c r="AC2779">
        <v>0</v>
      </c>
      <c r="AD2779">
        <v>0</v>
      </c>
      <c r="AE2779">
        <v>4.5266810272702891</v>
      </c>
    </row>
    <row r="2780" spans="1:31" x14ac:dyDescent="0.25">
      <c r="A2780">
        <v>2436905</v>
      </c>
      <c r="B2780">
        <v>1</v>
      </c>
      <c r="C2780" t="s">
        <v>80</v>
      </c>
      <c r="D2780" t="s">
        <v>88</v>
      </c>
      <c r="E2780" t="s">
        <v>156</v>
      </c>
      <c r="F2780" t="s">
        <v>8234</v>
      </c>
      <c r="G2780" t="s">
        <v>175</v>
      </c>
      <c r="H2780" t="s">
        <v>135</v>
      </c>
      <c r="I2780" t="s">
        <v>136</v>
      </c>
      <c r="J2780" t="s">
        <v>137</v>
      </c>
      <c r="K2780" t="s">
        <v>138</v>
      </c>
      <c r="L2780" t="s">
        <v>8235</v>
      </c>
      <c r="M2780" t="s">
        <v>8236</v>
      </c>
      <c r="N2780">
        <v>0.76361111100000001</v>
      </c>
      <c r="O2780">
        <v>0</v>
      </c>
      <c r="P2780">
        <v>34</v>
      </c>
      <c r="Q2780">
        <v>0</v>
      </c>
      <c r="R2780">
        <v>0</v>
      </c>
      <c r="S2780">
        <v>0</v>
      </c>
      <c r="T2780">
        <v>1</v>
      </c>
      <c r="U2780">
        <v>0</v>
      </c>
      <c r="V2780">
        <v>0</v>
      </c>
      <c r="W2780">
        <v>0</v>
      </c>
      <c r="X2780">
        <v>36.762648689769726</v>
      </c>
      <c r="Y2780">
        <v>0</v>
      </c>
      <c r="Z2780">
        <v>0</v>
      </c>
      <c r="AA2780">
        <v>0</v>
      </c>
      <c r="AB2780">
        <v>2.3219135455347679</v>
      </c>
      <c r="AC2780">
        <v>0</v>
      </c>
      <c r="AD2780">
        <v>0</v>
      </c>
      <c r="AE2780">
        <v>39.084562235304496</v>
      </c>
    </row>
    <row r="2781" spans="1:31" x14ac:dyDescent="0.25">
      <c r="A2781">
        <v>2436885</v>
      </c>
      <c r="B2781">
        <v>1</v>
      </c>
      <c r="C2781" t="s">
        <v>80</v>
      </c>
      <c r="D2781" t="s">
        <v>96</v>
      </c>
      <c r="E2781" t="s">
        <v>161</v>
      </c>
      <c r="F2781" t="s">
        <v>8237</v>
      </c>
      <c r="G2781" t="s">
        <v>422</v>
      </c>
      <c r="H2781" t="s">
        <v>144</v>
      </c>
      <c r="I2781" t="s">
        <v>136</v>
      </c>
      <c r="J2781" t="s">
        <v>137</v>
      </c>
      <c r="K2781" t="s">
        <v>138</v>
      </c>
      <c r="L2781" t="s">
        <v>8238</v>
      </c>
      <c r="M2781" t="s">
        <v>8239</v>
      </c>
      <c r="N2781">
        <v>1.2925</v>
      </c>
      <c r="O2781">
        <v>0</v>
      </c>
      <c r="P2781">
        <v>0</v>
      </c>
      <c r="Q2781">
        <v>0</v>
      </c>
      <c r="R2781">
        <v>0</v>
      </c>
      <c r="S2781">
        <v>1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16.573803723844794</v>
      </c>
      <c r="AB2781">
        <v>0</v>
      </c>
      <c r="AC2781">
        <v>0</v>
      </c>
      <c r="AD2781">
        <v>0</v>
      </c>
      <c r="AE2781">
        <v>16.573803723844794</v>
      </c>
    </row>
    <row r="2782" spans="1:31" x14ac:dyDescent="0.25">
      <c r="A2782">
        <v>2436862</v>
      </c>
      <c r="B2782">
        <v>1</v>
      </c>
      <c r="C2782" t="s">
        <v>80</v>
      </c>
      <c r="D2782" t="s">
        <v>94</v>
      </c>
      <c r="E2782" t="s">
        <v>147</v>
      </c>
      <c r="F2782" t="s">
        <v>8240</v>
      </c>
      <c r="G2782" t="s">
        <v>175</v>
      </c>
      <c r="H2782" t="s">
        <v>135</v>
      </c>
      <c r="I2782" t="s">
        <v>136</v>
      </c>
      <c r="J2782" t="s">
        <v>137</v>
      </c>
      <c r="K2782" t="s">
        <v>138</v>
      </c>
      <c r="L2782" t="s">
        <v>8241</v>
      </c>
      <c r="M2782" t="s">
        <v>8242</v>
      </c>
      <c r="N2782">
        <v>0.62222222199999999</v>
      </c>
      <c r="O2782">
        <v>0</v>
      </c>
      <c r="P2782">
        <v>98</v>
      </c>
      <c r="Q2782">
        <v>0</v>
      </c>
      <c r="R2782">
        <v>1</v>
      </c>
      <c r="S2782">
        <v>0</v>
      </c>
      <c r="T2782">
        <v>8</v>
      </c>
      <c r="U2782">
        <v>0</v>
      </c>
      <c r="V2782">
        <v>0</v>
      </c>
      <c r="W2782">
        <v>0</v>
      </c>
      <c r="X2782">
        <v>14.457992577894434</v>
      </c>
      <c r="Y2782">
        <v>0</v>
      </c>
      <c r="Z2782">
        <v>0</v>
      </c>
      <c r="AA2782">
        <v>0</v>
      </c>
      <c r="AB2782">
        <v>9.786328781732319</v>
      </c>
      <c r="AC2782">
        <v>0</v>
      </c>
      <c r="AD2782">
        <v>0</v>
      </c>
      <c r="AE2782">
        <v>24.244321359626753</v>
      </c>
    </row>
    <row r="2783" spans="1:31" x14ac:dyDescent="0.25">
      <c r="A2783">
        <v>2436570</v>
      </c>
      <c r="B2783">
        <v>1</v>
      </c>
      <c r="C2783" t="s">
        <v>80</v>
      </c>
      <c r="D2783" t="s">
        <v>89</v>
      </c>
      <c r="E2783" t="s">
        <v>156</v>
      </c>
      <c r="F2783" t="s">
        <v>2168</v>
      </c>
      <c r="G2783" t="s">
        <v>187</v>
      </c>
      <c r="H2783" t="s">
        <v>135</v>
      </c>
      <c r="I2783" t="s">
        <v>136</v>
      </c>
      <c r="J2783" t="s">
        <v>137</v>
      </c>
      <c r="K2783" t="s">
        <v>164</v>
      </c>
      <c r="L2783" t="s">
        <v>8243</v>
      </c>
      <c r="M2783" t="s">
        <v>8244</v>
      </c>
      <c r="N2783">
        <v>7.9883333329999999</v>
      </c>
      <c r="O2783">
        <v>0</v>
      </c>
      <c r="P2783">
        <v>382</v>
      </c>
      <c r="Q2783">
        <v>0</v>
      </c>
      <c r="R2783">
        <v>0</v>
      </c>
      <c r="S2783">
        <v>0</v>
      </c>
      <c r="T2783">
        <v>8</v>
      </c>
      <c r="U2783">
        <v>0</v>
      </c>
      <c r="V2783">
        <v>0</v>
      </c>
      <c r="W2783">
        <v>0</v>
      </c>
      <c r="X2783">
        <v>846.04896048953378</v>
      </c>
      <c r="Y2783">
        <v>0</v>
      </c>
      <c r="Z2783">
        <v>0</v>
      </c>
      <c r="AA2783">
        <v>0</v>
      </c>
      <c r="AB2783">
        <v>97.548150575133263</v>
      </c>
      <c r="AC2783">
        <v>0</v>
      </c>
      <c r="AD2783">
        <v>0</v>
      </c>
      <c r="AE2783">
        <v>943.59711106466705</v>
      </c>
    </row>
    <row r="2784" spans="1:31" x14ac:dyDescent="0.25">
      <c r="A2784">
        <v>2436693</v>
      </c>
      <c r="B2784">
        <v>1</v>
      </c>
      <c r="C2784" t="s">
        <v>80</v>
      </c>
      <c r="D2784" t="s">
        <v>92</v>
      </c>
      <c r="E2784" t="s">
        <v>147</v>
      </c>
      <c r="F2784" t="s">
        <v>8245</v>
      </c>
      <c r="G2784" t="s">
        <v>149</v>
      </c>
      <c r="H2784" t="s">
        <v>135</v>
      </c>
      <c r="I2784" t="s">
        <v>136</v>
      </c>
      <c r="J2784" t="s">
        <v>137</v>
      </c>
      <c r="K2784" t="s">
        <v>138</v>
      </c>
      <c r="L2784" t="s">
        <v>8246</v>
      </c>
      <c r="M2784" t="s">
        <v>8247</v>
      </c>
      <c r="N2784">
        <v>0.74777777700000003</v>
      </c>
      <c r="O2784">
        <v>0</v>
      </c>
      <c r="P2784">
        <v>8</v>
      </c>
      <c r="Q2784">
        <v>0</v>
      </c>
      <c r="R2784">
        <v>8</v>
      </c>
      <c r="S2784">
        <v>0</v>
      </c>
      <c r="T2784">
        <v>1</v>
      </c>
      <c r="U2784">
        <v>0</v>
      </c>
      <c r="V2784">
        <v>0</v>
      </c>
      <c r="W2784">
        <v>0</v>
      </c>
      <c r="X2784">
        <v>0.73775262983522605</v>
      </c>
      <c r="Y2784">
        <v>0</v>
      </c>
      <c r="Z2784">
        <v>1.6903403522524254</v>
      </c>
      <c r="AA2784">
        <v>0</v>
      </c>
      <c r="AB2784">
        <v>0.99797529628263848</v>
      </c>
      <c r="AC2784">
        <v>0</v>
      </c>
      <c r="AD2784">
        <v>0</v>
      </c>
      <c r="AE2784">
        <v>3.4260682783702903</v>
      </c>
    </row>
    <row r="2785" spans="1:31" x14ac:dyDescent="0.25">
      <c r="A2785">
        <v>2437091</v>
      </c>
      <c r="B2785">
        <v>1</v>
      </c>
      <c r="C2785" t="s">
        <v>81</v>
      </c>
      <c r="D2785" t="s">
        <v>118</v>
      </c>
      <c r="E2785" t="s">
        <v>132</v>
      </c>
      <c r="F2785" t="s">
        <v>8248</v>
      </c>
      <c r="G2785" t="s">
        <v>198</v>
      </c>
      <c r="H2785" t="s">
        <v>135</v>
      </c>
      <c r="I2785" t="s">
        <v>136</v>
      </c>
      <c r="J2785" t="s">
        <v>137</v>
      </c>
      <c r="K2785" t="s">
        <v>138</v>
      </c>
      <c r="L2785" t="s">
        <v>8249</v>
      </c>
      <c r="M2785" t="s">
        <v>8250</v>
      </c>
      <c r="N2785">
        <v>2.0219444439999998</v>
      </c>
      <c r="O2785">
        <v>0</v>
      </c>
      <c r="P2785">
        <v>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0.16274679656712221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0.16274679656712221</v>
      </c>
    </row>
    <row r="2786" spans="1:31" x14ac:dyDescent="0.25">
      <c r="A2786">
        <v>2436650</v>
      </c>
      <c r="B2786">
        <v>1</v>
      </c>
      <c r="C2786" t="s">
        <v>80</v>
      </c>
      <c r="D2786" t="s">
        <v>110</v>
      </c>
      <c r="E2786" t="s">
        <v>147</v>
      </c>
      <c r="F2786" t="s">
        <v>8251</v>
      </c>
      <c r="G2786" t="s">
        <v>187</v>
      </c>
      <c r="H2786" t="s">
        <v>135</v>
      </c>
      <c r="I2786" t="s">
        <v>136</v>
      </c>
      <c r="J2786" t="s">
        <v>137</v>
      </c>
      <c r="K2786" t="s">
        <v>164</v>
      </c>
      <c r="L2786" t="s">
        <v>8252</v>
      </c>
      <c r="M2786" t="s">
        <v>8253</v>
      </c>
      <c r="N2786">
        <v>1.715833333</v>
      </c>
      <c r="O2786">
        <v>0</v>
      </c>
      <c r="P2786">
        <v>57</v>
      </c>
      <c r="Q2786">
        <v>0</v>
      </c>
      <c r="R2786">
        <v>0</v>
      </c>
      <c r="S2786">
        <v>0</v>
      </c>
      <c r="T2786">
        <v>9</v>
      </c>
      <c r="U2786">
        <v>0</v>
      </c>
      <c r="V2786">
        <v>0</v>
      </c>
      <c r="W2786">
        <v>0</v>
      </c>
      <c r="X2786">
        <v>22.656938739940685</v>
      </c>
      <c r="Y2786">
        <v>0</v>
      </c>
      <c r="Z2786">
        <v>0</v>
      </c>
      <c r="AA2786">
        <v>0</v>
      </c>
      <c r="AB2786">
        <v>9.7285183145777978</v>
      </c>
      <c r="AC2786">
        <v>0</v>
      </c>
      <c r="AD2786">
        <v>0</v>
      </c>
      <c r="AE2786">
        <v>32.385457054518483</v>
      </c>
    </row>
    <row r="2787" spans="1:31" x14ac:dyDescent="0.25">
      <c r="A2787">
        <v>2436756</v>
      </c>
      <c r="B2787">
        <v>1</v>
      </c>
      <c r="C2787" t="s">
        <v>81</v>
      </c>
      <c r="D2787" t="s">
        <v>128</v>
      </c>
      <c r="E2787" t="s">
        <v>132</v>
      </c>
      <c r="F2787" t="s">
        <v>8254</v>
      </c>
      <c r="G2787" t="s">
        <v>214</v>
      </c>
      <c r="H2787" t="s">
        <v>135</v>
      </c>
      <c r="I2787" t="s">
        <v>136</v>
      </c>
      <c r="J2787" t="s">
        <v>137</v>
      </c>
      <c r="K2787" t="s">
        <v>138</v>
      </c>
      <c r="L2787" t="s">
        <v>8255</v>
      </c>
      <c r="M2787" t="s">
        <v>8256</v>
      </c>
      <c r="N2787">
        <v>2.568888888</v>
      </c>
      <c r="O2787">
        <v>0</v>
      </c>
      <c r="P2787">
        <v>7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2.9639778441908695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2.9639778441908695</v>
      </c>
    </row>
    <row r="2788" spans="1:31" x14ac:dyDescent="0.25">
      <c r="A2788">
        <v>2436656</v>
      </c>
      <c r="B2788">
        <v>1</v>
      </c>
      <c r="C2788" t="s">
        <v>80</v>
      </c>
      <c r="D2788" t="s">
        <v>84</v>
      </c>
      <c r="E2788" t="s">
        <v>132</v>
      </c>
      <c r="F2788" t="s">
        <v>8257</v>
      </c>
      <c r="G2788" t="s">
        <v>134</v>
      </c>
      <c r="H2788" t="s">
        <v>135</v>
      </c>
      <c r="I2788" t="s">
        <v>136</v>
      </c>
      <c r="J2788" t="s">
        <v>137</v>
      </c>
      <c r="K2788" t="s">
        <v>138</v>
      </c>
      <c r="L2788" t="s">
        <v>8258</v>
      </c>
      <c r="M2788" t="s">
        <v>8259</v>
      </c>
      <c r="N2788">
        <v>2.7513888880000001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1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5.0157065895807014</v>
      </c>
      <c r="AC2788">
        <v>0</v>
      </c>
      <c r="AD2788">
        <v>0</v>
      </c>
      <c r="AE2788">
        <v>5.0157065895807014</v>
      </c>
    </row>
    <row r="2789" spans="1:31" x14ac:dyDescent="0.25">
      <c r="A2789">
        <v>2436513</v>
      </c>
      <c r="B2789">
        <v>1</v>
      </c>
      <c r="C2789" t="s">
        <v>80</v>
      </c>
      <c r="D2789" t="s">
        <v>85</v>
      </c>
      <c r="E2789" t="s">
        <v>132</v>
      </c>
      <c r="F2789" t="s">
        <v>8260</v>
      </c>
      <c r="G2789" t="s">
        <v>198</v>
      </c>
      <c r="H2789" t="s">
        <v>135</v>
      </c>
      <c r="I2789" t="s">
        <v>136</v>
      </c>
      <c r="J2789" t="s">
        <v>137</v>
      </c>
      <c r="K2789" t="s">
        <v>138</v>
      </c>
      <c r="L2789" t="s">
        <v>8261</v>
      </c>
      <c r="M2789" t="s">
        <v>8262</v>
      </c>
      <c r="N2789">
        <v>3.4072222220000001</v>
      </c>
      <c r="O2789">
        <v>0</v>
      </c>
      <c r="P2789">
        <v>11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6.8622397969311049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6.8622397969311049</v>
      </c>
    </row>
    <row r="2790" spans="1:31" x14ac:dyDescent="0.25">
      <c r="A2790">
        <v>2436519</v>
      </c>
      <c r="B2790">
        <v>1</v>
      </c>
      <c r="C2790" t="s">
        <v>80</v>
      </c>
      <c r="D2790" t="s">
        <v>83</v>
      </c>
      <c r="E2790" t="s">
        <v>229</v>
      </c>
      <c r="F2790" t="s">
        <v>8263</v>
      </c>
      <c r="G2790" t="s">
        <v>163</v>
      </c>
      <c r="H2790" t="s">
        <v>1881</v>
      </c>
      <c r="I2790" t="s">
        <v>136</v>
      </c>
      <c r="J2790" t="s">
        <v>137</v>
      </c>
      <c r="K2790" t="s">
        <v>164</v>
      </c>
      <c r="L2790" t="s">
        <v>8264</v>
      </c>
      <c r="M2790" t="s">
        <v>8265</v>
      </c>
      <c r="N2790">
        <v>0.15527777700000001</v>
      </c>
      <c r="O2790">
        <v>0</v>
      </c>
      <c r="P2790">
        <v>15438</v>
      </c>
      <c r="Q2790">
        <v>0</v>
      </c>
      <c r="R2790">
        <v>2</v>
      </c>
      <c r="S2790">
        <v>21</v>
      </c>
      <c r="T2790">
        <v>3287</v>
      </c>
      <c r="U2790">
        <v>5</v>
      </c>
      <c r="V2790">
        <v>20</v>
      </c>
      <c r="W2790">
        <v>0</v>
      </c>
      <c r="X2790">
        <v>565.51488315871063</v>
      </c>
      <c r="Y2790">
        <v>0</v>
      </c>
      <c r="Z2790">
        <v>1.406941739127889E-2</v>
      </c>
      <c r="AA2790">
        <v>424.26941663649808</v>
      </c>
      <c r="AB2790">
        <v>323.233324470578</v>
      </c>
      <c r="AC2790">
        <v>29.292076356363147</v>
      </c>
      <c r="AD2790">
        <v>24.712377767225416</v>
      </c>
      <c r="AE2790">
        <v>1367.0361478067666</v>
      </c>
    </row>
    <row r="2791" spans="1:31" x14ac:dyDescent="0.25">
      <c r="A2791">
        <v>2436914</v>
      </c>
      <c r="B2791">
        <v>1</v>
      </c>
      <c r="C2791" t="s">
        <v>80</v>
      </c>
      <c r="D2791" t="s">
        <v>103</v>
      </c>
      <c r="E2791" t="s">
        <v>132</v>
      </c>
      <c r="F2791" t="s">
        <v>8266</v>
      </c>
      <c r="G2791" t="s">
        <v>198</v>
      </c>
      <c r="H2791" t="s">
        <v>135</v>
      </c>
      <c r="I2791" t="s">
        <v>136</v>
      </c>
      <c r="J2791" t="s">
        <v>137</v>
      </c>
      <c r="K2791" t="s">
        <v>138</v>
      </c>
      <c r="L2791" t="s">
        <v>8267</v>
      </c>
      <c r="M2791" t="s">
        <v>8268</v>
      </c>
      <c r="N2791">
        <v>1.1513888880000001</v>
      </c>
      <c r="O2791">
        <v>0</v>
      </c>
      <c r="P2791">
        <v>16</v>
      </c>
      <c r="Q2791">
        <v>0</v>
      </c>
      <c r="R2791">
        <v>0</v>
      </c>
      <c r="S2791">
        <v>0</v>
      </c>
      <c r="T2791">
        <v>2</v>
      </c>
      <c r="U2791">
        <v>0</v>
      </c>
      <c r="V2791">
        <v>0</v>
      </c>
      <c r="W2791">
        <v>0</v>
      </c>
      <c r="X2791">
        <v>6.5004561321445351</v>
      </c>
      <c r="Y2791">
        <v>0</v>
      </c>
      <c r="Z2791">
        <v>0</v>
      </c>
      <c r="AA2791">
        <v>0</v>
      </c>
      <c r="AB2791">
        <v>10.336443994541741</v>
      </c>
      <c r="AC2791">
        <v>0</v>
      </c>
      <c r="AD2791">
        <v>0</v>
      </c>
      <c r="AE2791">
        <v>16.836900126686274</v>
      </c>
    </row>
    <row r="2792" spans="1:31" x14ac:dyDescent="0.25">
      <c r="A2792">
        <v>2436722</v>
      </c>
      <c r="B2792">
        <v>1</v>
      </c>
      <c r="C2792" t="s">
        <v>80</v>
      </c>
      <c r="D2792" t="s">
        <v>90</v>
      </c>
      <c r="E2792" t="s">
        <v>147</v>
      </c>
      <c r="F2792" t="s">
        <v>8269</v>
      </c>
      <c r="G2792" t="s">
        <v>214</v>
      </c>
      <c r="H2792" t="s">
        <v>135</v>
      </c>
      <c r="I2792" t="s">
        <v>136</v>
      </c>
      <c r="J2792" t="s">
        <v>3</v>
      </c>
      <c r="K2792" t="s">
        <v>138</v>
      </c>
      <c r="L2792" t="s">
        <v>8270</v>
      </c>
      <c r="M2792" t="s">
        <v>8271</v>
      </c>
      <c r="N2792">
        <v>8.6349999999999998</v>
      </c>
      <c r="O2792">
        <v>0</v>
      </c>
      <c r="P2792">
        <v>85</v>
      </c>
      <c r="Q2792">
        <v>0</v>
      </c>
      <c r="R2792">
        <v>0</v>
      </c>
      <c r="S2792">
        <v>0</v>
      </c>
      <c r="T2792">
        <v>3</v>
      </c>
      <c r="U2792">
        <v>0</v>
      </c>
      <c r="V2792">
        <v>0</v>
      </c>
      <c r="W2792">
        <v>0</v>
      </c>
      <c r="X2792">
        <v>198.0141604273548</v>
      </c>
      <c r="Y2792">
        <v>0</v>
      </c>
      <c r="Z2792">
        <v>0</v>
      </c>
      <c r="AA2792">
        <v>0</v>
      </c>
      <c r="AB2792">
        <v>1.9015315540895512</v>
      </c>
      <c r="AC2792">
        <v>0</v>
      </c>
      <c r="AD2792">
        <v>0</v>
      </c>
      <c r="AE2792">
        <v>199.91569198144435</v>
      </c>
    </row>
    <row r="2793" spans="1:31" x14ac:dyDescent="0.25">
      <c r="A2793">
        <v>2437077</v>
      </c>
      <c r="B2793">
        <v>1</v>
      </c>
      <c r="C2793" t="s">
        <v>80</v>
      </c>
      <c r="D2793" t="s">
        <v>90</v>
      </c>
      <c r="E2793" t="s">
        <v>132</v>
      </c>
      <c r="F2793" t="s">
        <v>8272</v>
      </c>
      <c r="G2793" t="s">
        <v>134</v>
      </c>
      <c r="H2793" t="s">
        <v>135</v>
      </c>
      <c r="I2793" t="s">
        <v>136</v>
      </c>
      <c r="J2793" t="s">
        <v>137</v>
      </c>
      <c r="K2793" t="s">
        <v>138</v>
      </c>
      <c r="L2793" t="s">
        <v>8273</v>
      </c>
      <c r="M2793" t="s">
        <v>8274</v>
      </c>
      <c r="N2793">
        <v>3.4794444439999999</v>
      </c>
      <c r="O2793">
        <v>0</v>
      </c>
      <c r="P2793">
        <v>3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2.7944318699717874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2.7944318699717874</v>
      </c>
    </row>
    <row r="2794" spans="1:31" x14ac:dyDescent="0.25">
      <c r="A2794">
        <v>2436928</v>
      </c>
      <c r="B2794">
        <v>1</v>
      </c>
      <c r="C2794" t="s">
        <v>80</v>
      </c>
      <c r="D2794" t="s">
        <v>82</v>
      </c>
      <c r="E2794" t="s">
        <v>290</v>
      </c>
      <c r="F2794" t="s">
        <v>8275</v>
      </c>
      <c r="G2794" t="s">
        <v>171</v>
      </c>
      <c r="H2794" t="s">
        <v>135</v>
      </c>
      <c r="I2794" t="s">
        <v>136</v>
      </c>
      <c r="J2794" t="s">
        <v>137</v>
      </c>
      <c r="K2794" t="s">
        <v>138</v>
      </c>
      <c r="L2794" t="s">
        <v>8276</v>
      </c>
      <c r="M2794" t="s">
        <v>8277</v>
      </c>
      <c r="N2794">
        <v>1.673611111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43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28.320435737941487</v>
      </c>
      <c r="AC2794">
        <v>0</v>
      </c>
      <c r="AD2794">
        <v>0</v>
      </c>
      <c r="AE2794">
        <v>28.320435737941487</v>
      </c>
    </row>
    <row r="2795" spans="1:31" x14ac:dyDescent="0.25">
      <c r="A2795">
        <v>2436828</v>
      </c>
      <c r="B2795">
        <v>1</v>
      </c>
      <c r="C2795" t="s">
        <v>81</v>
      </c>
      <c r="D2795" t="s">
        <v>118</v>
      </c>
      <c r="E2795" t="s">
        <v>147</v>
      </c>
      <c r="F2795" t="s">
        <v>8278</v>
      </c>
      <c r="G2795" t="s">
        <v>187</v>
      </c>
      <c r="H2795" t="s">
        <v>135</v>
      </c>
      <c r="I2795" t="s">
        <v>136</v>
      </c>
      <c r="J2795" t="s">
        <v>137</v>
      </c>
      <c r="K2795" t="s">
        <v>164</v>
      </c>
      <c r="L2795" t="s">
        <v>8279</v>
      </c>
      <c r="M2795" t="s">
        <v>8280</v>
      </c>
      <c r="N2795">
        <v>1.139444444</v>
      </c>
      <c r="O2795">
        <v>0</v>
      </c>
      <c r="P2795">
        <v>56</v>
      </c>
      <c r="Q2795">
        <v>0</v>
      </c>
      <c r="R2795">
        <v>0</v>
      </c>
      <c r="S2795">
        <v>0</v>
      </c>
      <c r="T2795">
        <v>5</v>
      </c>
      <c r="U2795">
        <v>0</v>
      </c>
      <c r="V2795">
        <v>0</v>
      </c>
      <c r="W2795">
        <v>0</v>
      </c>
      <c r="X2795">
        <v>21.022540765934679</v>
      </c>
      <c r="Y2795">
        <v>0</v>
      </c>
      <c r="Z2795">
        <v>0</v>
      </c>
      <c r="AA2795">
        <v>0</v>
      </c>
      <c r="AB2795">
        <v>2.1838623924879927</v>
      </c>
      <c r="AC2795">
        <v>0</v>
      </c>
      <c r="AD2795">
        <v>0</v>
      </c>
      <c r="AE2795">
        <v>23.20640315842267</v>
      </c>
    </row>
    <row r="2796" spans="1:31" x14ac:dyDescent="0.25">
      <c r="A2796">
        <v>2437120</v>
      </c>
      <c r="B2796">
        <v>1</v>
      </c>
      <c r="C2796" t="s">
        <v>80</v>
      </c>
      <c r="D2796" t="s">
        <v>85</v>
      </c>
      <c r="E2796" t="s">
        <v>132</v>
      </c>
      <c r="F2796" t="s">
        <v>8281</v>
      </c>
      <c r="G2796" t="s">
        <v>134</v>
      </c>
      <c r="H2796" t="s">
        <v>135</v>
      </c>
      <c r="I2796" t="s">
        <v>136</v>
      </c>
      <c r="J2796" t="s">
        <v>137</v>
      </c>
      <c r="K2796" t="s">
        <v>138</v>
      </c>
      <c r="L2796" t="s">
        <v>8282</v>
      </c>
      <c r="M2796" t="s">
        <v>8283</v>
      </c>
      <c r="N2796">
        <v>1.4550000000000001</v>
      </c>
      <c r="O2796">
        <v>0</v>
      </c>
      <c r="P2796">
        <v>15</v>
      </c>
      <c r="Q2796">
        <v>0</v>
      </c>
      <c r="R2796">
        <v>0</v>
      </c>
      <c r="S2796">
        <v>0</v>
      </c>
      <c r="T2796">
        <v>2</v>
      </c>
      <c r="U2796">
        <v>0</v>
      </c>
      <c r="V2796">
        <v>0</v>
      </c>
      <c r="W2796">
        <v>0</v>
      </c>
      <c r="X2796">
        <v>4.9720622191058279</v>
      </c>
      <c r="Y2796">
        <v>0</v>
      </c>
      <c r="Z2796">
        <v>0</v>
      </c>
      <c r="AA2796">
        <v>0</v>
      </c>
      <c r="AB2796">
        <v>1.6362588678975527</v>
      </c>
      <c r="AC2796">
        <v>0</v>
      </c>
      <c r="AD2796">
        <v>0</v>
      </c>
      <c r="AE2796">
        <v>6.6083210870033806</v>
      </c>
    </row>
    <row r="2797" spans="1:31" x14ac:dyDescent="0.25">
      <c r="A2797">
        <v>2436622</v>
      </c>
      <c r="B2797">
        <v>1</v>
      </c>
      <c r="C2797" t="s">
        <v>80</v>
      </c>
      <c r="D2797" t="s">
        <v>83</v>
      </c>
      <c r="E2797" t="s">
        <v>156</v>
      </c>
      <c r="F2797" t="s">
        <v>8284</v>
      </c>
      <c r="G2797" t="s">
        <v>355</v>
      </c>
      <c r="H2797" t="s">
        <v>135</v>
      </c>
      <c r="I2797" t="s">
        <v>136</v>
      </c>
      <c r="J2797" t="s">
        <v>137</v>
      </c>
      <c r="K2797" t="s">
        <v>164</v>
      </c>
      <c r="L2797" t="s">
        <v>8285</v>
      </c>
      <c r="M2797" t="s">
        <v>8286</v>
      </c>
      <c r="N2797">
        <v>2.531111111</v>
      </c>
      <c r="O2797">
        <v>0</v>
      </c>
      <c r="P2797">
        <v>640</v>
      </c>
      <c r="Q2797">
        <v>0</v>
      </c>
      <c r="R2797">
        <v>0</v>
      </c>
      <c r="S2797">
        <v>0</v>
      </c>
      <c r="T2797">
        <v>54</v>
      </c>
      <c r="U2797">
        <v>0</v>
      </c>
      <c r="V2797">
        <v>0</v>
      </c>
      <c r="W2797">
        <v>0</v>
      </c>
      <c r="X2797">
        <v>406.91903322836589</v>
      </c>
      <c r="Y2797">
        <v>0</v>
      </c>
      <c r="Z2797">
        <v>0</v>
      </c>
      <c r="AA2797">
        <v>0</v>
      </c>
      <c r="AB2797">
        <v>173.06826468162785</v>
      </c>
      <c r="AC2797">
        <v>0</v>
      </c>
      <c r="AD2797">
        <v>0</v>
      </c>
      <c r="AE2797">
        <v>579.98729790999369</v>
      </c>
    </row>
    <row r="2798" spans="1:31" x14ac:dyDescent="0.25">
      <c r="A2798">
        <v>2436931</v>
      </c>
      <c r="B2798">
        <v>1</v>
      </c>
      <c r="C2798" t="s">
        <v>80</v>
      </c>
      <c r="D2798" t="s">
        <v>83</v>
      </c>
      <c r="E2798" t="s">
        <v>147</v>
      </c>
      <c r="F2798" t="s">
        <v>3561</v>
      </c>
      <c r="G2798" t="s">
        <v>214</v>
      </c>
      <c r="H2798" t="s">
        <v>135</v>
      </c>
      <c r="I2798" t="s">
        <v>136</v>
      </c>
      <c r="J2798" t="s">
        <v>3</v>
      </c>
      <c r="K2798" t="s">
        <v>138</v>
      </c>
      <c r="L2798" t="s">
        <v>8287</v>
      </c>
      <c r="M2798" t="s">
        <v>8288</v>
      </c>
      <c r="N2798">
        <v>2.284166666</v>
      </c>
      <c r="O2798">
        <v>0</v>
      </c>
      <c r="P2798">
        <v>79</v>
      </c>
      <c r="Q2798">
        <v>0</v>
      </c>
      <c r="R2798">
        <v>0</v>
      </c>
      <c r="S2798">
        <v>0</v>
      </c>
      <c r="T2798">
        <v>3</v>
      </c>
      <c r="U2798">
        <v>0</v>
      </c>
      <c r="V2798">
        <v>0</v>
      </c>
      <c r="W2798">
        <v>0</v>
      </c>
      <c r="X2798">
        <v>66.026154817112058</v>
      </c>
      <c r="Y2798">
        <v>0</v>
      </c>
      <c r="Z2798">
        <v>0</v>
      </c>
      <c r="AA2798">
        <v>0</v>
      </c>
      <c r="AB2798">
        <v>2.1958100023083746</v>
      </c>
      <c r="AC2798">
        <v>0</v>
      </c>
      <c r="AD2798">
        <v>0</v>
      </c>
      <c r="AE2798">
        <v>68.221964819420435</v>
      </c>
    </row>
    <row r="2799" spans="1:31" x14ac:dyDescent="0.25">
      <c r="A2799">
        <v>2436745</v>
      </c>
      <c r="B2799">
        <v>1</v>
      </c>
      <c r="C2799" t="s">
        <v>80</v>
      </c>
      <c r="D2799" t="s">
        <v>110</v>
      </c>
      <c r="E2799" t="s">
        <v>132</v>
      </c>
      <c r="F2799" t="s">
        <v>8289</v>
      </c>
      <c r="G2799" t="s">
        <v>134</v>
      </c>
      <c r="H2799" t="s">
        <v>135</v>
      </c>
      <c r="I2799" t="s">
        <v>136</v>
      </c>
      <c r="J2799" t="s">
        <v>137</v>
      </c>
      <c r="K2799" t="s">
        <v>138</v>
      </c>
      <c r="L2799" t="s">
        <v>8290</v>
      </c>
      <c r="M2799" t="s">
        <v>8291</v>
      </c>
      <c r="N2799">
        <v>1.4524999999999999</v>
      </c>
      <c r="O2799">
        <v>0</v>
      </c>
      <c r="P2799">
        <v>6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6.8850501127248043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6.8850501127248043</v>
      </c>
    </row>
    <row r="2800" spans="1:31" x14ac:dyDescent="0.25">
      <c r="A2800">
        <v>2436602</v>
      </c>
      <c r="B2800">
        <v>1</v>
      </c>
      <c r="C2800" t="s">
        <v>81</v>
      </c>
      <c r="D2800" t="s">
        <v>117</v>
      </c>
      <c r="E2800" t="s">
        <v>147</v>
      </c>
      <c r="F2800" t="s">
        <v>8292</v>
      </c>
      <c r="G2800" t="s">
        <v>171</v>
      </c>
      <c r="H2800" t="s">
        <v>135</v>
      </c>
      <c r="I2800" t="s">
        <v>136</v>
      </c>
      <c r="J2800" t="s">
        <v>137</v>
      </c>
      <c r="K2800" t="s">
        <v>138</v>
      </c>
      <c r="L2800" t="s">
        <v>8293</v>
      </c>
      <c r="M2800" t="s">
        <v>8294</v>
      </c>
      <c r="N2800">
        <v>0.63888888799999999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4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2.1316883576053445</v>
      </c>
      <c r="AC2800">
        <v>0</v>
      </c>
      <c r="AD2800">
        <v>0</v>
      </c>
      <c r="AE2800">
        <v>2.1316883576053445</v>
      </c>
    </row>
    <row r="2801" spans="1:31" x14ac:dyDescent="0.25">
      <c r="A2801">
        <v>2436559</v>
      </c>
      <c r="B2801">
        <v>1</v>
      </c>
      <c r="C2801" t="s">
        <v>81</v>
      </c>
      <c r="D2801" t="s">
        <v>116</v>
      </c>
      <c r="E2801" t="s">
        <v>141</v>
      </c>
      <c r="F2801" t="s">
        <v>4549</v>
      </c>
      <c r="G2801" t="s">
        <v>187</v>
      </c>
      <c r="H2801" t="s">
        <v>144</v>
      </c>
      <c r="I2801" t="s">
        <v>136</v>
      </c>
      <c r="J2801" t="s">
        <v>137</v>
      </c>
      <c r="K2801" t="s">
        <v>164</v>
      </c>
      <c r="L2801" t="s">
        <v>8295</v>
      </c>
      <c r="M2801" t="s">
        <v>8296</v>
      </c>
      <c r="N2801">
        <v>8.3927777769999992</v>
      </c>
      <c r="O2801">
        <v>2</v>
      </c>
      <c r="P2801">
        <v>311</v>
      </c>
      <c r="Q2801">
        <v>1</v>
      </c>
      <c r="R2801">
        <v>2</v>
      </c>
      <c r="S2801">
        <v>0</v>
      </c>
      <c r="T2801">
        <v>16</v>
      </c>
      <c r="U2801">
        <v>0</v>
      </c>
      <c r="V2801">
        <v>0</v>
      </c>
      <c r="W2801">
        <v>4.1128074388356666</v>
      </c>
      <c r="X2801">
        <v>271.11393382061146</v>
      </c>
      <c r="Y2801">
        <v>1.4940831001470001</v>
      </c>
      <c r="Z2801">
        <v>2.8800050397671435</v>
      </c>
      <c r="AA2801">
        <v>0</v>
      </c>
      <c r="AB2801">
        <v>56.105297303177352</v>
      </c>
      <c r="AC2801">
        <v>0</v>
      </c>
      <c r="AD2801">
        <v>0</v>
      </c>
      <c r="AE2801">
        <v>335.7061267025386</v>
      </c>
    </row>
    <row r="2802" spans="1:31" x14ac:dyDescent="0.25">
      <c r="A2802">
        <v>2436808</v>
      </c>
      <c r="B2802">
        <v>1</v>
      </c>
      <c r="C2802" t="s">
        <v>80</v>
      </c>
      <c r="D2802" t="s">
        <v>87</v>
      </c>
      <c r="E2802" t="s">
        <v>147</v>
      </c>
      <c r="F2802" t="s">
        <v>8297</v>
      </c>
      <c r="G2802" t="s">
        <v>525</v>
      </c>
      <c r="H2802" t="s">
        <v>135</v>
      </c>
      <c r="I2802" t="s">
        <v>136</v>
      </c>
      <c r="J2802" t="s">
        <v>137</v>
      </c>
      <c r="K2802" t="s">
        <v>138</v>
      </c>
      <c r="L2802" t="s">
        <v>8298</v>
      </c>
      <c r="M2802" t="s">
        <v>8299</v>
      </c>
      <c r="N2802">
        <v>3.505833333</v>
      </c>
      <c r="O2802">
        <v>0</v>
      </c>
      <c r="P2802">
        <v>66</v>
      </c>
      <c r="Q2802">
        <v>0</v>
      </c>
      <c r="R2802">
        <v>0</v>
      </c>
      <c r="S2802">
        <v>0</v>
      </c>
      <c r="T2802">
        <v>18</v>
      </c>
      <c r="U2802">
        <v>0</v>
      </c>
      <c r="V2802">
        <v>0</v>
      </c>
      <c r="W2802">
        <v>0</v>
      </c>
      <c r="X2802">
        <v>77.789335270771289</v>
      </c>
      <c r="Y2802">
        <v>0</v>
      </c>
      <c r="Z2802">
        <v>0</v>
      </c>
      <c r="AA2802">
        <v>0</v>
      </c>
      <c r="AB2802">
        <v>55.885383191624953</v>
      </c>
      <c r="AC2802">
        <v>0</v>
      </c>
      <c r="AD2802">
        <v>0</v>
      </c>
      <c r="AE2802">
        <v>133.67471846239624</v>
      </c>
    </row>
    <row r="2803" spans="1:31" x14ac:dyDescent="0.25">
      <c r="A2803">
        <v>2436659</v>
      </c>
      <c r="B2803">
        <v>1</v>
      </c>
      <c r="C2803" t="s">
        <v>80</v>
      </c>
      <c r="D2803" t="s">
        <v>104</v>
      </c>
      <c r="E2803" t="s">
        <v>178</v>
      </c>
      <c r="F2803" t="s">
        <v>8300</v>
      </c>
      <c r="G2803" t="s">
        <v>143</v>
      </c>
      <c r="H2803" t="s">
        <v>144</v>
      </c>
      <c r="I2803" t="s">
        <v>136</v>
      </c>
      <c r="J2803" t="s">
        <v>137</v>
      </c>
      <c r="K2803" t="s">
        <v>138</v>
      </c>
      <c r="L2803" t="s">
        <v>8301</v>
      </c>
      <c r="M2803" t="s">
        <v>8302</v>
      </c>
      <c r="N2803">
        <v>0.14472222200000001</v>
      </c>
      <c r="O2803">
        <v>3</v>
      </c>
      <c r="P2803">
        <v>1038</v>
      </c>
      <c r="Q2803">
        <v>26</v>
      </c>
      <c r="R2803">
        <v>54</v>
      </c>
      <c r="S2803">
        <v>13</v>
      </c>
      <c r="T2803">
        <v>237</v>
      </c>
      <c r="U2803">
        <v>3</v>
      </c>
      <c r="V2803">
        <v>0</v>
      </c>
      <c r="W2803">
        <v>0.23572593793630781</v>
      </c>
      <c r="X2803">
        <v>43.07696071458016</v>
      </c>
      <c r="Y2803">
        <v>8.3586250347555353</v>
      </c>
      <c r="Z2803">
        <v>2.1921505120270961</v>
      </c>
      <c r="AA2803">
        <v>19.134611800721043</v>
      </c>
      <c r="AB2803">
        <v>29.04630786538732</v>
      </c>
      <c r="AC2803">
        <v>64.572257206635697</v>
      </c>
      <c r="AD2803">
        <v>0</v>
      </c>
      <c r="AE2803">
        <v>166.61663907204314</v>
      </c>
    </row>
    <row r="2804" spans="1:31" x14ac:dyDescent="0.25">
      <c r="A2804">
        <v>2436702</v>
      </c>
      <c r="B2804">
        <v>1</v>
      </c>
      <c r="C2804" t="s">
        <v>81</v>
      </c>
      <c r="D2804" t="s">
        <v>117</v>
      </c>
      <c r="E2804" t="s">
        <v>132</v>
      </c>
      <c r="F2804" t="s">
        <v>8303</v>
      </c>
      <c r="G2804" t="s">
        <v>134</v>
      </c>
      <c r="H2804" t="s">
        <v>135</v>
      </c>
      <c r="I2804" t="s">
        <v>136</v>
      </c>
      <c r="J2804" t="s">
        <v>137</v>
      </c>
      <c r="K2804" t="s">
        <v>138</v>
      </c>
      <c r="L2804" t="s">
        <v>8304</v>
      </c>
      <c r="M2804" t="s">
        <v>8305</v>
      </c>
      <c r="N2804">
        <v>1.7327777769999999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1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3.3003278458186283</v>
      </c>
      <c r="AC2804">
        <v>0</v>
      </c>
      <c r="AD2804">
        <v>0</v>
      </c>
      <c r="AE2804">
        <v>3.3003278458186283</v>
      </c>
    </row>
    <row r="2805" spans="1:31" x14ac:dyDescent="0.25">
      <c r="A2805">
        <v>2436894</v>
      </c>
      <c r="B2805">
        <v>1</v>
      </c>
      <c r="C2805" t="s">
        <v>80</v>
      </c>
      <c r="D2805" t="s">
        <v>89</v>
      </c>
      <c r="E2805" t="s">
        <v>147</v>
      </c>
      <c r="F2805" t="s">
        <v>8306</v>
      </c>
      <c r="G2805" t="s">
        <v>149</v>
      </c>
      <c r="H2805" t="s">
        <v>135</v>
      </c>
      <c r="I2805" t="s">
        <v>136</v>
      </c>
      <c r="J2805" t="s">
        <v>137</v>
      </c>
      <c r="K2805" t="s">
        <v>138</v>
      </c>
      <c r="L2805" t="s">
        <v>8307</v>
      </c>
      <c r="M2805" t="s">
        <v>8308</v>
      </c>
      <c r="N2805">
        <v>2.7963888880000001</v>
      </c>
      <c r="O2805">
        <v>0</v>
      </c>
      <c r="P2805">
        <v>13</v>
      </c>
      <c r="Q2805">
        <v>0</v>
      </c>
      <c r="R2805">
        <v>0</v>
      </c>
      <c r="S2805">
        <v>0</v>
      </c>
      <c r="T2805">
        <v>1</v>
      </c>
      <c r="U2805">
        <v>0</v>
      </c>
      <c r="V2805">
        <v>0</v>
      </c>
      <c r="W2805">
        <v>0</v>
      </c>
      <c r="X2805">
        <v>33.418934631188542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33.418934631188542</v>
      </c>
    </row>
    <row r="2806" spans="1:31" x14ac:dyDescent="0.25">
      <c r="A2806">
        <v>2436539</v>
      </c>
      <c r="B2806">
        <v>1</v>
      </c>
      <c r="C2806" t="s">
        <v>81</v>
      </c>
      <c r="D2806" t="s">
        <v>127</v>
      </c>
      <c r="E2806" t="s">
        <v>147</v>
      </c>
      <c r="F2806" t="s">
        <v>3454</v>
      </c>
      <c r="G2806" t="s">
        <v>171</v>
      </c>
      <c r="H2806" t="s">
        <v>135</v>
      </c>
      <c r="I2806" t="s">
        <v>136</v>
      </c>
      <c r="J2806" t="s">
        <v>137</v>
      </c>
      <c r="K2806" t="s">
        <v>138</v>
      </c>
      <c r="L2806" t="s">
        <v>8309</v>
      </c>
      <c r="M2806" t="s">
        <v>8310</v>
      </c>
      <c r="N2806">
        <v>1.5986111110000001</v>
      </c>
      <c r="O2806">
        <v>0</v>
      </c>
      <c r="P2806">
        <v>59</v>
      </c>
      <c r="Q2806">
        <v>0</v>
      </c>
      <c r="R2806">
        <v>5</v>
      </c>
      <c r="S2806">
        <v>0</v>
      </c>
      <c r="T2806">
        <v>11</v>
      </c>
      <c r="U2806">
        <v>0</v>
      </c>
      <c r="V2806">
        <v>0</v>
      </c>
      <c r="W2806">
        <v>0</v>
      </c>
      <c r="X2806">
        <v>16.708997928114155</v>
      </c>
      <c r="Y2806">
        <v>0</v>
      </c>
      <c r="Z2806">
        <v>1.5621901159363336</v>
      </c>
      <c r="AA2806">
        <v>0</v>
      </c>
      <c r="AB2806">
        <v>17.474704144811508</v>
      </c>
      <c r="AC2806">
        <v>0</v>
      </c>
      <c r="AD2806">
        <v>0</v>
      </c>
      <c r="AE2806">
        <v>35.745892188862001</v>
      </c>
    </row>
    <row r="2807" spans="1:31" x14ac:dyDescent="0.25">
      <c r="A2807">
        <v>2437057</v>
      </c>
      <c r="B2807">
        <v>1</v>
      </c>
      <c r="C2807" t="s">
        <v>80</v>
      </c>
      <c r="D2807" t="s">
        <v>83</v>
      </c>
      <c r="E2807" t="s">
        <v>132</v>
      </c>
      <c r="F2807" t="s">
        <v>8311</v>
      </c>
      <c r="G2807" t="s">
        <v>153</v>
      </c>
      <c r="H2807" t="s">
        <v>135</v>
      </c>
      <c r="I2807" t="s">
        <v>136</v>
      </c>
      <c r="J2807" t="s">
        <v>137</v>
      </c>
      <c r="K2807" t="s">
        <v>138</v>
      </c>
      <c r="L2807" t="s">
        <v>8312</v>
      </c>
      <c r="M2807" t="s">
        <v>8313</v>
      </c>
      <c r="N2807">
        <v>1.8463888879999999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2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1.7861022749850732</v>
      </c>
      <c r="AC2807">
        <v>0</v>
      </c>
      <c r="AD2807">
        <v>0</v>
      </c>
      <c r="AE2807">
        <v>1.7861022749850732</v>
      </c>
    </row>
    <row r="2808" spans="1:31" x14ac:dyDescent="0.25">
      <c r="A2808">
        <v>2436579</v>
      </c>
      <c r="B2808">
        <v>1</v>
      </c>
      <c r="C2808" t="s">
        <v>80</v>
      </c>
      <c r="D2808" t="s">
        <v>84</v>
      </c>
      <c r="E2808" t="s">
        <v>132</v>
      </c>
      <c r="F2808" t="s">
        <v>8314</v>
      </c>
      <c r="G2808" t="s">
        <v>134</v>
      </c>
      <c r="H2808" t="s">
        <v>135</v>
      </c>
      <c r="I2808" t="s">
        <v>136</v>
      </c>
      <c r="J2808" t="s">
        <v>137</v>
      </c>
      <c r="K2808" t="s">
        <v>138</v>
      </c>
      <c r="L2808" t="s">
        <v>8315</v>
      </c>
      <c r="M2808" t="s">
        <v>8316</v>
      </c>
      <c r="N2808">
        <v>4.5880555550000004</v>
      </c>
      <c r="O2808">
        <v>0</v>
      </c>
      <c r="P2808">
        <v>9</v>
      </c>
      <c r="Q2808">
        <v>0</v>
      </c>
      <c r="R2808">
        <v>0</v>
      </c>
      <c r="S2808">
        <v>0</v>
      </c>
      <c r="T2808">
        <v>2</v>
      </c>
      <c r="U2808">
        <v>0</v>
      </c>
      <c r="V2808">
        <v>0</v>
      </c>
      <c r="W2808">
        <v>0</v>
      </c>
      <c r="X2808">
        <v>6.7454151869914014</v>
      </c>
      <c r="Y2808">
        <v>0</v>
      </c>
      <c r="Z2808">
        <v>0</v>
      </c>
      <c r="AA2808">
        <v>0</v>
      </c>
      <c r="AB2808">
        <v>10.193217397887199</v>
      </c>
      <c r="AC2808">
        <v>0</v>
      </c>
      <c r="AD2808">
        <v>0</v>
      </c>
      <c r="AE2808">
        <v>16.938632584878601</v>
      </c>
    </row>
    <row r="2809" spans="1:31" x14ac:dyDescent="0.25">
      <c r="A2809">
        <v>2437017</v>
      </c>
      <c r="B2809">
        <v>1</v>
      </c>
      <c r="C2809" t="s">
        <v>80</v>
      </c>
      <c r="D2809" t="s">
        <v>88</v>
      </c>
      <c r="E2809" t="s">
        <v>161</v>
      </c>
      <c r="F2809" t="s">
        <v>8317</v>
      </c>
      <c r="G2809" t="s">
        <v>256</v>
      </c>
      <c r="H2809" t="s">
        <v>144</v>
      </c>
      <c r="I2809" t="s">
        <v>136</v>
      </c>
      <c r="J2809" t="s">
        <v>137</v>
      </c>
      <c r="K2809" t="s">
        <v>138</v>
      </c>
      <c r="L2809" t="s">
        <v>8318</v>
      </c>
      <c r="M2809" t="s">
        <v>8319</v>
      </c>
      <c r="N2809">
        <v>2.0952777770000002</v>
      </c>
      <c r="O2809">
        <v>0</v>
      </c>
      <c r="P2809">
        <v>0</v>
      </c>
      <c r="Q2809">
        <v>0</v>
      </c>
      <c r="R2809">
        <v>0</v>
      </c>
      <c r="S2809">
        <v>1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352.73945912112697</v>
      </c>
      <c r="AB2809">
        <v>0</v>
      </c>
      <c r="AC2809">
        <v>0</v>
      </c>
      <c r="AD2809">
        <v>0</v>
      </c>
      <c r="AE2809">
        <v>352.73945912112697</v>
      </c>
    </row>
    <row r="2810" spans="1:31" x14ac:dyDescent="0.25">
      <c r="A2810">
        <v>2437074</v>
      </c>
      <c r="B2810">
        <v>1</v>
      </c>
      <c r="C2810" t="s">
        <v>81</v>
      </c>
      <c r="D2810" t="s">
        <v>128</v>
      </c>
      <c r="E2810" t="s">
        <v>132</v>
      </c>
      <c r="F2810" t="s">
        <v>8320</v>
      </c>
      <c r="G2810" t="s">
        <v>134</v>
      </c>
      <c r="H2810" t="s">
        <v>135</v>
      </c>
      <c r="I2810" t="s">
        <v>136</v>
      </c>
      <c r="J2810" t="s">
        <v>137</v>
      </c>
      <c r="K2810" t="s">
        <v>138</v>
      </c>
      <c r="L2810" t="s">
        <v>8321</v>
      </c>
      <c r="M2810" t="s">
        <v>8322</v>
      </c>
      <c r="N2810">
        <v>1.53</v>
      </c>
      <c r="O2810">
        <v>0</v>
      </c>
      <c r="P2810">
        <v>1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0.22456659959910225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0.22456659959910225</v>
      </c>
    </row>
    <row r="2811" spans="1:31" x14ac:dyDescent="0.25">
      <c r="A2811">
        <v>2436533</v>
      </c>
      <c r="B2811">
        <v>1</v>
      </c>
      <c r="C2811" t="s">
        <v>80</v>
      </c>
      <c r="D2811" t="s">
        <v>92</v>
      </c>
      <c r="E2811" t="s">
        <v>290</v>
      </c>
      <c r="F2811" t="s">
        <v>8323</v>
      </c>
      <c r="G2811" t="s">
        <v>308</v>
      </c>
      <c r="H2811" t="s">
        <v>135</v>
      </c>
      <c r="I2811" t="s">
        <v>136</v>
      </c>
      <c r="J2811" t="s">
        <v>137</v>
      </c>
      <c r="K2811" t="s">
        <v>138</v>
      </c>
      <c r="L2811" t="s">
        <v>8324</v>
      </c>
      <c r="M2811" t="s">
        <v>8325</v>
      </c>
      <c r="N2811">
        <v>3.0327777770000002</v>
      </c>
      <c r="O2811">
        <v>0</v>
      </c>
      <c r="P2811">
        <v>27</v>
      </c>
      <c r="Q2811">
        <v>0</v>
      </c>
      <c r="R2811">
        <v>0</v>
      </c>
      <c r="S2811">
        <v>0</v>
      </c>
      <c r="T2811">
        <v>1</v>
      </c>
      <c r="U2811">
        <v>0</v>
      </c>
      <c r="V2811">
        <v>0</v>
      </c>
      <c r="W2811">
        <v>0</v>
      </c>
      <c r="X2811">
        <v>4.5110120563577993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4.5110120563577993</v>
      </c>
    </row>
    <row r="2812" spans="1:31" x14ac:dyDescent="0.25">
      <c r="A2812">
        <v>2436762</v>
      </c>
      <c r="B2812">
        <v>1</v>
      </c>
      <c r="C2812" t="s">
        <v>80</v>
      </c>
      <c r="D2812" t="s">
        <v>110</v>
      </c>
      <c r="E2812" t="s">
        <v>161</v>
      </c>
      <c r="F2812" t="s">
        <v>8326</v>
      </c>
      <c r="G2812" t="s">
        <v>187</v>
      </c>
      <c r="H2812" t="s">
        <v>144</v>
      </c>
      <c r="I2812" t="s">
        <v>136</v>
      </c>
      <c r="J2812" t="s">
        <v>137</v>
      </c>
      <c r="K2812" t="s">
        <v>164</v>
      </c>
      <c r="L2812" t="s">
        <v>8327</v>
      </c>
      <c r="M2812" t="s">
        <v>8328</v>
      </c>
      <c r="N2812">
        <v>1.7777777770000001</v>
      </c>
      <c r="O2812">
        <v>0</v>
      </c>
      <c r="P2812">
        <v>1210</v>
      </c>
      <c r="Q2812">
        <v>0</v>
      </c>
      <c r="R2812">
        <v>0</v>
      </c>
      <c r="S2812">
        <v>0</v>
      </c>
      <c r="T2812">
        <v>113</v>
      </c>
      <c r="U2812">
        <v>0</v>
      </c>
      <c r="V2812">
        <v>0</v>
      </c>
      <c r="W2812">
        <v>0</v>
      </c>
      <c r="X2812">
        <v>861.10848311473842</v>
      </c>
      <c r="Y2812">
        <v>0</v>
      </c>
      <c r="Z2812">
        <v>0</v>
      </c>
      <c r="AA2812">
        <v>0</v>
      </c>
      <c r="AB2812">
        <v>150.57969016627248</v>
      </c>
      <c r="AC2812">
        <v>0</v>
      </c>
      <c r="AD2812">
        <v>0</v>
      </c>
      <c r="AE2812">
        <v>1011.6881732810109</v>
      </c>
    </row>
    <row r="2813" spans="1:31" x14ac:dyDescent="0.25">
      <c r="A2813">
        <v>2436599</v>
      </c>
      <c r="B2813">
        <v>1</v>
      </c>
      <c r="C2813" t="s">
        <v>80</v>
      </c>
      <c r="D2813" t="s">
        <v>93</v>
      </c>
      <c r="E2813" t="s">
        <v>156</v>
      </c>
      <c r="F2813" t="s">
        <v>8329</v>
      </c>
      <c r="G2813" t="s">
        <v>175</v>
      </c>
      <c r="H2813" t="s">
        <v>135</v>
      </c>
      <c r="I2813" t="s">
        <v>136</v>
      </c>
      <c r="J2813" t="s">
        <v>137</v>
      </c>
      <c r="K2813" t="s">
        <v>138</v>
      </c>
      <c r="L2813" t="s">
        <v>8330</v>
      </c>
      <c r="M2813" t="s">
        <v>8331</v>
      </c>
      <c r="N2813">
        <v>1.159166666</v>
      </c>
      <c r="O2813">
        <v>0</v>
      </c>
      <c r="P2813">
        <v>8</v>
      </c>
      <c r="Q2813">
        <v>0</v>
      </c>
      <c r="R2813">
        <v>7</v>
      </c>
      <c r="S2813">
        <v>0</v>
      </c>
      <c r="T2813">
        <v>22</v>
      </c>
      <c r="U2813">
        <v>0</v>
      </c>
      <c r="V2813">
        <v>0</v>
      </c>
      <c r="W2813">
        <v>0</v>
      </c>
      <c r="X2813">
        <v>0.30437619471874999</v>
      </c>
      <c r="Y2813">
        <v>0</v>
      </c>
      <c r="Z2813">
        <v>0.38330692833949176</v>
      </c>
      <c r="AA2813">
        <v>0</v>
      </c>
      <c r="AB2813">
        <v>8.010290831638299</v>
      </c>
      <c r="AC2813">
        <v>0</v>
      </c>
      <c r="AD2813">
        <v>0</v>
      </c>
      <c r="AE2813">
        <v>8.6979739546965416</v>
      </c>
    </row>
    <row r="2814" spans="1:31" x14ac:dyDescent="0.25">
      <c r="A2814">
        <v>2436576</v>
      </c>
      <c r="B2814">
        <v>1</v>
      </c>
      <c r="C2814" t="s">
        <v>80</v>
      </c>
      <c r="D2814" t="s">
        <v>97</v>
      </c>
      <c r="E2814" t="s">
        <v>178</v>
      </c>
      <c r="F2814" t="s">
        <v>8332</v>
      </c>
      <c r="G2814" t="s">
        <v>187</v>
      </c>
      <c r="H2814" t="s">
        <v>144</v>
      </c>
      <c r="I2814" t="s">
        <v>136</v>
      </c>
      <c r="J2814" t="s">
        <v>137</v>
      </c>
      <c r="K2814" t="s">
        <v>164</v>
      </c>
      <c r="L2814" t="s">
        <v>8333</v>
      </c>
      <c r="M2814" t="s">
        <v>8334</v>
      </c>
      <c r="N2814">
        <v>3.395277777</v>
      </c>
      <c r="O2814">
        <v>12</v>
      </c>
      <c r="P2814">
        <v>691</v>
      </c>
      <c r="Q2814">
        <v>8</v>
      </c>
      <c r="R2814">
        <v>101</v>
      </c>
      <c r="S2814">
        <v>14</v>
      </c>
      <c r="T2814">
        <v>135</v>
      </c>
      <c r="U2814">
        <v>2</v>
      </c>
      <c r="V2814">
        <v>1</v>
      </c>
      <c r="W2814">
        <v>64.846082850311504</v>
      </c>
      <c r="X2814">
        <v>811.65668280784462</v>
      </c>
      <c r="Y2814">
        <v>19.061722333815865</v>
      </c>
      <c r="Z2814">
        <v>42.481926793291827</v>
      </c>
      <c r="AA2814">
        <v>173.0086760023847</v>
      </c>
      <c r="AB2814">
        <v>400.04620836320555</v>
      </c>
      <c r="AC2814">
        <v>1075.1727626425311</v>
      </c>
      <c r="AD2814">
        <v>12.305433941366086</v>
      </c>
      <c r="AE2814">
        <v>2598.5794957347512</v>
      </c>
    </row>
    <row r="2815" spans="1:31" x14ac:dyDescent="0.25">
      <c r="A2815">
        <v>2436768</v>
      </c>
      <c r="B2815">
        <v>1</v>
      </c>
      <c r="C2815" t="s">
        <v>80</v>
      </c>
      <c r="D2815" t="s">
        <v>100</v>
      </c>
      <c r="E2815" t="s">
        <v>178</v>
      </c>
      <c r="F2815" t="s">
        <v>8335</v>
      </c>
      <c r="G2815" t="s">
        <v>143</v>
      </c>
      <c r="H2815" t="s">
        <v>144</v>
      </c>
      <c r="I2815" t="s">
        <v>136</v>
      </c>
      <c r="J2815" t="s">
        <v>137</v>
      </c>
      <c r="K2815" t="s">
        <v>138</v>
      </c>
      <c r="L2815" t="s">
        <v>8336</v>
      </c>
      <c r="M2815" t="s">
        <v>8337</v>
      </c>
      <c r="N2815">
        <v>0.13555555499999999</v>
      </c>
      <c r="O2815">
        <v>0</v>
      </c>
      <c r="P2815">
        <v>1387</v>
      </c>
      <c r="Q2815">
        <v>0</v>
      </c>
      <c r="R2815">
        <v>12</v>
      </c>
      <c r="S2815">
        <v>0</v>
      </c>
      <c r="T2815">
        <v>44</v>
      </c>
      <c r="U2815">
        <v>1</v>
      </c>
      <c r="V2815">
        <v>0</v>
      </c>
      <c r="W2815">
        <v>0</v>
      </c>
      <c r="X2815">
        <v>55.1262069684471</v>
      </c>
      <c r="Y2815">
        <v>0</v>
      </c>
      <c r="Z2815">
        <v>0.12535032015198003</v>
      </c>
      <c r="AA2815">
        <v>0</v>
      </c>
      <c r="AB2815">
        <v>5.7458705028164294</v>
      </c>
      <c r="AC2815">
        <v>19.230000027636947</v>
      </c>
      <c r="AD2815">
        <v>0</v>
      </c>
      <c r="AE2815">
        <v>80.227427819052451</v>
      </c>
    </row>
    <row r="2816" spans="1:31" x14ac:dyDescent="0.25">
      <c r="A2816">
        <v>2436742</v>
      </c>
      <c r="B2816">
        <v>1</v>
      </c>
      <c r="C2816" t="s">
        <v>80</v>
      </c>
      <c r="D2816" t="s">
        <v>97</v>
      </c>
      <c r="E2816" t="s">
        <v>178</v>
      </c>
      <c r="F2816" t="s">
        <v>8338</v>
      </c>
      <c r="G2816" t="s">
        <v>143</v>
      </c>
      <c r="H2816" t="s">
        <v>144</v>
      </c>
      <c r="I2816" t="s">
        <v>136</v>
      </c>
      <c r="J2816" t="s">
        <v>137</v>
      </c>
      <c r="K2816" t="s">
        <v>138</v>
      </c>
      <c r="L2816" t="s">
        <v>8339</v>
      </c>
      <c r="M2816" t="s">
        <v>8340</v>
      </c>
      <c r="N2816">
        <v>1.072777777</v>
      </c>
      <c r="O2816">
        <v>0</v>
      </c>
      <c r="P2816">
        <v>0</v>
      </c>
      <c r="Q2816">
        <v>0</v>
      </c>
      <c r="R2816">
        <v>0</v>
      </c>
      <c r="S2816">
        <v>1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15.844333480903893</v>
      </c>
      <c r="AB2816">
        <v>0</v>
      </c>
      <c r="AC2816">
        <v>0</v>
      </c>
      <c r="AD2816">
        <v>0</v>
      </c>
      <c r="AE2816">
        <v>15.844333480903893</v>
      </c>
    </row>
    <row r="2817" spans="1:31" x14ac:dyDescent="0.25">
      <c r="A2817">
        <v>2437054</v>
      </c>
      <c r="B2817">
        <v>1</v>
      </c>
      <c r="C2817" t="s">
        <v>81</v>
      </c>
      <c r="D2817" t="s">
        <v>113</v>
      </c>
      <c r="E2817" t="s">
        <v>132</v>
      </c>
      <c r="F2817" t="s">
        <v>8341</v>
      </c>
      <c r="G2817" t="s">
        <v>134</v>
      </c>
      <c r="H2817" t="s">
        <v>135</v>
      </c>
      <c r="I2817" t="s">
        <v>136</v>
      </c>
      <c r="J2817" t="s">
        <v>137</v>
      </c>
      <c r="K2817" t="s">
        <v>138</v>
      </c>
      <c r="L2817" t="s">
        <v>8342</v>
      </c>
      <c r="M2817" t="s">
        <v>8343</v>
      </c>
      <c r="N2817">
        <v>1.342777777</v>
      </c>
      <c r="O2817">
        <v>0</v>
      </c>
      <c r="P2817">
        <v>1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0.27039657872395118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0.27039657872395118</v>
      </c>
    </row>
    <row r="2818" spans="1:31" x14ac:dyDescent="0.25">
      <c r="A2818">
        <v>2436805</v>
      </c>
      <c r="B2818">
        <v>1</v>
      </c>
      <c r="C2818" t="s">
        <v>80</v>
      </c>
      <c r="D2818" t="s">
        <v>98</v>
      </c>
      <c r="E2818" t="s">
        <v>156</v>
      </c>
      <c r="F2818" t="s">
        <v>8344</v>
      </c>
      <c r="G2818" t="s">
        <v>158</v>
      </c>
      <c r="H2818" t="s">
        <v>135</v>
      </c>
      <c r="I2818" t="s">
        <v>136</v>
      </c>
      <c r="J2818" t="s">
        <v>137</v>
      </c>
      <c r="K2818" t="s">
        <v>138</v>
      </c>
      <c r="L2818" t="s">
        <v>8345</v>
      </c>
      <c r="M2818" t="s">
        <v>8346</v>
      </c>
      <c r="N2818">
        <v>1.0672222220000001</v>
      </c>
      <c r="O2818">
        <v>0</v>
      </c>
      <c r="P2818">
        <v>0</v>
      </c>
      <c r="Q2818">
        <v>0</v>
      </c>
      <c r="R2818">
        <v>1</v>
      </c>
      <c r="S2818">
        <v>0</v>
      </c>
      <c r="T2818">
        <v>2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0.49107616036013013</v>
      </c>
      <c r="AA2818">
        <v>0</v>
      </c>
      <c r="AB2818">
        <v>0.34115534708461115</v>
      </c>
      <c r="AC2818">
        <v>0</v>
      </c>
      <c r="AD2818">
        <v>0</v>
      </c>
      <c r="AE2818">
        <v>0.83223150744474128</v>
      </c>
    </row>
    <row r="2819" spans="1:31" x14ac:dyDescent="0.25">
      <c r="A2819">
        <v>2436748</v>
      </c>
      <c r="B2819">
        <v>1</v>
      </c>
      <c r="C2819" t="s">
        <v>80</v>
      </c>
      <c r="D2819" t="s">
        <v>84</v>
      </c>
      <c r="E2819" t="s">
        <v>132</v>
      </c>
      <c r="F2819" t="s">
        <v>8347</v>
      </c>
      <c r="G2819" t="s">
        <v>134</v>
      </c>
      <c r="H2819" t="s">
        <v>135</v>
      </c>
      <c r="I2819" t="s">
        <v>136</v>
      </c>
      <c r="J2819" t="s">
        <v>137</v>
      </c>
      <c r="K2819" t="s">
        <v>138</v>
      </c>
      <c r="L2819" t="s">
        <v>8348</v>
      </c>
      <c r="M2819" t="s">
        <v>8349</v>
      </c>
      <c r="N2819">
        <v>6.7736111110000001</v>
      </c>
      <c r="O2819">
        <v>0</v>
      </c>
      <c r="P2819">
        <v>3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3.7078904300865529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3.7078904300865529</v>
      </c>
    </row>
    <row r="2820" spans="1:31" x14ac:dyDescent="0.25">
      <c r="A2820">
        <v>2436662</v>
      </c>
      <c r="B2820">
        <v>1</v>
      </c>
      <c r="C2820" t="s">
        <v>81</v>
      </c>
      <c r="D2820" t="s">
        <v>117</v>
      </c>
      <c r="E2820" t="s">
        <v>161</v>
      </c>
      <c r="F2820" t="s">
        <v>8350</v>
      </c>
      <c r="G2820" t="s">
        <v>355</v>
      </c>
      <c r="H2820" t="s">
        <v>144</v>
      </c>
      <c r="I2820" t="s">
        <v>136</v>
      </c>
      <c r="J2820" t="s">
        <v>137</v>
      </c>
      <c r="K2820" t="s">
        <v>164</v>
      </c>
      <c r="L2820" t="s">
        <v>8351</v>
      </c>
      <c r="M2820" t="s">
        <v>8352</v>
      </c>
      <c r="N2820">
        <v>6.2113888880000001</v>
      </c>
      <c r="O2820">
        <v>0</v>
      </c>
      <c r="P2820">
        <v>371</v>
      </c>
      <c r="Q2820">
        <v>0</v>
      </c>
      <c r="R2820">
        <v>0</v>
      </c>
      <c r="S2820">
        <v>0</v>
      </c>
      <c r="T2820">
        <v>63</v>
      </c>
      <c r="U2820">
        <v>0</v>
      </c>
      <c r="V2820">
        <v>0</v>
      </c>
      <c r="W2820">
        <v>0</v>
      </c>
      <c r="X2820">
        <v>492.36501804466968</v>
      </c>
      <c r="Y2820">
        <v>0</v>
      </c>
      <c r="Z2820">
        <v>0</v>
      </c>
      <c r="AA2820">
        <v>0</v>
      </c>
      <c r="AB2820">
        <v>245.31027646100085</v>
      </c>
      <c r="AC2820">
        <v>0</v>
      </c>
      <c r="AD2820">
        <v>0</v>
      </c>
      <c r="AE2820">
        <v>737.67529450567054</v>
      </c>
    </row>
    <row r="2821" spans="1:31" x14ac:dyDescent="0.25">
      <c r="A2821">
        <v>2436997</v>
      </c>
      <c r="B2821">
        <v>1</v>
      </c>
      <c r="C2821" t="s">
        <v>80</v>
      </c>
      <c r="D2821" t="s">
        <v>93</v>
      </c>
      <c r="E2821" t="s">
        <v>156</v>
      </c>
      <c r="F2821" t="s">
        <v>8353</v>
      </c>
      <c r="G2821" t="s">
        <v>175</v>
      </c>
      <c r="H2821" t="s">
        <v>135</v>
      </c>
      <c r="I2821" t="s">
        <v>136</v>
      </c>
      <c r="J2821" t="s">
        <v>137</v>
      </c>
      <c r="K2821" t="s">
        <v>138</v>
      </c>
      <c r="L2821" t="s">
        <v>8354</v>
      </c>
      <c r="M2821" t="s">
        <v>8355</v>
      </c>
      <c r="N2821">
        <v>0.242777777</v>
      </c>
      <c r="O2821">
        <v>0</v>
      </c>
      <c r="P2821">
        <v>76</v>
      </c>
      <c r="Q2821">
        <v>0</v>
      </c>
      <c r="R2821">
        <v>2</v>
      </c>
      <c r="S2821">
        <v>0</v>
      </c>
      <c r="T2821">
        <v>6</v>
      </c>
      <c r="U2821">
        <v>0</v>
      </c>
      <c r="V2821">
        <v>0</v>
      </c>
      <c r="W2821">
        <v>0</v>
      </c>
      <c r="X2821">
        <v>3.2984278446505018</v>
      </c>
      <c r="Y2821">
        <v>0</v>
      </c>
      <c r="Z2821">
        <v>8.2751394141144449E-2</v>
      </c>
      <c r="AA2821">
        <v>0</v>
      </c>
      <c r="AB2821">
        <v>0.38228870728152498</v>
      </c>
      <c r="AC2821">
        <v>0</v>
      </c>
      <c r="AD2821">
        <v>0</v>
      </c>
      <c r="AE2821">
        <v>3.7634679460731713</v>
      </c>
    </row>
    <row r="2822" spans="1:31" x14ac:dyDescent="0.25">
      <c r="A2822">
        <v>2437097</v>
      </c>
      <c r="B2822">
        <v>1</v>
      </c>
      <c r="C2822" t="s">
        <v>80</v>
      </c>
      <c r="D2822" t="s">
        <v>102</v>
      </c>
      <c r="E2822" t="s">
        <v>132</v>
      </c>
      <c r="F2822" t="s">
        <v>8356</v>
      </c>
      <c r="G2822" t="s">
        <v>134</v>
      </c>
      <c r="H2822" t="s">
        <v>135</v>
      </c>
      <c r="I2822" t="s">
        <v>136</v>
      </c>
      <c r="J2822" t="s">
        <v>137</v>
      </c>
      <c r="K2822" t="s">
        <v>138</v>
      </c>
      <c r="L2822" t="s">
        <v>8357</v>
      </c>
      <c r="M2822" t="s">
        <v>8358</v>
      </c>
      <c r="N2822">
        <v>1.6261111109999999</v>
      </c>
      <c r="O2822">
        <v>0</v>
      </c>
      <c r="P2822">
        <v>1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0.38642720594056834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0.38642720594056834</v>
      </c>
    </row>
    <row r="2823" spans="1:31" x14ac:dyDescent="0.25">
      <c r="A2823">
        <v>2437083</v>
      </c>
      <c r="B2823">
        <v>1</v>
      </c>
      <c r="C2823" t="s">
        <v>80</v>
      </c>
      <c r="D2823" t="s">
        <v>103</v>
      </c>
      <c r="E2823" t="s">
        <v>161</v>
      </c>
      <c r="F2823" t="s">
        <v>8359</v>
      </c>
      <c r="G2823" t="s">
        <v>143</v>
      </c>
      <c r="H2823" t="s">
        <v>144</v>
      </c>
      <c r="I2823" t="s">
        <v>136</v>
      </c>
      <c r="J2823" t="s">
        <v>137</v>
      </c>
      <c r="K2823" t="s">
        <v>138</v>
      </c>
      <c r="L2823" t="s">
        <v>8360</v>
      </c>
      <c r="M2823" t="s">
        <v>8361</v>
      </c>
      <c r="N2823">
        <v>3.358333333</v>
      </c>
      <c r="O2823">
        <v>0</v>
      </c>
      <c r="P2823">
        <v>9539</v>
      </c>
      <c r="Q2823">
        <v>0</v>
      </c>
      <c r="R2823">
        <v>15</v>
      </c>
      <c r="S2823">
        <v>4</v>
      </c>
      <c r="T2823">
        <v>523</v>
      </c>
      <c r="U2823">
        <v>0</v>
      </c>
      <c r="V2823">
        <v>1</v>
      </c>
      <c r="W2823">
        <v>0</v>
      </c>
      <c r="X2823">
        <v>7559.6838791129367</v>
      </c>
      <c r="Y2823">
        <v>0</v>
      </c>
      <c r="Z2823">
        <v>47.331375268432197</v>
      </c>
      <c r="AA2823">
        <v>102.91055158651989</v>
      </c>
      <c r="AB2823">
        <v>2941.3125064808892</v>
      </c>
      <c r="AC2823">
        <v>0</v>
      </c>
      <c r="AD2823">
        <v>25.271854814720502</v>
      </c>
      <c r="AE2823">
        <v>10676.510167263499</v>
      </c>
    </row>
    <row r="2824" spans="1:31" x14ac:dyDescent="0.25">
      <c r="A2824">
        <v>2436751</v>
      </c>
      <c r="B2824">
        <v>1</v>
      </c>
      <c r="C2824" t="s">
        <v>80</v>
      </c>
      <c r="D2824" t="s">
        <v>85</v>
      </c>
      <c r="E2824" t="s">
        <v>147</v>
      </c>
      <c r="F2824" t="s">
        <v>5301</v>
      </c>
      <c r="G2824" t="s">
        <v>171</v>
      </c>
      <c r="H2824" t="s">
        <v>135</v>
      </c>
      <c r="I2824" t="s">
        <v>136</v>
      </c>
      <c r="J2824" t="s">
        <v>137</v>
      </c>
      <c r="K2824" t="s">
        <v>138</v>
      </c>
      <c r="L2824" t="s">
        <v>8362</v>
      </c>
      <c r="M2824" t="s">
        <v>8363</v>
      </c>
      <c r="N2824">
        <v>5.2602777769999998</v>
      </c>
      <c r="O2824">
        <v>0</v>
      </c>
      <c r="P2824">
        <v>172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222.47611129952824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222.47611129952824</v>
      </c>
    </row>
    <row r="2825" spans="1:31" x14ac:dyDescent="0.25">
      <c r="A2825">
        <v>2436588</v>
      </c>
      <c r="B2825">
        <v>1</v>
      </c>
      <c r="C2825" t="s">
        <v>80</v>
      </c>
      <c r="D2825" t="s">
        <v>94</v>
      </c>
      <c r="E2825" t="s">
        <v>132</v>
      </c>
      <c r="F2825" t="s">
        <v>8364</v>
      </c>
      <c r="G2825" t="s">
        <v>198</v>
      </c>
      <c r="H2825" t="s">
        <v>135</v>
      </c>
      <c r="I2825" t="s">
        <v>136</v>
      </c>
      <c r="J2825" t="s">
        <v>137</v>
      </c>
      <c r="K2825" t="s">
        <v>138</v>
      </c>
      <c r="L2825" t="s">
        <v>8365</v>
      </c>
      <c r="M2825" t="s">
        <v>8366</v>
      </c>
      <c r="N2825">
        <v>5.2947222219999999</v>
      </c>
      <c r="O2825">
        <v>0</v>
      </c>
      <c r="P2825">
        <v>1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8.4356739769982401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8.4356739769982401</v>
      </c>
    </row>
    <row r="2826" spans="1:31" x14ac:dyDescent="0.25">
      <c r="A2826">
        <v>2436797</v>
      </c>
      <c r="B2826">
        <v>1</v>
      </c>
      <c r="C2826" t="s">
        <v>80</v>
      </c>
      <c r="D2826" t="s">
        <v>103</v>
      </c>
      <c r="E2826" t="s">
        <v>132</v>
      </c>
      <c r="F2826" t="s">
        <v>8367</v>
      </c>
      <c r="G2826" t="s">
        <v>153</v>
      </c>
      <c r="H2826" t="s">
        <v>135</v>
      </c>
      <c r="I2826" t="s">
        <v>136</v>
      </c>
      <c r="J2826" t="s">
        <v>137</v>
      </c>
      <c r="K2826" t="s">
        <v>138</v>
      </c>
      <c r="L2826" t="s">
        <v>8368</v>
      </c>
      <c r="M2826" t="s">
        <v>8369</v>
      </c>
      <c r="N2826">
        <v>1.4044444439999999</v>
      </c>
      <c r="O2826">
        <v>0</v>
      </c>
      <c r="P2826">
        <v>1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</row>
    <row r="2827" spans="1:31" x14ac:dyDescent="0.25">
      <c r="A2827">
        <v>2436920</v>
      </c>
      <c r="B2827">
        <v>1</v>
      </c>
      <c r="C2827" t="s">
        <v>80</v>
      </c>
      <c r="D2827" t="s">
        <v>96</v>
      </c>
      <c r="E2827" t="s">
        <v>147</v>
      </c>
      <c r="F2827" t="s">
        <v>8370</v>
      </c>
      <c r="G2827" t="s">
        <v>171</v>
      </c>
      <c r="H2827" t="s">
        <v>135</v>
      </c>
      <c r="I2827" t="s">
        <v>136</v>
      </c>
      <c r="J2827" t="s">
        <v>137</v>
      </c>
      <c r="K2827" t="s">
        <v>138</v>
      </c>
      <c r="L2827" t="s">
        <v>8371</v>
      </c>
      <c r="M2827" t="s">
        <v>8372</v>
      </c>
      <c r="N2827">
        <v>2.8686111109999999</v>
      </c>
      <c r="O2827">
        <v>0</v>
      </c>
      <c r="P2827">
        <v>14</v>
      </c>
      <c r="Q2827">
        <v>0</v>
      </c>
      <c r="R2827">
        <v>0</v>
      </c>
      <c r="S2827">
        <v>0</v>
      </c>
      <c r="T2827">
        <v>1</v>
      </c>
      <c r="U2827">
        <v>0</v>
      </c>
      <c r="V2827">
        <v>0</v>
      </c>
      <c r="W2827">
        <v>0</v>
      </c>
      <c r="X2827">
        <v>6.5633525228347693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6.5633525228347693</v>
      </c>
    </row>
    <row r="2828" spans="1:31" x14ac:dyDescent="0.25">
      <c r="A2828">
        <v>2436542</v>
      </c>
      <c r="B2828">
        <v>1</v>
      </c>
      <c r="C2828" t="s">
        <v>80</v>
      </c>
      <c r="D2828" t="s">
        <v>100</v>
      </c>
      <c r="E2828" t="s">
        <v>161</v>
      </c>
      <c r="F2828" t="s">
        <v>8373</v>
      </c>
      <c r="G2828" t="s">
        <v>301</v>
      </c>
      <c r="H2828" t="s">
        <v>144</v>
      </c>
      <c r="I2828" t="s">
        <v>136</v>
      </c>
      <c r="J2828" t="s">
        <v>137</v>
      </c>
      <c r="K2828" t="s">
        <v>138</v>
      </c>
      <c r="L2828" t="s">
        <v>8374</v>
      </c>
      <c r="M2828" t="s">
        <v>8375</v>
      </c>
      <c r="N2828">
        <v>2.8030555549999998</v>
      </c>
      <c r="O2828">
        <v>0</v>
      </c>
      <c r="P2828">
        <v>25</v>
      </c>
      <c r="Q2828">
        <v>0</v>
      </c>
      <c r="R2828">
        <v>20</v>
      </c>
      <c r="S2828">
        <v>0</v>
      </c>
      <c r="T2828">
        <v>8</v>
      </c>
      <c r="U2828">
        <v>0</v>
      </c>
      <c r="V2828">
        <v>0</v>
      </c>
      <c r="W2828">
        <v>0</v>
      </c>
      <c r="X2828">
        <v>15.753989512355558</v>
      </c>
      <c r="Y2828">
        <v>0</v>
      </c>
      <c r="Z2828">
        <v>20.710567079457103</v>
      </c>
      <c r="AA2828">
        <v>0</v>
      </c>
      <c r="AB2828">
        <v>42.215565230006113</v>
      </c>
      <c r="AC2828">
        <v>0</v>
      </c>
      <c r="AD2828">
        <v>0</v>
      </c>
      <c r="AE2828">
        <v>78.680121821818773</v>
      </c>
    </row>
    <row r="2829" spans="1:31" x14ac:dyDescent="0.25">
      <c r="A2829">
        <v>2436983</v>
      </c>
      <c r="B2829">
        <v>1</v>
      </c>
      <c r="C2829" t="s">
        <v>80</v>
      </c>
      <c r="D2829" t="s">
        <v>101</v>
      </c>
      <c r="E2829" t="s">
        <v>147</v>
      </c>
      <c r="F2829" t="s">
        <v>8376</v>
      </c>
      <c r="G2829" t="s">
        <v>175</v>
      </c>
      <c r="H2829" t="s">
        <v>135</v>
      </c>
      <c r="I2829" t="s">
        <v>136</v>
      </c>
      <c r="J2829" t="s">
        <v>137</v>
      </c>
      <c r="K2829" t="s">
        <v>138</v>
      </c>
      <c r="L2829" t="s">
        <v>8377</v>
      </c>
      <c r="M2829" t="s">
        <v>8378</v>
      </c>
      <c r="N2829">
        <v>0.52611111099999996</v>
      </c>
      <c r="O2829">
        <v>0</v>
      </c>
      <c r="P2829">
        <v>81</v>
      </c>
      <c r="Q2829">
        <v>0</v>
      </c>
      <c r="R2829">
        <v>1</v>
      </c>
      <c r="S2829">
        <v>0</v>
      </c>
      <c r="T2829">
        <v>14</v>
      </c>
      <c r="U2829">
        <v>0</v>
      </c>
      <c r="V2829">
        <v>0</v>
      </c>
      <c r="W2829">
        <v>0</v>
      </c>
      <c r="X2829">
        <v>16.415795280802108</v>
      </c>
      <c r="Y2829">
        <v>0</v>
      </c>
      <c r="Z2829">
        <v>0</v>
      </c>
      <c r="AA2829">
        <v>0</v>
      </c>
      <c r="AB2829">
        <v>1.8508688011679111</v>
      </c>
      <c r="AC2829">
        <v>0</v>
      </c>
      <c r="AD2829">
        <v>0</v>
      </c>
      <c r="AE2829">
        <v>18.266664081970021</v>
      </c>
    </row>
    <row r="2830" spans="1:31" x14ac:dyDescent="0.25">
      <c r="A2830">
        <v>2438368</v>
      </c>
      <c r="B2830">
        <v>1</v>
      </c>
      <c r="C2830" t="s">
        <v>80</v>
      </c>
      <c r="D2830" t="s">
        <v>105</v>
      </c>
      <c r="E2830" t="s">
        <v>229</v>
      </c>
      <c r="F2830" t="s">
        <v>8379</v>
      </c>
      <c r="G2830" t="s">
        <v>143</v>
      </c>
      <c r="H2830" t="s">
        <v>144</v>
      </c>
      <c r="I2830" t="s">
        <v>136</v>
      </c>
      <c r="J2830" t="s">
        <v>137</v>
      </c>
      <c r="K2830" t="s">
        <v>138</v>
      </c>
      <c r="L2830" t="s">
        <v>8380</v>
      </c>
      <c r="M2830" t="s">
        <v>8381</v>
      </c>
      <c r="N2830">
        <v>0.54333333299999997</v>
      </c>
      <c r="O2830">
        <v>0</v>
      </c>
      <c r="P2830">
        <v>9254</v>
      </c>
      <c r="Q2830">
        <v>0</v>
      </c>
      <c r="R2830">
        <v>1</v>
      </c>
      <c r="S2830">
        <v>0</v>
      </c>
      <c r="T2830">
        <v>558</v>
      </c>
      <c r="U2830">
        <v>0</v>
      </c>
      <c r="V2830">
        <v>0</v>
      </c>
      <c r="W2830">
        <v>0</v>
      </c>
      <c r="X2830">
        <v>1739.7659562221197</v>
      </c>
      <c r="Y2830">
        <v>0</v>
      </c>
      <c r="Z2830">
        <v>0.40315113325178664</v>
      </c>
      <c r="AA2830">
        <v>0</v>
      </c>
      <c r="AB2830">
        <v>552.93116214681208</v>
      </c>
      <c r="AC2830">
        <v>0</v>
      </c>
      <c r="AD2830">
        <v>0</v>
      </c>
      <c r="AE2830">
        <v>2293.1002695021834</v>
      </c>
    </row>
    <row r="2831" spans="1:31" x14ac:dyDescent="0.25">
      <c r="A2831">
        <v>2438375</v>
      </c>
      <c r="B2831">
        <v>1</v>
      </c>
      <c r="C2831" t="s">
        <v>80</v>
      </c>
      <c r="D2831" t="s">
        <v>110</v>
      </c>
      <c r="E2831" t="s">
        <v>229</v>
      </c>
      <c r="F2831" t="s">
        <v>8382</v>
      </c>
      <c r="G2831" t="s">
        <v>143</v>
      </c>
      <c r="H2831" t="s">
        <v>144</v>
      </c>
      <c r="I2831" t="s">
        <v>136</v>
      </c>
      <c r="J2831" t="s">
        <v>137</v>
      </c>
      <c r="K2831" t="s">
        <v>138</v>
      </c>
      <c r="L2831" t="s">
        <v>8383</v>
      </c>
      <c r="M2831" t="s">
        <v>8384</v>
      </c>
      <c r="N2831">
        <v>0.49444444399999998</v>
      </c>
      <c r="O2831">
        <v>0</v>
      </c>
      <c r="P2831">
        <v>4107</v>
      </c>
      <c r="Q2831">
        <v>0</v>
      </c>
      <c r="R2831">
        <v>0</v>
      </c>
      <c r="S2831">
        <v>0</v>
      </c>
      <c r="T2831">
        <v>379</v>
      </c>
      <c r="U2831">
        <v>0</v>
      </c>
      <c r="V2831">
        <v>2</v>
      </c>
      <c r="W2831">
        <v>0</v>
      </c>
      <c r="X2831">
        <v>546.50966578747853</v>
      </c>
      <c r="Y2831">
        <v>0</v>
      </c>
      <c r="Z2831">
        <v>0</v>
      </c>
      <c r="AA2831">
        <v>0</v>
      </c>
      <c r="AB2831">
        <v>367.21020632900644</v>
      </c>
      <c r="AC2831">
        <v>0</v>
      </c>
      <c r="AD2831">
        <v>94.638477612968586</v>
      </c>
      <c r="AE2831">
        <v>1008.3583497294536</v>
      </c>
    </row>
    <row r="2832" spans="1:31" x14ac:dyDescent="0.25">
      <c r="A2832">
        <v>2438376</v>
      </c>
      <c r="B2832">
        <v>1</v>
      </c>
      <c r="C2832" t="s">
        <v>81</v>
      </c>
      <c r="D2832" t="s">
        <v>128</v>
      </c>
      <c r="E2832" t="s">
        <v>132</v>
      </c>
      <c r="F2832" t="s">
        <v>3534</v>
      </c>
      <c r="G2832" t="s">
        <v>153</v>
      </c>
      <c r="H2832" t="s">
        <v>135</v>
      </c>
      <c r="I2832" t="s">
        <v>136</v>
      </c>
      <c r="J2832" t="s">
        <v>137</v>
      </c>
      <c r="K2832" t="s">
        <v>138</v>
      </c>
      <c r="L2832" t="s">
        <v>8385</v>
      </c>
      <c r="M2832" t="s">
        <v>8386</v>
      </c>
      <c r="N2832">
        <v>1.214722222</v>
      </c>
      <c r="O2832">
        <v>0</v>
      </c>
      <c r="P2832">
        <v>2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0.31939564341091142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0.31939564341091142</v>
      </c>
    </row>
    <row r="2833" spans="1:31" x14ac:dyDescent="0.25">
      <c r="A2833">
        <v>2438380</v>
      </c>
      <c r="B2833">
        <v>1</v>
      </c>
      <c r="C2833" t="s">
        <v>80</v>
      </c>
      <c r="D2833" t="s">
        <v>83</v>
      </c>
      <c r="E2833" t="s">
        <v>178</v>
      </c>
      <c r="F2833" t="s">
        <v>8387</v>
      </c>
      <c r="G2833" t="s">
        <v>143</v>
      </c>
      <c r="H2833" t="s">
        <v>144</v>
      </c>
      <c r="I2833" t="s">
        <v>136</v>
      </c>
      <c r="J2833" t="s">
        <v>137</v>
      </c>
      <c r="K2833" t="s">
        <v>138</v>
      </c>
      <c r="L2833" t="s">
        <v>8388</v>
      </c>
      <c r="M2833" t="s">
        <v>8389</v>
      </c>
      <c r="N2833">
        <v>0.57750000000000001</v>
      </c>
      <c r="O2833">
        <v>0</v>
      </c>
      <c r="P2833">
        <v>0</v>
      </c>
      <c r="Q2833">
        <v>0</v>
      </c>
      <c r="R2833">
        <v>0</v>
      </c>
      <c r="S2833">
        <v>6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248.49690758072339</v>
      </c>
      <c r="AB2833">
        <v>0</v>
      </c>
      <c r="AC2833">
        <v>0</v>
      </c>
      <c r="AD2833">
        <v>0</v>
      </c>
      <c r="AE2833">
        <v>248.49690758072339</v>
      </c>
    </row>
    <row r="2834" spans="1:31" x14ac:dyDescent="0.25">
      <c r="A2834">
        <v>2438381</v>
      </c>
      <c r="B2834">
        <v>1</v>
      </c>
      <c r="C2834" t="s">
        <v>81</v>
      </c>
      <c r="D2834" t="s">
        <v>124</v>
      </c>
      <c r="E2834" t="s">
        <v>132</v>
      </c>
      <c r="F2834" t="s">
        <v>8390</v>
      </c>
      <c r="G2834" t="s">
        <v>134</v>
      </c>
      <c r="H2834" t="s">
        <v>135</v>
      </c>
      <c r="I2834" t="s">
        <v>136</v>
      </c>
      <c r="J2834" t="s">
        <v>137</v>
      </c>
      <c r="K2834" t="s">
        <v>138</v>
      </c>
      <c r="L2834" t="s">
        <v>8391</v>
      </c>
      <c r="M2834" t="s">
        <v>8392</v>
      </c>
      <c r="N2834">
        <v>0.55916666599999998</v>
      </c>
      <c r="O2834">
        <v>0</v>
      </c>
      <c r="P2834">
        <v>3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0.33760203188662508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0.33760203188662508</v>
      </c>
    </row>
    <row r="2835" spans="1:31" x14ac:dyDescent="0.25">
      <c r="A2835">
        <v>2438382</v>
      </c>
      <c r="B2835">
        <v>1</v>
      </c>
      <c r="C2835" t="s">
        <v>80</v>
      </c>
      <c r="D2835" t="s">
        <v>106</v>
      </c>
      <c r="E2835" t="s">
        <v>147</v>
      </c>
      <c r="F2835" t="s">
        <v>8393</v>
      </c>
      <c r="G2835" t="s">
        <v>171</v>
      </c>
      <c r="H2835" t="s">
        <v>135</v>
      </c>
      <c r="I2835" t="s">
        <v>136</v>
      </c>
      <c r="J2835" t="s">
        <v>137</v>
      </c>
      <c r="K2835" t="s">
        <v>138</v>
      </c>
      <c r="L2835" t="s">
        <v>8394</v>
      </c>
      <c r="M2835" t="s">
        <v>8395</v>
      </c>
      <c r="N2835">
        <v>3.2944444439999998</v>
      </c>
      <c r="O2835">
        <v>0</v>
      </c>
      <c r="P2835">
        <v>0</v>
      </c>
      <c r="Q2835">
        <v>0</v>
      </c>
      <c r="R2835">
        <v>6</v>
      </c>
      <c r="S2835">
        <v>0</v>
      </c>
      <c r="T2835">
        <v>1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</row>
    <row r="2836" spans="1:31" x14ac:dyDescent="0.25">
      <c r="A2836">
        <v>2438383</v>
      </c>
      <c r="B2836">
        <v>1</v>
      </c>
      <c r="C2836" t="s">
        <v>81</v>
      </c>
      <c r="D2836" t="s">
        <v>112</v>
      </c>
      <c r="E2836" t="s">
        <v>132</v>
      </c>
      <c r="F2836" t="s">
        <v>8396</v>
      </c>
      <c r="G2836" t="s">
        <v>134</v>
      </c>
      <c r="H2836" t="s">
        <v>135</v>
      </c>
      <c r="I2836" t="s">
        <v>136</v>
      </c>
      <c r="J2836" t="s">
        <v>137</v>
      </c>
      <c r="K2836" t="s">
        <v>138</v>
      </c>
      <c r="L2836" t="s">
        <v>8397</v>
      </c>
      <c r="M2836" t="s">
        <v>8398</v>
      </c>
      <c r="N2836">
        <v>4.1547222220000002</v>
      </c>
      <c r="O2836">
        <v>0</v>
      </c>
      <c r="P2836">
        <v>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7.9509257391652786E-3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7.9509257391652786E-3</v>
      </c>
    </row>
    <row r="2837" spans="1:31" x14ac:dyDescent="0.25">
      <c r="A2837">
        <v>2438386</v>
      </c>
      <c r="B2837">
        <v>1</v>
      </c>
      <c r="C2837" t="s">
        <v>80</v>
      </c>
      <c r="D2837" t="s">
        <v>106</v>
      </c>
      <c r="E2837" t="s">
        <v>178</v>
      </c>
      <c r="F2837" t="s">
        <v>8399</v>
      </c>
      <c r="G2837" t="s">
        <v>187</v>
      </c>
      <c r="H2837" t="s">
        <v>144</v>
      </c>
      <c r="I2837" t="s">
        <v>136</v>
      </c>
      <c r="J2837" t="s">
        <v>137</v>
      </c>
      <c r="K2837" t="s">
        <v>164</v>
      </c>
      <c r="L2837" t="s">
        <v>8400</v>
      </c>
      <c r="M2837" t="s">
        <v>8401</v>
      </c>
      <c r="N2837">
        <v>1.185277777</v>
      </c>
      <c r="O2837">
        <v>0</v>
      </c>
      <c r="P2837">
        <v>930</v>
      </c>
      <c r="Q2837">
        <v>6</v>
      </c>
      <c r="R2837">
        <v>41</v>
      </c>
      <c r="S2837">
        <v>5</v>
      </c>
      <c r="T2837">
        <v>231</v>
      </c>
      <c r="U2837">
        <v>0</v>
      </c>
      <c r="V2837">
        <v>0</v>
      </c>
      <c r="W2837">
        <v>0</v>
      </c>
      <c r="X2837">
        <v>242.98694400878034</v>
      </c>
      <c r="Y2837">
        <v>51.370571491305448</v>
      </c>
      <c r="Z2837">
        <v>32.218755500656989</v>
      </c>
      <c r="AA2837">
        <v>28.326157920360625</v>
      </c>
      <c r="AB2837">
        <v>283.76157732549365</v>
      </c>
      <c r="AC2837">
        <v>0</v>
      </c>
      <c r="AD2837">
        <v>0</v>
      </c>
      <c r="AE2837">
        <v>638.66400624659707</v>
      </c>
    </row>
    <row r="2838" spans="1:31" x14ac:dyDescent="0.25">
      <c r="A2838">
        <v>2438387</v>
      </c>
      <c r="B2838">
        <v>1</v>
      </c>
      <c r="C2838" t="s">
        <v>80</v>
      </c>
      <c r="D2838" t="s">
        <v>98</v>
      </c>
      <c r="E2838" t="s">
        <v>147</v>
      </c>
      <c r="F2838" t="s">
        <v>8402</v>
      </c>
      <c r="G2838" t="s">
        <v>171</v>
      </c>
      <c r="H2838" t="s">
        <v>135</v>
      </c>
      <c r="I2838" t="s">
        <v>136</v>
      </c>
      <c r="J2838" t="s">
        <v>137</v>
      </c>
      <c r="K2838" t="s">
        <v>138</v>
      </c>
      <c r="L2838" t="s">
        <v>8403</v>
      </c>
      <c r="M2838" t="s">
        <v>8404</v>
      </c>
      <c r="N2838">
        <v>2.562777777</v>
      </c>
      <c r="O2838">
        <v>0</v>
      </c>
      <c r="P2838">
        <v>2</v>
      </c>
      <c r="Q2838">
        <v>0</v>
      </c>
      <c r="R2838">
        <v>3</v>
      </c>
      <c r="S2838">
        <v>0</v>
      </c>
      <c r="T2838">
        <v>5</v>
      </c>
      <c r="U2838">
        <v>0</v>
      </c>
      <c r="V2838">
        <v>0</v>
      </c>
      <c r="W2838">
        <v>0</v>
      </c>
      <c r="X2838">
        <v>2.0019321862910417</v>
      </c>
      <c r="Y2838">
        <v>0</v>
      </c>
      <c r="Z2838">
        <v>4.6157117100504603</v>
      </c>
      <c r="AA2838">
        <v>0</v>
      </c>
      <c r="AB2838">
        <v>10.504048493365183</v>
      </c>
      <c r="AC2838">
        <v>0</v>
      </c>
      <c r="AD2838">
        <v>0</v>
      </c>
      <c r="AE2838">
        <v>17.121692389706684</v>
      </c>
    </row>
    <row r="2839" spans="1:31" x14ac:dyDescent="0.25">
      <c r="A2839">
        <v>2438388</v>
      </c>
      <c r="B2839">
        <v>1</v>
      </c>
      <c r="C2839" t="s">
        <v>80</v>
      </c>
      <c r="D2839" t="s">
        <v>103</v>
      </c>
      <c r="E2839" t="s">
        <v>132</v>
      </c>
      <c r="F2839" t="s">
        <v>8405</v>
      </c>
      <c r="G2839" t="s">
        <v>153</v>
      </c>
      <c r="H2839" t="s">
        <v>135</v>
      </c>
      <c r="I2839" t="s">
        <v>136</v>
      </c>
      <c r="J2839" t="s">
        <v>137</v>
      </c>
      <c r="K2839" t="s">
        <v>138</v>
      </c>
      <c r="L2839" t="s">
        <v>8406</v>
      </c>
      <c r="M2839" t="s">
        <v>8407</v>
      </c>
      <c r="N2839">
        <v>1.552777777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1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</row>
    <row r="2840" spans="1:31" x14ac:dyDescent="0.25">
      <c r="A2840">
        <v>2438393</v>
      </c>
      <c r="B2840">
        <v>1</v>
      </c>
      <c r="C2840" t="s">
        <v>80</v>
      </c>
      <c r="D2840" t="s">
        <v>101</v>
      </c>
      <c r="E2840" t="s">
        <v>132</v>
      </c>
      <c r="F2840" t="s">
        <v>8408</v>
      </c>
      <c r="G2840" t="s">
        <v>198</v>
      </c>
      <c r="H2840" t="s">
        <v>135</v>
      </c>
      <c r="I2840" t="s">
        <v>136</v>
      </c>
      <c r="J2840" t="s">
        <v>137</v>
      </c>
      <c r="K2840" t="s">
        <v>138</v>
      </c>
      <c r="L2840" t="s">
        <v>8409</v>
      </c>
      <c r="M2840" t="s">
        <v>8410</v>
      </c>
      <c r="N2840">
        <v>1.8277777770000001</v>
      </c>
      <c r="O2840">
        <v>0</v>
      </c>
      <c r="P2840">
        <v>1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0.27779675658995001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0.27779675658995001</v>
      </c>
    </row>
    <row r="2841" spans="1:31" x14ac:dyDescent="0.25">
      <c r="A2841">
        <v>2438395</v>
      </c>
      <c r="B2841">
        <v>1</v>
      </c>
      <c r="C2841" t="s">
        <v>80</v>
      </c>
      <c r="D2841" t="s">
        <v>84</v>
      </c>
      <c r="E2841" t="s">
        <v>132</v>
      </c>
      <c r="F2841" t="s">
        <v>8411</v>
      </c>
      <c r="G2841" t="s">
        <v>134</v>
      </c>
      <c r="H2841" t="s">
        <v>135</v>
      </c>
      <c r="I2841" t="s">
        <v>136</v>
      </c>
      <c r="J2841" t="s">
        <v>137</v>
      </c>
      <c r="K2841" t="s">
        <v>138</v>
      </c>
      <c r="L2841" t="s">
        <v>8412</v>
      </c>
      <c r="M2841" t="s">
        <v>8413</v>
      </c>
      <c r="N2841">
        <v>6.3369444440000002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8.2639951414878947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8.2639951414878947</v>
      </c>
    </row>
    <row r="2842" spans="1:31" x14ac:dyDescent="0.25">
      <c r="A2842">
        <v>2438396</v>
      </c>
      <c r="B2842">
        <v>1</v>
      </c>
      <c r="C2842" t="s">
        <v>81</v>
      </c>
      <c r="D2842" t="s">
        <v>124</v>
      </c>
      <c r="E2842" t="s">
        <v>132</v>
      </c>
      <c r="F2842" t="s">
        <v>8414</v>
      </c>
      <c r="G2842" t="s">
        <v>134</v>
      </c>
      <c r="H2842" t="s">
        <v>135</v>
      </c>
      <c r="I2842" t="s">
        <v>136</v>
      </c>
      <c r="J2842" t="s">
        <v>137</v>
      </c>
      <c r="K2842" t="s">
        <v>138</v>
      </c>
      <c r="L2842" t="s">
        <v>8415</v>
      </c>
      <c r="M2842" t="s">
        <v>8416</v>
      </c>
      <c r="N2842">
        <v>0.696111111</v>
      </c>
      <c r="O2842">
        <v>0</v>
      </c>
      <c r="P2842">
        <v>2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0.17397600853599557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0.17397600853599557</v>
      </c>
    </row>
    <row r="2843" spans="1:31" x14ac:dyDescent="0.25">
      <c r="A2843">
        <v>2438397</v>
      </c>
      <c r="B2843">
        <v>1</v>
      </c>
      <c r="C2843" t="s">
        <v>81</v>
      </c>
      <c r="D2843" t="s">
        <v>122</v>
      </c>
      <c r="E2843" t="s">
        <v>161</v>
      </c>
      <c r="F2843" t="s">
        <v>8417</v>
      </c>
      <c r="G2843" t="s">
        <v>256</v>
      </c>
      <c r="H2843" t="s">
        <v>144</v>
      </c>
      <c r="I2843" t="s">
        <v>136</v>
      </c>
      <c r="J2843" t="s">
        <v>137</v>
      </c>
      <c r="K2843" t="s">
        <v>138</v>
      </c>
      <c r="L2843" t="s">
        <v>8418</v>
      </c>
      <c r="M2843" t="s">
        <v>8419</v>
      </c>
      <c r="N2843">
        <v>1.031666666</v>
      </c>
      <c r="O2843">
        <v>0</v>
      </c>
      <c r="P2843">
        <v>2</v>
      </c>
      <c r="Q2843">
        <v>0</v>
      </c>
      <c r="R2843">
        <v>8</v>
      </c>
      <c r="S2843">
        <v>0</v>
      </c>
      <c r="T2843">
        <v>1</v>
      </c>
      <c r="U2843">
        <v>0</v>
      </c>
      <c r="V2843">
        <v>0</v>
      </c>
      <c r="W2843">
        <v>0</v>
      </c>
      <c r="X2843">
        <v>0.15432059582850333</v>
      </c>
      <c r="Y2843">
        <v>0</v>
      </c>
      <c r="Z2843">
        <v>1.2745757616055235</v>
      </c>
      <c r="AA2843">
        <v>0</v>
      </c>
      <c r="AB2843">
        <v>3.7907327581361256</v>
      </c>
      <c r="AC2843">
        <v>0</v>
      </c>
      <c r="AD2843">
        <v>0</v>
      </c>
      <c r="AE2843">
        <v>5.219629115570152</v>
      </c>
    </row>
    <row r="2844" spans="1:31" x14ac:dyDescent="0.25">
      <c r="A2844">
        <v>2438400</v>
      </c>
      <c r="B2844">
        <v>1</v>
      </c>
      <c r="C2844" t="s">
        <v>81</v>
      </c>
      <c r="D2844" t="s">
        <v>113</v>
      </c>
      <c r="E2844" t="s">
        <v>156</v>
      </c>
      <c r="F2844" t="s">
        <v>8420</v>
      </c>
      <c r="G2844" t="s">
        <v>158</v>
      </c>
      <c r="H2844" t="s">
        <v>135</v>
      </c>
      <c r="I2844" t="s">
        <v>136</v>
      </c>
      <c r="J2844" t="s">
        <v>137</v>
      </c>
      <c r="K2844" t="s">
        <v>138</v>
      </c>
      <c r="L2844" t="s">
        <v>8421</v>
      </c>
      <c r="M2844" t="s">
        <v>8422</v>
      </c>
      <c r="N2844">
        <v>0.92805555500000003</v>
      </c>
      <c r="O2844">
        <v>0</v>
      </c>
      <c r="P2844">
        <v>53</v>
      </c>
      <c r="Q2844">
        <v>0</v>
      </c>
      <c r="R2844">
        <v>12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6.9005426007066779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6.9005426007066779</v>
      </c>
    </row>
    <row r="2845" spans="1:31" x14ac:dyDescent="0.25">
      <c r="A2845">
        <v>2438403</v>
      </c>
      <c r="B2845">
        <v>1</v>
      </c>
      <c r="C2845" t="s">
        <v>81</v>
      </c>
      <c r="D2845" t="s">
        <v>121</v>
      </c>
      <c r="E2845" t="s">
        <v>132</v>
      </c>
      <c r="F2845" t="s">
        <v>8423</v>
      </c>
      <c r="G2845" t="s">
        <v>214</v>
      </c>
      <c r="H2845" t="s">
        <v>135</v>
      </c>
      <c r="I2845" t="s">
        <v>136</v>
      </c>
      <c r="J2845" t="s">
        <v>3</v>
      </c>
      <c r="K2845" t="s">
        <v>138</v>
      </c>
      <c r="L2845" t="s">
        <v>8424</v>
      </c>
      <c r="M2845" t="s">
        <v>8425</v>
      </c>
      <c r="N2845">
        <v>3.3511111109999998</v>
      </c>
      <c r="O2845">
        <v>0</v>
      </c>
      <c r="P2845">
        <v>4</v>
      </c>
      <c r="Q2845">
        <v>0</v>
      </c>
      <c r="R2845">
        <v>0</v>
      </c>
      <c r="S2845">
        <v>0</v>
      </c>
      <c r="T2845">
        <v>2</v>
      </c>
      <c r="U2845">
        <v>0</v>
      </c>
      <c r="V2845">
        <v>0</v>
      </c>
      <c r="W2845">
        <v>0</v>
      </c>
      <c r="X2845">
        <v>2.0490266488895466</v>
      </c>
      <c r="Y2845">
        <v>0</v>
      </c>
      <c r="Z2845">
        <v>0</v>
      </c>
      <c r="AA2845">
        <v>0</v>
      </c>
      <c r="AB2845">
        <v>7.4940898600090673</v>
      </c>
      <c r="AC2845">
        <v>0</v>
      </c>
      <c r="AD2845">
        <v>0</v>
      </c>
      <c r="AE2845">
        <v>9.5431165088986134</v>
      </c>
    </row>
    <row r="2846" spans="1:31" x14ac:dyDescent="0.25">
      <c r="A2846">
        <v>2438406</v>
      </c>
      <c r="B2846">
        <v>1</v>
      </c>
      <c r="C2846" t="s">
        <v>80</v>
      </c>
      <c r="D2846" t="s">
        <v>84</v>
      </c>
      <c r="E2846" t="s">
        <v>132</v>
      </c>
      <c r="F2846" t="s">
        <v>8426</v>
      </c>
      <c r="G2846" t="s">
        <v>153</v>
      </c>
      <c r="H2846" t="s">
        <v>135</v>
      </c>
      <c r="I2846" t="s">
        <v>136</v>
      </c>
      <c r="J2846" t="s">
        <v>137</v>
      </c>
      <c r="K2846" t="s">
        <v>138</v>
      </c>
      <c r="L2846" t="s">
        <v>8427</v>
      </c>
      <c r="M2846" t="s">
        <v>8428</v>
      </c>
      <c r="N2846">
        <v>6.4113888880000003</v>
      </c>
      <c r="O2846">
        <v>0</v>
      </c>
      <c r="P2846">
        <v>1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3.5089261338679436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3.5089261338679436</v>
      </c>
    </row>
    <row r="2847" spans="1:31" x14ac:dyDescent="0.25">
      <c r="A2847">
        <v>2438407</v>
      </c>
      <c r="B2847">
        <v>1</v>
      </c>
      <c r="C2847" t="s">
        <v>80</v>
      </c>
      <c r="D2847" t="s">
        <v>96</v>
      </c>
      <c r="E2847" t="s">
        <v>132</v>
      </c>
      <c r="F2847" t="s">
        <v>8429</v>
      </c>
      <c r="G2847" t="s">
        <v>134</v>
      </c>
      <c r="H2847" t="s">
        <v>135</v>
      </c>
      <c r="I2847" t="s">
        <v>136</v>
      </c>
      <c r="J2847" t="s">
        <v>137</v>
      </c>
      <c r="K2847" t="s">
        <v>138</v>
      </c>
      <c r="L2847" t="s">
        <v>8430</v>
      </c>
      <c r="M2847" t="s">
        <v>8431</v>
      </c>
      <c r="N2847">
        <v>4.7027777769999997</v>
      </c>
      <c r="O2847">
        <v>0</v>
      </c>
      <c r="P2847">
        <v>1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0.64444471509580559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0.64444471509580559</v>
      </c>
    </row>
    <row r="2848" spans="1:31" x14ac:dyDescent="0.25">
      <c r="A2848">
        <v>2438409</v>
      </c>
      <c r="B2848">
        <v>1</v>
      </c>
      <c r="C2848" t="s">
        <v>80</v>
      </c>
      <c r="D2848" t="s">
        <v>85</v>
      </c>
      <c r="E2848" t="s">
        <v>161</v>
      </c>
      <c r="F2848" t="s">
        <v>8432</v>
      </c>
      <c r="G2848" t="s">
        <v>719</v>
      </c>
      <c r="H2848" t="s">
        <v>144</v>
      </c>
      <c r="I2848" t="s">
        <v>136</v>
      </c>
      <c r="J2848" t="s">
        <v>137</v>
      </c>
      <c r="K2848" t="s">
        <v>138</v>
      </c>
      <c r="L2848" t="s">
        <v>8433</v>
      </c>
      <c r="M2848" t="s">
        <v>8434</v>
      </c>
      <c r="N2848">
        <v>1.6850000000000001</v>
      </c>
      <c r="O2848">
        <v>0</v>
      </c>
      <c r="P2848">
        <v>0</v>
      </c>
      <c r="Q2848">
        <v>0</v>
      </c>
      <c r="R2848">
        <v>0</v>
      </c>
      <c r="S2848">
        <v>1</v>
      </c>
      <c r="T2848">
        <v>8</v>
      </c>
      <c r="U2848">
        <v>0</v>
      </c>
      <c r="V2848">
        <v>1</v>
      </c>
      <c r="W2848">
        <v>0</v>
      </c>
      <c r="X2848">
        <v>0</v>
      </c>
      <c r="Y2848">
        <v>0</v>
      </c>
      <c r="Z2848">
        <v>0</v>
      </c>
      <c r="AA2848">
        <v>11.39128258449324</v>
      </c>
      <c r="AB2848">
        <v>89.950039166576275</v>
      </c>
      <c r="AC2848">
        <v>0</v>
      </c>
      <c r="AD2848">
        <v>42.429919498137323</v>
      </c>
      <c r="AE2848">
        <v>143.77124124920684</v>
      </c>
    </row>
    <row r="2849" spans="1:31" x14ac:dyDescent="0.25">
      <c r="A2849">
        <v>2438412</v>
      </c>
      <c r="B2849">
        <v>1</v>
      </c>
      <c r="C2849" t="s">
        <v>80</v>
      </c>
      <c r="D2849" t="s">
        <v>91</v>
      </c>
      <c r="E2849" t="s">
        <v>161</v>
      </c>
      <c r="F2849" t="s">
        <v>8435</v>
      </c>
      <c r="G2849" t="s">
        <v>256</v>
      </c>
      <c r="H2849" t="s">
        <v>144</v>
      </c>
      <c r="I2849" t="s">
        <v>136</v>
      </c>
      <c r="J2849" t="s">
        <v>137</v>
      </c>
      <c r="K2849" t="s">
        <v>138</v>
      </c>
      <c r="L2849" t="s">
        <v>8436</v>
      </c>
      <c r="M2849" t="s">
        <v>8437</v>
      </c>
      <c r="N2849">
        <v>0.516666666</v>
      </c>
      <c r="O2849">
        <v>0</v>
      </c>
      <c r="P2849">
        <v>0</v>
      </c>
      <c r="Q2849">
        <v>0</v>
      </c>
      <c r="R2849">
        <v>0</v>
      </c>
      <c r="S2849">
        <v>1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0.69922595842213342</v>
      </c>
      <c r="AB2849">
        <v>0</v>
      </c>
      <c r="AC2849">
        <v>0</v>
      </c>
      <c r="AD2849">
        <v>0</v>
      </c>
      <c r="AE2849">
        <v>0.69922595842213342</v>
      </c>
    </row>
    <row r="2850" spans="1:31" x14ac:dyDescent="0.25">
      <c r="A2850">
        <v>2438413</v>
      </c>
      <c r="B2850">
        <v>1</v>
      </c>
      <c r="C2850" t="s">
        <v>80</v>
      </c>
      <c r="D2850" t="s">
        <v>96</v>
      </c>
      <c r="E2850" t="s">
        <v>161</v>
      </c>
      <c r="F2850" t="s">
        <v>8438</v>
      </c>
      <c r="G2850" t="s">
        <v>183</v>
      </c>
      <c r="H2850" t="s">
        <v>144</v>
      </c>
      <c r="I2850" t="s">
        <v>136</v>
      </c>
      <c r="J2850" t="s">
        <v>137</v>
      </c>
      <c r="K2850" t="s">
        <v>138</v>
      </c>
      <c r="L2850" t="s">
        <v>8439</v>
      </c>
      <c r="M2850" t="s">
        <v>8440</v>
      </c>
      <c r="N2850">
        <v>1.6630555549999999</v>
      </c>
      <c r="O2850">
        <v>0</v>
      </c>
      <c r="P2850">
        <v>538</v>
      </c>
      <c r="Q2850">
        <v>0</v>
      </c>
      <c r="R2850">
        <v>0</v>
      </c>
      <c r="S2850">
        <v>2</v>
      </c>
      <c r="T2850">
        <v>260</v>
      </c>
      <c r="U2850">
        <v>0</v>
      </c>
      <c r="V2850">
        <v>1</v>
      </c>
      <c r="W2850">
        <v>0</v>
      </c>
      <c r="X2850">
        <v>577.03464004822365</v>
      </c>
      <c r="Y2850">
        <v>0</v>
      </c>
      <c r="Z2850">
        <v>0</v>
      </c>
      <c r="AA2850">
        <v>106.94936239451539</v>
      </c>
      <c r="AB2850">
        <v>991.06496858328421</v>
      </c>
      <c r="AC2850">
        <v>0</v>
      </c>
      <c r="AD2850">
        <v>27.976890707020104</v>
      </c>
      <c r="AE2850">
        <v>1703.0258617330433</v>
      </c>
    </row>
    <row r="2851" spans="1:31" x14ac:dyDescent="0.25">
      <c r="A2851">
        <v>2438414</v>
      </c>
      <c r="B2851">
        <v>1</v>
      </c>
      <c r="C2851" t="s">
        <v>80</v>
      </c>
      <c r="D2851" t="s">
        <v>82</v>
      </c>
      <c r="E2851" t="s">
        <v>290</v>
      </c>
      <c r="F2851" t="s">
        <v>8441</v>
      </c>
      <c r="G2851" t="s">
        <v>171</v>
      </c>
      <c r="H2851" t="s">
        <v>135</v>
      </c>
      <c r="I2851" t="s">
        <v>136</v>
      </c>
      <c r="J2851" t="s">
        <v>137</v>
      </c>
      <c r="K2851" t="s">
        <v>138</v>
      </c>
      <c r="L2851" t="s">
        <v>8442</v>
      </c>
      <c r="M2851" t="s">
        <v>8443</v>
      </c>
      <c r="N2851">
        <v>3.1116666660000001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24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25.946759528906</v>
      </c>
      <c r="AC2851">
        <v>0</v>
      </c>
      <c r="AD2851">
        <v>0</v>
      </c>
      <c r="AE2851">
        <v>25.946759528906</v>
      </c>
    </row>
    <row r="2852" spans="1:31" x14ac:dyDescent="0.25">
      <c r="A2852">
        <v>2438415</v>
      </c>
      <c r="B2852">
        <v>1</v>
      </c>
      <c r="C2852" t="s">
        <v>80</v>
      </c>
      <c r="D2852" t="s">
        <v>95</v>
      </c>
      <c r="E2852" t="s">
        <v>147</v>
      </c>
      <c r="F2852" t="s">
        <v>8444</v>
      </c>
      <c r="G2852" t="s">
        <v>175</v>
      </c>
      <c r="H2852" t="s">
        <v>135</v>
      </c>
      <c r="I2852" t="s">
        <v>136</v>
      </c>
      <c r="J2852" t="s">
        <v>137</v>
      </c>
      <c r="K2852" t="s">
        <v>138</v>
      </c>
      <c r="L2852" t="s">
        <v>8445</v>
      </c>
      <c r="M2852" t="s">
        <v>8446</v>
      </c>
      <c r="N2852">
        <v>1.0680555549999999</v>
      </c>
      <c r="O2852">
        <v>0</v>
      </c>
      <c r="P2852">
        <v>24</v>
      </c>
      <c r="Q2852">
        <v>0</v>
      </c>
      <c r="R2852">
        <v>0</v>
      </c>
      <c r="S2852">
        <v>0</v>
      </c>
      <c r="T2852">
        <v>5</v>
      </c>
      <c r="U2852">
        <v>0</v>
      </c>
      <c r="V2852">
        <v>0</v>
      </c>
      <c r="W2852">
        <v>0</v>
      </c>
      <c r="X2852">
        <v>3.7281790831141866</v>
      </c>
      <c r="Y2852">
        <v>0</v>
      </c>
      <c r="Z2852">
        <v>0</v>
      </c>
      <c r="AA2852">
        <v>0</v>
      </c>
      <c r="AB2852">
        <v>7.4163433735221549</v>
      </c>
      <c r="AC2852">
        <v>0</v>
      </c>
      <c r="AD2852">
        <v>0</v>
      </c>
      <c r="AE2852">
        <v>11.144522456636341</v>
      </c>
    </row>
    <row r="2853" spans="1:31" x14ac:dyDescent="0.25">
      <c r="A2853">
        <v>2438416</v>
      </c>
      <c r="B2853">
        <v>1</v>
      </c>
      <c r="C2853" t="s">
        <v>80</v>
      </c>
      <c r="D2853" t="s">
        <v>88</v>
      </c>
      <c r="E2853" t="s">
        <v>132</v>
      </c>
      <c r="F2853" t="s">
        <v>8447</v>
      </c>
      <c r="G2853" t="s">
        <v>214</v>
      </c>
      <c r="H2853" t="s">
        <v>135</v>
      </c>
      <c r="I2853" t="s">
        <v>136</v>
      </c>
      <c r="J2853" t="s">
        <v>137</v>
      </c>
      <c r="K2853" t="s">
        <v>138</v>
      </c>
      <c r="L2853" t="s">
        <v>8448</v>
      </c>
      <c r="M2853" t="s">
        <v>8449</v>
      </c>
      <c r="N2853">
        <v>3.020277777</v>
      </c>
      <c r="O2853">
        <v>0</v>
      </c>
      <c r="P2853">
        <v>31</v>
      </c>
      <c r="Q2853">
        <v>0</v>
      </c>
      <c r="R2853">
        <v>0</v>
      </c>
      <c r="S2853">
        <v>0</v>
      </c>
      <c r="T2853">
        <v>2</v>
      </c>
      <c r="U2853">
        <v>0</v>
      </c>
      <c r="V2853">
        <v>0</v>
      </c>
      <c r="W2853">
        <v>0</v>
      </c>
      <c r="X2853">
        <v>25.637504886993291</v>
      </c>
      <c r="Y2853">
        <v>0</v>
      </c>
      <c r="Z2853">
        <v>0</v>
      </c>
      <c r="AA2853">
        <v>0</v>
      </c>
      <c r="AB2853">
        <v>2.5275985635118228</v>
      </c>
      <c r="AC2853">
        <v>0</v>
      </c>
      <c r="AD2853">
        <v>0</v>
      </c>
      <c r="AE2853">
        <v>28.165103450505114</v>
      </c>
    </row>
    <row r="2854" spans="1:31" x14ac:dyDescent="0.25">
      <c r="A2854">
        <v>2438418</v>
      </c>
      <c r="B2854">
        <v>1</v>
      </c>
      <c r="C2854" t="s">
        <v>80</v>
      </c>
      <c r="D2854" t="s">
        <v>101</v>
      </c>
      <c r="E2854" t="s">
        <v>132</v>
      </c>
      <c r="F2854" t="s">
        <v>8450</v>
      </c>
      <c r="G2854" t="s">
        <v>134</v>
      </c>
      <c r="H2854" t="s">
        <v>135</v>
      </c>
      <c r="I2854" t="s">
        <v>136</v>
      </c>
      <c r="J2854" t="s">
        <v>137</v>
      </c>
      <c r="K2854" t="s">
        <v>138</v>
      </c>
      <c r="L2854" t="s">
        <v>8451</v>
      </c>
      <c r="M2854" t="s">
        <v>8452</v>
      </c>
      <c r="N2854">
        <v>3.4197222219999999</v>
      </c>
      <c r="O2854">
        <v>0</v>
      </c>
      <c r="P2854">
        <v>1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1.0198388088678272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1.0198388088678272</v>
      </c>
    </row>
    <row r="2855" spans="1:31" x14ac:dyDescent="0.25">
      <c r="A2855">
        <v>2438422</v>
      </c>
      <c r="B2855">
        <v>1</v>
      </c>
      <c r="C2855" t="s">
        <v>80</v>
      </c>
      <c r="D2855" t="s">
        <v>103</v>
      </c>
      <c r="E2855" t="s">
        <v>147</v>
      </c>
      <c r="F2855" t="s">
        <v>8453</v>
      </c>
      <c r="G2855" t="s">
        <v>149</v>
      </c>
      <c r="H2855" t="s">
        <v>135</v>
      </c>
      <c r="I2855" t="s">
        <v>136</v>
      </c>
      <c r="J2855" t="s">
        <v>137</v>
      </c>
      <c r="K2855" t="s">
        <v>138</v>
      </c>
      <c r="L2855" t="s">
        <v>8454</v>
      </c>
      <c r="M2855" t="s">
        <v>8455</v>
      </c>
      <c r="N2855">
        <v>3.7183333329999999</v>
      </c>
      <c r="O2855">
        <v>0</v>
      </c>
      <c r="P2855">
        <v>11</v>
      </c>
      <c r="Q2855">
        <v>0</v>
      </c>
      <c r="R2855">
        <v>13</v>
      </c>
      <c r="S2855">
        <v>0</v>
      </c>
      <c r="T2855">
        <v>12</v>
      </c>
      <c r="U2855">
        <v>0</v>
      </c>
      <c r="V2855">
        <v>0</v>
      </c>
      <c r="W2855">
        <v>0</v>
      </c>
      <c r="X2855">
        <v>4.0540045586003961</v>
      </c>
      <c r="Y2855">
        <v>0</v>
      </c>
      <c r="Z2855">
        <v>0</v>
      </c>
      <c r="AA2855">
        <v>0</v>
      </c>
      <c r="AB2855">
        <v>8.501393541671959</v>
      </c>
      <c r="AC2855">
        <v>0</v>
      </c>
      <c r="AD2855">
        <v>0</v>
      </c>
      <c r="AE2855">
        <v>12.555398100272356</v>
      </c>
    </row>
    <row r="2856" spans="1:31" x14ac:dyDescent="0.25">
      <c r="A2856">
        <v>2438425</v>
      </c>
      <c r="B2856">
        <v>1</v>
      </c>
      <c r="C2856" t="s">
        <v>80</v>
      </c>
      <c r="D2856" t="s">
        <v>92</v>
      </c>
      <c r="E2856" t="s">
        <v>290</v>
      </c>
      <c r="F2856" t="s">
        <v>2022</v>
      </c>
      <c r="G2856" t="s">
        <v>171</v>
      </c>
      <c r="H2856" t="s">
        <v>135</v>
      </c>
      <c r="I2856" t="s">
        <v>136</v>
      </c>
      <c r="J2856" t="s">
        <v>137</v>
      </c>
      <c r="K2856" t="s">
        <v>138</v>
      </c>
      <c r="L2856" t="s">
        <v>8456</v>
      </c>
      <c r="M2856" t="s">
        <v>8457</v>
      </c>
      <c r="N2856">
        <v>0.87194444400000004</v>
      </c>
      <c r="O2856">
        <v>0</v>
      </c>
      <c r="P2856">
        <v>48</v>
      </c>
      <c r="Q2856">
        <v>0</v>
      </c>
      <c r="R2856">
        <v>0</v>
      </c>
      <c r="S2856">
        <v>0</v>
      </c>
      <c r="T2856">
        <v>1</v>
      </c>
      <c r="U2856">
        <v>0</v>
      </c>
      <c r="V2856">
        <v>0</v>
      </c>
      <c r="W2856">
        <v>0</v>
      </c>
      <c r="X2856">
        <v>1.8877089959998747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1.8877089959998747</v>
      </c>
    </row>
    <row r="2857" spans="1:31" x14ac:dyDescent="0.25">
      <c r="A2857">
        <v>2438438</v>
      </c>
      <c r="B2857">
        <v>1</v>
      </c>
      <c r="C2857" t="s">
        <v>80</v>
      </c>
      <c r="D2857" t="s">
        <v>110</v>
      </c>
      <c r="E2857" t="s">
        <v>229</v>
      </c>
      <c r="F2857" t="s">
        <v>8458</v>
      </c>
      <c r="G2857" t="s">
        <v>187</v>
      </c>
      <c r="H2857" t="s">
        <v>144</v>
      </c>
      <c r="I2857" t="s">
        <v>136</v>
      </c>
      <c r="J2857" t="s">
        <v>137</v>
      </c>
      <c r="K2857" t="s">
        <v>164</v>
      </c>
      <c r="L2857" t="s">
        <v>8459</v>
      </c>
      <c r="M2857" t="s">
        <v>8460</v>
      </c>
      <c r="N2857">
        <v>2.3830555549999999</v>
      </c>
      <c r="O2857">
        <v>0</v>
      </c>
      <c r="P2857">
        <v>2273</v>
      </c>
      <c r="Q2857">
        <v>0</v>
      </c>
      <c r="R2857">
        <v>0</v>
      </c>
      <c r="S2857">
        <v>0</v>
      </c>
      <c r="T2857">
        <v>261</v>
      </c>
      <c r="U2857">
        <v>0</v>
      </c>
      <c r="V2857">
        <v>0</v>
      </c>
      <c r="W2857">
        <v>0</v>
      </c>
      <c r="X2857">
        <v>1583.8957754658961</v>
      </c>
      <c r="Y2857">
        <v>0</v>
      </c>
      <c r="Z2857">
        <v>0</v>
      </c>
      <c r="AA2857">
        <v>0</v>
      </c>
      <c r="AB2857">
        <v>531.1602996775008</v>
      </c>
      <c r="AC2857">
        <v>0</v>
      </c>
      <c r="AD2857">
        <v>0</v>
      </c>
      <c r="AE2857">
        <v>2115.0560751433968</v>
      </c>
    </row>
    <row r="2858" spans="1:31" x14ac:dyDescent="0.25">
      <c r="A2858">
        <v>2438441</v>
      </c>
      <c r="B2858">
        <v>1</v>
      </c>
      <c r="C2858" t="s">
        <v>81</v>
      </c>
      <c r="D2858" t="s">
        <v>120</v>
      </c>
      <c r="E2858" t="s">
        <v>141</v>
      </c>
      <c r="F2858" t="s">
        <v>1633</v>
      </c>
      <c r="G2858" t="s">
        <v>143</v>
      </c>
      <c r="H2858" t="s">
        <v>144</v>
      </c>
      <c r="I2858" t="s">
        <v>136</v>
      </c>
      <c r="J2858" t="s">
        <v>137</v>
      </c>
      <c r="K2858" t="s">
        <v>138</v>
      </c>
      <c r="L2858" t="s">
        <v>8461</v>
      </c>
      <c r="M2858" t="s">
        <v>8462</v>
      </c>
      <c r="N2858">
        <v>1.361111111</v>
      </c>
      <c r="O2858">
        <v>1</v>
      </c>
      <c r="P2858">
        <v>133</v>
      </c>
      <c r="Q2858">
        <v>36</v>
      </c>
      <c r="R2858">
        <v>11</v>
      </c>
      <c r="S2858">
        <v>1</v>
      </c>
      <c r="T2858">
        <v>19</v>
      </c>
      <c r="U2858">
        <v>0</v>
      </c>
      <c r="V2858">
        <v>0</v>
      </c>
      <c r="W2858">
        <v>0</v>
      </c>
      <c r="X2858">
        <v>39.353102179169504</v>
      </c>
      <c r="Y2858">
        <v>1.2310429206077778</v>
      </c>
      <c r="Z2858">
        <v>5.8445566913166661E-3</v>
      </c>
      <c r="AA2858">
        <v>0</v>
      </c>
      <c r="AB2858">
        <v>4.1990509696248557</v>
      </c>
      <c r="AC2858">
        <v>0</v>
      </c>
      <c r="AD2858">
        <v>0</v>
      </c>
      <c r="AE2858">
        <v>44.789040626093453</v>
      </c>
    </row>
    <row r="2859" spans="1:31" x14ac:dyDescent="0.25">
      <c r="A2859">
        <v>2438442</v>
      </c>
      <c r="B2859">
        <v>1</v>
      </c>
      <c r="C2859" t="s">
        <v>80</v>
      </c>
      <c r="D2859" t="s">
        <v>96</v>
      </c>
      <c r="E2859" t="s">
        <v>161</v>
      </c>
      <c r="F2859" t="s">
        <v>8463</v>
      </c>
      <c r="G2859" t="s">
        <v>422</v>
      </c>
      <c r="H2859" t="s">
        <v>144</v>
      </c>
      <c r="I2859" t="s">
        <v>136</v>
      </c>
      <c r="J2859" t="s">
        <v>137</v>
      </c>
      <c r="K2859" t="s">
        <v>138</v>
      </c>
      <c r="L2859" t="s">
        <v>8464</v>
      </c>
      <c r="M2859" t="s">
        <v>8465</v>
      </c>
      <c r="N2859">
        <v>0.66722222200000003</v>
      </c>
      <c r="O2859">
        <v>0</v>
      </c>
      <c r="P2859">
        <v>871</v>
      </c>
      <c r="Q2859">
        <v>0</v>
      </c>
      <c r="R2859">
        <v>5</v>
      </c>
      <c r="S2859">
        <v>0</v>
      </c>
      <c r="T2859">
        <v>194</v>
      </c>
      <c r="U2859">
        <v>0</v>
      </c>
      <c r="V2859">
        <v>2</v>
      </c>
      <c r="W2859">
        <v>0</v>
      </c>
      <c r="X2859">
        <v>258.08823606031734</v>
      </c>
      <c r="Y2859">
        <v>0</v>
      </c>
      <c r="Z2859">
        <v>1.8895510972002225</v>
      </c>
      <c r="AA2859">
        <v>0</v>
      </c>
      <c r="AB2859">
        <v>201.66363792526835</v>
      </c>
      <c r="AC2859">
        <v>0</v>
      </c>
      <c r="AD2859">
        <v>31.190861338292621</v>
      </c>
      <c r="AE2859">
        <v>492.83228642107855</v>
      </c>
    </row>
    <row r="2860" spans="1:31" x14ac:dyDescent="0.25">
      <c r="A2860">
        <v>2438445</v>
      </c>
      <c r="B2860">
        <v>1</v>
      </c>
      <c r="C2860" t="s">
        <v>80</v>
      </c>
      <c r="D2860" t="s">
        <v>84</v>
      </c>
      <c r="E2860" t="s">
        <v>147</v>
      </c>
      <c r="F2860" t="s">
        <v>8466</v>
      </c>
      <c r="G2860" t="s">
        <v>171</v>
      </c>
      <c r="H2860" t="s">
        <v>135</v>
      </c>
      <c r="I2860" t="s">
        <v>136</v>
      </c>
      <c r="J2860" t="s">
        <v>137</v>
      </c>
      <c r="K2860" t="s">
        <v>138</v>
      </c>
      <c r="L2860" t="s">
        <v>8467</v>
      </c>
      <c r="M2860" t="s">
        <v>8468</v>
      </c>
      <c r="N2860">
        <v>3.1294444440000002</v>
      </c>
      <c r="O2860">
        <v>0</v>
      </c>
      <c r="P2860">
        <v>1</v>
      </c>
      <c r="Q2860">
        <v>0</v>
      </c>
      <c r="R2860">
        <v>0</v>
      </c>
      <c r="S2860">
        <v>0</v>
      </c>
      <c r="T2860">
        <v>27</v>
      </c>
      <c r="U2860">
        <v>0</v>
      </c>
      <c r="V2860">
        <v>3</v>
      </c>
      <c r="W2860">
        <v>0</v>
      </c>
      <c r="X2860">
        <v>1.8989245661438474</v>
      </c>
      <c r="Y2860">
        <v>0</v>
      </c>
      <c r="Z2860">
        <v>0</v>
      </c>
      <c r="AA2860">
        <v>0</v>
      </c>
      <c r="AB2860">
        <v>82.75968984623853</v>
      </c>
      <c r="AC2860">
        <v>0</v>
      </c>
      <c r="AD2860">
        <v>281.37498235724951</v>
      </c>
      <c r="AE2860">
        <v>366.03359676963191</v>
      </c>
    </row>
    <row r="2861" spans="1:31" x14ac:dyDescent="0.25">
      <c r="A2861">
        <v>2438446</v>
      </c>
      <c r="B2861">
        <v>1</v>
      </c>
      <c r="C2861" t="s">
        <v>80</v>
      </c>
      <c r="D2861" t="s">
        <v>106</v>
      </c>
      <c r="E2861" t="s">
        <v>178</v>
      </c>
      <c r="F2861" t="s">
        <v>8469</v>
      </c>
      <c r="G2861" t="s">
        <v>187</v>
      </c>
      <c r="H2861" t="s">
        <v>144</v>
      </c>
      <c r="I2861" t="s">
        <v>136</v>
      </c>
      <c r="J2861" t="s">
        <v>137</v>
      </c>
      <c r="K2861" t="s">
        <v>164</v>
      </c>
      <c r="L2861" t="s">
        <v>8470</v>
      </c>
      <c r="M2861" t="s">
        <v>8471</v>
      </c>
      <c r="N2861">
        <v>1.3875</v>
      </c>
      <c r="O2861">
        <v>0</v>
      </c>
      <c r="P2861">
        <v>126</v>
      </c>
      <c r="Q2861">
        <v>0</v>
      </c>
      <c r="R2861">
        <v>0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56.287768700127849</v>
      </c>
      <c r="Y2861">
        <v>0</v>
      </c>
      <c r="Z2861">
        <v>0</v>
      </c>
      <c r="AA2861">
        <v>0</v>
      </c>
      <c r="AB2861">
        <v>0</v>
      </c>
      <c r="AC2861">
        <v>23.942509415870433</v>
      </c>
      <c r="AD2861">
        <v>0</v>
      </c>
      <c r="AE2861">
        <v>80.230278115998289</v>
      </c>
    </row>
    <row r="2862" spans="1:31" x14ac:dyDescent="0.25">
      <c r="A2862">
        <v>2438447</v>
      </c>
      <c r="B2862">
        <v>1</v>
      </c>
      <c r="C2862" t="s">
        <v>80</v>
      </c>
      <c r="D2862" t="s">
        <v>106</v>
      </c>
      <c r="E2862" t="s">
        <v>161</v>
      </c>
      <c r="F2862" t="s">
        <v>8472</v>
      </c>
      <c r="G2862" t="s">
        <v>256</v>
      </c>
      <c r="H2862" t="s">
        <v>144</v>
      </c>
      <c r="I2862" t="s">
        <v>136</v>
      </c>
      <c r="J2862" t="s">
        <v>137</v>
      </c>
      <c r="K2862" t="s">
        <v>138</v>
      </c>
      <c r="L2862" t="s">
        <v>8473</v>
      </c>
      <c r="M2862" t="s">
        <v>8474</v>
      </c>
      <c r="N2862">
        <v>3.2422222220000001</v>
      </c>
      <c r="O2862">
        <v>0</v>
      </c>
      <c r="P2862">
        <v>0</v>
      </c>
      <c r="Q2862">
        <v>0</v>
      </c>
      <c r="R2862">
        <v>0</v>
      </c>
      <c r="S2862">
        <v>1</v>
      </c>
      <c r="T2862">
        <v>0</v>
      </c>
      <c r="U2862">
        <v>2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5.3812224904773327</v>
      </c>
      <c r="AB2862">
        <v>0</v>
      </c>
      <c r="AC2862">
        <v>559.32768199290854</v>
      </c>
      <c r="AD2862">
        <v>0</v>
      </c>
      <c r="AE2862">
        <v>564.70890448338582</v>
      </c>
    </row>
    <row r="2863" spans="1:31" x14ac:dyDescent="0.25">
      <c r="A2863">
        <v>2438448</v>
      </c>
      <c r="B2863">
        <v>1</v>
      </c>
      <c r="C2863" t="s">
        <v>80</v>
      </c>
      <c r="D2863" t="s">
        <v>93</v>
      </c>
      <c r="E2863" t="s">
        <v>178</v>
      </c>
      <c r="F2863" t="s">
        <v>8475</v>
      </c>
      <c r="G2863" t="s">
        <v>143</v>
      </c>
      <c r="H2863" t="s">
        <v>144</v>
      </c>
      <c r="I2863" t="s">
        <v>136</v>
      </c>
      <c r="J2863" t="s">
        <v>137</v>
      </c>
      <c r="K2863" t="s">
        <v>138</v>
      </c>
      <c r="L2863" t="s">
        <v>8476</v>
      </c>
      <c r="M2863" t="s">
        <v>8477</v>
      </c>
      <c r="N2863">
        <v>0.329166666</v>
      </c>
      <c r="O2863">
        <v>1</v>
      </c>
      <c r="P2863">
        <v>298</v>
      </c>
      <c r="Q2863">
        <v>36</v>
      </c>
      <c r="R2863">
        <v>166</v>
      </c>
      <c r="S2863">
        <v>7</v>
      </c>
      <c r="T2863">
        <v>86</v>
      </c>
      <c r="U2863">
        <v>0</v>
      </c>
      <c r="V2863">
        <v>0</v>
      </c>
      <c r="W2863">
        <v>0.33474262057002085</v>
      </c>
      <c r="X2863">
        <v>24.433923836429305</v>
      </c>
      <c r="Y2863">
        <v>34.098835200856705</v>
      </c>
      <c r="Z2863">
        <v>29.779129248531362</v>
      </c>
      <c r="AA2863">
        <v>6.1154342883710422</v>
      </c>
      <c r="AB2863">
        <v>36.036011021978119</v>
      </c>
      <c r="AC2863">
        <v>0</v>
      </c>
      <c r="AD2863">
        <v>0</v>
      </c>
      <c r="AE2863">
        <v>130.79807621673658</v>
      </c>
    </row>
    <row r="2864" spans="1:31" x14ac:dyDescent="0.25">
      <c r="A2864">
        <v>2438451</v>
      </c>
      <c r="B2864">
        <v>1</v>
      </c>
      <c r="C2864" t="s">
        <v>80</v>
      </c>
      <c r="D2864" t="s">
        <v>93</v>
      </c>
      <c r="E2864" t="s">
        <v>156</v>
      </c>
      <c r="F2864" t="s">
        <v>8478</v>
      </c>
      <c r="G2864" t="s">
        <v>158</v>
      </c>
      <c r="H2864" t="s">
        <v>135</v>
      </c>
      <c r="I2864" t="s">
        <v>136</v>
      </c>
      <c r="J2864" t="s">
        <v>137</v>
      </c>
      <c r="K2864" t="s">
        <v>138</v>
      </c>
      <c r="L2864" t="s">
        <v>8479</v>
      </c>
      <c r="M2864" t="s">
        <v>8480</v>
      </c>
      <c r="N2864">
        <v>0.72027777699999995</v>
      </c>
      <c r="O2864">
        <v>0</v>
      </c>
      <c r="P2864">
        <v>11</v>
      </c>
      <c r="Q2864">
        <v>0</v>
      </c>
      <c r="R2864">
        <v>10</v>
      </c>
      <c r="S2864">
        <v>0</v>
      </c>
      <c r="T2864">
        <v>2</v>
      </c>
      <c r="U2864">
        <v>0</v>
      </c>
      <c r="V2864">
        <v>0</v>
      </c>
      <c r="W2864">
        <v>0</v>
      </c>
      <c r="X2864">
        <v>0.72775303841029992</v>
      </c>
      <c r="Y2864">
        <v>0</v>
      </c>
      <c r="Z2864">
        <v>0.58929630762278251</v>
      </c>
      <c r="AA2864">
        <v>0</v>
      </c>
      <c r="AB2864">
        <v>0</v>
      </c>
      <c r="AC2864">
        <v>0</v>
      </c>
      <c r="AD2864">
        <v>0</v>
      </c>
      <c r="AE2864">
        <v>1.3170493460330825</v>
      </c>
    </row>
    <row r="2865" spans="1:31" x14ac:dyDescent="0.25">
      <c r="A2865">
        <v>2438456</v>
      </c>
      <c r="B2865">
        <v>1</v>
      </c>
      <c r="C2865" t="s">
        <v>81</v>
      </c>
      <c r="D2865" t="s">
        <v>127</v>
      </c>
      <c r="E2865" t="s">
        <v>132</v>
      </c>
      <c r="F2865" t="s">
        <v>8481</v>
      </c>
      <c r="G2865" t="s">
        <v>214</v>
      </c>
      <c r="H2865" t="s">
        <v>135</v>
      </c>
      <c r="I2865" t="s">
        <v>136</v>
      </c>
      <c r="J2865" t="s">
        <v>137</v>
      </c>
      <c r="K2865" t="s">
        <v>138</v>
      </c>
      <c r="L2865" t="s">
        <v>8482</v>
      </c>
      <c r="M2865" t="s">
        <v>8483</v>
      </c>
      <c r="N2865">
        <v>3.1988888879999999</v>
      </c>
      <c r="O2865">
        <v>0</v>
      </c>
      <c r="P2865">
        <v>6</v>
      </c>
      <c r="Q2865">
        <v>0</v>
      </c>
      <c r="R2865">
        <v>0</v>
      </c>
      <c r="S2865">
        <v>0</v>
      </c>
      <c r="T2865">
        <v>2</v>
      </c>
      <c r="U2865">
        <v>0</v>
      </c>
      <c r="V2865">
        <v>0</v>
      </c>
      <c r="W2865">
        <v>0</v>
      </c>
      <c r="X2865">
        <v>6.6415669481538187</v>
      </c>
      <c r="Y2865">
        <v>0</v>
      </c>
      <c r="Z2865">
        <v>0</v>
      </c>
      <c r="AA2865">
        <v>0</v>
      </c>
      <c r="AB2865">
        <v>15.511438623553889</v>
      </c>
      <c r="AC2865">
        <v>0</v>
      </c>
      <c r="AD2865">
        <v>0</v>
      </c>
      <c r="AE2865">
        <v>22.153005571707709</v>
      </c>
    </row>
    <row r="2866" spans="1:31" x14ac:dyDescent="0.25">
      <c r="A2866">
        <v>2438458</v>
      </c>
      <c r="B2866">
        <v>1</v>
      </c>
      <c r="C2866" t="s">
        <v>80</v>
      </c>
      <c r="D2866" t="s">
        <v>86</v>
      </c>
      <c r="E2866" t="s">
        <v>132</v>
      </c>
      <c r="F2866" t="s">
        <v>8484</v>
      </c>
      <c r="G2866" t="s">
        <v>198</v>
      </c>
      <c r="H2866" t="s">
        <v>135</v>
      </c>
      <c r="I2866" t="s">
        <v>136</v>
      </c>
      <c r="J2866" t="s">
        <v>137</v>
      </c>
      <c r="K2866" t="s">
        <v>138</v>
      </c>
      <c r="L2866" t="s">
        <v>8485</v>
      </c>
      <c r="M2866" t="s">
        <v>8486</v>
      </c>
      <c r="N2866">
        <v>2.8680555550000002</v>
      </c>
      <c r="O2866">
        <v>0</v>
      </c>
      <c r="P2866">
        <v>1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0.856064896352146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0.856064896352146</v>
      </c>
    </row>
    <row r="2867" spans="1:31" x14ac:dyDescent="0.25">
      <c r="A2867">
        <v>2438459</v>
      </c>
      <c r="B2867">
        <v>1</v>
      </c>
      <c r="C2867" t="s">
        <v>80</v>
      </c>
      <c r="D2867" t="s">
        <v>94</v>
      </c>
      <c r="E2867" t="s">
        <v>132</v>
      </c>
      <c r="F2867" t="s">
        <v>8487</v>
      </c>
      <c r="G2867" t="s">
        <v>134</v>
      </c>
      <c r="H2867" t="s">
        <v>135</v>
      </c>
      <c r="I2867" t="s">
        <v>136</v>
      </c>
      <c r="J2867" t="s">
        <v>137</v>
      </c>
      <c r="K2867" t="s">
        <v>138</v>
      </c>
      <c r="L2867" t="s">
        <v>8488</v>
      </c>
      <c r="M2867" t="s">
        <v>8489</v>
      </c>
      <c r="N2867">
        <v>3.6858333330000002</v>
      </c>
      <c r="O2867">
        <v>0</v>
      </c>
      <c r="P2867">
        <v>1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0.357066844765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0.357066844765</v>
      </c>
    </row>
    <row r="2868" spans="1:31" x14ac:dyDescent="0.25">
      <c r="A2868">
        <v>2438464</v>
      </c>
      <c r="B2868">
        <v>1</v>
      </c>
      <c r="C2868" t="s">
        <v>80</v>
      </c>
      <c r="D2868" t="s">
        <v>93</v>
      </c>
      <c r="E2868" t="s">
        <v>132</v>
      </c>
      <c r="F2868" t="s">
        <v>8490</v>
      </c>
      <c r="G2868" t="s">
        <v>134</v>
      </c>
      <c r="H2868" t="s">
        <v>135</v>
      </c>
      <c r="I2868" t="s">
        <v>136</v>
      </c>
      <c r="J2868" t="s">
        <v>137</v>
      </c>
      <c r="K2868" t="s">
        <v>138</v>
      </c>
      <c r="L2868" t="s">
        <v>8491</v>
      </c>
      <c r="M2868" t="s">
        <v>8492</v>
      </c>
      <c r="N2868">
        <v>2.062777777</v>
      </c>
      <c r="O2868">
        <v>0</v>
      </c>
      <c r="P2868">
        <v>0</v>
      </c>
      <c r="Q2868">
        <v>0</v>
      </c>
      <c r="R2868">
        <v>2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0.50148594732788498</v>
      </c>
      <c r="AA2868">
        <v>0</v>
      </c>
      <c r="AB2868">
        <v>0</v>
      </c>
      <c r="AC2868">
        <v>0</v>
      </c>
      <c r="AD2868">
        <v>0</v>
      </c>
      <c r="AE2868">
        <v>0.50148594732788498</v>
      </c>
    </row>
    <row r="2869" spans="1:31" x14ac:dyDescent="0.25">
      <c r="A2869">
        <v>2438468</v>
      </c>
      <c r="B2869">
        <v>1</v>
      </c>
      <c r="C2869" t="s">
        <v>80</v>
      </c>
      <c r="D2869" t="s">
        <v>89</v>
      </c>
      <c r="E2869" t="s">
        <v>290</v>
      </c>
      <c r="F2869" t="s">
        <v>8493</v>
      </c>
      <c r="G2869" t="s">
        <v>171</v>
      </c>
      <c r="H2869" t="s">
        <v>135</v>
      </c>
      <c r="I2869" t="s">
        <v>136</v>
      </c>
      <c r="J2869" t="s">
        <v>137</v>
      </c>
      <c r="K2869" t="s">
        <v>138</v>
      </c>
      <c r="L2869" t="s">
        <v>8494</v>
      </c>
      <c r="M2869" t="s">
        <v>8495</v>
      </c>
      <c r="N2869">
        <v>0.54777777699999997</v>
      </c>
      <c r="O2869">
        <v>0</v>
      </c>
      <c r="P2869">
        <v>12</v>
      </c>
      <c r="Q2869">
        <v>0</v>
      </c>
      <c r="R2869">
        <v>0</v>
      </c>
      <c r="S2869">
        <v>0</v>
      </c>
      <c r="T2869">
        <v>2</v>
      </c>
      <c r="U2869">
        <v>0</v>
      </c>
      <c r="V2869">
        <v>0</v>
      </c>
      <c r="W2869">
        <v>0</v>
      </c>
      <c r="X2869">
        <v>2.5156760756899148</v>
      </c>
      <c r="Y2869">
        <v>0</v>
      </c>
      <c r="Z2869">
        <v>0</v>
      </c>
      <c r="AA2869">
        <v>0</v>
      </c>
      <c r="AB2869">
        <v>2.0761792312680885</v>
      </c>
      <c r="AC2869">
        <v>0</v>
      </c>
      <c r="AD2869">
        <v>0</v>
      </c>
      <c r="AE2869">
        <v>4.5918553069580028</v>
      </c>
    </row>
    <row r="2870" spans="1:31" x14ac:dyDescent="0.25">
      <c r="A2870">
        <v>2438472</v>
      </c>
      <c r="B2870">
        <v>1</v>
      </c>
      <c r="C2870" t="s">
        <v>80</v>
      </c>
      <c r="D2870" t="s">
        <v>82</v>
      </c>
      <c r="E2870" t="s">
        <v>147</v>
      </c>
      <c r="F2870" t="s">
        <v>8496</v>
      </c>
      <c r="G2870" t="s">
        <v>149</v>
      </c>
      <c r="H2870" t="s">
        <v>135</v>
      </c>
      <c r="I2870" t="s">
        <v>136</v>
      </c>
      <c r="J2870" t="s">
        <v>137</v>
      </c>
      <c r="K2870" t="s">
        <v>138</v>
      </c>
      <c r="L2870" t="s">
        <v>8497</v>
      </c>
      <c r="M2870" t="s">
        <v>8498</v>
      </c>
      <c r="N2870">
        <v>5.0588888880000003</v>
      </c>
      <c r="O2870">
        <v>0</v>
      </c>
      <c r="P2870">
        <v>28</v>
      </c>
      <c r="Q2870">
        <v>0</v>
      </c>
      <c r="R2870">
        <v>0</v>
      </c>
      <c r="S2870">
        <v>0</v>
      </c>
      <c r="T2870">
        <v>3</v>
      </c>
      <c r="U2870">
        <v>0</v>
      </c>
      <c r="V2870">
        <v>0</v>
      </c>
      <c r="W2870">
        <v>0</v>
      </c>
      <c r="X2870">
        <v>15.539123700361827</v>
      </c>
      <c r="Y2870">
        <v>0</v>
      </c>
      <c r="Z2870">
        <v>0</v>
      </c>
      <c r="AA2870">
        <v>0</v>
      </c>
      <c r="AB2870">
        <v>0.49126862586996334</v>
      </c>
      <c r="AC2870">
        <v>0</v>
      </c>
      <c r="AD2870">
        <v>0</v>
      </c>
      <c r="AE2870">
        <v>16.030392326231791</v>
      </c>
    </row>
    <row r="2871" spans="1:31" x14ac:dyDescent="0.25">
      <c r="A2871">
        <v>2438474</v>
      </c>
      <c r="B2871">
        <v>1</v>
      </c>
      <c r="C2871" t="s">
        <v>80</v>
      </c>
      <c r="D2871" t="s">
        <v>95</v>
      </c>
      <c r="E2871" t="s">
        <v>147</v>
      </c>
      <c r="F2871" t="s">
        <v>8499</v>
      </c>
      <c r="G2871" t="s">
        <v>171</v>
      </c>
      <c r="H2871" t="s">
        <v>135</v>
      </c>
      <c r="I2871" t="s">
        <v>136</v>
      </c>
      <c r="J2871" t="s">
        <v>137</v>
      </c>
      <c r="K2871" t="s">
        <v>138</v>
      </c>
      <c r="L2871" t="s">
        <v>8500</v>
      </c>
      <c r="M2871" t="s">
        <v>8501</v>
      </c>
      <c r="N2871">
        <v>1.356944444</v>
      </c>
      <c r="O2871">
        <v>0</v>
      </c>
      <c r="P2871">
        <v>32</v>
      </c>
      <c r="Q2871">
        <v>0</v>
      </c>
      <c r="R2871">
        <v>0</v>
      </c>
      <c r="S2871">
        <v>0</v>
      </c>
      <c r="T2871">
        <v>6</v>
      </c>
      <c r="U2871">
        <v>0</v>
      </c>
      <c r="V2871">
        <v>0</v>
      </c>
      <c r="W2871">
        <v>0</v>
      </c>
      <c r="X2871">
        <v>14.27544309242804</v>
      </c>
      <c r="Y2871">
        <v>0</v>
      </c>
      <c r="Z2871">
        <v>0</v>
      </c>
      <c r="AA2871">
        <v>0</v>
      </c>
      <c r="AB2871">
        <v>6.0719755642424804</v>
      </c>
      <c r="AC2871">
        <v>0</v>
      </c>
      <c r="AD2871">
        <v>0</v>
      </c>
      <c r="AE2871">
        <v>20.34741865667052</v>
      </c>
    </row>
    <row r="2872" spans="1:31" x14ac:dyDescent="0.25">
      <c r="A2872">
        <v>2438479</v>
      </c>
      <c r="B2872">
        <v>1</v>
      </c>
      <c r="C2872" t="s">
        <v>80</v>
      </c>
      <c r="D2872" t="s">
        <v>106</v>
      </c>
      <c r="E2872" t="s">
        <v>147</v>
      </c>
      <c r="F2872" t="s">
        <v>8502</v>
      </c>
      <c r="G2872" t="s">
        <v>171</v>
      </c>
      <c r="H2872" t="s">
        <v>135</v>
      </c>
      <c r="I2872" t="s">
        <v>136</v>
      </c>
      <c r="J2872" t="s">
        <v>137</v>
      </c>
      <c r="K2872" t="s">
        <v>138</v>
      </c>
      <c r="L2872" t="s">
        <v>8503</v>
      </c>
      <c r="M2872" t="s">
        <v>8504</v>
      </c>
      <c r="N2872">
        <v>3.0416666659999998</v>
      </c>
      <c r="O2872">
        <v>0</v>
      </c>
      <c r="P2872">
        <v>58</v>
      </c>
      <c r="Q2872">
        <v>0</v>
      </c>
      <c r="R2872">
        <v>15</v>
      </c>
      <c r="S2872">
        <v>0</v>
      </c>
      <c r="T2872">
        <v>12</v>
      </c>
      <c r="U2872">
        <v>0</v>
      </c>
      <c r="V2872">
        <v>0</v>
      </c>
      <c r="W2872">
        <v>0</v>
      </c>
      <c r="X2872">
        <v>49.420578327042982</v>
      </c>
      <c r="Y2872">
        <v>0</v>
      </c>
      <c r="Z2872">
        <v>8.5358957367849495</v>
      </c>
      <c r="AA2872">
        <v>0</v>
      </c>
      <c r="AB2872">
        <v>9.6390669635349759</v>
      </c>
      <c r="AC2872">
        <v>0</v>
      </c>
      <c r="AD2872">
        <v>0</v>
      </c>
      <c r="AE2872">
        <v>67.595541027362913</v>
      </c>
    </row>
    <row r="2873" spans="1:31" x14ac:dyDescent="0.25">
      <c r="A2873">
        <v>2438480</v>
      </c>
      <c r="B2873">
        <v>1</v>
      </c>
      <c r="C2873" t="s">
        <v>80</v>
      </c>
      <c r="D2873" t="s">
        <v>90</v>
      </c>
      <c r="E2873" t="s">
        <v>156</v>
      </c>
      <c r="F2873" t="s">
        <v>5254</v>
      </c>
      <c r="G2873" t="s">
        <v>187</v>
      </c>
      <c r="H2873" t="s">
        <v>135</v>
      </c>
      <c r="I2873" t="s">
        <v>136</v>
      </c>
      <c r="J2873" t="s">
        <v>137</v>
      </c>
      <c r="K2873" t="s">
        <v>164</v>
      </c>
      <c r="L2873" t="s">
        <v>8505</v>
      </c>
      <c r="M2873" t="s">
        <v>8506</v>
      </c>
      <c r="N2873">
        <v>0.51722222200000001</v>
      </c>
      <c r="O2873">
        <v>0</v>
      </c>
      <c r="P2873">
        <v>509</v>
      </c>
      <c r="Q2873">
        <v>0</v>
      </c>
      <c r="R2873">
        <v>0</v>
      </c>
      <c r="S2873">
        <v>0</v>
      </c>
      <c r="T2873">
        <v>47</v>
      </c>
      <c r="U2873">
        <v>0</v>
      </c>
      <c r="V2873">
        <v>0</v>
      </c>
      <c r="W2873">
        <v>0</v>
      </c>
      <c r="X2873">
        <v>67.559946292892576</v>
      </c>
      <c r="Y2873">
        <v>0</v>
      </c>
      <c r="Z2873">
        <v>0</v>
      </c>
      <c r="AA2873">
        <v>0</v>
      </c>
      <c r="AB2873">
        <v>15.955400873738029</v>
      </c>
      <c r="AC2873">
        <v>0</v>
      </c>
      <c r="AD2873">
        <v>0</v>
      </c>
      <c r="AE2873">
        <v>83.515347166630605</v>
      </c>
    </row>
    <row r="2874" spans="1:31" x14ac:dyDescent="0.25">
      <c r="A2874">
        <v>2438481</v>
      </c>
      <c r="B2874">
        <v>1</v>
      </c>
      <c r="C2874" t="s">
        <v>81</v>
      </c>
      <c r="D2874" t="s">
        <v>123</v>
      </c>
      <c r="E2874" t="s">
        <v>156</v>
      </c>
      <c r="F2874" t="s">
        <v>8507</v>
      </c>
      <c r="G2874" t="s">
        <v>158</v>
      </c>
      <c r="H2874" t="s">
        <v>135</v>
      </c>
      <c r="I2874" t="s">
        <v>136</v>
      </c>
      <c r="J2874" t="s">
        <v>137</v>
      </c>
      <c r="K2874" t="s">
        <v>138</v>
      </c>
      <c r="L2874" t="s">
        <v>8508</v>
      </c>
      <c r="M2874" t="s">
        <v>8509</v>
      </c>
      <c r="N2874">
        <v>1.311388888</v>
      </c>
      <c r="O2874">
        <v>0</v>
      </c>
      <c r="P2874">
        <v>2</v>
      </c>
      <c r="Q2874">
        <v>0</v>
      </c>
      <c r="R2874">
        <v>33</v>
      </c>
      <c r="S2874">
        <v>0</v>
      </c>
      <c r="T2874">
        <v>8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4.8646489190060436</v>
      </c>
      <c r="AC2874">
        <v>0</v>
      </c>
      <c r="AD2874">
        <v>0</v>
      </c>
      <c r="AE2874">
        <v>4.8646489190060436</v>
      </c>
    </row>
    <row r="2875" spans="1:31" x14ac:dyDescent="0.25">
      <c r="A2875">
        <v>2438482</v>
      </c>
      <c r="B2875">
        <v>1</v>
      </c>
      <c r="C2875" t="s">
        <v>80</v>
      </c>
      <c r="D2875" t="s">
        <v>96</v>
      </c>
      <c r="E2875" t="s">
        <v>132</v>
      </c>
      <c r="F2875" t="s">
        <v>3044</v>
      </c>
      <c r="G2875" t="s">
        <v>198</v>
      </c>
      <c r="H2875" t="s">
        <v>135</v>
      </c>
      <c r="I2875" t="s">
        <v>136</v>
      </c>
      <c r="J2875" t="s">
        <v>137</v>
      </c>
      <c r="K2875" t="s">
        <v>138</v>
      </c>
      <c r="L2875" t="s">
        <v>8510</v>
      </c>
      <c r="M2875" t="s">
        <v>8511</v>
      </c>
      <c r="N2875">
        <v>4.085555555</v>
      </c>
      <c r="O2875">
        <v>0</v>
      </c>
      <c r="P2875">
        <v>2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0.76567429091688843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0.76567429091688843</v>
      </c>
    </row>
    <row r="2876" spans="1:31" x14ac:dyDescent="0.25">
      <c r="A2876">
        <v>2438484</v>
      </c>
      <c r="B2876">
        <v>1</v>
      </c>
      <c r="C2876" t="s">
        <v>80</v>
      </c>
      <c r="D2876" t="s">
        <v>107</v>
      </c>
      <c r="E2876" t="s">
        <v>147</v>
      </c>
      <c r="F2876" t="s">
        <v>8512</v>
      </c>
      <c r="G2876" t="s">
        <v>149</v>
      </c>
      <c r="H2876" t="s">
        <v>135</v>
      </c>
      <c r="I2876" t="s">
        <v>136</v>
      </c>
      <c r="J2876" t="s">
        <v>137</v>
      </c>
      <c r="K2876" t="s">
        <v>138</v>
      </c>
      <c r="L2876" t="s">
        <v>8513</v>
      </c>
      <c r="M2876" t="s">
        <v>8514</v>
      </c>
      <c r="N2876">
        <v>2.0927777769999998</v>
      </c>
      <c r="O2876">
        <v>0</v>
      </c>
      <c r="P2876">
        <v>6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3.1152680525136511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3.1152680525136511</v>
      </c>
    </row>
    <row r="2877" spans="1:31" x14ac:dyDescent="0.25">
      <c r="A2877">
        <v>2438485</v>
      </c>
      <c r="B2877">
        <v>1</v>
      </c>
      <c r="C2877" t="s">
        <v>80</v>
      </c>
      <c r="D2877" t="s">
        <v>103</v>
      </c>
      <c r="E2877" t="s">
        <v>132</v>
      </c>
      <c r="F2877" t="s">
        <v>8515</v>
      </c>
      <c r="G2877" t="s">
        <v>134</v>
      </c>
      <c r="H2877" t="s">
        <v>135</v>
      </c>
      <c r="I2877" t="s">
        <v>136</v>
      </c>
      <c r="J2877" t="s">
        <v>137</v>
      </c>
      <c r="K2877" t="s">
        <v>138</v>
      </c>
      <c r="L2877" t="s">
        <v>8516</v>
      </c>
      <c r="M2877" t="s">
        <v>8517</v>
      </c>
      <c r="N2877">
        <v>5.6397222219999996</v>
      </c>
      <c r="O2877">
        <v>0</v>
      </c>
      <c r="P2877">
        <v>2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3.8088513346133355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3.8088513346133355</v>
      </c>
    </row>
    <row r="2878" spans="1:31" x14ac:dyDescent="0.25">
      <c r="A2878">
        <v>2438487</v>
      </c>
      <c r="B2878">
        <v>1</v>
      </c>
      <c r="C2878" t="s">
        <v>80</v>
      </c>
      <c r="D2878" t="s">
        <v>107</v>
      </c>
      <c r="E2878" t="s">
        <v>147</v>
      </c>
      <c r="F2878" t="s">
        <v>8518</v>
      </c>
      <c r="G2878" t="s">
        <v>171</v>
      </c>
      <c r="H2878" t="s">
        <v>135</v>
      </c>
      <c r="I2878" t="s">
        <v>136</v>
      </c>
      <c r="J2878" t="s">
        <v>137</v>
      </c>
      <c r="K2878" t="s">
        <v>138</v>
      </c>
      <c r="L2878" t="s">
        <v>8519</v>
      </c>
      <c r="M2878" t="s">
        <v>8520</v>
      </c>
      <c r="N2878">
        <v>1.0366666659999999</v>
      </c>
      <c r="O2878">
        <v>0</v>
      </c>
      <c r="P2878">
        <v>20</v>
      </c>
      <c r="Q2878">
        <v>0</v>
      </c>
      <c r="R2878">
        <v>0</v>
      </c>
      <c r="S2878">
        <v>0</v>
      </c>
      <c r="T2878">
        <v>2</v>
      </c>
      <c r="U2878">
        <v>0</v>
      </c>
      <c r="V2878">
        <v>0</v>
      </c>
      <c r="W2878">
        <v>0</v>
      </c>
      <c r="X2878">
        <v>2.5724936710553599</v>
      </c>
      <c r="Y2878">
        <v>0</v>
      </c>
      <c r="Z2878">
        <v>0</v>
      </c>
      <c r="AA2878">
        <v>0</v>
      </c>
      <c r="AB2878">
        <v>1.5842163263645734</v>
      </c>
      <c r="AC2878">
        <v>0</v>
      </c>
      <c r="AD2878">
        <v>0</v>
      </c>
      <c r="AE2878">
        <v>4.1567099974199335</v>
      </c>
    </row>
    <row r="2879" spans="1:31" x14ac:dyDescent="0.25">
      <c r="A2879">
        <v>2438490</v>
      </c>
      <c r="B2879">
        <v>1</v>
      </c>
      <c r="C2879" t="s">
        <v>80</v>
      </c>
      <c r="D2879" t="s">
        <v>95</v>
      </c>
      <c r="E2879" t="s">
        <v>156</v>
      </c>
      <c r="F2879" t="s">
        <v>8521</v>
      </c>
      <c r="G2879" t="s">
        <v>158</v>
      </c>
      <c r="H2879" t="s">
        <v>135</v>
      </c>
      <c r="I2879" t="s">
        <v>136</v>
      </c>
      <c r="J2879" t="s">
        <v>137</v>
      </c>
      <c r="K2879" t="s">
        <v>138</v>
      </c>
      <c r="L2879" t="s">
        <v>8522</v>
      </c>
      <c r="M2879" t="s">
        <v>8523</v>
      </c>
      <c r="N2879">
        <v>1.795833333</v>
      </c>
      <c r="O2879">
        <v>0</v>
      </c>
      <c r="P2879">
        <v>33</v>
      </c>
      <c r="Q2879">
        <v>0</v>
      </c>
      <c r="R2879">
        <v>0</v>
      </c>
      <c r="S2879">
        <v>0</v>
      </c>
      <c r="T2879">
        <v>1</v>
      </c>
      <c r="U2879">
        <v>0</v>
      </c>
      <c r="V2879">
        <v>0</v>
      </c>
      <c r="W2879">
        <v>0</v>
      </c>
      <c r="X2879">
        <v>8.4794924026351826</v>
      </c>
      <c r="Y2879">
        <v>0</v>
      </c>
      <c r="Z2879">
        <v>0</v>
      </c>
      <c r="AA2879">
        <v>0</v>
      </c>
      <c r="AB2879">
        <v>0.98967629090759723</v>
      </c>
      <c r="AC2879">
        <v>0</v>
      </c>
      <c r="AD2879">
        <v>0</v>
      </c>
      <c r="AE2879">
        <v>9.4691686935427803</v>
      </c>
    </row>
    <row r="2880" spans="1:31" x14ac:dyDescent="0.25">
      <c r="A2880">
        <v>2438491</v>
      </c>
      <c r="B2880">
        <v>1</v>
      </c>
      <c r="C2880" t="s">
        <v>80</v>
      </c>
      <c r="D2880" t="s">
        <v>96</v>
      </c>
      <c r="E2880" t="s">
        <v>161</v>
      </c>
      <c r="F2880" t="s">
        <v>8524</v>
      </c>
      <c r="G2880" t="s">
        <v>214</v>
      </c>
      <c r="H2880" t="s">
        <v>144</v>
      </c>
      <c r="I2880" t="s">
        <v>136</v>
      </c>
      <c r="J2880" t="s">
        <v>137</v>
      </c>
      <c r="K2880" t="s">
        <v>138</v>
      </c>
      <c r="L2880" t="s">
        <v>8525</v>
      </c>
      <c r="M2880" t="s">
        <v>8526</v>
      </c>
      <c r="N2880">
        <v>1.7294444440000001</v>
      </c>
      <c r="O2880">
        <v>0</v>
      </c>
      <c r="P2880">
        <v>104</v>
      </c>
      <c r="Q2880">
        <v>0</v>
      </c>
      <c r="R2880">
        <v>0</v>
      </c>
      <c r="S2880">
        <v>0</v>
      </c>
      <c r="T2880">
        <v>19</v>
      </c>
      <c r="U2880">
        <v>0</v>
      </c>
      <c r="V2880">
        <v>0</v>
      </c>
      <c r="W2880">
        <v>0</v>
      </c>
      <c r="X2880">
        <v>108.13619946704652</v>
      </c>
      <c r="Y2880">
        <v>0</v>
      </c>
      <c r="Z2880">
        <v>0</v>
      </c>
      <c r="AA2880">
        <v>0</v>
      </c>
      <c r="AB2880">
        <v>26.13620107455683</v>
      </c>
      <c r="AC2880">
        <v>0</v>
      </c>
      <c r="AD2880">
        <v>0</v>
      </c>
      <c r="AE2880">
        <v>134.27240054160336</v>
      </c>
    </row>
    <row r="2881" spans="1:31" x14ac:dyDescent="0.25">
      <c r="A2881">
        <v>2438492</v>
      </c>
      <c r="B2881">
        <v>1</v>
      </c>
      <c r="C2881" t="s">
        <v>81</v>
      </c>
      <c r="D2881" t="s">
        <v>118</v>
      </c>
      <c r="E2881" t="s">
        <v>161</v>
      </c>
      <c r="F2881" t="s">
        <v>8527</v>
      </c>
      <c r="G2881" t="s">
        <v>163</v>
      </c>
      <c r="H2881" t="s">
        <v>144</v>
      </c>
      <c r="I2881" t="s">
        <v>136</v>
      </c>
      <c r="J2881" t="s">
        <v>137</v>
      </c>
      <c r="K2881" t="s">
        <v>164</v>
      </c>
      <c r="L2881" t="s">
        <v>8528</v>
      </c>
      <c r="M2881" t="s">
        <v>8529</v>
      </c>
      <c r="N2881">
        <v>5.4444444000000002E-2</v>
      </c>
      <c r="O2881">
        <v>0</v>
      </c>
      <c r="P2881">
        <v>18</v>
      </c>
      <c r="Q2881">
        <v>0</v>
      </c>
      <c r="R2881">
        <v>10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0.12678124581803332</v>
      </c>
      <c r="Y2881">
        <v>0</v>
      </c>
      <c r="Z2881">
        <v>3.1687725069769995E-2</v>
      </c>
      <c r="AA2881">
        <v>0</v>
      </c>
      <c r="AB2881">
        <v>0</v>
      </c>
      <c r="AC2881">
        <v>0</v>
      </c>
      <c r="AD2881">
        <v>0</v>
      </c>
      <c r="AE2881">
        <v>0.15846897088780332</v>
      </c>
    </row>
    <row r="2882" spans="1:31" x14ac:dyDescent="0.25">
      <c r="A2882">
        <v>2438498</v>
      </c>
      <c r="B2882">
        <v>1</v>
      </c>
      <c r="C2882" t="s">
        <v>80</v>
      </c>
      <c r="D2882" t="s">
        <v>82</v>
      </c>
      <c r="E2882" t="s">
        <v>132</v>
      </c>
      <c r="F2882" t="s">
        <v>8530</v>
      </c>
      <c r="G2882" t="s">
        <v>134</v>
      </c>
      <c r="H2882" t="s">
        <v>135</v>
      </c>
      <c r="I2882" t="s">
        <v>136</v>
      </c>
      <c r="J2882" t="s">
        <v>137</v>
      </c>
      <c r="K2882" t="s">
        <v>138</v>
      </c>
      <c r="L2882" t="s">
        <v>8531</v>
      </c>
      <c r="M2882" t="s">
        <v>8532</v>
      </c>
      <c r="N2882">
        <v>3.2936111110000001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1.6220471187865511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1.6220471187865511</v>
      </c>
    </row>
    <row r="2883" spans="1:31" x14ac:dyDescent="0.25">
      <c r="A2883">
        <v>2438503</v>
      </c>
      <c r="B2883">
        <v>1</v>
      </c>
      <c r="C2883" t="s">
        <v>81</v>
      </c>
      <c r="D2883" t="s">
        <v>118</v>
      </c>
      <c r="E2883" t="s">
        <v>161</v>
      </c>
      <c r="F2883" t="s">
        <v>8533</v>
      </c>
      <c r="G2883" t="s">
        <v>163</v>
      </c>
      <c r="H2883" t="s">
        <v>144</v>
      </c>
      <c r="I2883" t="s">
        <v>136</v>
      </c>
      <c r="J2883" t="s">
        <v>137</v>
      </c>
      <c r="K2883" t="s">
        <v>164</v>
      </c>
      <c r="L2883" t="s">
        <v>8534</v>
      </c>
      <c r="M2883" t="s">
        <v>8535</v>
      </c>
      <c r="N2883">
        <v>5.8611111E-2</v>
      </c>
      <c r="O2883">
        <v>0</v>
      </c>
      <c r="P2883">
        <v>19</v>
      </c>
      <c r="Q2883">
        <v>0</v>
      </c>
      <c r="R2883">
        <v>3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0.10535511141000974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0.10535511141000974</v>
      </c>
    </row>
    <row r="2884" spans="1:31" x14ac:dyDescent="0.25">
      <c r="A2884">
        <v>2438509</v>
      </c>
      <c r="B2884">
        <v>1</v>
      </c>
      <c r="C2884" t="s">
        <v>81</v>
      </c>
      <c r="D2884" t="s">
        <v>126</v>
      </c>
      <c r="E2884" t="s">
        <v>147</v>
      </c>
      <c r="F2884" t="s">
        <v>8536</v>
      </c>
      <c r="G2884" t="s">
        <v>171</v>
      </c>
      <c r="H2884" t="s">
        <v>135</v>
      </c>
      <c r="I2884" t="s">
        <v>136</v>
      </c>
      <c r="J2884" t="s">
        <v>137</v>
      </c>
      <c r="K2884" t="s">
        <v>138</v>
      </c>
      <c r="L2884" t="s">
        <v>8537</v>
      </c>
      <c r="M2884" t="s">
        <v>8538</v>
      </c>
      <c r="N2884">
        <v>0.68</v>
      </c>
      <c r="O2884">
        <v>0</v>
      </c>
      <c r="P2884">
        <v>0</v>
      </c>
      <c r="Q2884">
        <v>0</v>
      </c>
      <c r="R2884">
        <v>4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0.24794133400079998</v>
      </c>
      <c r="AA2884">
        <v>0</v>
      </c>
      <c r="AB2884">
        <v>0</v>
      </c>
      <c r="AC2884">
        <v>0</v>
      </c>
      <c r="AD2884">
        <v>0</v>
      </c>
      <c r="AE2884">
        <v>0.24794133400079998</v>
      </c>
    </row>
    <row r="2885" spans="1:31" x14ac:dyDescent="0.25">
      <c r="A2885">
        <v>2438516</v>
      </c>
      <c r="B2885">
        <v>1</v>
      </c>
      <c r="C2885" t="s">
        <v>80</v>
      </c>
      <c r="D2885" t="s">
        <v>96</v>
      </c>
      <c r="E2885" t="s">
        <v>147</v>
      </c>
      <c r="F2885" t="s">
        <v>8539</v>
      </c>
      <c r="G2885" t="s">
        <v>171</v>
      </c>
      <c r="H2885" t="s">
        <v>135</v>
      </c>
      <c r="I2885" t="s">
        <v>136</v>
      </c>
      <c r="J2885" t="s">
        <v>137</v>
      </c>
      <c r="K2885" t="s">
        <v>138</v>
      </c>
      <c r="L2885" t="s">
        <v>8540</v>
      </c>
      <c r="M2885" t="s">
        <v>8541</v>
      </c>
      <c r="N2885">
        <v>3.6272222219999999</v>
      </c>
      <c r="O2885">
        <v>0</v>
      </c>
      <c r="P2885">
        <v>5</v>
      </c>
      <c r="Q2885">
        <v>0</v>
      </c>
      <c r="R2885">
        <v>8</v>
      </c>
      <c r="S2885">
        <v>0</v>
      </c>
      <c r="T2885">
        <v>1</v>
      </c>
      <c r="U2885">
        <v>0</v>
      </c>
      <c r="V2885">
        <v>0</v>
      </c>
      <c r="W2885">
        <v>0</v>
      </c>
      <c r="X2885">
        <v>9.440435021735432</v>
      </c>
      <c r="Y2885">
        <v>0</v>
      </c>
      <c r="Z2885">
        <v>20.153233176270987</v>
      </c>
      <c r="AA2885">
        <v>0</v>
      </c>
      <c r="AB2885">
        <v>3.6221167049127754</v>
      </c>
      <c r="AC2885">
        <v>0</v>
      </c>
      <c r="AD2885">
        <v>0</v>
      </c>
      <c r="AE2885">
        <v>33.215784902919196</v>
      </c>
    </row>
    <row r="2886" spans="1:31" x14ac:dyDescent="0.25">
      <c r="A2886">
        <v>2438521</v>
      </c>
      <c r="B2886">
        <v>1</v>
      </c>
      <c r="C2886" t="s">
        <v>80</v>
      </c>
      <c r="D2886" t="s">
        <v>108</v>
      </c>
      <c r="E2886" t="s">
        <v>161</v>
      </c>
      <c r="F2886" t="s">
        <v>8542</v>
      </c>
      <c r="G2886" t="s">
        <v>143</v>
      </c>
      <c r="H2886" t="s">
        <v>144</v>
      </c>
      <c r="I2886" t="s">
        <v>136</v>
      </c>
      <c r="J2886" t="s">
        <v>137</v>
      </c>
      <c r="K2886" t="s">
        <v>138</v>
      </c>
      <c r="L2886" t="s">
        <v>8543</v>
      </c>
      <c r="M2886" t="s">
        <v>8544</v>
      </c>
      <c r="N2886">
        <v>1.1044444440000001</v>
      </c>
      <c r="O2886">
        <v>0</v>
      </c>
      <c r="P2886">
        <v>103</v>
      </c>
      <c r="Q2886">
        <v>0</v>
      </c>
      <c r="R2886">
        <v>19</v>
      </c>
      <c r="S2886">
        <v>0</v>
      </c>
      <c r="T2886">
        <v>16</v>
      </c>
      <c r="U2886">
        <v>0</v>
      </c>
      <c r="V2886">
        <v>0</v>
      </c>
      <c r="W2886">
        <v>0</v>
      </c>
      <c r="X2886">
        <v>36.97652286945025</v>
      </c>
      <c r="Y2886">
        <v>0</v>
      </c>
      <c r="Z2886">
        <v>2.055341700296867</v>
      </c>
      <c r="AA2886">
        <v>0</v>
      </c>
      <c r="AB2886">
        <v>14.679498015509044</v>
      </c>
      <c r="AC2886">
        <v>0</v>
      </c>
      <c r="AD2886">
        <v>0</v>
      </c>
      <c r="AE2886">
        <v>53.711362585256154</v>
      </c>
    </row>
    <row r="2887" spans="1:31" x14ac:dyDescent="0.25">
      <c r="A2887">
        <v>2438526</v>
      </c>
      <c r="B2887">
        <v>1</v>
      </c>
      <c r="C2887" t="s">
        <v>80</v>
      </c>
      <c r="D2887" t="s">
        <v>99</v>
      </c>
      <c r="E2887" t="s">
        <v>147</v>
      </c>
      <c r="F2887" t="s">
        <v>2878</v>
      </c>
      <c r="G2887" t="s">
        <v>149</v>
      </c>
      <c r="H2887" t="s">
        <v>135</v>
      </c>
      <c r="I2887" t="s">
        <v>136</v>
      </c>
      <c r="J2887" t="s">
        <v>137</v>
      </c>
      <c r="K2887" t="s">
        <v>138</v>
      </c>
      <c r="L2887" t="s">
        <v>8545</v>
      </c>
      <c r="M2887" t="s">
        <v>8546</v>
      </c>
      <c r="N2887">
        <v>1.9044444439999999</v>
      </c>
      <c r="O2887">
        <v>0</v>
      </c>
      <c r="P2887">
        <v>66</v>
      </c>
      <c r="Q2887">
        <v>0</v>
      </c>
      <c r="R2887">
        <v>0</v>
      </c>
      <c r="S2887">
        <v>0</v>
      </c>
      <c r="T2887">
        <v>9</v>
      </c>
      <c r="U2887">
        <v>0</v>
      </c>
      <c r="V2887">
        <v>0</v>
      </c>
      <c r="W2887">
        <v>0</v>
      </c>
      <c r="X2887">
        <v>13.225788194913036</v>
      </c>
      <c r="Y2887">
        <v>0</v>
      </c>
      <c r="Z2887">
        <v>0</v>
      </c>
      <c r="AA2887">
        <v>0</v>
      </c>
      <c r="AB2887">
        <v>13.012610370069689</v>
      </c>
      <c r="AC2887">
        <v>0</v>
      </c>
      <c r="AD2887">
        <v>0</v>
      </c>
      <c r="AE2887">
        <v>26.238398564982724</v>
      </c>
    </row>
    <row r="2888" spans="1:31" x14ac:dyDescent="0.25">
      <c r="A2888">
        <v>2438528</v>
      </c>
      <c r="B2888">
        <v>1</v>
      </c>
      <c r="C2888" t="s">
        <v>81</v>
      </c>
      <c r="D2888" t="s">
        <v>115</v>
      </c>
      <c r="E2888" t="s">
        <v>147</v>
      </c>
      <c r="F2888" t="s">
        <v>8547</v>
      </c>
      <c r="G2888" t="s">
        <v>171</v>
      </c>
      <c r="H2888" t="s">
        <v>135</v>
      </c>
      <c r="I2888" t="s">
        <v>136</v>
      </c>
      <c r="J2888" t="s">
        <v>137</v>
      </c>
      <c r="K2888" t="s">
        <v>138</v>
      </c>
      <c r="L2888" t="s">
        <v>8548</v>
      </c>
      <c r="M2888" t="s">
        <v>8549</v>
      </c>
      <c r="N2888">
        <v>1.0127777769999999</v>
      </c>
      <c r="O2888">
        <v>0</v>
      </c>
      <c r="P2888">
        <v>10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</row>
    <row r="2889" spans="1:31" x14ac:dyDescent="0.25">
      <c r="A2889">
        <v>2438531</v>
      </c>
      <c r="B2889">
        <v>1</v>
      </c>
      <c r="C2889" t="s">
        <v>81</v>
      </c>
      <c r="D2889" t="s">
        <v>118</v>
      </c>
      <c r="E2889" t="s">
        <v>290</v>
      </c>
      <c r="F2889" t="s">
        <v>8550</v>
      </c>
      <c r="G2889" t="s">
        <v>214</v>
      </c>
      <c r="H2889" t="s">
        <v>135</v>
      </c>
      <c r="I2889" t="s">
        <v>136</v>
      </c>
      <c r="J2889" t="s">
        <v>3</v>
      </c>
      <c r="K2889" t="s">
        <v>138</v>
      </c>
      <c r="L2889" t="s">
        <v>8551</v>
      </c>
      <c r="M2889" t="s">
        <v>8552</v>
      </c>
      <c r="N2889">
        <v>5.3447222219999997</v>
      </c>
      <c r="O2889">
        <v>0</v>
      </c>
      <c r="P2889">
        <v>17</v>
      </c>
      <c r="Q2889">
        <v>0</v>
      </c>
      <c r="R2889">
        <v>0</v>
      </c>
      <c r="S2889">
        <v>0</v>
      </c>
      <c r="T2889">
        <v>5</v>
      </c>
      <c r="U2889">
        <v>0</v>
      </c>
      <c r="V2889">
        <v>0</v>
      </c>
      <c r="W2889">
        <v>0</v>
      </c>
      <c r="X2889">
        <v>25.165356350651191</v>
      </c>
      <c r="Y2889">
        <v>0</v>
      </c>
      <c r="Z2889">
        <v>0</v>
      </c>
      <c r="AA2889">
        <v>0</v>
      </c>
      <c r="AB2889">
        <v>50.541047137378122</v>
      </c>
      <c r="AC2889">
        <v>0</v>
      </c>
      <c r="AD2889">
        <v>0</v>
      </c>
      <c r="AE2889">
        <v>75.706403488029309</v>
      </c>
    </row>
    <row r="2890" spans="1:31" x14ac:dyDescent="0.25">
      <c r="A2890">
        <v>2438532</v>
      </c>
      <c r="B2890">
        <v>1</v>
      </c>
      <c r="C2890" t="s">
        <v>81</v>
      </c>
      <c r="D2890" t="s">
        <v>115</v>
      </c>
      <c r="E2890" t="s">
        <v>156</v>
      </c>
      <c r="F2890" t="s">
        <v>8553</v>
      </c>
      <c r="G2890" t="s">
        <v>1901</v>
      </c>
      <c r="H2890" t="s">
        <v>135</v>
      </c>
      <c r="I2890" t="s">
        <v>136</v>
      </c>
      <c r="J2890" t="s">
        <v>137</v>
      </c>
      <c r="K2890" t="s">
        <v>138</v>
      </c>
      <c r="L2890" t="s">
        <v>8554</v>
      </c>
      <c r="M2890" t="s">
        <v>8555</v>
      </c>
      <c r="N2890">
        <v>2.4269444440000001</v>
      </c>
      <c r="O2890">
        <v>0</v>
      </c>
      <c r="P2890">
        <v>24</v>
      </c>
      <c r="Q2890">
        <v>0</v>
      </c>
      <c r="R2890">
        <v>1</v>
      </c>
      <c r="S2890">
        <v>0</v>
      </c>
      <c r="T2890">
        <v>2</v>
      </c>
      <c r="U2890">
        <v>0</v>
      </c>
      <c r="V2890">
        <v>0</v>
      </c>
      <c r="W2890">
        <v>0</v>
      </c>
      <c r="X2890">
        <v>5.2555754345604475</v>
      </c>
      <c r="Y2890">
        <v>0</v>
      </c>
      <c r="Z2890">
        <v>0</v>
      </c>
      <c r="AA2890">
        <v>0</v>
      </c>
      <c r="AB2890">
        <v>5.6510604086828342E-2</v>
      </c>
      <c r="AC2890">
        <v>0</v>
      </c>
      <c r="AD2890">
        <v>0</v>
      </c>
      <c r="AE2890">
        <v>5.3120860386472755</v>
      </c>
    </row>
    <row r="2891" spans="1:31" x14ac:dyDescent="0.25">
      <c r="A2891">
        <v>2438533</v>
      </c>
      <c r="B2891">
        <v>1</v>
      </c>
      <c r="C2891" t="s">
        <v>81</v>
      </c>
      <c r="D2891" t="s">
        <v>123</v>
      </c>
      <c r="E2891" t="s">
        <v>132</v>
      </c>
      <c r="F2891" t="s">
        <v>8556</v>
      </c>
      <c r="G2891" t="s">
        <v>198</v>
      </c>
      <c r="H2891" t="s">
        <v>135</v>
      </c>
      <c r="I2891" t="s">
        <v>136</v>
      </c>
      <c r="J2891" t="s">
        <v>137</v>
      </c>
      <c r="K2891" t="s">
        <v>138</v>
      </c>
      <c r="L2891" t="s">
        <v>8557</v>
      </c>
      <c r="M2891" t="s">
        <v>8558</v>
      </c>
      <c r="N2891">
        <v>1.1541666660000001</v>
      </c>
      <c r="O2891">
        <v>0</v>
      </c>
      <c r="P2891">
        <v>1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0.32348096883188326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0.32348096883188326</v>
      </c>
    </row>
    <row r="2892" spans="1:31" x14ac:dyDescent="0.25">
      <c r="A2892">
        <v>2438534</v>
      </c>
      <c r="B2892">
        <v>1</v>
      </c>
      <c r="C2892" t="s">
        <v>80</v>
      </c>
      <c r="D2892" t="s">
        <v>99</v>
      </c>
      <c r="E2892" t="s">
        <v>132</v>
      </c>
      <c r="F2892" t="s">
        <v>8559</v>
      </c>
      <c r="G2892" t="s">
        <v>249</v>
      </c>
      <c r="H2892" t="s">
        <v>135</v>
      </c>
      <c r="I2892" t="s">
        <v>136</v>
      </c>
      <c r="J2892" t="s">
        <v>137</v>
      </c>
      <c r="K2892" t="s">
        <v>138</v>
      </c>
      <c r="L2892" t="s">
        <v>8560</v>
      </c>
      <c r="M2892" t="s">
        <v>8561</v>
      </c>
      <c r="N2892">
        <v>0.84888888799999995</v>
      </c>
      <c r="O2892">
        <v>0</v>
      </c>
      <c r="P2892">
        <v>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0.46066356271767661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0.46066356271767661</v>
      </c>
    </row>
    <row r="2893" spans="1:31" x14ac:dyDescent="0.25">
      <c r="A2893">
        <v>2438535</v>
      </c>
      <c r="B2893">
        <v>1</v>
      </c>
      <c r="C2893" t="s">
        <v>80</v>
      </c>
      <c r="D2893" t="s">
        <v>98</v>
      </c>
      <c r="E2893" t="s">
        <v>161</v>
      </c>
      <c r="F2893" t="s">
        <v>8562</v>
      </c>
      <c r="G2893" t="s">
        <v>256</v>
      </c>
      <c r="H2893" t="s">
        <v>144</v>
      </c>
      <c r="I2893" t="s">
        <v>136</v>
      </c>
      <c r="J2893" t="s">
        <v>137</v>
      </c>
      <c r="K2893" t="s">
        <v>138</v>
      </c>
      <c r="L2893" t="s">
        <v>8563</v>
      </c>
      <c r="M2893" t="s">
        <v>8564</v>
      </c>
      <c r="N2893">
        <v>3.1352777770000002</v>
      </c>
      <c r="O2893">
        <v>0</v>
      </c>
      <c r="P2893">
        <v>63</v>
      </c>
      <c r="Q2893">
        <v>0</v>
      </c>
      <c r="R2893">
        <v>4</v>
      </c>
      <c r="S2893">
        <v>0</v>
      </c>
      <c r="T2893">
        <v>9</v>
      </c>
      <c r="U2893">
        <v>0</v>
      </c>
      <c r="V2893">
        <v>0</v>
      </c>
      <c r="W2893">
        <v>0</v>
      </c>
      <c r="X2893">
        <v>43.679892350952578</v>
      </c>
      <c r="Y2893">
        <v>0</v>
      </c>
      <c r="Z2893">
        <v>2.8900948855007424</v>
      </c>
      <c r="AA2893">
        <v>0</v>
      </c>
      <c r="AB2893">
        <v>20.469948004837196</v>
      </c>
      <c r="AC2893">
        <v>0</v>
      </c>
      <c r="AD2893">
        <v>0</v>
      </c>
      <c r="AE2893">
        <v>67.039935241290522</v>
      </c>
    </row>
    <row r="2894" spans="1:31" x14ac:dyDescent="0.25">
      <c r="A2894">
        <v>2438536</v>
      </c>
      <c r="B2894">
        <v>1</v>
      </c>
      <c r="C2894" t="s">
        <v>80</v>
      </c>
      <c r="D2894" t="s">
        <v>84</v>
      </c>
      <c r="E2894" t="s">
        <v>132</v>
      </c>
      <c r="F2894" t="s">
        <v>8565</v>
      </c>
      <c r="G2894" t="s">
        <v>198</v>
      </c>
      <c r="H2894" t="s">
        <v>135</v>
      </c>
      <c r="I2894" t="s">
        <v>136</v>
      </c>
      <c r="J2894" t="s">
        <v>137</v>
      </c>
      <c r="K2894" t="s">
        <v>138</v>
      </c>
      <c r="L2894" t="s">
        <v>8566</v>
      </c>
      <c r="M2894" t="s">
        <v>8567</v>
      </c>
      <c r="N2894">
        <v>5.3005555549999999</v>
      </c>
      <c r="O2894">
        <v>0</v>
      </c>
      <c r="P2894">
        <v>8</v>
      </c>
      <c r="Q2894">
        <v>0</v>
      </c>
      <c r="R2894">
        <v>0</v>
      </c>
      <c r="S2894">
        <v>0</v>
      </c>
      <c r="T2894">
        <v>1</v>
      </c>
      <c r="U2894">
        <v>0</v>
      </c>
      <c r="V2894">
        <v>0</v>
      </c>
      <c r="W2894">
        <v>0</v>
      </c>
      <c r="X2894">
        <v>8.2742719389542589</v>
      </c>
      <c r="Y2894">
        <v>0</v>
      </c>
      <c r="Z2894">
        <v>0</v>
      </c>
      <c r="AA2894">
        <v>0</v>
      </c>
      <c r="AB2894">
        <v>1.4431071778271884</v>
      </c>
      <c r="AC2894">
        <v>0</v>
      </c>
      <c r="AD2894">
        <v>0</v>
      </c>
      <c r="AE2894">
        <v>9.7173791167814478</v>
      </c>
    </row>
    <row r="2895" spans="1:31" x14ac:dyDescent="0.25">
      <c r="A2895">
        <v>2438537</v>
      </c>
      <c r="B2895">
        <v>1</v>
      </c>
      <c r="C2895" t="s">
        <v>80</v>
      </c>
      <c r="D2895" t="s">
        <v>100</v>
      </c>
      <c r="E2895" t="s">
        <v>161</v>
      </c>
      <c r="F2895" t="s">
        <v>8568</v>
      </c>
      <c r="G2895" t="s">
        <v>143</v>
      </c>
      <c r="H2895" t="s">
        <v>144</v>
      </c>
      <c r="I2895" t="s">
        <v>136</v>
      </c>
      <c r="J2895" t="s">
        <v>137</v>
      </c>
      <c r="K2895" t="s">
        <v>138</v>
      </c>
      <c r="L2895" t="s">
        <v>8569</v>
      </c>
      <c r="M2895" t="s">
        <v>8570</v>
      </c>
      <c r="N2895">
        <v>0.33250000000000002</v>
      </c>
      <c r="O2895">
        <v>0</v>
      </c>
      <c r="P2895">
        <v>1446</v>
      </c>
      <c r="Q2895">
        <v>0</v>
      </c>
      <c r="R2895">
        <v>134</v>
      </c>
      <c r="S2895">
        <v>3</v>
      </c>
      <c r="T2895">
        <v>170</v>
      </c>
      <c r="U2895">
        <v>0</v>
      </c>
      <c r="V2895">
        <v>0</v>
      </c>
      <c r="W2895">
        <v>0</v>
      </c>
      <c r="X2895">
        <v>147.84673468473565</v>
      </c>
      <c r="Y2895">
        <v>0</v>
      </c>
      <c r="Z2895">
        <v>14.550575918452827</v>
      </c>
      <c r="AA2895">
        <v>27.283280896443269</v>
      </c>
      <c r="AB2895">
        <v>69.921369808048425</v>
      </c>
      <c r="AC2895">
        <v>0</v>
      </c>
      <c r="AD2895">
        <v>0</v>
      </c>
      <c r="AE2895">
        <v>259.6019613076802</v>
      </c>
    </row>
    <row r="2896" spans="1:31" x14ac:dyDescent="0.25">
      <c r="A2896">
        <v>2438539</v>
      </c>
      <c r="B2896">
        <v>1</v>
      </c>
      <c r="C2896" t="s">
        <v>80</v>
      </c>
      <c r="D2896" t="s">
        <v>108</v>
      </c>
      <c r="E2896" t="s">
        <v>156</v>
      </c>
      <c r="F2896" t="s">
        <v>8571</v>
      </c>
      <c r="G2896" t="s">
        <v>175</v>
      </c>
      <c r="H2896" t="s">
        <v>135</v>
      </c>
      <c r="I2896" t="s">
        <v>136</v>
      </c>
      <c r="J2896" t="s">
        <v>137</v>
      </c>
      <c r="K2896" t="s">
        <v>138</v>
      </c>
      <c r="L2896" t="s">
        <v>8572</v>
      </c>
      <c r="M2896" t="s">
        <v>8573</v>
      </c>
      <c r="N2896">
        <v>0.72833333300000003</v>
      </c>
      <c r="O2896">
        <v>0</v>
      </c>
      <c r="P2896">
        <v>52</v>
      </c>
      <c r="Q2896">
        <v>0</v>
      </c>
      <c r="R2896">
        <v>16</v>
      </c>
      <c r="S2896">
        <v>0</v>
      </c>
      <c r="T2896">
        <v>7</v>
      </c>
      <c r="U2896">
        <v>0</v>
      </c>
      <c r="V2896">
        <v>0</v>
      </c>
      <c r="W2896">
        <v>0</v>
      </c>
      <c r="X2896">
        <v>5.3986431153985013</v>
      </c>
      <c r="Y2896">
        <v>0</v>
      </c>
      <c r="Z2896">
        <v>0.2858942456791167</v>
      </c>
      <c r="AA2896">
        <v>0</v>
      </c>
      <c r="AB2896">
        <v>4.0702289951089439</v>
      </c>
      <c r="AC2896">
        <v>0</v>
      </c>
      <c r="AD2896">
        <v>0</v>
      </c>
      <c r="AE2896">
        <v>9.7547663561865612</v>
      </c>
    </row>
    <row r="2897" spans="1:31" x14ac:dyDescent="0.25">
      <c r="A2897">
        <v>2438540</v>
      </c>
      <c r="B2897">
        <v>1</v>
      </c>
      <c r="C2897" t="s">
        <v>80</v>
      </c>
      <c r="D2897" t="s">
        <v>84</v>
      </c>
      <c r="E2897" t="s">
        <v>132</v>
      </c>
      <c r="F2897" t="s">
        <v>8574</v>
      </c>
      <c r="G2897" t="s">
        <v>134</v>
      </c>
      <c r="H2897" t="s">
        <v>135</v>
      </c>
      <c r="I2897" t="s">
        <v>136</v>
      </c>
      <c r="J2897" t="s">
        <v>137</v>
      </c>
      <c r="K2897" t="s">
        <v>138</v>
      </c>
      <c r="L2897" t="s">
        <v>8575</v>
      </c>
      <c r="M2897" t="s">
        <v>8576</v>
      </c>
      <c r="N2897">
        <v>3.4272222220000002</v>
      </c>
      <c r="O2897">
        <v>0</v>
      </c>
      <c r="P2897">
        <v>4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3.0093746991008001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3.0093746991008001</v>
      </c>
    </row>
    <row r="2898" spans="1:31" x14ac:dyDescent="0.25">
      <c r="A2898">
        <v>2438542</v>
      </c>
      <c r="B2898">
        <v>1</v>
      </c>
      <c r="C2898" t="s">
        <v>80</v>
      </c>
      <c r="D2898" t="s">
        <v>104</v>
      </c>
      <c r="E2898" t="s">
        <v>132</v>
      </c>
      <c r="F2898" t="s">
        <v>8577</v>
      </c>
      <c r="G2898" t="s">
        <v>134</v>
      </c>
      <c r="H2898" t="s">
        <v>135</v>
      </c>
      <c r="I2898" t="s">
        <v>136</v>
      </c>
      <c r="J2898" t="s">
        <v>137</v>
      </c>
      <c r="K2898" t="s">
        <v>138</v>
      </c>
      <c r="L2898" t="s">
        <v>8578</v>
      </c>
      <c r="M2898" t="s">
        <v>8579</v>
      </c>
      <c r="N2898">
        <v>1.464444444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1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</row>
    <row r="2899" spans="1:31" x14ac:dyDescent="0.25">
      <c r="A2899">
        <v>2438543</v>
      </c>
      <c r="B2899">
        <v>1</v>
      </c>
      <c r="C2899" t="s">
        <v>80</v>
      </c>
      <c r="D2899" t="s">
        <v>105</v>
      </c>
      <c r="E2899" t="s">
        <v>141</v>
      </c>
      <c r="F2899" t="s">
        <v>7506</v>
      </c>
      <c r="G2899" t="s">
        <v>143</v>
      </c>
      <c r="H2899" t="s">
        <v>144</v>
      </c>
      <c r="I2899" t="s">
        <v>136</v>
      </c>
      <c r="J2899" t="s">
        <v>137</v>
      </c>
      <c r="K2899" t="s">
        <v>138</v>
      </c>
      <c r="L2899" t="s">
        <v>8580</v>
      </c>
      <c r="M2899" t="s">
        <v>8581</v>
      </c>
      <c r="N2899">
        <v>0.73527777699999997</v>
      </c>
      <c r="O2899">
        <v>2</v>
      </c>
      <c r="P2899">
        <v>133</v>
      </c>
      <c r="Q2899">
        <v>5</v>
      </c>
      <c r="R2899">
        <v>3</v>
      </c>
      <c r="S2899">
        <v>7</v>
      </c>
      <c r="T2899">
        <v>41</v>
      </c>
      <c r="U2899">
        <v>0</v>
      </c>
      <c r="V2899">
        <v>0</v>
      </c>
      <c r="W2899">
        <v>0.82406460503146683</v>
      </c>
      <c r="X2899">
        <v>32.214402789275795</v>
      </c>
      <c r="Y2899">
        <v>15.337915308894852</v>
      </c>
      <c r="Z2899">
        <v>7.316471207619113E-2</v>
      </c>
      <c r="AA2899">
        <v>44.178047265314099</v>
      </c>
      <c r="AB2899">
        <v>28.303820254475507</v>
      </c>
      <c r="AC2899">
        <v>0</v>
      </c>
      <c r="AD2899">
        <v>0</v>
      </c>
      <c r="AE2899">
        <v>120.93141493506792</v>
      </c>
    </row>
    <row r="2900" spans="1:31" x14ac:dyDescent="0.25">
      <c r="A2900">
        <v>2438544</v>
      </c>
      <c r="B2900">
        <v>1</v>
      </c>
      <c r="C2900" t="s">
        <v>80</v>
      </c>
      <c r="D2900" t="s">
        <v>96</v>
      </c>
      <c r="E2900" t="s">
        <v>132</v>
      </c>
      <c r="F2900" t="s">
        <v>8582</v>
      </c>
      <c r="G2900" t="s">
        <v>134</v>
      </c>
      <c r="H2900" t="s">
        <v>135</v>
      </c>
      <c r="I2900" t="s">
        <v>136</v>
      </c>
      <c r="J2900" t="s">
        <v>137</v>
      </c>
      <c r="K2900" t="s">
        <v>138</v>
      </c>
      <c r="L2900" t="s">
        <v>8583</v>
      </c>
      <c r="M2900" t="s">
        <v>8584</v>
      </c>
      <c r="N2900">
        <v>2.3969444439999998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1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3.6542327226755775</v>
      </c>
      <c r="AC2900">
        <v>0</v>
      </c>
      <c r="AD2900">
        <v>0</v>
      </c>
      <c r="AE2900">
        <v>3.6542327226755775</v>
      </c>
    </row>
    <row r="2901" spans="1:31" x14ac:dyDescent="0.25">
      <c r="A2901">
        <v>2438545</v>
      </c>
      <c r="B2901">
        <v>1</v>
      </c>
      <c r="C2901" t="s">
        <v>80</v>
      </c>
      <c r="D2901" t="s">
        <v>103</v>
      </c>
      <c r="E2901" t="s">
        <v>147</v>
      </c>
      <c r="F2901" t="s">
        <v>8585</v>
      </c>
      <c r="G2901" t="s">
        <v>171</v>
      </c>
      <c r="H2901" t="s">
        <v>135</v>
      </c>
      <c r="I2901" t="s">
        <v>136</v>
      </c>
      <c r="J2901" t="s">
        <v>137</v>
      </c>
      <c r="K2901" t="s">
        <v>138</v>
      </c>
      <c r="L2901" t="s">
        <v>8586</v>
      </c>
      <c r="M2901" t="s">
        <v>8587</v>
      </c>
      <c r="N2901">
        <v>0.86666666599999997</v>
      </c>
      <c r="O2901">
        <v>0</v>
      </c>
      <c r="P2901">
        <v>21</v>
      </c>
      <c r="Q2901">
        <v>0</v>
      </c>
      <c r="R2901">
        <v>3</v>
      </c>
      <c r="S2901">
        <v>0</v>
      </c>
      <c r="T2901">
        <v>11</v>
      </c>
      <c r="U2901">
        <v>0</v>
      </c>
      <c r="V2901">
        <v>0</v>
      </c>
      <c r="W2901">
        <v>0</v>
      </c>
      <c r="X2901">
        <v>4.149156532552575</v>
      </c>
      <c r="Y2901">
        <v>0</v>
      </c>
      <c r="Z2901">
        <v>0</v>
      </c>
      <c r="AA2901">
        <v>0</v>
      </c>
      <c r="AB2901">
        <v>5.1442151027972818</v>
      </c>
      <c r="AC2901">
        <v>0</v>
      </c>
      <c r="AD2901">
        <v>0</v>
      </c>
      <c r="AE2901">
        <v>9.2933716353498568</v>
      </c>
    </row>
    <row r="2902" spans="1:31" x14ac:dyDescent="0.25">
      <c r="A2902">
        <v>2441696</v>
      </c>
      <c r="B2902">
        <v>1</v>
      </c>
      <c r="C2902" t="s">
        <v>80</v>
      </c>
      <c r="D2902" t="s">
        <v>92</v>
      </c>
      <c r="E2902" t="s">
        <v>161</v>
      </c>
      <c r="F2902" t="s">
        <v>4999</v>
      </c>
      <c r="G2902" t="s">
        <v>355</v>
      </c>
      <c r="H2902" t="s">
        <v>144</v>
      </c>
      <c r="I2902" t="s">
        <v>136</v>
      </c>
      <c r="J2902" t="s">
        <v>137</v>
      </c>
      <c r="K2902" t="s">
        <v>164</v>
      </c>
      <c r="L2902" t="s">
        <v>8588</v>
      </c>
      <c r="M2902" t="s">
        <v>8589</v>
      </c>
      <c r="N2902">
        <v>9.1127777769999998</v>
      </c>
      <c r="O2902">
        <v>0</v>
      </c>
      <c r="P2902">
        <v>124</v>
      </c>
      <c r="Q2902">
        <v>0</v>
      </c>
      <c r="R2902">
        <v>2</v>
      </c>
      <c r="S2902">
        <v>0</v>
      </c>
      <c r="T2902">
        <v>24</v>
      </c>
      <c r="U2902">
        <v>0</v>
      </c>
      <c r="V2902">
        <v>1</v>
      </c>
      <c r="W2902">
        <v>0</v>
      </c>
      <c r="X2902">
        <v>345.55553609114401</v>
      </c>
      <c r="Y2902">
        <v>0</v>
      </c>
      <c r="Z2902">
        <v>30.495913587085635</v>
      </c>
      <c r="AA2902">
        <v>0</v>
      </c>
      <c r="AB2902">
        <v>270.19806024828648</v>
      </c>
      <c r="AC2902">
        <v>0</v>
      </c>
      <c r="AD2902">
        <v>51.565819772181833</v>
      </c>
      <c r="AE2902">
        <v>697.81532969869795</v>
      </c>
    </row>
    <row r="2903" spans="1:31" x14ac:dyDescent="0.25">
      <c r="A2903">
        <v>2441719</v>
      </c>
      <c r="B2903">
        <v>1</v>
      </c>
      <c r="C2903" t="s">
        <v>81</v>
      </c>
      <c r="D2903" t="s">
        <v>128</v>
      </c>
      <c r="E2903" t="s">
        <v>178</v>
      </c>
      <c r="F2903" t="s">
        <v>8590</v>
      </c>
      <c r="G2903" t="s">
        <v>5014</v>
      </c>
      <c r="H2903" t="s">
        <v>144</v>
      </c>
      <c r="I2903" t="s">
        <v>136</v>
      </c>
      <c r="J2903" t="s">
        <v>137</v>
      </c>
      <c r="K2903" t="s">
        <v>164</v>
      </c>
      <c r="L2903" t="s">
        <v>8591</v>
      </c>
      <c r="M2903" t="s">
        <v>8592</v>
      </c>
      <c r="N2903">
        <v>5.3988888880000001</v>
      </c>
      <c r="O2903">
        <v>0</v>
      </c>
      <c r="P2903">
        <v>0</v>
      </c>
      <c r="Q2903">
        <v>0</v>
      </c>
      <c r="R2903">
        <v>1</v>
      </c>
      <c r="S2903">
        <v>13</v>
      </c>
      <c r="T2903">
        <v>41</v>
      </c>
      <c r="U2903">
        <v>7</v>
      </c>
      <c r="V2903">
        <v>44</v>
      </c>
      <c r="W2903">
        <v>0</v>
      </c>
      <c r="X2903">
        <v>0</v>
      </c>
      <c r="Y2903">
        <v>0</v>
      </c>
      <c r="Z2903">
        <v>0</v>
      </c>
      <c r="AA2903">
        <v>3128.5951106581369</v>
      </c>
      <c r="AB2903">
        <v>1509.8806778079884</v>
      </c>
      <c r="AC2903">
        <v>3127.8737045026028</v>
      </c>
      <c r="AD2903">
        <v>5144.1356815076697</v>
      </c>
      <c r="AE2903">
        <v>12910.485174476398</v>
      </c>
    </row>
    <row r="2904" spans="1:31" x14ac:dyDescent="0.25">
      <c r="A2904">
        <v>2441839</v>
      </c>
      <c r="B2904">
        <v>1</v>
      </c>
      <c r="C2904" t="s">
        <v>81</v>
      </c>
      <c r="D2904" t="s">
        <v>123</v>
      </c>
      <c r="E2904" t="s">
        <v>147</v>
      </c>
      <c r="F2904" t="s">
        <v>8593</v>
      </c>
      <c r="G2904" t="s">
        <v>171</v>
      </c>
      <c r="H2904" t="s">
        <v>135</v>
      </c>
      <c r="I2904" t="s">
        <v>136</v>
      </c>
      <c r="J2904" t="s">
        <v>137</v>
      </c>
      <c r="K2904" t="s">
        <v>138</v>
      </c>
      <c r="L2904" t="s">
        <v>8594</v>
      </c>
      <c r="M2904" t="s">
        <v>8595</v>
      </c>
      <c r="N2904">
        <v>1.727777777</v>
      </c>
      <c r="O2904">
        <v>0</v>
      </c>
      <c r="P2904">
        <v>17</v>
      </c>
      <c r="Q2904">
        <v>0</v>
      </c>
      <c r="R2904">
        <v>0</v>
      </c>
      <c r="S2904">
        <v>0</v>
      </c>
      <c r="T2904">
        <v>5</v>
      </c>
      <c r="U2904">
        <v>0</v>
      </c>
      <c r="V2904">
        <v>0</v>
      </c>
      <c r="W2904">
        <v>0</v>
      </c>
      <c r="X2904">
        <v>4.8752311738425398</v>
      </c>
      <c r="Y2904">
        <v>0</v>
      </c>
      <c r="Z2904">
        <v>0</v>
      </c>
      <c r="AA2904">
        <v>0</v>
      </c>
      <c r="AB2904">
        <v>3.9117298984261</v>
      </c>
      <c r="AC2904">
        <v>0</v>
      </c>
      <c r="AD2904">
        <v>0</v>
      </c>
      <c r="AE2904">
        <v>8.7869610722686389</v>
      </c>
    </row>
    <row r="2905" spans="1:31" x14ac:dyDescent="0.25">
      <c r="A2905">
        <v>2441905</v>
      </c>
      <c r="B2905">
        <v>1</v>
      </c>
      <c r="C2905" t="s">
        <v>80</v>
      </c>
      <c r="D2905" t="s">
        <v>104</v>
      </c>
      <c r="E2905" t="s">
        <v>132</v>
      </c>
      <c r="F2905" t="s">
        <v>8596</v>
      </c>
      <c r="G2905" t="s">
        <v>198</v>
      </c>
      <c r="H2905" t="s">
        <v>135</v>
      </c>
      <c r="I2905" t="s">
        <v>136</v>
      </c>
      <c r="J2905" t="s">
        <v>137</v>
      </c>
      <c r="K2905" t="s">
        <v>138</v>
      </c>
      <c r="L2905" t="s">
        <v>8597</v>
      </c>
      <c r="M2905" t="s">
        <v>8598</v>
      </c>
      <c r="N2905">
        <v>2.9002777769999999</v>
      </c>
      <c r="O2905">
        <v>0</v>
      </c>
      <c r="P2905">
        <v>2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2.3110333844271804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2.3110333844271804</v>
      </c>
    </row>
    <row r="2906" spans="1:31" x14ac:dyDescent="0.25">
      <c r="A2906">
        <v>2441882</v>
      </c>
      <c r="B2906">
        <v>1</v>
      </c>
      <c r="C2906" t="s">
        <v>81</v>
      </c>
      <c r="D2906" t="s">
        <v>112</v>
      </c>
      <c r="E2906" t="s">
        <v>178</v>
      </c>
      <c r="F2906" t="s">
        <v>1897</v>
      </c>
      <c r="G2906" t="s">
        <v>143</v>
      </c>
      <c r="H2906" t="s">
        <v>144</v>
      </c>
      <c r="I2906" t="s">
        <v>136</v>
      </c>
      <c r="J2906" t="s">
        <v>137</v>
      </c>
      <c r="K2906" t="s">
        <v>138</v>
      </c>
      <c r="L2906" t="s">
        <v>8599</v>
      </c>
      <c r="M2906" t="s">
        <v>8600</v>
      </c>
      <c r="N2906">
        <v>0.38555555499999999</v>
      </c>
      <c r="O2906">
        <v>1</v>
      </c>
      <c r="P2906">
        <v>3</v>
      </c>
      <c r="Q2906">
        <v>13</v>
      </c>
      <c r="R2906">
        <v>66</v>
      </c>
      <c r="S2906">
        <v>5</v>
      </c>
      <c r="T2906">
        <v>7</v>
      </c>
      <c r="U2906">
        <v>0</v>
      </c>
      <c r="V2906">
        <v>0</v>
      </c>
      <c r="W2906">
        <v>9.6752810617633342E-2</v>
      </c>
      <c r="X2906">
        <v>0</v>
      </c>
      <c r="Y2906">
        <v>129.60936615149961</v>
      </c>
      <c r="Z2906">
        <v>3.0295369624172332</v>
      </c>
      <c r="AA2906">
        <v>1.8125015997852265</v>
      </c>
      <c r="AB2906">
        <v>2.2413272585300796</v>
      </c>
      <c r="AC2906">
        <v>0</v>
      </c>
      <c r="AD2906">
        <v>0</v>
      </c>
      <c r="AE2906">
        <v>136.7894847828498</v>
      </c>
    </row>
    <row r="2907" spans="1:31" x14ac:dyDescent="0.25">
      <c r="A2907">
        <v>2442005</v>
      </c>
      <c r="B2907">
        <v>1</v>
      </c>
      <c r="C2907" t="s">
        <v>81</v>
      </c>
      <c r="D2907" t="s">
        <v>118</v>
      </c>
      <c r="E2907" t="s">
        <v>147</v>
      </c>
      <c r="F2907" t="s">
        <v>8601</v>
      </c>
      <c r="G2907" t="s">
        <v>171</v>
      </c>
      <c r="H2907" t="s">
        <v>135</v>
      </c>
      <c r="I2907" t="s">
        <v>136</v>
      </c>
      <c r="J2907" t="s">
        <v>137</v>
      </c>
      <c r="K2907" t="s">
        <v>138</v>
      </c>
      <c r="L2907" t="s">
        <v>8602</v>
      </c>
      <c r="M2907" t="s">
        <v>8603</v>
      </c>
      <c r="N2907">
        <v>0.70027777700000005</v>
      </c>
      <c r="O2907">
        <v>0</v>
      </c>
      <c r="P2907">
        <v>63</v>
      </c>
      <c r="Q2907">
        <v>0</v>
      </c>
      <c r="R2907">
        <v>1</v>
      </c>
      <c r="S2907">
        <v>0</v>
      </c>
      <c r="T2907">
        <v>4</v>
      </c>
      <c r="U2907">
        <v>0</v>
      </c>
      <c r="V2907">
        <v>0</v>
      </c>
      <c r="W2907">
        <v>0</v>
      </c>
      <c r="X2907">
        <v>10.458714058010806</v>
      </c>
      <c r="Y2907">
        <v>0</v>
      </c>
      <c r="Z2907">
        <v>0.19738081445550168</v>
      </c>
      <c r="AA2907">
        <v>0</v>
      </c>
      <c r="AB2907">
        <v>1.1646611282755661</v>
      </c>
      <c r="AC2907">
        <v>0</v>
      </c>
      <c r="AD2907">
        <v>0</v>
      </c>
      <c r="AE2907">
        <v>11.820756000741873</v>
      </c>
    </row>
    <row r="2908" spans="1:31" x14ac:dyDescent="0.25">
      <c r="A2908">
        <v>2441925</v>
      </c>
      <c r="B2908">
        <v>1</v>
      </c>
      <c r="C2908" t="s">
        <v>80</v>
      </c>
      <c r="D2908" t="s">
        <v>110</v>
      </c>
      <c r="E2908" t="s">
        <v>161</v>
      </c>
      <c r="F2908" t="s">
        <v>8604</v>
      </c>
      <c r="G2908" t="s">
        <v>175</v>
      </c>
      <c r="H2908" t="s">
        <v>144</v>
      </c>
      <c r="I2908" t="s">
        <v>136</v>
      </c>
      <c r="J2908" t="s">
        <v>137</v>
      </c>
      <c r="K2908" t="s">
        <v>138</v>
      </c>
      <c r="L2908" t="s">
        <v>8605</v>
      </c>
      <c r="M2908" t="s">
        <v>8606</v>
      </c>
      <c r="N2908">
        <v>0.24833333299999999</v>
      </c>
      <c r="O2908">
        <v>0</v>
      </c>
      <c r="P2908">
        <v>331</v>
      </c>
      <c r="Q2908">
        <v>0</v>
      </c>
      <c r="R2908">
        <v>0</v>
      </c>
      <c r="S2908">
        <v>5</v>
      </c>
      <c r="T2908">
        <v>33</v>
      </c>
      <c r="U2908">
        <v>1</v>
      </c>
      <c r="V2908">
        <v>0</v>
      </c>
      <c r="W2908">
        <v>0</v>
      </c>
      <c r="X2908">
        <v>22.297100584945056</v>
      </c>
      <c r="Y2908">
        <v>0</v>
      </c>
      <c r="Z2908">
        <v>0</v>
      </c>
      <c r="AA2908">
        <v>8.3730873799658987</v>
      </c>
      <c r="AB2908">
        <v>16.014654317497609</v>
      </c>
      <c r="AC2908">
        <v>4.6692676581437249</v>
      </c>
      <c r="AD2908">
        <v>0</v>
      </c>
      <c r="AE2908">
        <v>51.354109940552291</v>
      </c>
    </row>
    <row r="2909" spans="1:31" x14ac:dyDescent="0.25">
      <c r="A2909">
        <v>2441776</v>
      </c>
      <c r="B2909">
        <v>1</v>
      </c>
      <c r="C2909" t="s">
        <v>80</v>
      </c>
      <c r="D2909" t="s">
        <v>104</v>
      </c>
      <c r="E2909" t="s">
        <v>178</v>
      </c>
      <c r="F2909" t="s">
        <v>4776</v>
      </c>
      <c r="G2909" t="s">
        <v>175</v>
      </c>
      <c r="H2909" t="s">
        <v>144</v>
      </c>
      <c r="I2909" t="s">
        <v>136</v>
      </c>
      <c r="J2909" t="s">
        <v>137</v>
      </c>
      <c r="K2909" t="s">
        <v>138</v>
      </c>
      <c r="L2909" t="s">
        <v>8607</v>
      </c>
      <c r="M2909" t="s">
        <v>8608</v>
      </c>
      <c r="N2909">
        <v>0.87055555500000004</v>
      </c>
      <c r="O2909">
        <v>10</v>
      </c>
      <c r="P2909">
        <v>209</v>
      </c>
      <c r="Q2909">
        <v>9</v>
      </c>
      <c r="R2909">
        <v>32</v>
      </c>
      <c r="S2909">
        <v>17</v>
      </c>
      <c r="T2909">
        <v>65</v>
      </c>
      <c r="U2909">
        <v>1</v>
      </c>
      <c r="V2909">
        <v>0</v>
      </c>
      <c r="W2909">
        <v>28.537745231165047</v>
      </c>
      <c r="X2909">
        <v>94.240709966924911</v>
      </c>
      <c r="Y2909">
        <v>5.4120820225020765</v>
      </c>
      <c r="Z2909">
        <v>21.776976076419608</v>
      </c>
      <c r="AA2909">
        <v>171.92706353711515</v>
      </c>
      <c r="AB2909">
        <v>101.07680435633063</v>
      </c>
      <c r="AC2909">
        <v>8.2271044993630547</v>
      </c>
      <c r="AD2909">
        <v>0</v>
      </c>
      <c r="AE2909">
        <v>431.19848568982047</v>
      </c>
    </row>
    <row r="2910" spans="1:31" x14ac:dyDescent="0.25">
      <c r="A2910">
        <v>2441968</v>
      </c>
      <c r="B2910">
        <v>1</v>
      </c>
      <c r="C2910" t="s">
        <v>81</v>
      </c>
      <c r="D2910" t="s">
        <v>118</v>
      </c>
      <c r="E2910" t="s">
        <v>161</v>
      </c>
      <c r="F2910" t="s">
        <v>8609</v>
      </c>
      <c r="G2910" t="s">
        <v>256</v>
      </c>
      <c r="H2910" t="s">
        <v>144</v>
      </c>
      <c r="I2910" t="s">
        <v>136</v>
      </c>
      <c r="J2910" t="s">
        <v>137</v>
      </c>
      <c r="K2910" t="s">
        <v>138</v>
      </c>
      <c r="L2910" t="s">
        <v>8610</v>
      </c>
      <c r="M2910" t="s">
        <v>8611</v>
      </c>
      <c r="N2910">
        <v>0.97333333300000002</v>
      </c>
      <c r="O2910">
        <v>0</v>
      </c>
      <c r="P2910">
        <v>50</v>
      </c>
      <c r="Q2910">
        <v>0</v>
      </c>
      <c r="R2910">
        <v>3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9.8358486360347221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9.8358486360347221</v>
      </c>
    </row>
    <row r="2911" spans="1:31" x14ac:dyDescent="0.25">
      <c r="A2911">
        <v>2441825</v>
      </c>
      <c r="B2911">
        <v>1</v>
      </c>
      <c r="C2911" t="s">
        <v>80</v>
      </c>
      <c r="D2911" t="s">
        <v>110</v>
      </c>
      <c r="E2911" t="s">
        <v>132</v>
      </c>
      <c r="F2911" t="s">
        <v>8612</v>
      </c>
      <c r="G2911" t="s">
        <v>134</v>
      </c>
      <c r="H2911" t="s">
        <v>135</v>
      </c>
      <c r="I2911" t="s">
        <v>136</v>
      </c>
      <c r="J2911" t="s">
        <v>137</v>
      </c>
      <c r="K2911" t="s">
        <v>138</v>
      </c>
      <c r="L2911" t="s">
        <v>8613</v>
      </c>
      <c r="M2911" t="s">
        <v>8614</v>
      </c>
      <c r="N2911">
        <v>1.2227777769999999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1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</row>
    <row r="2912" spans="1:31" x14ac:dyDescent="0.25">
      <c r="A2912">
        <v>2441685</v>
      </c>
      <c r="B2912">
        <v>1</v>
      </c>
      <c r="C2912" t="s">
        <v>80</v>
      </c>
      <c r="D2912" t="s">
        <v>95</v>
      </c>
      <c r="E2912" t="s">
        <v>229</v>
      </c>
      <c r="F2912" t="s">
        <v>8615</v>
      </c>
      <c r="G2912" t="s">
        <v>187</v>
      </c>
      <c r="H2912" t="s">
        <v>144</v>
      </c>
      <c r="I2912" t="s">
        <v>136</v>
      </c>
      <c r="J2912" t="s">
        <v>137</v>
      </c>
      <c r="K2912" t="s">
        <v>164</v>
      </c>
      <c r="L2912" t="s">
        <v>8616</v>
      </c>
      <c r="M2912" t="s">
        <v>8617</v>
      </c>
      <c r="N2912">
        <v>3.4866666660000001</v>
      </c>
      <c r="O2912">
        <v>0</v>
      </c>
      <c r="P2912">
        <v>1</v>
      </c>
      <c r="Q2912">
        <v>0</v>
      </c>
      <c r="R2912">
        <v>0</v>
      </c>
      <c r="S2912">
        <v>7</v>
      </c>
      <c r="T2912">
        <v>590</v>
      </c>
      <c r="U2912">
        <v>5</v>
      </c>
      <c r="V2912">
        <v>5</v>
      </c>
      <c r="W2912">
        <v>0</v>
      </c>
      <c r="X2912">
        <v>0.77571646139102501</v>
      </c>
      <c r="Y2912">
        <v>0</v>
      </c>
      <c r="Z2912">
        <v>0</v>
      </c>
      <c r="AA2912">
        <v>251.76954314406197</v>
      </c>
      <c r="AB2912">
        <v>1892.3773556214837</v>
      </c>
      <c r="AC2912">
        <v>678.96687431218811</v>
      </c>
      <c r="AD2912">
        <v>240.54105728717647</v>
      </c>
      <c r="AE2912">
        <v>3064.4305468263015</v>
      </c>
    </row>
    <row r="2913" spans="1:31" x14ac:dyDescent="0.25">
      <c r="A2913">
        <v>2441808</v>
      </c>
      <c r="B2913">
        <v>1</v>
      </c>
      <c r="C2913" t="s">
        <v>80</v>
      </c>
      <c r="D2913" t="s">
        <v>83</v>
      </c>
      <c r="E2913" t="s">
        <v>161</v>
      </c>
      <c r="F2913" t="s">
        <v>8618</v>
      </c>
      <c r="G2913" t="s">
        <v>214</v>
      </c>
      <c r="H2913" t="s">
        <v>144</v>
      </c>
      <c r="I2913" t="s">
        <v>136</v>
      </c>
      <c r="J2913" t="s">
        <v>3</v>
      </c>
      <c r="K2913" t="s">
        <v>138</v>
      </c>
      <c r="L2913" t="s">
        <v>8619</v>
      </c>
      <c r="M2913" t="s">
        <v>8620</v>
      </c>
      <c r="N2913">
        <v>0.99666666599999998</v>
      </c>
      <c r="O2913">
        <v>10</v>
      </c>
      <c r="P2913">
        <v>2038</v>
      </c>
      <c r="Q2913">
        <v>0</v>
      </c>
      <c r="R2913">
        <v>0</v>
      </c>
      <c r="S2913">
        <v>14</v>
      </c>
      <c r="T2913">
        <v>332</v>
      </c>
      <c r="U2913">
        <v>3</v>
      </c>
      <c r="V2913">
        <v>15</v>
      </c>
      <c r="W2913">
        <v>3.3353498230109468</v>
      </c>
      <c r="X2913">
        <v>568.90438381861395</v>
      </c>
      <c r="Y2913">
        <v>0</v>
      </c>
      <c r="Z2913">
        <v>0</v>
      </c>
      <c r="AA2913">
        <v>113.22863209780023</v>
      </c>
      <c r="AB2913">
        <v>371.75703293536054</v>
      </c>
      <c r="AC2913">
        <v>68.554213639629666</v>
      </c>
      <c r="AD2913">
        <v>70.408167025246797</v>
      </c>
      <c r="AE2913">
        <v>1196.187779339662</v>
      </c>
    </row>
    <row r="2914" spans="1:31" x14ac:dyDescent="0.25">
      <c r="A2914">
        <v>2441702</v>
      </c>
      <c r="B2914">
        <v>1</v>
      </c>
      <c r="C2914" t="s">
        <v>80</v>
      </c>
      <c r="D2914" t="s">
        <v>103</v>
      </c>
      <c r="E2914" t="s">
        <v>229</v>
      </c>
      <c r="F2914" t="s">
        <v>8621</v>
      </c>
      <c r="G2914" t="s">
        <v>187</v>
      </c>
      <c r="H2914" t="s">
        <v>144</v>
      </c>
      <c r="I2914" t="s">
        <v>136</v>
      </c>
      <c r="J2914" t="s">
        <v>137</v>
      </c>
      <c r="K2914" t="s">
        <v>164</v>
      </c>
      <c r="L2914" t="s">
        <v>8622</v>
      </c>
      <c r="M2914" t="s">
        <v>8623</v>
      </c>
      <c r="N2914">
        <v>4.0650000000000004</v>
      </c>
      <c r="O2914">
        <v>0</v>
      </c>
      <c r="P2914">
        <v>0</v>
      </c>
      <c r="Q2914">
        <v>2</v>
      </c>
      <c r="R2914">
        <v>0</v>
      </c>
      <c r="S2914">
        <v>69</v>
      </c>
      <c r="T2914">
        <v>7</v>
      </c>
      <c r="U2914">
        <v>90</v>
      </c>
      <c r="V2914">
        <v>0</v>
      </c>
      <c r="W2914">
        <v>0</v>
      </c>
      <c r="X2914">
        <v>0</v>
      </c>
      <c r="Y2914">
        <v>1.6825144246111234</v>
      </c>
      <c r="Z2914">
        <v>0</v>
      </c>
      <c r="AA2914">
        <v>1786.4809350806381</v>
      </c>
      <c r="AB2914">
        <v>141.42056157131901</v>
      </c>
      <c r="AC2914">
        <v>18410.919393415843</v>
      </c>
      <c r="AD2914">
        <v>0</v>
      </c>
      <c r="AE2914">
        <v>20340.50340449241</v>
      </c>
    </row>
    <row r="2915" spans="1:31" x14ac:dyDescent="0.25">
      <c r="A2915">
        <v>2441994</v>
      </c>
      <c r="B2915">
        <v>1</v>
      </c>
      <c r="C2915" t="s">
        <v>80</v>
      </c>
      <c r="D2915" t="s">
        <v>99</v>
      </c>
      <c r="E2915" t="s">
        <v>147</v>
      </c>
      <c r="F2915" t="s">
        <v>8624</v>
      </c>
      <c r="G2915" t="s">
        <v>171</v>
      </c>
      <c r="H2915" t="s">
        <v>135</v>
      </c>
      <c r="I2915" t="s">
        <v>136</v>
      </c>
      <c r="J2915" t="s">
        <v>137</v>
      </c>
      <c r="K2915" t="s">
        <v>138</v>
      </c>
      <c r="L2915" t="s">
        <v>8625</v>
      </c>
      <c r="M2915" t="s">
        <v>8626</v>
      </c>
      <c r="N2915">
        <v>0.35861111099999998</v>
      </c>
      <c r="O2915">
        <v>0</v>
      </c>
      <c r="P2915">
        <v>27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3.9077380063469787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3.9077380063469787</v>
      </c>
    </row>
    <row r="2916" spans="1:31" x14ac:dyDescent="0.25">
      <c r="A2916">
        <v>2441742</v>
      </c>
      <c r="B2916">
        <v>1</v>
      </c>
      <c r="C2916" t="s">
        <v>80</v>
      </c>
      <c r="D2916" t="s">
        <v>84</v>
      </c>
      <c r="E2916" t="s">
        <v>156</v>
      </c>
      <c r="F2916" t="s">
        <v>8627</v>
      </c>
      <c r="G2916" t="s">
        <v>525</v>
      </c>
      <c r="H2916" t="s">
        <v>135</v>
      </c>
      <c r="I2916" t="s">
        <v>136</v>
      </c>
      <c r="J2916" t="s">
        <v>137</v>
      </c>
      <c r="K2916" t="s">
        <v>138</v>
      </c>
      <c r="L2916" t="s">
        <v>8628</v>
      </c>
      <c r="M2916" t="s">
        <v>8629</v>
      </c>
      <c r="N2916">
        <v>4.4197222219999999</v>
      </c>
      <c r="O2916">
        <v>0</v>
      </c>
      <c r="P2916">
        <v>391</v>
      </c>
      <c r="Q2916">
        <v>0</v>
      </c>
      <c r="R2916">
        <v>0</v>
      </c>
      <c r="S2916">
        <v>0</v>
      </c>
      <c r="T2916">
        <v>230</v>
      </c>
      <c r="U2916">
        <v>0</v>
      </c>
      <c r="V2916">
        <v>2</v>
      </c>
      <c r="W2916">
        <v>0</v>
      </c>
      <c r="X2916">
        <v>347.76734106426085</v>
      </c>
      <c r="Y2916">
        <v>0</v>
      </c>
      <c r="Z2916">
        <v>0</v>
      </c>
      <c r="AA2916">
        <v>0</v>
      </c>
      <c r="AB2916">
        <v>1108.2041738079172</v>
      </c>
      <c r="AC2916">
        <v>0</v>
      </c>
      <c r="AD2916">
        <v>30.48601598130767</v>
      </c>
      <c r="AE2916">
        <v>1486.4575308534857</v>
      </c>
    </row>
    <row r="2917" spans="1:31" x14ac:dyDescent="0.25">
      <c r="A2917">
        <v>2441765</v>
      </c>
      <c r="B2917">
        <v>1</v>
      </c>
      <c r="C2917" t="s">
        <v>80</v>
      </c>
      <c r="D2917" t="s">
        <v>94</v>
      </c>
      <c r="E2917" t="s">
        <v>178</v>
      </c>
      <c r="F2917" t="s">
        <v>8630</v>
      </c>
      <c r="G2917" t="s">
        <v>187</v>
      </c>
      <c r="H2917" t="s">
        <v>144</v>
      </c>
      <c r="I2917" t="s">
        <v>136</v>
      </c>
      <c r="J2917" t="s">
        <v>137</v>
      </c>
      <c r="K2917" t="s">
        <v>164</v>
      </c>
      <c r="L2917" t="s">
        <v>8631</v>
      </c>
      <c r="M2917" t="s">
        <v>8632</v>
      </c>
      <c r="N2917">
        <v>4.5311111110000004</v>
      </c>
      <c r="O2917">
        <v>0</v>
      </c>
      <c r="P2917">
        <v>686</v>
      </c>
      <c r="Q2917">
        <v>0</v>
      </c>
      <c r="R2917">
        <v>1</v>
      </c>
      <c r="S2917">
        <v>0</v>
      </c>
      <c r="T2917">
        <v>45</v>
      </c>
      <c r="U2917">
        <v>0</v>
      </c>
      <c r="V2917">
        <v>0</v>
      </c>
      <c r="W2917">
        <v>0</v>
      </c>
      <c r="X2917">
        <v>650.76406587363329</v>
      </c>
      <c r="Y2917">
        <v>0</v>
      </c>
      <c r="Z2917">
        <v>0.33149487697768754</v>
      </c>
      <c r="AA2917">
        <v>0</v>
      </c>
      <c r="AB2917">
        <v>155.68046586999316</v>
      </c>
      <c r="AC2917">
        <v>0</v>
      </c>
      <c r="AD2917">
        <v>0</v>
      </c>
      <c r="AE2917">
        <v>806.77602662060417</v>
      </c>
    </row>
    <row r="2918" spans="1:31" x14ac:dyDescent="0.25">
      <c r="A2918">
        <v>2441908</v>
      </c>
      <c r="B2918">
        <v>1</v>
      </c>
      <c r="C2918" t="s">
        <v>81</v>
      </c>
      <c r="D2918" t="s">
        <v>113</v>
      </c>
      <c r="E2918" t="s">
        <v>178</v>
      </c>
      <c r="F2918" t="s">
        <v>8633</v>
      </c>
      <c r="G2918" t="s">
        <v>143</v>
      </c>
      <c r="H2918" t="s">
        <v>144</v>
      </c>
      <c r="I2918" t="s">
        <v>136</v>
      </c>
      <c r="J2918" t="s">
        <v>137</v>
      </c>
      <c r="K2918" t="s">
        <v>138</v>
      </c>
      <c r="L2918" t="s">
        <v>8634</v>
      </c>
      <c r="M2918" t="s">
        <v>8635</v>
      </c>
      <c r="N2918">
        <v>0.24333333300000001</v>
      </c>
      <c r="O2918">
        <v>4</v>
      </c>
      <c r="P2918">
        <v>1419</v>
      </c>
      <c r="Q2918">
        <v>29</v>
      </c>
      <c r="R2918">
        <v>281</v>
      </c>
      <c r="S2918">
        <v>9</v>
      </c>
      <c r="T2918">
        <v>54</v>
      </c>
      <c r="U2918">
        <v>1</v>
      </c>
      <c r="V2918">
        <v>1</v>
      </c>
      <c r="W2918">
        <v>0.26982659569880002</v>
      </c>
      <c r="X2918">
        <v>25.116326077138741</v>
      </c>
      <c r="Y2918">
        <v>2.6175877695015002</v>
      </c>
      <c r="Z2918">
        <v>4.0102835977344284</v>
      </c>
      <c r="AA2918">
        <v>35.446746080367994</v>
      </c>
      <c r="AB2918">
        <v>12.23075232545308</v>
      </c>
      <c r="AC2918">
        <v>8.3028876995106913</v>
      </c>
      <c r="AD2918">
        <v>0.48536275387699002</v>
      </c>
      <c r="AE2918">
        <v>88.47977289928221</v>
      </c>
    </row>
    <row r="2919" spans="1:31" x14ac:dyDescent="0.25">
      <c r="A2919">
        <v>2441928</v>
      </c>
      <c r="B2919">
        <v>1</v>
      </c>
      <c r="C2919" t="s">
        <v>80</v>
      </c>
      <c r="D2919" t="s">
        <v>85</v>
      </c>
      <c r="E2919" t="s">
        <v>290</v>
      </c>
      <c r="F2919" t="s">
        <v>8636</v>
      </c>
      <c r="G2919" t="s">
        <v>175</v>
      </c>
      <c r="H2919" t="s">
        <v>135</v>
      </c>
      <c r="I2919" t="s">
        <v>136</v>
      </c>
      <c r="J2919" t="s">
        <v>137</v>
      </c>
      <c r="K2919" t="s">
        <v>138</v>
      </c>
      <c r="L2919" t="s">
        <v>8637</v>
      </c>
      <c r="M2919" t="s">
        <v>8638</v>
      </c>
      <c r="N2919">
        <v>0.49583333299999999</v>
      </c>
      <c r="O2919">
        <v>0</v>
      </c>
      <c r="P2919">
        <v>106</v>
      </c>
      <c r="Q2919">
        <v>0</v>
      </c>
      <c r="R2919">
        <v>0</v>
      </c>
      <c r="S2919">
        <v>0</v>
      </c>
      <c r="T2919">
        <v>15</v>
      </c>
      <c r="U2919">
        <v>0</v>
      </c>
      <c r="V2919">
        <v>0</v>
      </c>
      <c r="W2919">
        <v>0</v>
      </c>
      <c r="X2919">
        <v>17.168122374225209</v>
      </c>
      <c r="Y2919">
        <v>0</v>
      </c>
      <c r="Z2919">
        <v>0</v>
      </c>
      <c r="AA2919">
        <v>0</v>
      </c>
      <c r="AB2919">
        <v>6.279850425685833</v>
      </c>
      <c r="AC2919">
        <v>0</v>
      </c>
      <c r="AD2919">
        <v>0</v>
      </c>
      <c r="AE2919">
        <v>23.447972799911042</v>
      </c>
    </row>
    <row r="2920" spans="1:31" x14ac:dyDescent="0.25">
      <c r="A2920">
        <v>2441914</v>
      </c>
      <c r="B2920">
        <v>1</v>
      </c>
      <c r="C2920" t="s">
        <v>80</v>
      </c>
      <c r="D2920" t="s">
        <v>102</v>
      </c>
      <c r="E2920" t="s">
        <v>156</v>
      </c>
      <c r="F2920" t="s">
        <v>8639</v>
      </c>
      <c r="G2920" t="s">
        <v>158</v>
      </c>
      <c r="H2920" t="s">
        <v>135</v>
      </c>
      <c r="I2920" t="s">
        <v>136</v>
      </c>
      <c r="J2920" t="s">
        <v>137</v>
      </c>
      <c r="K2920" t="s">
        <v>138</v>
      </c>
      <c r="L2920" t="s">
        <v>8640</v>
      </c>
      <c r="M2920" t="s">
        <v>8641</v>
      </c>
      <c r="N2920">
        <v>1.2180555550000001</v>
      </c>
      <c r="O2920">
        <v>0</v>
      </c>
      <c r="P2920">
        <v>2</v>
      </c>
      <c r="Q2920">
        <v>0</v>
      </c>
      <c r="R2920">
        <v>14</v>
      </c>
      <c r="S2920">
        <v>0</v>
      </c>
      <c r="T2920">
        <v>6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</row>
    <row r="2921" spans="1:31" x14ac:dyDescent="0.25">
      <c r="A2921">
        <v>2441679</v>
      </c>
      <c r="B2921">
        <v>1</v>
      </c>
      <c r="C2921" t="s">
        <v>81</v>
      </c>
      <c r="D2921" t="s">
        <v>123</v>
      </c>
      <c r="E2921" t="s">
        <v>229</v>
      </c>
      <c r="F2921" t="s">
        <v>8642</v>
      </c>
      <c r="G2921" t="s">
        <v>187</v>
      </c>
      <c r="H2921" t="s">
        <v>144</v>
      </c>
      <c r="I2921" t="s">
        <v>136</v>
      </c>
      <c r="J2921" t="s">
        <v>137</v>
      </c>
      <c r="K2921" t="s">
        <v>164</v>
      </c>
      <c r="L2921" t="s">
        <v>8643</v>
      </c>
      <c r="M2921" t="s">
        <v>8644</v>
      </c>
      <c r="N2921">
        <v>2.3622222220000002</v>
      </c>
      <c r="O2921">
        <v>26</v>
      </c>
      <c r="P2921">
        <v>5727</v>
      </c>
      <c r="Q2921">
        <v>561</v>
      </c>
      <c r="R2921">
        <v>627</v>
      </c>
      <c r="S2921">
        <v>121</v>
      </c>
      <c r="T2921">
        <v>669</v>
      </c>
      <c r="U2921">
        <v>6</v>
      </c>
      <c r="V2921">
        <v>1</v>
      </c>
      <c r="W2921">
        <v>5.9665515726360807</v>
      </c>
      <c r="X2921">
        <v>1702.1248126219</v>
      </c>
      <c r="Y2921">
        <v>178.29120544681109</v>
      </c>
      <c r="Z2921">
        <v>232.16106063684504</v>
      </c>
      <c r="AA2921">
        <v>450.80341607525884</v>
      </c>
      <c r="AB2921">
        <v>981.04629326707141</v>
      </c>
      <c r="AC2921">
        <v>549.36875340135066</v>
      </c>
      <c r="AD2921">
        <v>9.3850329517536668</v>
      </c>
      <c r="AE2921">
        <v>4109.1471259736272</v>
      </c>
    </row>
    <row r="2922" spans="1:31" x14ac:dyDescent="0.25">
      <c r="A2922">
        <v>2442014</v>
      </c>
      <c r="B2922">
        <v>1</v>
      </c>
      <c r="C2922" t="s">
        <v>81</v>
      </c>
      <c r="D2922" t="s">
        <v>123</v>
      </c>
      <c r="E2922" t="s">
        <v>178</v>
      </c>
      <c r="F2922" t="s">
        <v>8645</v>
      </c>
      <c r="G2922" t="s">
        <v>143</v>
      </c>
      <c r="H2922" t="s">
        <v>144</v>
      </c>
      <c r="I2922" t="s">
        <v>136</v>
      </c>
      <c r="J2922" t="s">
        <v>137</v>
      </c>
      <c r="K2922" t="s">
        <v>138</v>
      </c>
      <c r="L2922" t="s">
        <v>8646</v>
      </c>
      <c r="M2922" t="s">
        <v>8647</v>
      </c>
      <c r="N2922">
        <v>1.352222222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544.1382242649936</v>
      </c>
      <c r="AD2922">
        <v>0</v>
      </c>
      <c r="AE2922">
        <v>544.1382242649936</v>
      </c>
    </row>
    <row r="2923" spans="1:31" x14ac:dyDescent="0.25">
      <c r="A2923">
        <v>2441851</v>
      </c>
      <c r="B2923">
        <v>1</v>
      </c>
      <c r="C2923" t="s">
        <v>80</v>
      </c>
      <c r="D2923" t="s">
        <v>99</v>
      </c>
      <c r="E2923" t="s">
        <v>132</v>
      </c>
      <c r="F2923" t="s">
        <v>8648</v>
      </c>
      <c r="G2923" t="s">
        <v>153</v>
      </c>
      <c r="H2923" t="s">
        <v>135</v>
      </c>
      <c r="I2923" t="s">
        <v>136</v>
      </c>
      <c r="J2923" t="s">
        <v>137</v>
      </c>
      <c r="K2923" t="s">
        <v>138</v>
      </c>
      <c r="L2923" t="s">
        <v>8649</v>
      </c>
      <c r="M2923" t="s">
        <v>8650</v>
      </c>
      <c r="N2923">
        <v>1.176666666</v>
      </c>
      <c r="O2923">
        <v>0</v>
      </c>
      <c r="P2923">
        <v>4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0.74145918630319496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0.74145918630319496</v>
      </c>
    </row>
    <row r="2924" spans="1:31" x14ac:dyDescent="0.25">
      <c r="A2924">
        <v>2441705</v>
      </c>
      <c r="B2924">
        <v>1</v>
      </c>
      <c r="C2924" t="s">
        <v>80</v>
      </c>
      <c r="D2924" t="s">
        <v>103</v>
      </c>
      <c r="E2924" t="s">
        <v>229</v>
      </c>
      <c r="F2924" t="s">
        <v>8651</v>
      </c>
      <c r="G2924" t="s">
        <v>187</v>
      </c>
      <c r="H2924" t="s">
        <v>144</v>
      </c>
      <c r="I2924" t="s">
        <v>136</v>
      </c>
      <c r="J2924" t="s">
        <v>137</v>
      </c>
      <c r="K2924" t="s">
        <v>164</v>
      </c>
      <c r="L2924" t="s">
        <v>8652</v>
      </c>
      <c r="M2924" t="s">
        <v>8653</v>
      </c>
      <c r="N2924">
        <v>4.0033333329999996</v>
      </c>
      <c r="O2924">
        <v>0</v>
      </c>
      <c r="P2924">
        <v>721</v>
      </c>
      <c r="Q2924">
        <v>4</v>
      </c>
      <c r="R2924">
        <v>60</v>
      </c>
      <c r="S2924">
        <v>35</v>
      </c>
      <c r="T2924">
        <v>144</v>
      </c>
      <c r="U2924">
        <v>44</v>
      </c>
      <c r="V2924">
        <v>2</v>
      </c>
      <c r="W2924">
        <v>0</v>
      </c>
      <c r="X2924">
        <v>630.78359934437242</v>
      </c>
      <c r="Y2924">
        <v>122.58426012726406</v>
      </c>
      <c r="Z2924">
        <v>13.545963596560791</v>
      </c>
      <c r="AA2924">
        <v>800.97330997266374</v>
      </c>
      <c r="AB2924">
        <v>742.07191689023455</v>
      </c>
      <c r="AC2924">
        <v>20458.253404161325</v>
      </c>
      <c r="AD2924">
        <v>196.733310172248</v>
      </c>
      <c r="AE2924">
        <v>22964.945764264667</v>
      </c>
    </row>
    <row r="2925" spans="1:31" x14ac:dyDescent="0.25">
      <c r="A2925">
        <v>2441782</v>
      </c>
      <c r="B2925">
        <v>1</v>
      </c>
      <c r="C2925" t="s">
        <v>80</v>
      </c>
      <c r="D2925" t="s">
        <v>98</v>
      </c>
      <c r="E2925" t="s">
        <v>132</v>
      </c>
      <c r="F2925" t="s">
        <v>8654</v>
      </c>
      <c r="G2925" t="s">
        <v>134</v>
      </c>
      <c r="H2925" t="s">
        <v>135</v>
      </c>
      <c r="I2925" t="s">
        <v>136</v>
      </c>
      <c r="J2925" t="s">
        <v>137</v>
      </c>
      <c r="K2925" t="s">
        <v>138</v>
      </c>
      <c r="L2925" t="s">
        <v>8655</v>
      </c>
      <c r="M2925" t="s">
        <v>8656</v>
      </c>
      <c r="N2925">
        <v>1.1555555550000001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1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</row>
    <row r="2926" spans="1:31" x14ac:dyDescent="0.25">
      <c r="A2926">
        <v>2441682</v>
      </c>
      <c r="B2926">
        <v>1</v>
      </c>
      <c r="C2926" t="s">
        <v>81</v>
      </c>
      <c r="D2926" t="s">
        <v>123</v>
      </c>
      <c r="E2926" t="s">
        <v>229</v>
      </c>
      <c r="F2926" t="s">
        <v>8657</v>
      </c>
      <c r="G2926" t="s">
        <v>187</v>
      </c>
      <c r="H2926" t="s">
        <v>144</v>
      </c>
      <c r="I2926" t="s">
        <v>136</v>
      </c>
      <c r="J2926" t="s">
        <v>137</v>
      </c>
      <c r="K2926" t="s">
        <v>164</v>
      </c>
      <c r="L2926" t="s">
        <v>8658</v>
      </c>
      <c r="M2926" t="s">
        <v>8659</v>
      </c>
      <c r="N2926">
        <v>2.2552777769999999</v>
      </c>
      <c r="O2926">
        <v>8</v>
      </c>
      <c r="P2926">
        <v>4892</v>
      </c>
      <c r="Q2926">
        <v>82</v>
      </c>
      <c r="R2926">
        <v>13</v>
      </c>
      <c r="S2926">
        <v>39</v>
      </c>
      <c r="T2926">
        <v>592</v>
      </c>
      <c r="U2926">
        <v>3</v>
      </c>
      <c r="V2926">
        <v>19</v>
      </c>
      <c r="W2926">
        <v>1.7208161433270499</v>
      </c>
      <c r="X2926">
        <v>2366.5998265173989</v>
      </c>
      <c r="Y2926">
        <v>3.4320807135523603</v>
      </c>
      <c r="Z2926">
        <v>1.2939787910768086</v>
      </c>
      <c r="AA2926">
        <v>213.19136043683363</v>
      </c>
      <c r="AB2926">
        <v>1155.2448145437502</v>
      </c>
      <c r="AC2926">
        <v>1101.0518410970699</v>
      </c>
      <c r="AD2926">
        <v>533.51249604467216</v>
      </c>
      <c r="AE2926">
        <v>5376.0472142876806</v>
      </c>
    </row>
    <row r="2927" spans="1:31" x14ac:dyDescent="0.25">
      <c r="A2927">
        <v>2441891</v>
      </c>
      <c r="B2927">
        <v>1</v>
      </c>
      <c r="C2927" t="s">
        <v>81</v>
      </c>
      <c r="D2927" t="s">
        <v>123</v>
      </c>
      <c r="E2927" t="s">
        <v>132</v>
      </c>
      <c r="F2927" t="s">
        <v>8660</v>
      </c>
      <c r="G2927" t="s">
        <v>198</v>
      </c>
      <c r="H2927" t="s">
        <v>135</v>
      </c>
      <c r="I2927" t="s">
        <v>136</v>
      </c>
      <c r="J2927" t="s">
        <v>137</v>
      </c>
      <c r="K2927" t="s">
        <v>138</v>
      </c>
      <c r="L2927" t="s">
        <v>8661</v>
      </c>
      <c r="M2927" t="s">
        <v>8662</v>
      </c>
      <c r="N2927">
        <v>7.0247222220000003</v>
      </c>
      <c r="O2927">
        <v>0</v>
      </c>
      <c r="P2927">
        <v>1</v>
      </c>
      <c r="Q2927">
        <v>0</v>
      </c>
      <c r="R2927">
        <v>1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0.19817516661929999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0.19817516661929999</v>
      </c>
    </row>
    <row r="2928" spans="1:31" x14ac:dyDescent="0.25">
      <c r="A2928">
        <v>2441997</v>
      </c>
      <c r="B2928">
        <v>1</v>
      </c>
      <c r="C2928" t="s">
        <v>81</v>
      </c>
      <c r="D2928" t="s">
        <v>127</v>
      </c>
      <c r="E2928" t="s">
        <v>132</v>
      </c>
      <c r="F2928" t="s">
        <v>8663</v>
      </c>
      <c r="G2928" t="s">
        <v>134</v>
      </c>
      <c r="H2928" t="s">
        <v>135</v>
      </c>
      <c r="I2928" t="s">
        <v>136</v>
      </c>
      <c r="J2928" t="s">
        <v>137</v>
      </c>
      <c r="K2928" t="s">
        <v>138</v>
      </c>
      <c r="L2928" t="s">
        <v>8664</v>
      </c>
      <c r="M2928" t="s">
        <v>8665</v>
      </c>
      <c r="N2928">
        <v>0.77333333299999996</v>
      </c>
      <c r="O2928">
        <v>0</v>
      </c>
      <c r="P2928">
        <v>2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0.71003197955892672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0.71003197955892672</v>
      </c>
    </row>
    <row r="2929" spans="1:31" x14ac:dyDescent="0.25">
      <c r="A2929">
        <v>2441745</v>
      </c>
      <c r="B2929">
        <v>1</v>
      </c>
      <c r="C2929" t="s">
        <v>81</v>
      </c>
      <c r="D2929" t="s">
        <v>112</v>
      </c>
      <c r="E2929" t="s">
        <v>161</v>
      </c>
      <c r="F2929" t="s">
        <v>8666</v>
      </c>
      <c r="G2929" t="s">
        <v>187</v>
      </c>
      <c r="H2929" t="s">
        <v>144</v>
      </c>
      <c r="I2929" t="s">
        <v>136</v>
      </c>
      <c r="J2929" t="s">
        <v>137</v>
      </c>
      <c r="K2929" t="s">
        <v>164</v>
      </c>
      <c r="L2929" t="s">
        <v>8667</v>
      </c>
      <c r="M2929" t="s">
        <v>8668</v>
      </c>
      <c r="N2929">
        <v>8.1680555550000005</v>
      </c>
      <c r="O2929">
        <v>0</v>
      </c>
      <c r="P2929">
        <v>195</v>
      </c>
      <c r="Q2929">
        <v>1</v>
      </c>
      <c r="R2929">
        <v>3</v>
      </c>
      <c r="S2929">
        <v>0</v>
      </c>
      <c r="T2929">
        <v>4</v>
      </c>
      <c r="U2929">
        <v>0</v>
      </c>
      <c r="V2929">
        <v>0</v>
      </c>
      <c r="W2929">
        <v>0</v>
      </c>
      <c r="X2929">
        <v>9.2156498748743321</v>
      </c>
      <c r="Y2929">
        <v>0.94480320346537305</v>
      </c>
      <c r="Z2929">
        <v>2.8141738191346057</v>
      </c>
      <c r="AA2929">
        <v>0</v>
      </c>
      <c r="AB2929">
        <v>0</v>
      </c>
      <c r="AC2929">
        <v>0</v>
      </c>
      <c r="AD2929">
        <v>0</v>
      </c>
      <c r="AE2929">
        <v>12.974626897474311</v>
      </c>
    </row>
    <row r="2930" spans="1:31" x14ac:dyDescent="0.25">
      <c r="A2930">
        <v>2441845</v>
      </c>
      <c r="B2930">
        <v>1</v>
      </c>
      <c r="C2930" t="s">
        <v>81</v>
      </c>
      <c r="D2930" t="s">
        <v>123</v>
      </c>
      <c r="E2930" t="s">
        <v>161</v>
      </c>
      <c r="F2930" t="s">
        <v>8669</v>
      </c>
      <c r="G2930" t="s">
        <v>187</v>
      </c>
      <c r="H2930" t="s">
        <v>144</v>
      </c>
      <c r="I2930" t="s">
        <v>136</v>
      </c>
      <c r="J2930" t="s">
        <v>137</v>
      </c>
      <c r="K2930" t="s">
        <v>164</v>
      </c>
      <c r="L2930" t="s">
        <v>8670</v>
      </c>
      <c r="M2930" t="s">
        <v>8671</v>
      </c>
      <c r="N2930">
        <v>1.333611111</v>
      </c>
      <c r="O2930">
        <v>0</v>
      </c>
      <c r="P2930">
        <v>187</v>
      </c>
      <c r="Q2930">
        <v>0</v>
      </c>
      <c r="R2930">
        <v>0</v>
      </c>
      <c r="S2930">
        <v>2</v>
      </c>
      <c r="T2930">
        <v>25</v>
      </c>
      <c r="U2930">
        <v>0</v>
      </c>
      <c r="V2930">
        <v>1</v>
      </c>
      <c r="W2930">
        <v>0</v>
      </c>
      <c r="X2930">
        <v>43.126829803954131</v>
      </c>
      <c r="Y2930">
        <v>0</v>
      </c>
      <c r="Z2930">
        <v>0</v>
      </c>
      <c r="AA2930">
        <v>7.4192886980697805</v>
      </c>
      <c r="AB2930">
        <v>56.007004119704668</v>
      </c>
      <c r="AC2930">
        <v>0</v>
      </c>
      <c r="AD2930">
        <v>1.9647282130846433</v>
      </c>
      <c r="AE2930">
        <v>108.51785083481322</v>
      </c>
    </row>
    <row r="2931" spans="1:31" x14ac:dyDescent="0.25">
      <c r="A2931">
        <v>2441768</v>
      </c>
      <c r="B2931">
        <v>1</v>
      </c>
      <c r="C2931" t="s">
        <v>81</v>
      </c>
      <c r="D2931" t="s">
        <v>123</v>
      </c>
      <c r="E2931" t="s">
        <v>229</v>
      </c>
      <c r="F2931" t="s">
        <v>8672</v>
      </c>
      <c r="G2931" t="s">
        <v>187</v>
      </c>
      <c r="H2931" t="s">
        <v>144</v>
      </c>
      <c r="I2931" t="s">
        <v>136</v>
      </c>
      <c r="J2931" t="s">
        <v>137</v>
      </c>
      <c r="K2931" t="s">
        <v>164</v>
      </c>
      <c r="L2931" t="s">
        <v>8673</v>
      </c>
      <c r="M2931" t="s">
        <v>8674</v>
      </c>
      <c r="N2931">
        <v>6.3394444439999997</v>
      </c>
      <c r="O2931">
        <v>1</v>
      </c>
      <c r="P2931">
        <v>16</v>
      </c>
      <c r="Q2931">
        <v>1</v>
      </c>
      <c r="R2931">
        <v>4</v>
      </c>
      <c r="S2931">
        <v>16</v>
      </c>
      <c r="T2931">
        <v>255</v>
      </c>
      <c r="U2931">
        <v>14</v>
      </c>
      <c r="V2931">
        <v>4</v>
      </c>
      <c r="W2931">
        <v>1.62158748225845</v>
      </c>
      <c r="X2931">
        <v>18.597189816855209</v>
      </c>
      <c r="Y2931">
        <v>0</v>
      </c>
      <c r="Z2931">
        <v>92.69044940767273</v>
      </c>
      <c r="AA2931">
        <v>3244.9319039064053</v>
      </c>
      <c r="AB2931">
        <v>1705.7661374715242</v>
      </c>
      <c r="AC2931">
        <v>9950.5662564316644</v>
      </c>
      <c r="AD2931">
        <v>330.52075505546873</v>
      </c>
      <c r="AE2931">
        <v>15344.69427957185</v>
      </c>
    </row>
    <row r="2932" spans="1:31" x14ac:dyDescent="0.25">
      <c r="A2932">
        <v>2441954</v>
      </c>
      <c r="B2932">
        <v>1</v>
      </c>
      <c r="C2932" t="s">
        <v>80</v>
      </c>
      <c r="D2932" t="s">
        <v>106</v>
      </c>
      <c r="E2932" t="s">
        <v>178</v>
      </c>
      <c r="F2932" t="s">
        <v>1160</v>
      </c>
      <c r="G2932" t="s">
        <v>143</v>
      </c>
      <c r="H2932" t="s">
        <v>144</v>
      </c>
      <c r="I2932" t="s">
        <v>136</v>
      </c>
      <c r="J2932" t="s">
        <v>137</v>
      </c>
      <c r="K2932" t="s">
        <v>138</v>
      </c>
      <c r="L2932" t="s">
        <v>8675</v>
      </c>
      <c r="M2932" t="s">
        <v>8676</v>
      </c>
      <c r="N2932">
        <v>0.86916666600000003</v>
      </c>
      <c r="O2932">
        <v>1</v>
      </c>
      <c r="P2932">
        <v>4</v>
      </c>
      <c r="Q2932">
        <v>68</v>
      </c>
      <c r="R2932">
        <v>326</v>
      </c>
      <c r="S2932">
        <v>23</v>
      </c>
      <c r="T2932">
        <v>70</v>
      </c>
      <c r="U2932">
        <v>0</v>
      </c>
      <c r="V2932">
        <v>0</v>
      </c>
      <c r="W2932">
        <v>0.56667824564295399</v>
      </c>
      <c r="X2932">
        <v>1.16784167445799</v>
      </c>
      <c r="Y2932">
        <v>303.11626565393914</v>
      </c>
      <c r="Z2932">
        <v>21.777935490470057</v>
      </c>
      <c r="AA2932">
        <v>18.216186786969573</v>
      </c>
      <c r="AB2932">
        <v>33.260873994387858</v>
      </c>
      <c r="AC2932">
        <v>0</v>
      </c>
      <c r="AD2932">
        <v>0</v>
      </c>
      <c r="AE2932">
        <v>378.10578184586751</v>
      </c>
    </row>
    <row r="2933" spans="1:31" x14ac:dyDescent="0.25">
      <c r="A2933">
        <v>2441725</v>
      </c>
      <c r="B2933">
        <v>1</v>
      </c>
      <c r="C2933" t="s">
        <v>80</v>
      </c>
      <c r="D2933" t="s">
        <v>106</v>
      </c>
      <c r="E2933" t="s">
        <v>156</v>
      </c>
      <c r="F2933" t="s">
        <v>8677</v>
      </c>
      <c r="G2933" t="s">
        <v>175</v>
      </c>
      <c r="H2933" t="s">
        <v>135</v>
      </c>
      <c r="I2933" t="s">
        <v>136</v>
      </c>
      <c r="J2933" t="s">
        <v>137</v>
      </c>
      <c r="K2933" t="s">
        <v>138</v>
      </c>
      <c r="L2933" t="s">
        <v>8678</v>
      </c>
      <c r="M2933" t="s">
        <v>8679</v>
      </c>
      <c r="N2933">
        <v>0.51972222199999996</v>
      </c>
      <c r="O2933">
        <v>0</v>
      </c>
      <c r="P2933">
        <v>57</v>
      </c>
      <c r="Q2933">
        <v>0</v>
      </c>
      <c r="R2933">
        <v>5</v>
      </c>
      <c r="S2933">
        <v>0</v>
      </c>
      <c r="T2933">
        <v>14</v>
      </c>
      <c r="U2933">
        <v>0</v>
      </c>
      <c r="V2933">
        <v>0</v>
      </c>
      <c r="W2933">
        <v>0</v>
      </c>
      <c r="X2933">
        <v>9.3904564138578515</v>
      </c>
      <c r="Y2933">
        <v>0</v>
      </c>
      <c r="Z2933">
        <v>2.7069818719398611</v>
      </c>
      <c r="AA2933">
        <v>0</v>
      </c>
      <c r="AB2933">
        <v>5.7870120268601593</v>
      </c>
      <c r="AC2933">
        <v>0</v>
      </c>
      <c r="AD2933">
        <v>0</v>
      </c>
      <c r="AE2933">
        <v>17.884450312657872</v>
      </c>
    </row>
    <row r="2934" spans="1:31" x14ac:dyDescent="0.25">
      <c r="A2934">
        <v>2441762</v>
      </c>
      <c r="B2934">
        <v>1</v>
      </c>
      <c r="C2934" t="s">
        <v>80</v>
      </c>
      <c r="D2934" t="s">
        <v>104</v>
      </c>
      <c r="E2934" t="s">
        <v>132</v>
      </c>
      <c r="F2934" t="s">
        <v>8680</v>
      </c>
      <c r="G2934" t="s">
        <v>198</v>
      </c>
      <c r="H2934" t="s">
        <v>135</v>
      </c>
      <c r="I2934" t="s">
        <v>136</v>
      </c>
      <c r="J2934" t="s">
        <v>137</v>
      </c>
      <c r="K2934" t="s">
        <v>138</v>
      </c>
      <c r="L2934" t="s">
        <v>8681</v>
      </c>
      <c r="M2934" t="s">
        <v>8682</v>
      </c>
      <c r="N2934">
        <v>8.8297222219999991</v>
      </c>
      <c r="O2934">
        <v>0</v>
      </c>
      <c r="P2934">
        <v>13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19.439306082669841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19.439306082669841</v>
      </c>
    </row>
    <row r="2935" spans="1:31" x14ac:dyDescent="0.25">
      <c r="A2935">
        <v>2441708</v>
      </c>
      <c r="B2935">
        <v>1</v>
      </c>
      <c r="C2935" t="s">
        <v>80</v>
      </c>
      <c r="D2935" t="s">
        <v>82</v>
      </c>
      <c r="E2935" t="s">
        <v>147</v>
      </c>
      <c r="F2935" t="s">
        <v>8683</v>
      </c>
      <c r="G2935" t="s">
        <v>1709</v>
      </c>
      <c r="H2935" t="s">
        <v>135</v>
      </c>
      <c r="I2935" t="s">
        <v>136</v>
      </c>
      <c r="J2935" t="s">
        <v>3</v>
      </c>
      <c r="K2935" t="s">
        <v>138</v>
      </c>
      <c r="L2935" t="s">
        <v>8684</v>
      </c>
      <c r="M2935" t="s">
        <v>8685</v>
      </c>
      <c r="N2935">
        <v>5.5261111109999996</v>
      </c>
      <c r="O2935">
        <v>0</v>
      </c>
      <c r="P2935">
        <v>89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172.07369690377337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172.07369690377337</v>
      </c>
    </row>
    <row r="2936" spans="1:31" x14ac:dyDescent="0.25">
      <c r="A2936">
        <v>2441731</v>
      </c>
      <c r="B2936">
        <v>1</v>
      </c>
      <c r="C2936" t="s">
        <v>80</v>
      </c>
      <c r="D2936" t="s">
        <v>103</v>
      </c>
      <c r="E2936" t="s">
        <v>141</v>
      </c>
      <c r="F2936" t="s">
        <v>8686</v>
      </c>
      <c r="G2936" t="s">
        <v>355</v>
      </c>
      <c r="H2936" t="s">
        <v>144</v>
      </c>
      <c r="I2936" t="s">
        <v>136</v>
      </c>
      <c r="J2936" t="s">
        <v>137</v>
      </c>
      <c r="K2936" t="s">
        <v>164</v>
      </c>
      <c r="L2936" t="s">
        <v>8687</v>
      </c>
      <c r="M2936" t="s">
        <v>8688</v>
      </c>
      <c r="N2936">
        <v>1.5830555550000001</v>
      </c>
      <c r="O2936">
        <v>22</v>
      </c>
      <c r="P2936">
        <v>2608</v>
      </c>
      <c r="Q2936">
        <v>35</v>
      </c>
      <c r="R2936">
        <v>198</v>
      </c>
      <c r="S2936">
        <v>56</v>
      </c>
      <c r="T2936">
        <v>730</v>
      </c>
      <c r="U2936">
        <v>6</v>
      </c>
      <c r="V2936">
        <v>1</v>
      </c>
      <c r="W2936">
        <v>30.645712033317331</v>
      </c>
      <c r="X2936">
        <v>671.05471428839644</v>
      </c>
      <c r="Y2936">
        <v>176.93302458712643</v>
      </c>
      <c r="Z2936">
        <v>61.494639640394539</v>
      </c>
      <c r="AA2936">
        <v>273.05814462638273</v>
      </c>
      <c r="AB2936">
        <v>460.98821068074079</v>
      </c>
      <c r="AC2936">
        <v>358.34570885930106</v>
      </c>
      <c r="AD2936">
        <v>14.399390898590958</v>
      </c>
      <c r="AE2936">
        <v>2046.9195456142504</v>
      </c>
    </row>
    <row r="2937" spans="1:31" x14ac:dyDescent="0.25">
      <c r="A2937">
        <v>2441900</v>
      </c>
      <c r="B2937">
        <v>1</v>
      </c>
      <c r="C2937" t="s">
        <v>81</v>
      </c>
      <c r="D2937" t="s">
        <v>128</v>
      </c>
      <c r="E2937" t="s">
        <v>132</v>
      </c>
      <c r="F2937" t="s">
        <v>8689</v>
      </c>
      <c r="G2937" t="s">
        <v>198</v>
      </c>
      <c r="H2937" t="s">
        <v>135</v>
      </c>
      <c r="I2937" t="s">
        <v>136</v>
      </c>
      <c r="J2937" t="s">
        <v>137</v>
      </c>
      <c r="K2937" t="s">
        <v>138</v>
      </c>
      <c r="L2937" t="s">
        <v>8690</v>
      </c>
      <c r="M2937" t="s">
        <v>8691</v>
      </c>
      <c r="N2937">
        <v>3.3605555549999999</v>
      </c>
      <c r="O2937">
        <v>0</v>
      </c>
      <c r="P2937">
        <v>11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6.9987360469181459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6.9987360469181459</v>
      </c>
    </row>
    <row r="2938" spans="1:31" x14ac:dyDescent="0.25">
      <c r="A2938">
        <v>2441940</v>
      </c>
      <c r="B2938">
        <v>1</v>
      </c>
      <c r="C2938" t="s">
        <v>80</v>
      </c>
      <c r="D2938" t="s">
        <v>110</v>
      </c>
      <c r="E2938" t="s">
        <v>132</v>
      </c>
      <c r="F2938" t="s">
        <v>8692</v>
      </c>
      <c r="G2938" t="s">
        <v>134</v>
      </c>
      <c r="H2938" t="s">
        <v>135</v>
      </c>
      <c r="I2938" t="s">
        <v>136</v>
      </c>
      <c r="J2938" t="s">
        <v>137</v>
      </c>
      <c r="K2938" t="s">
        <v>138</v>
      </c>
      <c r="L2938" t="s">
        <v>8693</v>
      </c>
      <c r="M2938" t="s">
        <v>8694</v>
      </c>
      <c r="N2938">
        <v>1.51</v>
      </c>
      <c r="O2938">
        <v>0</v>
      </c>
      <c r="P2938">
        <v>4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2.8960827401122127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2.8960827401122127</v>
      </c>
    </row>
    <row r="2939" spans="1:31" x14ac:dyDescent="0.25">
      <c r="A2939">
        <v>2442000</v>
      </c>
      <c r="B2939">
        <v>1</v>
      </c>
      <c r="C2939" t="s">
        <v>80</v>
      </c>
      <c r="D2939" t="s">
        <v>104</v>
      </c>
      <c r="E2939" t="s">
        <v>290</v>
      </c>
      <c r="F2939" t="s">
        <v>8695</v>
      </c>
      <c r="G2939" t="s">
        <v>175</v>
      </c>
      <c r="H2939" t="s">
        <v>135</v>
      </c>
      <c r="I2939" t="s">
        <v>136</v>
      </c>
      <c r="J2939" t="s">
        <v>137</v>
      </c>
      <c r="K2939" t="s">
        <v>138</v>
      </c>
      <c r="L2939" t="s">
        <v>8696</v>
      </c>
      <c r="M2939" t="s">
        <v>8697</v>
      </c>
      <c r="N2939">
        <v>0.41694444400000003</v>
      </c>
      <c r="O2939">
        <v>0</v>
      </c>
      <c r="P2939">
        <v>206</v>
      </c>
      <c r="Q2939">
        <v>0</v>
      </c>
      <c r="R2939">
        <v>0</v>
      </c>
      <c r="S2939">
        <v>0</v>
      </c>
      <c r="T2939">
        <v>10</v>
      </c>
      <c r="U2939">
        <v>0</v>
      </c>
      <c r="V2939">
        <v>0</v>
      </c>
      <c r="W2939">
        <v>0</v>
      </c>
      <c r="X2939">
        <v>18.909471233468615</v>
      </c>
      <c r="Y2939">
        <v>0</v>
      </c>
      <c r="Z2939">
        <v>0</v>
      </c>
      <c r="AA2939">
        <v>0</v>
      </c>
      <c r="AB2939">
        <v>8.502592858017378</v>
      </c>
      <c r="AC2939">
        <v>0</v>
      </c>
      <c r="AD2939">
        <v>0</v>
      </c>
      <c r="AE2939">
        <v>27.412064091485995</v>
      </c>
    </row>
    <row r="2940" spans="1:31" x14ac:dyDescent="0.25">
      <c r="A2940">
        <v>2441691</v>
      </c>
      <c r="B2940">
        <v>1</v>
      </c>
      <c r="C2940" t="s">
        <v>81</v>
      </c>
      <c r="D2940" t="s">
        <v>112</v>
      </c>
      <c r="E2940" t="s">
        <v>178</v>
      </c>
      <c r="F2940" t="s">
        <v>8698</v>
      </c>
      <c r="G2940" t="s">
        <v>187</v>
      </c>
      <c r="H2940" t="s">
        <v>144</v>
      </c>
      <c r="I2940" t="s">
        <v>136</v>
      </c>
      <c r="J2940" t="s">
        <v>137</v>
      </c>
      <c r="K2940" t="s">
        <v>164</v>
      </c>
      <c r="L2940" t="s">
        <v>8699</v>
      </c>
      <c r="M2940" t="s">
        <v>8700</v>
      </c>
      <c r="N2940">
        <v>8.6230555550000005</v>
      </c>
      <c r="O2940">
        <v>0</v>
      </c>
      <c r="P2940">
        <v>718</v>
      </c>
      <c r="Q2940">
        <v>0</v>
      </c>
      <c r="R2940">
        <v>74</v>
      </c>
      <c r="S2940">
        <v>1</v>
      </c>
      <c r="T2940">
        <v>120</v>
      </c>
      <c r="U2940">
        <v>0</v>
      </c>
      <c r="V2940">
        <v>0</v>
      </c>
      <c r="W2940">
        <v>0</v>
      </c>
      <c r="X2940">
        <v>966.41536096068978</v>
      </c>
      <c r="Y2940">
        <v>0</v>
      </c>
      <c r="Z2940">
        <v>23.029802244610526</v>
      </c>
      <c r="AA2940">
        <v>364.11061901868908</v>
      </c>
      <c r="AB2940">
        <v>637.41529119196514</v>
      </c>
      <c r="AC2940">
        <v>0</v>
      </c>
      <c r="AD2940">
        <v>0</v>
      </c>
      <c r="AE2940">
        <v>1990.9710734159544</v>
      </c>
    </row>
    <row r="2941" spans="1:31" x14ac:dyDescent="0.25">
      <c r="A2941">
        <v>2441957</v>
      </c>
      <c r="B2941">
        <v>1</v>
      </c>
      <c r="C2941" t="s">
        <v>80</v>
      </c>
      <c r="D2941" t="s">
        <v>84</v>
      </c>
      <c r="E2941" t="s">
        <v>156</v>
      </c>
      <c r="F2941" t="s">
        <v>8701</v>
      </c>
      <c r="G2941" t="s">
        <v>2049</v>
      </c>
      <c r="H2941" t="s">
        <v>135</v>
      </c>
      <c r="I2941" t="s">
        <v>136</v>
      </c>
      <c r="J2941" t="s">
        <v>137</v>
      </c>
      <c r="K2941" t="s">
        <v>138</v>
      </c>
      <c r="L2941" t="s">
        <v>8702</v>
      </c>
      <c r="M2941" t="s">
        <v>8703</v>
      </c>
      <c r="N2941">
        <v>0.91972222199999998</v>
      </c>
      <c r="O2941">
        <v>0</v>
      </c>
      <c r="P2941">
        <v>43</v>
      </c>
      <c r="Q2941">
        <v>0</v>
      </c>
      <c r="R2941">
        <v>0</v>
      </c>
      <c r="S2941">
        <v>0</v>
      </c>
      <c r="T2941">
        <v>72</v>
      </c>
      <c r="U2941">
        <v>0</v>
      </c>
      <c r="V2941">
        <v>2</v>
      </c>
      <c r="W2941">
        <v>0</v>
      </c>
      <c r="X2941">
        <v>18.250604199039106</v>
      </c>
      <c r="Y2941">
        <v>0</v>
      </c>
      <c r="Z2941">
        <v>0</v>
      </c>
      <c r="AA2941">
        <v>0</v>
      </c>
      <c r="AB2941">
        <v>269.33266971982698</v>
      </c>
      <c r="AC2941">
        <v>0</v>
      </c>
      <c r="AD2941">
        <v>64.420833644080162</v>
      </c>
      <c r="AE2941">
        <v>352.00410756294627</v>
      </c>
    </row>
    <row r="2942" spans="1:31" x14ac:dyDescent="0.25">
      <c r="A2942">
        <v>2441814</v>
      </c>
      <c r="B2942">
        <v>1</v>
      </c>
      <c r="C2942" t="s">
        <v>80</v>
      </c>
      <c r="D2942" t="s">
        <v>110</v>
      </c>
      <c r="E2942" t="s">
        <v>147</v>
      </c>
      <c r="F2942" t="s">
        <v>4138</v>
      </c>
      <c r="G2942" t="s">
        <v>175</v>
      </c>
      <c r="H2942" t="s">
        <v>135</v>
      </c>
      <c r="I2942" t="s">
        <v>136</v>
      </c>
      <c r="J2942" t="s">
        <v>137</v>
      </c>
      <c r="K2942" t="s">
        <v>138</v>
      </c>
      <c r="L2942" t="s">
        <v>8704</v>
      </c>
      <c r="M2942" t="s">
        <v>8705</v>
      </c>
      <c r="N2942">
        <v>0.453055555</v>
      </c>
      <c r="O2942">
        <v>0</v>
      </c>
      <c r="P2942">
        <v>81</v>
      </c>
      <c r="Q2942">
        <v>0</v>
      </c>
      <c r="R2942">
        <v>0</v>
      </c>
      <c r="S2942">
        <v>0</v>
      </c>
      <c r="T2942">
        <v>6</v>
      </c>
      <c r="U2942">
        <v>0</v>
      </c>
      <c r="V2942">
        <v>0</v>
      </c>
      <c r="W2942">
        <v>0</v>
      </c>
      <c r="X2942">
        <v>10.97557502173926</v>
      </c>
      <c r="Y2942">
        <v>0</v>
      </c>
      <c r="Z2942">
        <v>0</v>
      </c>
      <c r="AA2942">
        <v>0</v>
      </c>
      <c r="AB2942">
        <v>0.90399430964598015</v>
      </c>
      <c r="AC2942">
        <v>0</v>
      </c>
      <c r="AD2942">
        <v>0</v>
      </c>
      <c r="AE2942">
        <v>11.879569331385241</v>
      </c>
    </row>
    <row r="2943" spans="1:31" x14ac:dyDescent="0.25">
      <c r="A2943">
        <v>2441983</v>
      </c>
      <c r="B2943">
        <v>1</v>
      </c>
      <c r="C2943" t="s">
        <v>81</v>
      </c>
      <c r="D2943" t="s">
        <v>112</v>
      </c>
      <c r="E2943" t="s">
        <v>132</v>
      </c>
      <c r="F2943" t="s">
        <v>8706</v>
      </c>
      <c r="G2943" t="s">
        <v>134</v>
      </c>
      <c r="H2943" t="s">
        <v>135</v>
      </c>
      <c r="I2943" t="s">
        <v>136</v>
      </c>
      <c r="J2943" t="s">
        <v>137</v>
      </c>
      <c r="K2943" t="s">
        <v>138</v>
      </c>
      <c r="L2943" t="s">
        <v>8707</v>
      </c>
      <c r="M2943" t="s">
        <v>8708</v>
      </c>
      <c r="N2943">
        <v>0.53388888800000001</v>
      </c>
      <c r="O2943">
        <v>0</v>
      </c>
      <c r="P2943">
        <v>1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</row>
    <row r="2944" spans="1:31" x14ac:dyDescent="0.25">
      <c r="A2944">
        <v>2441834</v>
      </c>
      <c r="B2944">
        <v>1</v>
      </c>
      <c r="C2944" t="s">
        <v>80</v>
      </c>
      <c r="D2944" t="s">
        <v>83</v>
      </c>
      <c r="E2944" t="s">
        <v>161</v>
      </c>
      <c r="F2944" t="s">
        <v>8709</v>
      </c>
      <c r="G2944" t="s">
        <v>214</v>
      </c>
      <c r="H2944" t="s">
        <v>144</v>
      </c>
      <c r="I2944" t="s">
        <v>136</v>
      </c>
      <c r="J2944" t="s">
        <v>3</v>
      </c>
      <c r="K2944" t="s">
        <v>138</v>
      </c>
      <c r="L2944" t="s">
        <v>8710</v>
      </c>
      <c r="M2944" t="s">
        <v>8711</v>
      </c>
      <c r="N2944">
        <v>1.956388888</v>
      </c>
      <c r="O2944">
        <v>0</v>
      </c>
      <c r="P2944">
        <v>1556</v>
      </c>
      <c r="Q2944">
        <v>0</v>
      </c>
      <c r="R2944">
        <v>0</v>
      </c>
      <c r="S2944">
        <v>0</v>
      </c>
      <c r="T2944">
        <v>118</v>
      </c>
      <c r="U2944">
        <v>0</v>
      </c>
      <c r="V2944">
        <v>0</v>
      </c>
      <c r="W2944">
        <v>0</v>
      </c>
      <c r="X2944">
        <v>854.52900081713904</v>
      </c>
      <c r="Y2944">
        <v>0</v>
      </c>
      <c r="Z2944">
        <v>0</v>
      </c>
      <c r="AA2944">
        <v>0</v>
      </c>
      <c r="AB2944">
        <v>132.40039120015669</v>
      </c>
      <c r="AC2944">
        <v>0</v>
      </c>
      <c r="AD2944">
        <v>0</v>
      </c>
      <c r="AE2944">
        <v>986.92939201729575</v>
      </c>
    </row>
    <row r="2945" spans="1:31" x14ac:dyDescent="0.25">
      <c r="A2945">
        <v>2441665</v>
      </c>
      <c r="B2945">
        <v>1</v>
      </c>
      <c r="C2945" t="s">
        <v>80</v>
      </c>
      <c r="D2945" t="s">
        <v>100</v>
      </c>
      <c r="E2945" t="s">
        <v>156</v>
      </c>
      <c r="F2945" t="s">
        <v>8712</v>
      </c>
      <c r="G2945" t="s">
        <v>158</v>
      </c>
      <c r="H2945" t="s">
        <v>135</v>
      </c>
      <c r="I2945" t="s">
        <v>136</v>
      </c>
      <c r="J2945" t="s">
        <v>137</v>
      </c>
      <c r="K2945" t="s">
        <v>138</v>
      </c>
      <c r="L2945" t="s">
        <v>8713</v>
      </c>
      <c r="M2945" t="s">
        <v>8714</v>
      </c>
      <c r="N2945">
        <v>3.0919444440000001</v>
      </c>
      <c r="O2945">
        <v>0</v>
      </c>
      <c r="P2945">
        <v>115</v>
      </c>
      <c r="Q2945">
        <v>0</v>
      </c>
      <c r="R2945">
        <v>1</v>
      </c>
      <c r="S2945">
        <v>0</v>
      </c>
      <c r="T2945">
        <v>9</v>
      </c>
      <c r="U2945">
        <v>0</v>
      </c>
      <c r="V2945">
        <v>0</v>
      </c>
      <c r="W2945">
        <v>0</v>
      </c>
      <c r="X2945">
        <v>98.033904053951261</v>
      </c>
      <c r="Y2945">
        <v>0</v>
      </c>
      <c r="Z2945">
        <v>1.4914442668932877</v>
      </c>
      <c r="AA2945">
        <v>0</v>
      </c>
      <c r="AB2945">
        <v>21.347605237221735</v>
      </c>
      <c r="AC2945">
        <v>0</v>
      </c>
      <c r="AD2945">
        <v>0</v>
      </c>
      <c r="AE2945">
        <v>120.87295355806629</v>
      </c>
    </row>
    <row r="2946" spans="1:31" x14ac:dyDescent="0.25">
      <c r="A2946">
        <v>2441728</v>
      </c>
      <c r="B2946">
        <v>1</v>
      </c>
      <c r="C2946" t="s">
        <v>80</v>
      </c>
      <c r="D2946" t="s">
        <v>94</v>
      </c>
      <c r="E2946" t="s">
        <v>178</v>
      </c>
      <c r="F2946" t="s">
        <v>6552</v>
      </c>
      <c r="G2946" t="s">
        <v>143</v>
      </c>
      <c r="H2946" t="s">
        <v>144</v>
      </c>
      <c r="I2946" t="s">
        <v>136</v>
      </c>
      <c r="J2946" t="s">
        <v>137</v>
      </c>
      <c r="K2946" t="s">
        <v>138</v>
      </c>
      <c r="L2946" t="s">
        <v>8715</v>
      </c>
      <c r="M2946" t="s">
        <v>8716</v>
      </c>
      <c r="N2946">
        <v>0.78111111099999997</v>
      </c>
      <c r="O2946">
        <v>0</v>
      </c>
      <c r="P2946">
        <v>2</v>
      </c>
      <c r="Q2946">
        <v>4</v>
      </c>
      <c r="R2946">
        <v>28</v>
      </c>
      <c r="S2946">
        <v>3</v>
      </c>
      <c r="T2946">
        <v>43</v>
      </c>
      <c r="U2946">
        <v>3</v>
      </c>
      <c r="V2946">
        <v>0</v>
      </c>
      <c r="W2946">
        <v>0</v>
      </c>
      <c r="X2946">
        <v>0.26020966254933336</v>
      </c>
      <c r="Y2946">
        <v>0.38229472495414668</v>
      </c>
      <c r="Z2946">
        <v>0</v>
      </c>
      <c r="AA2946">
        <v>7.1921854513016044</v>
      </c>
      <c r="AB2946">
        <v>23.839728488098689</v>
      </c>
      <c r="AC2946">
        <v>65.04575058266002</v>
      </c>
      <c r="AD2946">
        <v>0</v>
      </c>
      <c r="AE2946">
        <v>96.720168909563796</v>
      </c>
    </row>
    <row r="2947" spans="1:31" x14ac:dyDescent="0.25">
      <c r="A2947">
        <v>2441671</v>
      </c>
      <c r="B2947">
        <v>1</v>
      </c>
      <c r="C2947" t="s">
        <v>81</v>
      </c>
      <c r="D2947" t="s">
        <v>123</v>
      </c>
      <c r="E2947" t="s">
        <v>178</v>
      </c>
      <c r="F2947" t="s">
        <v>8717</v>
      </c>
      <c r="G2947" t="s">
        <v>187</v>
      </c>
      <c r="H2947" t="s">
        <v>144</v>
      </c>
      <c r="I2947" t="s">
        <v>136</v>
      </c>
      <c r="J2947" t="s">
        <v>137</v>
      </c>
      <c r="K2947" t="s">
        <v>164</v>
      </c>
      <c r="L2947" t="s">
        <v>8718</v>
      </c>
      <c r="M2947" t="s">
        <v>8719</v>
      </c>
      <c r="N2947">
        <v>2.8483333329999998</v>
      </c>
      <c r="O2947">
        <v>0</v>
      </c>
      <c r="P2947">
        <v>21322</v>
      </c>
      <c r="Q2947">
        <v>0</v>
      </c>
      <c r="R2947">
        <v>61</v>
      </c>
      <c r="S2947">
        <v>7</v>
      </c>
      <c r="T2947">
        <v>3229</v>
      </c>
      <c r="U2947">
        <v>0</v>
      </c>
      <c r="V2947">
        <v>15</v>
      </c>
      <c r="W2947">
        <v>0</v>
      </c>
      <c r="X2947">
        <v>10753.715116276884</v>
      </c>
      <c r="Y2947">
        <v>0</v>
      </c>
      <c r="Z2947">
        <v>5.9812410239015845</v>
      </c>
      <c r="AA2947">
        <v>291.78279577462632</v>
      </c>
      <c r="AB2947">
        <v>6497.9915018018637</v>
      </c>
      <c r="AC2947">
        <v>0</v>
      </c>
      <c r="AD2947">
        <v>92.527552039146542</v>
      </c>
      <c r="AE2947">
        <v>17641.998206916422</v>
      </c>
    </row>
    <row r="2948" spans="1:31" x14ac:dyDescent="0.25">
      <c r="A2948">
        <v>2441771</v>
      </c>
      <c r="B2948">
        <v>1</v>
      </c>
      <c r="C2948" t="s">
        <v>80</v>
      </c>
      <c r="D2948" t="s">
        <v>83</v>
      </c>
      <c r="E2948" t="s">
        <v>161</v>
      </c>
      <c r="F2948" t="s">
        <v>8720</v>
      </c>
      <c r="G2948" t="s">
        <v>355</v>
      </c>
      <c r="H2948" t="s">
        <v>144</v>
      </c>
      <c r="I2948" t="s">
        <v>136</v>
      </c>
      <c r="J2948" t="s">
        <v>137</v>
      </c>
      <c r="K2948" t="s">
        <v>164</v>
      </c>
      <c r="L2948" t="s">
        <v>8721</v>
      </c>
      <c r="M2948" t="s">
        <v>8722</v>
      </c>
      <c r="N2948">
        <v>2.0816666659999998</v>
      </c>
      <c r="O2948">
        <v>0</v>
      </c>
      <c r="P2948">
        <v>137</v>
      </c>
      <c r="Q2948">
        <v>0</v>
      </c>
      <c r="R2948">
        <v>1</v>
      </c>
      <c r="S2948">
        <v>23</v>
      </c>
      <c r="T2948">
        <v>22</v>
      </c>
      <c r="U2948">
        <v>14</v>
      </c>
      <c r="V2948">
        <v>3</v>
      </c>
      <c r="W2948">
        <v>0</v>
      </c>
      <c r="X2948">
        <v>81.763788465036512</v>
      </c>
      <c r="Y2948">
        <v>0</v>
      </c>
      <c r="Z2948">
        <v>6.5151952930256698</v>
      </c>
      <c r="AA2948">
        <v>679.66482458066162</v>
      </c>
      <c r="AB2948">
        <v>69.110630867473461</v>
      </c>
      <c r="AC2948">
        <v>703.59098539939851</v>
      </c>
      <c r="AD2948">
        <v>162.98597547198966</v>
      </c>
      <c r="AE2948">
        <v>1703.6314000775853</v>
      </c>
    </row>
    <row r="2949" spans="1:31" x14ac:dyDescent="0.25">
      <c r="A2949">
        <v>2441874</v>
      </c>
      <c r="B2949">
        <v>1</v>
      </c>
      <c r="C2949" t="s">
        <v>80</v>
      </c>
      <c r="D2949" t="s">
        <v>98</v>
      </c>
      <c r="E2949" t="s">
        <v>147</v>
      </c>
      <c r="F2949" t="s">
        <v>8723</v>
      </c>
      <c r="G2949" t="s">
        <v>214</v>
      </c>
      <c r="H2949" t="s">
        <v>135</v>
      </c>
      <c r="I2949" t="s">
        <v>136</v>
      </c>
      <c r="J2949" t="s">
        <v>137</v>
      </c>
      <c r="K2949" t="s">
        <v>138</v>
      </c>
      <c r="L2949" t="s">
        <v>8724</v>
      </c>
      <c r="M2949" t="s">
        <v>8725</v>
      </c>
      <c r="N2949">
        <v>0.885833333</v>
      </c>
      <c r="O2949">
        <v>0</v>
      </c>
      <c r="P2949">
        <v>19</v>
      </c>
      <c r="Q2949">
        <v>0</v>
      </c>
      <c r="R2949">
        <v>4</v>
      </c>
      <c r="S2949">
        <v>0</v>
      </c>
      <c r="T2949">
        <v>3</v>
      </c>
      <c r="U2949">
        <v>0</v>
      </c>
      <c r="V2949">
        <v>0</v>
      </c>
      <c r="W2949">
        <v>0</v>
      </c>
      <c r="X2949">
        <v>2.78901448026201</v>
      </c>
      <c r="Y2949">
        <v>0</v>
      </c>
      <c r="Z2949">
        <v>0.69796660494819751</v>
      </c>
      <c r="AA2949">
        <v>0</v>
      </c>
      <c r="AB2949">
        <v>1.4729283541986251</v>
      </c>
      <c r="AC2949">
        <v>0</v>
      </c>
      <c r="AD2949">
        <v>0</v>
      </c>
      <c r="AE2949">
        <v>4.9599094394088326</v>
      </c>
    </row>
    <row r="2950" spans="1:31" x14ac:dyDescent="0.25">
      <c r="A2950">
        <v>2441897</v>
      </c>
      <c r="B2950">
        <v>1</v>
      </c>
      <c r="C2950" t="s">
        <v>81</v>
      </c>
      <c r="D2950" t="s">
        <v>127</v>
      </c>
      <c r="E2950" t="s">
        <v>161</v>
      </c>
      <c r="F2950" t="s">
        <v>8726</v>
      </c>
      <c r="G2950" t="s">
        <v>143</v>
      </c>
      <c r="H2950" t="s">
        <v>144</v>
      </c>
      <c r="I2950" t="s">
        <v>136</v>
      </c>
      <c r="J2950" t="s">
        <v>137</v>
      </c>
      <c r="K2950" t="s">
        <v>138</v>
      </c>
      <c r="L2950" t="s">
        <v>8727</v>
      </c>
      <c r="M2950" t="s">
        <v>8728</v>
      </c>
      <c r="N2950">
        <v>1.3388888880000001</v>
      </c>
      <c r="O2950">
        <v>1</v>
      </c>
      <c r="P2950">
        <v>264</v>
      </c>
      <c r="Q2950">
        <v>1</v>
      </c>
      <c r="R2950">
        <v>6</v>
      </c>
      <c r="S2950">
        <v>0</v>
      </c>
      <c r="T2950">
        <v>23</v>
      </c>
      <c r="U2950">
        <v>0</v>
      </c>
      <c r="V2950">
        <v>0</v>
      </c>
      <c r="W2950">
        <v>0.3642649457879833</v>
      </c>
      <c r="X2950">
        <v>76.781062484105206</v>
      </c>
      <c r="Y2950">
        <v>0</v>
      </c>
      <c r="Z2950">
        <v>2.1503616693288891E-3</v>
      </c>
      <c r="AA2950">
        <v>0</v>
      </c>
      <c r="AB2950">
        <v>17.864657764354988</v>
      </c>
      <c r="AC2950">
        <v>0</v>
      </c>
      <c r="AD2950">
        <v>0</v>
      </c>
      <c r="AE2950">
        <v>95.012135555917496</v>
      </c>
    </row>
    <row r="2951" spans="1:31" x14ac:dyDescent="0.25">
      <c r="A2951">
        <v>2441711</v>
      </c>
      <c r="B2951">
        <v>1</v>
      </c>
      <c r="C2951" t="s">
        <v>80</v>
      </c>
      <c r="D2951" t="s">
        <v>94</v>
      </c>
      <c r="E2951" t="s">
        <v>141</v>
      </c>
      <c r="F2951" t="s">
        <v>8729</v>
      </c>
      <c r="G2951" t="s">
        <v>187</v>
      </c>
      <c r="H2951" t="s">
        <v>144</v>
      </c>
      <c r="I2951" t="s">
        <v>136</v>
      </c>
      <c r="J2951" t="s">
        <v>137</v>
      </c>
      <c r="K2951" t="s">
        <v>164</v>
      </c>
      <c r="L2951" t="s">
        <v>8730</v>
      </c>
      <c r="M2951" t="s">
        <v>8731</v>
      </c>
      <c r="N2951">
        <v>1.4011111110000001</v>
      </c>
      <c r="O2951">
        <v>0</v>
      </c>
      <c r="P2951">
        <v>236</v>
      </c>
      <c r="Q2951">
        <v>0</v>
      </c>
      <c r="R2951">
        <v>17</v>
      </c>
      <c r="S2951">
        <v>6</v>
      </c>
      <c r="T2951">
        <v>38</v>
      </c>
      <c r="U2951">
        <v>1</v>
      </c>
      <c r="V2951">
        <v>0</v>
      </c>
      <c r="W2951">
        <v>0</v>
      </c>
      <c r="X2951">
        <v>36.508895609923535</v>
      </c>
      <c r="Y2951">
        <v>0</v>
      </c>
      <c r="Z2951">
        <v>1.3400848430193721</v>
      </c>
      <c r="AA2951">
        <v>27.952615495508638</v>
      </c>
      <c r="AB2951">
        <v>26.187654688773634</v>
      </c>
      <c r="AC2951">
        <v>195.91119020459382</v>
      </c>
      <c r="AD2951">
        <v>0</v>
      </c>
      <c r="AE2951">
        <v>287.90044084181898</v>
      </c>
    </row>
    <row r="2952" spans="1:31" x14ac:dyDescent="0.25">
      <c r="A2952">
        <v>2441688</v>
      </c>
      <c r="B2952">
        <v>1</v>
      </c>
      <c r="C2952" t="s">
        <v>80</v>
      </c>
      <c r="D2952" t="s">
        <v>95</v>
      </c>
      <c r="E2952" t="s">
        <v>132</v>
      </c>
      <c r="F2952" t="s">
        <v>8732</v>
      </c>
      <c r="G2952" t="s">
        <v>198</v>
      </c>
      <c r="H2952" t="s">
        <v>135</v>
      </c>
      <c r="I2952" t="s">
        <v>136</v>
      </c>
      <c r="J2952" t="s">
        <v>137</v>
      </c>
      <c r="K2952" t="s">
        <v>138</v>
      </c>
      <c r="L2952" t="s">
        <v>8733</v>
      </c>
      <c r="M2952" t="s">
        <v>8734</v>
      </c>
      <c r="N2952">
        <v>0.77249999999999996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1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1.0390260452718889</v>
      </c>
      <c r="AC2952">
        <v>0</v>
      </c>
      <c r="AD2952">
        <v>0</v>
      </c>
      <c r="AE2952">
        <v>1.0390260452718889</v>
      </c>
    </row>
    <row r="2953" spans="1:31" x14ac:dyDescent="0.25">
      <c r="A2953">
        <v>2441751</v>
      </c>
      <c r="B2953">
        <v>1</v>
      </c>
      <c r="C2953" t="s">
        <v>81</v>
      </c>
      <c r="D2953" t="s">
        <v>112</v>
      </c>
      <c r="E2953" t="s">
        <v>161</v>
      </c>
      <c r="F2953" t="s">
        <v>8735</v>
      </c>
      <c r="G2953" t="s">
        <v>187</v>
      </c>
      <c r="H2953" t="s">
        <v>144</v>
      </c>
      <c r="I2953" t="s">
        <v>136</v>
      </c>
      <c r="J2953" t="s">
        <v>137</v>
      </c>
      <c r="K2953" t="s">
        <v>164</v>
      </c>
      <c r="L2953" t="s">
        <v>8736</v>
      </c>
      <c r="M2953" t="s">
        <v>8737</v>
      </c>
      <c r="N2953">
        <v>7.9677777770000002</v>
      </c>
      <c r="O2953">
        <v>0</v>
      </c>
      <c r="P2953">
        <v>481</v>
      </c>
      <c r="Q2953">
        <v>0</v>
      </c>
      <c r="R2953">
        <v>9</v>
      </c>
      <c r="S2953">
        <v>1</v>
      </c>
      <c r="T2953">
        <v>54</v>
      </c>
      <c r="U2953">
        <v>0</v>
      </c>
      <c r="V2953">
        <v>0</v>
      </c>
      <c r="W2953">
        <v>0</v>
      </c>
      <c r="X2953">
        <v>100.03322230753045</v>
      </c>
      <c r="Y2953">
        <v>0</v>
      </c>
      <c r="Z2953">
        <v>0</v>
      </c>
      <c r="AA2953">
        <v>267.49334815180902</v>
      </c>
      <c r="AB2953">
        <v>40.943228656775851</v>
      </c>
      <c r="AC2953">
        <v>0</v>
      </c>
      <c r="AD2953">
        <v>0</v>
      </c>
      <c r="AE2953">
        <v>408.46979911611533</v>
      </c>
    </row>
    <row r="2954" spans="1:31" x14ac:dyDescent="0.25">
      <c r="A2954">
        <v>2441960</v>
      </c>
      <c r="B2954">
        <v>1</v>
      </c>
      <c r="C2954" t="s">
        <v>80</v>
      </c>
      <c r="D2954" t="s">
        <v>97</v>
      </c>
      <c r="E2954" t="s">
        <v>147</v>
      </c>
      <c r="F2954" t="s">
        <v>8738</v>
      </c>
      <c r="G2954" t="s">
        <v>525</v>
      </c>
      <c r="H2954" t="s">
        <v>135</v>
      </c>
      <c r="I2954" t="s">
        <v>136</v>
      </c>
      <c r="J2954" t="s">
        <v>137</v>
      </c>
      <c r="K2954" t="s">
        <v>138</v>
      </c>
      <c r="L2954" t="s">
        <v>8739</v>
      </c>
      <c r="M2954" t="s">
        <v>8740</v>
      </c>
      <c r="N2954">
        <v>2.5702777769999998</v>
      </c>
      <c r="O2954">
        <v>0</v>
      </c>
      <c r="P2954">
        <v>25</v>
      </c>
      <c r="Q2954">
        <v>0</v>
      </c>
      <c r="R2954">
        <v>2</v>
      </c>
      <c r="S2954">
        <v>0</v>
      </c>
      <c r="T2954">
        <v>2</v>
      </c>
      <c r="U2954">
        <v>0</v>
      </c>
      <c r="V2954">
        <v>0</v>
      </c>
      <c r="W2954">
        <v>0</v>
      </c>
      <c r="X2954">
        <v>26.659510151131123</v>
      </c>
      <c r="Y2954">
        <v>0</v>
      </c>
      <c r="Z2954">
        <v>17.699363457348205</v>
      </c>
      <c r="AA2954">
        <v>0</v>
      </c>
      <c r="AB2954">
        <v>22.9594603980842</v>
      </c>
      <c r="AC2954">
        <v>0</v>
      </c>
      <c r="AD2954">
        <v>0</v>
      </c>
      <c r="AE2954">
        <v>67.318334006563532</v>
      </c>
    </row>
    <row r="2955" spans="1:31" x14ac:dyDescent="0.25">
      <c r="A2955">
        <v>2441811</v>
      </c>
      <c r="B2955">
        <v>1</v>
      </c>
      <c r="C2955" t="s">
        <v>81</v>
      </c>
      <c r="D2955" t="s">
        <v>123</v>
      </c>
      <c r="E2955" t="s">
        <v>178</v>
      </c>
      <c r="F2955" t="s">
        <v>8741</v>
      </c>
      <c r="G2955" t="s">
        <v>187</v>
      </c>
      <c r="H2955" t="s">
        <v>144</v>
      </c>
      <c r="I2955" t="s">
        <v>136</v>
      </c>
      <c r="J2955" t="s">
        <v>137</v>
      </c>
      <c r="K2955" t="s">
        <v>164</v>
      </c>
      <c r="L2955" t="s">
        <v>8742</v>
      </c>
      <c r="M2955" t="s">
        <v>8743</v>
      </c>
      <c r="N2955">
        <v>4.9980555549999997</v>
      </c>
      <c r="O2955">
        <v>1</v>
      </c>
      <c r="P2955">
        <v>431</v>
      </c>
      <c r="Q2955">
        <v>0</v>
      </c>
      <c r="R2955">
        <v>4</v>
      </c>
      <c r="S2955">
        <v>8</v>
      </c>
      <c r="T2955">
        <v>17</v>
      </c>
      <c r="U2955">
        <v>8</v>
      </c>
      <c r="V2955">
        <v>1</v>
      </c>
      <c r="W2955">
        <v>1.2870352200080666</v>
      </c>
      <c r="X2955">
        <v>575.0503259636223</v>
      </c>
      <c r="Y2955">
        <v>0</v>
      </c>
      <c r="Z2955">
        <v>46.523936532979263</v>
      </c>
      <c r="AA2955">
        <v>857.46324395233376</v>
      </c>
      <c r="AB2955">
        <v>172.34909783915117</v>
      </c>
      <c r="AC2955">
        <v>3530.8701526154396</v>
      </c>
      <c r="AD2955">
        <v>2.0464356207427579</v>
      </c>
      <c r="AE2955">
        <v>5185.5902277442774</v>
      </c>
    </row>
    <row r="2956" spans="1:31" x14ac:dyDescent="0.25">
      <c r="A2956">
        <v>2442003</v>
      </c>
      <c r="B2956">
        <v>1</v>
      </c>
      <c r="C2956" t="s">
        <v>81</v>
      </c>
      <c r="D2956" t="s">
        <v>123</v>
      </c>
      <c r="E2956" t="s">
        <v>161</v>
      </c>
      <c r="F2956" t="s">
        <v>8744</v>
      </c>
      <c r="G2956" t="s">
        <v>256</v>
      </c>
      <c r="H2956" t="s">
        <v>144</v>
      </c>
      <c r="I2956" t="s">
        <v>136</v>
      </c>
      <c r="J2956" t="s">
        <v>137</v>
      </c>
      <c r="K2956" t="s">
        <v>138</v>
      </c>
      <c r="L2956" t="s">
        <v>8745</v>
      </c>
      <c r="M2956" t="s">
        <v>8746</v>
      </c>
      <c r="N2956">
        <v>1.5097222219999999</v>
      </c>
      <c r="O2956">
        <v>0</v>
      </c>
      <c r="P2956">
        <v>501</v>
      </c>
      <c r="Q2956">
        <v>0</v>
      </c>
      <c r="R2956">
        <v>0</v>
      </c>
      <c r="S2956">
        <v>0</v>
      </c>
      <c r="T2956">
        <v>13</v>
      </c>
      <c r="U2956">
        <v>0</v>
      </c>
      <c r="V2956">
        <v>0</v>
      </c>
      <c r="W2956">
        <v>0</v>
      </c>
      <c r="X2956">
        <v>156.70059500864815</v>
      </c>
      <c r="Y2956">
        <v>0</v>
      </c>
      <c r="Z2956">
        <v>0</v>
      </c>
      <c r="AA2956">
        <v>0</v>
      </c>
      <c r="AB2956">
        <v>3.5200465673956618</v>
      </c>
      <c r="AC2956">
        <v>0</v>
      </c>
      <c r="AD2956">
        <v>0</v>
      </c>
      <c r="AE2956">
        <v>160.22064157604382</v>
      </c>
    </row>
    <row r="2957" spans="1:31" x14ac:dyDescent="0.25">
      <c r="A2957">
        <v>2441980</v>
      </c>
      <c r="B2957">
        <v>1</v>
      </c>
      <c r="C2957" t="s">
        <v>80</v>
      </c>
      <c r="D2957" t="s">
        <v>106</v>
      </c>
      <c r="E2957" t="s">
        <v>147</v>
      </c>
      <c r="F2957" t="s">
        <v>6330</v>
      </c>
      <c r="G2957" t="s">
        <v>171</v>
      </c>
      <c r="H2957" t="s">
        <v>135</v>
      </c>
      <c r="I2957" t="s">
        <v>136</v>
      </c>
      <c r="J2957" t="s">
        <v>137</v>
      </c>
      <c r="K2957" t="s">
        <v>138</v>
      </c>
      <c r="L2957" t="s">
        <v>8747</v>
      </c>
      <c r="M2957" t="s">
        <v>8748</v>
      </c>
      <c r="N2957">
        <v>1.2102777769999999</v>
      </c>
      <c r="O2957">
        <v>0</v>
      </c>
      <c r="P2957">
        <v>11</v>
      </c>
      <c r="Q2957">
        <v>0</v>
      </c>
      <c r="R2957">
        <v>7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1.3411088494298988</v>
      </c>
      <c r="Y2957">
        <v>0</v>
      </c>
      <c r="Z2957">
        <v>1.4664309003012188</v>
      </c>
      <c r="AA2957">
        <v>0</v>
      </c>
      <c r="AB2957">
        <v>1.4222348166802221E-2</v>
      </c>
      <c r="AC2957">
        <v>0</v>
      </c>
      <c r="AD2957">
        <v>0</v>
      </c>
      <c r="AE2957">
        <v>2.8217620978979197</v>
      </c>
    </row>
    <row r="2958" spans="1:31" x14ac:dyDescent="0.25">
      <c r="A2958">
        <v>2441880</v>
      </c>
      <c r="B2958">
        <v>1</v>
      </c>
      <c r="C2958" t="s">
        <v>81</v>
      </c>
      <c r="D2958" t="s">
        <v>116</v>
      </c>
      <c r="E2958" t="s">
        <v>147</v>
      </c>
      <c r="F2958" t="s">
        <v>8749</v>
      </c>
      <c r="G2958" t="s">
        <v>171</v>
      </c>
      <c r="H2958" t="s">
        <v>135</v>
      </c>
      <c r="I2958" t="s">
        <v>136</v>
      </c>
      <c r="J2958" t="s">
        <v>137</v>
      </c>
      <c r="K2958" t="s">
        <v>138</v>
      </c>
      <c r="L2958" t="s">
        <v>8750</v>
      </c>
      <c r="M2958" t="s">
        <v>8751</v>
      </c>
      <c r="N2958">
        <v>1.321111111</v>
      </c>
      <c r="O2958">
        <v>0</v>
      </c>
      <c r="P2958">
        <v>93</v>
      </c>
      <c r="Q2958">
        <v>0</v>
      </c>
      <c r="R2958">
        <v>0</v>
      </c>
      <c r="S2958">
        <v>0</v>
      </c>
      <c r="T2958">
        <v>17</v>
      </c>
      <c r="U2958">
        <v>0</v>
      </c>
      <c r="V2958">
        <v>0</v>
      </c>
      <c r="W2958">
        <v>0</v>
      </c>
      <c r="X2958">
        <v>21.662730348078483</v>
      </c>
      <c r="Y2958">
        <v>0</v>
      </c>
      <c r="Z2958">
        <v>0</v>
      </c>
      <c r="AA2958">
        <v>0</v>
      </c>
      <c r="AB2958">
        <v>29.088701423239989</v>
      </c>
      <c r="AC2958">
        <v>0</v>
      </c>
      <c r="AD2958">
        <v>0</v>
      </c>
      <c r="AE2958">
        <v>50.751431771318472</v>
      </c>
    </row>
    <row r="2959" spans="1:31" x14ac:dyDescent="0.25">
      <c r="A2959">
        <v>2441817</v>
      </c>
      <c r="B2959">
        <v>1</v>
      </c>
      <c r="C2959" t="s">
        <v>80</v>
      </c>
      <c r="D2959" t="s">
        <v>101</v>
      </c>
      <c r="E2959" t="s">
        <v>147</v>
      </c>
      <c r="F2959" t="s">
        <v>8752</v>
      </c>
      <c r="G2959" t="s">
        <v>214</v>
      </c>
      <c r="H2959" t="s">
        <v>135</v>
      </c>
      <c r="I2959" t="s">
        <v>136</v>
      </c>
      <c r="J2959" t="s">
        <v>137</v>
      </c>
      <c r="K2959" t="s">
        <v>138</v>
      </c>
      <c r="L2959" t="s">
        <v>8753</v>
      </c>
      <c r="M2959" t="s">
        <v>8754</v>
      </c>
      <c r="N2959">
        <v>2.565833333</v>
      </c>
      <c r="O2959">
        <v>0</v>
      </c>
      <c r="P2959">
        <v>47</v>
      </c>
      <c r="Q2959">
        <v>0</v>
      </c>
      <c r="R2959">
        <v>0</v>
      </c>
      <c r="S2959">
        <v>0</v>
      </c>
      <c r="T2959">
        <v>4</v>
      </c>
      <c r="U2959">
        <v>0</v>
      </c>
      <c r="V2959">
        <v>0</v>
      </c>
      <c r="W2959">
        <v>0</v>
      </c>
      <c r="X2959">
        <v>26.117963510782637</v>
      </c>
      <c r="Y2959">
        <v>0</v>
      </c>
      <c r="Z2959">
        <v>0</v>
      </c>
      <c r="AA2959">
        <v>0</v>
      </c>
      <c r="AB2959">
        <v>7.6541430942533051</v>
      </c>
      <c r="AC2959">
        <v>0</v>
      </c>
      <c r="AD2959">
        <v>0</v>
      </c>
      <c r="AE2959">
        <v>33.772106605035944</v>
      </c>
    </row>
    <row r="2960" spans="1:31" x14ac:dyDescent="0.25">
      <c r="A2960">
        <v>2441969</v>
      </c>
      <c r="B2960">
        <v>1</v>
      </c>
      <c r="C2960" t="s">
        <v>80</v>
      </c>
      <c r="D2960" t="s">
        <v>108</v>
      </c>
      <c r="E2960" t="s">
        <v>156</v>
      </c>
      <c r="F2960" t="s">
        <v>8755</v>
      </c>
      <c r="G2960" t="s">
        <v>158</v>
      </c>
      <c r="H2960" t="s">
        <v>135</v>
      </c>
      <c r="I2960" t="s">
        <v>136</v>
      </c>
      <c r="J2960" t="s">
        <v>137</v>
      </c>
      <c r="K2960" t="s">
        <v>138</v>
      </c>
      <c r="L2960" t="s">
        <v>8756</v>
      </c>
      <c r="M2960" t="s">
        <v>8757</v>
      </c>
      <c r="N2960">
        <v>0.81083333300000004</v>
      </c>
      <c r="O2960">
        <v>0</v>
      </c>
      <c r="P2960">
        <v>43</v>
      </c>
      <c r="Q2960">
        <v>0</v>
      </c>
      <c r="R2960">
        <v>15</v>
      </c>
      <c r="S2960">
        <v>0</v>
      </c>
      <c r="T2960">
        <v>5</v>
      </c>
      <c r="U2960">
        <v>0</v>
      </c>
      <c r="V2960">
        <v>0</v>
      </c>
      <c r="W2960">
        <v>0</v>
      </c>
      <c r="X2960">
        <v>8.5523674728981707</v>
      </c>
      <c r="Y2960">
        <v>0</v>
      </c>
      <c r="Z2960">
        <v>1.8015606188637752</v>
      </c>
      <c r="AA2960">
        <v>0</v>
      </c>
      <c r="AB2960">
        <v>3.0617968114874592</v>
      </c>
      <c r="AC2960">
        <v>0</v>
      </c>
      <c r="AD2960">
        <v>0</v>
      </c>
      <c r="AE2960">
        <v>13.415724903249405</v>
      </c>
    </row>
    <row r="2961" spans="1:31" x14ac:dyDescent="0.25">
      <c r="A2961">
        <v>2441946</v>
      </c>
      <c r="B2961">
        <v>1</v>
      </c>
      <c r="C2961" t="s">
        <v>80</v>
      </c>
      <c r="D2961" t="s">
        <v>105</v>
      </c>
      <c r="E2961" t="s">
        <v>161</v>
      </c>
      <c r="F2961" t="s">
        <v>8758</v>
      </c>
      <c r="G2961" t="s">
        <v>175</v>
      </c>
      <c r="H2961" t="s">
        <v>144</v>
      </c>
      <c r="I2961" t="s">
        <v>136</v>
      </c>
      <c r="J2961" t="s">
        <v>137</v>
      </c>
      <c r="K2961" t="s">
        <v>138</v>
      </c>
      <c r="L2961" t="s">
        <v>8759</v>
      </c>
      <c r="M2961" t="s">
        <v>8760</v>
      </c>
      <c r="N2961">
        <v>1.0366666659999999</v>
      </c>
      <c r="O2961">
        <v>0</v>
      </c>
      <c r="P2961">
        <v>59</v>
      </c>
      <c r="Q2961">
        <v>0</v>
      </c>
      <c r="R2961">
        <v>0</v>
      </c>
      <c r="S2961">
        <v>0</v>
      </c>
      <c r="T2961">
        <v>5</v>
      </c>
      <c r="U2961">
        <v>0</v>
      </c>
      <c r="V2961">
        <v>0</v>
      </c>
      <c r="W2961">
        <v>0</v>
      </c>
      <c r="X2961">
        <v>16.310499012296347</v>
      </c>
      <c r="Y2961">
        <v>0</v>
      </c>
      <c r="Z2961">
        <v>0</v>
      </c>
      <c r="AA2961">
        <v>0</v>
      </c>
      <c r="AB2961">
        <v>1.4012241326022776</v>
      </c>
      <c r="AC2961">
        <v>0</v>
      </c>
      <c r="AD2961">
        <v>0</v>
      </c>
      <c r="AE2961">
        <v>17.711723144898624</v>
      </c>
    </row>
    <row r="2962" spans="1:31" x14ac:dyDescent="0.25">
      <c r="A2962">
        <v>2441760</v>
      </c>
      <c r="B2962">
        <v>1</v>
      </c>
      <c r="C2962" t="s">
        <v>81</v>
      </c>
      <c r="D2962" t="s">
        <v>126</v>
      </c>
      <c r="E2962" t="s">
        <v>141</v>
      </c>
      <c r="F2962" t="s">
        <v>8761</v>
      </c>
      <c r="G2962" t="s">
        <v>143</v>
      </c>
      <c r="H2962" t="s">
        <v>144</v>
      </c>
      <c r="I2962" t="s">
        <v>136</v>
      </c>
      <c r="J2962" t="s">
        <v>137</v>
      </c>
      <c r="K2962" t="s">
        <v>138</v>
      </c>
      <c r="L2962" t="s">
        <v>8762</v>
      </c>
      <c r="M2962" t="s">
        <v>8763</v>
      </c>
      <c r="N2962">
        <v>0.52722222200000002</v>
      </c>
      <c r="O2962">
        <v>7</v>
      </c>
      <c r="P2962">
        <v>294</v>
      </c>
      <c r="Q2962">
        <v>36</v>
      </c>
      <c r="R2962">
        <v>126</v>
      </c>
      <c r="S2962">
        <v>5</v>
      </c>
      <c r="T2962">
        <v>23</v>
      </c>
      <c r="U2962">
        <v>0</v>
      </c>
      <c r="V2962">
        <v>0</v>
      </c>
      <c r="W2962">
        <v>1.5461930867167752</v>
      </c>
      <c r="X2962">
        <v>14.298386748119357</v>
      </c>
      <c r="Y2962">
        <v>36.896776849769829</v>
      </c>
      <c r="Z2962">
        <v>10.557869059831345</v>
      </c>
      <c r="AA2962">
        <v>7.904775556521054</v>
      </c>
      <c r="AB2962">
        <v>21.079876269277595</v>
      </c>
      <c r="AC2962">
        <v>0</v>
      </c>
      <c r="AD2962">
        <v>0</v>
      </c>
      <c r="AE2962">
        <v>92.283877570235958</v>
      </c>
    </row>
    <row r="2963" spans="1:31" x14ac:dyDescent="0.25">
      <c r="A2963">
        <v>2441783</v>
      </c>
      <c r="B2963">
        <v>1</v>
      </c>
      <c r="C2963" t="s">
        <v>80</v>
      </c>
      <c r="D2963" t="s">
        <v>83</v>
      </c>
      <c r="E2963" t="s">
        <v>161</v>
      </c>
      <c r="F2963" t="s">
        <v>8764</v>
      </c>
      <c r="G2963" t="s">
        <v>187</v>
      </c>
      <c r="H2963" t="s">
        <v>144</v>
      </c>
      <c r="I2963" t="s">
        <v>136</v>
      </c>
      <c r="J2963" t="s">
        <v>137</v>
      </c>
      <c r="K2963" t="s">
        <v>164</v>
      </c>
      <c r="L2963" t="s">
        <v>8765</v>
      </c>
      <c r="M2963" t="s">
        <v>8766</v>
      </c>
      <c r="N2963">
        <v>1.0275000000000001</v>
      </c>
      <c r="O2963">
        <v>0</v>
      </c>
      <c r="P2963">
        <v>2969</v>
      </c>
      <c r="Q2963">
        <v>0</v>
      </c>
      <c r="R2963">
        <v>0</v>
      </c>
      <c r="S2963">
        <v>2</v>
      </c>
      <c r="T2963">
        <v>508</v>
      </c>
      <c r="U2963">
        <v>0</v>
      </c>
      <c r="V2963">
        <v>2</v>
      </c>
      <c r="W2963">
        <v>0</v>
      </c>
      <c r="X2963">
        <v>695.56574599795886</v>
      </c>
      <c r="Y2963">
        <v>0</v>
      </c>
      <c r="Z2963">
        <v>0</v>
      </c>
      <c r="AA2963">
        <v>477.85813816446409</v>
      </c>
      <c r="AB2963">
        <v>486.33461361180014</v>
      </c>
      <c r="AC2963">
        <v>0</v>
      </c>
      <c r="AD2963">
        <v>2.8078120034504668</v>
      </c>
      <c r="AE2963">
        <v>1662.5663097776735</v>
      </c>
    </row>
    <row r="2964" spans="1:31" x14ac:dyDescent="0.25">
      <c r="A2964">
        <v>2441986</v>
      </c>
      <c r="B2964">
        <v>1</v>
      </c>
      <c r="C2964" t="s">
        <v>81</v>
      </c>
      <c r="D2964" t="s">
        <v>118</v>
      </c>
      <c r="E2964" t="s">
        <v>161</v>
      </c>
      <c r="F2964" t="s">
        <v>8767</v>
      </c>
      <c r="G2964" t="s">
        <v>256</v>
      </c>
      <c r="H2964" t="s">
        <v>144</v>
      </c>
      <c r="I2964" t="s">
        <v>136</v>
      </c>
      <c r="J2964" t="s">
        <v>137</v>
      </c>
      <c r="K2964" t="s">
        <v>138</v>
      </c>
      <c r="L2964" t="s">
        <v>8768</v>
      </c>
      <c r="M2964" t="s">
        <v>8769</v>
      </c>
      <c r="N2964">
        <v>1.5363888880000001</v>
      </c>
      <c r="O2964">
        <v>0</v>
      </c>
      <c r="P2964">
        <v>0</v>
      </c>
      <c r="Q2964">
        <v>14</v>
      </c>
      <c r="R2964">
        <v>0</v>
      </c>
      <c r="S2964">
        <v>5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13.255662624384044</v>
      </c>
      <c r="Z2964">
        <v>0</v>
      </c>
      <c r="AA2964">
        <v>36.392551590982428</v>
      </c>
      <c r="AB2964">
        <v>0</v>
      </c>
      <c r="AC2964">
        <v>0</v>
      </c>
      <c r="AD2964">
        <v>0</v>
      </c>
      <c r="AE2964">
        <v>49.648214215366473</v>
      </c>
    </row>
    <row r="2965" spans="1:31" x14ac:dyDescent="0.25">
      <c r="A2965">
        <v>2441654</v>
      </c>
      <c r="B2965">
        <v>1</v>
      </c>
      <c r="C2965" t="s">
        <v>80</v>
      </c>
      <c r="D2965" t="s">
        <v>107</v>
      </c>
      <c r="E2965" t="s">
        <v>147</v>
      </c>
      <c r="F2965" t="s">
        <v>8770</v>
      </c>
      <c r="G2965" t="s">
        <v>149</v>
      </c>
      <c r="H2965" t="s">
        <v>135</v>
      </c>
      <c r="I2965" t="s">
        <v>136</v>
      </c>
      <c r="J2965" t="s">
        <v>137</v>
      </c>
      <c r="K2965" t="s">
        <v>138</v>
      </c>
      <c r="L2965" t="s">
        <v>8771</v>
      </c>
      <c r="M2965" t="s">
        <v>8772</v>
      </c>
      <c r="N2965">
        <v>1.330833333</v>
      </c>
      <c r="O2965">
        <v>0</v>
      </c>
      <c r="P2965">
        <v>67</v>
      </c>
      <c r="Q2965">
        <v>0</v>
      </c>
      <c r="R2965">
        <v>0</v>
      </c>
      <c r="S2965">
        <v>0</v>
      </c>
      <c r="T2965">
        <v>5</v>
      </c>
      <c r="U2965">
        <v>0</v>
      </c>
      <c r="V2965">
        <v>0</v>
      </c>
      <c r="W2965">
        <v>0</v>
      </c>
      <c r="X2965">
        <v>13.402347842553644</v>
      </c>
      <c r="Y2965">
        <v>0</v>
      </c>
      <c r="Z2965">
        <v>0</v>
      </c>
      <c r="AA2965">
        <v>0</v>
      </c>
      <c r="AB2965">
        <v>2.3805604454519509</v>
      </c>
      <c r="AC2965">
        <v>0</v>
      </c>
      <c r="AD2965">
        <v>0</v>
      </c>
      <c r="AE2965">
        <v>15.782908288005594</v>
      </c>
    </row>
    <row r="2966" spans="1:31" x14ac:dyDescent="0.25">
      <c r="A2966">
        <v>2441800</v>
      </c>
      <c r="B2966">
        <v>1</v>
      </c>
      <c r="C2966" t="s">
        <v>80</v>
      </c>
      <c r="D2966" t="s">
        <v>108</v>
      </c>
      <c r="E2966" t="s">
        <v>132</v>
      </c>
      <c r="F2966" t="s">
        <v>8773</v>
      </c>
      <c r="G2966" t="s">
        <v>134</v>
      </c>
      <c r="H2966" t="s">
        <v>135</v>
      </c>
      <c r="I2966" t="s">
        <v>136</v>
      </c>
      <c r="J2966" t="s">
        <v>137</v>
      </c>
      <c r="K2966" t="s">
        <v>138</v>
      </c>
      <c r="L2966" t="s">
        <v>8774</v>
      </c>
      <c r="M2966" t="s">
        <v>8775</v>
      </c>
      <c r="N2966">
        <v>2.4708333329999999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0.22426526144026668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0.22426526144026668</v>
      </c>
    </row>
    <row r="2967" spans="1:31" x14ac:dyDescent="0.25">
      <c r="A2967">
        <v>2441846</v>
      </c>
      <c r="B2967">
        <v>1</v>
      </c>
      <c r="C2967" t="s">
        <v>81</v>
      </c>
      <c r="D2967" t="s">
        <v>117</v>
      </c>
      <c r="E2967" t="s">
        <v>161</v>
      </c>
      <c r="F2967" t="s">
        <v>8776</v>
      </c>
      <c r="G2967" t="s">
        <v>256</v>
      </c>
      <c r="H2967" t="s">
        <v>144</v>
      </c>
      <c r="I2967" t="s">
        <v>136</v>
      </c>
      <c r="J2967" t="s">
        <v>137</v>
      </c>
      <c r="K2967" t="s">
        <v>138</v>
      </c>
      <c r="L2967" t="s">
        <v>8777</v>
      </c>
      <c r="M2967" t="s">
        <v>8778</v>
      </c>
      <c r="N2967">
        <v>0.55611111099999999</v>
      </c>
      <c r="O2967">
        <v>0</v>
      </c>
      <c r="P2967">
        <v>21</v>
      </c>
      <c r="Q2967">
        <v>0</v>
      </c>
      <c r="R2967">
        <v>1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</row>
    <row r="2968" spans="1:31" x14ac:dyDescent="0.25">
      <c r="A2968">
        <v>2441992</v>
      </c>
      <c r="B2968">
        <v>1</v>
      </c>
      <c r="C2968" t="s">
        <v>80</v>
      </c>
      <c r="D2968" t="s">
        <v>100</v>
      </c>
      <c r="E2968" t="s">
        <v>141</v>
      </c>
      <c r="F2968" t="s">
        <v>1074</v>
      </c>
      <c r="G2968" t="s">
        <v>143</v>
      </c>
      <c r="H2968" t="s">
        <v>144</v>
      </c>
      <c r="I2968" t="s">
        <v>136</v>
      </c>
      <c r="J2968" t="s">
        <v>137</v>
      </c>
      <c r="K2968" t="s">
        <v>138</v>
      </c>
      <c r="L2968" t="s">
        <v>8779</v>
      </c>
      <c r="M2968" t="s">
        <v>8780</v>
      </c>
      <c r="N2968">
        <v>1.2113888880000001</v>
      </c>
      <c r="O2968">
        <v>6</v>
      </c>
      <c r="P2968">
        <v>286</v>
      </c>
      <c r="Q2968">
        <v>25</v>
      </c>
      <c r="R2968">
        <v>43</v>
      </c>
      <c r="S2968">
        <v>10</v>
      </c>
      <c r="T2968">
        <v>42</v>
      </c>
      <c r="U2968">
        <v>0</v>
      </c>
      <c r="V2968">
        <v>0</v>
      </c>
      <c r="W2968">
        <v>11.002273664495721</v>
      </c>
      <c r="X2968">
        <v>118.10585564680733</v>
      </c>
      <c r="Y2968">
        <v>12.889358230198525</v>
      </c>
      <c r="Z2968">
        <v>21.321948785941814</v>
      </c>
      <c r="AA2968">
        <v>17.097620887774852</v>
      </c>
      <c r="AB2968">
        <v>21.146181981088521</v>
      </c>
      <c r="AC2968">
        <v>0</v>
      </c>
      <c r="AD2968">
        <v>0</v>
      </c>
      <c r="AE2968">
        <v>201.56323919630674</v>
      </c>
    </row>
    <row r="2969" spans="1:31" x14ac:dyDescent="0.25">
      <c r="A2969">
        <v>2441863</v>
      </c>
      <c r="B2969">
        <v>1</v>
      </c>
      <c r="C2969" t="s">
        <v>81</v>
      </c>
      <c r="D2969" t="s">
        <v>118</v>
      </c>
      <c r="E2969" t="s">
        <v>141</v>
      </c>
      <c r="F2969" t="s">
        <v>8781</v>
      </c>
      <c r="G2969" t="s">
        <v>187</v>
      </c>
      <c r="H2969" t="s">
        <v>144</v>
      </c>
      <c r="I2969" t="s">
        <v>136</v>
      </c>
      <c r="J2969" t="s">
        <v>137</v>
      </c>
      <c r="K2969" t="s">
        <v>164</v>
      </c>
      <c r="L2969" t="s">
        <v>8782</v>
      </c>
      <c r="M2969" t="s">
        <v>8783</v>
      </c>
      <c r="N2969">
        <v>0.66805555500000002</v>
      </c>
      <c r="O2969">
        <v>0</v>
      </c>
      <c r="P2969">
        <v>407</v>
      </c>
      <c r="Q2969">
        <v>0</v>
      </c>
      <c r="R2969">
        <v>0</v>
      </c>
      <c r="S2969">
        <v>1</v>
      </c>
      <c r="T2969">
        <v>44</v>
      </c>
      <c r="U2969">
        <v>0</v>
      </c>
      <c r="V2969">
        <v>0</v>
      </c>
      <c r="W2969">
        <v>0</v>
      </c>
      <c r="X2969">
        <v>56.450923713375076</v>
      </c>
      <c r="Y2969">
        <v>0</v>
      </c>
      <c r="Z2969">
        <v>0</v>
      </c>
      <c r="AA2969">
        <v>195.97594322628186</v>
      </c>
      <c r="AB2969">
        <v>32.92127447060237</v>
      </c>
      <c r="AC2969">
        <v>0</v>
      </c>
      <c r="AD2969">
        <v>0</v>
      </c>
      <c r="AE2969">
        <v>285.3481414102593</v>
      </c>
    </row>
    <row r="2970" spans="1:31" x14ac:dyDescent="0.25">
      <c r="A2970">
        <v>2441883</v>
      </c>
      <c r="B2970">
        <v>1</v>
      </c>
      <c r="C2970" t="s">
        <v>81</v>
      </c>
      <c r="D2970" t="s">
        <v>118</v>
      </c>
      <c r="E2970" t="s">
        <v>132</v>
      </c>
      <c r="F2970" t="s">
        <v>8784</v>
      </c>
      <c r="G2970" t="s">
        <v>134</v>
      </c>
      <c r="H2970" t="s">
        <v>135</v>
      </c>
      <c r="I2970" t="s">
        <v>136</v>
      </c>
      <c r="J2970" t="s">
        <v>137</v>
      </c>
      <c r="K2970" t="s">
        <v>138</v>
      </c>
      <c r="L2970" t="s">
        <v>8785</v>
      </c>
      <c r="M2970" t="s">
        <v>8786</v>
      </c>
      <c r="N2970">
        <v>2.1869444439999999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0.83494398758569344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0.83494398758569344</v>
      </c>
    </row>
    <row r="2971" spans="1:31" x14ac:dyDescent="0.25">
      <c r="A2971">
        <v>2442006</v>
      </c>
      <c r="B2971">
        <v>1</v>
      </c>
      <c r="C2971" t="s">
        <v>81</v>
      </c>
      <c r="D2971" t="s">
        <v>122</v>
      </c>
      <c r="E2971" t="s">
        <v>147</v>
      </c>
      <c r="F2971" t="s">
        <v>8787</v>
      </c>
      <c r="G2971" t="s">
        <v>171</v>
      </c>
      <c r="H2971" t="s">
        <v>135</v>
      </c>
      <c r="I2971" t="s">
        <v>136</v>
      </c>
      <c r="J2971" t="s">
        <v>137</v>
      </c>
      <c r="K2971" t="s">
        <v>138</v>
      </c>
      <c r="L2971" t="s">
        <v>8788</v>
      </c>
      <c r="M2971" t="s">
        <v>8789</v>
      </c>
      <c r="N2971">
        <v>1.017222222</v>
      </c>
      <c r="O2971">
        <v>0</v>
      </c>
      <c r="P2971">
        <v>137</v>
      </c>
      <c r="Q2971">
        <v>0</v>
      </c>
      <c r="R2971">
        <v>0</v>
      </c>
      <c r="S2971">
        <v>0</v>
      </c>
      <c r="T2971">
        <v>1</v>
      </c>
      <c r="U2971">
        <v>0</v>
      </c>
      <c r="V2971">
        <v>0</v>
      </c>
      <c r="W2971">
        <v>0</v>
      </c>
      <c r="X2971">
        <v>28.02363787719122</v>
      </c>
      <c r="Y2971">
        <v>0</v>
      </c>
      <c r="Z2971">
        <v>0</v>
      </c>
      <c r="AA2971">
        <v>0</v>
      </c>
      <c r="AB2971">
        <v>0.17519961857644001</v>
      </c>
      <c r="AC2971">
        <v>0</v>
      </c>
      <c r="AD2971">
        <v>0</v>
      </c>
      <c r="AE2971">
        <v>28.198837495767659</v>
      </c>
    </row>
    <row r="2972" spans="1:31" x14ac:dyDescent="0.25">
      <c r="A2972">
        <v>2441906</v>
      </c>
      <c r="B2972">
        <v>1</v>
      </c>
      <c r="C2972" t="s">
        <v>80</v>
      </c>
      <c r="D2972" t="s">
        <v>95</v>
      </c>
      <c r="E2972" t="s">
        <v>161</v>
      </c>
      <c r="F2972" t="s">
        <v>8790</v>
      </c>
      <c r="G2972" t="s">
        <v>256</v>
      </c>
      <c r="H2972" t="s">
        <v>144</v>
      </c>
      <c r="I2972" t="s">
        <v>136</v>
      </c>
      <c r="J2972" t="s">
        <v>137</v>
      </c>
      <c r="K2972" t="s">
        <v>138</v>
      </c>
      <c r="L2972" t="s">
        <v>8791</v>
      </c>
      <c r="M2972" t="s">
        <v>8792</v>
      </c>
      <c r="N2972">
        <v>1.823611111</v>
      </c>
      <c r="O2972">
        <v>1</v>
      </c>
      <c r="P2972">
        <v>0</v>
      </c>
      <c r="Q2972">
        <v>3</v>
      </c>
      <c r="R2972">
        <v>0</v>
      </c>
      <c r="S2972">
        <v>3</v>
      </c>
      <c r="T2972">
        <v>0</v>
      </c>
      <c r="U2972">
        <v>0</v>
      </c>
      <c r="V2972">
        <v>0</v>
      </c>
      <c r="W2972">
        <v>0.48126621256846669</v>
      </c>
      <c r="X2972">
        <v>0</v>
      </c>
      <c r="Y2972">
        <v>35.193632627578161</v>
      </c>
      <c r="Z2972">
        <v>0</v>
      </c>
      <c r="AA2972">
        <v>17.277150557927648</v>
      </c>
      <c r="AB2972">
        <v>0</v>
      </c>
      <c r="AC2972">
        <v>0</v>
      </c>
      <c r="AD2972">
        <v>0</v>
      </c>
      <c r="AE2972">
        <v>52.952049398074273</v>
      </c>
    </row>
    <row r="2973" spans="1:31" x14ac:dyDescent="0.25">
      <c r="A2973">
        <v>2441763</v>
      </c>
      <c r="B2973">
        <v>1</v>
      </c>
      <c r="C2973" t="s">
        <v>81</v>
      </c>
      <c r="D2973" t="s">
        <v>123</v>
      </c>
      <c r="E2973" t="s">
        <v>178</v>
      </c>
      <c r="F2973" t="s">
        <v>8793</v>
      </c>
      <c r="G2973" t="s">
        <v>187</v>
      </c>
      <c r="H2973" t="s">
        <v>144</v>
      </c>
      <c r="I2973" t="s">
        <v>136</v>
      </c>
      <c r="J2973" t="s">
        <v>137</v>
      </c>
      <c r="K2973" t="s">
        <v>164</v>
      </c>
      <c r="L2973" t="s">
        <v>8794</v>
      </c>
      <c r="M2973" t="s">
        <v>8795</v>
      </c>
      <c r="N2973">
        <v>6.4294444439999996</v>
      </c>
      <c r="O2973">
        <v>0</v>
      </c>
      <c r="P2973">
        <v>2355</v>
      </c>
      <c r="Q2973">
        <v>4</v>
      </c>
      <c r="R2973">
        <v>11</v>
      </c>
      <c r="S2973">
        <v>21</v>
      </c>
      <c r="T2973">
        <v>184</v>
      </c>
      <c r="U2973">
        <v>3</v>
      </c>
      <c r="V2973">
        <v>0</v>
      </c>
      <c r="W2973">
        <v>0</v>
      </c>
      <c r="X2973">
        <v>3397.2684481893775</v>
      </c>
      <c r="Y2973">
        <v>2.081036447679828</v>
      </c>
      <c r="Z2973">
        <v>3.5149056873124342</v>
      </c>
      <c r="AA2973">
        <v>447.62164278535079</v>
      </c>
      <c r="AB2973">
        <v>1357.8940376573678</v>
      </c>
      <c r="AC2973">
        <v>2966.7027957625592</v>
      </c>
      <c r="AD2973">
        <v>0</v>
      </c>
      <c r="AE2973">
        <v>8175.0828665296485</v>
      </c>
    </row>
    <row r="2974" spans="1:31" x14ac:dyDescent="0.25">
      <c r="A2974">
        <v>2441926</v>
      </c>
      <c r="B2974">
        <v>1</v>
      </c>
      <c r="C2974" t="s">
        <v>81</v>
      </c>
      <c r="D2974" t="s">
        <v>116</v>
      </c>
      <c r="E2974" t="s">
        <v>132</v>
      </c>
      <c r="F2974" t="s">
        <v>8796</v>
      </c>
      <c r="G2974" t="s">
        <v>134</v>
      </c>
      <c r="H2974" t="s">
        <v>135</v>
      </c>
      <c r="I2974" t="s">
        <v>136</v>
      </c>
      <c r="J2974" t="s">
        <v>137</v>
      </c>
      <c r="K2974" t="s">
        <v>138</v>
      </c>
      <c r="L2974" t="s">
        <v>8797</v>
      </c>
      <c r="M2974" t="s">
        <v>8798</v>
      </c>
      <c r="N2974">
        <v>0.42666666600000003</v>
      </c>
      <c r="O2974">
        <v>0</v>
      </c>
      <c r="P2974">
        <v>4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0.54602908268596662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0.54602908268596662</v>
      </c>
    </row>
    <row r="2975" spans="1:31" x14ac:dyDescent="0.25">
      <c r="A2975">
        <v>2441803</v>
      </c>
      <c r="B2975">
        <v>1</v>
      </c>
      <c r="C2975" t="s">
        <v>80</v>
      </c>
      <c r="D2975" t="s">
        <v>88</v>
      </c>
      <c r="E2975" t="s">
        <v>229</v>
      </c>
      <c r="F2975" t="s">
        <v>4891</v>
      </c>
      <c r="G2975" t="s">
        <v>143</v>
      </c>
      <c r="H2975" t="s">
        <v>144</v>
      </c>
      <c r="I2975" t="s">
        <v>136</v>
      </c>
      <c r="J2975" t="s">
        <v>137</v>
      </c>
      <c r="K2975" t="s">
        <v>138</v>
      </c>
      <c r="L2975" t="s">
        <v>8799</v>
      </c>
      <c r="M2975" t="s">
        <v>8800</v>
      </c>
      <c r="N2975">
        <v>1.696666666</v>
      </c>
      <c r="O2975">
        <v>1</v>
      </c>
      <c r="P2975">
        <v>147</v>
      </c>
      <c r="Q2975">
        <v>0</v>
      </c>
      <c r="R2975">
        <v>0</v>
      </c>
      <c r="S2975">
        <v>2</v>
      </c>
      <c r="T2975">
        <v>1</v>
      </c>
      <c r="U2975">
        <v>0</v>
      </c>
      <c r="V2975">
        <v>0</v>
      </c>
      <c r="W2975">
        <v>0.42173842380296667</v>
      </c>
      <c r="X2975">
        <v>98.026287978496157</v>
      </c>
      <c r="Y2975">
        <v>0</v>
      </c>
      <c r="Z2975">
        <v>0</v>
      </c>
      <c r="AA2975">
        <v>272.8329668922712</v>
      </c>
      <c r="AB2975">
        <v>0.99397477362892661</v>
      </c>
      <c r="AC2975">
        <v>0</v>
      </c>
      <c r="AD2975">
        <v>0</v>
      </c>
      <c r="AE2975">
        <v>372.2749680681992</v>
      </c>
    </row>
    <row r="2976" spans="1:31" x14ac:dyDescent="0.25">
      <c r="A2976">
        <v>2441780</v>
      </c>
      <c r="B2976">
        <v>1</v>
      </c>
      <c r="C2976" t="s">
        <v>80</v>
      </c>
      <c r="D2976" t="s">
        <v>104</v>
      </c>
      <c r="E2976" t="s">
        <v>147</v>
      </c>
      <c r="F2976" t="s">
        <v>3590</v>
      </c>
      <c r="G2976" t="s">
        <v>171</v>
      </c>
      <c r="H2976" t="s">
        <v>135</v>
      </c>
      <c r="I2976" t="s">
        <v>136</v>
      </c>
      <c r="J2976" t="s">
        <v>137</v>
      </c>
      <c r="K2976" t="s">
        <v>138</v>
      </c>
      <c r="L2976" t="s">
        <v>8801</v>
      </c>
      <c r="M2976" t="s">
        <v>8802</v>
      </c>
      <c r="N2976">
        <v>1.446666666</v>
      </c>
      <c r="O2976">
        <v>0</v>
      </c>
      <c r="P2976">
        <v>104</v>
      </c>
      <c r="Q2976">
        <v>0</v>
      </c>
      <c r="R2976">
        <v>0</v>
      </c>
      <c r="S2976">
        <v>0</v>
      </c>
      <c r="T2976">
        <v>12</v>
      </c>
      <c r="U2976">
        <v>0</v>
      </c>
      <c r="V2976">
        <v>0</v>
      </c>
      <c r="W2976">
        <v>0</v>
      </c>
      <c r="X2976">
        <v>28.563044502359038</v>
      </c>
      <c r="Y2976">
        <v>0</v>
      </c>
      <c r="Z2976">
        <v>0</v>
      </c>
      <c r="AA2976">
        <v>0</v>
      </c>
      <c r="AB2976">
        <v>28.921688263274678</v>
      </c>
      <c r="AC2976">
        <v>0</v>
      </c>
      <c r="AD2976">
        <v>0</v>
      </c>
      <c r="AE2976">
        <v>57.484732765633716</v>
      </c>
    </row>
    <row r="2977" spans="1:31" x14ac:dyDescent="0.25">
      <c r="A2977">
        <v>2441740</v>
      </c>
      <c r="B2977">
        <v>1</v>
      </c>
      <c r="C2977" t="s">
        <v>81</v>
      </c>
      <c r="D2977" t="s">
        <v>123</v>
      </c>
      <c r="E2977" t="s">
        <v>178</v>
      </c>
      <c r="F2977" t="s">
        <v>8803</v>
      </c>
      <c r="G2977" t="s">
        <v>187</v>
      </c>
      <c r="H2977" t="s">
        <v>144</v>
      </c>
      <c r="I2977" t="s">
        <v>136</v>
      </c>
      <c r="J2977" t="s">
        <v>137</v>
      </c>
      <c r="K2977" t="s">
        <v>164</v>
      </c>
      <c r="L2977" t="s">
        <v>8804</v>
      </c>
      <c r="M2977" t="s">
        <v>8805</v>
      </c>
      <c r="N2977">
        <v>3.0980555550000002</v>
      </c>
      <c r="O2977">
        <v>0</v>
      </c>
      <c r="P2977">
        <v>2541</v>
      </c>
      <c r="Q2977">
        <v>0</v>
      </c>
      <c r="R2977">
        <v>2</v>
      </c>
      <c r="S2977">
        <v>1</v>
      </c>
      <c r="T2977">
        <v>407</v>
      </c>
      <c r="U2977">
        <v>0</v>
      </c>
      <c r="V2977">
        <v>19</v>
      </c>
      <c r="W2977">
        <v>0</v>
      </c>
      <c r="X2977">
        <v>1678.7942119157194</v>
      </c>
      <c r="Y2977">
        <v>0</v>
      </c>
      <c r="Z2977">
        <v>0</v>
      </c>
      <c r="AA2977">
        <v>55.247749293137659</v>
      </c>
      <c r="AB2977">
        <v>908.2315162456573</v>
      </c>
      <c r="AC2977">
        <v>0</v>
      </c>
      <c r="AD2977">
        <v>699.10416370536575</v>
      </c>
      <c r="AE2977">
        <v>3341.3776411598801</v>
      </c>
    </row>
    <row r="2978" spans="1:31" x14ac:dyDescent="0.25">
      <c r="A2978">
        <v>2441694</v>
      </c>
      <c r="B2978">
        <v>1</v>
      </c>
      <c r="C2978" t="s">
        <v>80</v>
      </c>
      <c r="D2978" t="s">
        <v>97</v>
      </c>
      <c r="E2978" t="s">
        <v>178</v>
      </c>
      <c r="F2978" t="s">
        <v>823</v>
      </c>
      <c r="G2978" t="s">
        <v>187</v>
      </c>
      <c r="H2978" t="s">
        <v>144</v>
      </c>
      <c r="I2978" t="s">
        <v>136</v>
      </c>
      <c r="J2978" t="s">
        <v>137</v>
      </c>
      <c r="K2978" t="s">
        <v>164</v>
      </c>
      <c r="L2978" t="s">
        <v>8806</v>
      </c>
      <c r="M2978" t="s">
        <v>8807</v>
      </c>
      <c r="N2978">
        <v>8.4733333329999994</v>
      </c>
      <c r="O2978">
        <v>1</v>
      </c>
      <c r="P2978">
        <v>3028</v>
      </c>
      <c r="Q2978">
        <v>0</v>
      </c>
      <c r="R2978">
        <v>46</v>
      </c>
      <c r="S2978">
        <v>1</v>
      </c>
      <c r="T2978">
        <v>303</v>
      </c>
      <c r="U2978">
        <v>0</v>
      </c>
      <c r="V2978">
        <v>0</v>
      </c>
      <c r="W2978">
        <v>2.2027898172502831</v>
      </c>
      <c r="X2978">
        <v>5887.8425291333006</v>
      </c>
      <c r="Y2978">
        <v>0</v>
      </c>
      <c r="Z2978">
        <v>110.75244017160909</v>
      </c>
      <c r="AA2978">
        <v>48.620035424070736</v>
      </c>
      <c r="AB2978">
        <v>2594.5411715039349</v>
      </c>
      <c r="AC2978">
        <v>0</v>
      </c>
      <c r="AD2978">
        <v>0</v>
      </c>
      <c r="AE2978">
        <v>8643.9589660501661</v>
      </c>
    </row>
    <row r="2979" spans="1:31" x14ac:dyDescent="0.25">
      <c r="A2979">
        <v>2441989</v>
      </c>
      <c r="B2979">
        <v>1</v>
      </c>
      <c r="C2979" t="s">
        <v>80</v>
      </c>
      <c r="D2979" t="s">
        <v>92</v>
      </c>
      <c r="E2979" t="s">
        <v>132</v>
      </c>
      <c r="F2979" t="s">
        <v>8808</v>
      </c>
      <c r="G2979" t="s">
        <v>153</v>
      </c>
      <c r="H2979" t="s">
        <v>135</v>
      </c>
      <c r="I2979" t="s">
        <v>136</v>
      </c>
      <c r="J2979" t="s">
        <v>137</v>
      </c>
      <c r="K2979" t="s">
        <v>138</v>
      </c>
      <c r="L2979" t="s">
        <v>8809</v>
      </c>
      <c r="M2979" t="s">
        <v>8810</v>
      </c>
      <c r="N2979">
        <v>2.3394444440000002</v>
      </c>
      <c r="O2979">
        <v>0</v>
      </c>
      <c r="P2979">
        <v>2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0.97060497527194922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0.97060497527194922</v>
      </c>
    </row>
    <row r="2980" spans="1:31" x14ac:dyDescent="0.25">
      <c r="A2980">
        <v>2441697</v>
      </c>
      <c r="B2980">
        <v>1</v>
      </c>
      <c r="C2980" t="s">
        <v>81</v>
      </c>
      <c r="D2980" t="s">
        <v>112</v>
      </c>
      <c r="E2980" t="s">
        <v>147</v>
      </c>
      <c r="F2980" t="s">
        <v>8811</v>
      </c>
      <c r="G2980" t="s">
        <v>355</v>
      </c>
      <c r="H2980" t="s">
        <v>135</v>
      </c>
      <c r="I2980" t="s">
        <v>136</v>
      </c>
      <c r="J2980" t="s">
        <v>137</v>
      </c>
      <c r="K2980" t="s">
        <v>164</v>
      </c>
      <c r="L2980" t="s">
        <v>8812</v>
      </c>
      <c r="M2980" t="s">
        <v>8813</v>
      </c>
      <c r="N2980">
        <v>2.8708333330000002</v>
      </c>
      <c r="O2980">
        <v>0</v>
      </c>
      <c r="P2980">
        <v>49</v>
      </c>
      <c r="Q2980">
        <v>0</v>
      </c>
      <c r="R2980">
        <v>1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28.261202520788519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28.261202520788519</v>
      </c>
    </row>
    <row r="2981" spans="1:31" x14ac:dyDescent="0.25">
      <c r="A2981">
        <v>2441886</v>
      </c>
      <c r="B2981">
        <v>1</v>
      </c>
      <c r="C2981" t="s">
        <v>80</v>
      </c>
      <c r="D2981" t="s">
        <v>99</v>
      </c>
      <c r="E2981" t="s">
        <v>132</v>
      </c>
      <c r="F2981" t="s">
        <v>8814</v>
      </c>
      <c r="G2981" t="s">
        <v>134</v>
      </c>
      <c r="H2981" t="s">
        <v>135</v>
      </c>
      <c r="I2981" t="s">
        <v>136</v>
      </c>
      <c r="J2981" t="s">
        <v>137</v>
      </c>
      <c r="K2981" t="s">
        <v>138</v>
      </c>
      <c r="L2981" t="s">
        <v>8815</v>
      </c>
      <c r="M2981" t="s">
        <v>8816</v>
      </c>
      <c r="N2981">
        <v>0.83944444399999996</v>
      </c>
      <c r="O2981">
        <v>0</v>
      </c>
      <c r="P2981">
        <v>2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</row>
    <row r="2982" spans="1:31" x14ac:dyDescent="0.25">
      <c r="A2982">
        <v>2441860</v>
      </c>
      <c r="B2982">
        <v>1</v>
      </c>
      <c r="C2982" t="s">
        <v>80</v>
      </c>
      <c r="D2982" t="s">
        <v>88</v>
      </c>
      <c r="E2982" t="s">
        <v>161</v>
      </c>
      <c r="F2982" t="s">
        <v>8817</v>
      </c>
      <c r="G2982" t="s">
        <v>301</v>
      </c>
      <c r="H2982" t="s">
        <v>144</v>
      </c>
      <c r="I2982" t="s">
        <v>136</v>
      </c>
      <c r="J2982" t="s">
        <v>137</v>
      </c>
      <c r="K2982" t="s">
        <v>138</v>
      </c>
      <c r="L2982" t="s">
        <v>8818</v>
      </c>
      <c r="M2982" t="s">
        <v>8819</v>
      </c>
      <c r="N2982">
        <v>4.1316666660000001</v>
      </c>
      <c r="O2982">
        <v>0</v>
      </c>
      <c r="P2982">
        <v>94</v>
      </c>
      <c r="Q2982">
        <v>0</v>
      </c>
      <c r="R2982">
        <v>0</v>
      </c>
      <c r="S2982">
        <v>0</v>
      </c>
      <c r="T2982">
        <v>2</v>
      </c>
      <c r="U2982">
        <v>0</v>
      </c>
      <c r="V2982">
        <v>0</v>
      </c>
      <c r="W2982">
        <v>0</v>
      </c>
      <c r="X2982">
        <v>379.7414339714569</v>
      </c>
      <c r="Y2982">
        <v>0</v>
      </c>
      <c r="Z2982">
        <v>0</v>
      </c>
      <c r="AA2982">
        <v>0</v>
      </c>
      <c r="AB2982">
        <v>14.04534357124332</v>
      </c>
      <c r="AC2982">
        <v>0</v>
      </c>
      <c r="AD2982">
        <v>0</v>
      </c>
      <c r="AE2982">
        <v>393.78677754270024</v>
      </c>
    </row>
    <row r="2983" spans="1:31" x14ac:dyDescent="0.25">
      <c r="A2983">
        <v>2442029</v>
      </c>
      <c r="B2983">
        <v>1</v>
      </c>
      <c r="C2983" t="s">
        <v>80</v>
      </c>
      <c r="D2983" t="s">
        <v>99</v>
      </c>
      <c r="E2983" t="s">
        <v>156</v>
      </c>
      <c r="F2983" t="s">
        <v>8820</v>
      </c>
      <c r="G2983" t="s">
        <v>479</v>
      </c>
      <c r="H2983" t="s">
        <v>135</v>
      </c>
      <c r="I2983" t="s">
        <v>136</v>
      </c>
      <c r="J2983" t="s">
        <v>137</v>
      </c>
      <c r="K2983" t="s">
        <v>138</v>
      </c>
      <c r="L2983" t="s">
        <v>8821</v>
      </c>
      <c r="M2983" t="s">
        <v>8822</v>
      </c>
      <c r="N2983">
        <v>0.79</v>
      </c>
      <c r="O2983">
        <v>0</v>
      </c>
      <c r="P2983">
        <v>151</v>
      </c>
      <c r="Q2983">
        <v>0</v>
      </c>
      <c r="R2983">
        <v>0</v>
      </c>
      <c r="S2983">
        <v>0</v>
      </c>
      <c r="T2983">
        <v>19</v>
      </c>
      <c r="U2983">
        <v>0</v>
      </c>
      <c r="V2983">
        <v>0</v>
      </c>
      <c r="W2983">
        <v>0</v>
      </c>
      <c r="X2983">
        <v>7.8866532451160456</v>
      </c>
      <c r="Y2983">
        <v>0</v>
      </c>
      <c r="Z2983">
        <v>0</v>
      </c>
      <c r="AA2983">
        <v>0</v>
      </c>
      <c r="AB2983">
        <v>9.5049810705173314</v>
      </c>
      <c r="AC2983">
        <v>0</v>
      </c>
      <c r="AD2983">
        <v>0</v>
      </c>
      <c r="AE2983">
        <v>17.391634315633375</v>
      </c>
    </row>
    <row r="2984" spans="1:31" x14ac:dyDescent="0.25">
      <c r="A2984">
        <v>2441680</v>
      </c>
      <c r="B2984">
        <v>1</v>
      </c>
      <c r="C2984" t="s">
        <v>81</v>
      </c>
      <c r="D2984" t="s">
        <v>123</v>
      </c>
      <c r="E2984" t="s">
        <v>229</v>
      </c>
      <c r="F2984" t="s">
        <v>8823</v>
      </c>
      <c r="G2984" t="s">
        <v>187</v>
      </c>
      <c r="H2984" t="s">
        <v>144</v>
      </c>
      <c r="I2984" t="s">
        <v>136</v>
      </c>
      <c r="J2984" t="s">
        <v>137</v>
      </c>
      <c r="K2984" t="s">
        <v>164</v>
      </c>
      <c r="L2984" t="s">
        <v>8824</v>
      </c>
      <c r="M2984" t="s">
        <v>8825</v>
      </c>
      <c r="N2984">
        <v>2.3219444440000001</v>
      </c>
      <c r="O2984">
        <v>29</v>
      </c>
      <c r="P2984">
        <v>1345</v>
      </c>
      <c r="Q2984">
        <v>882</v>
      </c>
      <c r="R2984">
        <v>1005</v>
      </c>
      <c r="S2984">
        <v>77</v>
      </c>
      <c r="T2984">
        <v>223</v>
      </c>
      <c r="U2984">
        <v>8</v>
      </c>
      <c r="V2984">
        <v>0</v>
      </c>
      <c r="W2984">
        <v>12.823524026308794</v>
      </c>
      <c r="X2984">
        <v>406.74439771737349</v>
      </c>
      <c r="Y2984">
        <v>623.40548141066472</v>
      </c>
      <c r="Z2984">
        <v>103.73986718663377</v>
      </c>
      <c r="AA2984">
        <v>538.32191979041681</v>
      </c>
      <c r="AB2984">
        <v>191.93258484411723</v>
      </c>
      <c r="AC2984">
        <v>1484.7543305200415</v>
      </c>
      <c r="AD2984">
        <v>0</v>
      </c>
      <c r="AE2984">
        <v>3361.7221054955562</v>
      </c>
    </row>
    <row r="2985" spans="1:31" x14ac:dyDescent="0.25">
      <c r="A2985">
        <v>2441966</v>
      </c>
      <c r="B2985">
        <v>1</v>
      </c>
      <c r="C2985" t="s">
        <v>80</v>
      </c>
      <c r="D2985" t="s">
        <v>83</v>
      </c>
      <c r="E2985" t="s">
        <v>147</v>
      </c>
      <c r="F2985" t="s">
        <v>8826</v>
      </c>
      <c r="G2985" t="s">
        <v>171</v>
      </c>
      <c r="H2985" t="s">
        <v>135</v>
      </c>
      <c r="I2985" t="s">
        <v>136</v>
      </c>
      <c r="J2985" t="s">
        <v>137</v>
      </c>
      <c r="K2985" t="s">
        <v>138</v>
      </c>
      <c r="L2985" t="s">
        <v>8827</v>
      </c>
      <c r="M2985" t="s">
        <v>8828</v>
      </c>
      <c r="N2985">
        <v>1.7044444439999999</v>
      </c>
      <c r="O2985">
        <v>0</v>
      </c>
      <c r="P2985">
        <v>4</v>
      </c>
      <c r="Q2985">
        <v>0</v>
      </c>
      <c r="R2985">
        <v>0</v>
      </c>
      <c r="S2985">
        <v>0</v>
      </c>
      <c r="T2985">
        <v>12</v>
      </c>
      <c r="U2985">
        <v>0</v>
      </c>
      <c r="V2985">
        <v>0</v>
      </c>
      <c r="W2985">
        <v>0</v>
      </c>
      <c r="X2985">
        <v>10.872968662716621</v>
      </c>
      <c r="Y2985">
        <v>0</v>
      </c>
      <c r="Z2985">
        <v>0</v>
      </c>
      <c r="AA2985">
        <v>0</v>
      </c>
      <c r="AB2985">
        <v>17.071854337534297</v>
      </c>
      <c r="AC2985">
        <v>0</v>
      </c>
      <c r="AD2985">
        <v>0</v>
      </c>
      <c r="AE2985">
        <v>27.944823000250921</v>
      </c>
    </row>
    <row r="2986" spans="1:31" x14ac:dyDescent="0.25">
      <c r="A2986">
        <v>2441717</v>
      </c>
      <c r="B2986">
        <v>1</v>
      </c>
      <c r="C2986" t="s">
        <v>80</v>
      </c>
      <c r="D2986" t="s">
        <v>95</v>
      </c>
      <c r="E2986" t="s">
        <v>161</v>
      </c>
      <c r="F2986" t="s">
        <v>8829</v>
      </c>
      <c r="G2986" t="s">
        <v>187</v>
      </c>
      <c r="H2986" t="s">
        <v>144</v>
      </c>
      <c r="I2986" t="s">
        <v>136</v>
      </c>
      <c r="J2986" t="s">
        <v>137</v>
      </c>
      <c r="K2986" t="s">
        <v>164</v>
      </c>
      <c r="L2986" t="s">
        <v>8830</v>
      </c>
      <c r="M2986" t="s">
        <v>8831</v>
      </c>
      <c r="N2986">
        <v>3.2741666660000002</v>
      </c>
      <c r="O2986">
        <v>0</v>
      </c>
      <c r="P2986">
        <v>0</v>
      </c>
      <c r="Q2986">
        <v>0</v>
      </c>
      <c r="R2986">
        <v>0</v>
      </c>
      <c r="S2986">
        <v>2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2681.5544109536127</v>
      </c>
      <c r="AB2986">
        <v>0</v>
      </c>
      <c r="AC2986">
        <v>0</v>
      </c>
      <c r="AD2986">
        <v>0</v>
      </c>
      <c r="AE2986">
        <v>2681.5544109536127</v>
      </c>
    </row>
    <row r="2987" spans="1:31" x14ac:dyDescent="0.25">
      <c r="A2987">
        <v>2441674</v>
      </c>
      <c r="B2987">
        <v>1</v>
      </c>
      <c r="C2987" t="s">
        <v>80</v>
      </c>
      <c r="D2987" t="s">
        <v>107</v>
      </c>
      <c r="E2987" t="s">
        <v>132</v>
      </c>
      <c r="F2987" t="s">
        <v>8832</v>
      </c>
      <c r="G2987" t="s">
        <v>198</v>
      </c>
      <c r="H2987" t="s">
        <v>135</v>
      </c>
      <c r="I2987" t="s">
        <v>136</v>
      </c>
      <c r="J2987" t="s">
        <v>137</v>
      </c>
      <c r="K2987" t="s">
        <v>138</v>
      </c>
      <c r="L2987" t="s">
        <v>8833</v>
      </c>
      <c r="M2987" t="s">
        <v>8834</v>
      </c>
      <c r="N2987">
        <v>1.5622222219999999</v>
      </c>
      <c r="O2987">
        <v>0</v>
      </c>
      <c r="P2987">
        <v>1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0.82175151715534911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0.82175151715534911</v>
      </c>
    </row>
    <row r="2988" spans="1:31" x14ac:dyDescent="0.25">
      <c r="A2988">
        <v>2441852</v>
      </c>
      <c r="B2988">
        <v>1</v>
      </c>
      <c r="C2988" t="s">
        <v>80</v>
      </c>
      <c r="D2988" t="s">
        <v>83</v>
      </c>
      <c r="E2988" t="s">
        <v>141</v>
      </c>
      <c r="F2988" t="s">
        <v>8835</v>
      </c>
      <c r="G2988" t="s">
        <v>355</v>
      </c>
      <c r="H2988" t="s">
        <v>144</v>
      </c>
      <c r="I2988" t="s">
        <v>136</v>
      </c>
      <c r="J2988" t="s">
        <v>137</v>
      </c>
      <c r="K2988" t="s">
        <v>164</v>
      </c>
      <c r="L2988" t="s">
        <v>8836</v>
      </c>
      <c r="M2988" t="s">
        <v>8837</v>
      </c>
      <c r="N2988">
        <v>3.7522222219999999</v>
      </c>
      <c r="O2988">
        <v>0</v>
      </c>
      <c r="P2988">
        <v>0</v>
      </c>
      <c r="Q2988">
        <v>1</v>
      </c>
      <c r="R2988">
        <v>0</v>
      </c>
      <c r="S2988">
        <v>3</v>
      </c>
      <c r="T2988">
        <v>16</v>
      </c>
      <c r="U2988">
        <v>6</v>
      </c>
      <c r="V2988">
        <v>5</v>
      </c>
      <c r="W2988">
        <v>0</v>
      </c>
      <c r="X2988">
        <v>0</v>
      </c>
      <c r="Y2988">
        <v>0.44130755626822221</v>
      </c>
      <c r="Z2988">
        <v>0</v>
      </c>
      <c r="AA2988">
        <v>153.28566838819316</v>
      </c>
      <c r="AB2988">
        <v>546.11107059643325</v>
      </c>
      <c r="AC2988">
        <v>2094.4369536989466</v>
      </c>
      <c r="AD2988">
        <v>153.5577281010782</v>
      </c>
      <c r="AE2988">
        <v>2947.8327283409194</v>
      </c>
    </row>
    <row r="2989" spans="1:31" x14ac:dyDescent="0.25">
      <c r="A2989">
        <v>2441806</v>
      </c>
      <c r="B2989">
        <v>1</v>
      </c>
      <c r="C2989" t="s">
        <v>80</v>
      </c>
      <c r="D2989" t="s">
        <v>88</v>
      </c>
      <c r="E2989" t="s">
        <v>161</v>
      </c>
      <c r="F2989" t="s">
        <v>8838</v>
      </c>
      <c r="G2989" t="s">
        <v>143</v>
      </c>
      <c r="H2989" t="s">
        <v>144</v>
      </c>
      <c r="I2989" t="s">
        <v>136</v>
      </c>
      <c r="J2989" t="s">
        <v>137</v>
      </c>
      <c r="K2989" t="s">
        <v>138</v>
      </c>
      <c r="L2989" t="s">
        <v>8839</v>
      </c>
      <c r="M2989" t="s">
        <v>8840</v>
      </c>
      <c r="N2989">
        <v>2.1786111109999999</v>
      </c>
      <c r="O2989">
        <v>2</v>
      </c>
      <c r="P2989">
        <v>1086</v>
      </c>
      <c r="Q2989">
        <v>0</v>
      </c>
      <c r="R2989">
        <v>0</v>
      </c>
      <c r="S2989">
        <v>17</v>
      </c>
      <c r="T2989">
        <v>219</v>
      </c>
      <c r="U2989">
        <v>9</v>
      </c>
      <c r="V2989">
        <v>2</v>
      </c>
      <c r="W2989">
        <v>238.70573311377569</v>
      </c>
      <c r="X2989">
        <v>1380.6215324645641</v>
      </c>
      <c r="Y2989">
        <v>0</v>
      </c>
      <c r="Z2989">
        <v>0</v>
      </c>
      <c r="AA2989">
        <v>688.32355014936991</v>
      </c>
      <c r="AB2989">
        <v>763.30838587159269</v>
      </c>
      <c r="AC2989">
        <v>975.52748150747755</v>
      </c>
      <c r="AD2989">
        <v>80.543056834620202</v>
      </c>
      <c r="AE2989">
        <v>4127.0297399414003</v>
      </c>
    </row>
    <row r="2990" spans="1:31" x14ac:dyDescent="0.25">
      <c r="A2990">
        <v>2441729</v>
      </c>
      <c r="B2990">
        <v>1</v>
      </c>
      <c r="C2990" t="s">
        <v>80</v>
      </c>
      <c r="D2990" t="s">
        <v>105</v>
      </c>
      <c r="E2990" t="s">
        <v>161</v>
      </c>
      <c r="F2990" t="s">
        <v>8841</v>
      </c>
      <c r="G2990" t="s">
        <v>187</v>
      </c>
      <c r="H2990" t="s">
        <v>144</v>
      </c>
      <c r="I2990" t="s">
        <v>136</v>
      </c>
      <c r="J2990" t="s">
        <v>137</v>
      </c>
      <c r="K2990" t="s">
        <v>164</v>
      </c>
      <c r="L2990" t="s">
        <v>8842</v>
      </c>
      <c r="M2990" t="s">
        <v>8843</v>
      </c>
      <c r="N2990">
        <v>2.96</v>
      </c>
      <c r="O2990">
        <v>0</v>
      </c>
      <c r="P2990">
        <v>59</v>
      </c>
      <c r="Q2990">
        <v>0</v>
      </c>
      <c r="R2990">
        <v>0</v>
      </c>
      <c r="S2990">
        <v>0</v>
      </c>
      <c r="T2990">
        <v>5</v>
      </c>
      <c r="U2990">
        <v>0</v>
      </c>
      <c r="V2990">
        <v>0</v>
      </c>
      <c r="W2990">
        <v>0</v>
      </c>
      <c r="X2990">
        <v>38.064907195593449</v>
      </c>
      <c r="Y2990">
        <v>0</v>
      </c>
      <c r="Z2990">
        <v>0</v>
      </c>
      <c r="AA2990">
        <v>0</v>
      </c>
      <c r="AB2990">
        <v>4.4764184582654902</v>
      </c>
      <c r="AC2990">
        <v>0</v>
      </c>
      <c r="AD2990">
        <v>0</v>
      </c>
      <c r="AE2990">
        <v>42.541325653858941</v>
      </c>
    </row>
    <row r="2991" spans="1:31" x14ac:dyDescent="0.25">
      <c r="A2991">
        <v>2441829</v>
      </c>
      <c r="B2991">
        <v>1</v>
      </c>
      <c r="C2991" t="s">
        <v>81</v>
      </c>
      <c r="D2991" t="s">
        <v>118</v>
      </c>
      <c r="E2991" t="s">
        <v>178</v>
      </c>
      <c r="F2991" t="s">
        <v>8844</v>
      </c>
      <c r="G2991" t="s">
        <v>187</v>
      </c>
      <c r="H2991" t="s">
        <v>144</v>
      </c>
      <c r="I2991" t="s">
        <v>136</v>
      </c>
      <c r="J2991" t="s">
        <v>137</v>
      </c>
      <c r="K2991" t="s">
        <v>164</v>
      </c>
      <c r="L2991" t="s">
        <v>8845</v>
      </c>
      <c r="M2991" t="s">
        <v>8846</v>
      </c>
      <c r="N2991">
        <v>1.362222222</v>
      </c>
      <c r="O2991">
        <v>0</v>
      </c>
      <c r="P2991">
        <v>9204</v>
      </c>
      <c r="Q2991">
        <v>0</v>
      </c>
      <c r="R2991">
        <v>4</v>
      </c>
      <c r="S2991">
        <v>3</v>
      </c>
      <c r="T2991">
        <v>2585</v>
      </c>
      <c r="U2991">
        <v>0</v>
      </c>
      <c r="V2991">
        <v>8</v>
      </c>
      <c r="W2991">
        <v>0</v>
      </c>
      <c r="X2991">
        <v>2708.4459499355912</v>
      </c>
      <c r="Y2991">
        <v>0</v>
      </c>
      <c r="Z2991">
        <v>0.44959860930724727</v>
      </c>
      <c r="AA2991">
        <v>11.195013168525193</v>
      </c>
      <c r="AB2991">
        <v>2720.9758843966811</v>
      </c>
      <c r="AC2991">
        <v>0</v>
      </c>
      <c r="AD2991">
        <v>74.123498453789679</v>
      </c>
      <c r="AE2991">
        <v>5515.1899445638937</v>
      </c>
    </row>
    <row r="2992" spans="1:31" x14ac:dyDescent="0.25">
      <c r="A2992">
        <v>2441706</v>
      </c>
      <c r="B2992">
        <v>1</v>
      </c>
      <c r="C2992" t="s">
        <v>80</v>
      </c>
      <c r="D2992" t="s">
        <v>93</v>
      </c>
      <c r="E2992" t="s">
        <v>156</v>
      </c>
      <c r="F2992" t="s">
        <v>2708</v>
      </c>
      <c r="G2992" t="s">
        <v>187</v>
      </c>
      <c r="H2992" t="s">
        <v>135</v>
      </c>
      <c r="I2992" t="s">
        <v>136</v>
      </c>
      <c r="J2992" t="s">
        <v>137</v>
      </c>
      <c r="K2992" t="s">
        <v>164</v>
      </c>
      <c r="L2992" t="s">
        <v>8847</v>
      </c>
      <c r="M2992" t="s">
        <v>8848</v>
      </c>
      <c r="N2992">
        <v>8.5591666659999994</v>
      </c>
      <c r="O2992">
        <v>0</v>
      </c>
      <c r="P2992">
        <v>34</v>
      </c>
      <c r="Q2992">
        <v>0</v>
      </c>
      <c r="R2992">
        <v>29</v>
      </c>
      <c r="S2992">
        <v>0</v>
      </c>
      <c r="T2992">
        <v>9</v>
      </c>
      <c r="U2992">
        <v>0</v>
      </c>
      <c r="V2992">
        <v>0</v>
      </c>
      <c r="W2992">
        <v>0</v>
      </c>
      <c r="X2992">
        <v>64.663011876528316</v>
      </c>
      <c r="Y2992">
        <v>0</v>
      </c>
      <c r="Z2992">
        <v>65.537227746533247</v>
      </c>
      <c r="AA2992">
        <v>0</v>
      </c>
      <c r="AB2992">
        <v>17.84712051927831</v>
      </c>
      <c r="AC2992">
        <v>0</v>
      </c>
      <c r="AD2992">
        <v>0</v>
      </c>
      <c r="AE2992">
        <v>148.0473601423399</v>
      </c>
    </row>
    <row r="2993" spans="1:31" x14ac:dyDescent="0.25">
      <c r="A2993">
        <v>2441938</v>
      </c>
      <c r="B2993">
        <v>1</v>
      </c>
      <c r="C2993" t="s">
        <v>81</v>
      </c>
      <c r="D2993" t="s">
        <v>120</v>
      </c>
      <c r="E2993" t="s">
        <v>141</v>
      </c>
      <c r="F2993" t="s">
        <v>8849</v>
      </c>
      <c r="G2993" t="s">
        <v>143</v>
      </c>
      <c r="H2993" t="s">
        <v>144</v>
      </c>
      <c r="I2993" t="s">
        <v>136</v>
      </c>
      <c r="J2993" t="s">
        <v>137</v>
      </c>
      <c r="K2993" t="s">
        <v>138</v>
      </c>
      <c r="L2993" t="s">
        <v>8850</v>
      </c>
      <c r="M2993" t="s">
        <v>8851</v>
      </c>
      <c r="N2993">
        <v>2.4741666659999999</v>
      </c>
      <c r="O2993">
        <v>8</v>
      </c>
      <c r="P2993">
        <v>2</v>
      </c>
      <c r="Q2993">
        <v>102</v>
      </c>
      <c r="R2993">
        <v>18</v>
      </c>
      <c r="S2993">
        <v>4</v>
      </c>
      <c r="T2993">
        <v>0</v>
      </c>
      <c r="U2993">
        <v>0</v>
      </c>
      <c r="V2993">
        <v>0</v>
      </c>
      <c r="W2993">
        <v>2.4145646229299</v>
      </c>
      <c r="X2993">
        <v>0</v>
      </c>
      <c r="Y2993">
        <v>5.1780040134144185</v>
      </c>
      <c r="Z2993">
        <v>1.6769929079575672</v>
      </c>
      <c r="AA2993">
        <v>6.7568724555597992</v>
      </c>
      <c r="AB2993">
        <v>0</v>
      </c>
      <c r="AC2993">
        <v>0</v>
      </c>
      <c r="AD2993">
        <v>0</v>
      </c>
      <c r="AE2993">
        <v>16.026433999861688</v>
      </c>
    </row>
    <row r="2994" spans="1:31" x14ac:dyDescent="0.25">
      <c r="A2994">
        <v>2441746</v>
      </c>
      <c r="B2994">
        <v>1</v>
      </c>
      <c r="C2994" t="s">
        <v>80</v>
      </c>
      <c r="D2994" t="s">
        <v>84</v>
      </c>
      <c r="E2994" t="s">
        <v>290</v>
      </c>
      <c r="F2994" t="s">
        <v>8852</v>
      </c>
      <c r="G2994" t="s">
        <v>214</v>
      </c>
      <c r="H2994" t="s">
        <v>135</v>
      </c>
      <c r="I2994" t="s">
        <v>136</v>
      </c>
      <c r="J2994" t="s">
        <v>3</v>
      </c>
      <c r="K2994" t="s">
        <v>138</v>
      </c>
      <c r="L2994" t="s">
        <v>8853</v>
      </c>
      <c r="M2994" t="s">
        <v>8854</v>
      </c>
      <c r="N2994">
        <v>4.1783333330000003</v>
      </c>
      <c r="O2994">
        <v>0</v>
      </c>
      <c r="P2994">
        <v>230</v>
      </c>
      <c r="Q2994">
        <v>0</v>
      </c>
      <c r="R2994">
        <v>0</v>
      </c>
      <c r="S2994">
        <v>0</v>
      </c>
      <c r="T2994">
        <v>38</v>
      </c>
      <c r="U2994">
        <v>0</v>
      </c>
      <c r="V2994">
        <v>0</v>
      </c>
      <c r="W2994">
        <v>0</v>
      </c>
      <c r="X2994">
        <v>175.61384865951689</v>
      </c>
      <c r="Y2994">
        <v>0</v>
      </c>
      <c r="Z2994">
        <v>0</v>
      </c>
      <c r="AA2994">
        <v>0</v>
      </c>
      <c r="AB2994">
        <v>213.32683874428022</v>
      </c>
      <c r="AC2994">
        <v>0</v>
      </c>
      <c r="AD2994">
        <v>0</v>
      </c>
      <c r="AE2994">
        <v>388.94068740379714</v>
      </c>
    </row>
    <row r="2995" spans="1:31" x14ac:dyDescent="0.25">
      <c r="A2995">
        <v>2441912</v>
      </c>
      <c r="B2995">
        <v>1</v>
      </c>
      <c r="C2995" t="s">
        <v>80</v>
      </c>
      <c r="D2995" t="s">
        <v>96</v>
      </c>
      <c r="E2995" t="s">
        <v>132</v>
      </c>
      <c r="F2995" t="s">
        <v>8855</v>
      </c>
      <c r="G2995" t="s">
        <v>198</v>
      </c>
      <c r="H2995" t="s">
        <v>135</v>
      </c>
      <c r="I2995" t="s">
        <v>136</v>
      </c>
      <c r="J2995" t="s">
        <v>137</v>
      </c>
      <c r="K2995" t="s">
        <v>138</v>
      </c>
      <c r="L2995" t="s">
        <v>8856</v>
      </c>
      <c r="M2995" t="s">
        <v>8857</v>
      </c>
      <c r="N2995">
        <v>3.7347222219999998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</row>
    <row r="2996" spans="1:31" x14ac:dyDescent="0.25">
      <c r="A2996">
        <v>2441789</v>
      </c>
      <c r="B2996">
        <v>1</v>
      </c>
      <c r="C2996" t="s">
        <v>81</v>
      </c>
      <c r="D2996" t="s">
        <v>122</v>
      </c>
      <c r="E2996" t="s">
        <v>156</v>
      </c>
      <c r="F2996" t="s">
        <v>8858</v>
      </c>
      <c r="G2996" t="s">
        <v>187</v>
      </c>
      <c r="H2996" t="s">
        <v>135</v>
      </c>
      <c r="I2996" t="s">
        <v>136</v>
      </c>
      <c r="J2996" t="s">
        <v>137</v>
      </c>
      <c r="K2996" t="s">
        <v>164</v>
      </c>
      <c r="L2996" t="s">
        <v>8859</v>
      </c>
      <c r="M2996" t="s">
        <v>8860</v>
      </c>
      <c r="N2996">
        <v>0.64916666599999995</v>
      </c>
      <c r="O2996">
        <v>0</v>
      </c>
      <c r="P2996">
        <v>148</v>
      </c>
      <c r="Q2996">
        <v>0</v>
      </c>
      <c r="R2996">
        <v>0</v>
      </c>
      <c r="S2996">
        <v>0</v>
      </c>
      <c r="T2996">
        <v>193</v>
      </c>
      <c r="U2996">
        <v>0</v>
      </c>
      <c r="V2996">
        <v>0</v>
      </c>
      <c r="W2996">
        <v>0</v>
      </c>
      <c r="X2996">
        <v>20.577676954683188</v>
      </c>
      <c r="Y2996">
        <v>0</v>
      </c>
      <c r="Z2996">
        <v>0</v>
      </c>
      <c r="AA2996">
        <v>0</v>
      </c>
      <c r="AB2996">
        <v>73.668179703766484</v>
      </c>
      <c r="AC2996">
        <v>0</v>
      </c>
      <c r="AD2996">
        <v>0</v>
      </c>
      <c r="AE2996">
        <v>94.245856658449668</v>
      </c>
    </row>
    <row r="2997" spans="1:31" x14ac:dyDescent="0.25">
      <c r="A2997">
        <v>2441955</v>
      </c>
      <c r="B2997">
        <v>1</v>
      </c>
      <c r="C2997" t="s">
        <v>81</v>
      </c>
      <c r="D2997" t="s">
        <v>123</v>
      </c>
      <c r="E2997" t="s">
        <v>178</v>
      </c>
      <c r="F2997" t="s">
        <v>8861</v>
      </c>
      <c r="G2997" t="s">
        <v>143</v>
      </c>
      <c r="H2997" t="s">
        <v>144</v>
      </c>
      <c r="I2997" t="s">
        <v>136</v>
      </c>
      <c r="J2997" t="s">
        <v>137</v>
      </c>
      <c r="K2997" t="s">
        <v>138</v>
      </c>
      <c r="L2997" t="s">
        <v>8862</v>
      </c>
      <c r="M2997" t="s">
        <v>8863</v>
      </c>
      <c r="N2997">
        <v>0.880833333</v>
      </c>
      <c r="O2997">
        <v>1</v>
      </c>
      <c r="P2997">
        <v>1</v>
      </c>
      <c r="Q2997">
        <v>98</v>
      </c>
      <c r="R2997">
        <v>1</v>
      </c>
      <c r="S2997">
        <v>13</v>
      </c>
      <c r="T2997">
        <v>0</v>
      </c>
      <c r="U2997">
        <v>0</v>
      </c>
      <c r="V2997">
        <v>0</v>
      </c>
      <c r="W2997">
        <v>0.2897677034102083</v>
      </c>
      <c r="X2997">
        <v>0.2897677034102083</v>
      </c>
      <c r="Y2997">
        <v>11.271578015904529</v>
      </c>
      <c r="Z2997">
        <v>0.30199918166286949</v>
      </c>
      <c r="AA2997">
        <v>1.2095658697268221</v>
      </c>
      <c r="AB2997">
        <v>0</v>
      </c>
      <c r="AC2997">
        <v>0</v>
      </c>
      <c r="AD2997">
        <v>0</v>
      </c>
      <c r="AE2997">
        <v>13.362678474114638</v>
      </c>
    </row>
    <row r="2998" spans="1:31" x14ac:dyDescent="0.25">
      <c r="A2998">
        <v>2441726</v>
      </c>
      <c r="B2998">
        <v>1</v>
      </c>
      <c r="C2998" t="s">
        <v>81</v>
      </c>
      <c r="D2998" t="s">
        <v>122</v>
      </c>
      <c r="E2998" t="s">
        <v>156</v>
      </c>
      <c r="F2998" t="s">
        <v>8864</v>
      </c>
      <c r="G2998" t="s">
        <v>187</v>
      </c>
      <c r="H2998" t="s">
        <v>135</v>
      </c>
      <c r="I2998" t="s">
        <v>136</v>
      </c>
      <c r="J2998" t="s">
        <v>137</v>
      </c>
      <c r="K2998" t="s">
        <v>164</v>
      </c>
      <c r="L2998" t="s">
        <v>8865</v>
      </c>
      <c r="M2998" t="s">
        <v>8866</v>
      </c>
      <c r="N2998">
        <v>1.436388888</v>
      </c>
      <c r="O2998">
        <v>0</v>
      </c>
      <c r="P2998">
        <v>327</v>
      </c>
      <c r="Q2998">
        <v>0</v>
      </c>
      <c r="R2998">
        <v>0</v>
      </c>
      <c r="S2998">
        <v>0</v>
      </c>
      <c r="T2998">
        <v>205</v>
      </c>
      <c r="U2998">
        <v>0</v>
      </c>
      <c r="V2998">
        <v>0</v>
      </c>
      <c r="W2998">
        <v>0</v>
      </c>
      <c r="X2998">
        <v>93.797949941630151</v>
      </c>
      <c r="Y2998">
        <v>0</v>
      </c>
      <c r="Z2998">
        <v>0</v>
      </c>
      <c r="AA2998">
        <v>0</v>
      </c>
      <c r="AB2998">
        <v>257.54672989259387</v>
      </c>
      <c r="AC2998">
        <v>0</v>
      </c>
      <c r="AD2998">
        <v>0</v>
      </c>
      <c r="AE2998">
        <v>351.34467983422405</v>
      </c>
    </row>
    <row r="2999" spans="1:31" x14ac:dyDescent="0.25">
      <c r="A2999">
        <v>2441769</v>
      </c>
      <c r="B2999">
        <v>1</v>
      </c>
      <c r="C2999" t="s">
        <v>80</v>
      </c>
      <c r="D2999" t="s">
        <v>100</v>
      </c>
      <c r="E2999" t="s">
        <v>141</v>
      </c>
      <c r="F2999" t="s">
        <v>8867</v>
      </c>
      <c r="G2999" t="s">
        <v>143</v>
      </c>
      <c r="H2999" t="s">
        <v>144</v>
      </c>
      <c r="I2999" t="s">
        <v>136</v>
      </c>
      <c r="J2999" t="s">
        <v>137</v>
      </c>
      <c r="K2999" t="s">
        <v>138</v>
      </c>
      <c r="L2999" t="s">
        <v>8868</v>
      </c>
      <c r="M2999" t="s">
        <v>8869</v>
      </c>
      <c r="N2999">
        <v>1.6311111110000001</v>
      </c>
      <c r="O2999">
        <v>5</v>
      </c>
      <c r="P2999">
        <v>189</v>
      </c>
      <c r="Q2999">
        <v>5</v>
      </c>
      <c r="R2999">
        <v>61</v>
      </c>
      <c r="S2999">
        <v>13</v>
      </c>
      <c r="T2999">
        <v>68</v>
      </c>
      <c r="U2999">
        <v>2</v>
      </c>
      <c r="V2999">
        <v>1</v>
      </c>
      <c r="W2999">
        <v>10.451916312346043</v>
      </c>
      <c r="X2999">
        <v>56.269015609252335</v>
      </c>
      <c r="Y2999">
        <v>2.1895440578377241</v>
      </c>
      <c r="Z2999">
        <v>17.661609053205552</v>
      </c>
      <c r="AA2999">
        <v>98.89012856824074</v>
      </c>
      <c r="AB2999">
        <v>144.97859521861236</v>
      </c>
      <c r="AC2999">
        <v>86.580150685815155</v>
      </c>
      <c r="AD2999">
        <v>3.6301128873014004</v>
      </c>
      <c r="AE2999">
        <v>420.6510723926113</v>
      </c>
    </row>
    <row r="3000" spans="1:31" x14ac:dyDescent="0.25">
      <c r="A3000">
        <v>2441849</v>
      </c>
      <c r="B3000">
        <v>1</v>
      </c>
      <c r="C3000" t="s">
        <v>81</v>
      </c>
      <c r="D3000" t="s">
        <v>118</v>
      </c>
      <c r="E3000" t="s">
        <v>147</v>
      </c>
      <c r="F3000" t="s">
        <v>8870</v>
      </c>
      <c r="G3000" t="s">
        <v>149</v>
      </c>
      <c r="H3000" t="s">
        <v>135</v>
      </c>
      <c r="I3000" t="s">
        <v>136</v>
      </c>
      <c r="J3000" t="s">
        <v>137</v>
      </c>
      <c r="K3000" t="s">
        <v>138</v>
      </c>
      <c r="L3000" t="s">
        <v>8871</v>
      </c>
      <c r="M3000" t="s">
        <v>8872</v>
      </c>
      <c r="N3000">
        <v>2.7883333330000002</v>
      </c>
      <c r="O3000">
        <v>0</v>
      </c>
      <c r="P3000">
        <v>50</v>
      </c>
      <c r="Q3000">
        <v>0</v>
      </c>
      <c r="R3000">
        <v>0</v>
      </c>
      <c r="S3000">
        <v>0</v>
      </c>
      <c r="T3000">
        <v>2</v>
      </c>
      <c r="U3000">
        <v>0</v>
      </c>
      <c r="V3000">
        <v>0</v>
      </c>
      <c r="W3000">
        <v>0</v>
      </c>
      <c r="X3000">
        <v>4.1976328603590396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4.1976328603590396</v>
      </c>
    </row>
    <row r="3001" spans="1:31" x14ac:dyDescent="0.25">
      <c r="A3001">
        <v>2441686</v>
      </c>
      <c r="B3001">
        <v>1</v>
      </c>
      <c r="C3001" t="s">
        <v>80</v>
      </c>
      <c r="D3001" t="s">
        <v>104</v>
      </c>
      <c r="E3001" t="s">
        <v>290</v>
      </c>
      <c r="F3001" t="s">
        <v>8873</v>
      </c>
      <c r="G3001" t="s">
        <v>308</v>
      </c>
      <c r="H3001" t="s">
        <v>135</v>
      </c>
      <c r="I3001" t="s">
        <v>136</v>
      </c>
      <c r="J3001" t="s">
        <v>137</v>
      </c>
      <c r="K3001" t="s">
        <v>138</v>
      </c>
      <c r="L3001" t="s">
        <v>8874</v>
      </c>
      <c r="M3001" t="s">
        <v>8875</v>
      </c>
      <c r="N3001">
        <v>0.67500000000000004</v>
      </c>
      <c r="O3001">
        <v>0</v>
      </c>
      <c r="P3001">
        <v>193</v>
      </c>
      <c r="Q3001">
        <v>0</v>
      </c>
      <c r="R3001">
        <v>0</v>
      </c>
      <c r="S3001">
        <v>0</v>
      </c>
      <c r="T3001">
        <v>8</v>
      </c>
      <c r="U3001">
        <v>0</v>
      </c>
      <c r="V3001">
        <v>0</v>
      </c>
      <c r="W3001">
        <v>0</v>
      </c>
      <c r="X3001">
        <v>23.241538471189553</v>
      </c>
      <c r="Y3001">
        <v>0</v>
      </c>
      <c r="Z3001">
        <v>0</v>
      </c>
      <c r="AA3001">
        <v>0</v>
      </c>
      <c r="AB3001">
        <v>12.190229661543979</v>
      </c>
      <c r="AC3001">
        <v>0</v>
      </c>
      <c r="AD3001">
        <v>0</v>
      </c>
      <c r="AE3001">
        <v>35.431768132733531</v>
      </c>
    </row>
    <row r="3002" spans="1:31" x14ac:dyDescent="0.25">
      <c r="A3002">
        <v>2441832</v>
      </c>
      <c r="B3002">
        <v>1</v>
      </c>
      <c r="C3002" t="s">
        <v>80</v>
      </c>
      <c r="D3002" t="s">
        <v>97</v>
      </c>
      <c r="E3002" t="s">
        <v>229</v>
      </c>
      <c r="F3002" t="s">
        <v>8876</v>
      </c>
      <c r="G3002" t="s">
        <v>143</v>
      </c>
      <c r="H3002" t="s">
        <v>144</v>
      </c>
      <c r="I3002" t="s">
        <v>136</v>
      </c>
      <c r="J3002" t="s">
        <v>137</v>
      </c>
      <c r="K3002" t="s">
        <v>138</v>
      </c>
      <c r="L3002" t="s">
        <v>8877</v>
      </c>
      <c r="M3002" t="s">
        <v>8878</v>
      </c>
      <c r="N3002">
        <v>2.0905555549999999</v>
      </c>
      <c r="O3002">
        <v>3</v>
      </c>
      <c r="P3002">
        <v>734</v>
      </c>
      <c r="Q3002">
        <v>5</v>
      </c>
      <c r="R3002">
        <v>0</v>
      </c>
      <c r="S3002">
        <v>11</v>
      </c>
      <c r="T3002">
        <v>12</v>
      </c>
      <c r="U3002">
        <v>1</v>
      </c>
      <c r="V3002">
        <v>0</v>
      </c>
      <c r="W3002">
        <v>150.64438445599691</v>
      </c>
      <c r="X3002">
        <v>53.632068157605488</v>
      </c>
      <c r="Y3002">
        <v>7.0332076110285353</v>
      </c>
      <c r="Z3002">
        <v>0</v>
      </c>
      <c r="AA3002">
        <v>420.92817298960216</v>
      </c>
      <c r="AB3002">
        <v>39.325314899559331</v>
      </c>
      <c r="AC3002">
        <v>5.7460577608021612</v>
      </c>
      <c r="AD3002">
        <v>0</v>
      </c>
      <c r="AE3002">
        <v>677.30920587459457</v>
      </c>
    </row>
    <row r="3003" spans="1:31" x14ac:dyDescent="0.25">
      <c r="A3003">
        <v>2441709</v>
      </c>
      <c r="B3003">
        <v>1</v>
      </c>
      <c r="C3003" t="s">
        <v>80</v>
      </c>
      <c r="D3003" t="s">
        <v>82</v>
      </c>
      <c r="E3003" t="s">
        <v>156</v>
      </c>
      <c r="F3003" t="s">
        <v>8879</v>
      </c>
      <c r="G3003" t="s">
        <v>175</v>
      </c>
      <c r="H3003" t="s">
        <v>135</v>
      </c>
      <c r="I3003" t="s">
        <v>136</v>
      </c>
      <c r="J3003" t="s">
        <v>137</v>
      </c>
      <c r="K3003" t="s">
        <v>138</v>
      </c>
      <c r="L3003" t="s">
        <v>8880</v>
      </c>
      <c r="M3003" t="s">
        <v>8881</v>
      </c>
      <c r="N3003">
        <v>0.69527777700000004</v>
      </c>
      <c r="O3003">
        <v>0</v>
      </c>
      <c r="P3003">
        <v>298</v>
      </c>
      <c r="Q3003">
        <v>0</v>
      </c>
      <c r="R3003">
        <v>0</v>
      </c>
      <c r="S3003">
        <v>0</v>
      </c>
      <c r="T3003">
        <v>21</v>
      </c>
      <c r="U3003">
        <v>0</v>
      </c>
      <c r="V3003">
        <v>0</v>
      </c>
      <c r="W3003">
        <v>0</v>
      </c>
      <c r="X3003">
        <v>21.022835749017833</v>
      </c>
      <c r="Y3003">
        <v>0</v>
      </c>
      <c r="Z3003">
        <v>0</v>
      </c>
      <c r="AA3003">
        <v>0</v>
      </c>
      <c r="AB3003">
        <v>11.494409331448182</v>
      </c>
      <c r="AC3003">
        <v>0</v>
      </c>
      <c r="AD3003">
        <v>0</v>
      </c>
      <c r="AE3003">
        <v>32.517245080466012</v>
      </c>
    </row>
    <row r="3004" spans="1:31" x14ac:dyDescent="0.25">
      <c r="A3004">
        <v>2441749</v>
      </c>
      <c r="B3004">
        <v>1</v>
      </c>
      <c r="C3004" t="s">
        <v>81</v>
      </c>
      <c r="D3004" t="s">
        <v>122</v>
      </c>
      <c r="E3004" t="s">
        <v>161</v>
      </c>
      <c r="F3004" t="s">
        <v>8882</v>
      </c>
      <c r="G3004" t="s">
        <v>187</v>
      </c>
      <c r="H3004" t="s">
        <v>144</v>
      </c>
      <c r="I3004" t="s">
        <v>136</v>
      </c>
      <c r="J3004" t="s">
        <v>137</v>
      </c>
      <c r="K3004" t="s">
        <v>164</v>
      </c>
      <c r="L3004" t="s">
        <v>8883</v>
      </c>
      <c r="M3004" t="s">
        <v>8884</v>
      </c>
      <c r="N3004">
        <v>0.54111111099999998</v>
      </c>
      <c r="O3004">
        <v>0</v>
      </c>
      <c r="P3004">
        <v>15</v>
      </c>
      <c r="Q3004">
        <v>0</v>
      </c>
      <c r="R3004">
        <v>1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1.0992727059996859</v>
      </c>
      <c r="Y3004">
        <v>0</v>
      </c>
      <c r="Z3004">
        <v>1.9619395355202223E-2</v>
      </c>
      <c r="AA3004">
        <v>0</v>
      </c>
      <c r="AB3004">
        <v>0</v>
      </c>
      <c r="AC3004">
        <v>0</v>
      </c>
      <c r="AD3004">
        <v>0</v>
      </c>
      <c r="AE3004">
        <v>1.118892101354888</v>
      </c>
    </row>
    <row r="3005" spans="1:31" x14ac:dyDescent="0.25">
      <c r="A3005">
        <v>2441895</v>
      </c>
      <c r="B3005">
        <v>1</v>
      </c>
      <c r="C3005" t="s">
        <v>80</v>
      </c>
      <c r="D3005" t="s">
        <v>89</v>
      </c>
      <c r="E3005" t="s">
        <v>132</v>
      </c>
      <c r="F3005" t="s">
        <v>8885</v>
      </c>
      <c r="G3005" t="s">
        <v>198</v>
      </c>
      <c r="H3005" t="s">
        <v>135</v>
      </c>
      <c r="I3005" t="s">
        <v>136</v>
      </c>
      <c r="J3005" t="s">
        <v>137</v>
      </c>
      <c r="K3005" t="s">
        <v>138</v>
      </c>
      <c r="L3005" t="s">
        <v>8886</v>
      </c>
      <c r="M3005" t="s">
        <v>8887</v>
      </c>
      <c r="N3005">
        <v>3.7852777770000001</v>
      </c>
      <c r="O3005">
        <v>0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0.77711891403702726</v>
      </c>
      <c r="AA3005">
        <v>0</v>
      </c>
      <c r="AB3005">
        <v>0</v>
      </c>
      <c r="AC3005">
        <v>0</v>
      </c>
      <c r="AD3005">
        <v>0</v>
      </c>
      <c r="AE3005">
        <v>0.77711891403702726</v>
      </c>
    </row>
    <row r="3006" spans="1:31" x14ac:dyDescent="0.25">
      <c r="A3006">
        <v>2441995</v>
      </c>
      <c r="B3006">
        <v>1</v>
      </c>
      <c r="C3006" t="s">
        <v>81</v>
      </c>
      <c r="D3006" t="s">
        <v>112</v>
      </c>
      <c r="E3006" t="s">
        <v>147</v>
      </c>
      <c r="F3006" t="s">
        <v>8888</v>
      </c>
      <c r="G3006" t="s">
        <v>171</v>
      </c>
      <c r="H3006" t="s">
        <v>135</v>
      </c>
      <c r="I3006" t="s">
        <v>136</v>
      </c>
      <c r="J3006" t="s">
        <v>137</v>
      </c>
      <c r="K3006" t="s">
        <v>138</v>
      </c>
      <c r="L3006" t="s">
        <v>8889</v>
      </c>
      <c r="M3006" t="s">
        <v>8890</v>
      </c>
      <c r="N3006">
        <v>2.5616666659999998</v>
      </c>
      <c r="O3006">
        <v>0</v>
      </c>
      <c r="P3006">
        <v>2</v>
      </c>
      <c r="Q3006">
        <v>0</v>
      </c>
      <c r="R3006">
        <v>2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0.92683704037095005</v>
      </c>
      <c r="AA3006">
        <v>0</v>
      </c>
      <c r="AB3006">
        <v>0</v>
      </c>
      <c r="AC3006">
        <v>0</v>
      </c>
      <c r="AD3006">
        <v>0</v>
      </c>
      <c r="AE3006">
        <v>0.92683704037095005</v>
      </c>
    </row>
    <row r="3007" spans="1:31" x14ac:dyDescent="0.25">
      <c r="A3007">
        <v>2441958</v>
      </c>
      <c r="B3007">
        <v>1</v>
      </c>
      <c r="C3007" t="s">
        <v>80</v>
      </c>
      <c r="D3007" t="s">
        <v>82</v>
      </c>
      <c r="E3007" t="s">
        <v>132</v>
      </c>
      <c r="F3007" t="s">
        <v>8891</v>
      </c>
      <c r="G3007" t="s">
        <v>134</v>
      </c>
      <c r="H3007" t="s">
        <v>135</v>
      </c>
      <c r="I3007" t="s">
        <v>136</v>
      </c>
      <c r="J3007" t="s">
        <v>137</v>
      </c>
      <c r="K3007" t="s">
        <v>138</v>
      </c>
      <c r="L3007" t="s">
        <v>8892</v>
      </c>
      <c r="M3007" t="s">
        <v>8893</v>
      </c>
      <c r="N3007">
        <v>1.3247222219999999</v>
      </c>
      <c r="O3007">
        <v>0</v>
      </c>
      <c r="P3007">
        <v>3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1.6085597142736094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1.6085597142736094</v>
      </c>
    </row>
    <row r="3008" spans="1:31" x14ac:dyDescent="0.25">
      <c r="A3008">
        <v>2441743</v>
      </c>
      <c r="B3008">
        <v>1</v>
      </c>
      <c r="C3008" t="s">
        <v>80</v>
      </c>
      <c r="D3008" t="s">
        <v>110</v>
      </c>
      <c r="E3008" t="s">
        <v>132</v>
      </c>
      <c r="F3008" t="s">
        <v>8894</v>
      </c>
      <c r="G3008" t="s">
        <v>153</v>
      </c>
      <c r="H3008" t="s">
        <v>135</v>
      </c>
      <c r="I3008" t="s">
        <v>136</v>
      </c>
      <c r="J3008" t="s">
        <v>137</v>
      </c>
      <c r="K3008" t="s">
        <v>138</v>
      </c>
      <c r="L3008" t="s">
        <v>8895</v>
      </c>
      <c r="M3008" t="s">
        <v>8896</v>
      </c>
      <c r="N3008">
        <v>1.0661111109999999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0.46484793745351505</v>
      </c>
      <c r="AC3008">
        <v>0</v>
      </c>
      <c r="AD3008">
        <v>0</v>
      </c>
      <c r="AE3008">
        <v>0.46484793745351505</v>
      </c>
    </row>
    <row r="3009" spans="1:31" x14ac:dyDescent="0.25">
      <c r="A3009">
        <v>2441766</v>
      </c>
      <c r="B3009">
        <v>1</v>
      </c>
      <c r="C3009" t="s">
        <v>81</v>
      </c>
      <c r="D3009" t="s">
        <v>128</v>
      </c>
      <c r="E3009" t="s">
        <v>141</v>
      </c>
      <c r="F3009" t="s">
        <v>8897</v>
      </c>
      <c r="G3009" t="s">
        <v>355</v>
      </c>
      <c r="H3009" t="s">
        <v>144</v>
      </c>
      <c r="I3009" t="s">
        <v>136</v>
      </c>
      <c r="J3009" t="s">
        <v>137</v>
      </c>
      <c r="K3009" t="s">
        <v>164</v>
      </c>
      <c r="L3009" t="s">
        <v>8898</v>
      </c>
      <c r="M3009" t="s">
        <v>8899</v>
      </c>
      <c r="N3009">
        <v>2.4111111109999999</v>
      </c>
      <c r="O3009">
        <v>0</v>
      </c>
      <c r="P3009">
        <v>0</v>
      </c>
      <c r="Q3009">
        <v>0</v>
      </c>
      <c r="R3009">
        <v>0</v>
      </c>
      <c r="S3009">
        <v>3</v>
      </c>
      <c r="T3009">
        <v>0</v>
      </c>
      <c r="U3009">
        <v>1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411.75787599116921</v>
      </c>
      <c r="AB3009">
        <v>0</v>
      </c>
      <c r="AC3009">
        <v>667.43630929933784</v>
      </c>
      <c r="AD3009">
        <v>0</v>
      </c>
      <c r="AE3009">
        <v>1079.194185290507</v>
      </c>
    </row>
    <row r="3010" spans="1:31" x14ac:dyDescent="0.25">
      <c r="A3010">
        <v>2441972</v>
      </c>
      <c r="B3010">
        <v>1</v>
      </c>
      <c r="C3010" t="s">
        <v>80</v>
      </c>
      <c r="D3010" t="s">
        <v>94</v>
      </c>
      <c r="E3010" t="s">
        <v>147</v>
      </c>
      <c r="F3010" t="s">
        <v>8900</v>
      </c>
      <c r="G3010" t="s">
        <v>175</v>
      </c>
      <c r="H3010" t="s">
        <v>135</v>
      </c>
      <c r="I3010" t="s">
        <v>136</v>
      </c>
      <c r="J3010" t="s">
        <v>137</v>
      </c>
      <c r="K3010" t="s">
        <v>138</v>
      </c>
      <c r="L3010" t="s">
        <v>8901</v>
      </c>
      <c r="M3010" t="s">
        <v>8902</v>
      </c>
      <c r="N3010">
        <v>0.44055555499999999</v>
      </c>
      <c r="O3010">
        <v>0</v>
      </c>
      <c r="P3010">
        <v>21</v>
      </c>
      <c r="Q3010">
        <v>0</v>
      </c>
      <c r="R3010">
        <v>0</v>
      </c>
      <c r="S3010">
        <v>0</v>
      </c>
      <c r="T3010">
        <v>3</v>
      </c>
      <c r="U3010">
        <v>0</v>
      </c>
      <c r="V3010">
        <v>0</v>
      </c>
      <c r="W3010">
        <v>0</v>
      </c>
      <c r="X3010">
        <v>2.0427823189379883</v>
      </c>
      <c r="Y3010">
        <v>0</v>
      </c>
      <c r="Z3010">
        <v>0</v>
      </c>
      <c r="AA3010">
        <v>0</v>
      </c>
      <c r="AB3010">
        <v>0.64615183629481332</v>
      </c>
      <c r="AC3010">
        <v>0</v>
      </c>
      <c r="AD3010">
        <v>0</v>
      </c>
      <c r="AE3010">
        <v>2.6889341552328014</v>
      </c>
    </row>
    <row r="3011" spans="1:31" x14ac:dyDescent="0.25">
      <c r="A3011">
        <v>2441723</v>
      </c>
      <c r="B3011">
        <v>1</v>
      </c>
      <c r="C3011" t="s">
        <v>80</v>
      </c>
      <c r="D3011" t="s">
        <v>105</v>
      </c>
      <c r="E3011" t="s">
        <v>178</v>
      </c>
      <c r="F3011" t="s">
        <v>8903</v>
      </c>
      <c r="G3011" t="s">
        <v>187</v>
      </c>
      <c r="H3011" t="s">
        <v>144</v>
      </c>
      <c r="I3011" t="s">
        <v>136</v>
      </c>
      <c r="J3011" t="s">
        <v>137</v>
      </c>
      <c r="K3011" t="s">
        <v>164</v>
      </c>
      <c r="L3011" t="s">
        <v>8904</v>
      </c>
      <c r="M3011" t="s">
        <v>8905</v>
      </c>
      <c r="N3011">
        <v>4.5697222220000002</v>
      </c>
      <c r="O3011">
        <v>0</v>
      </c>
      <c r="P3011">
        <v>209</v>
      </c>
      <c r="Q3011">
        <v>0</v>
      </c>
      <c r="R3011">
        <v>0</v>
      </c>
      <c r="S3011">
        <v>0</v>
      </c>
      <c r="T3011">
        <v>7</v>
      </c>
      <c r="U3011">
        <v>0</v>
      </c>
      <c r="V3011">
        <v>0</v>
      </c>
      <c r="W3011">
        <v>0</v>
      </c>
      <c r="X3011">
        <v>334.84823847008477</v>
      </c>
      <c r="Y3011">
        <v>0</v>
      </c>
      <c r="Z3011">
        <v>0</v>
      </c>
      <c r="AA3011">
        <v>0</v>
      </c>
      <c r="AB3011">
        <v>65.821413322829898</v>
      </c>
      <c r="AC3011">
        <v>0</v>
      </c>
      <c r="AD3011">
        <v>0</v>
      </c>
      <c r="AE3011">
        <v>400.66965179291469</v>
      </c>
    </row>
    <row r="3012" spans="1:31" x14ac:dyDescent="0.25">
      <c r="A3012">
        <v>2441872</v>
      </c>
      <c r="B3012">
        <v>1</v>
      </c>
      <c r="C3012" t="s">
        <v>80</v>
      </c>
      <c r="D3012" t="s">
        <v>96</v>
      </c>
      <c r="E3012" t="s">
        <v>161</v>
      </c>
      <c r="F3012" t="s">
        <v>2443</v>
      </c>
      <c r="G3012" t="s">
        <v>214</v>
      </c>
      <c r="H3012" t="s">
        <v>144</v>
      </c>
      <c r="I3012" t="s">
        <v>136</v>
      </c>
      <c r="J3012" t="s">
        <v>137</v>
      </c>
      <c r="K3012" t="s">
        <v>138</v>
      </c>
      <c r="L3012" t="s">
        <v>8906</v>
      </c>
      <c r="M3012" t="s">
        <v>8907</v>
      </c>
      <c r="N3012">
        <v>2.9702777770000002</v>
      </c>
      <c r="O3012">
        <v>0</v>
      </c>
      <c r="P3012">
        <v>106</v>
      </c>
      <c r="Q3012">
        <v>0</v>
      </c>
      <c r="R3012">
        <v>0</v>
      </c>
      <c r="S3012">
        <v>3</v>
      </c>
      <c r="T3012">
        <v>6</v>
      </c>
      <c r="U3012">
        <v>0</v>
      </c>
      <c r="V3012">
        <v>0</v>
      </c>
      <c r="W3012">
        <v>0</v>
      </c>
      <c r="X3012">
        <v>44.275108214155175</v>
      </c>
      <c r="Y3012">
        <v>0</v>
      </c>
      <c r="Z3012">
        <v>0</v>
      </c>
      <c r="AA3012">
        <v>47.21936949750495</v>
      </c>
      <c r="AB3012">
        <v>3.8745298180587668</v>
      </c>
      <c r="AC3012">
        <v>0</v>
      </c>
      <c r="AD3012">
        <v>0</v>
      </c>
      <c r="AE3012">
        <v>95.369007529718886</v>
      </c>
    </row>
    <row r="3013" spans="1:31" x14ac:dyDescent="0.25">
      <c r="A3013">
        <v>2441623</v>
      </c>
      <c r="B3013">
        <v>1</v>
      </c>
      <c r="C3013" t="s">
        <v>80</v>
      </c>
      <c r="D3013" t="s">
        <v>90</v>
      </c>
      <c r="E3013" t="s">
        <v>132</v>
      </c>
      <c r="F3013" t="s">
        <v>8908</v>
      </c>
      <c r="G3013" t="s">
        <v>134</v>
      </c>
      <c r="H3013" t="s">
        <v>135</v>
      </c>
      <c r="I3013" t="s">
        <v>136</v>
      </c>
      <c r="J3013" t="s">
        <v>137</v>
      </c>
      <c r="K3013" t="s">
        <v>138</v>
      </c>
      <c r="L3013" t="s">
        <v>8909</v>
      </c>
      <c r="M3013" t="s">
        <v>8910</v>
      </c>
      <c r="N3013">
        <v>0.70499999999999996</v>
      </c>
      <c r="O3013">
        <v>0</v>
      </c>
      <c r="P3013">
        <v>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0.28683537653812496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0.28683537653812496</v>
      </c>
    </row>
    <row r="3014" spans="1:31" x14ac:dyDescent="0.25">
      <c r="A3014">
        <v>2442230</v>
      </c>
      <c r="B3014">
        <v>1</v>
      </c>
      <c r="C3014" t="s">
        <v>80</v>
      </c>
      <c r="D3014" t="s">
        <v>108</v>
      </c>
      <c r="E3014" t="s">
        <v>156</v>
      </c>
      <c r="F3014" t="s">
        <v>8911</v>
      </c>
      <c r="G3014" t="s">
        <v>2049</v>
      </c>
      <c r="H3014" t="s">
        <v>135</v>
      </c>
      <c r="I3014" t="s">
        <v>136</v>
      </c>
      <c r="J3014" t="s">
        <v>137</v>
      </c>
      <c r="K3014" t="s">
        <v>138</v>
      </c>
      <c r="L3014" t="s">
        <v>8912</v>
      </c>
      <c r="M3014" t="s">
        <v>8913</v>
      </c>
      <c r="N3014">
        <v>1.9950000000000001</v>
      </c>
      <c r="O3014">
        <v>0</v>
      </c>
      <c r="P3014">
        <v>24</v>
      </c>
      <c r="Q3014">
        <v>0</v>
      </c>
      <c r="R3014">
        <v>2</v>
      </c>
      <c r="S3014">
        <v>0</v>
      </c>
      <c r="T3014">
        <v>1</v>
      </c>
      <c r="U3014">
        <v>0</v>
      </c>
      <c r="V3014">
        <v>0</v>
      </c>
      <c r="W3014">
        <v>0</v>
      </c>
      <c r="X3014">
        <v>5.6452423724035992</v>
      </c>
      <c r="Y3014">
        <v>0</v>
      </c>
      <c r="Z3014">
        <v>0</v>
      </c>
      <c r="AA3014">
        <v>0</v>
      </c>
      <c r="AB3014">
        <v>4.4748926834931222</v>
      </c>
      <c r="AC3014">
        <v>0</v>
      </c>
      <c r="AD3014">
        <v>0</v>
      </c>
      <c r="AE3014">
        <v>10.120135055896721</v>
      </c>
    </row>
    <row r="3015" spans="1:31" x14ac:dyDescent="0.25">
      <c r="A3015">
        <v>2442084</v>
      </c>
      <c r="B3015">
        <v>1</v>
      </c>
      <c r="C3015" t="s">
        <v>80</v>
      </c>
      <c r="D3015" t="s">
        <v>82</v>
      </c>
      <c r="E3015" t="s">
        <v>156</v>
      </c>
      <c r="F3015" t="s">
        <v>8879</v>
      </c>
      <c r="G3015" t="s">
        <v>175</v>
      </c>
      <c r="H3015" t="s">
        <v>135</v>
      </c>
      <c r="I3015" t="s">
        <v>136</v>
      </c>
      <c r="J3015" t="s">
        <v>137</v>
      </c>
      <c r="K3015" t="s">
        <v>138</v>
      </c>
      <c r="L3015" t="s">
        <v>8914</v>
      </c>
      <c r="M3015" t="s">
        <v>8915</v>
      </c>
      <c r="N3015">
        <v>0.81194444399999999</v>
      </c>
      <c r="O3015">
        <v>0</v>
      </c>
      <c r="P3015">
        <v>298</v>
      </c>
      <c r="Q3015">
        <v>0</v>
      </c>
      <c r="R3015">
        <v>0</v>
      </c>
      <c r="S3015">
        <v>0</v>
      </c>
      <c r="T3015">
        <v>21</v>
      </c>
      <c r="U3015">
        <v>0</v>
      </c>
      <c r="V3015">
        <v>0</v>
      </c>
      <c r="W3015">
        <v>0</v>
      </c>
      <c r="X3015">
        <v>28.988567131355165</v>
      </c>
      <c r="Y3015">
        <v>0</v>
      </c>
      <c r="Z3015">
        <v>0</v>
      </c>
      <c r="AA3015">
        <v>0</v>
      </c>
      <c r="AB3015">
        <v>20.228935270655324</v>
      </c>
      <c r="AC3015">
        <v>0</v>
      </c>
      <c r="AD3015">
        <v>0</v>
      </c>
      <c r="AE3015">
        <v>49.217502402010489</v>
      </c>
    </row>
    <row r="3016" spans="1:31" x14ac:dyDescent="0.25">
      <c r="A3016">
        <v>2442107</v>
      </c>
      <c r="B3016">
        <v>1</v>
      </c>
      <c r="C3016" t="s">
        <v>81</v>
      </c>
      <c r="D3016" t="s">
        <v>120</v>
      </c>
      <c r="E3016" t="s">
        <v>141</v>
      </c>
      <c r="F3016" t="s">
        <v>8916</v>
      </c>
      <c r="G3016" t="s">
        <v>143</v>
      </c>
      <c r="H3016" t="s">
        <v>144</v>
      </c>
      <c r="I3016" t="s">
        <v>136</v>
      </c>
      <c r="J3016" t="s">
        <v>137</v>
      </c>
      <c r="K3016" t="s">
        <v>138</v>
      </c>
      <c r="L3016" t="s">
        <v>8917</v>
      </c>
      <c r="M3016" t="s">
        <v>8918</v>
      </c>
      <c r="N3016">
        <v>0.62277777700000003</v>
      </c>
      <c r="O3016">
        <v>0</v>
      </c>
      <c r="P3016">
        <v>0</v>
      </c>
      <c r="Q3016">
        <v>55</v>
      </c>
      <c r="R3016">
        <v>34</v>
      </c>
      <c r="S3016">
        <v>2</v>
      </c>
      <c r="T3016">
        <v>2</v>
      </c>
      <c r="U3016">
        <v>1</v>
      </c>
      <c r="V3016">
        <v>0</v>
      </c>
      <c r="W3016">
        <v>0</v>
      </c>
      <c r="X3016">
        <v>0</v>
      </c>
      <c r="Y3016">
        <v>1.0255903353368774</v>
      </c>
      <c r="Z3016">
        <v>0</v>
      </c>
      <c r="AA3016">
        <v>11.546372505542431</v>
      </c>
      <c r="AB3016">
        <v>1.4118080073952552</v>
      </c>
      <c r="AC3016">
        <v>98.268989747677296</v>
      </c>
      <c r="AD3016">
        <v>0</v>
      </c>
      <c r="AE3016">
        <v>112.25276059595186</v>
      </c>
    </row>
    <row r="3017" spans="1:31" x14ac:dyDescent="0.25">
      <c r="A3017">
        <v>2442376</v>
      </c>
      <c r="B3017">
        <v>1</v>
      </c>
      <c r="C3017" t="s">
        <v>80</v>
      </c>
      <c r="D3017" t="s">
        <v>83</v>
      </c>
      <c r="E3017" t="s">
        <v>161</v>
      </c>
      <c r="F3017" t="s">
        <v>8919</v>
      </c>
      <c r="G3017" t="s">
        <v>187</v>
      </c>
      <c r="H3017" t="s">
        <v>144</v>
      </c>
      <c r="I3017" t="s">
        <v>136</v>
      </c>
      <c r="J3017" t="s">
        <v>137</v>
      </c>
      <c r="K3017" t="s">
        <v>164</v>
      </c>
      <c r="L3017" t="s">
        <v>8920</v>
      </c>
      <c r="M3017" t="s">
        <v>8921</v>
      </c>
      <c r="N3017">
        <v>1.7452777770000001</v>
      </c>
      <c r="O3017">
        <v>0</v>
      </c>
      <c r="P3017">
        <v>0</v>
      </c>
      <c r="Q3017">
        <v>0</v>
      </c>
      <c r="R3017">
        <v>0</v>
      </c>
      <c r="S3017">
        <v>7</v>
      </c>
      <c r="T3017">
        <v>24</v>
      </c>
      <c r="U3017">
        <v>4</v>
      </c>
      <c r="V3017">
        <v>2</v>
      </c>
      <c r="W3017">
        <v>0</v>
      </c>
      <c r="X3017">
        <v>0</v>
      </c>
      <c r="Y3017">
        <v>0</v>
      </c>
      <c r="Z3017">
        <v>0</v>
      </c>
      <c r="AA3017">
        <v>406.60412578940532</v>
      </c>
      <c r="AB3017">
        <v>136.18504411509065</v>
      </c>
      <c r="AC3017">
        <v>1521.6116213746966</v>
      </c>
      <c r="AD3017">
        <v>90.390639967579048</v>
      </c>
      <c r="AE3017">
        <v>2154.7914312467715</v>
      </c>
    </row>
    <row r="3018" spans="1:31" x14ac:dyDescent="0.25">
      <c r="A3018">
        <v>2442339</v>
      </c>
      <c r="B3018">
        <v>1</v>
      </c>
      <c r="C3018" t="s">
        <v>80</v>
      </c>
      <c r="D3018" t="s">
        <v>94</v>
      </c>
      <c r="E3018" t="s">
        <v>229</v>
      </c>
      <c r="F3018" t="s">
        <v>8922</v>
      </c>
      <c r="G3018" t="s">
        <v>187</v>
      </c>
      <c r="H3018" t="s">
        <v>144</v>
      </c>
      <c r="I3018" t="s">
        <v>136</v>
      </c>
      <c r="J3018" t="s">
        <v>137</v>
      </c>
      <c r="K3018" t="s">
        <v>164</v>
      </c>
      <c r="L3018" t="s">
        <v>8923</v>
      </c>
      <c r="M3018" t="s">
        <v>8924</v>
      </c>
      <c r="N3018">
        <v>1.9169444440000001</v>
      </c>
      <c r="O3018">
        <v>1</v>
      </c>
      <c r="P3018">
        <v>3167</v>
      </c>
      <c r="Q3018">
        <v>49</v>
      </c>
      <c r="R3018">
        <v>105</v>
      </c>
      <c r="S3018">
        <v>44</v>
      </c>
      <c r="T3018">
        <v>716</v>
      </c>
      <c r="U3018">
        <v>16</v>
      </c>
      <c r="V3018">
        <v>1</v>
      </c>
      <c r="W3018">
        <v>2.5966445921902044</v>
      </c>
      <c r="X3018">
        <v>1018.7475092473468</v>
      </c>
      <c r="Y3018">
        <v>41.594708832489481</v>
      </c>
      <c r="Z3018">
        <v>15.611739093390296</v>
      </c>
      <c r="AA3018">
        <v>353.44590404735362</v>
      </c>
      <c r="AB3018">
        <v>1790.7280563920961</v>
      </c>
      <c r="AC3018">
        <v>3242.3272948161061</v>
      </c>
      <c r="AD3018">
        <v>0</v>
      </c>
      <c r="AE3018">
        <v>6465.0518570209733</v>
      </c>
    </row>
    <row r="3019" spans="1:31" x14ac:dyDescent="0.25">
      <c r="A3019">
        <v>2442044</v>
      </c>
      <c r="B3019">
        <v>1</v>
      </c>
      <c r="C3019" t="s">
        <v>80</v>
      </c>
      <c r="D3019" t="s">
        <v>99</v>
      </c>
      <c r="E3019" t="s">
        <v>178</v>
      </c>
      <c r="F3019" t="s">
        <v>8925</v>
      </c>
      <c r="G3019" t="s">
        <v>143</v>
      </c>
      <c r="H3019" t="s">
        <v>144</v>
      </c>
      <c r="I3019" t="s">
        <v>136</v>
      </c>
      <c r="J3019" t="s">
        <v>137</v>
      </c>
      <c r="K3019" t="s">
        <v>138</v>
      </c>
      <c r="L3019" t="s">
        <v>8926</v>
      </c>
      <c r="M3019" t="s">
        <v>8927</v>
      </c>
      <c r="N3019">
        <v>2.0077777769999998</v>
      </c>
      <c r="O3019">
        <v>0</v>
      </c>
      <c r="P3019">
        <v>0</v>
      </c>
      <c r="Q3019">
        <v>0</v>
      </c>
      <c r="R3019">
        <v>0</v>
      </c>
      <c r="S3019">
        <v>8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389.30251881196574</v>
      </c>
      <c r="AB3019">
        <v>0</v>
      </c>
      <c r="AC3019">
        <v>0</v>
      </c>
      <c r="AD3019">
        <v>0</v>
      </c>
      <c r="AE3019">
        <v>389.30251881196574</v>
      </c>
    </row>
    <row r="3020" spans="1:31" x14ac:dyDescent="0.25">
      <c r="A3020">
        <v>2442502</v>
      </c>
      <c r="B3020">
        <v>1</v>
      </c>
      <c r="C3020" t="s">
        <v>80</v>
      </c>
      <c r="D3020" t="s">
        <v>105</v>
      </c>
      <c r="E3020" t="s">
        <v>178</v>
      </c>
      <c r="F3020" t="s">
        <v>8928</v>
      </c>
      <c r="G3020" t="s">
        <v>143</v>
      </c>
      <c r="H3020" t="s">
        <v>144</v>
      </c>
      <c r="I3020" t="s">
        <v>136</v>
      </c>
      <c r="J3020" t="s">
        <v>137</v>
      </c>
      <c r="K3020" t="s">
        <v>138</v>
      </c>
      <c r="L3020" t="s">
        <v>8929</v>
      </c>
      <c r="M3020" t="s">
        <v>8930</v>
      </c>
      <c r="N3020">
        <v>2.4325000000000001</v>
      </c>
      <c r="O3020">
        <v>0</v>
      </c>
      <c r="P3020">
        <v>977</v>
      </c>
      <c r="Q3020">
        <v>0</v>
      </c>
      <c r="R3020">
        <v>0</v>
      </c>
      <c r="S3020">
        <v>0</v>
      </c>
      <c r="T3020">
        <v>84</v>
      </c>
      <c r="U3020">
        <v>0</v>
      </c>
      <c r="V3020">
        <v>0</v>
      </c>
      <c r="W3020">
        <v>0</v>
      </c>
      <c r="X3020">
        <v>732.91831121820417</v>
      </c>
      <c r="Y3020">
        <v>0</v>
      </c>
      <c r="Z3020">
        <v>0</v>
      </c>
      <c r="AA3020">
        <v>0</v>
      </c>
      <c r="AB3020">
        <v>213.09771996598019</v>
      </c>
      <c r="AC3020">
        <v>0</v>
      </c>
      <c r="AD3020">
        <v>0</v>
      </c>
      <c r="AE3020">
        <v>946.01603118418438</v>
      </c>
    </row>
    <row r="3021" spans="1:31" x14ac:dyDescent="0.25">
      <c r="A3021">
        <v>2442528</v>
      </c>
      <c r="B3021">
        <v>1</v>
      </c>
      <c r="C3021" t="s">
        <v>80</v>
      </c>
      <c r="D3021" t="s">
        <v>82</v>
      </c>
      <c r="E3021" t="s">
        <v>132</v>
      </c>
      <c r="F3021" t="s">
        <v>8931</v>
      </c>
      <c r="G3021" t="s">
        <v>134</v>
      </c>
      <c r="H3021" t="s">
        <v>135</v>
      </c>
      <c r="I3021" t="s">
        <v>136</v>
      </c>
      <c r="J3021" t="s">
        <v>137</v>
      </c>
      <c r="K3021" t="s">
        <v>138</v>
      </c>
      <c r="L3021" t="s">
        <v>8932</v>
      </c>
      <c r="M3021" t="s">
        <v>8933</v>
      </c>
      <c r="N3021">
        <v>1.7691666660000001</v>
      </c>
      <c r="O3021">
        <v>0</v>
      </c>
      <c r="P3021">
        <v>4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1.2185635175362866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1.2185635175362866</v>
      </c>
    </row>
    <row r="3022" spans="1:31" x14ac:dyDescent="0.25">
      <c r="A3022">
        <v>2442522</v>
      </c>
      <c r="B3022">
        <v>1</v>
      </c>
      <c r="C3022" t="s">
        <v>80</v>
      </c>
      <c r="D3022" t="s">
        <v>110</v>
      </c>
      <c r="E3022" t="s">
        <v>161</v>
      </c>
      <c r="F3022" t="s">
        <v>8934</v>
      </c>
      <c r="G3022" t="s">
        <v>4370</v>
      </c>
      <c r="H3022" t="s">
        <v>144</v>
      </c>
      <c r="I3022" t="s">
        <v>136</v>
      </c>
      <c r="J3022" t="s">
        <v>137</v>
      </c>
      <c r="K3022" t="s">
        <v>138</v>
      </c>
      <c r="L3022" t="s">
        <v>8935</v>
      </c>
      <c r="M3022" t="s">
        <v>8936</v>
      </c>
      <c r="N3022">
        <v>1.2794444439999999</v>
      </c>
      <c r="O3022">
        <v>0</v>
      </c>
      <c r="P3022">
        <v>625</v>
      </c>
      <c r="Q3022">
        <v>0</v>
      </c>
      <c r="R3022">
        <v>0</v>
      </c>
      <c r="S3022">
        <v>0</v>
      </c>
      <c r="T3022">
        <v>49</v>
      </c>
      <c r="U3022">
        <v>0</v>
      </c>
      <c r="V3022">
        <v>0</v>
      </c>
      <c r="W3022">
        <v>0</v>
      </c>
      <c r="X3022">
        <v>211.15801477991084</v>
      </c>
      <c r="Y3022">
        <v>0</v>
      </c>
      <c r="Z3022">
        <v>0</v>
      </c>
      <c r="AA3022">
        <v>0</v>
      </c>
      <c r="AB3022">
        <v>50.217203100153085</v>
      </c>
      <c r="AC3022">
        <v>0</v>
      </c>
      <c r="AD3022">
        <v>0</v>
      </c>
      <c r="AE3022">
        <v>261.37521788006393</v>
      </c>
    </row>
    <row r="3023" spans="1:31" x14ac:dyDescent="0.25">
      <c r="A3023">
        <v>2442210</v>
      </c>
      <c r="B3023">
        <v>1</v>
      </c>
      <c r="C3023" t="s">
        <v>80</v>
      </c>
      <c r="D3023" t="s">
        <v>110</v>
      </c>
      <c r="E3023" t="s">
        <v>132</v>
      </c>
      <c r="F3023" t="s">
        <v>8612</v>
      </c>
      <c r="G3023" t="s">
        <v>198</v>
      </c>
      <c r="H3023" t="s">
        <v>135</v>
      </c>
      <c r="I3023" t="s">
        <v>136</v>
      </c>
      <c r="J3023" t="s">
        <v>137</v>
      </c>
      <c r="K3023" t="s">
        <v>138</v>
      </c>
      <c r="L3023" t="s">
        <v>8937</v>
      </c>
      <c r="M3023" t="s">
        <v>8938</v>
      </c>
      <c r="N3023">
        <v>1.611111111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1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</row>
    <row r="3024" spans="1:31" x14ac:dyDescent="0.25">
      <c r="A3024">
        <v>2442167</v>
      </c>
      <c r="B3024">
        <v>1</v>
      </c>
      <c r="C3024" t="s">
        <v>80</v>
      </c>
      <c r="D3024" t="s">
        <v>104</v>
      </c>
      <c r="E3024" t="s">
        <v>141</v>
      </c>
      <c r="F3024" t="s">
        <v>8939</v>
      </c>
      <c r="G3024" t="s">
        <v>143</v>
      </c>
      <c r="H3024" t="s">
        <v>144</v>
      </c>
      <c r="I3024" t="s">
        <v>136</v>
      </c>
      <c r="J3024" t="s">
        <v>137</v>
      </c>
      <c r="K3024" t="s">
        <v>138</v>
      </c>
      <c r="L3024" t="s">
        <v>8940</v>
      </c>
      <c r="M3024" t="s">
        <v>8941</v>
      </c>
      <c r="N3024">
        <v>1.1302777770000001</v>
      </c>
      <c r="O3024">
        <v>2</v>
      </c>
      <c r="P3024">
        <v>74</v>
      </c>
      <c r="Q3024">
        <v>6</v>
      </c>
      <c r="R3024">
        <v>21</v>
      </c>
      <c r="S3024">
        <v>6</v>
      </c>
      <c r="T3024">
        <v>4</v>
      </c>
      <c r="U3024">
        <v>0</v>
      </c>
      <c r="V3024">
        <v>0</v>
      </c>
      <c r="W3024">
        <v>3.5944163482772225</v>
      </c>
      <c r="X3024">
        <v>7.8158505387105706</v>
      </c>
      <c r="Y3024">
        <v>58.295304388904377</v>
      </c>
      <c r="Z3024">
        <v>0.11944753735891667</v>
      </c>
      <c r="AA3024">
        <v>52.56059939986902</v>
      </c>
      <c r="AB3024">
        <v>2.6267591075168157</v>
      </c>
      <c r="AC3024">
        <v>0</v>
      </c>
      <c r="AD3024">
        <v>0</v>
      </c>
      <c r="AE3024">
        <v>125.01237732063693</v>
      </c>
    </row>
    <row r="3025" spans="1:31" x14ac:dyDescent="0.25">
      <c r="A3025">
        <v>2442419</v>
      </c>
      <c r="B3025">
        <v>1</v>
      </c>
      <c r="C3025" t="s">
        <v>80</v>
      </c>
      <c r="D3025" t="s">
        <v>96</v>
      </c>
      <c r="E3025" t="s">
        <v>132</v>
      </c>
      <c r="F3025" t="s">
        <v>8942</v>
      </c>
      <c r="G3025" t="s">
        <v>198</v>
      </c>
      <c r="H3025" t="s">
        <v>135</v>
      </c>
      <c r="I3025" t="s">
        <v>136</v>
      </c>
      <c r="J3025" t="s">
        <v>137</v>
      </c>
      <c r="K3025" t="s">
        <v>138</v>
      </c>
      <c r="L3025" t="s">
        <v>8943</v>
      </c>
      <c r="M3025" t="s">
        <v>8944</v>
      </c>
      <c r="N3025">
        <v>1.838333333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2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</row>
    <row r="3026" spans="1:31" x14ac:dyDescent="0.25">
      <c r="A3026">
        <v>2442064</v>
      </c>
      <c r="B3026">
        <v>1</v>
      </c>
      <c r="C3026" t="s">
        <v>80</v>
      </c>
      <c r="D3026" t="s">
        <v>82</v>
      </c>
      <c r="E3026" t="s">
        <v>147</v>
      </c>
      <c r="F3026" t="s">
        <v>8945</v>
      </c>
      <c r="G3026" t="s">
        <v>1709</v>
      </c>
      <c r="H3026" t="s">
        <v>135</v>
      </c>
      <c r="I3026" t="s">
        <v>136</v>
      </c>
      <c r="J3026" t="s">
        <v>137</v>
      </c>
      <c r="K3026" t="s">
        <v>138</v>
      </c>
      <c r="L3026" t="s">
        <v>8946</v>
      </c>
      <c r="M3026" t="s">
        <v>8947</v>
      </c>
      <c r="N3026">
        <v>2.6719444440000002</v>
      </c>
      <c r="O3026">
        <v>0</v>
      </c>
      <c r="P3026">
        <v>37</v>
      </c>
      <c r="Q3026">
        <v>0</v>
      </c>
      <c r="R3026">
        <v>0</v>
      </c>
      <c r="S3026">
        <v>0</v>
      </c>
      <c r="T3026">
        <v>7</v>
      </c>
      <c r="U3026">
        <v>0</v>
      </c>
      <c r="V3026">
        <v>0</v>
      </c>
      <c r="W3026">
        <v>0</v>
      </c>
      <c r="X3026">
        <v>11.832731130597516</v>
      </c>
      <c r="Y3026">
        <v>0</v>
      </c>
      <c r="Z3026">
        <v>0</v>
      </c>
      <c r="AA3026">
        <v>0</v>
      </c>
      <c r="AB3026">
        <v>40.022879989884181</v>
      </c>
      <c r="AC3026">
        <v>0</v>
      </c>
      <c r="AD3026">
        <v>0</v>
      </c>
      <c r="AE3026">
        <v>51.855611120481697</v>
      </c>
    </row>
    <row r="3027" spans="1:31" x14ac:dyDescent="0.25">
      <c r="A3027">
        <v>2442442</v>
      </c>
      <c r="B3027">
        <v>1</v>
      </c>
      <c r="C3027" t="s">
        <v>80</v>
      </c>
      <c r="D3027" t="s">
        <v>96</v>
      </c>
      <c r="E3027" t="s">
        <v>161</v>
      </c>
      <c r="F3027" t="s">
        <v>8948</v>
      </c>
      <c r="G3027" t="s">
        <v>256</v>
      </c>
      <c r="H3027" t="s">
        <v>144</v>
      </c>
      <c r="I3027" t="s">
        <v>136</v>
      </c>
      <c r="J3027" t="s">
        <v>137</v>
      </c>
      <c r="K3027" t="s">
        <v>138</v>
      </c>
      <c r="L3027" t="s">
        <v>8949</v>
      </c>
      <c r="M3027" t="s">
        <v>8950</v>
      </c>
      <c r="N3027">
        <v>3.443333333</v>
      </c>
      <c r="O3027">
        <v>0</v>
      </c>
      <c r="P3027">
        <v>0</v>
      </c>
      <c r="Q3027">
        <v>0</v>
      </c>
      <c r="R3027">
        <v>0</v>
      </c>
      <c r="S3027">
        <v>1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5.2205919068022668</v>
      </c>
      <c r="AB3027">
        <v>0</v>
      </c>
      <c r="AC3027">
        <v>0</v>
      </c>
      <c r="AD3027">
        <v>0</v>
      </c>
      <c r="AE3027">
        <v>5.2205919068022668</v>
      </c>
    </row>
    <row r="3028" spans="1:31" x14ac:dyDescent="0.25">
      <c r="A3028">
        <v>2442296</v>
      </c>
      <c r="B3028">
        <v>1</v>
      </c>
      <c r="C3028" t="s">
        <v>81</v>
      </c>
      <c r="D3028" t="s">
        <v>122</v>
      </c>
      <c r="E3028" t="s">
        <v>141</v>
      </c>
      <c r="F3028" t="s">
        <v>8951</v>
      </c>
      <c r="G3028" t="s">
        <v>143</v>
      </c>
      <c r="H3028" t="s">
        <v>144</v>
      </c>
      <c r="I3028" t="s">
        <v>136</v>
      </c>
      <c r="J3028" t="s">
        <v>137</v>
      </c>
      <c r="K3028" t="s">
        <v>138</v>
      </c>
      <c r="L3028" t="s">
        <v>8952</v>
      </c>
      <c r="M3028" t="s">
        <v>8953</v>
      </c>
      <c r="N3028">
        <v>0.35638888800000001</v>
      </c>
      <c r="O3028">
        <v>2</v>
      </c>
      <c r="P3028">
        <v>369</v>
      </c>
      <c r="Q3028">
        <v>46</v>
      </c>
      <c r="R3028">
        <v>19</v>
      </c>
      <c r="S3028">
        <v>1</v>
      </c>
      <c r="T3028">
        <v>47</v>
      </c>
      <c r="U3028">
        <v>0</v>
      </c>
      <c r="V3028">
        <v>0</v>
      </c>
      <c r="W3028">
        <v>0.11329886067492194</v>
      </c>
      <c r="X3028">
        <v>17.77799733720741</v>
      </c>
      <c r="Y3028">
        <v>32.511852653600954</v>
      </c>
      <c r="Z3028">
        <v>1.176124151592008</v>
      </c>
      <c r="AA3028">
        <v>0.68365306226565548</v>
      </c>
      <c r="AB3028">
        <v>30.156184013754356</v>
      </c>
      <c r="AC3028">
        <v>0</v>
      </c>
      <c r="AD3028">
        <v>0</v>
      </c>
      <c r="AE3028">
        <v>82.419110079095304</v>
      </c>
    </row>
    <row r="3029" spans="1:31" x14ac:dyDescent="0.25">
      <c r="A3029">
        <v>2442233</v>
      </c>
      <c r="B3029">
        <v>1</v>
      </c>
      <c r="C3029" t="s">
        <v>81</v>
      </c>
      <c r="D3029" t="s">
        <v>113</v>
      </c>
      <c r="E3029" t="s">
        <v>147</v>
      </c>
      <c r="F3029" t="s">
        <v>8954</v>
      </c>
      <c r="G3029" t="s">
        <v>171</v>
      </c>
      <c r="H3029" t="s">
        <v>135</v>
      </c>
      <c r="I3029" t="s">
        <v>136</v>
      </c>
      <c r="J3029" t="s">
        <v>137</v>
      </c>
      <c r="K3029" t="s">
        <v>138</v>
      </c>
      <c r="L3029" t="s">
        <v>8955</v>
      </c>
      <c r="M3029" t="s">
        <v>8956</v>
      </c>
      <c r="N3029">
        <v>0.89583333300000001</v>
      </c>
      <c r="O3029">
        <v>0</v>
      </c>
      <c r="P3029">
        <v>1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0.17316728735250003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0.17316728735250003</v>
      </c>
    </row>
    <row r="3030" spans="1:31" x14ac:dyDescent="0.25">
      <c r="A3030">
        <v>2442382</v>
      </c>
      <c r="B3030">
        <v>1</v>
      </c>
      <c r="C3030" t="s">
        <v>80</v>
      </c>
      <c r="D3030" t="s">
        <v>105</v>
      </c>
      <c r="E3030" t="s">
        <v>161</v>
      </c>
      <c r="F3030" t="s">
        <v>8957</v>
      </c>
      <c r="G3030" t="s">
        <v>301</v>
      </c>
      <c r="H3030" t="s">
        <v>144</v>
      </c>
      <c r="I3030" t="s">
        <v>136</v>
      </c>
      <c r="J3030" t="s">
        <v>137</v>
      </c>
      <c r="K3030" t="s">
        <v>138</v>
      </c>
      <c r="L3030" t="s">
        <v>8958</v>
      </c>
      <c r="M3030" t="s">
        <v>8959</v>
      </c>
      <c r="N3030">
        <v>5.9763888879999998</v>
      </c>
      <c r="O3030">
        <v>0</v>
      </c>
      <c r="P3030">
        <v>153</v>
      </c>
      <c r="Q3030">
        <v>0</v>
      </c>
      <c r="R3030">
        <v>0</v>
      </c>
      <c r="S3030">
        <v>0</v>
      </c>
      <c r="T3030">
        <v>42</v>
      </c>
      <c r="U3030">
        <v>0</v>
      </c>
      <c r="V3030">
        <v>0</v>
      </c>
      <c r="W3030">
        <v>0</v>
      </c>
      <c r="X3030">
        <v>306.37226974271567</v>
      </c>
      <c r="Y3030">
        <v>0</v>
      </c>
      <c r="Z3030">
        <v>0</v>
      </c>
      <c r="AA3030">
        <v>0</v>
      </c>
      <c r="AB3030">
        <v>372.11867212879724</v>
      </c>
      <c r="AC3030">
        <v>0</v>
      </c>
      <c r="AD3030">
        <v>0</v>
      </c>
      <c r="AE3030">
        <v>678.49094187151286</v>
      </c>
    </row>
    <row r="3031" spans="1:31" x14ac:dyDescent="0.25">
      <c r="A3031">
        <v>2442356</v>
      </c>
      <c r="B3031">
        <v>1</v>
      </c>
      <c r="C3031" t="s">
        <v>80</v>
      </c>
      <c r="D3031" t="s">
        <v>85</v>
      </c>
      <c r="E3031" t="s">
        <v>229</v>
      </c>
      <c r="F3031" t="s">
        <v>8960</v>
      </c>
      <c r="G3031" t="s">
        <v>143</v>
      </c>
      <c r="H3031" t="s">
        <v>144</v>
      </c>
      <c r="I3031" t="s">
        <v>136</v>
      </c>
      <c r="J3031" t="s">
        <v>137</v>
      </c>
      <c r="K3031" t="s">
        <v>138</v>
      </c>
      <c r="L3031" t="s">
        <v>8961</v>
      </c>
      <c r="M3031" t="s">
        <v>8962</v>
      </c>
      <c r="N3031">
        <v>1.5863888880000001</v>
      </c>
      <c r="O3031">
        <v>0</v>
      </c>
      <c r="P3031">
        <v>10921</v>
      </c>
      <c r="Q3031">
        <v>0</v>
      </c>
      <c r="R3031">
        <v>1</v>
      </c>
      <c r="S3031">
        <v>1</v>
      </c>
      <c r="T3031">
        <v>828</v>
      </c>
      <c r="U3031">
        <v>0</v>
      </c>
      <c r="V3031">
        <v>2</v>
      </c>
      <c r="W3031">
        <v>0</v>
      </c>
      <c r="X3031">
        <v>5097.1707158871832</v>
      </c>
      <c r="Y3031">
        <v>0</v>
      </c>
      <c r="Z3031">
        <v>0.78416500548358015</v>
      </c>
      <c r="AA3031">
        <v>28.10076787951558</v>
      </c>
      <c r="AB3031">
        <v>2062.1263102144831</v>
      </c>
      <c r="AC3031">
        <v>0</v>
      </c>
      <c r="AD3031">
        <v>24.929944338875206</v>
      </c>
      <c r="AE3031">
        <v>7213.1119033255409</v>
      </c>
    </row>
    <row r="3032" spans="1:31" x14ac:dyDescent="0.25">
      <c r="A3032">
        <v>2442319</v>
      </c>
      <c r="B3032">
        <v>1</v>
      </c>
      <c r="C3032" t="s">
        <v>80</v>
      </c>
      <c r="D3032" t="s">
        <v>110</v>
      </c>
      <c r="E3032" t="s">
        <v>161</v>
      </c>
      <c r="F3032" t="s">
        <v>8963</v>
      </c>
      <c r="G3032" t="s">
        <v>187</v>
      </c>
      <c r="H3032" t="s">
        <v>144</v>
      </c>
      <c r="I3032" t="s">
        <v>136</v>
      </c>
      <c r="J3032" t="s">
        <v>137</v>
      </c>
      <c r="K3032" t="s">
        <v>164</v>
      </c>
      <c r="L3032" t="s">
        <v>8964</v>
      </c>
      <c r="M3032" t="s">
        <v>8965</v>
      </c>
      <c r="N3032">
        <v>1.680833333</v>
      </c>
      <c r="O3032">
        <v>0</v>
      </c>
      <c r="P3032">
        <v>4801</v>
      </c>
      <c r="Q3032">
        <v>0</v>
      </c>
      <c r="R3032">
        <v>0</v>
      </c>
      <c r="S3032">
        <v>1</v>
      </c>
      <c r="T3032">
        <v>430</v>
      </c>
      <c r="U3032">
        <v>0</v>
      </c>
      <c r="V3032">
        <v>0</v>
      </c>
      <c r="W3032">
        <v>0</v>
      </c>
      <c r="X3032">
        <v>2680.2140349018928</v>
      </c>
      <c r="Y3032">
        <v>0</v>
      </c>
      <c r="Z3032">
        <v>0</v>
      </c>
      <c r="AA3032">
        <v>3.112186312329289</v>
      </c>
      <c r="AB3032">
        <v>724.1916238648048</v>
      </c>
      <c r="AC3032">
        <v>0</v>
      </c>
      <c r="AD3032">
        <v>0</v>
      </c>
      <c r="AE3032">
        <v>3407.5178450790272</v>
      </c>
    </row>
    <row r="3033" spans="1:31" x14ac:dyDescent="0.25">
      <c r="A3033">
        <v>2442213</v>
      </c>
      <c r="B3033">
        <v>1</v>
      </c>
      <c r="C3033" t="s">
        <v>80</v>
      </c>
      <c r="D3033" t="s">
        <v>92</v>
      </c>
      <c r="E3033" t="s">
        <v>147</v>
      </c>
      <c r="F3033" t="s">
        <v>8966</v>
      </c>
      <c r="G3033" t="s">
        <v>175</v>
      </c>
      <c r="H3033" t="s">
        <v>135</v>
      </c>
      <c r="I3033" t="s">
        <v>136</v>
      </c>
      <c r="J3033" t="s">
        <v>137</v>
      </c>
      <c r="K3033" t="s">
        <v>138</v>
      </c>
      <c r="L3033" t="s">
        <v>8967</v>
      </c>
      <c r="M3033" t="s">
        <v>8968</v>
      </c>
      <c r="N3033">
        <v>5.3550000000000004</v>
      </c>
      <c r="O3033">
        <v>0</v>
      </c>
      <c r="P3033">
        <v>6</v>
      </c>
      <c r="Q3033">
        <v>0</v>
      </c>
      <c r="R3033">
        <v>6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16.194516525301875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16.194516525301875</v>
      </c>
    </row>
    <row r="3034" spans="1:31" x14ac:dyDescent="0.25">
      <c r="A3034">
        <v>2442462</v>
      </c>
      <c r="B3034">
        <v>1</v>
      </c>
      <c r="C3034" t="s">
        <v>80</v>
      </c>
      <c r="D3034" t="s">
        <v>93</v>
      </c>
      <c r="E3034" t="s">
        <v>147</v>
      </c>
      <c r="F3034" t="s">
        <v>8969</v>
      </c>
      <c r="G3034" t="s">
        <v>171</v>
      </c>
      <c r="H3034" t="s">
        <v>135</v>
      </c>
      <c r="I3034" t="s">
        <v>136</v>
      </c>
      <c r="J3034" t="s">
        <v>137</v>
      </c>
      <c r="K3034" t="s">
        <v>138</v>
      </c>
      <c r="L3034" t="s">
        <v>8970</v>
      </c>
      <c r="M3034" t="s">
        <v>8971</v>
      </c>
      <c r="N3034">
        <v>0.46722222200000002</v>
      </c>
      <c r="O3034">
        <v>0</v>
      </c>
      <c r="P3034">
        <v>0</v>
      </c>
      <c r="Q3034">
        <v>0</v>
      </c>
      <c r="R3034">
        <v>4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0.17827842007278333</v>
      </c>
      <c r="AA3034">
        <v>0</v>
      </c>
      <c r="AB3034">
        <v>0</v>
      </c>
      <c r="AC3034">
        <v>0</v>
      </c>
      <c r="AD3034">
        <v>0</v>
      </c>
      <c r="AE3034">
        <v>0.17827842007278333</v>
      </c>
    </row>
    <row r="3035" spans="1:31" x14ac:dyDescent="0.25">
      <c r="A3035">
        <v>2442362</v>
      </c>
      <c r="B3035">
        <v>1</v>
      </c>
      <c r="C3035" t="s">
        <v>80</v>
      </c>
      <c r="D3035" t="s">
        <v>96</v>
      </c>
      <c r="E3035" t="s">
        <v>229</v>
      </c>
      <c r="F3035" t="s">
        <v>8972</v>
      </c>
      <c r="G3035" t="s">
        <v>143</v>
      </c>
      <c r="H3035" t="s">
        <v>144</v>
      </c>
      <c r="I3035" t="s">
        <v>136</v>
      </c>
      <c r="J3035" t="s">
        <v>137</v>
      </c>
      <c r="K3035" t="s">
        <v>138</v>
      </c>
      <c r="L3035" t="s">
        <v>8973</v>
      </c>
      <c r="M3035" t="s">
        <v>8974</v>
      </c>
      <c r="N3035">
        <v>0.1825</v>
      </c>
      <c r="O3035">
        <v>0</v>
      </c>
      <c r="P3035">
        <v>1630</v>
      </c>
      <c r="Q3035">
        <v>1</v>
      </c>
      <c r="R3035">
        <v>36</v>
      </c>
      <c r="S3035">
        <v>4</v>
      </c>
      <c r="T3035">
        <v>18</v>
      </c>
      <c r="U3035">
        <v>0</v>
      </c>
      <c r="V3035">
        <v>0</v>
      </c>
      <c r="W3035">
        <v>0</v>
      </c>
      <c r="X3035">
        <v>93.354801166280325</v>
      </c>
      <c r="Y3035">
        <v>6.1336598488416667E-2</v>
      </c>
      <c r="Z3035">
        <v>0.40038574500421781</v>
      </c>
      <c r="AA3035">
        <v>3.0994218343724222</v>
      </c>
      <c r="AB3035">
        <v>15.981193712643879</v>
      </c>
      <c r="AC3035">
        <v>0</v>
      </c>
      <c r="AD3035">
        <v>0</v>
      </c>
      <c r="AE3035">
        <v>112.89713905678926</v>
      </c>
    </row>
    <row r="3036" spans="1:31" x14ac:dyDescent="0.25">
      <c r="A3036">
        <v>2442159</v>
      </c>
      <c r="B3036">
        <v>1</v>
      </c>
      <c r="C3036" t="s">
        <v>80</v>
      </c>
      <c r="D3036" t="s">
        <v>97</v>
      </c>
      <c r="E3036" t="s">
        <v>147</v>
      </c>
      <c r="F3036" t="s">
        <v>8738</v>
      </c>
      <c r="G3036" t="s">
        <v>175</v>
      </c>
      <c r="H3036" t="s">
        <v>135</v>
      </c>
      <c r="I3036" t="s">
        <v>136</v>
      </c>
      <c r="J3036" t="s">
        <v>137</v>
      </c>
      <c r="K3036" t="s">
        <v>138</v>
      </c>
      <c r="L3036" t="s">
        <v>8975</v>
      </c>
      <c r="M3036" t="s">
        <v>8976</v>
      </c>
      <c r="N3036">
        <v>1.2622222219999999</v>
      </c>
      <c r="O3036">
        <v>0</v>
      </c>
      <c r="P3036">
        <v>25</v>
      </c>
      <c r="Q3036">
        <v>0</v>
      </c>
      <c r="R3036">
        <v>2</v>
      </c>
      <c r="S3036">
        <v>0</v>
      </c>
      <c r="T3036">
        <v>2</v>
      </c>
      <c r="U3036">
        <v>0</v>
      </c>
      <c r="V3036">
        <v>0</v>
      </c>
      <c r="W3036">
        <v>0</v>
      </c>
      <c r="X3036">
        <v>12.248337824520052</v>
      </c>
      <c r="Y3036">
        <v>0</v>
      </c>
      <c r="Z3036">
        <v>7.7367680360948734</v>
      </c>
      <c r="AA3036">
        <v>0</v>
      </c>
      <c r="AB3036">
        <v>22.253465730893737</v>
      </c>
      <c r="AC3036">
        <v>0</v>
      </c>
      <c r="AD3036">
        <v>0</v>
      </c>
      <c r="AE3036">
        <v>42.238571591508659</v>
      </c>
    </row>
    <row r="3037" spans="1:31" x14ac:dyDescent="0.25">
      <c r="A3037">
        <v>2442385</v>
      </c>
      <c r="B3037">
        <v>1</v>
      </c>
      <c r="C3037" t="s">
        <v>80</v>
      </c>
      <c r="D3037" t="s">
        <v>83</v>
      </c>
      <c r="E3037" t="s">
        <v>161</v>
      </c>
      <c r="F3037" t="s">
        <v>8977</v>
      </c>
      <c r="G3037" t="s">
        <v>187</v>
      </c>
      <c r="H3037" t="s">
        <v>144</v>
      </c>
      <c r="I3037" t="s">
        <v>136</v>
      </c>
      <c r="J3037" t="s">
        <v>137</v>
      </c>
      <c r="K3037" t="s">
        <v>164</v>
      </c>
      <c r="L3037" t="s">
        <v>8978</v>
      </c>
      <c r="M3037" t="s">
        <v>8979</v>
      </c>
      <c r="N3037">
        <v>1.47</v>
      </c>
      <c r="O3037">
        <v>0</v>
      </c>
      <c r="P3037">
        <v>1744</v>
      </c>
      <c r="Q3037">
        <v>0</v>
      </c>
      <c r="R3037">
        <v>2</v>
      </c>
      <c r="S3037">
        <v>2</v>
      </c>
      <c r="T3037">
        <v>79</v>
      </c>
      <c r="U3037">
        <v>0</v>
      </c>
      <c r="V3037">
        <v>0</v>
      </c>
      <c r="W3037">
        <v>0</v>
      </c>
      <c r="X3037">
        <v>930.01126806602053</v>
      </c>
      <c r="Y3037">
        <v>0</v>
      </c>
      <c r="Z3037">
        <v>8.4968222691744444</v>
      </c>
      <c r="AA3037">
        <v>185.02925631335353</v>
      </c>
      <c r="AB3037">
        <v>305.62781257726499</v>
      </c>
      <c r="AC3037">
        <v>0</v>
      </c>
      <c r="AD3037">
        <v>0</v>
      </c>
      <c r="AE3037">
        <v>1429.1651592258136</v>
      </c>
    </row>
    <row r="3038" spans="1:31" x14ac:dyDescent="0.25">
      <c r="A3038">
        <v>2442408</v>
      </c>
      <c r="B3038">
        <v>1</v>
      </c>
      <c r="C3038" t="s">
        <v>80</v>
      </c>
      <c r="D3038" t="s">
        <v>83</v>
      </c>
      <c r="E3038" t="s">
        <v>132</v>
      </c>
      <c r="F3038" t="s">
        <v>8980</v>
      </c>
      <c r="G3038" t="s">
        <v>153</v>
      </c>
      <c r="H3038" t="s">
        <v>135</v>
      </c>
      <c r="I3038" t="s">
        <v>136</v>
      </c>
      <c r="J3038" t="s">
        <v>137</v>
      </c>
      <c r="K3038" t="s">
        <v>138</v>
      </c>
      <c r="L3038" t="s">
        <v>8981</v>
      </c>
      <c r="M3038" t="s">
        <v>8982</v>
      </c>
      <c r="N3038">
        <v>1.5944444440000001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3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</row>
    <row r="3039" spans="1:31" x14ac:dyDescent="0.25">
      <c r="A3039">
        <v>2442196</v>
      </c>
      <c r="B3039">
        <v>1</v>
      </c>
      <c r="C3039" t="s">
        <v>81</v>
      </c>
      <c r="D3039" t="s">
        <v>119</v>
      </c>
      <c r="E3039" t="s">
        <v>161</v>
      </c>
      <c r="F3039" t="s">
        <v>8983</v>
      </c>
      <c r="G3039" t="s">
        <v>187</v>
      </c>
      <c r="H3039" t="s">
        <v>144</v>
      </c>
      <c r="I3039" t="s">
        <v>136</v>
      </c>
      <c r="J3039" t="s">
        <v>137</v>
      </c>
      <c r="K3039" t="s">
        <v>164</v>
      </c>
      <c r="L3039" t="s">
        <v>8984</v>
      </c>
      <c r="M3039" t="s">
        <v>8985</v>
      </c>
      <c r="N3039">
        <v>2.0991666659999999</v>
      </c>
      <c r="O3039">
        <v>0</v>
      </c>
      <c r="P3039">
        <v>6</v>
      </c>
      <c r="Q3039">
        <v>0</v>
      </c>
      <c r="R3039">
        <v>25</v>
      </c>
      <c r="S3039">
        <v>0</v>
      </c>
      <c r="T3039">
        <v>2</v>
      </c>
      <c r="U3039">
        <v>0</v>
      </c>
      <c r="V3039">
        <v>0</v>
      </c>
      <c r="W3039">
        <v>0</v>
      </c>
      <c r="X3039">
        <v>0.34695229740402833</v>
      </c>
      <c r="Y3039">
        <v>0</v>
      </c>
      <c r="Z3039">
        <v>0.6761086015640807</v>
      </c>
      <c r="AA3039">
        <v>0</v>
      </c>
      <c r="AB3039">
        <v>0</v>
      </c>
      <c r="AC3039">
        <v>0</v>
      </c>
      <c r="AD3039">
        <v>0</v>
      </c>
      <c r="AE3039">
        <v>1.0230608989681089</v>
      </c>
    </row>
    <row r="3040" spans="1:31" x14ac:dyDescent="0.25">
      <c r="A3040">
        <v>2442073</v>
      </c>
      <c r="B3040">
        <v>1</v>
      </c>
      <c r="C3040" t="s">
        <v>81</v>
      </c>
      <c r="D3040" t="s">
        <v>115</v>
      </c>
      <c r="E3040" t="s">
        <v>141</v>
      </c>
      <c r="F3040" t="s">
        <v>8986</v>
      </c>
      <c r="G3040" t="s">
        <v>143</v>
      </c>
      <c r="H3040" t="s">
        <v>144</v>
      </c>
      <c r="I3040" t="s">
        <v>330</v>
      </c>
      <c r="J3040" t="s">
        <v>137</v>
      </c>
      <c r="K3040" t="s">
        <v>138</v>
      </c>
      <c r="L3040" t="s">
        <v>8987</v>
      </c>
      <c r="M3040" t="s">
        <v>8988</v>
      </c>
      <c r="N3040">
        <v>8.3333330000000001E-3</v>
      </c>
      <c r="O3040">
        <v>2</v>
      </c>
      <c r="P3040">
        <v>620</v>
      </c>
      <c r="Q3040">
        <v>1</v>
      </c>
      <c r="R3040">
        <v>8</v>
      </c>
      <c r="S3040">
        <v>0</v>
      </c>
      <c r="T3040">
        <v>57</v>
      </c>
      <c r="U3040">
        <v>1</v>
      </c>
      <c r="V3040">
        <v>0</v>
      </c>
      <c r="W3040">
        <v>3.6434057485E-3</v>
      </c>
      <c r="X3040">
        <v>0.44710874653700017</v>
      </c>
      <c r="Y3040">
        <v>2.9219955734749998E-3</v>
      </c>
      <c r="Z3040">
        <v>3.7349058333333337E-8</v>
      </c>
      <c r="AA3040">
        <v>0</v>
      </c>
      <c r="AB3040">
        <v>0.11124914266204168</v>
      </c>
      <c r="AC3040">
        <v>0.19403999514923334</v>
      </c>
      <c r="AD3040">
        <v>0</v>
      </c>
      <c r="AE3040">
        <v>0.75896332301930847</v>
      </c>
    </row>
    <row r="3041" spans="1:31" x14ac:dyDescent="0.25">
      <c r="A3041">
        <v>2442053</v>
      </c>
      <c r="B3041">
        <v>1</v>
      </c>
      <c r="C3041" t="s">
        <v>80</v>
      </c>
      <c r="D3041" t="s">
        <v>110</v>
      </c>
      <c r="E3041" t="s">
        <v>161</v>
      </c>
      <c r="F3041" t="s">
        <v>8989</v>
      </c>
      <c r="G3041" t="s">
        <v>163</v>
      </c>
      <c r="H3041" t="s">
        <v>144</v>
      </c>
      <c r="I3041" t="s">
        <v>136</v>
      </c>
      <c r="J3041" t="s">
        <v>137</v>
      </c>
      <c r="K3041" t="s">
        <v>138</v>
      </c>
      <c r="L3041" t="s">
        <v>8990</v>
      </c>
      <c r="M3041" t="s">
        <v>8991</v>
      </c>
      <c r="N3041">
        <v>0.181388888</v>
      </c>
      <c r="O3041">
        <v>0</v>
      </c>
      <c r="P3041">
        <v>431</v>
      </c>
      <c r="Q3041">
        <v>0</v>
      </c>
      <c r="R3041">
        <v>0</v>
      </c>
      <c r="S3041">
        <v>0</v>
      </c>
      <c r="T3041">
        <v>64</v>
      </c>
      <c r="U3041">
        <v>0</v>
      </c>
      <c r="V3041">
        <v>0</v>
      </c>
      <c r="W3041">
        <v>0</v>
      </c>
      <c r="X3041">
        <v>17.810739318680419</v>
      </c>
      <c r="Y3041">
        <v>0</v>
      </c>
      <c r="Z3041">
        <v>0</v>
      </c>
      <c r="AA3041">
        <v>0</v>
      </c>
      <c r="AB3041">
        <v>6.8876071477808569</v>
      </c>
      <c r="AC3041">
        <v>0</v>
      </c>
      <c r="AD3041">
        <v>0</v>
      </c>
      <c r="AE3041">
        <v>24.698346466461274</v>
      </c>
    </row>
    <row r="3042" spans="1:31" x14ac:dyDescent="0.25">
      <c r="A3042">
        <v>2442259</v>
      </c>
      <c r="B3042">
        <v>1</v>
      </c>
      <c r="C3042" t="s">
        <v>80</v>
      </c>
      <c r="D3042" t="s">
        <v>105</v>
      </c>
      <c r="E3042" t="s">
        <v>141</v>
      </c>
      <c r="F3042" t="s">
        <v>1096</v>
      </c>
      <c r="G3042" t="s">
        <v>143</v>
      </c>
      <c r="H3042" t="s">
        <v>144</v>
      </c>
      <c r="I3042" t="s">
        <v>136</v>
      </c>
      <c r="J3042" t="s">
        <v>137</v>
      </c>
      <c r="K3042" t="s">
        <v>138</v>
      </c>
      <c r="L3042" t="s">
        <v>8992</v>
      </c>
      <c r="M3042" t="s">
        <v>8993</v>
      </c>
      <c r="N3042">
        <v>1.0061111110000001</v>
      </c>
      <c r="O3042">
        <v>4</v>
      </c>
      <c r="P3042">
        <v>678</v>
      </c>
      <c r="Q3042">
        <v>12</v>
      </c>
      <c r="R3042">
        <v>91</v>
      </c>
      <c r="S3042">
        <v>8</v>
      </c>
      <c r="T3042">
        <v>75</v>
      </c>
      <c r="U3042">
        <v>0</v>
      </c>
      <c r="V3042">
        <v>0</v>
      </c>
      <c r="W3042">
        <v>1.2413822243745156</v>
      </c>
      <c r="X3042">
        <v>135.01038176851273</v>
      </c>
      <c r="Y3042">
        <v>42.905951100473636</v>
      </c>
      <c r="Z3042">
        <v>20.157888219244395</v>
      </c>
      <c r="AA3042">
        <v>7.5338293655970396</v>
      </c>
      <c r="AB3042">
        <v>161.90676451365215</v>
      </c>
      <c r="AC3042">
        <v>0</v>
      </c>
      <c r="AD3042">
        <v>0</v>
      </c>
      <c r="AE3042">
        <v>368.75619719185443</v>
      </c>
    </row>
    <row r="3043" spans="1:31" x14ac:dyDescent="0.25">
      <c r="A3043">
        <v>2442508</v>
      </c>
      <c r="B3043">
        <v>1</v>
      </c>
      <c r="C3043" t="s">
        <v>80</v>
      </c>
      <c r="D3043" t="s">
        <v>82</v>
      </c>
      <c r="E3043" t="s">
        <v>147</v>
      </c>
      <c r="F3043" t="s">
        <v>8994</v>
      </c>
      <c r="G3043" t="s">
        <v>171</v>
      </c>
      <c r="H3043" t="s">
        <v>135</v>
      </c>
      <c r="I3043" t="s">
        <v>136</v>
      </c>
      <c r="J3043" t="s">
        <v>137</v>
      </c>
      <c r="K3043" t="s">
        <v>138</v>
      </c>
      <c r="L3043" t="s">
        <v>8995</v>
      </c>
      <c r="M3043" t="s">
        <v>8996</v>
      </c>
      <c r="N3043">
        <v>1.068888888</v>
      </c>
      <c r="O3043">
        <v>0</v>
      </c>
      <c r="P3043">
        <v>255</v>
      </c>
      <c r="Q3043">
        <v>0</v>
      </c>
      <c r="R3043">
        <v>0</v>
      </c>
      <c r="S3043">
        <v>0</v>
      </c>
      <c r="T3043">
        <v>6</v>
      </c>
      <c r="U3043">
        <v>0</v>
      </c>
      <c r="V3043">
        <v>0</v>
      </c>
      <c r="W3043">
        <v>0</v>
      </c>
      <c r="X3043">
        <v>98.624267743552068</v>
      </c>
      <c r="Y3043">
        <v>0</v>
      </c>
      <c r="Z3043">
        <v>0</v>
      </c>
      <c r="AA3043">
        <v>0</v>
      </c>
      <c r="AB3043">
        <v>0.66562849382559997</v>
      </c>
      <c r="AC3043">
        <v>0</v>
      </c>
      <c r="AD3043">
        <v>0</v>
      </c>
      <c r="AE3043">
        <v>99.289896237377661</v>
      </c>
    </row>
    <row r="3044" spans="1:31" x14ac:dyDescent="0.25">
      <c r="A3044">
        <v>2442348</v>
      </c>
      <c r="B3044">
        <v>1</v>
      </c>
      <c r="C3044" t="s">
        <v>81</v>
      </c>
      <c r="D3044" t="s">
        <v>120</v>
      </c>
      <c r="E3044" t="s">
        <v>141</v>
      </c>
      <c r="F3044" t="s">
        <v>5387</v>
      </c>
      <c r="G3044" t="s">
        <v>143</v>
      </c>
      <c r="H3044" t="s">
        <v>144</v>
      </c>
      <c r="I3044" t="s">
        <v>136</v>
      </c>
      <c r="J3044" t="s">
        <v>137</v>
      </c>
      <c r="K3044" t="s">
        <v>138</v>
      </c>
      <c r="L3044" t="s">
        <v>8997</v>
      </c>
      <c r="M3044" t="s">
        <v>8998</v>
      </c>
      <c r="N3044">
        <v>1.0249999999999999</v>
      </c>
      <c r="O3044">
        <v>0</v>
      </c>
      <c r="P3044">
        <v>76</v>
      </c>
      <c r="Q3044">
        <v>45</v>
      </c>
      <c r="R3044">
        <v>1</v>
      </c>
      <c r="S3044">
        <v>14</v>
      </c>
      <c r="T3044">
        <v>3</v>
      </c>
      <c r="U3044">
        <v>0</v>
      </c>
      <c r="V3044">
        <v>0</v>
      </c>
      <c r="W3044">
        <v>0</v>
      </c>
      <c r="X3044">
        <v>24.46528697101563</v>
      </c>
      <c r="Y3044">
        <v>8.3398605925350022</v>
      </c>
      <c r="Z3044">
        <v>0</v>
      </c>
      <c r="AA3044">
        <v>77.361887704196747</v>
      </c>
      <c r="AB3044">
        <v>0.415073925002855</v>
      </c>
      <c r="AC3044">
        <v>0</v>
      </c>
      <c r="AD3044">
        <v>0</v>
      </c>
      <c r="AE3044">
        <v>110.58210919275024</v>
      </c>
    </row>
    <row r="3045" spans="1:31" x14ac:dyDescent="0.25">
      <c r="A3045">
        <v>2442179</v>
      </c>
      <c r="B3045">
        <v>1</v>
      </c>
      <c r="C3045" t="s">
        <v>81</v>
      </c>
      <c r="D3045" t="s">
        <v>121</v>
      </c>
      <c r="E3045" t="s">
        <v>141</v>
      </c>
      <c r="F3045" t="s">
        <v>8999</v>
      </c>
      <c r="G3045" t="s">
        <v>355</v>
      </c>
      <c r="H3045" t="s">
        <v>144</v>
      </c>
      <c r="I3045" t="s">
        <v>136</v>
      </c>
      <c r="J3045" t="s">
        <v>137</v>
      </c>
      <c r="K3045" t="s">
        <v>164</v>
      </c>
      <c r="L3045" t="s">
        <v>9000</v>
      </c>
      <c r="M3045" t="s">
        <v>9001</v>
      </c>
      <c r="N3045">
        <v>2.114166666</v>
      </c>
      <c r="O3045">
        <v>4</v>
      </c>
      <c r="P3045">
        <v>1002</v>
      </c>
      <c r="Q3045">
        <v>8</v>
      </c>
      <c r="R3045">
        <v>31</v>
      </c>
      <c r="S3045">
        <v>4</v>
      </c>
      <c r="T3045">
        <v>46</v>
      </c>
      <c r="U3045">
        <v>0</v>
      </c>
      <c r="V3045">
        <v>0</v>
      </c>
      <c r="W3045">
        <v>2.0731138784103997</v>
      </c>
      <c r="X3045">
        <v>264.97902476144895</v>
      </c>
      <c r="Y3045">
        <v>1.7453824229529569</v>
      </c>
      <c r="Z3045">
        <v>7.1136143676525379</v>
      </c>
      <c r="AA3045">
        <v>11.509705671591551</v>
      </c>
      <c r="AB3045">
        <v>85.928431586329864</v>
      </c>
      <c r="AC3045">
        <v>0</v>
      </c>
      <c r="AD3045">
        <v>0</v>
      </c>
      <c r="AE3045">
        <v>373.34927268838629</v>
      </c>
    </row>
    <row r="3046" spans="1:31" x14ac:dyDescent="0.25">
      <c r="A3046">
        <v>2442156</v>
      </c>
      <c r="B3046">
        <v>1</v>
      </c>
      <c r="C3046" t="s">
        <v>80</v>
      </c>
      <c r="D3046" t="s">
        <v>97</v>
      </c>
      <c r="E3046" t="s">
        <v>147</v>
      </c>
      <c r="F3046" t="s">
        <v>9002</v>
      </c>
      <c r="G3046" t="s">
        <v>525</v>
      </c>
      <c r="H3046" t="s">
        <v>135</v>
      </c>
      <c r="I3046" t="s">
        <v>136</v>
      </c>
      <c r="J3046" t="s">
        <v>137</v>
      </c>
      <c r="K3046" t="s">
        <v>138</v>
      </c>
      <c r="L3046" t="s">
        <v>9003</v>
      </c>
      <c r="M3046" t="s">
        <v>9004</v>
      </c>
      <c r="N3046">
        <v>1.342777777</v>
      </c>
      <c r="O3046">
        <v>0</v>
      </c>
      <c r="P3046">
        <v>37</v>
      </c>
      <c r="Q3046">
        <v>0</v>
      </c>
      <c r="R3046">
        <v>1</v>
      </c>
      <c r="S3046">
        <v>0</v>
      </c>
      <c r="T3046">
        <v>16</v>
      </c>
      <c r="U3046">
        <v>0</v>
      </c>
      <c r="V3046">
        <v>0</v>
      </c>
      <c r="W3046">
        <v>0</v>
      </c>
      <c r="X3046">
        <v>19.216429771261996</v>
      </c>
      <c r="Y3046">
        <v>0</v>
      </c>
      <c r="Z3046">
        <v>0</v>
      </c>
      <c r="AA3046">
        <v>0</v>
      </c>
      <c r="AB3046">
        <v>60.217764637776149</v>
      </c>
      <c r="AC3046">
        <v>0</v>
      </c>
      <c r="AD3046">
        <v>0</v>
      </c>
      <c r="AE3046">
        <v>79.434194409038142</v>
      </c>
    </row>
    <row r="3047" spans="1:31" x14ac:dyDescent="0.25">
      <c r="A3047">
        <v>2442342</v>
      </c>
      <c r="B3047">
        <v>1</v>
      </c>
      <c r="C3047" t="s">
        <v>80</v>
      </c>
      <c r="D3047" t="s">
        <v>105</v>
      </c>
      <c r="E3047" t="s">
        <v>161</v>
      </c>
      <c r="F3047" t="s">
        <v>9005</v>
      </c>
      <c r="G3047" t="s">
        <v>256</v>
      </c>
      <c r="H3047" t="s">
        <v>144</v>
      </c>
      <c r="I3047" t="s">
        <v>136</v>
      </c>
      <c r="J3047" t="s">
        <v>137</v>
      </c>
      <c r="K3047" t="s">
        <v>138</v>
      </c>
      <c r="L3047" t="s">
        <v>9006</v>
      </c>
      <c r="M3047" t="s">
        <v>9007</v>
      </c>
      <c r="N3047">
        <v>6.7052777770000001</v>
      </c>
      <c r="O3047">
        <v>4</v>
      </c>
      <c r="P3047">
        <v>0</v>
      </c>
      <c r="Q3047">
        <v>1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28.722649617625791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28.722649617625791</v>
      </c>
    </row>
    <row r="3048" spans="1:31" x14ac:dyDescent="0.25">
      <c r="A3048">
        <v>2442139</v>
      </c>
      <c r="B3048">
        <v>1</v>
      </c>
      <c r="C3048" t="s">
        <v>80</v>
      </c>
      <c r="D3048" t="s">
        <v>108</v>
      </c>
      <c r="E3048" t="s">
        <v>156</v>
      </c>
      <c r="F3048" t="s">
        <v>9008</v>
      </c>
      <c r="G3048" t="s">
        <v>187</v>
      </c>
      <c r="H3048" t="s">
        <v>135</v>
      </c>
      <c r="I3048" t="s">
        <v>136</v>
      </c>
      <c r="J3048" t="s">
        <v>137</v>
      </c>
      <c r="K3048" t="s">
        <v>164</v>
      </c>
      <c r="L3048" t="s">
        <v>9009</v>
      </c>
      <c r="M3048" t="s">
        <v>9010</v>
      </c>
      <c r="N3048">
        <v>8.2241666660000003</v>
      </c>
      <c r="O3048">
        <v>0</v>
      </c>
      <c r="P3048">
        <v>40</v>
      </c>
      <c r="Q3048">
        <v>0</v>
      </c>
      <c r="R3048">
        <v>30</v>
      </c>
      <c r="S3048">
        <v>0</v>
      </c>
      <c r="T3048">
        <v>18</v>
      </c>
      <c r="U3048">
        <v>0</v>
      </c>
      <c r="V3048">
        <v>0</v>
      </c>
      <c r="W3048">
        <v>0</v>
      </c>
      <c r="X3048">
        <v>41.150093979104064</v>
      </c>
      <c r="Y3048">
        <v>0</v>
      </c>
      <c r="Z3048">
        <v>0</v>
      </c>
      <c r="AA3048">
        <v>0</v>
      </c>
      <c r="AB3048">
        <v>69.612517654414347</v>
      </c>
      <c r="AC3048">
        <v>0</v>
      </c>
      <c r="AD3048">
        <v>0</v>
      </c>
      <c r="AE3048">
        <v>110.76261163351842</v>
      </c>
    </row>
    <row r="3049" spans="1:31" x14ac:dyDescent="0.25">
      <c r="A3049">
        <v>2442388</v>
      </c>
      <c r="B3049">
        <v>1</v>
      </c>
      <c r="C3049" t="s">
        <v>80</v>
      </c>
      <c r="D3049" t="s">
        <v>99</v>
      </c>
      <c r="E3049" t="s">
        <v>132</v>
      </c>
      <c r="F3049" t="s">
        <v>9011</v>
      </c>
      <c r="G3049" t="s">
        <v>198</v>
      </c>
      <c r="H3049" t="s">
        <v>135</v>
      </c>
      <c r="I3049" t="s">
        <v>136</v>
      </c>
      <c r="J3049" t="s">
        <v>137</v>
      </c>
      <c r="K3049" t="s">
        <v>138</v>
      </c>
      <c r="L3049" t="s">
        <v>9012</v>
      </c>
      <c r="M3049" t="s">
        <v>9013</v>
      </c>
      <c r="N3049">
        <v>1.000277777</v>
      </c>
      <c r="O3049">
        <v>0</v>
      </c>
      <c r="P3049">
        <v>4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0.52699161950878337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0.52699161950878337</v>
      </c>
    </row>
    <row r="3050" spans="1:31" x14ac:dyDescent="0.25">
      <c r="A3050">
        <v>2442050</v>
      </c>
      <c r="B3050">
        <v>1</v>
      </c>
      <c r="C3050" t="s">
        <v>80</v>
      </c>
      <c r="D3050" t="s">
        <v>82</v>
      </c>
      <c r="E3050" t="s">
        <v>178</v>
      </c>
      <c r="F3050" t="s">
        <v>3137</v>
      </c>
      <c r="G3050" t="s">
        <v>163</v>
      </c>
      <c r="H3050" t="s">
        <v>144</v>
      </c>
      <c r="I3050" t="s">
        <v>136</v>
      </c>
      <c r="J3050" t="s">
        <v>137</v>
      </c>
      <c r="K3050" t="s">
        <v>164</v>
      </c>
      <c r="L3050" t="s">
        <v>9014</v>
      </c>
      <c r="M3050" t="s">
        <v>9015</v>
      </c>
      <c r="N3050">
        <v>0.20722222200000001</v>
      </c>
      <c r="O3050">
        <v>0</v>
      </c>
      <c r="P3050">
        <v>2822</v>
      </c>
      <c r="Q3050">
        <v>0</v>
      </c>
      <c r="R3050">
        <v>0</v>
      </c>
      <c r="S3050">
        <v>0</v>
      </c>
      <c r="T3050">
        <v>188</v>
      </c>
      <c r="U3050">
        <v>0</v>
      </c>
      <c r="V3050">
        <v>1</v>
      </c>
      <c r="W3050">
        <v>0</v>
      </c>
      <c r="X3050">
        <v>125.176533446205</v>
      </c>
      <c r="Y3050">
        <v>0</v>
      </c>
      <c r="Z3050">
        <v>0</v>
      </c>
      <c r="AA3050">
        <v>0</v>
      </c>
      <c r="AB3050">
        <v>29.960466748804638</v>
      </c>
      <c r="AC3050">
        <v>0</v>
      </c>
      <c r="AD3050">
        <v>1.2968635165713045</v>
      </c>
      <c r="AE3050">
        <v>156.43386371158095</v>
      </c>
    </row>
    <row r="3051" spans="1:31" x14ac:dyDescent="0.25">
      <c r="A3051">
        <v>2442219</v>
      </c>
      <c r="B3051">
        <v>1</v>
      </c>
      <c r="C3051" t="s">
        <v>80</v>
      </c>
      <c r="D3051" t="s">
        <v>93</v>
      </c>
      <c r="E3051" t="s">
        <v>161</v>
      </c>
      <c r="F3051" t="s">
        <v>9016</v>
      </c>
      <c r="G3051" t="s">
        <v>187</v>
      </c>
      <c r="H3051" t="s">
        <v>144</v>
      </c>
      <c r="I3051" t="s">
        <v>136</v>
      </c>
      <c r="J3051" t="s">
        <v>137</v>
      </c>
      <c r="K3051" t="s">
        <v>164</v>
      </c>
      <c r="L3051" t="s">
        <v>9017</v>
      </c>
      <c r="M3051" t="s">
        <v>9018</v>
      </c>
      <c r="N3051">
        <v>0.61916666600000003</v>
      </c>
      <c r="O3051">
        <v>0</v>
      </c>
      <c r="P3051">
        <v>639</v>
      </c>
      <c r="Q3051">
        <v>0</v>
      </c>
      <c r="R3051">
        <v>0</v>
      </c>
      <c r="S3051">
        <v>0</v>
      </c>
      <c r="T3051">
        <v>44</v>
      </c>
      <c r="U3051">
        <v>0</v>
      </c>
      <c r="V3051">
        <v>0</v>
      </c>
      <c r="W3051">
        <v>0</v>
      </c>
      <c r="X3051">
        <v>98.423678917765599</v>
      </c>
      <c r="Y3051">
        <v>0</v>
      </c>
      <c r="Z3051">
        <v>0</v>
      </c>
      <c r="AA3051">
        <v>0</v>
      </c>
      <c r="AB3051">
        <v>27.10310141308101</v>
      </c>
      <c r="AC3051">
        <v>0</v>
      </c>
      <c r="AD3051">
        <v>0</v>
      </c>
      <c r="AE3051">
        <v>125.52678033084661</v>
      </c>
    </row>
    <row r="3052" spans="1:31" x14ac:dyDescent="0.25">
      <c r="A3052">
        <v>2442176</v>
      </c>
      <c r="B3052">
        <v>1</v>
      </c>
      <c r="C3052" t="s">
        <v>80</v>
      </c>
      <c r="D3052" t="s">
        <v>100</v>
      </c>
      <c r="E3052" t="s">
        <v>178</v>
      </c>
      <c r="F3052" t="s">
        <v>9019</v>
      </c>
      <c r="G3052" t="s">
        <v>187</v>
      </c>
      <c r="H3052" t="s">
        <v>144</v>
      </c>
      <c r="I3052" t="s">
        <v>136</v>
      </c>
      <c r="J3052" t="s">
        <v>137</v>
      </c>
      <c r="K3052" t="s">
        <v>164</v>
      </c>
      <c r="L3052" t="s">
        <v>9020</v>
      </c>
      <c r="M3052" t="s">
        <v>9021</v>
      </c>
      <c r="N3052">
        <v>3.0586111109999998</v>
      </c>
      <c r="O3052">
        <v>1</v>
      </c>
      <c r="P3052">
        <v>18</v>
      </c>
      <c r="Q3052">
        <v>1</v>
      </c>
      <c r="R3052">
        <v>35</v>
      </c>
      <c r="S3052">
        <v>4</v>
      </c>
      <c r="T3052">
        <v>8</v>
      </c>
      <c r="U3052">
        <v>1</v>
      </c>
      <c r="V3052">
        <v>0</v>
      </c>
      <c r="W3052">
        <v>28.659772501825984</v>
      </c>
      <c r="X3052">
        <v>5.1377856127849499</v>
      </c>
      <c r="Y3052">
        <v>10.755932649292827</v>
      </c>
      <c r="Z3052">
        <v>3.3805709956709329</v>
      </c>
      <c r="AA3052">
        <v>40.41255231319883</v>
      </c>
      <c r="AB3052">
        <v>13.878137296023354</v>
      </c>
      <c r="AC3052">
        <v>65.975262158588848</v>
      </c>
      <c r="AD3052">
        <v>0</v>
      </c>
      <c r="AE3052">
        <v>168.20001352738575</v>
      </c>
    </row>
    <row r="3053" spans="1:31" x14ac:dyDescent="0.25">
      <c r="A3053">
        <v>2442113</v>
      </c>
      <c r="B3053">
        <v>1</v>
      </c>
      <c r="C3053" t="s">
        <v>81</v>
      </c>
      <c r="D3053" t="s">
        <v>112</v>
      </c>
      <c r="E3053" t="s">
        <v>161</v>
      </c>
      <c r="F3053" t="s">
        <v>9022</v>
      </c>
      <c r="G3053" t="s">
        <v>355</v>
      </c>
      <c r="H3053" t="s">
        <v>144</v>
      </c>
      <c r="I3053" t="s">
        <v>136</v>
      </c>
      <c r="J3053" t="s">
        <v>137</v>
      </c>
      <c r="K3053" t="s">
        <v>164</v>
      </c>
      <c r="L3053" t="s">
        <v>9023</v>
      </c>
      <c r="M3053" t="s">
        <v>9024</v>
      </c>
      <c r="N3053">
        <v>8.2297222219999995</v>
      </c>
      <c r="O3053">
        <v>0</v>
      </c>
      <c r="P3053">
        <v>682</v>
      </c>
      <c r="Q3053">
        <v>0</v>
      </c>
      <c r="R3053">
        <v>2</v>
      </c>
      <c r="S3053">
        <v>0</v>
      </c>
      <c r="T3053">
        <v>43</v>
      </c>
      <c r="U3053">
        <v>0</v>
      </c>
      <c r="V3053">
        <v>0</v>
      </c>
      <c r="W3053">
        <v>0</v>
      </c>
      <c r="X3053">
        <v>1032.5004198442309</v>
      </c>
      <c r="Y3053">
        <v>0</v>
      </c>
      <c r="Z3053">
        <v>2.348840696560655</v>
      </c>
      <c r="AA3053">
        <v>0</v>
      </c>
      <c r="AB3053">
        <v>255.27931606899054</v>
      </c>
      <c r="AC3053">
        <v>0</v>
      </c>
      <c r="AD3053">
        <v>0</v>
      </c>
      <c r="AE3053">
        <v>1290.1285766097822</v>
      </c>
    </row>
    <row r="3054" spans="1:31" x14ac:dyDescent="0.25">
      <c r="A3054">
        <v>2442119</v>
      </c>
      <c r="B3054">
        <v>1</v>
      </c>
      <c r="C3054" t="s">
        <v>80</v>
      </c>
      <c r="D3054" t="s">
        <v>97</v>
      </c>
      <c r="E3054" t="s">
        <v>161</v>
      </c>
      <c r="F3054" t="s">
        <v>9025</v>
      </c>
      <c r="G3054" t="s">
        <v>187</v>
      </c>
      <c r="H3054" t="s">
        <v>144</v>
      </c>
      <c r="I3054" t="s">
        <v>136</v>
      </c>
      <c r="J3054" t="s">
        <v>137</v>
      </c>
      <c r="K3054" t="s">
        <v>164</v>
      </c>
      <c r="L3054" t="s">
        <v>9026</v>
      </c>
      <c r="M3054" t="s">
        <v>9027</v>
      </c>
      <c r="N3054">
        <v>5.8944444440000003</v>
      </c>
      <c r="O3054">
        <v>7</v>
      </c>
      <c r="P3054">
        <v>946</v>
      </c>
      <c r="Q3054">
        <v>0</v>
      </c>
      <c r="R3054">
        <v>22</v>
      </c>
      <c r="S3054">
        <v>4</v>
      </c>
      <c r="T3054">
        <v>53</v>
      </c>
      <c r="U3054">
        <v>0</v>
      </c>
      <c r="V3054">
        <v>1</v>
      </c>
      <c r="W3054">
        <v>590.1239889991881</v>
      </c>
      <c r="X3054">
        <v>2356.923749297885</v>
      </c>
      <c r="Y3054">
        <v>0</v>
      </c>
      <c r="Z3054">
        <v>39.027405141174505</v>
      </c>
      <c r="AA3054">
        <v>44.918545964980041</v>
      </c>
      <c r="AB3054">
        <v>593.90585936497212</v>
      </c>
      <c r="AC3054">
        <v>0</v>
      </c>
      <c r="AD3054">
        <v>38.508837414139776</v>
      </c>
      <c r="AE3054">
        <v>3663.4083861823392</v>
      </c>
    </row>
    <row r="3055" spans="1:31" x14ac:dyDescent="0.25">
      <c r="A3055">
        <v>2442537</v>
      </c>
      <c r="B3055">
        <v>1</v>
      </c>
      <c r="C3055" t="s">
        <v>81</v>
      </c>
      <c r="D3055" t="s">
        <v>113</v>
      </c>
      <c r="E3055" t="s">
        <v>147</v>
      </c>
      <c r="F3055" t="s">
        <v>5071</v>
      </c>
      <c r="G3055" t="s">
        <v>2049</v>
      </c>
      <c r="H3055" t="s">
        <v>135</v>
      </c>
      <c r="I3055" t="s">
        <v>136</v>
      </c>
      <c r="J3055" t="s">
        <v>137</v>
      </c>
      <c r="K3055" t="s">
        <v>138</v>
      </c>
      <c r="L3055" t="s">
        <v>9028</v>
      </c>
      <c r="M3055" t="s">
        <v>9029</v>
      </c>
      <c r="N3055">
        <v>1.458611111</v>
      </c>
      <c r="O3055">
        <v>0</v>
      </c>
      <c r="P3055">
        <v>16</v>
      </c>
      <c r="Q3055">
        <v>0</v>
      </c>
      <c r="R3055">
        <v>0</v>
      </c>
      <c r="S3055">
        <v>0</v>
      </c>
      <c r="T3055">
        <v>1</v>
      </c>
      <c r="U3055">
        <v>0</v>
      </c>
      <c r="V3055">
        <v>0</v>
      </c>
      <c r="W3055">
        <v>0</v>
      </c>
      <c r="X3055">
        <v>6.1906847673601204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6.1906847673601204</v>
      </c>
    </row>
    <row r="3056" spans="1:31" x14ac:dyDescent="0.25">
      <c r="A3056">
        <v>2442205</v>
      </c>
      <c r="B3056">
        <v>1</v>
      </c>
      <c r="C3056" t="s">
        <v>80</v>
      </c>
      <c r="D3056" t="s">
        <v>100</v>
      </c>
      <c r="E3056" t="s">
        <v>132</v>
      </c>
      <c r="F3056" t="s">
        <v>9030</v>
      </c>
      <c r="G3056" t="s">
        <v>134</v>
      </c>
      <c r="H3056" t="s">
        <v>135</v>
      </c>
      <c r="I3056" t="s">
        <v>136</v>
      </c>
      <c r="J3056" t="s">
        <v>137</v>
      </c>
      <c r="K3056" t="s">
        <v>138</v>
      </c>
      <c r="L3056" t="s">
        <v>9031</v>
      </c>
      <c r="M3056" t="s">
        <v>9032</v>
      </c>
      <c r="N3056">
        <v>1.2849999999999999</v>
      </c>
      <c r="O3056">
        <v>0</v>
      </c>
      <c r="P3056">
        <v>1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</row>
    <row r="3057" spans="1:31" x14ac:dyDescent="0.25">
      <c r="A3057">
        <v>2442374</v>
      </c>
      <c r="B3057">
        <v>1</v>
      </c>
      <c r="C3057" t="s">
        <v>80</v>
      </c>
      <c r="D3057" t="s">
        <v>84</v>
      </c>
      <c r="E3057" t="s">
        <v>132</v>
      </c>
      <c r="F3057" t="s">
        <v>9033</v>
      </c>
      <c r="G3057" t="s">
        <v>214</v>
      </c>
      <c r="H3057" t="s">
        <v>135</v>
      </c>
      <c r="I3057" t="s">
        <v>136</v>
      </c>
      <c r="J3057" t="s">
        <v>137</v>
      </c>
      <c r="K3057" t="s">
        <v>138</v>
      </c>
      <c r="L3057" t="s">
        <v>9034</v>
      </c>
      <c r="M3057" t="s">
        <v>9035</v>
      </c>
      <c r="N3057">
        <v>4.4836111110000001</v>
      </c>
      <c r="O3057">
        <v>0</v>
      </c>
      <c r="P3057">
        <v>5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4.3011951341754671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4.3011951341754671</v>
      </c>
    </row>
    <row r="3058" spans="1:31" x14ac:dyDescent="0.25">
      <c r="A3058">
        <v>2442437</v>
      </c>
      <c r="B3058">
        <v>1</v>
      </c>
      <c r="C3058" t="s">
        <v>81</v>
      </c>
      <c r="D3058" t="s">
        <v>118</v>
      </c>
      <c r="E3058" t="s">
        <v>132</v>
      </c>
      <c r="F3058" t="s">
        <v>9036</v>
      </c>
      <c r="G3058" t="s">
        <v>198</v>
      </c>
      <c r="H3058" t="s">
        <v>135</v>
      </c>
      <c r="I3058" t="s">
        <v>136</v>
      </c>
      <c r="J3058" t="s">
        <v>137</v>
      </c>
      <c r="K3058" t="s">
        <v>138</v>
      </c>
      <c r="L3058" t="s">
        <v>9037</v>
      </c>
      <c r="M3058" t="s">
        <v>9038</v>
      </c>
      <c r="N3058">
        <v>1.8997222220000001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5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7.3158719375512655</v>
      </c>
      <c r="AC3058">
        <v>0</v>
      </c>
      <c r="AD3058">
        <v>0</v>
      </c>
      <c r="AE3058">
        <v>7.3158719375512655</v>
      </c>
    </row>
    <row r="3059" spans="1:31" x14ac:dyDescent="0.25">
      <c r="A3059">
        <v>2442142</v>
      </c>
      <c r="B3059">
        <v>1</v>
      </c>
      <c r="C3059" t="s">
        <v>80</v>
      </c>
      <c r="D3059" t="s">
        <v>100</v>
      </c>
      <c r="E3059" t="s">
        <v>141</v>
      </c>
      <c r="F3059" t="s">
        <v>9039</v>
      </c>
      <c r="G3059" t="s">
        <v>355</v>
      </c>
      <c r="H3059" t="s">
        <v>144</v>
      </c>
      <c r="I3059" t="s">
        <v>136</v>
      </c>
      <c r="J3059" t="s">
        <v>137</v>
      </c>
      <c r="K3059" t="s">
        <v>164</v>
      </c>
      <c r="L3059" t="s">
        <v>9040</v>
      </c>
      <c r="M3059" t="s">
        <v>9041</v>
      </c>
      <c r="N3059">
        <v>8.5180555550000001</v>
      </c>
      <c r="O3059">
        <v>0</v>
      </c>
      <c r="P3059">
        <v>457</v>
      </c>
      <c r="Q3059">
        <v>1</v>
      </c>
      <c r="R3059">
        <v>42</v>
      </c>
      <c r="S3059">
        <v>0</v>
      </c>
      <c r="T3059">
        <v>70</v>
      </c>
      <c r="U3059">
        <v>0</v>
      </c>
      <c r="V3059">
        <v>1</v>
      </c>
      <c r="W3059">
        <v>0</v>
      </c>
      <c r="X3059">
        <v>1525.6053704747305</v>
      </c>
      <c r="Y3059">
        <v>4.7177035931657478</v>
      </c>
      <c r="Z3059">
        <v>97.938102165903203</v>
      </c>
      <c r="AA3059">
        <v>0</v>
      </c>
      <c r="AB3059">
        <v>1163.7758069460608</v>
      </c>
      <c r="AC3059">
        <v>0</v>
      </c>
      <c r="AD3059">
        <v>445.72282991529181</v>
      </c>
      <c r="AE3059">
        <v>3237.7598130951519</v>
      </c>
    </row>
    <row r="3060" spans="1:31" x14ac:dyDescent="0.25">
      <c r="A3060">
        <v>2442042</v>
      </c>
      <c r="B3060">
        <v>1</v>
      </c>
      <c r="C3060" t="s">
        <v>80</v>
      </c>
      <c r="D3060" t="s">
        <v>110</v>
      </c>
      <c r="E3060" t="s">
        <v>161</v>
      </c>
      <c r="F3060" t="s">
        <v>9042</v>
      </c>
      <c r="G3060" t="s">
        <v>163</v>
      </c>
      <c r="H3060" t="s">
        <v>144</v>
      </c>
      <c r="I3060" t="s">
        <v>136</v>
      </c>
      <c r="J3060" t="s">
        <v>137</v>
      </c>
      <c r="K3060" t="s">
        <v>138</v>
      </c>
      <c r="L3060" t="s">
        <v>9043</v>
      </c>
      <c r="M3060" t="s">
        <v>9044</v>
      </c>
      <c r="N3060">
        <v>0.10972222199999999</v>
      </c>
      <c r="O3060">
        <v>0</v>
      </c>
      <c r="P3060">
        <v>578</v>
      </c>
      <c r="Q3060">
        <v>0</v>
      </c>
      <c r="R3060">
        <v>0</v>
      </c>
      <c r="S3060">
        <v>0</v>
      </c>
      <c r="T3060">
        <v>144</v>
      </c>
      <c r="U3060">
        <v>0</v>
      </c>
      <c r="V3060">
        <v>0</v>
      </c>
      <c r="W3060">
        <v>0</v>
      </c>
      <c r="X3060">
        <v>17.522346061436412</v>
      </c>
      <c r="Y3060">
        <v>0</v>
      </c>
      <c r="Z3060">
        <v>0</v>
      </c>
      <c r="AA3060">
        <v>0</v>
      </c>
      <c r="AB3060">
        <v>10.309620331495074</v>
      </c>
      <c r="AC3060">
        <v>0</v>
      </c>
      <c r="AD3060">
        <v>0</v>
      </c>
      <c r="AE3060">
        <v>27.831966392931484</v>
      </c>
    </row>
    <row r="3061" spans="1:31" x14ac:dyDescent="0.25">
      <c r="A3061">
        <v>2442145</v>
      </c>
      <c r="B3061">
        <v>1</v>
      </c>
      <c r="C3061" t="s">
        <v>80</v>
      </c>
      <c r="D3061" t="s">
        <v>105</v>
      </c>
      <c r="E3061" t="s">
        <v>178</v>
      </c>
      <c r="F3061" t="s">
        <v>9045</v>
      </c>
      <c r="G3061" t="s">
        <v>143</v>
      </c>
      <c r="H3061" t="s">
        <v>144</v>
      </c>
      <c r="I3061" t="s">
        <v>136</v>
      </c>
      <c r="J3061" t="s">
        <v>137</v>
      </c>
      <c r="K3061" t="s">
        <v>138</v>
      </c>
      <c r="L3061" t="s">
        <v>9046</v>
      </c>
      <c r="M3061" t="s">
        <v>9047</v>
      </c>
      <c r="N3061">
        <v>0.99777777700000003</v>
      </c>
      <c r="O3061">
        <v>0</v>
      </c>
      <c r="P3061">
        <v>1143</v>
      </c>
      <c r="Q3061">
        <v>0</v>
      </c>
      <c r="R3061">
        <v>6</v>
      </c>
      <c r="S3061">
        <v>1</v>
      </c>
      <c r="T3061">
        <v>327</v>
      </c>
      <c r="U3061">
        <v>0</v>
      </c>
      <c r="V3061">
        <v>0</v>
      </c>
      <c r="W3061">
        <v>0</v>
      </c>
      <c r="X3061">
        <v>296.6680867995376</v>
      </c>
      <c r="Y3061">
        <v>0</v>
      </c>
      <c r="Z3061">
        <v>0.53460289968591113</v>
      </c>
      <c r="AA3061">
        <v>32.017014871475268</v>
      </c>
      <c r="AB3061">
        <v>582.30482092302566</v>
      </c>
      <c r="AC3061">
        <v>0</v>
      </c>
      <c r="AD3061">
        <v>0</v>
      </c>
      <c r="AE3061">
        <v>911.52452549372447</v>
      </c>
    </row>
    <row r="3062" spans="1:31" x14ac:dyDescent="0.25">
      <c r="A3062">
        <v>2442477</v>
      </c>
      <c r="B3062">
        <v>1</v>
      </c>
      <c r="C3062" t="s">
        <v>80</v>
      </c>
      <c r="D3062" t="s">
        <v>95</v>
      </c>
      <c r="E3062" t="s">
        <v>147</v>
      </c>
      <c r="F3062" t="s">
        <v>9048</v>
      </c>
      <c r="G3062" t="s">
        <v>171</v>
      </c>
      <c r="H3062" t="s">
        <v>135</v>
      </c>
      <c r="I3062" t="s">
        <v>136</v>
      </c>
      <c r="J3062" t="s">
        <v>137</v>
      </c>
      <c r="K3062" t="s">
        <v>138</v>
      </c>
      <c r="L3062" t="s">
        <v>9049</v>
      </c>
      <c r="M3062" t="s">
        <v>9050</v>
      </c>
      <c r="N3062">
        <v>0.92</v>
      </c>
      <c r="O3062">
        <v>0</v>
      </c>
      <c r="P3062">
        <v>80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19.838523756603607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19.838523756603607</v>
      </c>
    </row>
    <row r="3063" spans="1:31" x14ac:dyDescent="0.25">
      <c r="A3063">
        <v>2442122</v>
      </c>
      <c r="B3063">
        <v>1</v>
      </c>
      <c r="C3063" t="s">
        <v>81</v>
      </c>
      <c r="D3063" t="s">
        <v>112</v>
      </c>
      <c r="E3063" t="s">
        <v>156</v>
      </c>
      <c r="F3063" t="s">
        <v>9051</v>
      </c>
      <c r="G3063" t="s">
        <v>187</v>
      </c>
      <c r="H3063" t="s">
        <v>135</v>
      </c>
      <c r="I3063" t="s">
        <v>136</v>
      </c>
      <c r="J3063" t="s">
        <v>137</v>
      </c>
      <c r="K3063" t="s">
        <v>164</v>
      </c>
      <c r="L3063" t="s">
        <v>9052</v>
      </c>
      <c r="M3063" t="s">
        <v>9053</v>
      </c>
      <c r="N3063">
        <v>4.7991666659999996</v>
      </c>
      <c r="O3063">
        <v>0</v>
      </c>
      <c r="P3063">
        <v>73</v>
      </c>
      <c r="Q3063">
        <v>0</v>
      </c>
      <c r="R3063">
        <v>13</v>
      </c>
      <c r="S3063">
        <v>0</v>
      </c>
      <c r="T3063">
        <v>4</v>
      </c>
      <c r="U3063">
        <v>0</v>
      </c>
      <c r="V3063">
        <v>0</v>
      </c>
      <c r="W3063">
        <v>0</v>
      </c>
      <c r="X3063">
        <v>71.544364347178387</v>
      </c>
      <c r="Y3063">
        <v>0</v>
      </c>
      <c r="Z3063">
        <v>1.5287035748355668</v>
      </c>
      <c r="AA3063">
        <v>0</v>
      </c>
      <c r="AB3063">
        <v>1.3942800775586401</v>
      </c>
      <c r="AC3063">
        <v>0</v>
      </c>
      <c r="AD3063">
        <v>0</v>
      </c>
      <c r="AE3063">
        <v>74.467347999572581</v>
      </c>
    </row>
    <row r="3064" spans="1:31" x14ac:dyDescent="0.25">
      <c r="A3064">
        <v>2442102</v>
      </c>
      <c r="B3064">
        <v>1</v>
      </c>
      <c r="C3064" t="s">
        <v>81</v>
      </c>
      <c r="D3064" t="s">
        <v>128</v>
      </c>
      <c r="E3064" t="s">
        <v>147</v>
      </c>
      <c r="F3064" t="s">
        <v>9054</v>
      </c>
      <c r="G3064" t="s">
        <v>149</v>
      </c>
      <c r="H3064" t="s">
        <v>135</v>
      </c>
      <c r="I3064" t="s">
        <v>136</v>
      </c>
      <c r="J3064" t="s">
        <v>137</v>
      </c>
      <c r="K3064" t="s">
        <v>138</v>
      </c>
      <c r="L3064" t="s">
        <v>9055</v>
      </c>
      <c r="M3064" t="s">
        <v>9056</v>
      </c>
      <c r="N3064">
        <v>1.0722222219999999</v>
      </c>
      <c r="O3064">
        <v>0</v>
      </c>
      <c r="P3064">
        <v>12</v>
      </c>
      <c r="Q3064">
        <v>0</v>
      </c>
      <c r="R3064">
        <v>1</v>
      </c>
      <c r="S3064">
        <v>0</v>
      </c>
      <c r="T3064">
        <v>9</v>
      </c>
      <c r="U3064">
        <v>0</v>
      </c>
      <c r="V3064">
        <v>0</v>
      </c>
      <c r="W3064">
        <v>0</v>
      </c>
      <c r="X3064">
        <v>2.9521671092919854</v>
      </c>
      <c r="Y3064">
        <v>0</v>
      </c>
      <c r="Z3064">
        <v>0.35595717023870554</v>
      </c>
      <c r="AA3064">
        <v>0</v>
      </c>
      <c r="AB3064">
        <v>31.872855263470363</v>
      </c>
      <c r="AC3064">
        <v>0</v>
      </c>
      <c r="AD3064">
        <v>0</v>
      </c>
      <c r="AE3064">
        <v>35.180979543001051</v>
      </c>
    </row>
    <row r="3065" spans="1:31" x14ac:dyDescent="0.25">
      <c r="A3065">
        <v>2442271</v>
      </c>
      <c r="B3065">
        <v>1</v>
      </c>
      <c r="C3065" t="s">
        <v>80</v>
      </c>
      <c r="D3065" t="s">
        <v>83</v>
      </c>
      <c r="E3065" t="s">
        <v>161</v>
      </c>
      <c r="F3065" t="s">
        <v>9057</v>
      </c>
      <c r="G3065" t="s">
        <v>143</v>
      </c>
      <c r="H3065" t="s">
        <v>144</v>
      </c>
      <c r="I3065" t="s">
        <v>136</v>
      </c>
      <c r="J3065" t="s">
        <v>137</v>
      </c>
      <c r="K3065" t="s">
        <v>138</v>
      </c>
      <c r="L3065" t="s">
        <v>9058</v>
      </c>
      <c r="M3065" t="s">
        <v>9059</v>
      </c>
      <c r="N3065">
        <v>0.67555555499999997</v>
      </c>
      <c r="O3065">
        <v>0</v>
      </c>
      <c r="P3065">
        <v>2969</v>
      </c>
      <c r="Q3065">
        <v>0</v>
      </c>
      <c r="R3065">
        <v>0</v>
      </c>
      <c r="S3065">
        <v>3</v>
      </c>
      <c r="T3065">
        <v>508</v>
      </c>
      <c r="U3065">
        <v>0</v>
      </c>
      <c r="V3065">
        <v>2</v>
      </c>
      <c r="W3065">
        <v>0</v>
      </c>
      <c r="X3065">
        <v>549.13145375372301</v>
      </c>
      <c r="Y3065">
        <v>0</v>
      </c>
      <c r="Z3065">
        <v>0</v>
      </c>
      <c r="AA3065">
        <v>733.94135084408617</v>
      </c>
      <c r="AB3065">
        <v>527.42880591004678</v>
      </c>
      <c r="AC3065">
        <v>0</v>
      </c>
      <c r="AD3065">
        <v>7.0097939176215371</v>
      </c>
      <c r="AE3065">
        <v>1817.5114044254774</v>
      </c>
    </row>
    <row r="3066" spans="1:31" x14ac:dyDescent="0.25">
      <c r="A3066">
        <v>2442065</v>
      </c>
      <c r="B3066">
        <v>1</v>
      </c>
      <c r="C3066" t="s">
        <v>80</v>
      </c>
      <c r="D3066" t="s">
        <v>83</v>
      </c>
      <c r="E3066" t="s">
        <v>147</v>
      </c>
      <c r="F3066" t="s">
        <v>9060</v>
      </c>
      <c r="G3066" t="s">
        <v>1709</v>
      </c>
      <c r="H3066" t="s">
        <v>135</v>
      </c>
      <c r="I3066" t="s">
        <v>136</v>
      </c>
      <c r="J3066" t="s">
        <v>3</v>
      </c>
      <c r="K3066" t="s">
        <v>138</v>
      </c>
      <c r="L3066" t="s">
        <v>9061</v>
      </c>
      <c r="M3066" t="s">
        <v>9062</v>
      </c>
      <c r="N3066">
        <v>5.8761111110000002</v>
      </c>
      <c r="O3066">
        <v>0</v>
      </c>
      <c r="P3066">
        <v>106</v>
      </c>
      <c r="Q3066">
        <v>0</v>
      </c>
      <c r="R3066">
        <v>0</v>
      </c>
      <c r="S3066">
        <v>0</v>
      </c>
      <c r="T3066">
        <v>9</v>
      </c>
      <c r="U3066">
        <v>0</v>
      </c>
      <c r="V3066">
        <v>0</v>
      </c>
      <c r="W3066">
        <v>0</v>
      </c>
      <c r="X3066">
        <v>147.56560000831794</v>
      </c>
      <c r="Y3066">
        <v>0</v>
      </c>
      <c r="Z3066">
        <v>0</v>
      </c>
      <c r="AA3066">
        <v>0</v>
      </c>
      <c r="AB3066">
        <v>17.977493567830109</v>
      </c>
      <c r="AC3066">
        <v>0</v>
      </c>
      <c r="AD3066">
        <v>0</v>
      </c>
      <c r="AE3066">
        <v>165.54309357614807</v>
      </c>
    </row>
    <row r="3067" spans="1:31" x14ac:dyDescent="0.25">
      <c r="A3067">
        <v>2442314</v>
      </c>
      <c r="B3067">
        <v>1</v>
      </c>
      <c r="C3067" t="s">
        <v>80</v>
      </c>
      <c r="D3067" t="s">
        <v>94</v>
      </c>
      <c r="E3067" t="s">
        <v>132</v>
      </c>
      <c r="F3067" t="s">
        <v>9063</v>
      </c>
      <c r="G3067" t="s">
        <v>134</v>
      </c>
      <c r="H3067" t="s">
        <v>135</v>
      </c>
      <c r="I3067" t="s">
        <v>136</v>
      </c>
      <c r="J3067" t="s">
        <v>137</v>
      </c>
      <c r="K3067" t="s">
        <v>138</v>
      </c>
      <c r="L3067" t="s">
        <v>9064</v>
      </c>
      <c r="M3067" t="s">
        <v>9065</v>
      </c>
      <c r="N3067">
        <v>6.5069444440000002</v>
      </c>
      <c r="O3067">
        <v>0</v>
      </c>
      <c r="P3067">
        <v>1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1.7227432747284668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1.7227432747284668</v>
      </c>
    </row>
    <row r="3068" spans="1:31" x14ac:dyDescent="0.25">
      <c r="A3068">
        <v>2442062</v>
      </c>
      <c r="B3068">
        <v>1</v>
      </c>
      <c r="C3068" t="s">
        <v>80</v>
      </c>
      <c r="D3068" t="s">
        <v>100</v>
      </c>
      <c r="E3068" t="s">
        <v>161</v>
      </c>
      <c r="F3068" t="s">
        <v>9066</v>
      </c>
      <c r="G3068" t="s">
        <v>1428</v>
      </c>
      <c r="H3068" t="s">
        <v>144</v>
      </c>
      <c r="I3068" t="s">
        <v>136</v>
      </c>
      <c r="J3068" t="s">
        <v>137</v>
      </c>
      <c r="K3068" t="s">
        <v>138</v>
      </c>
      <c r="L3068" t="s">
        <v>9067</v>
      </c>
      <c r="M3068" t="s">
        <v>9068</v>
      </c>
      <c r="N3068">
        <v>3.0024999999999999</v>
      </c>
      <c r="O3068">
        <v>0</v>
      </c>
      <c r="P3068">
        <v>372</v>
      </c>
      <c r="Q3068">
        <v>12</v>
      </c>
      <c r="R3068">
        <v>63</v>
      </c>
      <c r="S3068">
        <v>11</v>
      </c>
      <c r="T3068">
        <v>54</v>
      </c>
      <c r="U3068">
        <v>0</v>
      </c>
      <c r="V3068">
        <v>0</v>
      </c>
      <c r="W3068">
        <v>0</v>
      </c>
      <c r="X3068">
        <v>215.583600664453</v>
      </c>
      <c r="Y3068">
        <v>253.32264464732026</v>
      </c>
      <c r="Z3068">
        <v>64.164998705319974</v>
      </c>
      <c r="AA3068">
        <v>132.91740294011404</v>
      </c>
      <c r="AB3068">
        <v>75.739005861585866</v>
      </c>
      <c r="AC3068">
        <v>0</v>
      </c>
      <c r="AD3068">
        <v>0</v>
      </c>
      <c r="AE3068">
        <v>741.7276528187931</v>
      </c>
    </row>
    <row r="3069" spans="1:31" x14ac:dyDescent="0.25">
      <c r="A3069">
        <v>2442208</v>
      </c>
      <c r="B3069">
        <v>1</v>
      </c>
      <c r="C3069" t="s">
        <v>80</v>
      </c>
      <c r="D3069" t="s">
        <v>105</v>
      </c>
      <c r="E3069" t="s">
        <v>178</v>
      </c>
      <c r="F3069" t="s">
        <v>512</v>
      </c>
      <c r="G3069" t="s">
        <v>143</v>
      </c>
      <c r="H3069" t="s">
        <v>144</v>
      </c>
      <c r="I3069" t="s">
        <v>136</v>
      </c>
      <c r="J3069" t="s">
        <v>137</v>
      </c>
      <c r="K3069" t="s">
        <v>138</v>
      </c>
      <c r="L3069" t="s">
        <v>9069</v>
      </c>
      <c r="M3069" t="s">
        <v>9070</v>
      </c>
      <c r="N3069">
        <v>1.6202777770000001</v>
      </c>
      <c r="O3069">
        <v>0</v>
      </c>
      <c r="P3069">
        <v>319</v>
      </c>
      <c r="Q3069">
        <v>1</v>
      </c>
      <c r="R3069">
        <v>28</v>
      </c>
      <c r="S3069">
        <v>10</v>
      </c>
      <c r="T3069">
        <v>49</v>
      </c>
      <c r="U3069">
        <v>7</v>
      </c>
      <c r="V3069">
        <v>0</v>
      </c>
      <c r="W3069">
        <v>0</v>
      </c>
      <c r="X3069">
        <v>165.79457516298629</v>
      </c>
      <c r="Y3069">
        <v>0.59260425920936388</v>
      </c>
      <c r="Z3069">
        <v>2.852180926032216</v>
      </c>
      <c r="AA3069">
        <v>147.61616502392963</v>
      </c>
      <c r="AB3069">
        <v>243.64588538981215</v>
      </c>
      <c r="AC3069">
        <v>859.44317142610453</v>
      </c>
      <c r="AD3069">
        <v>0</v>
      </c>
      <c r="AE3069">
        <v>1419.944582188074</v>
      </c>
    </row>
    <row r="3070" spans="1:31" x14ac:dyDescent="0.25">
      <c r="A3070">
        <v>2442540</v>
      </c>
      <c r="B3070">
        <v>1</v>
      </c>
      <c r="C3070" t="s">
        <v>80</v>
      </c>
      <c r="D3070" t="s">
        <v>96</v>
      </c>
      <c r="E3070" t="s">
        <v>132</v>
      </c>
      <c r="F3070" t="s">
        <v>9071</v>
      </c>
      <c r="G3070" t="s">
        <v>134</v>
      </c>
      <c r="H3070" t="s">
        <v>135</v>
      </c>
      <c r="I3070" t="s">
        <v>136</v>
      </c>
      <c r="J3070" t="s">
        <v>137</v>
      </c>
      <c r="K3070" t="s">
        <v>138</v>
      </c>
      <c r="L3070" t="s">
        <v>9072</v>
      </c>
      <c r="M3070" t="s">
        <v>9073</v>
      </c>
      <c r="N3070">
        <v>1.214444444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1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3.3933263337194863</v>
      </c>
      <c r="AC3070">
        <v>0</v>
      </c>
      <c r="AD3070">
        <v>0</v>
      </c>
      <c r="AE3070">
        <v>3.3933263337194863</v>
      </c>
    </row>
    <row r="3071" spans="1:31" x14ac:dyDescent="0.25">
      <c r="A3071">
        <v>2442225</v>
      </c>
      <c r="B3071">
        <v>1</v>
      </c>
      <c r="C3071" t="s">
        <v>80</v>
      </c>
      <c r="D3071" t="s">
        <v>100</v>
      </c>
      <c r="E3071" t="s">
        <v>132</v>
      </c>
      <c r="F3071" t="s">
        <v>9074</v>
      </c>
      <c r="G3071" t="s">
        <v>134</v>
      </c>
      <c r="H3071" t="s">
        <v>135</v>
      </c>
      <c r="I3071" t="s">
        <v>136</v>
      </c>
      <c r="J3071" t="s">
        <v>137</v>
      </c>
      <c r="K3071" t="s">
        <v>138</v>
      </c>
      <c r="L3071" t="s">
        <v>9075</v>
      </c>
      <c r="M3071" t="s">
        <v>9076</v>
      </c>
      <c r="N3071">
        <v>1.0252777769999999</v>
      </c>
      <c r="O3071">
        <v>0</v>
      </c>
      <c r="P3071">
        <v>1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</row>
    <row r="3072" spans="1:31" x14ac:dyDescent="0.25">
      <c r="A3072">
        <v>2442331</v>
      </c>
      <c r="B3072">
        <v>1</v>
      </c>
      <c r="C3072" t="s">
        <v>80</v>
      </c>
      <c r="D3072" t="s">
        <v>84</v>
      </c>
      <c r="E3072" t="s">
        <v>132</v>
      </c>
      <c r="F3072" t="s">
        <v>9077</v>
      </c>
      <c r="G3072" t="s">
        <v>214</v>
      </c>
      <c r="H3072" t="s">
        <v>135</v>
      </c>
      <c r="I3072" t="s">
        <v>136</v>
      </c>
      <c r="J3072" t="s">
        <v>137</v>
      </c>
      <c r="K3072" t="s">
        <v>138</v>
      </c>
      <c r="L3072" t="s">
        <v>9078</v>
      </c>
      <c r="M3072" t="s">
        <v>9079</v>
      </c>
      <c r="N3072">
        <v>4.9838888880000001</v>
      </c>
      <c r="O3072">
        <v>0</v>
      </c>
      <c r="P3072">
        <v>13</v>
      </c>
      <c r="Q3072">
        <v>0</v>
      </c>
      <c r="R3072">
        <v>0</v>
      </c>
      <c r="S3072">
        <v>0</v>
      </c>
      <c r="T3072">
        <v>2</v>
      </c>
      <c r="U3072">
        <v>0</v>
      </c>
      <c r="V3072">
        <v>0</v>
      </c>
      <c r="W3072">
        <v>0</v>
      </c>
      <c r="X3072">
        <v>17.011632092669611</v>
      </c>
      <c r="Y3072">
        <v>0</v>
      </c>
      <c r="Z3072">
        <v>0</v>
      </c>
      <c r="AA3072">
        <v>0</v>
      </c>
      <c r="AB3072">
        <v>18.941838654029151</v>
      </c>
      <c r="AC3072">
        <v>0</v>
      </c>
      <c r="AD3072">
        <v>0</v>
      </c>
      <c r="AE3072">
        <v>35.953470746698763</v>
      </c>
    </row>
    <row r="3073" spans="1:31" x14ac:dyDescent="0.25">
      <c r="A3073">
        <v>2442480</v>
      </c>
      <c r="B3073">
        <v>1</v>
      </c>
      <c r="C3073" t="s">
        <v>81</v>
      </c>
      <c r="D3073" t="s">
        <v>113</v>
      </c>
      <c r="E3073" t="s">
        <v>156</v>
      </c>
      <c r="F3073" t="s">
        <v>4540</v>
      </c>
      <c r="G3073" t="s">
        <v>808</v>
      </c>
      <c r="H3073" t="s">
        <v>135</v>
      </c>
      <c r="I3073" t="s">
        <v>136</v>
      </c>
      <c r="J3073" t="s">
        <v>137</v>
      </c>
      <c r="K3073" t="s">
        <v>138</v>
      </c>
      <c r="L3073" t="s">
        <v>9080</v>
      </c>
      <c r="M3073" t="s">
        <v>9081</v>
      </c>
      <c r="N3073">
        <v>1.920555555</v>
      </c>
      <c r="O3073">
        <v>0</v>
      </c>
      <c r="P3073">
        <v>363</v>
      </c>
      <c r="Q3073">
        <v>0</v>
      </c>
      <c r="R3073">
        <v>0</v>
      </c>
      <c r="S3073">
        <v>0</v>
      </c>
      <c r="T3073">
        <v>20</v>
      </c>
      <c r="U3073">
        <v>0</v>
      </c>
      <c r="V3073">
        <v>0</v>
      </c>
      <c r="W3073">
        <v>0</v>
      </c>
      <c r="X3073">
        <v>214.53421994798651</v>
      </c>
      <c r="Y3073">
        <v>0</v>
      </c>
      <c r="Z3073">
        <v>0</v>
      </c>
      <c r="AA3073">
        <v>0</v>
      </c>
      <c r="AB3073">
        <v>32.601424692245054</v>
      </c>
      <c r="AC3073">
        <v>0</v>
      </c>
      <c r="AD3073">
        <v>0</v>
      </c>
      <c r="AE3073">
        <v>247.13564464023156</v>
      </c>
    </row>
    <row r="3074" spans="1:31" x14ac:dyDescent="0.25">
      <c r="A3074">
        <v>2442148</v>
      </c>
      <c r="B3074">
        <v>1</v>
      </c>
      <c r="C3074" t="s">
        <v>80</v>
      </c>
      <c r="D3074" t="s">
        <v>87</v>
      </c>
      <c r="E3074" t="s">
        <v>147</v>
      </c>
      <c r="F3074" t="s">
        <v>9082</v>
      </c>
      <c r="G3074" t="s">
        <v>171</v>
      </c>
      <c r="H3074" t="s">
        <v>135</v>
      </c>
      <c r="I3074" t="s">
        <v>136</v>
      </c>
      <c r="J3074" t="s">
        <v>137</v>
      </c>
      <c r="K3074" t="s">
        <v>138</v>
      </c>
      <c r="L3074" t="s">
        <v>9083</v>
      </c>
      <c r="M3074" t="s">
        <v>9084</v>
      </c>
      <c r="N3074">
        <v>1.973333333</v>
      </c>
      <c r="O3074">
        <v>0</v>
      </c>
      <c r="P3074">
        <v>31</v>
      </c>
      <c r="Q3074">
        <v>0</v>
      </c>
      <c r="R3074">
        <v>0</v>
      </c>
      <c r="S3074">
        <v>0</v>
      </c>
      <c r="T3074">
        <v>2</v>
      </c>
      <c r="U3074">
        <v>0</v>
      </c>
      <c r="V3074">
        <v>0</v>
      </c>
      <c r="W3074">
        <v>0</v>
      </c>
      <c r="X3074">
        <v>15.276299279631154</v>
      </c>
      <c r="Y3074">
        <v>0</v>
      </c>
      <c r="Z3074">
        <v>0</v>
      </c>
      <c r="AA3074">
        <v>0</v>
      </c>
      <c r="AB3074">
        <v>5.708900335170112</v>
      </c>
      <c r="AC3074">
        <v>0</v>
      </c>
      <c r="AD3074">
        <v>0</v>
      </c>
      <c r="AE3074">
        <v>20.985199614801267</v>
      </c>
    </row>
    <row r="3075" spans="1:31" x14ac:dyDescent="0.25">
      <c r="A3075">
        <v>2442125</v>
      </c>
      <c r="B3075">
        <v>1</v>
      </c>
      <c r="C3075" t="s">
        <v>80</v>
      </c>
      <c r="D3075" t="s">
        <v>84</v>
      </c>
      <c r="E3075" t="s">
        <v>156</v>
      </c>
      <c r="F3075" t="s">
        <v>9085</v>
      </c>
      <c r="G3075" t="s">
        <v>2727</v>
      </c>
      <c r="H3075" t="s">
        <v>135</v>
      </c>
      <c r="I3075" t="s">
        <v>136</v>
      </c>
      <c r="J3075" t="s">
        <v>137</v>
      </c>
      <c r="K3075" t="s">
        <v>138</v>
      </c>
      <c r="L3075" t="s">
        <v>9086</v>
      </c>
      <c r="M3075" t="s">
        <v>9087</v>
      </c>
      <c r="N3075">
        <v>1.1583333330000001</v>
      </c>
      <c r="O3075">
        <v>0</v>
      </c>
      <c r="P3075">
        <v>556</v>
      </c>
      <c r="Q3075">
        <v>0</v>
      </c>
      <c r="R3075">
        <v>0</v>
      </c>
      <c r="S3075">
        <v>0</v>
      </c>
      <c r="T3075">
        <v>49</v>
      </c>
      <c r="U3075">
        <v>0</v>
      </c>
      <c r="V3075">
        <v>0</v>
      </c>
      <c r="W3075">
        <v>0</v>
      </c>
      <c r="X3075">
        <v>176.9832072411499</v>
      </c>
      <c r="Y3075">
        <v>0</v>
      </c>
      <c r="Z3075">
        <v>0</v>
      </c>
      <c r="AA3075">
        <v>0</v>
      </c>
      <c r="AB3075">
        <v>60.763311662084746</v>
      </c>
      <c r="AC3075">
        <v>0</v>
      </c>
      <c r="AD3075">
        <v>0</v>
      </c>
      <c r="AE3075">
        <v>237.74651890323463</v>
      </c>
    </row>
    <row r="3076" spans="1:31" x14ac:dyDescent="0.25">
      <c r="A3076">
        <v>2442497</v>
      </c>
      <c r="B3076">
        <v>1</v>
      </c>
      <c r="C3076" t="s">
        <v>81</v>
      </c>
      <c r="D3076" t="s">
        <v>113</v>
      </c>
      <c r="E3076" t="s">
        <v>147</v>
      </c>
      <c r="F3076" t="s">
        <v>5071</v>
      </c>
      <c r="G3076" t="s">
        <v>171</v>
      </c>
      <c r="H3076" t="s">
        <v>135</v>
      </c>
      <c r="I3076" t="s">
        <v>136</v>
      </c>
      <c r="J3076" t="s">
        <v>137</v>
      </c>
      <c r="K3076" t="s">
        <v>138</v>
      </c>
      <c r="L3076" t="s">
        <v>9088</v>
      </c>
      <c r="M3076" t="s">
        <v>9089</v>
      </c>
      <c r="N3076">
        <v>1.3891666659999999</v>
      </c>
      <c r="O3076">
        <v>0</v>
      </c>
      <c r="P3076">
        <v>16</v>
      </c>
      <c r="Q3076">
        <v>0</v>
      </c>
      <c r="R3076">
        <v>0</v>
      </c>
      <c r="S3076">
        <v>0</v>
      </c>
      <c r="T3076">
        <v>1</v>
      </c>
      <c r="U3076">
        <v>0</v>
      </c>
      <c r="V3076">
        <v>0</v>
      </c>
      <c r="W3076">
        <v>0</v>
      </c>
      <c r="X3076">
        <v>6.6625108565833235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6.6625108565833235</v>
      </c>
    </row>
    <row r="3077" spans="1:31" x14ac:dyDescent="0.25">
      <c r="A3077">
        <v>2442105</v>
      </c>
      <c r="B3077">
        <v>1</v>
      </c>
      <c r="C3077" t="s">
        <v>81</v>
      </c>
      <c r="D3077" t="s">
        <v>112</v>
      </c>
      <c r="E3077" t="s">
        <v>161</v>
      </c>
      <c r="F3077" t="s">
        <v>9090</v>
      </c>
      <c r="G3077" t="s">
        <v>163</v>
      </c>
      <c r="H3077" t="s">
        <v>144</v>
      </c>
      <c r="I3077" t="s">
        <v>136</v>
      </c>
      <c r="J3077" t="s">
        <v>137</v>
      </c>
      <c r="K3077" t="s">
        <v>164</v>
      </c>
      <c r="L3077" t="s">
        <v>9091</v>
      </c>
      <c r="M3077" t="s">
        <v>9092</v>
      </c>
      <c r="N3077">
        <v>6.0277776999999998E-2</v>
      </c>
      <c r="O3077">
        <v>0</v>
      </c>
      <c r="P3077">
        <v>71</v>
      </c>
      <c r="Q3077">
        <v>0</v>
      </c>
      <c r="R3077">
        <v>28</v>
      </c>
      <c r="S3077">
        <v>0</v>
      </c>
      <c r="T3077">
        <v>91</v>
      </c>
      <c r="U3077">
        <v>0</v>
      </c>
      <c r="V3077">
        <v>0</v>
      </c>
      <c r="W3077">
        <v>0</v>
      </c>
      <c r="X3077">
        <v>0.98701371957731365</v>
      </c>
      <c r="Y3077">
        <v>0</v>
      </c>
      <c r="Z3077">
        <v>4.1867144761506117E-2</v>
      </c>
      <c r="AA3077">
        <v>0</v>
      </c>
      <c r="AB3077">
        <v>11.391189938206249</v>
      </c>
      <c r="AC3077">
        <v>0</v>
      </c>
      <c r="AD3077">
        <v>0</v>
      </c>
      <c r="AE3077">
        <v>12.420070802545069</v>
      </c>
    </row>
    <row r="3078" spans="1:31" x14ac:dyDescent="0.25">
      <c r="A3078">
        <v>2442354</v>
      </c>
      <c r="B3078">
        <v>1</v>
      </c>
      <c r="C3078" t="s">
        <v>80</v>
      </c>
      <c r="D3078" t="s">
        <v>97</v>
      </c>
      <c r="E3078" t="s">
        <v>132</v>
      </c>
      <c r="F3078" t="s">
        <v>9093</v>
      </c>
      <c r="G3078" t="s">
        <v>198</v>
      </c>
      <c r="H3078" t="s">
        <v>135</v>
      </c>
      <c r="I3078" t="s">
        <v>136</v>
      </c>
      <c r="J3078" t="s">
        <v>137</v>
      </c>
      <c r="K3078" t="s">
        <v>138</v>
      </c>
      <c r="L3078" t="s">
        <v>9094</v>
      </c>
      <c r="M3078" t="s">
        <v>9095</v>
      </c>
      <c r="N3078">
        <v>0.56416666599999998</v>
      </c>
      <c r="O3078">
        <v>0</v>
      </c>
      <c r="P3078">
        <v>1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0.14088404005602501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0.14088404005602501</v>
      </c>
    </row>
    <row r="3079" spans="1:31" x14ac:dyDescent="0.25">
      <c r="A3079">
        <v>2442111</v>
      </c>
      <c r="B3079">
        <v>1</v>
      </c>
      <c r="C3079" t="s">
        <v>80</v>
      </c>
      <c r="D3079" t="s">
        <v>95</v>
      </c>
      <c r="E3079" t="s">
        <v>229</v>
      </c>
      <c r="F3079" t="s">
        <v>9096</v>
      </c>
      <c r="G3079" t="s">
        <v>187</v>
      </c>
      <c r="H3079" t="s">
        <v>144</v>
      </c>
      <c r="I3079" t="s">
        <v>136</v>
      </c>
      <c r="J3079" t="s">
        <v>137</v>
      </c>
      <c r="K3079" t="s">
        <v>164</v>
      </c>
      <c r="L3079" t="s">
        <v>9097</v>
      </c>
      <c r="M3079" t="s">
        <v>9098</v>
      </c>
      <c r="N3079">
        <v>3.9063888879999999</v>
      </c>
      <c r="O3079">
        <v>0</v>
      </c>
      <c r="P3079">
        <v>144</v>
      </c>
      <c r="Q3079">
        <v>0</v>
      </c>
      <c r="R3079">
        <v>1</v>
      </c>
      <c r="S3079">
        <v>28</v>
      </c>
      <c r="T3079">
        <v>10</v>
      </c>
      <c r="U3079">
        <v>5</v>
      </c>
      <c r="V3079">
        <v>0</v>
      </c>
      <c r="W3079">
        <v>0</v>
      </c>
      <c r="X3079">
        <v>129.32978867377844</v>
      </c>
      <c r="Y3079">
        <v>0</v>
      </c>
      <c r="Z3079">
        <v>0</v>
      </c>
      <c r="AA3079">
        <v>1007.3488673830419</v>
      </c>
      <c r="AB3079">
        <v>31.782414251606493</v>
      </c>
      <c r="AC3079">
        <v>5325.7513482330469</v>
      </c>
      <c r="AD3079">
        <v>0</v>
      </c>
      <c r="AE3079">
        <v>6494.2124185414741</v>
      </c>
    </row>
    <row r="3080" spans="1:31" x14ac:dyDescent="0.25">
      <c r="A3080">
        <v>2442420</v>
      </c>
      <c r="B3080">
        <v>1</v>
      </c>
      <c r="C3080" t="s">
        <v>80</v>
      </c>
      <c r="D3080" t="s">
        <v>84</v>
      </c>
      <c r="E3080" t="s">
        <v>229</v>
      </c>
      <c r="F3080" t="s">
        <v>9099</v>
      </c>
      <c r="G3080" t="s">
        <v>214</v>
      </c>
      <c r="H3080" t="s">
        <v>144</v>
      </c>
      <c r="I3080" t="s">
        <v>136</v>
      </c>
      <c r="J3080" t="s">
        <v>3</v>
      </c>
      <c r="K3080" t="s">
        <v>138</v>
      </c>
      <c r="L3080" t="s">
        <v>9100</v>
      </c>
      <c r="M3080" t="s">
        <v>9101</v>
      </c>
      <c r="N3080">
        <v>1.015188888</v>
      </c>
      <c r="O3080">
        <v>0</v>
      </c>
      <c r="P3080">
        <v>4390</v>
      </c>
      <c r="Q3080">
        <v>0</v>
      </c>
      <c r="R3080">
        <v>0</v>
      </c>
      <c r="S3080">
        <v>2</v>
      </c>
      <c r="T3080">
        <v>250</v>
      </c>
      <c r="U3080">
        <v>0</v>
      </c>
      <c r="V3080">
        <v>0</v>
      </c>
      <c r="W3080">
        <v>0</v>
      </c>
      <c r="X3080">
        <v>1110.6507991283602</v>
      </c>
      <c r="Y3080">
        <v>0</v>
      </c>
      <c r="Z3080">
        <v>0</v>
      </c>
      <c r="AA3080">
        <v>232.49434783918673</v>
      </c>
      <c r="AB3080">
        <v>424.63367644342378</v>
      </c>
      <c r="AC3080">
        <v>0</v>
      </c>
      <c r="AD3080">
        <v>0</v>
      </c>
      <c r="AE3080">
        <v>1767.7788234109707</v>
      </c>
    </row>
    <row r="3081" spans="1:31" x14ac:dyDescent="0.25">
      <c r="A3081">
        <v>2442088</v>
      </c>
      <c r="B3081">
        <v>1</v>
      </c>
      <c r="C3081" t="s">
        <v>80</v>
      </c>
      <c r="D3081" t="s">
        <v>82</v>
      </c>
      <c r="E3081" t="s">
        <v>132</v>
      </c>
      <c r="F3081" t="s">
        <v>9102</v>
      </c>
      <c r="G3081" t="s">
        <v>153</v>
      </c>
      <c r="H3081" t="s">
        <v>135</v>
      </c>
      <c r="I3081" t="s">
        <v>136</v>
      </c>
      <c r="J3081" t="s">
        <v>137</v>
      </c>
      <c r="K3081" t="s">
        <v>138</v>
      </c>
      <c r="L3081" t="s">
        <v>9103</v>
      </c>
      <c r="M3081" t="s">
        <v>9104</v>
      </c>
      <c r="N3081">
        <v>1.2013888880000001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1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9.8060287560660264E-2</v>
      </c>
      <c r="AC3081">
        <v>0</v>
      </c>
      <c r="AD3081">
        <v>0</v>
      </c>
      <c r="AE3081">
        <v>9.8060287560660264E-2</v>
      </c>
    </row>
    <row r="3082" spans="1:31" x14ac:dyDescent="0.25">
      <c r="A3082">
        <v>2442489</v>
      </c>
      <c r="B3082">
        <v>1</v>
      </c>
      <c r="C3082" t="s">
        <v>80</v>
      </c>
      <c r="D3082" t="s">
        <v>110</v>
      </c>
      <c r="E3082" t="s">
        <v>132</v>
      </c>
      <c r="F3082" t="s">
        <v>9105</v>
      </c>
      <c r="G3082" t="s">
        <v>134</v>
      </c>
      <c r="H3082" t="s">
        <v>135</v>
      </c>
      <c r="I3082" t="s">
        <v>136</v>
      </c>
      <c r="J3082" t="s">
        <v>137</v>
      </c>
      <c r="K3082" t="s">
        <v>138</v>
      </c>
      <c r="L3082" t="s">
        <v>9106</v>
      </c>
      <c r="M3082" t="s">
        <v>9107</v>
      </c>
      <c r="N3082">
        <v>1.8263888880000001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1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2.3742847931347222</v>
      </c>
      <c r="AC3082">
        <v>0</v>
      </c>
      <c r="AD3082">
        <v>0</v>
      </c>
      <c r="AE3082">
        <v>2.3742847931347222</v>
      </c>
    </row>
    <row r="3083" spans="1:31" x14ac:dyDescent="0.25">
      <c r="A3083">
        <v>2442274</v>
      </c>
      <c r="B3083">
        <v>1</v>
      </c>
      <c r="C3083" t="s">
        <v>80</v>
      </c>
      <c r="D3083" t="s">
        <v>94</v>
      </c>
      <c r="E3083" t="s">
        <v>132</v>
      </c>
      <c r="F3083" t="s">
        <v>9108</v>
      </c>
      <c r="G3083" t="s">
        <v>153</v>
      </c>
      <c r="H3083" t="s">
        <v>135</v>
      </c>
      <c r="I3083" t="s">
        <v>136</v>
      </c>
      <c r="J3083" t="s">
        <v>137</v>
      </c>
      <c r="K3083" t="s">
        <v>138</v>
      </c>
      <c r="L3083" t="s">
        <v>9109</v>
      </c>
      <c r="M3083" t="s">
        <v>9110</v>
      </c>
      <c r="N3083">
        <v>1.145277777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1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1.5631452507235717</v>
      </c>
      <c r="AC3083">
        <v>0</v>
      </c>
      <c r="AD3083">
        <v>0</v>
      </c>
      <c r="AE3083">
        <v>1.5631452507235717</v>
      </c>
    </row>
    <row r="3084" spans="1:31" x14ac:dyDescent="0.25">
      <c r="A3084">
        <v>2442426</v>
      </c>
      <c r="B3084">
        <v>1</v>
      </c>
      <c r="C3084" t="s">
        <v>81</v>
      </c>
      <c r="D3084" t="s">
        <v>118</v>
      </c>
      <c r="E3084" t="s">
        <v>132</v>
      </c>
      <c r="F3084" t="s">
        <v>9111</v>
      </c>
      <c r="G3084" t="s">
        <v>134</v>
      </c>
      <c r="H3084" t="s">
        <v>135</v>
      </c>
      <c r="I3084" t="s">
        <v>136</v>
      </c>
      <c r="J3084" t="s">
        <v>137</v>
      </c>
      <c r="K3084" t="s">
        <v>138</v>
      </c>
      <c r="L3084" t="s">
        <v>9112</v>
      </c>
      <c r="M3084" t="s">
        <v>9113</v>
      </c>
      <c r="N3084">
        <v>3.0016666660000002</v>
      </c>
      <c r="O3084">
        <v>0</v>
      </c>
      <c r="P3084">
        <v>3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1.9671309132505759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1.9671309132505759</v>
      </c>
    </row>
    <row r="3085" spans="1:31" x14ac:dyDescent="0.25">
      <c r="A3085">
        <v>2442234</v>
      </c>
      <c r="B3085">
        <v>1</v>
      </c>
      <c r="C3085" t="s">
        <v>80</v>
      </c>
      <c r="D3085" t="s">
        <v>105</v>
      </c>
      <c r="E3085" t="s">
        <v>178</v>
      </c>
      <c r="F3085" t="s">
        <v>6026</v>
      </c>
      <c r="G3085" t="s">
        <v>143</v>
      </c>
      <c r="H3085" t="s">
        <v>144</v>
      </c>
      <c r="I3085" t="s">
        <v>136</v>
      </c>
      <c r="J3085" t="s">
        <v>137</v>
      </c>
      <c r="K3085" t="s">
        <v>138</v>
      </c>
      <c r="L3085" t="s">
        <v>9114</v>
      </c>
      <c r="M3085" t="s">
        <v>9115</v>
      </c>
      <c r="N3085">
        <v>0.59222222199999996</v>
      </c>
      <c r="O3085">
        <v>4</v>
      </c>
      <c r="P3085">
        <v>332</v>
      </c>
      <c r="Q3085">
        <v>6</v>
      </c>
      <c r="R3085">
        <v>4</v>
      </c>
      <c r="S3085">
        <v>36</v>
      </c>
      <c r="T3085">
        <v>67</v>
      </c>
      <c r="U3085">
        <v>16</v>
      </c>
      <c r="V3085">
        <v>10</v>
      </c>
      <c r="W3085">
        <v>7.2553416190194699</v>
      </c>
      <c r="X3085">
        <v>63.801279322339497</v>
      </c>
      <c r="Y3085">
        <v>4.0208657728236741</v>
      </c>
      <c r="Z3085">
        <v>6.9345858490356278</v>
      </c>
      <c r="AA3085">
        <v>219.23841086318382</v>
      </c>
      <c r="AB3085">
        <v>183.76769663641423</v>
      </c>
      <c r="AC3085">
        <v>632.20150058329489</v>
      </c>
      <c r="AD3085">
        <v>432.84542468065047</v>
      </c>
      <c r="AE3085">
        <v>1550.0651053267616</v>
      </c>
    </row>
    <row r="3086" spans="1:31" x14ac:dyDescent="0.25">
      <c r="A3086">
        <v>2442048</v>
      </c>
      <c r="B3086">
        <v>1</v>
      </c>
      <c r="C3086" t="s">
        <v>81</v>
      </c>
      <c r="D3086" t="s">
        <v>120</v>
      </c>
      <c r="E3086" t="s">
        <v>141</v>
      </c>
      <c r="F3086" t="s">
        <v>1633</v>
      </c>
      <c r="G3086" t="s">
        <v>143</v>
      </c>
      <c r="H3086" t="s">
        <v>144</v>
      </c>
      <c r="I3086" t="s">
        <v>136</v>
      </c>
      <c r="J3086" t="s">
        <v>137</v>
      </c>
      <c r="K3086" t="s">
        <v>138</v>
      </c>
      <c r="L3086" t="s">
        <v>9116</v>
      </c>
      <c r="M3086" t="s">
        <v>9117</v>
      </c>
      <c r="N3086">
        <v>0.88749999999999996</v>
      </c>
      <c r="O3086">
        <v>1</v>
      </c>
      <c r="P3086">
        <v>133</v>
      </c>
      <c r="Q3086">
        <v>36</v>
      </c>
      <c r="R3086">
        <v>11</v>
      </c>
      <c r="S3086">
        <v>1</v>
      </c>
      <c r="T3086">
        <v>19</v>
      </c>
      <c r="U3086">
        <v>0</v>
      </c>
      <c r="V3086">
        <v>0</v>
      </c>
      <c r="W3086">
        <v>0</v>
      </c>
      <c r="X3086">
        <v>20.505657343992219</v>
      </c>
      <c r="Y3086">
        <v>0.67285416271763898</v>
      </c>
      <c r="Z3086">
        <v>3.1313582116563885E-3</v>
      </c>
      <c r="AA3086">
        <v>0</v>
      </c>
      <c r="AB3086">
        <v>1.4723443617663872</v>
      </c>
      <c r="AC3086">
        <v>0</v>
      </c>
      <c r="AD3086">
        <v>0</v>
      </c>
      <c r="AE3086">
        <v>22.653987226687903</v>
      </c>
    </row>
    <row r="3087" spans="1:31" x14ac:dyDescent="0.25">
      <c r="A3087">
        <v>2442343</v>
      </c>
      <c r="B3087">
        <v>1</v>
      </c>
      <c r="C3087" t="s">
        <v>80</v>
      </c>
      <c r="D3087" t="s">
        <v>95</v>
      </c>
      <c r="E3087" t="s">
        <v>147</v>
      </c>
      <c r="F3087" t="s">
        <v>9118</v>
      </c>
      <c r="G3087" t="s">
        <v>175</v>
      </c>
      <c r="H3087" t="s">
        <v>135</v>
      </c>
      <c r="I3087" t="s">
        <v>136</v>
      </c>
      <c r="J3087" t="s">
        <v>137</v>
      </c>
      <c r="K3087" t="s">
        <v>138</v>
      </c>
      <c r="L3087" t="s">
        <v>9119</v>
      </c>
      <c r="M3087" t="s">
        <v>9120</v>
      </c>
      <c r="N3087">
        <v>0.83805555499999995</v>
      </c>
      <c r="O3087">
        <v>0</v>
      </c>
      <c r="P3087">
        <v>40</v>
      </c>
      <c r="Q3087">
        <v>0</v>
      </c>
      <c r="R3087">
        <v>0</v>
      </c>
      <c r="S3087">
        <v>0</v>
      </c>
      <c r="T3087">
        <v>3</v>
      </c>
      <c r="U3087">
        <v>0</v>
      </c>
      <c r="V3087">
        <v>0</v>
      </c>
      <c r="W3087">
        <v>0</v>
      </c>
      <c r="X3087">
        <v>7.1972752115128822</v>
      </c>
      <c r="Y3087">
        <v>0</v>
      </c>
      <c r="Z3087">
        <v>0</v>
      </c>
      <c r="AA3087">
        <v>0</v>
      </c>
      <c r="AB3087">
        <v>0.82003480055644584</v>
      </c>
      <c r="AC3087">
        <v>0</v>
      </c>
      <c r="AD3087">
        <v>0</v>
      </c>
      <c r="AE3087">
        <v>8.0173100120693288</v>
      </c>
    </row>
    <row r="3088" spans="1:31" x14ac:dyDescent="0.25">
      <c r="A3088">
        <v>2442529</v>
      </c>
      <c r="B3088">
        <v>1</v>
      </c>
      <c r="C3088" t="s">
        <v>80</v>
      </c>
      <c r="D3088" t="s">
        <v>97</v>
      </c>
      <c r="E3088" t="s">
        <v>132</v>
      </c>
      <c r="F3088" t="s">
        <v>9121</v>
      </c>
      <c r="G3088" t="s">
        <v>134</v>
      </c>
      <c r="H3088" t="s">
        <v>135</v>
      </c>
      <c r="I3088" t="s">
        <v>136</v>
      </c>
      <c r="J3088" t="s">
        <v>137</v>
      </c>
      <c r="K3088" t="s">
        <v>138</v>
      </c>
      <c r="L3088" t="s">
        <v>9122</v>
      </c>
      <c r="M3088" t="s">
        <v>9123</v>
      </c>
      <c r="N3088">
        <v>1.767222222</v>
      </c>
      <c r="O3088">
        <v>0</v>
      </c>
      <c r="P3088">
        <v>1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</row>
    <row r="3089" spans="1:31" x14ac:dyDescent="0.25">
      <c r="A3089">
        <v>2442194</v>
      </c>
      <c r="B3089">
        <v>1</v>
      </c>
      <c r="C3089" t="s">
        <v>80</v>
      </c>
      <c r="D3089" t="s">
        <v>87</v>
      </c>
      <c r="E3089" t="s">
        <v>132</v>
      </c>
      <c r="F3089" t="s">
        <v>4956</v>
      </c>
      <c r="G3089" t="s">
        <v>198</v>
      </c>
      <c r="H3089" t="s">
        <v>135</v>
      </c>
      <c r="I3089" t="s">
        <v>136</v>
      </c>
      <c r="J3089" t="s">
        <v>137</v>
      </c>
      <c r="K3089" t="s">
        <v>138</v>
      </c>
      <c r="L3089" t="s">
        <v>9124</v>
      </c>
      <c r="M3089" t="s">
        <v>9125</v>
      </c>
      <c r="N3089">
        <v>3.554166666</v>
      </c>
      <c r="O3089">
        <v>0</v>
      </c>
      <c r="P3089">
        <v>31</v>
      </c>
      <c r="Q3089">
        <v>0</v>
      </c>
      <c r="R3089">
        <v>0</v>
      </c>
      <c r="S3089">
        <v>0</v>
      </c>
      <c r="T3089">
        <v>7</v>
      </c>
      <c r="U3089">
        <v>0</v>
      </c>
      <c r="V3089">
        <v>0</v>
      </c>
      <c r="W3089">
        <v>0</v>
      </c>
      <c r="X3089">
        <v>37.003750461292903</v>
      </c>
      <c r="Y3089">
        <v>0</v>
      </c>
      <c r="Z3089">
        <v>0</v>
      </c>
      <c r="AA3089">
        <v>0</v>
      </c>
      <c r="AB3089">
        <v>37.702033038679033</v>
      </c>
      <c r="AC3089">
        <v>0</v>
      </c>
      <c r="AD3089">
        <v>0</v>
      </c>
      <c r="AE3089">
        <v>74.705783499971943</v>
      </c>
    </row>
    <row r="3090" spans="1:31" x14ac:dyDescent="0.25">
      <c r="A3090">
        <v>2442549</v>
      </c>
      <c r="B3090">
        <v>1</v>
      </c>
      <c r="C3090" t="s">
        <v>81</v>
      </c>
      <c r="D3090" t="s">
        <v>128</v>
      </c>
      <c r="E3090" t="s">
        <v>132</v>
      </c>
      <c r="F3090" t="s">
        <v>9126</v>
      </c>
      <c r="G3090" t="s">
        <v>198</v>
      </c>
      <c r="H3090" t="s">
        <v>135</v>
      </c>
      <c r="I3090" t="s">
        <v>136</v>
      </c>
      <c r="J3090" t="s">
        <v>137</v>
      </c>
      <c r="K3090" t="s">
        <v>138</v>
      </c>
      <c r="L3090" t="s">
        <v>9127</v>
      </c>
      <c r="M3090" t="s">
        <v>9128</v>
      </c>
      <c r="N3090">
        <v>2.4444444440000002</v>
      </c>
      <c r="O3090">
        <v>0</v>
      </c>
      <c r="P3090">
        <v>5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2.1467719825195335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2.1467719825195335</v>
      </c>
    </row>
    <row r="3091" spans="1:31" x14ac:dyDescent="0.25">
      <c r="A3091">
        <v>2442151</v>
      </c>
      <c r="B3091">
        <v>1</v>
      </c>
      <c r="C3091" t="s">
        <v>80</v>
      </c>
      <c r="D3091" t="s">
        <v>94</v>
      </c>
      <c r="E3091" t="s">
        <v>229</v>
      </c>
      <c r="F3091" t="s">
        <v>9129</v>
      </c>
      <c r="G3091" t="s">
        <v>187</v>
      </c>
      <c r="H3091" t="s">
        <v>144</v>
      </c>
      <c r="I3091" t="s">
        <v>136</v>
      </c>
      <c r="J3091" t="s">
        <v>137</v>
      </c>
      <c r="K3091" t="s">
        <v>164</v>
      </c>
      <c r="L3091" t="s">
        <v>9130</v>
      </c>
      <c r="M3091" t="s">
        <v>9131</v>
      </c>
      <c r="N3091">
        <v>1.6530555549999999</v>
      </c>
      <c r="O3091">
        <v>3</v>
      </c>
      <c r="P3091">
        <v>14</v>
      </c>
      <c r="Q3091">
        <v>48</v>
      </c>
      <c r="R3091">
        <v>24</v>
      </c>
      <c r="S3091">
        <v>11</v>
      </c>
      <c r="T3091">
        <v>4</v>
      </c>
      <c r="U3091">
        <v>0</v>
      </c>
      <c r="V3091">
        <v>0</v>
      </c>
      <c r="W3091">
        <v>3.5156209661924849</v>
      </c>
      <c r="X3091">
        <v>1.6275107667251694</v>
      </c>
      <c r="Y3091">
        <v>99.773571713453094</v>
      </c>
      <c r="Z3091">
        <v>14.556562638420148</v>
      </c>
      <c r="AA3091">
        <v>23.474677540257026</v>
      </c>
      <c r="AB3091">
        <v>7.6015915353526644</v>
      </c>
      <c r="AC3091">
        <v>0</v>
      </c>
      <c r="AD3091">
        <v>0</v>
      </c>
      <c r="AE3091">
        <v>150.54953516040058</v>
      </c>
    </row>
    <row r="3092" spans="1:31" x14ac:dyDescent="0.25">
      <c r="A3092">
        <v>2442363</v>
      </c>
      <c r="B3092">
        <v>1</v>
      </c>
      <c r="C3092" t="s">
        <v>80</v>
      </c>
      <c r="D3092" t="s">
        <v>98</v>
      </c>
      <c r="E3092" t="s">
        <v>156</v>
      </c>
      <c r="F3092" t="s">
        <v>9132</v>
      </c>
      <c r="G3092" t="s">
        <v>175</v>
      </c>
      <c r="H3092" t="s">
        <v>135</v>
      </c>
      <c r="I3092" t="s">
        <v>136</v>
      </c>
      <c r="J3092" t="s">
        <v>137</v>
      </c>
      <c r="K3092" t="s">
        <v>138</v>
      </c>
      <c r="L3092" t="s">
        <v>9133</v>
      </c>
      <c r="M3092" t="s">
        <v>9134</v>
      </c>
      <c r="N3092">
        <v>1.0036111109999999</v>
      </c>
      <c r="O3092">
        <v>0</v>
      </c>
      <c r="P3092">
        <v>16</v>
      </c>
      <c r="Q3092">
        <v>0</v>
      </c>
      <c r="R3092">
        <v>14</v>
      </c>
      <c r="S3092">
        <v>0</v>
      </c>
      <c r="T3092">
        <v>16</v>
      </c>
      <c r="U3092">
        <v>0</v>
      </c>
      <c r="V3092">
        <v>0</v>
      </c>
      <c r="W3092">
        <v>0</v>
      </c>
      <c r="X3092">
        <v>2.8065792117760946</v>
      </c>
      <c r="Y3092">
        <v>0</v>
      </c>
      <c r="Z3092">
        <v>1.4390391825214652</v>
      </c>
      <c r="AA3092">
        <v>0</v>
      </c>
      <c r="AB3092">
        <v>7.4097175605257188</v>
      </c>
      <c r="AC3092">
        <v>0</v>
      </c>
      <c r="AD3092">
        <v>0</v>
      </c>
      <c r="AE3092">
        <v>11.655335954823279</v>
      </c>
    </row>
    <row r="3093" spans="1:31" x14ac:dyDescent="0.25">
      <c r="A3093">
        <v>2442463</v>
      </c>
      <c r="B3093">
        <v>1</v>
      </c>
      <c r="C3093" t="s">
        <v>81</v>
      </c>
      <c r="D3093" t="s">
        <v>117</v>
      </c>
      <c r="E3093" t="s">
        <v>132</v>
      </c>
      <c r="F3093" t="s">
        <v>9135</v>
      </c>
      <c r="G3093" t="s">
        <v>134</v>
      </c>
      <c r="H3093" t="s">
        <v>135</v>
      </c>
      <c r="I3093" t="s">
        <v>136</v>
      </c>
      <c r="J3093" t="s">
        <v>137</v>
      </c>
      <c r="K3093" t="s">
        <v>138</v>
      </c>
      <c r="L3093" t="s">
        <v>9136</v>
      </c>
      <c r="M3093" t="s">
        <v>9137</v>
      </c>
      <c r="N3093">
        <v>2.3402777769999998</v>
      </c>
      <c r="O3093">
        <v>0</v>
      </c>
      <c r="P3093">
        <v>1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0.64891660822374164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0.64891660822374164</v>
      </c>
    </row>
    <row r="3094" spans="1:31" x14ac:dyDescent="0.25">
      <c r="A3094">
        <v>2442446</v>
      </c>
      <c r="B3094">
        <v>1</v>
      </c>
      <c r="C3094" t="s">
        <v>80</v>
      </c>
      <c r="D3094" t="s">
        <v>95</v>
      </c>
      <c r="E3094" t="s">
        <v>290</v>
      </c>
      <c r="F3094" t="s">
        <v>9138</v>
      </c>
      <c r="G3094" t="s">
        <v>175</v>
      </c>
      <c r="H3094" t="s">
        <v>135</v>
      </c>
      <c r="I3094" t="s">
        <v>136</v>
      </c>
      <c r="J3094" t="s">
        <v>137</v>
      </c>
      <c r="K3094" t="s">
        <v>138</v>
      </c>
      <c r="L3094" t="s">
        <v>9139</v>
      </c>
      <c r="M3094" t="s">
        <v>9140</v>
      </c>
      <c r="N3094">
        <v>1.161944444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6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5.3407231084743323</v>
      </c>
      <c r="AC3094">
        <v>0</v>
      </c>
      <c r="AD3094">
        <v>0</v>
      </c>
      <c r="AE3094">
        <v>5.3407231084743323</v>
      </c>
    </row>
    <row r="3095" spans="1:31" x14ac:dyDescent="0.25">
      <c r="A3095">
        <v>2442108</v>
      </c>
      <c r="B3095">
        <v>1</v>
      </c>
      <c r="C3095" t="s">
        <v>80</v>
      </c>
      <c r="D3095" t="s">
        <v>96</v>
      </c>
      <c r="E3095" t="s">
        <v>147</v>
      </c>
      <c r="F3095" t="s">
        <v>7921</v>
      </c>
      <c r="G3095" t="s">
        <v>187</v>
      </c>
      <c r="H3095" t="s">
        <v>135</v>
      </c>
      <c r="I3095" t="s">
        <v>136</v>
      </c>
      <c r="J3095" t="s">
        <v>137</v>
      </c>
      <c r="K3095" t="s">
        <v>164</v>
      </c>
      <c r="L3095" t="s">
        <v>9141</v>
      </c>
      <c r="M3095" t="s">
        <v>9142</v>
      </c>
      <c r="N3095">
        <v>5.9788888880000002</v>
      </c>
      <c r="O3095">
        <v>0</v>
      </c>
      <c r="P3095">
        <v>29</v>
      </c>
      <c r="Q3095">
        <v>0</v>
      </c>
      <c r="R3095">
        <v>0</v>
      </c>
      <c r="S3095">
        <v>0</v>
      </c>
      <c r="T3095">
        <v>10</v>
      </c>
      <c r="U3095">
        <v>0</v>
      </c>
      <c r="V3095">
        <v>0</v>
      </c>
      <c r="W3095">
        <v>0</v>
      </c>
      <c r="X3095">
        <v>9.1977303412246005</v>
      </c>
      <c r="Y3095">
        <v>0</v>
      </c>
      <c r="Z3095">
        <v>0</v>
      </c>
      <c r="AA3095">
        <v>0</v>
      </c>
      <c r="AB3095">
        <v>13.364711324102865</v>
      </c>
      <c r="AC3095">
        <v>0</v>
      </c>
      <c r="AD3095">
        <v>0</v>
      </c>
      <c r="AE3095">
        <v>22.562441665327466</v>
      </c>
    </row>
    <row r="3096" spans="1:31" x14ac:dyDescent="0.25">
      <c r="A3096">
        <v>2442131</v>
      </c>
      <c r="B3096">
        <v>1</v>
      </c>
      <c r="C3096" t="s">
        <v>80</v>
      </c>
      <c r="D3096" t="s">
        <v>84</v>
      </c>
      <c r="E3096" t="s">
        <v>132</v>
      </c>
      <c r="F3096" t="s">
        <v>9143</v>
      </c>
      <c r="G3096" t="s">
        <v>134</v>
      </c>
      <c r="H3096" t="s">
        <v>135</v>
      </c>
      <c r="I3096" t="s">
        <v>136</v>
      </c>
      <c r="J3096" t="s">
        <v>137</v>
      </c>
      <c r="K3096" t="s">
        <v>138</v>
      </c>
      <c r="L3096" t="s">
        <v>9144</v>
      </c>
      <c r="M3096" t="s">
        <v>9145</v>
      </c>
      <c r="N3096">
        <v>2.1805555550000002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1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</row>
    <row r="3097" spans="1:31" x14ac:dyDescent="0.25">
      <c r="A3097">
        <v>2442154</v>
      </c>
      <c r="B3097">
        <v>1</v>
      </c>
      <c r="C3097" t="s">
        <v>81</v>
      </c>
      <c r="D3097" t="s">
        <v>120</v>
      </c>
      <c r="E3097" t="s">
        <v>156</v>
      </c>
      <c r="F3097" t="s">
        <v>9146</v>
      </c>
      <c r="G3097" t="s">
        <v>158</v>
      </c>
      <c r="H3097" t="s">
        <v>135</v>
      </c>
      <c r="I3097" t="s">
        <v>136</v>
      </c>
      <c r="J3097" t="s">
        <v>137</v>
      </c>
      <c r="K3097" t="s">
        <v>138</v>
      </c>
      <c r="L3097" t="s">
        <v>9147</v>
      </c>
      <c r="M3097" t="s">
        <v>9148</v>
      </c>
      <c r="N3097">
        <v>0.442222222</v>
      </c>
      <c r="O3097">
        <v>0</v>
      </c>
      <c r="P3097">
        <v>178</v>
      </c>
      <c r="Q3097">
        <v>0</v>
      </c>
      <c r="R3097">
        <v>8</v>
      </c>
      <c r="S3097">
        <v>0</v>
      </c>
      <c r="T3097">
        <v>14</v>
      </c>
      <c r="U3097">
        <v>0</v>
      </c>
      <c r="V3097">
        <v>0</v>
      </c>
      <c r="W3097">
        <v>0</v>
      </c>
      <c r="X3097">
        <v>14.277890706946087</v>
      </c>
      <c r="Y3097">
        <v>0</v>
      </c>
      <c r="Z3097">
        <v>0.15421944914927777</v>
      </c>
      <c r="AA3097">
        <v>0</v>
      </c>
      <c r="AB3097">
        <v>2.2177625160126127</v>
      </c>
      <c r="AC3097">
        <v>0</v>
      </c>
      <c r="AD3097">
        <v>0</v>
      </c>
      <c r="AE3097">
        <v>16.649872672107975</v>
      </c>
    </row>
    <row r="3098" spans="1:31" x14ac:dyDescent="0.25">
      <c r="A3098">
        <v>2442177</v>
      </c>
      <c r="B3098">
        <v>1</v>
      </c>
      <c r="C3098" t="s">
        <v>81</v>
      </c>
      <c r="D3098" t="s">
        <v>112</v>
      </c>
      <c r="E3098" t="s">
        <v>161</v>
      </c>
      <c r="F3098" t="s">
        <v>9149</v>
      </c>
      <c r="G3098" t="s">
        <v>187</v>
      </c>
      <c r="H3098" t="s">
        <v>144</v>
      </c>
      <c r="I3098" t="s">
        <v>136</v>
      </c>
      <c r="J3098" t="s">
        <v>137</v>
      </c>
      <c r="K3098" t="s">
        <v>164</v>
      </c>
      <c r="L3098" t="s">
        <v>9150</v>
      </c>
      <c r="M3098" t="s">
        <v>9151</v>
      </c>
      <c r="N3098">
        <v>8.4797222219999995</v>
      </c>
      <c r="O3098">
        <v>0</v>
      </c>
      <c r="P3098">
        <v>25</v>
      </c>
      <c r="Q3098">
        <v>0</v>
      </c>
      <c r="R3098">
        <v>0</v>
      </c>
      <c r="S3098">
        <v>0</v>
      </c>
      <c r="T3098">
        <v>1</v>
      </c>
      <c r="U3098">
        <v>0</v>
      </c>
      <c r="V3098">
        <v>0</v>
      </c>
      <c r="W3098">
        <v>0</v>
      </c>
      <c r="X3098">
        <v>11.792631389870127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11.792631389870127</v>
      </c>
    </row>
    <row r="3099" spans="1:31" x14ac:dyDescent="0.25">
      <c r="A3099">
        <v>2442045</v>
      </c>
      <c r="B3099">
        <v>1</v>
      </c>
      <c r="C3099" t="s">
        <v>80</v>
      </c>
      <c r="D3099" t="s">
        <v>97</v>
      </c>
      <c r="E3099" t="s">
        <v>178</v>
      </c>
      <c r="F3099" t="s">
        <v>9152</v>
      </c>
      <c r="G3099" t="s">
        <v>143</v>
      </c>
      <c r="H3099" t="s">
        <v>144</v>
      </c>
      <c r="I3099" t="s">
        <v>136</v>
      </c>
      <c r="J3099" t="s">
        <v>137</v>
      </c>
      <c r="K3099" t="s">
        <v>138</v>
      </c>
      <c r="L3099" t="s">
        <v>9153</v>
      </c>
      <c r="M3099" t="s">
        <v>9154</v>
      </c>
      <c r="N3099">
        <v>3.0352777770000001</v>
      </c>
      <c r="O3099">
        <v>0</v>
      </c>
      <c r="P3099">
        <v>0</v>
      </c>
      <c r="Q3099">
        <v>7</v>
      </c>
      <c r="R3099">
        <v>0</v>
      </c>
      <c r="S3099">
        <v>8</v>
      </c>
      <c r="T3099">
        <v>0</v>
      </c>
      <c r="U3099">
        <v>1</v>
      </c>
      <c r="V3099">
        <v>0</v>
      </c>
      <c r="W3099">
        <v>0</v>
      </c>
      <c r="X3099">
        <v>0</v>
      </c>
      <c r="Y3099">
        <v>3.9807883629995446</v>
      </c>
      <c r="Z3099">
        <v>0</v>
      </c>
      <c r="AA3099">
        <v>99.555535674685842</v>
      </c>
      <c r="AB3099">
        <v>0</v>
      </c>
      <c r="AC3099">
        <v>152.40853632486576</v>
      </c>
      <c r="AD3099">
        <v>0</v>
      </c>
      <c r="AE3099">
        <v>255.94486036255114</v>
      </c>
    </row>
    <row r="3100" spans="1:31" x14ac:dyDescent="0.25">
      <c r="A3100">
        <v>2442191</v>
      </c>
      <c r="B3100">
        <v>1</v>
      </c>
      <c r="C3100" t="s">
        <v>80</v>
      </c>
      <c r="D3100" t="s">
        <v>103</v>
      </c>
      <c r="E3100" t="s">
        <v>141</v>
      </c>
      <c r="F3100" t="s">
        <v>9155</v>
      </c>
      <c r="G3100" t="s">
        <v>256</v>
      </c>
      <c r="H3100" t="s">
        <v>144</v>
      </c>
      <c r="I3100" t="s">
        <v>136</v>
      </c>
      <c r="J3100" t="s">
        <v>137</v>
      </c>
      <c r="K3100" t="s">
        <v>138</v>
      </c>
      <c r="L3100" t="s">
        <v>9156</v>
      </c>
      <c r="M3100" t="s">
        <v>9157</v>
      </c>
      <c r="N3100">
        <v>0.85083333299999997</v>
      </c>
      <c r="O3100">
        <v>0</v>
      </c>
      <c r="P3100">
        <v>196</v>
      </c>
      <c r="Q3100">
        <v>0</v>
      </c>
      <c r="R3100">
        <v>41</v>
      </c>
      <c r="S3100">
        <v>2</v>
      </c>
      <c r="T3100">
        <v>71</v>
      </c>
      <c r="U3100">
        <v>2</v>
      </c>
      <c r="V3100">
        <v>0</v>
      </c>
      <c r="W3100">
        <v>0</v>
      </c>
      <c r="X3100">
        <v>43.838082350797549</v>
      </c>
      <c r="Y3100">
        <v>0</v>
      </c>
      <c r="Z3100">
        <v>4.5854235406871808</v>
      </c>
      <c r="AA3100">
        <v>3.4260797438743555</v>
      </c>
      <c r="AB3100">
        <v>94.012087636644239</v>
      </c>
      <c r="AC3100">
        <v>52.772487274730196</v>
      </c>
      <c r="AD3100">
        <v>0</v>
      </c>
      <c r="AE3100">
        <v>198.63416054673351</v>
      </c>
    </row>
    <row r="3101" spans="1:31" x14ac:dyDescent="0.25">
      <c r="A3101">
        <v>2442197</v>
      </c>
      <c r="B3101">
        <v>1</v>
      </c>
      <c r="C3101" t="s">
        <v>80</v>
      </c>
      <c r="D3101" t="s">
        <v>95</v>
      </c>
      <c r="E3101" t="s">
        <v>147</v>
      </c>
      <c r="F3101" t="s">
        <v>9158</v>
      </c>
      <c r="G3101" t="s">
        <v>171</v>
      </c>
      <c r="H3101" t="s">
        <v>135</v>
      </c>
      <c r="I3101" t="s">
        <v>136</v>
      </c>
      <c r="J3101" t="s">
        <v>137</v>
      </c>
      <c r="K3101" t="s">
        <v>138</v>
      </c>
      <c r="L3101" t="s">
        <v>9159</v>
      </c>
      <c r="M3101" t="s">
        <v>9160</v>
      </c>
      <c r="N3101">
        <v>1.5480555549999999</v>
      </c>
      <c r="O3101">
        <v>0</v>
      </c>
      <c r="P3101">
        <v>36</v>
      </c>
      <c r="Q3101">
        <v>0</v>
      </c>
      <c r="R3101">
        <v>1</v>
      </c>
      <c r="S3101">
        <v>0</v>
      </c>
      <c r="T3101">
        <v>2</v>
      </c>
      <c r="U3101">
        <v>0</v>
      </c>
      <c r="V3101">
        <v>0</v>
      </c>
      <c r="W3101">
        <v>0</v>
      </c>
      <c r="X3101">
        <v>9.9585495117404896</v>
      </c>
      <c r="Y3101">
        <v>0</v>
      </c>
      <c r="Z3101">
        <v>0.52433288206452233</v>
      </c>
      <c r="AA3101">
        <v>0</v>
      </c>
      <c r="AB3101">
        <v>12.147181638519577</v>
      </c>
      <c r="AC3101">
        <v>0</v>
      </c>
      <c r="AD3101">
        <v>0</v>
      </c>
      <c r="AE3101">
        <v>22.63006403232459</v>
      </c>
    </row>
    <row r="3102" spans="1:31" x14ac:dyDescent="0.25">
      <c r="A3102">
        <v>2442174</v>
      </c>
      <c r="B3102">
        <v>1</v>
      </c>
      <c r="C3102" t="s">
        <v>80</v>
      </c>
      <c r="D3102" t="s">
        <v>93</v>
      </c>
      <c r="E3102" t="s">
        <v>178</v>
      </c>
      <c r="F3102" t="s">
        <v>9161</v>
      </c>
      <c r="G3102" t="s">
        <v>187</v>
      </c>
      <c r="H3102" t="s">
        <v>144</v>
      </c>
      <c r="I3102" t="s">
        <v>136</v>
      </c>
      <c r="J3102" t="s">
        <v>137</v>
      </c>
      <c r="K3102" t="s">
        <v>164</v>
      </c>
      <c r="L3102" t="s">
        <v>9162</v>
      </c>
      <c r="M3102" t="s">
        <v>9163</v>
      </c>
      <c r="N3102">
        <v>1.9083333330000001</v>
      </c>
      <c r="O3102">
        <v>0</v>
      </c>
      <c r="P3102">
        <v>6564</v>
      </c>
      <c r="Q3102">
        <v>0</v>
      </c>
      <c r="R3102">
        <v>1</v>
      </c>
      <c r="S3102">
        <v>4</v>
      </c>
      <c r="T3102">
        <v>446</v>
      </c>
      <c r="U3102">
        <v>0</v>
      </c>
      <c r="V3102">
        <v>0</v>
      </c>
      <c r="W3102">
        <v>0</v>
      </c>
      <c r="X3102">
        <v>3166.3797359277219</v>
      </c>
      <c r="Y3102">
        <v>0</v>
      </c>
      <c r="Z3102">
        <v>4.6887957341622223E-3</v>
      </c>
      <c r="AA3102">
        <v>88.691755343877972</v>
      </c>
      <c r="AB3102">
        <v>1645.9019270089057</v>
      </c>
      <c r="AC3102">
        <v>0</v>
      </c>
      <c r="AD3102">
        <v>0</v>
      </c>
      <c r="AE3102">
        <v>4900.9781070762401</v>
      </c>
    </row>
    <row r="3103" spans="1:31" x14ac:dyDescent="0.25">
      <c r="A3103">
        <v>2442317</v>
      </c>
      <c r="B3103">
        <v>1</v>
      </c>
      <c r="C3103" t="s">
        <v>80</v>
      </c>
      <c r="D3103" t="s">
        <v>84</v>
      </c>
      <c r="E3103" t="s">
        <v>132</v>
      </c>
      <c r="F3103" t="s">
        <v>9164</v>
      </c>
      <c r="G3103" t="s">
        <v>153</v>
      </c>
      <c r="H3103" t="s">
        <v>135</v>
      </c>
      <c r="I3103" t="s">
        <v>136</v>
      </c>
      <c r="J3103" t="s">
        <v>137</v>
      </c>
      <c r="K3103" t="s">
        <v>138</v>
      </c>
      <c r="L3103" t="s">
        <v>9165</v>
      </c>
      <c r="M3103" t="s">
        <v>9166</v>
      </c>
      <c r="N3103">
        <v>3.0238888880000001</v>
      </c>
      <c r="O3103">
        <v>0</v>
      </c>
      <c r="P3103">
        <v>1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</row>
    <row r="3104" spans="1:31" x14ac:dyDescent="0.25">
      <c r="A3104">
        <v>2442403</v>
      </c>
      <c r="B3104">
        <v>1</v>
      </c>
      <c r="C3104" t="s">
        <v>80</v>
      </c>
      <c r="D3104" t="s">
        <v>105</v>
      </c>
      <c r="E3104" t="s">
        <v>178</v>
      </c>
      <c r="F3104" t="s">
        <v>9167</v>
      </c>
      <c r="G3104" t="s">
        <v>143</v>
      </c>
      <c r="H3104" t="s">
        <v>144</v>
      </c>
      <c r="I3104" t="s">
        <v>136</v>
      </c>
      <c r="J3104" t="s">
        <v>137</v>
      </c>
      <c r="K3104" t="s">
        <v>138</v>
      </c>
      <c r="L3104" t="s">
        <v>9168</v>
      </c>
      <c r="M3104" t="s">
        <v>9169</v>
      </c>
      <c r="N3104">
        <v>0.46583333300000002</v>
      </c>
      <c r="O3104">
        <v>0</v>
      </c>
      <c r="P3104">
        <v>1</v>
      </c>
      <c r="Q3104">
        <v>0</v>
      </c>
      <c r="R3104">
        <v>0</v>
      </c>
      <c r="S3104">
        <v>1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44.107335231144411</v>
      </c>
      <c r="AB3104">
        <v>0</v>
      </c>
      <c r="AC3104">
        <v>0</v>
      </c>
      <c r="AD3104">
        <v>0</v>
      </c>
      <c r="AE3104">
        <v>44.107335231144411</v>
      </c>
    </row>
    <row r="3105" spans="1:31" x14ac:dyDescent="0.25">
      <c r="A3105">
        <v>2442068</v>
      </c>
      <c r="B3105">
        <v>1</v>
      </c>
      <c r="C3105" t="s">
        <v>80</v>
      </c>
      <c r="D3105" t="s">
        <v>100</v>
      </c>
      <c r="E3105" t="s">
        <v>178</v>
      </c>
      <c r="F3105" t="s">
        <v>9170</v>
      </c>
      <c r="G3105" t="s">
        <v>143</v>
      </c>
      <c r="H3105" t="s">
        <v>144</v>
      </c>
      <c r="I3105" t="s">
        <v>136</v>
      </c>
      <c r="J3105" t="s">
        <v>137</v>
      </c>
      <c r="K3105" t="s">
        <v>138</v>
      </c>
      <c r="L3105" t="s">
        <v>9171</v>
      </c>
      <c r="M3105" t="s">
        <v>9172</v>
      </c>
      <c r="N3105">
        <v>2.0405555550000001</v>
      </c>
      <c r="O3105">
        <v>1</v>
      </c>
      <c r="P3105">
        <v>457</v>
      </c>
      <c r="Q3105">
        <v>28</v>
      </c>
      <c r="R3105">
        <v>130</v>
      </c>
      <c r="S3105">
        <v>12</v>
      </c>
      <c r="T3105">
        <v>100</v>
      </c>
      <c r="U3105">
        <v>0</v>
      </c>
      <c r="V3105">
        <v>0</v>
      </c>
      <c r="W3105">
        <v>2.7383468810956928</v>
      </c>
      <c r="X3105">
        <v>206.36011992275567</v>
      </c>
      <c r="Y3105">
        <v>207.78238224632958</v>
      </c>
      <c r="Z3105">
        <v>82.867546181251058</v>
      </c>
      <c r="AA3105">
        <v>106.43221936887701</v>
      </c>
      <c r="AB3105">
        <v>110.05976635910186</v>
      </c>
      <c r="AC3105">
        <v>0</v>
      </c>
      <c r="AD3105">
        <v>0</v>
      </c>
      <c r="AE3105">
        <v>716.24038095941091</v>
      </c>
    </row>
    <row r="3106" spans="1:31" x14ac:dyDescent="0.25">
      <c r="A3106">
        <v>2442509</v>
      </c>
      <c r="B3106">
        <v>1</v>
      </c>
      <c r="C3106" t="s">
        <v>80</v>
      </c>
      <c r="D3106" t="s">
        <v>96</v>
      </c>
      <c r="E3106" t="s">
        <v>178</v>
      </c>
      <c r="F3106" t="s">
        <v>9173</v>
      </c>
      <c r="G3106" t="s">
        <v>256</v>
      </c>
      <c r="H3106" t="s">
        <v>144</v>
      </c>
      <c r="I3106" t="s">
        <v>136</v>
      </c>
      <c r="J3106" t="s">
        <v>137</v>
      </c>
      <c r="K3106" t="s">
        <v>138</v>
      </c>
      <c r="L3106" t="s">
        <v>9174</v>
      </c>
      <c r="M3106" t="s">
        <v>9175</v>
      </c>
      <c r="N3106">
        <v>0.80861111100000005</v>
      </c>
      <c r="O3106">
        <v>2</v>
      </c>
      <c r="P3106">
        <v>0</v>
      </c>
      <c r="Q3106">
        <v>1</v>
      </c>
      <c r="R3106">
        <v>0</v>
      </c>
      <c r="S3106">
        <v>2</v>
      </c>
      <c r="T3106">
        <v>0</v>
      </c>
      <c r="U3106">
        <v>0</v>
      </c>
      <c r="V3106">
        <v>0</v>
      </c>
      <c r="W3106">
        <v>14.530384877946315</v>
      </c>
      <c r="X3106">
        <v>0</v>
      </c>
      <c r="Y3106">
        <v>0.25066333533898333</v>
      </c>
      <c r="Z3106">
        <v>0</v>
      </c>
      <c r="AA3106">
        <v>9.4838673032383625</v>
      </c>
      <c r="AB3106">
        <v>0</v>
      </c>
      <c r="AC3106">
        <v>0</v>
      </c>
      <c r="AD3106">
        <v>0</v>
      </c>
      <c r="AE3106">
        <v>24.264915516523658</v>
      </c>
    </row>
    <row r="3107" spans="1:31" x14ac:dyDescent="0.25">
      <c r="A3107">
        <v>2442372</v>
      </c>
      <c r="B3107">
        <v>1</v>
      </c>
      <c r="C3107" t="s">
        <v>80</v>
      </c>
      <c r="D3107" t="s">
        <v>98</v>
      </c>
      <c r="E3107" t="s">
        <v>141</v>
      </c>
      <c r="F3107" t="s">
        <v>9176</v>
      </c>
      <c r="G3107" t="s">
        <v>143</v>
      </c>
      <c r="H3107" t="s">
        <v>144</v>
      </c>
      <c r="I3107" t="s">
        <v>136</v>
      </c>
      <c r="J3107" t="s">
        <v>137</v>
      </c>
      <c r="K3107" t="s">
        <v>138</v>
      </c>
      <c r="L3107" t="s">
        <v>9177</v>
      </c>
      <c r="M3107" t="s">
        <v>9178</v>
      </c>
      <c r="N3107">
        <v>0.83972222200000002</v>
      </c>
      <c r="O3107">
        <v>0</v>
      </c>
      <c r="P3107">
        <v>771</v>
      </c>
      <c r="Q3107">
        <v>6</v>
      </c>
      <c r="R3107">
        <v>329</v>
      </c>
      <c r="S3107">
        <v>2</v>
      </c>
      <c r="T3107">
        <v>226</v>
      </c>
      <c r="U3107">
        <v>1</v>
      </c>
      <c r="V3107">
        <v>0</v>
      </c>
      <c r="W3107">
        <v>0</v>
      </c>
      <c r="X3107">
        <v>150.4660698534949</v>
      </c>
      <c r="Y3107">
        <v>5.746759015062878</v>
      </c>
      <c r="Z3107">
        <v>54.22393672922113</v>
      </c>
      <c r="AA3107">
        <v>18.774082206320561</v>
      </c>
      <c r="AB3107">
        <v>174.37211706638345</v>
      </c>
      <c r="AC3107">
        <v>0</v>
      </c>
      <c r="AD3107">
        <v>0</v>
      </c>
      <c r="AE3107">
        <v>403.5829648704829</v>
      </c>
    </row>
    <row r="3108" spans="1:31" x14ac:dyDescent="0.25">
      <c r="A3108">
        <v>2442180</v>
      </c>
      <c r="B3108">
        <v>1</v>
      </c>
      <c r="C3108" t="s">
        <v>80</v>
      </c>
      <c r="D3108" t="s">
        <v>90</v>
      </c>
      <c r="E3108" t="s">
        <v>132</v>
      </c>
      <c r="F3108" t="s">
        <v>9179</v>
      </c>
      <c r="G3108" t="s">
        <v>134</v>
      </c>
      <c r="H3108" t="s">
        <v>135</v>
      </c>
      <c r="I3108" t="s">
        <v>136</v>
      </c>
      <c r="J3108" t="s">
        <v>137</v>
      </c>
      <c r="K3108" t="s">
        <v>138</v>
      </c>
      <c r="L3108" t="s">
        <v>9180</v>
      </c>
      <c r="M3108" t="s">
        <v>9181</v>
      </c>
      <c r="N3108">
        <v>0.93277777699999997</v>
      </c>
      <c r="O3108">
        <v>0</v>
      </c>
      <c r="P3108">
        <v>22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6.2262539982488843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6.2262539982488843</v>
      </c>
    </row>
    <row r="3109" spans="1:31" x14ac:dyDescent="0.25">
      <c r="A3109">
        <v>2442495</v>
      </c>
      <c r="B3109">
        <v>1</v>
      </c>
      <c r="C3109" t="s">
        <v>81</v>
      </c>
      <c r="D3109" t="s">
        <v>123</v>
      </c>
      <c r="E3109" t="s">
        <v>132</v>
      </c>
      <c r="F3109" t="s">
        <v>9182</v>
      </c>
      <c r="G3109" t="s">
        <v>134</v>
      </c>
      <c r="H3109" t="s">
        <v>135</v>
      </c>
      <c r="I3109" t="s">
        <v>136</v>
      </c>
      <c r="J3109" t="s">
        <v>137</v>
      </c>
      <c r="K3109" t="s">
        <v>138</v>
      </c>
      <c r="L3109" t="s">
        <v>9183</v>
      </c>
      <c r="M3109" t="s">
        <v>9184</v>
      </c>
      <c r="N3109">
        <v>2.457777777</v>
      </c>
      <c r="O3109">
        <v>0</v>
      </c>
      <c r="P3109">
        <v>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0.63637975944759995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0.63637975944759995</v>
      </c>
    </row>
    <row r="3110" spans="1:31" x14ac:dyDescent="0.25">
      <c r="A3110">
        <v>2442226</v>
      </c>
      <c r="B3110">
        <v>1</v>
      </c>
      <c r="C3110" t="s">
        <v>80</v>
      </c>
      <c r="D3110" t="s">
        <v>103</v>
      </c>
      <c r="E3110" t="s">
        <v>141</v>
      </c>
      <c r="F3110" t="s">
        <v>9185</v>
      </c>
      <c r="G3110" t="s">
        <v>175</v>
      </c>
      <c r="H3110" t="s">
        <v>144</v>
      </c>
      <c r="I3110" t="s">
        <v>136</v>
      </c>
      <c r="J3110" t="s">
        <v>137</v>
      </c>
      <c r="K3110" t="s">
        <v>138</v>
      </c>
      <c r="L3110" t="s">
        <v>9186</v>
      </c>
      <c r="M3110" t="s">
        <v>9187</v>
      </c>
      <c r="N3110">
        <v>0.262222222</v>
      </c>
      <c r="O3110">
        <v>1</v>
      </c>
      <c r="P3110">
        <v>0</v>
      </c>
      <c r="Q3110">
        <v>3</v>
      </c>
      <c r="R3110">
        <v>0</v>
      </c>
      <c r="S3110">
        <v>12</v>
      </c>
      <c r="T3110">
        <v>1</v>
      </c>
      <c r="U3110">
        <v>3</v>
      </c>
      <c r="V3110">
        <v>0</v>
      </c>
      <c r="W3110">
        <v>0.28144715816600002</v>
      </c>
      <c r="X3110">
        <v>0</v>
      </c>
      <c r="Y3110">
        <v>7.0143110131705857</v>
      </c>
      <c r="Z3110">
        <v>0</v>
      </c>
      <c r="AA3110">
        <v>160.46306660146226</v>
      </c>
      <c r="AB3110">
        <v>0</v>
      </c>
      <c r="AC3110">
        <v>29.737564609515093</v>
      </c>
      <c r="AD3110">
        <v>0</v>
      </c>
      <c r="AE3110">
        <v>197.49638938231394</v>
      </c>
    </row>
    <row r="3111" spans="1:31" x14ac:dyDescent="0.25">
      <c r="A3111">
        <v>2442472</v>
      </c>
      <c r="B3111">
        <v>1</v>
      </c>
      <c r="C3111" t="s">
        <v>80</v>
      </c>
      <c r="D3111" t="s">
        <v>104</v>
      </c>
      <c r="E3111" t="s">
        <v>147</v>
      </c>
      <c r="F3111" t="s">
        <v>9188</v>
      </c>
      <c r="G3111" t="s">
        <v>175</v>
      </c>
      <c r="H3111" t="s">
        <v>135</v>
      </c>
      <c r="I3111" t="s">
        <v>136</v>
      </c>
      <c r="J3111" t="s">
        <v>137</v>
      </c>
      <c r="K3111" t="s">
        <v>138</v>
      </c>
      <c r="L3111" t="s">
        <v>9189</v>
      </c>
      <c r="M3111" t="s">
        <v>9038</v>
      </c>
      <c r="N3111">
        <v>0.91111111099999997</v>
      </c>
      <c r="O3111">
        <v>0</v>
      </c>
      <c r="P3111">
        <v>24</v>
      </c>
      <c r="Q3111">
        <v>0</v>
      </c>
      <c r="R3111">
        <v>0</v>
      </c>
      <c r="S3111">
        <v>0</v>
      </c>
      <c r="T3111">
        <v>2</v>
      </c>
      <c r="U3111">
        <v>0</v>
      </c>
      <c r="V3111">
        <v>0</v>
      </c>
      <c r="W3111">
        <v>0</v>
      </c>
      <c r="X3111">
        <v>22.035120531907598</v>
      </c>
      <c r="Y3111">
        <v>0</v>
      </c>
      <c r="Z3111">
        <v>0</v>
      </c>
      <c r="AA3111">
        <v>0</v>
      </c>
      <c r="AB3111">
        <v>2.8391856099284887</v>
      </c>
      <c r="AC3111">
        <v>0</v>
      </c>
      <c r="AD3111">
        <v>0</v>
      </c>
      <c r="AE3111">
        <v>24.874306141836087</v>
      </c>
    </row>
    <row r="3112" spans="1:31" x14ac:dyDescent="0.25">
      <c r="A3112">
        <v>2442286</v>
      </c>
      <c r="B3112">
        <v>1</v>
      </c>
      <c r="C3112" t="s">
        <v>80</v>
      </c>
      <c r="D3112" t="s">
        <v>82</v>
      </c>
      <c r="E3112" t="s">
        <v>132</v>
      </c>
      <c r="F3112" t="s">
        <v>9190</v>
      </c>
      <c r="G3112" t="s">
        <v>134</v>
      </c>
      <c r="H3112" t="s">
        <v>135</v>
      </c>
      <c r="I3112" t="s">
        <v>136</v>
      </c>
      <c r="J3112" t="s">
        <v>137</v>
      </c>
      <c r="K3112" t="s">
        <v>138</v>
      </c>
      <c r="L3112" t="s">
        <v>9191</v>
      </c>
      <c r="M3112" t="s">
        <v>9192</v>
      </c>
      <c r="N3112">
        <v>3.4502777770000002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</row>
    <row r="3113" spans="1:31" x14ac:dyDescent="0.25">
      <c r="A3113">
        <v>2442100</v>
      </c>
      <c r="B3113">
        <v>1</v>
      </c>
      <c r="C3113" t="s">
        <v>80</v>
      </c>
      <c r="D3113" t="s">
        <v>105</v>
      </c>
      <c r="E3113" t="s">
        <v>141</v>
      </c>
      <c r="F3113" t="s">
        <v>9193</v>
      </c>
      <c r="G3113" t="s">
        <v>143</v>
      </c>
      <c r="H3113" t="s">
        <v>144</v>
      </c>
      <c r="I3113" t="s">
        <v>136</v>
      </c>
      <c r="J3113" t="s">
        <v>137</v>
      </c>
      <c r="K3113" t="s">
        <v>138</v>
      </c>
      <c r="L3113" t="s">
        <v>9194</v>
      </c>
      <c r="M3113" t="s">
        <v>9195</v>
      </c>
      <c r="N3113">
        <v>1.240555555</v>
      </c>
      <c r="O3113">
        <v>14</v>
      </c>
      <c r="P3113">
        <v>31</v>
      </c>
      <c r="Q3113">
        <v>6</v>
      </c>
      <c r="R3113">
        <v>67</v>
      </c>
      <c r="S3113">
        <v>13</v>
      </c>
      <c r="T3113">
        <v>19</v>
      </c>
      <c r="U3113">
        <v>1</v>
      </c>
      <c r="V3113">
        <v>0</v>
      </c>
      <c r="W3113">
        <v>9.4013748291017158</v>
      </c>
      <c r="X3113">
        <v>9.5399578521838269</v>
      </c>
      <c r="Y3113">
        <v>1.2011507170985818</v>
      </c>
      <c r="Z3113">
        <v>13.446968203711906</v>
      </c>
      <c r="AA3113">
        <v>291.56250563928086</v>
      </c>
      <c r="AB3113">
        <v>27.921415636302847</v>
      </c>
      <c r="AC3113">
        <v>300.39575046348841</v>
      </c>
      <c r="AD3113">
        <v>0</v>
      </c>
      <c r="AE3113">
        <v>653.46912334116814</v>
      </c>
    </row>
    <row r="3114" spans="1:31" x14ac:dyDescent="0.25">
      <c r="A3114">
        <v>2442432</v>
      </c>
      <c r="B3114">
        <v>1</v>
      </c>
      <c r="C3114" t="s">
        <v>80</v>
      </c>
      <c r="D3114" t="s">
        <v>103</v>
      </c>
      <c r="E3114" t="s">
        <v>147</v>
      </c>
      <c r="F3114" t="s">
        <v>9196</v>
      </c>
      <c r="G3114" t="s">
        <v>1901</v>
      </c>
      <c r="H3114" t="s">
        <v>135</v>
      </c>
      <c r="I3114" t="s">
        <v>136</v>
      </c>
      <c r="J3114" t="s">
        <v>137</v>
      </c>
      <c r="K3114" t="s">
        <v>138</v>
      </c>
      <c r="L3114" t="s">
        <v>9197</v>
      </c>
      <c r="M3114" t="s">
        <v>9198</v>
      </c>
      <c r="N3114">
        <v>1.3325</v>
      </c>
      <c r="O3114">
        <v>0</v>
      </c>
      <c r="P3114">
        <v>121</v>
      </c>
      <c r="Q3114">
        <v>0</v>
      </c>
      <c r="R3114">
        <v>0</v>
      </c>
      <c r="S3114">
        <v>0</v>
      </c>
      <c r="T3114">
        <v>1</v>
      </c>
      <c r="U3114">
        <v>0</v>
      </c>
      <c r="V3114">
        <v>0</v>
      </c>
      <c r="W3114">
        <v>0</v>
      </c>
      <c r="X3114">
        <v>51.736462113379289</v>
      </c>
      <c r="Y3114">
        <v>0</v>
      </c>
      <c r="Z3114">
        <v>0</v>
      </c>
      <c r="AA3114">
        <v>0</v>
      </c>
      <c r="AB3114">
        <v>1.4681537254737267</v>
      </c>
      <c r="AC3114">
        <v>0</v>
      </c>
      <c r="AD3114">
        <v>0</v>
      </c>
      <c r="AE3114">
        <v>53.204615838853016</v>
      </c>
    </row>
    <row r="3115" spans="1:31" x14ac:dyDescent="0.25">
      <c r="A3115">
        <v>2442220</v>
      </c>
      <c r="B3115">
        <v>1</v>
      </c>
      <c r="C3115" t="s">
        <v>81</v>
      </c>
      <c r="D3115" t="s">
        <v>112</v>
      </c>
      <c r="E3115" t="s">
        <v>178</v>
      </c>
      <c r="F3115" t="s">
        <v>9199</v>
      </c>
      <c r="G3115" t="s">
        <v>143</v>
      </c>
      <c r="H3115" t="s">
        <v>144</v>
      </c>
      <c r="I3115" t="s">
        <v>136</v>
      </c>
      <c r="J3115" t="s">
        <v>137</v>
      </c>
      <c r="K3115" t="s">
        <v>138</v>
      </c>
      <c r="L3115" t="s">
        <v>9200</v>
      </c>
      <c r="M3115" t="s">
        <v>9201</v>
      </c>
      <c r="N3115">
        <v>1.038888888</v>
      </c>
      <c r="O3115">
        <v>1</v>
      </c>
      <c r="P3115">
        <v>524</v>
      </c>
      <c r="Q3115">
        <v>6</v>
      </c>
      <c r="R3115">
        <v>8</v>
      </c>
      <c r="S3115">
        <v>0</v>
      </c>
      <c r="T3115">
        <v>61</v>
      </c>
      <c r="U3115">
        <v>0</v>
      </c>
      <c r="V3115">
        <v>1</v>
      </c>
      <c r="W3115">
        <v>0.25382299123924162</v>
      </c>
      <c r="X3115">
        <v>114.65018269209983</v>
      </c>
      <c r="Y3115">
        <v>0</v>
      </c>
      <c r="Z3115">
        <v>3.6266117208666668E-3</v>
      </c>
      <c r="AA3115">
        <v>0</v>
      </c>
      <c r="AB3115">
        <v>71.327689219556362</v>
      </c>
      <c r="AC3115">
        <v>0</v>
      </c>
      <c r="AD3115">
        <v>21.989732273546235</v>
      </c>
      <c r="AE3115">
        <v>208.22505378816254</v>
      </c>
    </row>
    <row r="3116" spans="1:31" x14ac:dyDescent="0.25">
      <c r="A3116">
        <v>2442449</v>
      </c>
      <c r="B3116">
        <v>1</v>
      </c>
      <c r="C3116" t="s">
        <v>80</v>
      </c>
      <c r="D3116" t="s">
        <v>83</v>
      </c>
      <c r="E3116" t="s">
        <v>147</v>
      </c>
      <c r="F3116" t="s">
        <v>9202</v>
      </c>
      <c r="G3116" t="s">
        <v>214</v>
      </c>
      <c r="H3116" t="s">
        <v>135</v>
      </c>
      <c r="I3116" t="s">
        <v>136</v>
      </c>
      <c r="J3116" t="s">
        <v>3</v>
      </c>
      <c r="K3116" t="s">
        <v>138</v>
      </c>
      <c r="L3116" t="s">
        <v>9203</v>
      </c>
      <c r="M3116" t="s">
        <v>9204</v>
      </c>
      <c r="N3116">
        <v>2.679444444</v>
      </c>
      <c r="O3116">
        <v>0</v>
      </c>
      <c r="P3116">
        <v>151</v>
      </c>
      <c r="Q3116">
        <v>0</v>
      </c>
      <c r="R3116">
        <v>0</v>
      </c>
      <c r="S3116">
        <v>0</v>
      </c>
      <c r="T3116">
        <v>30</v>
      </c>
      <c r="U3116">
        <v>0</v>
      </c>
      <c r="V3116">
        <v>0</v>
      </c>
      <c r="W3116">
        <v>0</v>
      </c>
      <c r="X3116">
        <v>147.30219557572875</v>
      </c>
      <c r="Y3116">
        <v>0</v>
      </c>
      <c r="Z3116">
        <v>0</v>
      </c>
      <c r="AA3116">
        <v>0</v>
      </c>
      <c r="AB3116">
        <v>39.663758900655012</v>
      </c>
      <c r="AC3116">
        <v>0</v>
      </c>
      <c r="AD3116">
        <v>0</v>
      </c>
      <c r="AE3116">
        <v>186.96595447638376</v>
      </c>
    </row>
    <row r="3117" spans="1:31" x14ac:dyDescent="0.25">
      <c r="A3117">
        <v>2442512</v>
      </c>
      <c r="B3117">
        <v>1</v>
      </c>
      <c r="C3117" t="s">
        <v>80</v>
      </c>
      <c r="D3117" t="s">
        <v>105</v>
      </c>
      <c r="E3117" t="s">
        <v>141</v>
      </c>
      <c r="F3117" t="s">
        <v>9193</v>
      </c>
      <c r="G3117" t="s">
        <v>143</v>
      </c>
      <c r="H3117" t="s">
        <v>144</v>
      </c>
      <c r="I3117" t="s">
        <v>136</v>
      </c>
      <c r="J3117" t="s">
        <v>137</v>
      </c>
      <c r="K3117" t="s">
        <v>138</v>
      </c>
      <c r="L3117" t="s">
        <v>9205</v>
      </c>
      <c r="M3117" t="s">
        <v>9206</v>
      </c>
      <c r="N3117">
        <v>0.650277777</v>
      </c>
      <c r="O3117">
        <v>14</v>
      </c>
      <c r="P3117">
        <v>33</v>
      </c>
      <c r="Q3117">
        <v>6</v>
      </c>
      <c r="R3117">
        <v>72</v>
      </c>
      <c r="S3117">
        <v>13</v>
      </c>
      <c r="T3117">
        <v>21</v>
      </c>
      <c r="U3117">
        <v>1</v>
      </c>
      <c r="V3117">
        <v>0</v>
      </c>
      <c r="W3117">
        <v>5.5309113822265585</v>
      </c>
      <c r="X3117">
        <v>5.4670529654803168</v>
      </c>
      <c r="Y3117">
        <v>0.52864354935609059</v>
      </c>
      <c r="Z3117">
        <v>6.7226414602896263</v>
      </c>
      <c r="AA3117">
        <v>110.65311488579518</v>
      </c>
      <c r="AB3117">
        <v>8.3603326757765739</v>
      </c>
      <c r="AC3117">
        <v>81.32932351497395</v>
      </c>
      <c r="AD3117">
        <v>0</v>
      </c>
      <c r="AE3117">
        <v>218.59202043389826</v>
      </c>
    </row>
    <row r="3118" spans="1:31" x14ac:dyDescent="0.25">
      <c r="A3118">
        <v>2442163</v>
      </c>
      <c r="B3118">
        <v>1</v>
      </c>
      <c r="C3118" t="s">
        <v>80</v>
      </c>
      <c r="D3118" t="s">
        <v>109</v>
      </c>
      <c r="E3118" t="s">
        <v>147</v>
      </c>
      <c r="F3118" t="s">
        <v>9207</v>
      </c>
      <c r="G3118" t="s">
        <v>1307</v>
      </c>
      <c r="H3118" t="s">
        <v>135</v>
      </c>
      <c r="I3118" t="s">
        <v>136</v>
      </c>
      <c r="J3118" t="s">
        <v>137</v>
      </c>
      <c r="K3118" t="s">
        <v>138</v>
      </c>
      <c r="L3118" t="s">
        <v>9208</v>
      </c>
      <c r="M3118" t="s">
        <v>9209</v>
      </c>
      <c r="N3118">
        <v>4.09</v>
      </c>
      <c r="O3118">
        <v>0</v>
      </c>
      <c r="P3118">
        <v>9</v>
      </c>
      <c r="Q3118">
        <v>0</v>
      </c>
      <c r="R3118">
        <v>4</v>
      </c>
      <c r="S3118">
        <v>0</v>
      </c>
      <c r="T3118">
        <v>4</v>
      </c>
      <c r="U3118">
        <v>0</v>
      </c>
      <c r="V3118">
        <v>0</v>
      </c>
      <c r="W3118">
        <v>0</v>
      </c>
      <c r="X3118">
        <v>10.184884916438781</v>
      </c>
      <c r="Y3118">
        <v>0</v>
      </c>
      <c r="Z3118">
        <v>0</v>
      </c>
      <c r="AA3118">
        <v>0</v>
      </c>
      <c r="AB3118">
        <v>7.4454379339248149</v>
      </c>
      <c r="AC3118">
        <v>0</v>
      </c>
      <c r="AD3118">
        <v>0</v>
      </c>
      <c r="AE3118">
        <v>17.630322850363598</v>
      </c>
    </row>
    <row r="3119" spans="1:31" x14ac:dyDescent="0.25">
      <c r="A3119">
        <v>2442263</v>
      </c>
      <c r="B3119">
        <v>1</v>
      </c>
      <c r="C3119" t="s">
        <v>80</v>
      </c>
      <c r="D3119" t="s">
        <v>106</v>
      </c>
      <c r="E3119" t="s">
        <v>141</v>
      </c>
      <c r="F3119" t="s">
        <v>9210</v>
      </c>
      <c r="G3119" t="s">
        <v>143</v>
      </c>
      <c r="H3119" t="s">
        <v>144</v>
      </c>
      <c r="I3119" t="s">
        <v>330</v>
      </c>
      <c r="J3119" t="s">
        <v>137</v>
      </c>
      <c r="K3119" t="s">
        <v>138</v>
      </c>
      <c r="L3119" t="s">
        <v>9211</v>
      </c>
      <c r="M3119" t="s">
        <v>9212</v>
      </c>
      <c r="N3119">
        <v>8.3333330000000001E-3</v>
      </c>
      <c r="O3119">
        <v>0</v>
      </c>
      <c r="P3119">
        <v>490</v>
      </c>
      <c r="Q3119">
        <v>35</v>
      </c>
      <c r="R3119">
        <v>103</v>
      </c>
      <c r="S3119">
        <v>13</v>
      </c>
      <c r="T3119">
        <v>98</v>
      </c>
      <c r="U3119">
        <v>1</v>
      </c>
      <c r="V3119">
        <v>0</v>
      </c>
      <c r="W3119">
        <v>0</v>
      </c>
      <c r="X3119">
        <v>1.1817191895206252</v>
      </c>
      <c r="Y3119">
        <v>0.92574372705686658</v>
      </c>
      <c r="Z3119">
        <v>0.37664475170955836</v>
      </c>
      <c r="AA3119">
        <v>0.4339504066207</v>
      </c>
      <c r="AB3119">
        <v>0.73226308309737509</v>
      </c>
      <c r="AC3119">
        <v>0.30343359968500005</v>
      </c>
      <c r="AD3119">
        <v>0</v>
      </c>
      <c r="AE3119">
        <v>3.9537547576901253</v>
      </c>
    </row>
    <row r="3120" spans="1:31" x14ac:dyDescent="0.25">
      <c r="A3120">
        <v>2442538</v>
      </c>
      <c r="B3120">
        <v>1</v>
      </c>
      <c r="C3120" t="s">
        <v>80</v>
      </c>
      <c r="D3120" t="s">
        <v>82</v>
      </c>
      <c r="E3120" t="s">
        <v>132</v>
      </c>
      <c r="F3120" t="s">
        <v>9213</v>
      </c>
      <c r="G3120" t="s">
        <v>153</v>
      </c>
      <c r="H3120" t="s">
        <v>135</v>
      </c>
      <c r="I3120" t="s">
        <v>136</v>
      </c>
      <c r="J3120" t="s">
        <v>137</v>
      </c>
      <c r="K3120" t="s">
        <v>138</v>
      </c>
      <c r="L3120" t="s">
        <v>9214</v>
      </c>
      <c r="M3120" t="s">
        <v>9215</v>
      </c>
      <c r="N3120">
        <v>2.6780555549999998</v>
      </c>
      <c r="O3120">
        <v>0</v>
      </c>
      <c r="P3120">
        <v>9</v>
      </c>
      <c r="Q3120">
        <v>0</v>
      </c>
      <c r="R3120">
        <v>0</v>
      </c>
      <c r="S3120">
        <v>0</v>
      </c>
      <c r="T3120">
        <v>1</v>
      </c>
      <c r="U3120">
        <v>0</v>
      </c>
      <c r="V3120">
        <v>0</v>
      </c>
      <c r="W3120">
        <v>0</v>
      </c>
      <c r="X3120">
        <v>5.1855361366957924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5.1855361366957924</v>
      </c>
    </row>
    <row r="3121" spans="1:31" x14ac:dyDescent="0.25">
      <c r="A3121">
        <v>2442369</v>
      </c>
      <c r="B3121">
        <v>1</v>
      </c>
      <c r="C3121" t="s">
        <v>80</v>
      </c>
      <c r="D3121" t="s">
        <v>93</v>
      </c>
      <c r="E3121" t="s">
        <v>132</v>
      </c>
      <c r="F3121" t="s">
        <v>9216</v>
      </c>
      <c r="G3121" t="s">
        <v>134</v>
      </c>
      <c r="H3121" t="s">
        <v>135</v>
      </c>
      <c r="I3121" t="s">
        <v>136</v>
      </c>
      <c r="J3121" t="s">
        <v>137</v>
      </c>
      <c r="K3121" t="s">
        <v>138</v>
      </c>
      <c r="L3121" t="s">
        <v>9217</v>
      </c>
      <c r="M3121" t="s">
        <v>9218</v>
      </c>
      <c r="N3121">
        <v>2.221944444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0.5521815017103866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0.5521815017103866</v>
      </c>
    </row>
    <row r="3122" spans="1:31" x14ac:dyDescent="0.25">
      <c r="A3122">
        <v>2442246</v>
      </c>
      <c r="B3122">
        <v>1</v>
      </c>
      <c r="C3122" t="s">
        <v>80</v>
      </c>
      <c r="D3122" t="s">
        <v>103</v>
      </c>
      <c r="E3122" t="s">
        <v>156</v>
      </c>
      <c r="F3122" t="s">
        <v>9219</v>
      </c>
      <c r="G3122" t="s">
        <v>158</v>
      </c>
      <c r="H3122" t="s">
        <v>135</v>
      </c>
      <c r="I3122" t="s">
        <v>136</v>
      </c>
      <c r="J3122" t="s">
        <v>137</v>
      </c>
      <c r="K3122" t="s">
        <v>138</v>
      </c>
      <c r="L3122" t="s">
        <v>9220</v>
      </c>
      <c r="M3122" t="s">
        <v>9221</v>
      </c>
      <c r="N3122">
        <v>0.93944444400000005</v>
      </c>
      <c r="O3122">
        <v>0</v>
      </c>
      <c r="P3122">
        <v>52</v>
      </c>
      <c r="Q3122">
        <v>0</v>
      </c>
      <c r="R3122">
        <v>24</v>
      </c>
      <c r="S3122">
        <v>0</v>
      </c>
      <c r="T3122">
        <v>20</v>
      </c>
      <c r="U3122">
        <v>0</v>
      </c>
      <c r="V3122">
        <v>0</v>
      </c>
      <c r="W3122">
        <v>0</v>
      </c>
      <c r="X3122">
        <v>10.11789468374449</v>
      </c>
      <c r="Y3122">
        <v>0</v>
      </c>
      <c r="Z3122">
        <v>3.8811147486157811</v>
      </c>
      <c r="AA3122">
        <v>0</v>
      </c>
      <c r="AB3122">
        <v>14.471974199082394</v>
      </c>
      <c r="AC3122">
        <v>0</v>
      </c>
      <c r="AD3122">
        <v>0</v>
      </c>
      <c r="AE3122">
        <v>28.470983631442664</v>
      </c>
    </row>
    <row r="3123" spans="1:31" x14ac:dyDescent="0.25">
      <c r="A3123">
        <v>2442137</v>
      </c>
      <c r="B3123">
        <v>1</v>
      </c>
      <c r="C3123" t="s">
        <v>81</v>
      </c>
      <c r="D3123" t="s">
        <v>112</v>
      </c>
      <c r="E3123" t="s">
        <v>161</v>
      </c>
      <c r="F3123" t="s">
        <v>9222</v>
      </c>
      <c r="G3123" t="s">
        <v>187</v>
      </c>
      <c r="H3123" t="s">
        <v>144</v>
      </c>
      <c r="I3123" t="s">
        <v>136</v>
      </c>
      <c r="J3123" t="s">
        <v>137</v>
      </c>
      <c r="K3123" t="s">
        <v>164</v>
      </c>
      <c r="L3123" t="s">
        <v>9223</v>
      </c>
      <c r="M3123" t="s">
        <v>9224</v>
      </c>
      <c r="N3123">
        <v>7.3341666659999998</v>
      </c>
      <c r="O3123">
        <v>2</v>
      </c>
      <c r="P3123">
        <v>99</v>
      </c>
      <c r="Q3123">
        <v>0</v>
      </c>
      <c r="R3123">
        <v>22</v>
      </c>
      <c r="S3123">
        <v>0</v>
      </c>
      <c r="T3123">
        <v>1</v>
      </c>
      <c r="U3123">
        <v>0</v>
      </c>
      <c r="V3123">
        <v>0</v>
      </c>
      <c r="W3123">
        <v>3.5034120209367994</v>
      </c>
      <c r="X3123">
        <v>72.842301333447395</v>
      </c>
      <c r="Y3123">
        <v>0</v>
      </c>
      <c r="Z3123">
        <v>4.6269038129534374</v>
      </c>
      <c r="AA3123">
        <v>0</v>
      </c>
      <c r="AB3123">
        <v>0</v>
      </c>
      <c r="AC3123">
        <v>0</v>
      </c>
      <c r="AD3123">
        <v>0</v>
      </c>
      <c r="AE3123">
        <v>80.972617167337631</v>
      </c>
    </row>
    <row r="3124" spans="1:31" x14ac:dyDescent="0.25">
      <c r="A3124">
        <v>2442386</v>
      </c>
      <c r="B3124">
        <v>1</v>
      </c>
      <c r="C3124" t="s">
        <v>81</v>
      </c>
      <c r="D3124" t="s">
        <v>112</v>
      </c>
      <c r="E3124" t="s">
        <v>132</v>
      </c>
      <c r="F3124" t="s">
        <v>9225</v>
      </c>
      <c r="G3124" t="s">
        <v>134</v>
      </c>
      <c r="H3124" t="s">
        <v>135</v>
      </c>
      <c r="I3124" t="s">
        <v>136</v>
      </c>
      <c r="J3124" t="s">
        <v>137</v>
      </c>
      <c r="K3124" t="s">
        <v>138</v>
      </c>
      <c r="L3124" t="s">
        <v>9226</v>
      </c>
      <c r="M3124" t="s">
        <v>9227</v>
      </c>
      <c r="N3124">
        <v>5.2297222220000004</v>
      </c>
      <c r="O3124">
        <v>0</v>
      </c>
      <c r="P3124">
        <v>1</v>
      </c>
      <c r="Q3124">
        <v>0</v>
      </c>
      <c r="R3124">
        <v>0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</row>
    <row r="3125" spans="1:31" x14ac:dyDescent="0.25">
      <c r="A3125">
        <v>2442289</v>
      </c>
      <c r="B3125">
        <v>1</v>
      </c>
      <c r="C3125" t="s">
        <v>80</v>
      </c>
      <c r="D3125" t="s">
        <v>107</v>
      </c>
      <c r="E3125" t="s">
        <v>178</v>
      </c>
      <c r="F3125" t="s">
        <v>9228</v>
      </c>
      <c r="G3125" t="s">
        <v>355</v>
      </c>
      <c r="H3125" t="s">
        <v>144</v>
      </c>
      <c r="I3125" t="s">
        <v>136</v>
      </c>
      <c r="J3125" t="s">
        <v>137</v>
      </c>
      <c r="K3125" t="s">
        <v>164</v>
      </c>
      <c r="L3125" t="s">
        <v>9229</v>
      </c>
      <c r="M3125" t="s">
        <v>9230</v>
      </c>
      <c r="N3125">
        <v>6.4797222220000004</v>
      </c>
      <c r="O3125">
        <v>0</v>
      </c>
      <c r="P3125">
        <v>3429</v>
      </c>
      <c r="Q3125">
        <v>0</v>
      </c>
      <c r="R3125">
        <v>5</v>
      </c>
      <c r="S3125">
        <v>2</v>
      </c>
      <c r="T3125">
        <v>264</v>
      </c>
      <c r="U3125">
        <v>0</v>
      </c>
      <c r="V3125">
        <v>1</v>
      </c>
      <c r="W3125">
        <v>0</v>
      </c>
      <c r="X3125">
        <v>2380.727824854152</v>
      </c>
      <c r="Y3125">
        <v>0</v>
      </c>
      <c r="Z3125">
        <v>0</v>
      </c>
      <c r="AA3125">
        <v>250.36707074055346</v>
      </c>
      <c r="AB3125">
        <v>1620.6153097780134</v>
      </c>
      <c r="AC3125">
        <v>0</v>
      </c>
      <c r="AD3125">
        <v>2.4784495440042944</v>
      </c>
      <c r="AE3125">
        <v>4254.1886549167239</v>
      </c>
    </row>
    <row r="3126" spans="1:31" x14ac:dyDescent="0.25">
      <c r="A3126">
        <v>2442266</v>
      </c>
      <c r="B3126">
        <v>1</v>
      </c>
      <c r="C3126" t="s">
        <v>80</v>
      </c>
      <c r="D3126" t="s">
        <v>82</v>
      </c>
      <c r="E3126" t="s">
        <v>132</v>
      </c>
      <c r="F3126" t="s">
        <v>9231</v>
      </c>
      <c r="G3126" t="s">
        <v>153</v>
      </c>
      <c r="H3126" t="s">
        <v>135</v>
      </c>
      <c r="I3126" t="s">
        <v>136</v>
      </c>
      <c r="J3126" t="s">
        <v>137</v>
      </c>
      <c r="K3126" t="s">
        <v>138</v>
      </c>
      <c r="L3126" t="s">
        <v>9232</v>
      </c>
      <c r="M3126" t="s">
        <v>9233</v>
      </c>
      <c r="N3126">
        <v>2.3177777769999999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19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66.190843207638139</v>
      </c>
      <c r="AC3126">
        <v>0</v>
      </c>
      <c r="AD3126">
        <v>0</v>
      </c>
      <c r="AE3126">
        <v>66.190843207638139</v>
      </c>
    </row>
    <row r="3127" spans="1:31" x14ac:dyDescent="0.25">
      <c r="A3127">
        <v>2442097</v>
      </c>
      <c r="B3127">
        <v>1</v>
      </c>
      <c r="C3127" t="s">
        <v>80</v>
      </c>
      <c r="D3127" t="s">
        <v>110</v>
      </c>
      <c r="E3127" t="s">
        <v>229</v>
      </c>
      <c r="F3127" t="s">
        <v>9234</v>
      </c>
      <c r="G3127" t="s">
        <v>163</v>
      </c>
      <c r="H3127" t="s">
        <v>144</v>
      </c>
      <c r="I3127" t="s">
        <v>136</v>
      </c>
      <c r="J3127" t="s">
        <v>137</v>
      </c>
      <c r="K3127" t="s">
        <v>138</v>
      </c>
      <c r="L3127" t="s">
        <v>9235</v>
      </c>
      <c r="M3127" t="s">
        <v>9236</v>
      </c>
      <c r="N3127">
        <v>0.118888888</v>
      </c>
      <c r="O3127">
        <v>0</v>
      </c>
      <c r="P3127">
        <v>234</v>
      </c>
      <c r="Q3127">
        <v>0</v>
      </c>
      <c r="R3127">
        <v>0</v>
      </c>
      <c r="S3127">
        <v>1</v>
      </c>
      <c r="T3127">
        <v>16</v>
      </c>
      <c r="U3127">
        <v>2</v>
      </c>
      <c r="V3127">
        <v>0</v>
      </c>
      <c r="W3127">
        <v>0</v>
      </c>
      <c r="X3127">
        <v>8.6956449754895786</v>
      </c>
      <c r="Y3127">
        <v>0</v>
      </c>
      <c r="Z3127">
        <v>0</v>
      </c>
      <c r="AA3127">
        <v>4.3173124445362028</v>
      </c>
      <c r="AB3127">
        <v>2.2767452870342706</v>
      </c>
      <c r="AC3127">
        <v>75.607672607743453</v>
      </c>
      <c r="AD3127">
        <v>0</v>
      </c>
      <c r="AE3127">
        <v>90.897375314803497</v>
      </c>
    </row>
    <row r="3128" spans="1:31" x14ac:dyDescent="0.25">
      <c r="A3128">
        <v>2442452</v>
      </c>
      <c r="B3128">
        <v>1</v>
      </c>
      <c r="C3128" t="s">
        <v>80</v>
      </c>
      <c r="D3128" t="s">
        <v>95</v>
      </c>
      <c r="E3128" t="s">
        <v>290</v>
      </c>
      <c r="F3128" t="s">
        <v>9237</v>
      </c>
      <c r="G3128" t="s">
        <v>175</v>
      </c>
      <c r="H3128" t="s">
        <v>135</v>
      </c>
      <c r="I3128" t="s">
        <v>136</v>
      </c>
      <c r="J3128" t="s">
        <v>137</v>
      </c>
      <c r="K3128" t="s">
        <v>138</v>
      </c>
      <c r="L3128" t="s">
        <v>9238</v>
      </c>
      <c r="M3128" t="s">
        <v>9239</v>
      </c>
      <c r="N3128">
        <v>1.366666666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19</v>
      </c>
      <c r="U3128">
        <v>0</v>
      </c>
      <c r="V3128">
        <v>1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23.598595043996916</v>
      </c>
      <c r="AC3128">
        <v>0</v>
      </c>
      <c r="AD3128">
        <v>0</v>
      </c>
      <c r="AE3128">
        <v>23.598595043996916</v>
      </c>
    </row>
    <row r="3129" spans="1:31" x14ac:dyDescent="0.25">
      <c r="A3129">
        <v>2442117</v>
      </c>
      <c r="B3129">
        <v>1</v>
      </c>
      <c r="C3129" t="s">
        <v>80</v>
      </c>
      <c r="D3129" t="s">
        <v>85</v>
      </c>
      <c r="E3129" t="s">
        <v>132</v>
      </c>
      <c r="F3129" t="s">
        <v>9240</v>
      </c>
      <c r="G3129" t="s">
        <v>1709</v>
      </c>
      <c r="H3129" t="s">
        <v>135</v>
      </c>
      <c r="I3129" t="s">
        <v>136</v>
      </c>
      <c r="J3129" t="s">
        <v>3</v>
      </c>
      <c r="K3129" t="s">
        <v>138</v>
      </c>
      <c r="L3129" t="s">
        <v>9241</v>
      </c>
      <c r="M3129" t="s">
        <v>9242</v>
      </c>
      <c r="N3129">
        <v>5.2683333330000002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1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11.830888951532698</v>
      </c>
      <c r="AC3129">
        <v>0</v>
      </c>
      <c r="AD3129">
        <v>0</v>
      </c>
      <c r="AE3129">
        <v>11.830888951532698</v>
      </c>
    </row>
    <row r="3130" spans="1:31" x14ac:dyDescent="0.25">
      <c r="A3130">
        <v>2442395</v>
      </c>
      <c r="B3130">
        <v>1</v>
      </c>
      <c r="C3130" t="s">
        <v>80</v>
      </c>
      <c r="D3130" t="s">
        <v>84</v>
      </c>
      <c r="E3130" t="s">
        <v>132</v>
      </c>
      <c r="F3130" t="s">
        <v>9243</v>
      </c>
      <c r="G3130" t="s">
        <v>214</v>
      </c>
      <c r="H3130" t="s">
        <v>135</v>
      </c>
      <c r="I3130" t="s">
        <v>136</v>
      </c>
      <c r="J3130" t="s">
        <v>3</v>
      </c>
      <c r="K3130" t="s">
        <v>138</v>
      </c>
      <c r="L3130" t="s">
        <v>9244</v>
      </c>
      <c r="M3130" t="s">
        <v>9245</v>
      </c>
      <c r="N3130">
        <v>2.088333333</v>
      </c>
      <c r="O3130">
        <v>0</v>
      </c>
      <c r="P3130">
        <v>10</v>
      </c>
      <c r="Q3130">
        <v>0</v>
      </c>
      <c r="R3130">
        <v>0</v>
      </c>
      <c r="S3130">
        <v>0</v>
      </c>
      <c r="T3130">
        <v>1</v>
      </c>
      <c r="U3130">
        <v>0</v>
      </c>
      <c r="V3130">
        <v>0</v>
      </c>
      <c r="W3130">
        <v>0</v>
      </c>
      <c r="X3130">
        <v>4.5217845429823766</v>
      </c>
      <c r="Y3130">
        <v>0</v>
      </c>
      <c r="Z3130">
        <v>0</v>
      </c>
      <c r="AA3130">
        <v>0</v>
      </c>
      <c r="AB3130">
        <v>3.7886101575761106</v>
      </c>
      <c r="AC3130">
        <v>0</v>
      </c>
      <c r="AD3130">
        <v>0</v>
      </c>
      <c r="AE3130">
        <v>8.3103947005584864</v>
      </c>
    </row>
    <row r="3131" spans="1:31" x14ac:dyDescent="0.25">
      <c r="A3131">
        <v>2442086</v>
      </c>
      <c r="B3131">
        <v>1</v>
      </c>
      <c r="C3131" t="s">
        <v>81</v>
      </c>
      <c r="D3131" t="s">
        <v>118</v>
      </c>
      <c r="E3131" t="s">
        <v>132</v>
      </c>
      <c r="F3131" t="s">
        <v>9246</v>
      </c>
      <c r="G3131" t="s">
        <v>153</v>
      </c>
      <c r="H3131" t="s">
        <v>135</v>
      </c>
      <c r="I3131" t="s">
        <v>136</v>
      </c>
      <c r="J3131" t="s">
        <v>137</v>
      </c>
      <c r="K3131" t="s">
        <v>138</v>
      </c>
      <c r="L3131" t="s">
        <v>9247</v>
      </c>
      <c r="M3131" t="s">
        <v>9248</v>
      </c>
      <c r="N3131">
        <v>0.51500000000000001</v>
      </c>
      <c r="O3131">
        <v>0</v>
      </c>
      <c r="P3131">
        <v>21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3.1013576227254003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3.1013576227254003</v>
      </c>
    </row>
    <row r="3132" spans="1:31" x14ac:dyDescent="0.25">
      <c r="A3132">
        <v>2442418</v>
      </c>
      <c r="B3132">
        <v>1</v>
      </c>
      <c r="C3132" t="s">
        <v>80</v>
      </c>
      <c r="D3132" t="s">
        <v>98</v>
      </c>
      <c r="E3132" t="s">
        <v>147</v>
      </c>
      <c r="F3132" t="s">
        <v>9249</v>
      </c>
      <c r="G3132" t="s">
        <v>171</v>
      </c>
      <c r="H3132" t="s">
        <v>135</v>
      </c>
      <c r="I3132" t="s">
        <v>136</v>
      </c>
      <c r="J3132" t="s">
        <v>137</v>
      </c>
      <c r="K3132" t="s">
        <v>138</v>
      </c>
      <c r="L3132" t="s">
        <v>9250</v>
      </c>
      <c r="M3132" t="s">
        <v>9251</v>
      </c>
      <c r="N3132">
        <v>2.0119444440000001</v>
      </c>
      <c r="O3132">
        <v>0</v>
      </c>
      <c r="P3132">
        <v>73</v>
      </c>
      <c r="Q3132">
        <v>0</v>
      </c>
      <c r="R3132">
        <v>0</v>
      </c>
      <c r="S3132">
        <v>0</v>
      </c>
      <c r="T3132">
        <v>1</v>
      </c>
      <c r="U3132">
        <v>0</v>
      </c>
      <c r="V3132">
        <v>0</v>
      </c>
      <c r="W3132">
        <v>0</v>
      </c>
      <c r="X3132">
        <v>25.521986723443103</v>
      </c>
      <c r="Y3132">
        <v>0</v>
      </c>
      <c r="Z3132">
        <v>0</v>
      </c>
      <c r="AA3132">
        <v>0</v>
      </c>
      <c r="AB3132">
        <v>0.29203701648698499</v>
      </c>
      <c r="AC3132">
        <v>0</v>
      </c>
      <c r="AD3132">
        <v>0</v>
      </c>
      <c r="AE3132">
        <v>25.814023739930089</v>
      </c>
    </row>
    <row r="3133" spans="1:31" x14ac:dyDescent="0.25">
      <c r="A3133">
        <v>2442109</v>
      </c>
      <c r="B3133">
        <v>1</v>
      </c>
      <c r="C3133" t="s">
        <v>81</v>
      </c>
      <c r="D3133" t="s">
        <v>118</v>
      </c>
      <c r="E3133" t="s">
        <v>161</v>
      </c>
      <c r="F3133" t="s">
        <v>9252</v>
      </c>
      <c r="G3133" t="s">
        <v>187</v>
      </c>
      <c r="H3133" t="s">
        <v>144</v>
      </c>
      <c r="I3133" t="s">
        <v>136</v>
      </c>
      <c r="J3133" t="s">
        <v>137</v>
      </c>
      <c r="K3133" t="s">
        <v>164</v>
      </c>
      <c r="L3133" t="s">
        <v>9253</v>
      </c>
      <c r="M3133" t="s">
        <v>9254</v>
      </c>
      <c r="N3133">
        <v>3.9044444440000001</v>
      </c>
      <c r="O3133">
        <v>0</v>
      </c>
      <c r="P3133">
        <v>2523</v>
      </c>
      <c r="Q3133">
        <v>0</v>
      </c>
      <c r="R3133">
        <v>0</v>
      </c>
      <c r="S3133">
        <v>7</v>
      </c>
      <c r="T3133">
        <v>169</v>
      </c>
      <c r="U3133">
        <v>0</v>
      </c>
      <c r="V3133">
        <v>0</v>
      </c>
      <c r="W3133">
        <v>0</v>
      </c>
      <c r="X3133">
        <v>2587.292173886608</v>
      </c>
      <c r="Y3133">
        <v>0</v>
      </c>
      <c r="Z3133">
        <v>0</v>
      </c>
      <c r="AA3133">
        <v>623.93652350372531</v>
      </c>
      <c r="AB3133">
        <v>1099.1447209381747</v>
      </c>
      <c r="AC3133">
        <v>0</v>
      </c>
      <c r="AD3133">
        <v>0</v>
      </c>
      <c r="AE3133">
        <v>4310.3734183285078</v>
      </c>
    </row>
    <row r="3134" spans="1:31" x14ac:dyDescent="0.25">
      <c r="A3134">
        <v>2442232</v>
      </c>
      <c r="B3134">
        <v>1</v>
      </c>
      <c r="C3134" t="s">
        <v>80</v>
      </c>
      <c r="D3134" t="s">
        <v>83</v>
      </c>
      <c r="E3134" t="s">
        <v>132</v>
      </c>
      <c r="F3134" t="s">
        <v>9255</v>
      </c>
      <c r="G3134" t="s">
        <v>198</v>
      </c>
      <c r="H3134" t="s">
        <v>135</v>
      </c>
      <c r="I3134" t="s">
        <v>136</v>
      </c>
      <c r="J3134" t="s">
        <v>137</v>
      </c>
      <c r="K3134" t="s">
        <v>138</v>
      </c>
      <c r="L3134" t="s">
        <v>9256</v>
      </c>
      <c r="M3134" t="s">
        <v>9257</v>
      </c>
      <c r="N3134">
        <v>2.3883333329999998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4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41.097736207642356</v>
      </c>
      <c r="AC3134">
        <v>0</v>
      </c>
      <c r="AD3134">
        <v>0</v>
      </c>
      <c r="AE3134">
        <v>41.097736207642356</v>
      </c>
    </row>
    <row r="3135" spans="1:31" x14ac:dyDescent="0.25">
      <c r="A3135">
        <v>2442541</v>
      </c>
      <c r="B3135">
        <v>1</v>
      </c>
      <c r="C3135" t="s">
        <v>81</v>
      </c>
      <c r="D3135" t="s">
        <v>127</v>
      </c>
      <c r="E3135" t="s">
        <v>132</v>
      </c>
      <c r="F3135" t="s">
        <v>9258</v>
      </c>
      <c r="G3135" t="s">
        <v>134</v>
      </c>
      <c r="H3135" t="s">
        <v>135</v>
      </c>
      <c r="I3135" t="s">
        <v>136</v>
      </c>
      <c r="J3135" t="s">
        <v>137</v>
      </c>
      <c r="K3135" t="s">
        <v>138</v>
      </c>
      <c r="L3135" t="s">
        <v>9259</v>
      </c>
      <c r="M3135" t="s">
        <v>9260</v>
      </c>
      <c r="N3135">
        <v>1.5149999999999999</v>
      </c>
      <c r="O3135">
        <v>0</v>
      </c>
      <c r="P3135">
        <v>1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0.3668737104882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0.3668737104882</v>
      </c>
    </row>
    <row r="3136" spans="1:31" x14ac:dyDescent="0.25">
      <c r="A3136">
        <v>2442249</v>
      </c>
      <c r="B3136">
        <v>1</v>
      </c>
      <c r="C3136" t="s">
        <v>80</v>
      </c>
      <c r="D3136" t="s">
        <v>83</v>
      </c>
      <c r="E3136" t="s">
        <v>229</v>
      </c>
      <c r="F3136" t="s">
        <v>7459</v>
      </c>
      <c r="G3136" t="s">
        <v>143</v>
      </c>
      <c r="H3136" t="s">
        <v>144</v>
      </c>
      <c r="I3136" t="s">
        <v>136</v>
      </c>
      <c r="J3136" t="s">
        <v>137</v>
      </c>
      <c r="K3136" t="s">
        <v>138</v>
      </c>
      <c r="L3136" t="s">
        <v>9261</v>
      </c>
      <c r="M3136" t="s">
        <v>9262</v>
      </c>
      <c r="N3136">
        <v>0.37444444399999999</v>
      </c>
      <c r="O3136">
        <v>0</v>
      </c>
      <c r="P3136">
        <v>3233</v>
      </c>
      <c r="Q3136">
        <v>0</v>
      </c>
      <c r="R3136">
        <v>0</v>
      </c>
      <c r="S3136">
        <v>3</v>
      </c>
      <c r="T3136">
        <v>1154</v>
      </c>
      <c r="U3136">
        <v>1</v>
      </c>
      <c r="V3136">
        <v>2</v>
      </c>
      <c r="W3136">
        <v>0</v>
      </c>
      <c r="X3136">
        <v>353.31584832587146</v>
      </c>
      <c r="Y3136">
        <v>0</v>
      </c>
      <c r="Z3136">
        <v>0</v>
      </c>
      <c r="AA3136">
        <v>406.98333213614512</v>
      </c>
      <c r="AB3136">
        <v>702.22296815749598</v>
      </c>
      <c r="AC3136">
        <v>80.882671378296976</v>
      </c>
      <c r="AD3136">
        <v>3.7476587152646408</v>
      </c>
      <c r="AE3136">
        <v>1547.1524787130741</v>
      </c>
    </row>
    <row r="3137" spans="1:31" x14ac:dyDescent="0.25">
      <c r="A3137">
        <v>2442046</v>
      </c>
      <c r="B3137">
        <v>1</v>
      </c>
      <c r="C3137" t="s">
        <v>81</v>
      </c>
      <c r="D3137" t="s">
        <v>117</v>
      </c>
      <c r="E3137" t="s">
        <v>161</v>
      </c>
      <c r="F3137" t="s">
        <v>9263</v>
      </c>
      <c r="G3137" t="s">
        <v>163</v>
      </c>
      <c r="H3137" t="s">
        <v>144</v>
      </c>
      <c r="I3137" t="s">
        <v>136</v>
      </c>
      <c r="J3137" t="s">
        <v>137</v>
      </c>
      <c r="K3137" t="s">
        <v>164</v>
      </c>
      <c r="L3137" t="s">
        <v>9264</v>
      </c>
      <c r="M3137" t="s">
        <v>9265</v>
      </c>
      <c r="N3137">
        <v>0.33027777699999999</v>
      </c>
      <c r="O3137">
        <v>0</v>
      </c>
      <c r="P3137">
        <v>4673</v>
      </c>
      <c r="Q3137">
        <v>0</v>
      </c>
      <c r="R3137">
        <v>3</v>
      </c>
      <c r="S3137">
        <v>1</v>
      </c>
      <c r="T3137">
        <v>1230</v>
      </c>
      <c r="U3137">
        <v>0</v>
      </c>
      <c r="V3137">
        <v>4</v>
      </c>
      <c r="W3137">
        <v>0</v>
      </c>
      <c r="X3137">
        <v>266.49678562718816</v>
      </c>
      <c r="Y3137">
        <v>0</v>
      </c>
      <c r="Z3137">
        <v>0.16093548861663001</v>
      </c>
      <c r="AA3137">
        <v>2.3017911420544555</v>
      </c>
      <c r="AB3137">
        <v>153.1038093264502</v>
      </c>
      <c r="AC3137">
        <v>0</v>
      </c>
      <c r="AD3137">
        <v>3.7750025956829281</v>
      </c>
      <c r="AE3137">
        <v>425.83832417999241</v>
      </c>
    </row>
    <row r="3138" spans="1:31" x14ac:dyDescent="0.25">
      <c r="A3138">
        <v>2442498</v>
      </c>
      <c r="B3138">
        <v>1</v>
      </c>
      <c r="C3138" t="s">
        <v>81</v>
      </c>
      <c r="D3138" t="s">
        <v>114</v>
      </c>
      <c r="E3138" t="s">
        <v>132</v>
      </c>
      <c r="F3138" t="s">
        <v>9266</v>
      </c>
      <c r="G3138" t="s">
        <v>134</v>
      </c>
      <c r="H3138" t="s">
        <v>135</v>
      </c>
      <c r="I3138" t="s">
        <v>136</v>
      </c>
      <c r="J3138" t="s">
        <v>137</v>
      </c>
      <c r="K3138" t="s">
        <v>138</v>
      </c>
      <c r="L3138" t="s">
        <v>9267</v>
      </c>
      <c r="M3138" t="s">
        <v>9268</v>
      </c>
      <c r="N3138">
        <v>1.186666666</v>
      </c>
      <c r="O3138">
        <v>0</v>
      </c>
      <c r="P3138">
        <v>1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6.1867602163963337E-2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6.1867602163963337E-2</v>
      </c>
    </row>
    <row r="3139" spans="1:31" x14ac:dyDescent="0.25">
      <c r="A3139">
        <v>2442212</v>
      </c>
      <c r="B3139">
        <v>1</v>
      </c>
      <c r="C3139" t="s">
        <v>80</v>
      </c>
      <c r="D3139" t="s">
        <v>82</v>
      </c>
      <c r="E3139" t="s">
        <v>132</v>
      </c>
      <c r="F3139" t="s">
        <v>9102</v>
      </c>
      <c r="G3139" t="s">
        <v>198</v>
      </c>
      <c r="H3139" t="s">
        <v>135</v>
      </c>
      <c r="I3139" t="s">
        <v>136</v>
      </c>
      <c r="J3139" t="s">
        <v>137</v>
      </c>
      <c r="K3139" t="s">
        <v>138</v>
      </c>
      <c r="L3139" t="s">
        <v>9269</v>
      </c>
      <c r="M3139" t="s">
        <v>9270</v>
      </c>
      <c r="N3139">
        <v>6.6333333330000004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1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0.54128121211571389</v>
      </c>
      <c r="AC3139">
        <v>0</v>
      </c>
      <c r="AD3139">
        <v>0</v>
      </c>
      <c r="AE3139">
        <v>0.54128121211571389</v>
      </c>
    </row>
    <row r="3140" spans="1:31" x14ac:dyDescent="0.25">
      <c r="A3140">
        <v>2442106</v>
      </c>
      <c r="B3140">
        <v>1</v>
      </c>
      <c r="C3140" t="s">
        <v>81</v>
      </c>
      <c r="D3140" t="s">
        <v>123</v>
      </c>
      <c r="E3140" t="s">
        <v>147</v>
      </c>
      <c r="F3140" t="s">
        <v>9271</v>
      </c>
      <c r="G3140" t="s">
        <v>2727</v>
      </c>
      <c r="H3140" t="s">
        <v>135</v>
      </c>
      <c r="I3140" t="s">
        <v>136</v>
      </c>
      <c r="J3140" t="s">
        <v>137</v>
      </c>
      <c r="K3140" t="s">
        <v>138</v>
      </c>
      <c r="L3140" t="s">
        <v>9272</v>
      </c>
      <c r="M3140" t="s">
        <v>9273</v>
      </c>
      <c r="N3140">
        <v>0.91083333300000002</v>
      </c>
      <c r="O3140">
        <v>0</v>
      </c>
      <c r="P3140">
        <v>98</v>
      </c>
      <c r="Q3140">
        <v>0</v>
      </c>
      <c r="R3140">
        <v>0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26.015329104871423</v>
      </c>
      <c r="Y3140">
        <v>0</v>
      </c>
      <c r="Z3140">
        <v>0</v>
      </c>
      <c r="AA3140">
        <v>0</v>
      </c>
      <c r="AB3140">
        <v>0.31994774478237997</v>
      </c>
      <c r="AC3140">
        <v>0</v>
      </c>
      <c r="AD3140">
        <v>0</v>
      </c>
      <c r="AE3140">
        <v>26.335276849653802</v>
      </c>
    </row>
    <row r="3141" spans="1:31" x14ac:dyDescent="0.25">
      <c r="A3141">
        <v>2442206</v>
      </c>
      <c r="B3141">
        <v>1</v>
      </c>
      <c r="C3141" t="s">
        <v>80</v>
      </c>
      <c r="D3141" t="s">
        <v>96</v>
      </c>
      <c r="E3141" t="s">
        <v>132</v>
      </c>
      <c r="F3141" t="s">
        <v>9274</v>
      </c>
      <c r="G3141" t="s">
        <v>249</v>
      </c>
      <c r="H3141" t="s">
        <v>135</v>
      </c>
      <c r="I3141" t="s">
        <v>136</v>
      </c>
      <c r="J3141" t="s">
        <v>137</v>
      </c>
      <c r="K3141" t="s">
        <v>138</v>
      </c>
      <c r="L3141" t="s">
        <v>9275</v>
      </c>
      <c r="M3141" t="s">
        <v>9276</v>
      </c>
      <c r="N3141">
        <v>3.5552777770000001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1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7.9809872218891211</v>
      </c>
      <c r="AC3141">
        <v>0</v>
      </c>
      <c r="AD3141">
        <v>0</v>
      </c>
      <c r="AE3141">
        <v>7.9809872218891211</v>
      </c>
    </row>
    <row r="3142" spans="1:31" x14ac:dyDescent="0.25">
      <c r="A3142">
        <v>2442229</v>
      </c>
      <c r="B3142">
        <v>1</v>
      </c>
      <c r="C3142" t="s">
        <v>81</v>
      </c>
      <c r="D3142" t="s">
        <v>116</v>
      </c>
      <c r="E3142" t="s">
        <v>161</v>
      </c>
      <c r="F3142" t="s">
        <v>9277</v>
      </c>
      <c r="G3142" t="s">
        <v>301</v>
      </c>
      <c r="H3142" t="s">
        <v>144</v>
      </c>
      <c r="I3142" t="s">
        <v>136</v>
      </c>
      <c r="J3142" t="s">
        <v>137</v>
      </c>
      <c r="K3142" t="s">
        <v>138</v>
      </c>
      <c r="L3142" t="s">
        <v>9278</v>
      </c>
      <c r="M3142" t="s">
        <v>9279</v>
      </c>
      <c r="N3142">
        <v>1.066944444</v>
      </c>
      <c r="O3142">
        <v>0</v>
      </c>
      <c r="P3142">
        <v>114</v>
      </c>
      <c r="Q3142">
        <v>0</v>
      </c>
      <c r="R3142">
        <v>1</v>
      </c>
      <c r="S3142">
        <v>0</v>
      </c>
      <c r="T3142">
        <v>9</v>
      </c>
      <c r="U3142">
        <v>0</v>
      </c>
      <c r="V3142">
        <v>0</v>
      </c>
      <c r="W3142">
        <v>0</v>
      </c>
      <c r="X3142">
        <v>19.647926562021677</v>
      </c>
      <c r="Y3142">
        <v>0</v>
      </c>
      <c r="Z3142">
        <v>7.0272238123755566E-3</v>
      </c>
      <c r="AA3142">
        <v>0</v>
      </c>
      <c r="AB3142">
        <v>2.8446262238630555</v>
      </c>
      <c r="AC3142">
        <v>0</v>
      </c>
      <c r="AD3142">
        <v>0</v>
      </c>
      <c r="AE3142">
        <v>22.499580009697109</v>
      </c>
    </row>
    <row r="3143" spans="1:31" x14ac:dyDescent="0.25">
      <c r="A3143">
        <v>2442375</v>
      </c>
      <c r="B3143">
        <v>1</v>
      </c>
      <c r="C3143" t="s">
        <v>80</v>
      </c>
      <c r="D3143" t="s">
        <v>88</v>
      </c>
      <c r="E3143" t="s">
        <v>290</v>
      </c>
      <c r="F3143" t="s">
        <v>9280</v>
      </c>
      <c r="G3143" t="s">
        <v>171</v>
      </c>
      <c r="H3143" t="s">
        <v>135</v>
      </c>
      <c r="I3143" t="s">
        <v>136</v>
      </c>
      <c r="J3143" t="s">
        <v>137</v>
      </c>
      <c r="K3143" t="s">
        <v>138</v>
      </c>
      <c r="L3143" t="s">
        <v>9281</v>
      </c>
      <c r="M3143" t="s">
        <v>9282</v>
      </c>
      <c r="N3143">
        <v>1.390833333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16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47.79039050396468</v>
      </c>
      <c r="AC3143">
        <v>0</v>
      </c>
      <c r="AD3143">
        <v>0</v>
      </c>
      <c r="AE3143">
        <v>47.79039050396468</v>
      </c>
    </row>
    <row r="3144" spans="1:31" x14ac:dyDescent="0.25">
      <c r="A3144">
        <v>2442352</v>
      </c>
      <c r="B3144">
        <v>1</v>
      </c>
      <c r="C3144" t="s">
        <v>80</v>
      </c>
      <c r="D3144" t="s">
        <v>85</v>
      </c>
      <c r="E3144" t="s">
        <v>161</v>
      </c>
      <c r="F3144" t="s">
        <v>9283</v>
      </c>
      <c r="G3144" t="s">
        <v>143</v>
      </c>
      <c r="H3144" t="s">
        <v>144</v>
      </c>
      <c r="I3144" t="s">
        <v>136</v>
      </c>
      <c r="J3144" t="s">
        <v>137</v>
      </c>
      <c r="K3144" t="s">
        <v>138</v>
      </c>
      <c r="L3144" t="s">
        <v>9284</v>
      </c>
      <c r="M3144" t="s">
        <v>9285</v>
      </c>
      <c r="N3144">
        <v>0.11805555500000001</v>
      </c>
      <c r="O3144">
        <v>0</v>
      </c>
      <c r="P3144">
        <v>7612</v>
      </c>
      <c r="Q3144">
        <v>0</v>
      </c>
      <c r="R3144">
        <v>0</v>
      </c>
      <c r="S3144">
        <v>1</v>
      </c>
      <c r="T3144">
        <v>485</v>
      </c>
      <c r="U3144">
        <v>0</v>
      </c>
      <c r="V3144">
        <v>1</v>
      </c>
      <c r="W3144">
        <v>0</v>
      </c>
      <c r="X3144">
        <v>291.06377844748329</v>
      </c>
      <c r="Y3144">
        <v>0</v>
      </c>
      <c r="Z3144">
        <v>0</v>
      </c>
      <c r="AA3144">
        <v>0.21931204115666666</v>
      </c>
      <c r="AB3144">
        <v>81.426590198582389</v>
      </c>
      <c r="AC3144">
        <v>0</v>
      </c>
      <c r="AD3144">
        <v>1.2218156239642362</v>
      </c>
      <c r="AE3144">
        <v>373.93149631118661</v>
      </c>
    </row>
    <row r="3145" spans="1:31" x14ac:dyDescent="0.25">
      <c r="A3145">
        <v>2442252</v>
      </c>
      <c r="B3145">
        <v>1</v>
      </c>
      <c r="C3145" t="s">
        <v>80</v>
      </c>
      <c r="D3145" t="s">
        <v>110</v>
      </c>
      <c r="E3145" t="s">
        <v>229</v>
      </c>
      <c r="F3145" t="s">
        <v>9286</v>
      </c>
      <c r="G3145" t="s">
        <v>187</v>
      </c>
      <c r="H3145" t="s">
        <v>144</v>
      </c>
      <c r="I3145" t="s">
        <v>136</v>
      </c>
      <c r="J3145" t="s">
        <v>137</v>
      </c>
      <c r="K3145" t="s">
        <v>164</v>
      </c>
      <c r="L3145" t="s">
        <v>9287</v>
      </c>
      <c r="M3145" t="s">
        <v>9288</v>
      </c>
      <c r="N3145">
        <v>1.2522222220000001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6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29.433748455432315</v>
      </c>
      <c r="AC3145">
        <v>0</v>
      </c>
      <c r="AD3145">
        <v>0</v>
      </c>
      <c r="AE3145">
        <v>29.433748455432315</v>
      </c>
    </row>
    <row r="3146" spans="1:31" x14ac:dyDescent="0.25">
      <c r="A3146">
        <v>2442398</v>
      </c>
      <c r="B3146">
        <v>1</v>
      </c>
      <c r="C3146" t="s">
        <v>80</v>
      </c>
      <c r="D3146" t="s">
        <v>85</v>
      </c>
      <c r="E3146" t="s">
        <v>161</v>
      </c>
      <c r="F3146" t="s">
        <v>9289</v>
      </c>
      <c r="G3146" t="s">
        <v>183</v>
      </c>
      <c r="H3146" t="s">
        <v>144</v>
      </c>
      <c r="I3146" t="s">
        <v>136</v>
      </c>
      <c r="J3146" t="s">
        <v>137</v>
      </c>
      <c r="K3146" t="s">
        <v>138</v>
      </c>
      <c r="L3146" t="s">
        <v>9290</v>
      </c>
      <c r="M3146" t="s">
        <v>9291</v>
      </c>
      <c r="N3146">
        <v>1.4883333329999999</v>
      </c>
      <c r="O3146">
        <v>0</v>
      </c>
      <c r="P3146">
        <v>7699</v>
      </c>
      <c r="Q3146">
        <v>0</v>
      </c>
      <c r="R3146">
        <v>1</v>
      </c>
      <c r="S3146">
        <v>1</v>
      </c>
      <c r="T3146">
        <v>537</v>
      </c>
      <c r="U3146">
        <v>0</v>
      </c>
      <c r="V3146">
        <v>1</v>
      </c>
      <c r="W3146">
        <v>0</v>
      </c>
      <c r="X3146">
        <v>3338.6147340000311</v>
      </c>
      <c r="Y3146">
        <v>0</v>
      </c>
      <c r="Z3146">
        <v>0.88557298955356001</v>
      </c>
      <c r="AA3146">
        <v>24.647577449562473</v>
      </c>
      <c r="AB3146">
        <v>1257.6755421635351</v>
      </c>
      <c r="AC3146">
        <v>0</v>
      </c>
      <c r="AD3146">
        <v>12.595178191074094</v>
      </c>
      <c r="AE3146">
        <v>4634.4186047937565</v>
      </c>
    </row>
    <row r="3147" spans="1:31" x14ac:dyDescent="0.25">
      <c r="A3147">
        <v>2442083</v>
      </c>
      <c r="B3147">
        <v>1</v>
      </c>
      <c r="C3147" t="s">
        <v>80</v>
      </c>
      <c r="D3147" t="s">
        <v>97</v>
      </c>
      <c r="E3147" t="s">
        <v>132</v>
      </c>
      <c r="F3147" t="s">
        <v>9292</v>
      </c>
      <c r="G3147" t="s">
        <v>134</v>
      </c>
      <c r="H3147" t="s">
        <v>135</v>
      </c>
      <c r="I3147" t="s">
        <v>136</v>
      </c>
      <c r="J3147" t="s">
        <v>137</v>
      </c>
      <c r="K3147" t="s">
        <v>138</v>
      </c>
      <c r="L3147" t="s">
        <v>9293</v>
      </c>
      <c r="M3147" t="s">
        <v>9294</v>
      </c>
      <c r="N3147">
        <v>0.84361111099999997</v>
      </c>
      <c r="O3147">
        <v>0</v>
      </c>
      <c r="P3147">
        <v>1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0.99294456391772257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0.99294456391772257</v>
      </c>
    </row>
    <row r="3148" spans="1:31" x14ac:dyDescent="0.25">
      <c r="A3148">
        <v>2442292</v>
      </c>
      <c r="B3148">
        <v>1</v>
      </c>
      <c r="C3148" t="s">
        <v>81</v>
      </c>
      <c r="D3148" t="s">
        <v>118</v>
      </c>
      <c r="E3148" t="s">
        <v>132</v>
      </c>
      <c r="F3148" t="s">
        <v>9246</v>
      </c>
      <c r="G3148" t="s">
        <v>198</v>
      </c>
      <c r="H3148" t="s">
        <v>135</v>
      </c>
      <c r="I3148" t="s">
        <v>136</v>
      </c>
      <c r="J3148" t="s">
        <v>137</v>
      </c>
      <c r="K3148" t="s">
        <v>138</v>
      </c>
      <c r="L3148" t="s">
        <v>9295</v>
      </c>
      <c r="M3148" t="s">
        <v>9296</v>
      </c>
      <c r="N3148">
        <v>5.8952777770000004</v>
      </c>
      <c r="O3148">
        <v>0</v>
      </c>
      <c r="P3148">
        <v>21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37.177558101399647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37.177558101399647</v>
      </c>
    </row>
    <row r="3149" spans="1:31" x14ac:dyDescent="0.25">
      <c r="A3149">
        <v>2442335</v>
      </c>
      <c r="B3149">
        <v>1</v>
      </c>
      <c r="C3149" t="s">
        <v>80</v>
      </c>
      <c r="D3149" t="s">
        <v>93</v>
      </c>
      <c r="E3149" t="s">
        <v>132</v>
      </c>
      <c r="F3149" t="s">
        <v>9297</v>
      </c>
      <c r="G3149" t="s">
        <v>134</v>
      </c>
      <c r="H3149" t="s">
        <v>135</v>
      </c>
      <c r="I3149" t="s">
        <v>136</v>
      </c>
      <c r="J3149" t="s">
        <v>137</v>
      </c>
      <c r="K3149" t="s">
        <v>138</v>
      </c>
      <c r="L3149" t="s">
        <v>9298</v>
      </c>
      <c r="M3149" t="s">
        <v>9299</v>
      </c>
      <c r="N3149">
        <v>1.0322222219999999</v>
      </c>
      <c r="O3149">
        <v>0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3.1928775328072456</v>
      </c>
      <c r="AA3149">
        <v>0</v>
      </c>
      <c r="AB3149">
        <v>0</v>
      </c>
      <c r="AC3149">
        <v>0</v>
      </c>
      <c r="AD3149">
        <v>0</v>
      </c>
      <c r="AE3149">
        <v>3.1928775328072456</v>
      </c>
    </row>
    <row r="3150" spans="1:31" x14ac:dyDescent="0.25">
      <c r="A3150">
        <v>2442484</v>
      </c>
      <c r="B3150">
        <v>1</v>
      </c>
      <c r="C3150" t="s">
        <v>81</v>
      </c>
      <c r="D3150" t="s">
        <v>115</v>
      </c>
      <c r="E3150" t="s">
        <v>132</v>
      </c>
      <c r="F3150" t="s">
        <v>9300</v>
      </c>
      <c r="G3150" t="s">
        <v>134</v>
      </c>
      <c r="H3150" t="s">
        <v>135</v>
      </c>
      <c r="I3150" t="s">
        <v>136</v>
      </c>
      <c r="J3150" t="s">
        <v>137</v>
      </c>
      <c r="K3150" t="s">
        <v>138</v>
      </c>
      <c r="L3150" t="s">
        <v>9301</v>
      </c>
      <c r="M3150" t="s">
        <v>9302</v>
      </c>
      <c r="N3150">
        <v>1.0361111110000001</v>
      </c>
      <c r="O3150">
        <v>0</v>
      </c>
      <c r="P3150">
        <v>1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</row>
    <row r="3151" spans="1:31" x14ac:dyDescent="0.25">
      <c r="A3151">
        <v>2442123</v>
      </c>
      <c r="B3151">
        <v>1</v>
      </c>
      <c r="C3151" t="s">
        <v>80</v>
      </c>
      <c r="D3151" t="s">
        <v>105</v>
      </c>
      <c r="E3151" t="s">
        <v>178</v>
      </c>
      <c r="F3151" t="s">
        <v>9303</v>
      </c>
      <c r="G3151" t="s">
        <v>187</v>
      </c>
      <c r="H3151" t="s">
        <v>144</v>
      </c>
      <c r="I3151" t="s">
        <v>136</v>
      </c>
      <c r="J3151" t="s">
        <v>137</v>
      </c>
      <c r="K3151" t="s">
        <v>164</v>
      </c>
      <c r="L3151" t="s">
        <v>9304</v>
      </c>
      <c r="M3151" t="s">
        <v>9305</v>
      </c>
      <c r="N3151">
        <v>5.4897222220000002</v>
      </c>
      <c r="O3151">
        <v>0</v>
      </c>
      <c r="P3151">
        <v>1033</v>
      </c>
      <c r="Q3151">
        <v>0</v>
      </c>
      <c r="R3151">
        <v>1</v>
      </c>
      <c r="S3151">
        <v>0</v>
      </c>
      <c r="T3151">
        <v>122</v>
      </c>
      <c r="U3151">
        <v>0</v>
      </c>
      <c r="V3151">
        <v>0</v>
      </c>
      <c r="W3151">
        <v>0</v>
      </c>
      <c r="X3151">
        <v>1648.8316274598803</v>
      </c>
      <c r="Y3151">
        <v>0</v>
      </c>
      <c r="Z3151">
        <v>4.3254667848741271</v>
      </c>
      <c r="AA3151">
        <v>0</v>
      </c>
      <c r="AB3151">
        <v>1137.9946727751653</v>
      </c>
      <c r="AC3151">
        <v>0</v>
      </c>
      <c r="AD3151">
        <v>0</v>
      </c>
      <c r="AE3151">
        <v>2791.15176701992</v>
      </c>
    </row>
    <row r="3152" spans="1:31" x14ac:dyDescent="0.25">
      <c r="A3152">
        <v>2442103</v>
      </c>
      <c r="B3152">
        <v>1</v>
      </c>
      <c r="C3152" t="s">
        <v>80</v>
      </c>
      <c r="D3152" t="s">
        <v>96</v>
      </c>
      <c r="E3152" t="s">
        <v>147</v>
      </c>
      <c r="F3152" t="s">
        <v>9306</v>
      </c>
      <c r="G3152" t="s">
        <v>187</v>
      </c>
      <c r="H3152" t="s">
        <v>135</v>
      </c>
      <c r="I3152" t="s">
        <v>136</v>
      </c>
      <c r="J3152" t="s">
        <v>137</v>
      </c>
      <c r="K3152" t="s">
        <v>164</v>
      </c>
      <c r="L3152" t="s">
        <v>9307</v>
      </c>
      <c r="M3152" t="s">
        <v>9308</v>
      </c>
      <c r="N3152">
        <v>6.1894444440000003</v>
      </c>
      <c r="O3152">
        <v>0</v>
      </c>
      <c r="P3152">
        <v>30</v>
      </c>
      <c r="Q3152">
        <v>0</v>
      </c>
      <c r="R3152">
        <v>0</v>
      </c>
      <c r="S3152">
        <v>0</v>
      </c>
      <c r="T3152">
        <v>8</v>
      </c>
      <c r="U3152">
        <v>0</v>
      </c>
      <c r="V3152">
        <v>0</v>
      </c>
      <c r="W3152">
        <v>0</v>
      </c>
      <c r="X3152">
        <v>15.14644928106104</v>
      </c>
      <c r="Y3152">
        <v>0</v>
      </c>
      <c r="Z3152">
        <v>0</v>
      </c>
      <c r="AA3152">
        <v>0</v>
      </c>
      <c r="AB3152">
        <v>41.381472289394729</v>
      </c>
      <c r="AC3152">
        <v>0</v>
      </c>
      <c r="AD3152">
        <v>0</v>
      </c>
      <c r="AE3152">
        <v>56.527921570455767</v>
      </c>
    </row>
    <row r="3153" spans="1:31" x14ac:dyDescent="0.25">
      <c r="A3153">
        <v>2442166</v>
      </c>
      <c r="B3153">
        <v>1</v>
      </c>
      <c r="C3153" t="s">
        <v>81</v>
      </c>
      <c r="D3153" t="s">
        <v>116</v>
      </c>
      <c r="E3153" t="s">
        <v>178</v>
      </c>
      <c r="F3153" t="s">
        <v>1376</v>
      </c>
      <c r="G3153" t="s">
        <v>143</v>
      </c>
      <c r="H3153" t="s">
        <v>144</v>
      </c>
      <c r="I3153" t="s">
        <v>136</v>
      </c>
      <c r="J3153" t="s">
        <v>137</v>
      </c>
      <c r="K3153" t="s">
        <v>138</v>
      </c>
      <c r="L3153" t="s">
        <v>9309</v>
      </c>
      <c r="M3153" t="s">
        <v>9310</v>
      </c>
      <c r="N3153">
        <v>0.14694444400000001</v>
      </c>
      <c r="O3153">
        <v>3</v>
      </c>
      <c r="P3153">
        <v>687</v>
      </c>
      <c r="Q3153">
        <v>51</v>
      </c>
      <c r="R3153">
        <v>78</v>
      </c>
      <c r="S3153">
        <v>6</v>
      </c>
      <c r="T3153">
        <v>55</v>
      </c>
      <c r="U3153">
        <v>2</v>
      </c>
      <c r="V3153">
        <v>0</v>
      </c>
      <c r="W3153">
        <v>0.11111925539434997</v>
      </c>
      <c r="X3153">
        <v>15.845524203813589</v>
      </c>
      <c r="Y3153">
        <v>5.644624304326272</v>
      </c>
      <c r="Z3153">
        <v>0.67668015076160748</v>
      </c>
      <c r="AA3153">
        <v>9.8440256246645692</v>
      </c>
      <c r="AB3153">
        <v>5.5109694879473281</v>
      </c>
      <c r="AC3153">
        <v>26.463729703429728</v>
      </c>
      <c r="AD3153">
        <v>0</v>
      </c>
      <c r="AE3153">
        <v>64.096672730337446</v>
      </c>
    </row>
    <row r="3154" spans="1:31" x14ac:dyDescent="0.25">
      <c r="A3154">
        <v>2442066</v>
      </c>
      <c r="B3154">
        <v>1</v>
      </c>
      <c r="C3154" t="s">
        <v>81</v>
      </c>
      <c r="D3154" t="s">
        <v>120</v>
      </c>
      <c r="E3154" t="s">
        <v>141</v>
      </c>
      <c r="F3154" t="s">
        <v>8916</v>
      </c>
      <c r="G3154" t="s">
        <v>143</v>
      </c>
      <c r="H3154" t="s">
        <v>144</v>
      </c>
      <c r="I3154" t="s">
        <v>136</v>
      </c>
      <c r="J3154" t="s">
        <v>137</v>
      </c>
      <c r="K3154" t="s">
        <v>138</v>
      </c>
      <c r="L3154" t="s">
        <v>9311</v>
      </c>
      <c r="M3154" t="s">
        <v>9312</v>
      </c>
      <c r="N3154">
        <v>0.78916666599999996</v>
      </c>
      <c r="O3154">
        <v>0</v>
      </c>
      <c r="P3154">
        <v>0</v>
      </c>
      <c r="Q3154">
        <v>55</v>
      </c>
      <c r="R3154">
        <v>34</v>
      </c>
      <c r="S3154">
        <v>2</v>
      </c>
      <c r="T3154">
        <v>2</v>
      </c>
      <c r="U3154">
        <v>1</v>
      </c>
      <c r="V3154">
        <v>0</v>
      </c>
      <c r="W3154">
        <v>0</v>
      </c>
      <c r="X3154">
        <v>0</v>
      </c>
      <c r="Y3154">
        <v>1.2911017198867996</v>
      </c>
      <c r="Z3154">
        <v>0</v>
      </c>
      <c r="AA3154">
        <v>11.898688402990249</v>
      </c>
      <c r="AB3154">
        <v>1.2503397302313888</v>
      </c>
      <c r="AC3154">
        <v>94.583182441972752</v>
      </c>
      <c r="AD3154">
        <v>0</v>
      </c>
      <c r="AE3154">
        <v>109.02331229508118</v>
      </c>
    </row>
    <row r="3155" spans="1:31" x14ac:dyDescent="0.25">
      <c r="A3155">
        <v>2442278</v>
      </c>
      <c r="B3155">
        <v>1</v>
      </c>
      <c r="C3155" t="s">
        <v>81</v>
      </c>
      <c r="D3155" t="s">
        <v>127</v>
      </c>
      <c r="E3155" t="s">
        <v>141</v>
      </c>
      <c r="F3155" t="s">
        <v>1920</v>
      </c>
      <c r="G3155" t="s">
        <v>143</v>
      </c>
      <c r="H3155" t="s">
        <v>144</v>
      </c>
      <c r="I3155" t="s">
        <v>136</v>
      </c>
      <c r="J3155" t="s">
        <v>137</v>
      </c>
      <c r="K3155" t="s">
        <v>138</v>
      </c>
      <c r="L3155" t="s">
        <v>9313</v>
      </c>
      <c r="M3155" t="s">
        <v>9314</v>
      </c>
      <c r="N3155">
        <v>0.58666666599999995</v>
      </c>
      <c r="O3155">
        <v>9</v>
      </c>
      <c r="P3155">
        <v>3</v>
      </c>
      <c r="Q3155">
        <v>284</v>
      </c>
      <c r="R3155">
        <v>41</v>
      </c>
      <c r="S3155">
        <v>17</v>
      </c>
      <c r="T3155">
        <v>3</v>
      </c>
      <c r="U3155">
        <v>0</v>
      </c>
      <c r="V3155">
        <v>0</v>
      </c>
      <c r="W3155">
        <v>1.2115582910463998</v>
      </c>
      <c r="X3155">
        <v>0</v>
      </c>
      <c r="Y3155">
        <v>42.971793583624105</v>
      </c>
      <c r="Z3155">
        <v>4.6214973739838943</v>
      </c>
      <c r="AA3155">
        <v>33.279417018355204</v>
      </c>
      <c r="AB3155">
        <v>1.3052150839786667</v>
      </c>
      <c r="AC3155">
        <v>0</v>
      </c>
      <c r="AD3155">
        <v>0</v>
      </c>
      <c r="AE3155">
        <v>83.389481350988277</v>
      </c>
    </row>
    <row r="3156" spans="1:31" x14ac:dyDescent="0.25">
      <c r="A3156">
        <v>2442178</v>
      </c>
      <c r="B3156">
        <v>1</v>
      </c>
      <c r="C3156" t="s">
        <v>81</v>
      </c>
      <c r="D3156" t="s">
        <v>127</v>
      </c>
      <c r="E3156" t="s">
        <v>161</v>
      </c>
      <c r="F3156" t="s">
        <v>9315</v>
      </c>
      <c r="G3156" t="s">
        <v>143</v>
      </c>
      <c r="H3156" t="s">
        <v>144</v>
      </c>
      <c r="I3156" t="s">
        <v>136</v>
      </c>
      <c r="J3156" t="s">
        <v>137</v>
      </c>
      <c r="K3156" t="s">
        <v>138</v>
      </c>
      <c r="L3156" t="s">
        <v>9316</v>
      </c>
      <c r="M3156" t="s">
        <v>9317</v>
      </c>
      <c r="N3156">
        <v>4.0724999999999998</v>
      </c>
      <c r="O3156">
        <v>0</v>
      </c>
      <c r="P3156">
        <v>101</v>
      </c>
      <c r="Q3156">
        <v>0</v>
      </c>
      <c r="R3156">
        <v>3</v>
      </c>
      <c r="S3156">
        <v>0</v>
      </c>
      <c r="T3156">
        <v>6</v>
      </c>
      <c r="U3156">
        <v>0</v>
      </c>
      <c r="V3156">
        <v>0</v>
      </c>
      <c r="W3156">
        <v>0</v>
      </c>
      <c r="X3156">
        <v>62.547375931120669</v>
      </c>
      <c r="Y3156">
        <v>0</v>
      </c>
      <c r="Z3156">
        <v>4.4962846202633334E-2</v>
      </c>
      <c r="AA3156">
        <v>0</v>
      </c>
      <c r="AB3156">
        <v>6.5028618980561568</v>
      </c>
      <c r="AC3156">
        <v>0</v>
      </c>
      <c r="AD3156">
        <v>0</v>
      </c>
      <c r="AE3156">
        <v>69.095200675379459</v>
      </c>
    </row>
    <row r="3157" spans="1:31" x14ac:dyDescent="0.25">
      <c r="A3157">
        <v>2442138</v>
      </c>
      <c r="B3157">
        <v>1</v>
      </c>
      <c r="C3157" t="s">
        <v>81</v>
      </c>
      <c r="D3157" t="s">
        <v>112</v>
      </c>
      <c r="E3157" t="s">
        <v>161</v>
      </c>
      <c r="F3157" t="s">
        <v>9318</v>
      </c>
      <c r="G3157" t="s">
        <v>355</v>
      </c>
      <c r="H3157" t="s">
        <v>144</v>
      </c>
      <c r="I3157" t="s">
        <v>136</v>
      </c>
      <c r="J3157" t="s">
        <v>137</v>
      </c>
      <c r="K3157" t="s">
        <v>164</v>
      </c>
      <c r="L3157" t="s">
        <v>9319</v>
      </c>
      <c r="M3157" t="s">
        <v>9320</v>
      </c>
      <c r="N3157">
        <v>8.9030555549999999</v>
      </c>
      <c r="O3157">
        <v>0</v>
      </c>
      <c r="P3157">
        <v>839</v>
      </c>
      <c r="Q3157">
        <v>0</v>
      </c>
      <c r="R3157">
        <v>40</v>
      </c>
      <c r="S3157">
        <v>0</v>
      </c>
      <c r="T3157">
        <v>57</v>
      </c>
      <c r="U3157">
        <v>1</v>
      </c>
      <c r="V3157">
        <v>0</v>
      </c>
      <c r="W3157">
        <v>0</v>
      </c>
      <c r="X3157">
        <v>1553.9012282634048</v>
      </c>
      <c r="Y3157">
        <v>0</v>
      </c>
      <c r="Z3157">
        <v>11.169256415186295</v>
      </c>
      <c r="AA3157">
        <v>0</v>
      </c>
      <c r="AB3157">
        <v>353.79357138194746</v>
      </c>
      <c r="AC3157">
        <v>660.80424916123127</v>
      </c>
      <c r="AD3157">
        <v>0</v>
      </c>
      <c r="AE3157">
        <v>2579.66830522177</v>
      </c>
    </row>
    <row r="3158" spans="1:31" x14ac:dyDescent="0.25">
      <c r="A3158">
        <v>2442055</v>
      </c>
      <c r="B3158">
        <v>1</v>
      </c>
      <c r="C3158" t="s">
        <v>81</v>
      </c>
      <c r="D3158" t="s">
        <v>112</v>
      </c>
      <c r="E3158" t="s">
        <v>132</v>
      </c>
      <c r="F3158" t="s">
        <v>9321</v>
      </c>
      <c r="G3158" t="s">
        <v>134</v>
      </c>
      <c r="H3158" t="s">
        <v>135</v>
      </c>
      <c r="I3158" t="s">
        <v>136</v>
      </c>
      <c r="J3158" t="s">
        <v>137</v>
      </c>
      <c r="K3158" t="s">
        <v>138</v>
      </c>
      <c r="L3158" t="s">
        <v>9322</v>
      </c>
      <c r="M3158" t="s">
        <v>9323</v>
      </c>
      <c r="N3158">
        <v>1.2016666659999999</v>
      </c>
      <c r="O3158">
        <v>0</v>
      </c>
      <c r="P3158">
        <v>1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1.001191927055914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1.001191927055914</v>
      </c>
    </row>
    <row r="3159" spans="1:31" x14ac:dyDescent="0.25">
      <c r="A3159">
        <v>2442175</v>
      </c>
      <c r="B3159">
        <v>1</v>
      </c>
      <c r="C3159" t="s">
        <v>80</v>
      </c>
      <c r="D3159" t="s">
        <v>108</v>
      </c>
      <c r="E3159" t="s">
        <v>147</v>
      </c>
      <c r="F3159" t="s">
        <v>9324</v>
      </c>
      <c r="G3159" t="s">
        <v>2727</v>
      </c>
      <c r="H3159" t="s">
        <v>135</v>
      </c>
      <c r="I3159" t="s">
        <v>136</v>
      </c>
      <c r="J3159" t="s">
        <v>137</v>
      </c>
      <c r="K3159" t="s">
        <v>138</v>
      </c>
      <c r="L3159" t="s">
        <v>9325</v>
      </c>
      <c r="M3159" t="s">
        <v>9326</v>
      </c>
      <c r="N3159">
        <v>2.6769444440000001</v>
      </c>
      <c r="O3159">
        <v>0</v>
      </c>
      <c r="P3159">
        <v>1</v>
      </c>
      <c r="Q3159">
        <v>0</v>
      </c>
      <c r="R3159">
        <v>2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0.33501951888647752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0.33501951888647752</v>
      </c>
    </row>
    <row r="3160" spans="1:31" x14ac:dyDescent="0.25">
      <c r="A3160">
        <v>2442069</v>
      </c>
      <c r="B3160">
        <v>1</v>
      </c>
      <c r="C3160" t="s">
        <v>81</v>
      </c>
      <c r="D3160" t="s">
        <v>112</v>
      </c>
      <c r="E3160" t="s">
        <v>161</v>
      </c>
      <c r="F3160" t="s">
        <v>9327</v>
      </c>
      <c r="G3160" t="s">
        <v>143</v>
      </c>
      <c r="H3160" t="s">
        <v>144</v>
      </c>
      <c r="I3160" t="s">
        <v>136</v>
      </c>
      <c r="J3160" t="s">
        <v>137</v>
      </c>
      <c r="K3160" t="s">
        <v>138</v>
      </c>
      <c r="L3160" t="s">
        <v>9328</v>
      </c>
      <c r="M3160" t="s">
        <v>9329</v>
      </c>
      <c r="N3160">
        <v>0.58611111100000002</v>
      </c>
      <c r="O3160">
        <v>0</v>
      </c>
      <c r="P3160">
        <v>14574</v>
      </c>
      <c r="Q3160">
        <v>1</v>
      </c>
      <c r="R3160">
        <v>130</v>
      </c>
      <c r="S3160">
        <v>71</v>
      </c>
      <c r="T3160">
        <v>2216</v>
      </c>
      <c r="U3160">
        <v>10</v>
      </c>
      <c r="V3160">
        <v>12</v>
      </c>
      <c r="W3160">
        <v>0</v>
      </c>
      <c r="X3160">
        <v>1688.8134261678781</v>
      </c>
      <c r="Y3160">
        <v>0.8830427547915668</v>
      </c>
      <c r="Z3160">
        <v>5.2150061048234067</v>
      </c>
      <c r="AA3160">
        <v>345.20267951062652</v>
      </c>
      <c r="AB3160">
        <v>1105.8289392975892</v>
      </c>
      <c r="AC3160">
        <v>302.90744871561748</v>
      </c>
      <c r="AD3160">
        <v>82.60981370946034</v>
      </c>
      <c r="AE3160">
        <v>3531.4603562607872</v>
      </c>
    </row>
    <row r="3161" spans="1:31" x14ac:dyDescent="0.25">
      <c r="A3161">
        <v>2442367</v>
      </c>
      <c r="B3161">
        <v>1</v>
      </c>
      <c r="C3161" t="s">
        <v>80</v>
      </c>
      <c r="D3161" t="s">
        <v>108</v>
      </c>
      <c r="E3161" t="s">
        <v>147</v>
      </c>
      <c r="F3161" t="s">
        <v>9330</v>
      </c>
      <c r="G3161" t="s">
        <v>171</v>
      </c>
      <c r="H3161" t="s">
        <v>135</v>
      </c>
      <c r="I3161" t="s">
        <v>136</v>
      </c>
      <c r="J3161" t="s">
        <v>137</v>
      </c>
      <c r="K3161" t="s">
        <v>138</v>
      </c>
      <c r="L3161" t="s">
        <v>9331</v>
      </c>
      <c r="M3161" t="s">
        <v>9332</v>
      </c>
      <c r="N3161">
        <v>2.9375</v>
      </c>
      <c r="O3161">
        <v>0</v>
      </c>
      <c r="P3161">
        <v>5</v>
      </c>
      <c r="Q3161">
        <v>0</v>
      </c>
      <c r="R3161">
        <v>1</v>
      </c>
      <c r="S3161">
        <v>0</v>
      </c>
      <c r="T3161">
        <v>2</v>
      </c>
      <c r="U3161">
        <v>0</v>
      </c>
      <c r="V3161">
        <v>0</v>
      </c>
      <c r="W3161">
        <v>0</v>
      </c>
      <c r="X3161">
        <v>2.0914655577899497</v>
      </c>
      <c r="Y3161">
        <v>0</v>
      </c>
      <c r="Z3161">
        <v>4.6884792531300006E-2</v>
      </c>
      <c r="AA3161">
        <v>0</v>
      </c>
      <c r="AB3161">
        <v>0.1578710904103125</v>
      </c>
      <c r="AC3161">
        <v>0</v>
      </c>
      <c r="AD3161">
        <v>0</v>
      </c>
      <c r="AE3161">
        <v>2.2962214407315624</v>
      </c>
    </row>
    <row r="3162" spans="1:31" x14ac:dyDescent="0.25">
      <c r="A3162">
        <v>2442467</v>
      </c>
      <c r="B3162">
        <v>1</v>
      </c>
      <c r="C3162" t="s">
        <v>81</v>
      </c>
      <c r="D3162" t="s">
        <v>120</v>
      </c>
      <c r="E3162" t="s">
        <v>147</v>
      </c>
      <c r="F3162" t="s">
        <v>9333</v>
      </c>
      <c r="G3162" t="s">
        <v>171</v>
      </c>
      <c r="H3162" t="s">
        <v>135</v>
      </c>
      <c r="I3162" t="s">
        <v>136</v>
      </c>
      <c r="J3162" t="s">
        <v>137</v>
      </c>
      <c r="K3162" t="s">
        <v>138</v>
      </c>
      <c r="L3162" t="s">
        <v>9334</v>
      </c>
      <c r="M3162" t="s">
        <v>9335</v>
      </c>
      <c r="N3162">
        <v>0.55944444400000004</v>
      </c>
      <c r="O3162">
        <v>0</v>
      </c>
      <c r="P3162">
        <v>61</v>
      </c>
      <c r="Q3162">
        <v>0</v>
      </c>
      <c r="R3162">
        <v>0</v>
      </c>
      <c r="S3162">
        <v>0</v>
      </c>
      <c r="T3162">
        <v>5</v>
      </c>
      <c r="U3162">
        <v>0</v>
      </c>
      <c r="V3162">
        <v>0</v>
      </c>
      <c r="W3162">
        <v>0</v>
      </c>
      <c r="X3162">
        <v>10.130763857002703</v>
      </c>
      <c r="Y3162">
        <v>0</v>
      </c>
      <c r="Z3162">
        <v>0</v>
      </c>
      <c r="AA3162">
        <v>0</v>
      </c>
      <c r="AB3162">
        <v>2.6033678787274255</v>
      </c>
      <c r="AC3162">
        <v>0</v>
      </c>
      <c r="AD3162">
        <v>0</v>
      </c>
      <c r="AE3162">
        <v>12.734131735730129</v>
      </c>
    </row>
    <row r="3163" spans="1:31" x14ac:dyDescent="0.25">
      <c r="A3163">
        <v>2442158</v>
      </c>
      <c r="B3163">
        <v>1</v>
      </c>
      <c r="C3163" t="s">
        <v>80</v>
      </c>
      <c r="D3163" t="s">
        <v>107</v>
      </c>
      <c r="E3163" t="s">
        <v>178</v>
      </c>
      <c r="F3163" t="s">
        <v>9336</v>
      </c>
      <c r="G3163" t="s">
        <v>143</v>
      </c>
      <c r="H3163" t="s">
        <v>144</v>
      </c>
      <c r="I3163" t="s">
        <v>136</v>
      </c>
      <c r="J3163" t="s">
        <v>137</v>
      </c>
      <c r="K3163" t="s">
        <v>138</v>
      </c>
      <c r="L3163" t="s">
        <v>9337</v>
      </c>
      <c r="M3163" t="s">
        <v>9338</v>
      </c>
      <c r="N3163">
        <v>1.032777777</v>
      </c>
      <c r="O3163">
        <v>0</v>
      </c>
      <c r="P3163">
        <v>4774</v>
      </c>
      <c r="Q3163">
        <v>0</v>
      </c>
      <c r="R3163">
        <v>0</v>
      </c>
      <c r="S3163">
        <v>0</v>
      </c>
      <c r="T3163">
        <v>151</v>
      </c>
      <c r="U3163">
        <v>0</v>
      </c>
      <c r="V3163">
        <v>0</v>
      </c>
      <c r="W3163">
        <v>0</v>
      </c>
      <c r="X3163">
        <v>1469.772902691768</v>
      </c>
      <c r="Y3163">
        <v>0</v>
      </c>
      <c r="Z3163">
        <v>0</v>
      </c>
      <c r="AA3163">
        <v>0</v>
      </c>
      <c r="AB3163">
        <v>261.29757076644074</v>
      </c>
      <c r="AC3163">
        <v>0</v>
      </c>
      <c r="AD3163">
        <v>0</v>
      </c>
      <c r="AE3163">
        <v>1731.0704734582087</v>
      </c>
    </row>
    <row r="3164" spans="1:31" x14ac:dyDescent="0.25">
      <c r="A3164">
        <v>2442427</v>
      </c>
      <c r="B3164">
        <v>1</v>
      </c>
      <c r="C3164" t="s">
        <v>81</v>
      </c>
      <c r="D3164" t="s">
        <v>112</v>
      </c>
      <c r="E3164" t="s">
        <v>161</v>
      </c>
      <c r="F3164" t="s">
        <v>9339</v>
      </c>
      <c r="G3164" t="s">
        <v>187</v>
      </c>
      <c r="H3164" t="s">
        <v>144</v>
      </c>
      <c r="I3164" t="s">
        <v>136</v>
      </c>
      <c r="J3164" t="s">
        <v>137</v>
      </c>
      <c r="K3164" t="s">
        <v>164</v>
      </c>
      <c r="L3164" t="s">
        <v>9340</v>
      </c>
      <c r="M3164" t="s">
        <v>9341</v>
      </c>
      <c r="N3164">
        <v>0.38138888799999998</v>
      </c>
      <c r="O3164">
        <v>0</v>
      </c>
      <c r="P3164">
        <v>682</v>
      </c>
      <c r="Q3164">
        <v>0</v>
      </c>
      <c r="R3164">
        <v>2</v>
      </c>
      <c r="S3164">
        <v>0</v>
      </c>
      <c r="T3164">
        <v>43</v>
      </c>
      <c r="U3164">
        <v>0</v>
      </c>
      <c r="V3164">
        <v>0</v>
      </c>
      <c r="W3164">
        <v>0</v>
      </c>
      <c r="X3164">
        <v>52.244163875825208</v>
      </c>
      <c r="Y3164">
        <v>0</v>
      </c>
      <c r="Z3164">
        <v>0.13399908119527418</v>
      </c>
      <c r="AA3164">
        <v>0</v>
      </c>
      <c r="AB3164">
        <v>9.8113109602278552</v>
      </c>
      <c r="AC3164">
        <v>0</v>
      </c>
      <c r="AD3164">
        <v>0</v>
      </c>
      <c r="AE3164">
        <v>62.189473917248343</v>
      </c>
    </row>
    <row r="3165" spans="1:31" x14ac:dyDescent="0.25">
      <c r="A3165">
        <v>2442095</v>
      </c>
      <c r="B3165">
        <v>1</v>
      </c>
      <c r="C3165" t="s">
        <v>81</v>
      </c>
      <c r="D3165" t="s">
        <v>123</v>
      </c>
      <c r="E3165" t="s">
        <v>178</v>
      </c>
      <c r="F3165" t="s">
        <v>9342</v>
      </c>
      <c r="G3165" t="s">
        <v>143</v>
      </c>
      <c r="H3165" t="s">
        <v>144</v>
      </c>
      <c r="I3165" t="s">
        <v>136</v>
      </c>
      <c r="J3165" t="s">
        <v>137</v>
      </c>
      <c r="K3165" t="s">
        <v>138</v>
      </c>
      <c r="L3165" t="s">
        <v>9343</v>
      </c>
      <c r="M3165" t="s">
        <v>9344</v>
      </c>
      <c r="N3165">
        <v>0.83583333299999996</v>
      </c>
      <c r="O3165">
        <v>5</v>
      </c>
      <c r="P3165">
        <v>1310</v>
      </c>
      <c r="Q3165">
        <v>128</v>
      </c>
      <c r="R3165">
        <v>152</v>
      </c>
      <c r="S3165">
        <v>17</v>
      </c>
      <c r="T3165">
        <v>190</v>
      </c>
      <c r="U3165">
        <v>0</v>
      </c>
      <c r="V3165">
        <v>1</v>
      </c>
      <c r="W3165">
        <v>0.207822946506175</v>
      </c>
      <c r="X3165">
        <v>215.78365705814548</v>
      </c>
      <c r="Y3165">
        <v>17.539132831036195</v>
      </c>
      <c r="Z3165">
        <v>7.8731442413105555</v>
      </c>
      <c r="AA3165">
        <v>28.487179279480934</v>
      </c>
      <c r="AB3165">
        <v>148.91782868156838</v>
      </c>
      <c r="AC3165">
        <v>0</v>
      </c>
      <c r="AD3165">
        <v>12.427501735108951</v>
      </c>
      <c r="AE3165">
        <v>431.23626677315667</v>
      </c>
    </row>
    <row r="3166" spans="1:31" x14ac:dyDescent="0.25">
      <c r="A3166">
        <v>2442381</v>
      </c>
      <c r="B3166">
        <v>1</v>
      </c>
      <c r="C3166" t="s">
        <v>80</v>
      </c>
      <c r="D3166" t="s">
        <v>96</v>
      </c>
      <c r="E3166" t="s">
        <v>132</v>
      </c>
      <c r="F3166" t="s">
        <v>9345</v>
      </c>
      <c r="G3166" t="s">
        <v>134</v>
      </c>
      <c r="H3166" t="s">
        <v>135</v>
      </c>
      <c r="I3166" t="s">
        <v>136</v>
      </c>
      <c r="J3166" t="s">
        <v>137</v>
      </c>
      <c r="K3166" t="s">
        <v>138</v>
      </c>
      <c r="L3166" t="s">
        <v>9346</v>
      </c>
      <c r="M3166" t="s">
        <v>9347</v>
      </c>
      <c r="N3166">
        <v>4.8516666659999999</v>
      </c>
      <c r="O3166">
        <v>0</v>
      </c>
      <c r="P3166">
        <v>1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2.3140189064304253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2.3140189064304253</v>
      </c>
    </row>
    <row r="3167" spans="1:31" x14ac:dyDescent="0.25">
      <c r="A3167">
        <v>2442407</v>
      </c>
      <c r="B3167">
        <v>1</v>
      </c>
      <c r="C3167" t="s">
        <v>80</v>
      </c>
      <c r="D3167" t="s">
        <v>99</v>
      </c>
      <c r="E3167" t="s">
        <v>132</v>
      </c>
      <c r="F3167" t="s">
        <v>9348</v>
      </c>
      <c r="G3167" t="s">
        <v>134</v>
      </c>
      <c r="H3167" t="s">
        <v>135</v>
      </c>
      <c r="I3167" t="s">
        <v>136</v>
      </c>
      <c r="J3167" t="s">
        <v>137</v>
      </c>
      <c r="K3167" t="s">
        <v>138</v>
      </c>
      <c r="L3167" t="s">
        <v>9349</v>
      </c>
      <c r="M3167" t="s">
        <v>9350</v>
      </c>
      <c r="N3167">
        <v>1.0347222220000001</v>
      </c>
      <c r="O3167">
        <v>0</v>
      </c>
      <c r="P3167">
        <v>1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0.91144221849937668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0.91144221849937668</v>
      </c>
    </row>
    <row r="3168" spans="1:31" x14ac:dyDescent="0.25">
      <c r="A3168">
        <v>2442195</v>
      </c>
      <c r="B3168">
        <v>1</v>
      </c>
      <c r="C3168" t="s">
        <v>80</v>
      </c>
      <c r="D3168" t="s">
        <v>101</v>
      </c>
      <c r="E3168" t="s">
        <v>147</v>
      </c>
      <c r="F3168" t="s">
        <v>1188</v>
      </c>
      <c r="G3168" t="s">
        <v>175</v>
      </c>
      <c r="H3168" t="s">
        <v>135</v>
      </c>
      <c r="I3168" t="s">
        <v>136</v>
      </c>
      <c r="J3168" t="s">
        <v>137</v>
      </c>
      <c r="K3168" t="s">
        <v>138</v>
      </c>
      <c r="L3168" t="s">
        <v>9351</v>
      </c>
      <c r="M3168" t="s">
        <v>9352</v>
      </c>
      <c r="N3168">
        <v>2.0647222219999999</v>
      </c>
      <c r="O3168">
        <v>0</v>
      </c>
      <c r="P3168">
        <v>201</v>
      </c>
      <c r="Q3168">
        <v>0</v>
      </c>
      <c r="R3168">
        <v>0</v>
      </c>
      <c r="S3168">
        <v>0</v>
      </c>
      <c r="T3168">
        <v>12</v>
      </c>
      <c r="U3168">
        <v>0</v>
      </c>
      <c r="V3168">
        <v>0</v>
      </c>
      <c r="W3168">
        <v>0</v>
      </c>
      <c r="X3168">
        <v>41.26748472272196</v>
      </c>
      <c r="Y3168">
        <v>0</v>
      </c>
      <c r="Z3168">
        <v>0</v>
      </c>
      <c r="AA3168">
        <v>0</v>
      </c>
      <c r="AB3168">
        <v>32.987172201017266</v>
      </c>
      <c r="AC3168">
        <v>0</v>
      </c>
      <c r="AD3168">
        <v>0</v>
      </c>
      <c r="AE3168">
        <v>74.254656923739219</v>
      </c>
    </row>
    <row r="3169" spans="1:31" x14ac:dyDescent="0.25">
      <c r="A3169">
        <v>2442221</v>
      </c>
      <c r="B3169">
        <v>1</v>
      </c>
      <c r="C3169" t="s">
        <v>80</v>
      </c>
      <c r="D3169" t="s">
        <v>107</v>
      </c>
      <c r="E3169" t="s">
        <v>161</v>
      </c>
      <c r="F3169" t="s">
        <v>9353</v>
      </c>
      <c r="G3169" t="s">
        <v>214</v>
      </c>
      <c r="H3169" t="s">
        <v>144</v>
      </c>
      <c r="I3169" t="s">
        <v>136</v>
      </c>
      <c r="J3169" t="s">
        <v>3</v>
      </c>
      <c r="K3169" t="s">
        <v>138</v>
      </c>
      <c r="L3169" t="s">
        <v>9354</v>
      </c>
      <c r="M3169" t="s">
        <v>9355</v>
      </c>
      <c r="N3169">
        <v>4.2</v>
      </c>
      <c r="O3169">
        <v>0</v>
      </c>
      <c r="P3169">
        <v>1155</v>
      </c>
      <c r="Q3169">
        <v>0</v>
      </c>
      <c r="R3169">
        <v>0</v>
      </c>
      <c r="S3169">
        <v>0</v>
      </c>
      <c r="T3169">
        <v>199</v>
      </c>
      <c r="U3169">
        <v>0</v>
      </c>
      <c r="V3169">
        <v>0</v>
      </c>
      <c r="W3169">
        <v>0</v>
      </c>
      <c r="X3169">
        <v>1058.688927573058</v>
      </c>
      <c r="Y3169">
        <v>0</v>
      </c>
      <c r="Z3169">
        <v>0</v>
      </c>
      <c r="AA3169">
        <v>0</v>
      </c>
      <c r="AB3169">
        <v>1175.9542696637805</v>
      </c>
      <c r="AC3169">
        <v>0</v>
      </c>
      <c r="AD3169">
        <v>0</v>
      </c>
      <c r="AE3169">
        <v>2234.6431972368382</v>
      </c>
    </row>
    <row r="3170" spans="1:31" x14ac:dyDescent="0.25">
      <c r="A3170">
        <v>2442152</v>
      </c>
      <c r="B3170">
        <v>1</v>
      </c>
      <c r="C3170" t="s">
        <v>81</v>
      </c>
      <c r="D3170" t="s">
        <v>127</v>
      </c>
      <c r="E3170" t="s">
        <v>178</v>
      </c>
      <c r="F3170" t="s">
        <v>9356</v>
      </c>
      <c r="G3170" t="s">
        <v>143</v>
      </c>
      <c r="H3170" t="s">
        <v>144</v>
      </c>
      <c r="I3170" t="s">
        <v>136</v>
      </c>
      <c r="J3170" t="s">
        <v>137</v>
      </c>
      <c r="K3170" t="s">
        <v>138</v>
      </c>
      <c r="L3170" t="s">
        <v>9357</v>
      </c>
      <c r="M3170" t="s">
        <v>9358</v>
      </c>
      <c r="N3170">
        <v>0.34305555500000001</v>
      </c>
      <c r="O3170">
        <v>0</v>
      </c>
      <c r="P3170">
        <v>0</v>
      </c>
      <c r="Q3170">
        <v>0</v>
      </c>
      <c r="R3170">
        <v>0</v>
      </c>
      <c r="S3170">
        <v>2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975.15279666601043</v>
      </c>
      <c r="AB3170">
        <v>0</v>
      </c>
      <c r="AC3170">
        <v>0</v>
      </c>
      <c r="AD3170">
        <v>0</v>
      </c>
      <c r="AE3170">
        <v>975.15279666601043</v>
      </c>
    </row>
    <row r="3171" spans="1:31" x14ac:dyDescent="0.25">
      <c r="A3171">
        <v>2442258</v>
      </c>
      <c r="B3171">
        <v>1</v>
      </c>
      <c r="C3171" t="s">
        <v>80</v>
      </c>
      <c r="D3171" t="s">
        <v>83</v>
      </c>
      <c r="E3171" t="s">
        <v>161</v>
      </c>
      <c r="F3171" t="s">
        <v>9359</v>
      </c>
      <c r="G3171" t="s">
        <v>143</v>
      </c>
      <c r="H3171" t="s">
        <v>144</v>
      </c>
      <c r="I3171" t="s">
        <v>136</v>
      </c>
      <c r="J3171" t="s">
        <v>137</v>
      </c>
      <c r="K3171" t="s">
        <v>138</v>
      </c>
      <c r="L3171" t="s">
        <v>9360</v>
      </c>
      <c r="M3171" t="s">
        <v>9361</v>
      </c>
      <c r="N3171">
        <v>0.63749999999999996</v>
      </c>
      <c r="O3171">
        <v>0</v>
      </c>
      <c r="P3171">
        <v>200</v>
      </c>
      <c r="Q3171">
        <v>0</v>
      </c>
      <c r="R3171">
        <v>0</v>
      </c>
      <c r="S3171">
        <v>0</v>
      </c>
      <c r="T3171">
        <v>581</v>
      </c>
      <c r="U3171">
        <v>1</v>
      </c>
      <c r="V3171">
        <v>0</v>
      </c>
      <c r="W3171">
        <v>0</v>
      </c>
      <c r="X3171">
        <v>60.318092645593183</v>
      </c>
      <c r="Y3171">
        <v>0</v>
      </c>
      <c r="Z3171">
        <v>0</v>
      </c>
      <c r="AA3171">
        <v>0</v>
      </c>
      <c r="AB3171">
        <v>593.36301899072612</v>
      </c>
      <c r="AC3171">
        <v>146.54864668855635</v>
      </c>
      <c r="AD3171">
        <v>0</v>
      </c>
      <c r="AE3171">
        <v>800.22975832487566</v>
      </c>
    </row>
    <row r="3172" spans="1:31" x14ac:dyDescent="0.25">
      <c r="A3172">
        <v>2442072</v>
      </c>
      <c r="B3172">
        <v>1</v>
      </c>
      <c r="C3172" t="s">
        <v>81</v>
      </c>
      <c r="D3172" t="s">
        <v>115</v>
      </c>
      <c r="E3172" t="s">
        <v>161</v>
      </c>
      <c r="F3172" t="s">
        <v>9362</v>
      </c>
      <c r="G3172" t="s">
        <v>143</v>
      </c>
      <c r="H3172" t="s">
        <v>144</v>
      </c>
      <c r="I3172" t="s">
        <v>136</v>
      </c>
      <c r="J3172" t="s">
        <v>137</v>
      </c>
      <c r="K3172" t="s">
        <v>138</v>
      </c>
      <c r="L3172" t="s">
        <v>9363</v>
      </c>
      <c r="M3172" t="s">
        <v>9364</v>
      </c>
      <c r="N3172">
        <v>0.71499999999999997</v>
      </c>
      <c r="O3172">
        <v>0</v>
      </c>
      <c r="P3172">
        <v>1262</v>
      </c>
      <c r="Q3172">
        <v>0</v>
      </c>
      <c r="R3172">
        <v>11</v>
      </c>
      <c r="S3172">
        <v>7</v>
      </c>
      <c r="T3172">
        <v>281</v>
      </c>
      <c r="U3172">
        <v>3</v>
      </c>
      <c r="V3172">
        <v>0</v>
      </c>
      <c r="W3172">
        <v>0</v>
      </c>
      <c r="X3172">
        <v>139.4301424144173</v>
      </c>
      <c r="Y3172">
        <v>0</v>
      </c>
      <c r="Z3172">
        <v>1.5065486187659052</v>
      </c>
      <c r="AA3172">
        <v>45.498085837123917</v>
      </c>
      <c r="AB3172">
        <v>112.39444542408158</v>
      </c>
      <c r="AC3172">
        <v>134.46393599184833</v>
      </c>
      <c r="AD3172">
        <v>0</v>
      </c>
      <c r="AE3172">
        <v>433.29315828623703</v>
      </c>
    </row>
    <row r="3173" spans="1:31" x14ac:dyDescent="0.25">
      <c r="A3173">
        <v>2442464</v>
      </c>
      <c r="B3173">
        <v>1</v>
      </c>
      <c r="C3173" t="s">
        <v>80</v>
      </c>
      <c r="D3173" t="s">
        <v>83</v>
      </c>
      <c r="E3173" t="s">
        <v>229</v>
      </c>
      <c r="F3173" t="s">
        <v>9365</v>
      </c>
      <c r="G3173" t="s">
        <v>163</v>
      </c>
      <c r="H3173" t="s">
        <v>144</v>
      </c>
      <c r="I3173" t="s">
        <v>136</v>
      </c>
      <c r="J3173" t="s">
        <v>137</v>
      </c>
      <c r="K3173" t="s">
        <v>138</v>
      </c>
      <c r="L3173" t="s">
        <v>9366</v>
      </c>
      <c r="M3173" t="s">
        <v>9367</v>
      </c>
      <c r="N3173">
        <v>7.0277777E-2</v>
      </c>
      <c r="O3173">
        <v>0</v>
      </c>
      <c r="P3173">
        <v>2537</v>
      </c>
      <c r="Q3173">
        <v>0</v>
      </c>
      <c r="R3173">
        <v>2</v>
      </c>
      <c r="S3173">
        <v>2</v>
      </c>
      <c r="T3173">
        <v>118</v>
      </c>
      <c r="U3173">
        <v>0</v>
      </c>
      <c r="V3173">
        <v>0</v>
      </c>
      <c r="W3173">
        <v>0</v>
      </c>
      <c r="X3173">
        <v>69.231599759445473</v>
      </c>
      <c r="Y3173">
        <v>0</v>
      </c>
      <c r="Z3173">
        <v>0.43768699407994305</v>
      </c>
      <c r="AA3173">
        <v>8.232876603360932</v>
      </c>
      <c r="AB3173">
        <v>19.203803790134241</v>
      </c>
      <c r="AC3173">
        <v>0</v>
      </c>
      <c r="AD3173">
        <v>0</v>
      </c>
      <c r="AE3173">
        <v>97.105967147020593</v>
      </c>
    </row>
    <row r="3174" spans="1:31" x14ac:dyDescent="0.25">
      <c r="A3174">
        <v>2442364</v>
      </c>
      <c r="B3174">
        <v>1</v>
      </c>
      <c r="C3174" t="s">
        <v>80</v>
      </c>
      <c r="D3174" t="s">
        <v>99</v>
      </c>
      <c r="E3174" t="s">
        <v>132</v>
      </c>
      <c r="F3174" t="s">
        <v>9368</v>
      </c>
      <c r="G3174" t="s">
        <v>198</v>
      </c>
      <c r="H3174" t="s">
        <v>135</v>
      </c>
      <c r="I3174" t="s">
        <v>136</v>
      </c>
      <c r="J3174" t="s">
        <v>137</v>
      </c>
      <c r="K3174" t="s">
        <v>138</v>
      </c>
      <c r="L3174" t="s">
        <v>9369</v>
      </c>
      <c r="M3174" t="s">
        <v>9370</v>
      </c>
      <c r="N3174">
        <v>1.068888888</v>
      </c>
      <c r="O3174">
        <v>0</v>
      </c>
      <c r="P3174">
        <v>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</row>
    <row r="3175" spans="1:31" x14ac:dyDescent="0.25">
      <c r="A3175">
        <v>2442370</v>
      </c>
      <c r="B3175">
        <v>1</v>
      </c>
      <c r="C3175" t="s">
        <v>80</v>
      </c>
      <c r="D3175" t="s">
        <v>103</v>
      </c>
      <c r="E3175" t="s">
        <v>156</v>
      </c>
      <c r="F3175" t="s">
        <v>9371</v>
      </c>
      <c r="G3175" t="s">
        <v>158</v>
      </c>
      <c r="H3175" t="s">
        <v>135</v>
      </c>
      <c r="I3175" t="s">
        <v>136</v>
      </c>
      <c r="J3175" t="s">
        <v>137</v>
      </c>
      <c r="K3175" t="s">
        <v>138</v>
      </c>
      <c r="L3175" t="s">
        <v>9372</v>
      </c>
      <c r="M3175" t="s">
        <v>9373</v>
      </c>
      <c r="N3175">
        <v>2.2183333329999999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3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16.543849223324102</v>
      </c>
      <c r="AC3175">
        <v>0</v>
      </c>
      <c r="AD3175">
        <v>0</v>
      </c>
      <c r="AE3175">
        <v>16.543849223324102</v>
      </c>
    </row>
    <row r="3176" spans="1:31" x14ac:dyDescent="0.25">
      <c r="A3176">
        <v>2442201</v>
      </c>
      <c r="B3176">
        <v>1</v>
      </c>
      <c r="C3176" t="s">
        <v>81</v>
      </c>
      <c r="D3176" t="s">
        <v>121</v>
      </c>
      <c r="E3176" t="s">
        <v>132</v>
      </c>
      <c r="F3176" t="s">
        <v>9374</v>
      </c>
      <c r="G3176" t="s">
        <v>214</v>
      </c>
      <c r="H3176" t="s">
        <v>135</v>
      </c>
      <c r="I3176" t="s">
        <v>136</v>
      </c>
      <c r="J3176" t="s">
        <v>3</v>
      </c>
      <c r="K3176" t="s">
        <v>138</v>
      </c>
      <c r="L3176" t="s">
        <v>9375</v>
      </c>
      <c r="M3176" t="s">
        <v>9376</v>
      </c>
      <c r="N3176">
        <v>7.1713888880000001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1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61.566880852857516</v>
      </c>
      <c r="AC3176">
        <v>0</v>
      </c>
      <c r="AD3176">
        <v>0</v>
      </c>
      <c r="AE3176">
        <v>61.566880852857516</v>
      </c>
    </row>
    <row r="3177" spans="1:31" x14ac:dyDescent="0.25">
      <c r="A3177">
        <v>2442144</v>
      </c>
      <c r="B3177">
        <v>1</v>
      </c>
      <c r="C3177" t="s">
        <v>80</v>
      </c>
      <c r="D3177" t="s">
        <v>104</v>
      </c>
      <c r="E3177" t="s">
        <v>147</v>
      </c>
      <c r="F3177" t="s">
        <v>9377</v>
      </c>
      <c r="G3177" t="s">
        <v>355</v>
      </c>
      <c r="H3177" t="s">
        <v>135</v>
      </c>
      <c r="I3177" t="s">
        <v>136</v>
      </c>
      <c r="J3177" t="s">
        <v>137</v>
      </c>
      <c r="K3177" t="s">
        <v>164</v>
      </c>
      <c r="L3177" t="s">
        <v>9378</v>
      </c>
      <c r="M3177" t="s">
        <v>9379</v>
      </c>
      <c r="N3177">
        <v>8.06</v>
      </c>
      <c r="O3177">
        <v>0</v>
      </c>
      <c r="P3177">
        <v>58</v>
      </c>
      <c r="Q3177">
        <v>0</v>
      </c>
      <c r="R3177">
        <v>2</v>
      </c>
      <c r="S3177">
        <v>0</v>
      </c>
      <c r="T3177">
        <v>4</v>
      </c>
      <c r="U3177">
        <v>0</v>
      </c>
      <c r="V3177">
        <v>0</v>
      </c>
      <c r="W3177">
        <v>0</v>
      </c>
      <c r="X3177">
        <v>130.99760688466296</v>
      </c>
      <c r="Y3177">
        <v>0</v>
      </c>
      <c r="Z3177">
        <v>0</v>
      </c>
      <c r="AA3177">
        <v>0</v>
      </c>
      <c r="AB3177">
        <v>62.136051103964817</v>
      </c>
      <c r="AC3177">
        <v>0</v>
      </c>
      <c r="AD3177">
        <v>0</v>
      </c>
      <c r="AE3177">
        <v>193.13365798862776</v>
      </c>
    </row>
    <row r="3178" spans="1:31" x14ac:dyDescent="0.25">
      <c r="A3178">
        <v>2442479</v>
      </c>
      <c r="B3178">
        <v>1</v>
      </c>
      <c r="C3178" t="s">
        <v>81</v>
      </c>
      <c r="D3178" t="s">
        <v>112</v>
      </c>
      <c r="E3178" t="s">
        <v>132</v>
      </c>
      <c r="F3178" t="s">
        <v>9380</v>
      </c>
      <c r="G3178" t="s">
        <v>134</v>
      </c>
      <c r="H3178" t="s">
        <v>135</v>
      </c>
      <c r="I3178" t="s">
        <v>136</v>
      </c>
      <c r="J3178" t="s">
        <v>137</v>
      </c>
      <c r="K3178" t="s">
        <v>138</v>
      </c>
      <c r="L3178" t="s">
        <v>9381</v>
      </c>
      <c r="M3178" t="s">
        <v>9382</v>
      </c>
      <c r="N3178">
        <v>0.75138888800000003</v>
      </c>
      <c r="O3178">
        <v>0</v>
      </c>
      <c r="P3178">
        <v>2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0.34130729749237643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0.34130729749237643</v>
      </c>
    </row>
    <row r="3179" spans="1:31" x14ac:dyDescent="0.25">
      <c r="A3179">
        <v>2442124</v>
      </c>
      <c r="B3179">
        <v>1</v>
      </c>
      <c r="C3179" t="s">
        <v>80</v>
      </c>
      <c r="D3179" t="s">
        <v>103</v>
      </c>
      <c r="E3179" t="s">
        <v>132</v>
      </c>
      <c r="F3179" t="s">
        <v>9383</v>
      </c>
      <c r="G3179" t="s">
        <v>134</v>
      </c>
      <c r="H3179" t="s">
        <v>135</v>
      </c>
      <c r="I3179" t="s">
        <v>136</v>
      </c>
      <c r="J3179" t="s">
        <v>137</v>
      </c>
      <c r="K3179" t="s">
        <v>138</v>
      </c>
      <c r="L3179" t="s">
        <v>9384</v>
      </c>
      <c r="M3179" t="s">
        <v>9385</v>
      </c>
      <c r="N3179">
        <v>4.7677777770000001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1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</row>
    <row r="3180" spans="1:31" x14ac:dyDescent="0.25">
      <c r="A3180">
        <v>2442430</v>
      </c>
      <c r="B3180">
        <v>1</v>
      </c>
      <c r="C3180" t="s">
        <v>80</v>
      </c>
      <c r="D3180" t="s">
        <v>96</v>
      </c>
      <c r="E3180" t="s">
        <v>147</v>
      </c>
      <c r="F3180" t="s">
        <v>9386</v>
      </c>
      <c r="G3180" t="s">
        <v>175</v>
      </c>
      <c r="H3180" t="s">
        <v>135</v>
      </c>
      <c r="I3180" t="s">
        <v>136</v>
      </c>
      <c r="J3180" t="s">
        <v>137</v>
      </c>
      <c r="K3180" t="s">
        <v>138</v>
      </c>
      <c r="L3180" t="s">
        <v>9387</v>
      </c>
      <c r="M3180" t="s">
        <v>9388</v>
      </c>
      <c r="N3180">
        <v>0.39111111100000001</v>
      </c>
      <c r="O3180">
        <v>0</v>
      </c>
      <c r="P3180">
        <v>94</v>
      </c>
      <c r="Q3180">
        <v>0</v>
      </c>
      <c r="R3180">
        <v>0</v>
      </c>
      <c r="S3180">
        <v>0</v>
      </c>
      <c r="T3180">
        <v>7</v>
      </c>
      <c r="U3180">
        <v>0</v>
      </c>
      <c r="V3180">
        <v>0</v>
      </c>
      <c r="W3180">
        <v>0</v>
      </c>
      <c r="X3180">
        <v>13.175636928018987</v>
      </c>
      <c r="Y3180">
        <v>0</v>
      </c>
      <c r="Z3180">
        <v>0</v>
      </c>
      <c r="AA3180">
        <v>0</v>
      </c>
      <c r="AB3180">
        <v>1.9119127293344711</v>
      </c>
      <c r="AC3180">
        <v>0</v>
      </c>
      <c r="AD3180">
        <v>0</v>
      </c>
      <c r="AE3180">
        <v>15.087549657353458</v>
      </c>
    </row>
    <row r="3181" spans="1:31" x14ac:dyDescent="0.25">
      <c r="A3181">
        <v>2442453</v>
      </c>
      <c r="B3181">
        <v>1</v>
      </c>
      <c r="C3181" t="s">
        <v>80</v>
      </c>
      <c r="D3181" t="s">
        <v>84</v>
      </c>
      <c r="E3181" t="s">
        <v>161</v>
      </c>
      <c r="F3181" t="s">
        <v>9389</v>
      </c>
      <c r="G3181" t="s">
        <v>214</v>
      </c>
      <c r="H3181" t="s">
        <v>144</v>
      </c>
      <c r="I3181" t="s">
        <v>136</v>
      </c>
      <c r="J3181" t="s">
        <v>3</v>
      </c>
      <c r="K3181" t="s">
        <v>138</v>
      </c>
      <c r="L3181" t="s">
        <v>9390</v>
      </c>
      <c r="M3181" t="s">
        <v>9391</v>
      </c>
      <c r="N3181">
        <v>0.81416666599999998</v>
      </c>
      <c r="O3181">
        <v>0</v>
      </c>
      <c r="P3181">
        <v>3642</v>
      </c>
      <c r="Q3181">
        <v>0</v>
      </c>
      <c r="R3181">
        <v>0</v>
      </c>
      <c r="S3181">
        <v>0</v>
      </c>
      <c r="T3181">
        <v>196</v>
      </c>
      <c r="U3181">
        <v>0</v>
      </c>
      <c r="V3181">
        <v>0</v>
      </c>
      <c r="W3181">
        <v>0</v>
      </c>
      <c r="X3181">
        <v>768.89476685952059</v>
      </c>
      <c r="Y3181">
        <v>0</v>
      </c>
      <c r="Z3181">
        <v>0</v>
      </c>
      <c r="AA3181">
        <v>0</v>
      </c>
      <c r="AB3181">
        <v>222.65265974871642</v>
      </c>
      <c r="AC3181">
        <v>0</v>
      </c>
      <c r="AD3181">
        <v>0</v>
      </c>
      <c r="AE3181">
        <v>991.54742660823695</v>
      </c>
    </row>
    <row r="3182" spans="1:31" x14ac:dyDescent="0.25">
      <c r="A3182">
        <v>2442104</v>
      </c>
      <c r="B3182">
        <v>1</v>
      </c>
      <c r="C3182" t="s">
        <v>80</v>
      </c>
      <c r="D3182" t="s">
        <v>110</v>
      </c>
      <c r="E3182" t="s">
        <v>161</v>
      </c>
      <c r="F3182" t="s">
        <v>9392</v>
      </c>
      <c r="G3182" t="s">
        <v>187</v>
      </c>
      <c r="H3182" t="s">
        <v>144</v>
      </c>
      <c r="I3182" t="s">
        <v>136</v>
      </c>
      <c r="J3182" t="s">
        <v>137</v>
      </c>
      <c r="K3182" t="s">
        <v>164</v>
      </c>
      <c r="L3182" t="s">
        <v>9393</v>
      </c>
      <c r="M3182" t="s">
        <v>9394</v>
      </c>
      <c r="N3182">
        <v>2.3788888880000001</v>
      </c>
      <c r="O3182">
        <v>0</v>
      </c>
      <c r="P3182">
        <v>709</v>
      </c>
      <c r="Q3182">
        <v>0</v>
      </c>
      <c r="R3182">
        <v>0</v>
      </c>
      <c r="S3182">
        <v>0</v>
      </c>
      <c r="T3182">
        <v>53</v>
      </c>
      <c r="U3182">
        <v>1</v>
      </c>
      <c r="V3182">
        <v>0</v>
      </c>
      <c r="W3182">
        <v>0</v>
      </c>
      <c r="X3182">
        <v>436.05083932312198</v>
      </c>
      <c r="Y3182">
        <v>0</v>
      </c>
      <c r="Z3182">
        <v>0</v>
      </c>
      <c r="AA3182">
        <v>0</v>
      </c>
      <c r="AB3182">
        <v>162.89794349015094</v>
      </c>
      <c r="AC3182">
        <v>437.72305633575911</v>
      </c>
      <c r="AD3182">
        <v>0</v>
      </c>
      <c r="AE3182">
        <v>1036.6718391490322</v>
      </c>
    </row>
    <row r="3183" spans="1:31" x14ac:dyDescent="0.25">
      <c r="A3183">
        <v>2442118</v>
      </c>
      <c r="B3183">
        <v>1</v>
      </c>
      <c r="C3183" t="s">
        <v>80</v>
      </c>
      <c r="D3183" t="s">
        <v>100</v>
      </c>
      <c r="E3183" t="s">
        <v>178</v>
      </c>
      <c r="F3183" t="s">
        <v>9395</v>
      </c>
      <c r="G3183" t="s">
        <v>143</v>
      </c>
      <c r="H3183" t="s">
        <v>144</v>
      </c>
      <c r="I3183" t="s">
        <v>136</v>
      </c>
      <c r="J3183" t="s">
        <v>137</v>
      </c>
      <c r="K3183" t="s">
        <v>138</v>
      </c>
      <c r="L3183" t="s">
        <v>9396</v>
      </c>
      <c r="M3183" t="s">
        <v>9397</v>
      </c>
      <c r="N3183">
        <v>0.64333333299999995</v>
      </c>
      <c r="O3183">
        <v>5</v>
      </c>
      <c r="P3183">
        <v>1579</v>
      </c>
      <c r="Q3183">
        <v>34</v>
      </c>
      <c r="R3183">
        <v>332</v>
      </c>
      <c r="S3183">
        <v>19</v>
      </c>
      <c r="T3183">
        <v>278</v>
      </c>
      <c r="U3183">
        <v>0</v>
      </c>
      <c r="V3183">
        <v>0</v>
      </c>
      <c r="W3183">
        <v>13.492266419416541</v>
      </c>
      <c r="X3183">
        <v>189.80641009368617</v>
      </c>
      <c r="Y3183">
        <v>66.834107949992401</v>
      </c>
      <c r="Z3183">
        <v>44.009595180985947</v>
      </c>
      <c r="AA3183">
        <v>63.79732795810105</v>
      </c>
      <c r="AB3183">
        <v>164.70404933728187</v>
      </c>
      <c r="AC3183">
        <v>0</v>
      </c>
      <c r="AD3183">
        <v>0</v>
      </c>
      <c r="AE3183">
        <v>542.64375693946397</v>
      </c>
    </row>
    <row r="3184" spans="1:31" x14ac:dyDescent="0.25">
      <c r="A3184">
        <v>2442161</v>
      </c>
      <c r="B3184">
        <v>1</v>
      </c>
      <c r="C3184" t="s">
        <v>81</v>
      </c>
      <c r="D3184" t="s">
        <v>115</v>
      </c>
      <c r="E3184" t="s">
        <v>141</v>
      </c>
      <c r="F3184" t="s">
        <v>9398</v>
      </c>
      <c r="G3184" t="s">
        <v>4665</v>
      </c>
      <c r="H3184" t="s">
        <v>144</v>
      </c>
      <c r="I3184" t="s">
        <v>136</v>
      </c>
      <c r="J3184" t="s">
        <v>137</v>
      </c>
      <c r="K3184" t="s">
        <v>138</v>
      </c>
      <c r="L3184" t="s">
        <v>9399</v>
      </c>
      <c r="M3184" t="s">
        <v>9400</v>
      </c>
      <c r="N3184">
        <v>1.473055555</v>
      </c>
      <c r="O3184">
        <v>5</v>
      </c>
      <c r="P3184">
        <v>2490</v>
      </c>
      <c r="Q3184">
        <v>1</v>
      </c>
      <c r="R3184">
        <v>68</v>
      </c>
      <c r="S3184">
        <v>5</v>
      </c>
      <c r="T3184">
        <v>340</v>
      </c>
      <c r="U3184">
        <v>0</v>
      </c>
      <c r="V3184">
        <v>0</v>
      </c>
      <c r="W3184">
        <v>1.8386382373680419</v>
      </c>
      <c r="X3184">
        <v>396.92899464462977</v>
      </c>
      <c r="Y3184">
        <v>4.0378502958664217</v>
      </c>
      <c r="Z3184">
        <v>6.6455702720627734</v>
      </c>
      <c r="AA3184">
        <v>22.485729960161922</v>
      </c>
      <c r="AB3184">
        <v>326.36419757482378</v>
      </c>
      <c r="AC3184">
        <v>0</v>
      </c>
      <c r="AD3184">
        <v>0</v>
      </c>
      <c r="AE3184">
        <v>758.30098098491271</v>
      </c>
    </row>
    <row r="3185" spans="1:31" x14ac:dyDescent="0.25">
      <c r="A3185">
        <v>2442410</v>
      </c>
      <c r="B3185">
        <v>1</v>
      </c>
      <c r="C3185" t="s">
        <v>80</v>
      </c>
      <c r="D3185" t="s">
        <v>83</v>
      </c>
      <c r="E3185" t="s">
        <v>132</v>
      </c>
      <c r="F3185" t="s">
        <v>9401</v>
      </c>
      <c r="G3185" t="s">
        <v>214</v>
      </c>
      <c r="H3185" t="s">
        <v>135</v>
      </c>
      <c r="I3185" t="s">
        <v>136</v>
      </c>
      <c r="J3185" t="s">
        <v>3</v>
      </c>
      <c r="K3185" t="s">
        <v>138</v>
      </c>
      <c r="L3185" t="s">
        <v>9402</v>
      </c>
      <c r="M3185" t="s">
        <v>9403</v>
      </c>
      <c r="N3185">
        <v>4.7058333330000002</v>
      </c>
      <c r="O3185">
        <v>0</v>
      </c>
      <c r="P3185">
        <v>5</v>
      </c>
      <c r="Q3185">
        <v>0</v>
      </c>
      <c r="R3185">
        <v>0</v>
      </c>
      <c r="S3185">
        <v>0</v>
      </c>
      <c r="T3185">
        <v>1</v>
      </c>
      <c r="U3185">
        <v>0</v>
      </c>
      <c r="V3185">
        <v>0</v>
      </c>
      <c r="W3185">
        <v>0</v>
      </c>
      <c r="X3185">
        <v>4.9824488114493164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4.9824488114493164</v>
      </c>
    </row>
    <row r="3186" spans="1:31" x14ac:dyDescent="0.25">
      <c r="A3186">
        <v>2442204</v>
      </c>
      <c r="B3186">
        <v>1</v>
      </c>
      <c r="C3186" t="s">
        <v>80</v>
      </c>
      <c r="D3186" t="s">
        <v>84</v>
      </c>
      <c r="E3186" t="s">
        <v>132</v>
      </c>
      <c r="F3186" t="s">
        <v>9404</v>
      </c>
      <c r="G3186" t="s">
        <v>134</v>
      </c>
      <c r="H3186" t="s">
        <v>135</v>
      </c>
      <c r="I3186" t="s">
        <v>136</v>
      </c>
      <c r="J3186" t="s">
        <v>137</v>
      </c>
      <c r="K3186" t="s">
        <v>138</v>
      </c>
      <c r="L3186" t="s">
        <v>9405</v>
      </c>
      <c r="M3186" t="s">
        <v>9062</v>
      </c>
      <c r="N3186">
        <v>2.0141666659999999</v>
      </c>
      <c r="O3186">
        <v>0</v>
      </c>
      <c r="P3186">
        <v>4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2.5582555870691923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2.5582555870691923</v>
      </c>
    </row>
    <row r="3187" spans="1:31" x14ac:dyDescent="0.25">
      <c r="A3187">
        <v>2442350</v>
      </c>
      <c r="B3187">
        <v>1</v>
      </c>
      <c r="C3187" t="s">
        <v>80</v>
      </c>
      <c r="D3187" t="s">
        <v>96</v>
      </c>
      <c r="E3187" t="s">
        <v>132</v>
      </c>
      <c r="F3187" t="s">
        <v>9406</v>
      </c>
      <c r="G3187" t="s">
        <v>134</v>
      </c>
      <c r="H3187" t="s">
        <v>135</v>
      </c>
      <c r="I3187" t="s">
        <v>136</v>
      </c>
      <c r="J3187" t="s">
        <v>137</v>
      </c>
      <c r="K3187" t="s">
        <v>138</v>
      </c>
      <c r="L3187" t="s">
        <v>9407</v>
      </c>
      <c r="M3187" t="s">
        <v>9408</v>
      </c>
      <c r="N3187">
        <v>1.6091666659999999</v>
      </c>
      <c r="O3187">
        <v>0</v>
      </c>
      <c r="P3187">
        <v>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0.82347714138119033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0.82347714138119033</v>
      </c>
    </row>
    <row r="3188" spans="1:31" x14ac:dyDescent="0.25">
      <c r="A3188">
        <v>2442496</v>
      </c>
      <c r="B3188">
        <v>1</v>
      </c>
      <c r="C3188" t="s">
        <v>80</v>
      </c>
      <c r="D3188" t="s">
        <v>88</v>
      </c>
      <c r="E3188" t="s">
        <v>132</v>
      </c>
      <c r="F3188" t="s">
        <v>9409</v>
      </c>
      <c r="G3188" t="s">
        <v>153</v>
      </c>
      <c r="H3188" t="s">
        <v>135</v>
      </c>
      <c r="I3188" t="s">
        <v>136</v>
      </c>
      <c r="J3188" t="s">
        <v>137</v>
      </c>
      <c r="K3188" t="s">
        <v>138</v>
      </c>
      <c r="L3188" t="s">
        <v>9410</v>
      </c>
      <c r="M3188" t="s">
        <v>9411</v>
      </c>
      <c r="N3188">
        <v>2.9252777769999998</v>
      </c>
      <c r="O3188">
        <v>0</v>
      </c>
      <c r="P3188">
        <v>2</v>
      </c>
      <c r="Q3188">
        <v>0</v>
      </c>
      <c r="R3188">
        <v>0</v>
      </c>
      <c r="S3188">
        <v>0</v>
      </c>
      <c r="T3188">
        <v>7</v>
      </c>
      <c r="U3188">
        <v>0</v>
      </c>
      <c r="V3188">
        <v>0</v>
      </c>
      <c r="W3188">
        <v>0</v>
      </c>
      <c r="X3188">
        <v>0.51279955770041752</v>
      </c>
      <c r="Y3188">
        <v>0</v>
      </c>
      <c r="Z3188">
        <v>0</v>
      </c>
      <c r="AA3188">
        <v>0</v>
      </c>
      <c r="AB3188">
        <v>13.256752740153777</v>
      </c>
      <c r="AC3188">
        <v>0</v>
      </c>
      <c r="AD3188">
        <v>0</v>
      </c>
      <c r="AE3188">
        <v>13.769552297854194</v>
      </c>
    </row>
    <row r="3189" spans="1:31" x14ac:dyDescent="0.25">
      <c r="A3189">
        <v>2442081</v>
      </c>
      <c r="B3189">
        <v>1</v>
      </c>
      <c r="C3189" t="s">
        <v>80</v>
      </c>
      <c r="D3189" t="s">
        <v>82</v>
      </c>
      <c r="E3189" t="s">
        <v>132</v>
      </c>
      <c r="F3189" t="s">
        <v>9412</v>
      </c>
      <c r="G3189" t="s">
        <v>1709</v>
      </c>
      <c r="H3189" t="s">
        <v>135</v>
      </c>
      <c r="I3189" t="s">
        <v>136</v>
      </c>
      <c r="J3189" t="s">
        <v>137</v>
      </c>
      <c r="K3189" t="s">
        <v>138</v>
      </c>
      <c r="L3189" t="s">
        <v>9413</v>
      </c>
      <c r="M3189" t="s">
        <v>9414</v>
      </c>
      <c r="N3189">
        <v>2.3588888880000001</v>
      </c>
      <c r="O3189">
        <v>0</v>
      </c>
      <c r="P3189">
        <v>3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5.1693185230403564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5.1693185230403564</v>
      </c>
    </row>
    <row r="3190" spans="1:31" x14ac:dyDescent="0.25">
      <c r="A3190">
        <v>2442536</v>
      </c>
      <c r="B3190">
        <v>1</v>
      </c>
      <c r="C3190" t="s">
        <v>81</v>
      </c>
      <c r="D3190" t="s">
        <v>114</v>
      </c>
      <c r="E3190" t="s">
        <v>147</v>
      </c>
      <c r="F3190" t="s">
        <v>9415</v>
      </c>
      <c r="G3190" t="s">
        <v>171</v>
      </c>
      <c r="H3190" t="s">
        <v>135</v>
      </c>
      <c r="I3190" t="s">
        <v>136</v>
      </c>
      <c r="J3190" t="s">
        <v>137</v>
      </c>
      <c r="K3190" t="s">
        <v>138</v>
      </c>
      <c r="L3190" t="s">
        <v>9416</v>
      </c>
      <c r="M3190" t="s">
        <v>9417</v>
      </c>
      <c r="N3190">
        <v>0.70861111099999996</v>
      </c>
      <c r="O3190">
        <v>0</v>
      </c>
      <c r="P3190">
        <v>9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0.48892232004347996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0.48892232004347996</v>
      </c>
    </row>
    <row r="3191" spans="1:31" x14ac:dyDescent="0.25">
      <c r="A3191">
        <v>2442187</v>
      </c>
      <c r="B3191">
        <v>1</v>
      </c>
      <c r="C3191" t="s">
        <v>80</v>
      </c>
      <c r="D3191" t="s">
        <v>107</v>
      </c>
      <c r="E3191" t="s">
        <v>178</v>
      </c>
      <c r="F3191" t="s">
        <v>9418</v>
      </c>
      <c r="G3191" t="s">
        <v>143</v>
      </c>
      <c r="H3191" t="s">
        <v>144</v>
      </c>
      <c r="I3191" t="s">
        <v>136</v>
      </c>
      <c r="J3191" t="s">
        <v>137</v>
      </c>
      <c r="K3191" t="s">
        <v>138</v>
      </c>
      <c r="L3191" t="s">
        <v>9419</v>
      </c>
      <c r="M3191" t="s">
        <v>9420</v>
      </c>
      <c r="N3191">
        <v>1.451944444</v>
      </c>
      <c r="O3191">
        <v>0</v>
      </c>
      <c r="P3191">
        <v>4222</v>
      </c>
      <c r="Q3191">
        <v>0</v>
      </c>
      <c r="R3191">
        <v>2</v>
      </c>
      <c r="S3191">
        <v>2</v>
      </c>
      <c r="T3191">
        <v>324</v>
      </c>
      <c r="U3191">
        <v>0</v>
      </c>
      <c r="V3191">
        <v>0</v>
      </c>
      <c r="W3191">
        <v>0</v>
      </c>
      <c r="X3191">
        <v>1407.9817061249882</v>
      </c>
      <c r="Y3191">
        <v>0</v>
      </c>
      <c r="Z3191">
        <v>0.66427722701435787</v>
      </c>
      <c r="AA3191">
        <v>5.8179590404224442</v>
      </c>
      <c r="AB3191">
        <v>654.54383819437794</v>
      </c>
      <c r="AC3191">
        <v>0</v>
      </c>
      <c r="AD3191">
        <v>0</v>
      </c>
      <c r="AE3191">
        <v>2069.0077805868032</v>
      </c>
    </row>
    <row r="3192" spans="1:31" x14ac:dyDescent="0.25">
      <c r="A3192">
        <v>2442041</v>
      </c>
      <c r="B3192">
        <v>1</v>
      </c>
      <c r="C3192" t="s">
        <v>80</v>
      </c>
      <c r="D3192" t="s">
        <v>97</v>
      </c>
      <c r="E3192" t="s">
        <v>178</v>
      </c>
      <c r="F3192" t="s">
        <v>9421</v>
      </c>
      <c r="G3192" t="s">
        <v>1428</v>
      </c>
      <c r="H3192" t="s">
        <v>144</v>
      </c>
      <c r="I3192" t="s">
        <v>136</v>
      </c>
      <c r="J3192" t="s">
        <v>137</v>
      </c>
      <c r="K3192" t="s">
        <v>138</v>
      </c>
      <c r="L3192" t="s">
        <v>9422</v>
      </c>
      <c r="M3192" t="s">
        <v>9423</v>
      </c>
      <c r="N3192">
        <v>2.6530555549999999</v>
      </c>
      <c r="O3192">
        <v>8</v>
      </c>
      <c r="P3192">
        <v>717</v>
      </c>
      <c r="Q3192">
        <v>11</v>
      </c>
      <c r="R3192">
        <v>362</v>
      </c>
      <c r="S3192">
        <v>15</v>
      </c>
      <c r="T3192">
        <v>195</v>
      </c>
      <c r="U3192">
        <v>1</v>
      </c>
      <c r="V3192">
        <v>1</v>
      </c>
      <c r="W3192">
        <v>128.6939053000371</v>
      </c>
      <c r="X3192">
        <v>946.42099131680243</v>
      </c>
      <c r="Y3192">
        <v>93.54516811413994</v>
      </c>
      <c r="Z3192">
        <v>242.96292762052218</v>
      </c>
      <c r="AA3192">
        <v>272.84570973587262</v>
      </c>
      <c r="AB3192">
        <v>412.21739504202714</v>
      </c>
      <c r="AC3192">
        <v>63.906309274015783</v>
      </c>
      <c r="AD3192">
        <v>1.693256367616804</v>
      </c>
      <c r="AE3192">
        <v>2162.2856627710339</v>
      </c>
    </row>
    <row r="3193" spans="1:31" x14ac:dyDescent="0.25">
      <c r="A3193">
        <v>2442287</v>
      </c>
      <c r="B3193">
        <v>1</v>
      </c>
      <c r="C3193" t="s">
        <v>80</v>
      </c>
      <c r="D3193" t="s">
        <v>83</v>
      </c>
      <c r="E3193" t="s">
        <v>161</v>
      </c>
      <c r="F3193" t="s">
        <v>9424</v>
      </c>
      <c r="G3193" t="s">
        <v>143</v>
      </c>
      <c r="H3193" t="s">
        <v>144</v>
      </c>
      <c r="I3193" t="s">
        <v>136</v>
      </c>
      <c r="J3193" t="s">
        <v>137</v>
      </c>
      <c r="K3193" t="s">
        <v>138</v>
      </c>
      <c r="L3193" t="s">
        <v>9425</v>
      </c>
      <c r="M3193" t="s">
        <v>9426</v>
      </c>
      <c r="N3193">
        <v>0.92638888799999997</v>
      </c>
      <c r="O3193">
        <v>0</v>
      </c>
      <c r="P3193">
        <v>26</v>
      </c>
      <c r="Q3193">
        <v>0</v>
      </c>
      <c r="R3193">
        <v>0</v>
      </c>
      <c r="S3193">
        <v>0</v>
      </c>
      <c r="T3193">
        <v>98</v>
      </c>
      <c r="U3193">
        <v>0</v>
      </c>
      <c r="V3193">
        <v>0</v>
      </c>
      <c r="W3193">
        <v>0</v>
      </c>
      <c r="X3193">
        <v>6.0262279689581666</v>
      </c>
      <c r="Y3193">
        <v>0</v>
      </c>
      <c r="Z3193">
        <v>0</v>
      </c>
      <c r="AA3193">
        <v>0</v>
      </c>
      <c r="AB3193">
        <v>199.8440622038695</v>
      </c>
      <c r="AC3193">
        <v>0</v>
      </c>
      <c r="AD3193">
        <v>0</v>
      </c>
      <c r="AE3193">
        <v>205.87029017282765</v>
      </c>
    </row>
    <row r="3194" spans="1:31" x14ac:dyDescent="0.25">
      <c r="A3194">
        <v>2442476</v>
      </c>
      <c r="B3194">
        <v>1</v>
      </c>
      <c r="C3194" t="s">
        <v>81</v>
      </c>
      <c r="D3194" t="s">
        <v>113</v>
      </c>
      <c r="E3194" t="s">
        <v>132</v>
      </c>
      <c r="F3194" t="s">
        <v>9427</v>
      </c>
      <c r="G3194" t="s">
        <v>134</v>
      </c>
      <c r="H3194" t="s">
        <v>135</v>
      </c>
      <c r="I3194" t="s">
        <v>136</v>
      </c>
      <c r="J3194" t="s">
        <v>137</v>
      </c>
      <c r="K3194" t="s">
        <v>138</v>
      </c>
      <c r="L3194" t="s">
        <v>9428</v>
      </c>
      <c r="M3194" t="s">
        <v>9429</v>
      </c>
      <c r="N3194">
        <v>3.1216666659999999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3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15.756769180586579</v>
      </c>
      <c r="AC3194">
        <v>0</v>
      </c>
      <c r="AD3194">
        <v>0</v>
      </c>
      <c r="AE3194">
        <v>15.756769180586579</v>
      </c>
    </row>
    <row r="3195" spans="1:31" x14ac:dyDescent="0.25">
      <c r="A3195">
        <v>2442101</v>
      </c>
      <c r="B3195">
        <v>1</v>
      </c>
      <c r="C3195" t="s">
        <v>81</v>
      </c>
      <c r="D3195" t="s">
        <v>115</v>
      </c>
      <c r="E3195" t="s">
        <v>141</v>
      </c>
      <c r="F3195" t="s">
        <v>9430</v>
      </c>
      <c r="G3195" t="s">
        <v>143</v>
      </c>
      <c r="H3195" t="s">
        <v>144</v>
      </c>
      <c r="I3195" t="s">
        <v>136</v>
      </c>
      <c r="J3195" t="s">
        <v>137</v>
      </c>
      <c r="K3195" t="s">
        <v>138</v>
      </c>
      <c r="L3195" t="s">
        <v>9431</v>
      </c>
      <c r="M3195" t="s">
        <v>9432</v>
      </c>
      <c r="N3195">
        <v>1.0294444439999999</v>
      </c>
      <c r="O3195">
        <v>0</v>
      </c>
      <c r="P3195">
        <v>186</v>
      </c>
      <c r="Q3195">
        <v>0</v>
      </c>
      <c r="R3195">
        <v>3</v>
      </c>
      <c r="S3195">
        <v>0</v>
      </c>
      <c r="T3195">
        <v>14</v>
      </c>
      <c r="U3195">
        <v>0</v>
      </c>
      <c r="V3195">
        <v>0</v>
      </c>
      <c r="W3195">
        <v>0</v>
      </c>
      <c r="X3195">
        <v>25.22142217481225</v>
      </c>
      <c r="Y3195">
        <v>0</v>
      </c>
      <c r="Z3195">
        <v>8.8933743090611117E-4</v>
      </c>
      <c r="AA3195">
        <v>0</v>
      </c>
      <c r="AB3195">
        <v>5.0787061925090331</v>
      </c>
      <c r="AC3195">
        <v>0</v>
      </c>
      <c r="AD3195">
        <v>0</v>
      </c>
      <c r="AE3195">
        <v>30.301017704752191</v>
      </c>
    </row>
    <row r="3196" spans="1:31" x14ac:dyDescent="0.25">
      <c r="A3196">
        <v>2442307</v>
      </c>
      <c r="B3196">
        <v>1</v>
      </c>
      <c r="C3196" t="s">
        <v>80</v>
      </c>
      <c r="D3196" t="s">
        <v>98</v>
      </c>
      <c r="E3196" t="s">
        <v>147</v>
      </c>
      <c r="F3196" t="s">
        <v>1983</v>
      </c>
      <c r="G3196" t="s">
        <v>149</v>
      </c>
      <c r="H3196" t="s">
        <v>135</v>
      </c>
      <c r="I3196" t="s">
        <v>136</v>
      </c>
      <c r="J3196" t="s">
        <v>137</v>
      </c>
      <c r="K3196" t="s">
        <v>138</v>
      </c>
      <c r="L3196" t="s">
        <v>9433</v>
      </c>
      <c r="M3196" t="s">
        <v>9434</v>
      </c>
      <c r="N3196">
        <v>1.3672222220000001</v>
      </c>
      <c r="O3196">
        <v>0</v>
      </c>
      <c r="P3196">
        <v>8</v>
      </c>
      <c r="Q3196">
        <v>0</v>
      </c>
      <c r="R3196">
        <v>8</v>
      </c>
      <c r="S3196">
        <v>0</v>
      </c>
      <c r="T3196">
        <v>7</v>
      </c>
      <c r="U3196">
        <v>0</v>
      </c>
      <c r="V3196">
        <v>0</v>
      </c>
      <c r="W3196">
        <v>0</v>
      </c>
      <c r="X3196">
        <v>1.8209539390141058</v>
      </c>
      <c r="Y3196">
        <v>0</v>
      </c>
      <c r="Z3196">
        <v>0</v>
      </c>
      <c r="AA3196">
        <v>0</v>
      </c>
      <c r="AB3196">
        <v>4.4712427063468585</v>
      </c>
      <c r="AC3196">
        <v>0</v>
      </c>
      <c r="AD3196">
        <v>0</v>
      </c>
      <c r="AE3196">
        <v>6.2921966453609643</v>
      </c>
    </row>
    <row r="3197" spans="1:31" x14ac:dyDescent="0.25">
      <c r="A3197">
        <v>2442058</v>
      </c>
      <c r="B3197">
        <v>1</v>
      </c>
      <c r="C3197" t="s">
        <v>81</v>
      </c>
      <c r="D3197" t="s">
        <v>122</v>
      </c>
      <c r="E3197" t="s">
        <v>147</v>
      </c>
      <c r="F3197" t="s">
        <v>425</v>
      </c>
      <c r="G3197" t="s">
        <v>171</v>
      </c>
      <c r="H3197" t="s">
        <v>135</v>
      </c>
      <c r="I3197" t="s">
        <v>136</v>
      </c>
      <c r="J3197" t="s">
        <v>137</v>
      </c>
      <c r="K3197" t="s">
        <v>138</v>
      </c>
      <c r="L3197" t="s">
        <v>9435</v>
      </c>
      <c r="M3197" t="s">
        <v>9436</v>
      </c>
      <c r="N3197">
        <v>2.1402777770000001</v>
      </c>
      <c r="O3197">
        <v>0</v>
      </c>
      <c r="P3197">
        <v>52</v>
      </c>
      <c r="Q3197">
        <v>0</v>
      </c>
      <c r="R3197">
        <v>1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25.750092211075682</v>
      </c>
      <c r="Y3197">
        <v>0</v>
      </c>
      <c r="Z3197">
        <v>1.8054902696961688</v>
      </c>
      <c r="AA3197">
        <v>0</v>
      </c>
      <c r="AB3197">
        <v>0</v>
      </c>
      <c r="AC3197">
        <v>0</v>
      </c>
      <c r="AD3197">
        <v>0</v>
      </c>
      <c r="AE3197">
        <v>27.55558248077185</v>
      </c>
    </row>
    <row r="3198" spans="1:31" x14ac:dyDescent="0.25">
      <c r="A3198">
        <v>2442413</v>
      </c>
      <c r="B3198">
        <v>1</v>
      </c>
      <c r="C3198" t="s">
        <v>80</v>
      </c>
      <c r="D3198" t="s">
        <v>86</v>
      </c>
      <c r="E3198" t="s">
        <v>132</v>
      </c>
      <c r="F3198" t="s">
        <v>9437</v>
      </c>
      <c r="G3198" t="s">
        <v>214</v>
      </c>
      <c r="H3198" t="s">
        <v>135</v>
      </c>
      <c r="I3198" t="s">
        <v>136</v>
      </c>
      <c r="J3198" t="s">
        <v>3</v>
      </c>
      <c r="K3198" t="s">
        <v>138</v>
      </c>
      <c r="L3198" t="s">
        <v>9438</v>
      </c>
      <c r="M3198" t="s">
        <v>9439</v>
      </c>
      <c r="N3198">
        <v>4.0988888880000003</v>
      </c>
      <c r="O3198">
        <v>0</v>
      </c>
      <c r="P3198">
        <v>1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1.7761840027211282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1.7761840027211282</v>
      </c>
    </row>
    <row r="3199" spans="1:31" x14ac:dyDescent="0.25">
      <c r="A3199">
        <v>2442917</v>
      </c>
      <c r="B3199">
        <v>1</v>
      </c>
      <c r="C3199" t="s">
        <v>81</v>
      </c>
      <c r="D3199" t="s">
        <v>113</v>
      </c>
      <c r="E3199" t="s">
        <v>178</v>
      </c>
      <c r="F3199" t="s">
        <v>8633</v>
      </c>
      <c r="G3199" t="s">
        <v>143</v>
      </c>
      <c r="H3199" t="s">
        <v>144</v>
      </c>
      <c r="I3199" t="s">
        <v>136</v>
      </c>
      <c r="J3199" t="s">
        <v>137</v>
      </c>
      <c r="K3199" t="s">
        <v>138</v>
      </c>
      <c r="L3199" t="s">
        <v>9440</v>
      </c>
      <c r="M3199" t="s">
        <v>9441</v>
      </c>
      <c r="N3199">
        <v>0.16555555499999999</v>
      </c>
      <c r="O3199">
        <v>4</v>
      </c>
      <c r="P3199">
        <v>1419</v>
      </c>
      <c r="Q3199">
        <v>29</v>
      </c>
      <c r="R3199">
        <v>281</v>
      </c>
      <c r="S3199">
        <v>9</v>
      </c>
      <c r="T3199">
        <v>54</v>
      </c>
      <c r="U3199">
        <v>1</v>
      </c>
      <c r="V3199">
        <v>1</v>
      </c>
      <c r="W3199">
        <v>0.14541170557293331</v>
      </c>
      <c r="X3199">
        <v>18.138075716071409</v>
      </c>
      <c r="Y3199">
        <v>1.8927302203774166</v>
      </c>
      <c r="Z3199">
        <v>2.5872824395433796</v>
      </c>
      <c r="AA3199">
        <v>32.349937496413922</v>
      </c>
      <c r="AB3199">
        <v>13.865455902877972</v>
      </c>
      <c r="AC3199">
        <v>17.84044646527013</v>
      </c>
      <c r="AD3199">
        <v>1.5014878206305144</v>
      </c>
      <c r="AE3199">
        <v>88.320827766757674</v>
      </c>
    </row>
    <row r="3200" spans="1:31" x14ac:dyDescent="0.25">
      <c r="A3200">
        <v>2443086</v>
      </c>
      <c r="B3200">
        <v>1</v>
      </c>
      <c r="C3200" t="s">
        <v>80</v>
      </c>
      <c r="D3200" t="s">
        <v>83</v>
      </c>
      <c r="E3200" t="s">
        <v>156</v>
      </c>
      <c r="F3200" t="s">
        <v>9442</v>
      </c>
      <c r="G3200" t="s">
        <v>2049</v>
      </c>
      <c r="H3200" t="s">
        <v>135</v>
      </c>
      <c r="I3200" t="s">
        <v>136</v>
      </c>
      <c r="J3200" t="s">
        <v>137</v>
      </c>
      <c r="K3200" t="s">
        <v>138</v>
      </c>
      <c r="L3200" t="s">
        <v>9443</v>
      </c>
      <c r="M3200" t="s">
        <v>9444</v>
      </c>
      <c r="N3200">
        <v>1.1850000000000001</v>
      </c>
      <c r="O3200">
        <v>0</v>
      </c>
      <c r="P3200">
        <v>434</v>
      </c>
      <c r="Q3200">
        <v>0</v>
      </c>
      <c r="R3200">
        <v>0</v>
      </c>
      <c r="S3200">
        <v>0</v>
      </c>
      <c r="T3200">
        <v>18</v>
      </c>
      <c r="U3200">
        <v>0</v>
      </c>
      <c r="V3200">
        <v>0</v>
      </c>
      <c r="W3200">
        <v>0</v>
      </c>
      <c r="X3200">
        <v>136.75477562901463</v>
      </c>
      <c r="Y3200">
        <v>0</v>
      </c>
      <c r="Z3200">
        <v>0</v>
      </c>
      <c r="AA3200">
        <v>0</v>
      </c>
      <c r="AB3200">
        <v>10.974543729978466</v>
      </c>
      <c r="AC3200">
        <v>0</v>
      </c>
      <c r="AD3200">
        <v>0</v>
      </c>
      <c r="AE3200">
        <v>147.72931935899311</v>
      </c>
    </row>
    <row r="3201" spans="1:31" x14ac:dyDescent="0.25">
      <c r="A3201">
        <v>2442986</v>
      </c>
      <c r="B3201">
        <v>1</v>
      </c>
      <c r="C3201" t="s">
        <v>80</v>
      </c>
      <c r="D3201" t="s">
        <v>99</v>
      </c>
      <c r="E3201" t="s">
        <v>147</v>
      </c>
      <c r="F3201" t="s">
        <v>9445</v>
      </c>
      <c r="G3201" t="s">
        <v>175</v>
      </c>
      <c r="H3201" t="s">
        <v>135</v>
      </c>
      <c r="I3201" t="s">
        <v>136</v>
      </c>
      <c r="J3201" t="s">
        <v>137</v>
      </c>
      <c r="K3201" t="s">
        <v>138</v>
      </c>
      <c r="L3201" t="s">
        <v>9446</v>
      </c>
      <c r="M3201" t="s">
        <v>9447</v>
      </c>
      <c r="N3201">
        <v>0.27305555500000001</v>
      </c>
      <c r="O3201">
        <v>0</v>
      </c>
      <c r="P3201">
        <v>15</v>
      </c>
      <c r="Q3201">
        <v>0</v>
      </c>
      <c r="R3201">
        <v>0</v>
      </c>
      <c r="S3201">
        <v>0</v>
      </c>
      <c r="T3201">
        <v>3</v>
      </c>
      <c r="U3201">
        <v>0</v>
      </c>
      <c r="V3201">
        <v>0</v>
      </c>
      <c r="W3201">
        <v>0</v>
      </c>
      <c r="X3201">
        <v>1.2236060956548707</v>
      </c>
      <c r="Y3201">
        <v>0</v>
      </c>
      <c r="Z3201">
        <v>0</v>
      </c>
      <c r="AA3201">
        <v>0</v>
      </c>
      <c r="AB3201">
        <v>0.49025090732236226</v>
      </c>
      <c r="AC3201">
        <v>0</v>
      </c>
      <c r="AD3201">
        <v>0</v>
      </c>
      <c r="AE3201">
        <v>1.7138570029772329</v>
      </c>
    </row>
    <row r="3202" spans="1:31" x14ac:dyDescent="0.25">
      <c r="A3202">
        <v>2442771</v>
      </c>
      <c r="B3202">
        <v>1</v>
      </c>
      <c r="C3202" t="s">
        <v>80</v>
      </c>
      <c r="D3202" t="s">
        <v>84</v>
      </c>
      <c r="E3202" t="s">
        <v>147</v>
      </c>
      <c r="F3202" t="s">
        <v>9448</v>
      </c>
      <c r="G3202" t="s">
        <v>171</v>
      </c>
      <c r="H3202" t="s">
        <v>135</v>
      </c>
      <c r="I3202" t="s">
        <v>136</v>
      </c>
      <c r="J3202" t="s">
        <v>137</v>
      </c>
      <c r="K3202" t="s">
        <v>138</v>
      </c>
      <c r="L3202" t="s">
        <v>9449</v>
      </c>
      <c r="M3202" t="s">
        <v>9450</v>
      </c>
      <c r="N3202">
        <v>1.503055555</v>
      </c>
      <c r="O3202">
        <v>0</v>
      </c>
      <c r="P3202">
        <v>1</v>
      </c>
      <c r="Q3202">
        <v>0</v>
      </c>
      <c r="R3202">
        <v>0</v>
      </c>
      <c r="S3202">
        <v>0</v>
      </c>
      <c r="T3202">
        <v>41</v>
      </c>
      <c r="U3202">
        <v>0</v>
      </c>
      <c r="V3202">
        <v>1</v>
      </c>
      <c r="W3202">
        <v>0</v>
      </c>
      <c r="X3202">
        <v>1.6015838205472002</v>
      </c>
      <c r="Y3202">
        <v>0</v>
      </c>
      <c r="Z3202">
        <v>0</v>
      </c>
      <c r="AA3202">
        <v>0</v>
      </c>
      <c r="AB3202">
        <v>60.788997503549368</v>
      </c>
      <c r="AC3202">
        <v>0</v>
      </c>
      <c r="AD3202">
        <v>265.81274835597833</v>
      </c>
      <c r="AE3202">
        <v>328.20332968007489</v>
      </c>
    </row>
    <row r="3203" spans="1:31" x14ac:dyDescent="0.25">
      <c r="A3203">
        <v>2442963</v>
      </c>
      <c r="B3203">
        <v>1</v>
      </c>
      <c r="C3203" t="s">
        <v>80</v>
      </c>
      <c r="D3203" t="s">
        <v>91</v>
      </c>
      <c r="E3203" t="s">
        <v>132</v>
      </c>
      <c r="F3203" t="s">
        <v>9451</v>
      </c>
      <c r="G3203" t="s">
        <v>249</v>
      </c>
      <c r="H3203" t="s">
        <v>135</v>
      </c>
      <c r="I3203" t="s">
        <v>136</v>
      </c>
      <c r="J3203" t="s">
        <v>137</v>
      </c>
      <c r="K3203" t="s">
        <v>138</v>
      </c>
      <c r="L3203" t="s">
        <v>9452</v>
      </c>
      <c r="M3203" t="s">
        <v>9453</v>
      </c>
      <c r="N3203">
        <v>1.9116666659999999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1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</row>
    <row r="3204" spans="1:31" x14ac:dyDescent="0.25">
      <c r="A3204">
        <v>2442940</v>
      </c>
      <c r="B3204">
        <v>1</v>
      </c>
      <c r="C3204" t="s">
        <v>80</v>
      </c>
      <c r="D3204" t="s">
        <v>104</v>
      </c>
      <c r="E3204" t="s">
        <v>161</v>
      </c>
      <c r="F3204" t="s">
        <v>9454</v>
      </c>
      <c r="G3204" t="s">
        <v>256</v>
      </c>
      <c r="H3204" t="s">
        <v>144</v>
      </c>
      <c r="I3204" t="s">
        <v>136</v>
      </c>
      <c r="J3204" t="s">
        <v>137</v>
      </c>
      <c r="K3204" t="s">
        <v>138</v>
      </c>
      <c r="L3204" t="s">
        <v>9455</v>
      </c>
      <c r="M3204" t="s">
        <v>9456</v>
      </c>
      <c r="N3204">
        <v>1.6772222219999999</v>
      </c>
      <c r="O3204">
        <v>0</v>
      </c>
      <c r="P3204">
        <v>0</v>
      </c>
      <c r="Q3204">
        <v>0</v>
      </c>
      <c r="R3204">
        <v>0</v>
      </c>
      <c r="S3204">
        <v>1</v>
      </c>
      <c r="T3204">
        <v>0</v>
      </c>
      <c r="U3204">
        <v>1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88.007814561577078</v>
      </c>
      <c r="AD3204">
        <v>0</v>
      </c>
      <c r="AE3204">
        <v>88.007814561577078</v>
      </c>
    </row>
    <row r="3205" spans="1:31" x14ac:dyDescent="0.25">
      <c r="A3205">
        <v>2442625</v>
      </c>
      <c r="B3205">
        <v>1</v>
      </c>
      <c r="C3205" t="s">
        <v>80</v>
      </c>
      <c r="D3205" t="s">
        <v>100</v>
      </c>
      <c r="E3205" t="s">
        <v>132</v>
      </c>
      <c r="F3205" t="s">
        <v>9457</v>
      </c>
      <c r="G3205" t="s">
        <v>153</v>
      </c>
      <c r="H3205" t="s">
        <v>135</v>
      </c>
      <c r="I3205" t="s">
        <v>136</v>
      </c>
      <c r="J3205" t="s">
        <v>137</v>
      </c>
      <c r="K3205" t="s">
        <v>138</v>
      </c>
      <c r="L3205" t="s">
        <v>9458</v>
      </c>
      <c r="M3205" t="s">
        <v>9459</v>
      </c>
      <c r="N3205">
        <v>1.4355555550000001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1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12.581806289560102</v>
      </c>
      <c r="AC3205">
        <v>0</v>
      </c>
      <c r="AD3205">
        <v>0</v>
      </c>
      <c r="AE3205">
        <v>12.581806289560102</v>
      </c>
    </row>
    <row r="3206" spans="1:31" x14ac:dyDescent="0.25">
      <c r="A3206">
        <v>2442980</v>
      </c>
      <c r="B3206">
        <v>1</v>
      </c>
      <c r="C3206" t="s">
        <v>81</v>
      </c>
      <c r="D3206" t="s">
        <v>121</v>
      </c>
      <c r="E3206" t="s">
        <v>147</v>
      </c>
      <c r="F3206" t="s">
        <v>9460</v>
      </c>
      <c r="G3206" t="s">
        <v>171</v>
      </c>
      <c r="H3206" t="s">
        <v>135</v>
      </c>
      <c r="I3206" t="s">
        <v>136</v>
      </c>
      <c r="J3206" t="s">
        <v>137</v>
      </c>
      <c r="K3206" t="s">
        <v>138</v>
      </c>
      <c r="L3206" t="s">
        <v>9461</v>
      </c>
      <c r="M3206" t="s">
        <v>9462</v>
      </c>
      <c r="N3206">
        <v>2.3208333329999999</v>
      </c>
      <c r="O3206">
        <v>0</v>
      </c>
      <c r="P3206">
        <v>34</v>
      </c>
      <c r="Q3206">
        <v>0</v>
      </c>
      <c r="R3206">
        <v>0</v>
      </c>
      <c r="S3206">
        <v>0</v>
      </c>
      <c r="T3206">
        <v>1</v>
      </c>
      <c r="U3206">
        <v>0</v>
      </c>
      <c r="V3206">
        <v>0</v>
      </c>
      <c r="W3206">
        <v>0</v>
      </c>
      <c r="X3206">
        <v>12.761478256447045</v>
      </c>
      <c r="Y3206">
        <v>0</v>
      </c>
      <c r="Z3206">
        <v>0</v>
      </c>
      <c r="AA3206">
        <v>0</v>
      </c>
      <c r="AB3206">
        <v>3.7235679636374002</v>
      </c>
      <c r="AC3206">
        <v>0</v>
      </c>
      <c r="AD3206">
        <v>0</v>
      </c>
      <c r="AE3206">
        <v>16.485046220084445</v>
      </c>
    </row>
    <row r="3207" spans="1:31" x14ac:dyDescent="0.25">
      <c r="A3207">
        <v>2442631</v>
      </c>
      <c r="B3207">
        <v>1</v>
      </c>
      <c r="C3207" t="s">
        <v>80</v>
      </c>
      <c r="D3207" t="s">
        <v>84</v>
      </c>
      <c r="E3207" t="s">
        <v>147</v>
      </c>
      <c r="F3207" t="s">
        <v>9463</v>
      </c>
      <c r="G3207" t="s">
        <v>149</v>
      </c>
      <c r="H3207" t="s">
        <v>135</v>
      </c>
      <c r="I3207" t="s">
        <v>136</v>
      </c>
      <c r="J3207" t="s">
        <v>137</v>
      </c>
      <c r="K3207" t="s">
        <v>138</v>
      </c>
      <c r="L3207" t="s">
        <v>9464</v>
      </c>
      <c r="M3207" t="s">
        <v>9465</v>
      </c>
      <c r="N3207">
        <v>0.54277777699999996</v>
      </c>
      <c r="O3207">
        <v>0</v>
      </c>
      <c r="P3207">
        <v>184</v>
      </c>
      <c r="Q3207">
        <v>0</v>
      </c>
      <c r="R3207">
        <v>0</v>
      </c>
      <c r="S3207">
        <v>0</v>
      </c>
      <c r="T3207">
        <v>4</v>
      </c>
      <c r="U3207">
        <v>0</v>
      </c>
      <c r="V3207">
        <v>0</v>
      </c>
      <c r="W3207">
        <v>0</v>
      </c>
      <c r="X3207">
        <v>25.206232386397168</v>
      </c>
      <c r="Y3207">
        <v>0</v>
      </c>
      <c r="Z3207">
        <v>0</v>
      </c>
      <c r="AA3207">
        <v>0</v>
      </c>
      <c r="AB3207">
        <v>3.0884124369304398</v>
      </c>
      <c r="AC3207">
        <v>0</v>
      </c>
      <c r="AD3207">
        <v>0</v>
      </c>
      <c r="AE3207">
        <v>28.294644823327609</v>
      </c>
    </row>
    <row r="3208" spans="1:31" x14ac:dyDescent="0.25">
      <c r="A3208">
        <v>2442877</v>
      </c>
      <c r="B3208">
        <v>1</v>
      </c>
      <c r="C3208" t="s">
        <v>80</v>
      </c>
      <c r="D3208" t="s">
        <v>83</v>
      </c>
      <c r="E3208" t="s">
        <v>147</v>
      </c>
      <c r="F3208" t="s">
        <v>939</v>
      </c>
      <c r="G3208" t="s">
        <v>171</v>
      </c>
      <c r="H3208" t="s">
        <v>135</v>
      </c>
      <c r="I3208" t="s">
        <v>136</v>
      </c>
      <c r="J3208" t="s">
        <v>137</v>
      </c>
      <c r="K3208" t="s">
        <v>138</v>
      </c>
      <c r="L3208" t="s">
        <v>9466</v>
      </c>
      <c r="M3208" t="s">
        <v>9467</v>
      </c>
      <c r="N3208">
        <v>2.4302777770000001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4</v>
      </c>
      <c r="U3208">
        <v>0</v>
      </c>
      <c r="V3208">
        <v>1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24.18563813556424</v>
      </c>
      <c r="AC3208">
        <v>0</v>
      </c>
      <c r="AD3208">
        <v>72.534380262370618</v>
      </c>
      <c r="AE3208">
        <v>96.720018397934865</v>
      </c>
    </row>
    <row r="3209" spans="1:31" x14ac:dyDescent="0.25">
      <c r="A3209">
        <v>2442857</v>
      </c>
      <c r="B3209">
        <v>1</v>
      </c>
      <c r="C3209" t="s">
        <v>80</v>
      </c>
      <c r="D3209" t="s">
        <v>84</v>
      </c>
      <c r="E3209" t="s">
        <v>147</v>
      </c>
      <c r="F3209" t="s">
        <v>1367</v>
      </c>
      <c r="G3209" t="s">
        <v>171</v>
      </c>
      <c r="H3209" t="s">
        <v>135</v>
      </c>
      <c r="I3209" t="s">
        <v>136</v>
      </c>
      <c r="J3209" t="s">
        <v>137</v>
      </c>
      <c r="K3209" t="s">
        <v>138</v>
      </c>
      <c r="L3209" t="s">
        <v>9468</v>
      </c>
      <c r="M3209" t="s">
        <v>9469</v>
      </c>
      <c r="N3209">
        <v>3.7894444439999999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3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7.8049977624055202</v>
      </c>
      <c r="AC3209">
        <v>0</v>
      </c>
      <c r="AD3209">
        <v>0</v>
      </c>
      <c r="AE3209">
        <v>7.8049977624055202</v>
      </c>
    </row>
    <row r="3210" spans="1:31" x14ac:dyDescent="0.25">
      <c r="A3210">
        <v>2442671</v>
      </c>
      <c r="B3210">
        <v>1</v>
      </c>
      <c r="C3210" t="s">
        <v>80</v>
      </c>
      <c r="D3210" t="s">
        <v>96</v>
      </c>
      <c r="E3210" t="s">
        <v>178</v>
      </c>
      <c r="F3210" t="s">
        <v>9470</v>
      </c>
      <c r="G3210" t="s">
        <v>187</v>
      </c>
      <c r="H3210" t="s">
        <v>144</v>
      </c>
      <c r="I3210" t="s">
        <v>136</v>
      </c>
      <c r="J3210" t="s">
        <v>137</v>
      </c>
      <c r="K3210" t="s">
        <v>164</v>
      </c>
      <c r="L3210" t="s">
        <v>9471</v>
      </c>
      <c r="M3210" t="s">
        <v>9472</v>
      </c>
      <c r="N3210">
        <v>8.5244444440000002</v>
      </c>
      <c r="O3210">
        <v>2</v>
      </c>
      <c r="P3210">
        <v>1674</v>
      </c>
      <c r="Q3210">
        <v>1</v>
      </c>
      <c r="R3210">
        <v>3</v>
      </c>
      <c r="S3210">
        <v>7</v>
      </c>
      <c r="T3210">
        <v>293</v>
      </c>
      <c r="U3210">
        <v>0</v>
      </c>
      <c r="V3210">
        <v>1</v>
      </c>
      <c r="W3210">
        <v>156.92836294750526</v>
      </c>
      <c r="X3210">
        <v>2957.7018295808512</v>
      </c>
      <c r="Y3210">
        <v>3.5856772000473915</v>
      </c>
      <c r="Z3210">
        <v>0</v>
      </c>
      <c r="AA3210">
        <v>570.49902862402223</v>
      </c>
      <c r="AB3210">
        <v>3172.0114374401519</v>
      </c>
      <c r="AC3210">
        <v>0</v>
      </c>
      <c r="AD3210">
        <v>96.793149954217455</v>
      </c>
      <c r="AE3210">
        <v>6957.5194857467959</v>
      </c>
    </row>
    <row r="3211" spans="1:31" x14ac:dyDescent="0.25">
      <c r="A3211">
        <v>2442814</v>
      </c>
      <c r="B3211">
        <v>1</v>
      </c>
      <c r="C3211" t="s">
        <v>80</v>
      </c>
      <c r="D3211" t="s">
        <v>86</v>
      </c>
      <c r="E3211" t="s">
        <v>132</v>
      </c>
      <c r="F3211" t="s">
        <v>9473</v>
      </c>
      <c r="G3211" t="s">
        <v>198</v>
      </c>
      <c r="H3211" t="s">
        <v>135</v>
      </c>
      <c r="I3211" t="s">
        <v>136</v>
      </c>
      <c r="J3211" t="s">
        <v>137</v>
      </c>
      <c r="K3211" t="s">
        <v>138</v>
      </c>
      <c r="L3211" t="s">
        <v>9474</v>
      </c>
      <c r="M3211" t="s">
        <v>9475</v>
      </c>
      <c r="N3211">
        <v>7.5833333329999997</v>
      </c>
      <c r="O3211">
        <v>0</v>
      </c>
      <c r="P3211">
        <v>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4.3972483340757655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4.3972483340757655</v>
      </c>
    </row>
    <row r="3212" spans="1:31" x14ac:dyDescent="0.25">
      <c r="A3212">
        <v>2442694</v>
      </c>
      <c r="B3212">
        <v>1</v>
      </c>
      <c r="C3212" t="s">
        <v>80</v>
      </c>
      <c r="D3212" t="s">
        <v>93</v>
      </c>
      <c r="E3212" t="s">
        <v>147</v>
      </c>
      <c r="F3212" t="s">
        <v>9476</v>
      </c>
      <c r="G3212" t="s">
        <v>355</v>
      </c>
      <c r="H3212" t="s">
        <v>135</v>
      </c>
      <c r="I3212" t="s">
        <v>136</v>
      </c>
      <c r="J3212" t="s">
        <v>137</v>
      </c>
      <c r="K3212" t="s">
        <v>164</v>
      </c>
      <c r="L3212" t="s">
        <v>9477</v>
      </c>
      <c r="M3212" t="s">
        <v>9478</v>
      </c>
      <c r="N3212">
        <v>4.2033333329999998</v>
      </c>
      <c r="O3212">
        <v>0</v>
      </c>
      <c r="P3212">
        <v>18</v>
      </c>
      <c r="Q3212">
        <v>0</v>
      </c>
      <c r="R3212">
        <v>3</v>
      </c>
      <c r="S3212">
        <v>0</v>
      </c>
      <c r="T3212">
        <v>3</v>
      </c>
      <c r="U3212">
        <v>0</v>
      </c>
      <c r="V3212">
        <v>0</v>
      </c>
      <c r="W3212">
        <v>0</v>
      </c>
      <c r="X3212">
        <v>10.553959834275</v>
      </c>
      <c r="Y3212">
        <v>0</v>
      </c>
      <c r="Z3212">
        <v>15.127409944328789</v>
      </c>
      <c r="AA3212">
        <v>0</v>
      </c>
      <c r="AB3212">
        <v>9.4905795981951311</v>
      </c>
      <c r="AC3212">
        <v>0</v>
      </c>
      <c r="AD3212">
        <v>0</v>
      </c>
      <c r="AE3212">
        <v>35.171949376798921</v>
      </c>
    </row>
    <row r="3213" spans="1:31" x14ac:dyDescent="0.25">
      <c r="A3213">
        <v>2442608</v>
      </c>
      <c r="B3213">
        <v>1</v>
      </c>
      <c r="C3213" t="s">
        <v>80</v>
      </c>
      <c r="D3213" t="s">
        <v>84</v>
      </c>
      <c r="E3213" t="s">
        <v>147</v>
      </c>
      <c r="F3213" t="s">
        <v>1367</v>
      </c>
      <c r="G3213" t="s">
        <v>175</v>
      </c>
      <c r="H3213" t="s">
        <v>135</v>
      </c>
      <c r="I3213" t="s">
        <v>136</v>
      </c>
      <c r="J3213" t="s">
        <v>137</v>
      </c>
      <c r="K3213" t="s">
        <v>138</v>
      </c>
      <c r="L3213" t="s">
        <v>9479</v>
      </c>
      <c r="M3213" t="s">
        <v>9480</v>
      </c>
      <c r="N3213">
        <v>0.28333333300000002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3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0.67881790956959998</v>
      </c>
      <c r="AC3213">
        <v>0</v>
      </c>
      <c r="AD3213">
        <v>0</v>
      </c>
      <c r="AE3213">
        <v>0.67881790956959998</v>
      </c>
    </row>
    <row r="3214" spans="1:31" x14ac:dyDescent="0.25">
      <c r="A3214">
        <v>2442751</v>
      </c>
      <c r="B3214">
        <v>1</v>
      </c>
      <c r="C3214" t="s">
        <v>81</v>
      </c>
      <c r="D3214" t="s">
        <v>113</v>
      </c>
      <c r="E3214" t="s">
        <v>141</v>
      </c>
      <c r="F3214" t="s">
        <v>9481</v>
      </c>
      <c r="G3214" t="s">
        <v>143</v>
      </c>
      <c r="H3214" t="s">
        <v>144</v>
      </c>
      <c r="I3214" t="s">
        <v>136</v>
      </c>
      <c r="J3214" t="s">
        <v>137</v>
      </c>
      <c r="K3214" t="s">
        <v>138</v>
      </c>
      <c r="L3214" t="s">
        <v>9482</v>
      </c>
      <c r="M3214" t="s">
        <v>9483</v>
      </c>
      <c r="N3214">
        <v>0.93166666600000003</v>
      </c>
      <c r="O3214">
        <v>0</v>
      </c>
      <c r="P3214">
        <v>734</v>
      </c>
      <c r="Q3214">
        <v>0</v>
      </c>
      <c r="R3214">
        <v>92</v>
      </c>
      <c r="S3214">
        <v>0</v>
      </c>
      <c r="T3214">
        <v>72</v>
      </c>
      <c r="U3214">
        <v>0</v>
      </c>
      <c r="V3214">
        <v>0</v>
      </c>
      <c r="W3214">
        <v>0</v>
      </c>
      <c r="X3214">
        <v>108.73284196223482</v>
      </c>
      <c r="Y3214">
        <v>0</v>
      </c>
      <c r="Z3214">
        <v>1.3892413807579456</v>
      </c>
      <c r="AA3214">
        <v>0</v>
      </c>
      <c r="AB3214">
        <v>46.089006315906914</v>
      </c>
      <c r="AC3214">
        <v>0</v>
      </c>
      <c r="AD3214">
        <v>0</v>
      </c>
      <c r="AE3214">
        <v>156.21108965889968</v>
      </c>
    </row>
    <row r="3215" spans="1:31" x14ac:dyDescent="0.25">
      <c r="A3215">
        <v>2442774</v>
      </c>
      <c r="B3215">
        <v>1</v>
      </c>
      <c r="C3215" t="s">
        <v>80</v>
      </c>
      <c r="D3215" t="s">
        <v>99</v>
      </c>
      <c r="E3215" t="s">
        <v>178</v>
      </c>
      <c r="F3215" t="s">
        <v>9484</v>
      </c>
      <c r="G3215" t="s">
        <v>429</v>
      </c>
      <c r="H3215" t="s">
        <v>144</v>
      </c>
      <c r="I3215" t="s">
        <v>136</v>
      </c>
      <c r="J3215" t="s">
        <v>137</v>
      </c>
      <c r="K3215" t="s">
        <v>138</v>
      </c>
      <c r="L3215" t="s">
        <v>9485</v>
      </c>
      <c r="M3215" t="s">
        <v>9486</v>
      </c>
      <c r="N3215">
        <v>0.59944444399999997</v>
      </c>
      <c r="O3215">
        <v>18</v>
      </c>
      <c r="P3215">
        <v>12069</v>
      </c>
      <c r="Q3215">
        <v>15</v>
      </c>
      <c r="R3215">
        <v>306</v>
      </c>
      <c r="S3215">
        <v>50</v>
      </c>
      <c r="T3215">
        <v>1508</v>
      </c>
      <c r="U3215">
        <v>1</v>
      </c>
      <c r="V3215">
        <v>15</v>
      </c>
      <c r="W3215">
        <v>56.631044301467504</v>
      </c>
      <c r="X3215">
        <v>1301.2230960672252</v>
      </c>
      <c r="Y3215">
        <v>9.7067477736073169</v>
      </c>
      <c r="Z3215">
        <v>33.077179714647208</v>
      </c>
      <c r="AA3215">
        <v>190.86111918759704</v>
      </c>
      <c r="AB3215">
        <v>1212.4303181580387</v>
      </c>
      <c r="AC3215">
        <v>0</v>
      </c>
      <c r="AD3215">
        <v>932.97475375407646</v>
      </c>
      <c r="AE3215">
        <v>3736.9042589566593</v>
      </c>
    </row>
    <row r="3216" spans="1:31" x14ac:dyDescent="0.25">
      <c r="A3216">
        <v>2442920</v>
      </c>
      <c r="B3216">
        <v>1</v>
      </c>
      <c r="C3216" t="s">
        <v>80</v>
      </c>
      <c r="D3216" t="s">
        <v>103</v>
      </c>
      <c r="E3216" t="s">
        <v>156</v>
      </c>
      <c r="F3216" t="s">
        <v>9487</v>
      </c>
      <c r="G3216" t="s">
        <v>158</v>
      </c>
      <c r="H3216" t="s">
        <v>135</v>
      </c>
      <c r="I3216" t="s">
        <v>136</v>
      </c>
      <c r="J3216" t="s">
        <v>137</v>
      </c>
      <c r="K3216" t="s">
        <v>138</v>
      </c>
      <c r="L3216" t="s">
        <v>9488</v>
      </c>
      <c r="M3216" t="s">
        <v>9489</v>
      </c>
      <c r="N3216">
        <v>6.4961111110000003</v>
      </c>
      <c r="O3216">
        <v>0</v>
      </c>
      <c r="P3216">
        <v>292</v>
      </c>
      <c r="Q3216">
        <v>0</v>
      </c>
      <c r="R3216">
        <v>5</v>
      </c>
      <c r="S3216">
        <v>0</v>
      </c>
      <c r="T3216">
        <v>62</v>
      </c>
      <c r="U3216">
        <v>0</v>
      </c>
      <c r="V3216">
        <v>0</v>
      </c>
      <c r="W3216">
        <v>0</v>
      </c>
      <c r="X3216">
        <v>297.45217217059496</v>
      </c>
      <c r="Y3216">
        <v>0</v>
      </c>
      <c r="Z3216">
        <v>0</v>
      </c>
      <c r="AA3216">
        <v>0</v>
      </c>
      <c r="AB3216">
        <v>195.52295318784033</v>
      </c>
      <c r="AC3216">
        <v>0</v>
      </c>
      <c r="AD3216">
        <v>0</v>
      </c>
      <c r="AE3216">
        <v>492.97512535843532</v>
      </c>
    </row>
    <row r="3217" spans="1:31" x14ac:dyDescent="0.25">
      <c r="A3217">
        <v>2442674</v>
      </c>
      <c r="B3217">
        <v>1</v>
      </c>
      <c r="C3217" t="s">
        <v>80</v>
      </c>
      <c r="D3217" t="s">
        <v>85</v>
      </c>
      <c r="E3217" t="s">
        <v>147</v>
      </c>
      <c r="F3217" t="s">
        <v>9490</v>
      </c>
      <c r="G3217" t="s">
        <v>187</v>
      </c>
      <c r="H3217" t="s">
        <v>135</v>
      </c>
      <c r="I3217" t="s">
        <v>136</v>
      </c>
      <c r="J3217" t="s">
        <v>137</v>
      </c>
      <c r="K3217" t="s">
        <v>164</v>
      </c>
      <c r="L3217" t="s">
        <v>9491</v>
      </c>
      <c r="M3217" t="s">
        <v>9492</v>
      </c>
      <c r="N3217">
        <v>0.65472222199999996</v>
      </c>
      <c r="O3217">
        <v>0</v>
      </c>
      <c r="P3217">
        <v>104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24.32231992782966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24.32231992782966</v>
      </c>
    </row>
    <row r="3218" spans="1:31" x14ac:dyDescent="0.25">
      <c r="A3218">
        <v>2442734</v>
      </c>
      <c r="B3218">
        <v>1</v>
      </c>
      <c r="C3218" t="s">
        <v>80</v>
      </c>
      <c r="D3218" t="s">
        <v>106</v>
      </c>
      <c r="E3218" t="s">
        <v>156</v>
      </c>
      <c r="F3218" t="s">
        <v>9493</v>
      </c>
      <c r="G3218" t="s">
        <v>175</v>
      </c>
      <c r="H3218" t="s">
        <v>135</v>
      </c>
      <c r="I3218" t="s">
        <v>136</v>
      </c>
      <c r="J3218" t="s">
        <v>137</v>
      </c>
      <c r="K3218" t="s">
        <v>138</v>
      </c>
      <c r="L3218" t="s">
        <v>9494</v>
      </c>
      <c r="M3218" t="s">
        <v>9495</v>
      </c>
      <c r="N3218">
        <v>0.36666666599999997</v>
      </c>
      <c r="O3218">
        <v>0</v>
      </c>
      <c r="P3218">
        <v>102</v>
      </c>
      <c r="Q3218">
        <v>0</v>
      </c>
      <c r="R3218">
        <v>8</v>
      </c>
      <c r="S3218">
        <v>0</v>
      </c>
      <c r="T3218">
        <v>20</v>
      </c>
      <c r="U3218">
        <v>0</v>
      </c>
      <c r="V3218">
        <v>0</v>
      </c>
      <c r="W3218">
        <v>0</v>
      </c>
      <c r="X3218">
        <v>9.7835888132088389</v>
      </c>
      <c r="Y3218">
        <v>0</v>
      </c>
      <c r="Z3218">
        <v>0.55864013947829994</v>
      </c>
      <c r="AA3218">
        <v>0</v>
      </c>
      <c r="AB3218">
        <v>6.3214551212097998</v>
      </c>
      <c r="AC3218">
        <v>0</v>
      </c>
      <c r="AD3218">
        <v>0</v>
      </c>
      <c r="AE3218">
        <v>16.663684073896938</v>
      </c>
    </row>
    <row r="3219" spans="1:31" x14ac:dyDescent="0.25">
      <c r="A3219">
        <v>2442628</v>
      </c>
      <c r="B3219">
        <v>1</v>
      </c>
      <c r="C3219" t="s">
        <v>80</v>
      </c>
      <c r="D3219" t="s">
        <v>85</v>
      </c>
      <c r="E3219" t="s">
        <v>147</v>
      </c>
      <c r="F3219" t="s">
        <v>9496</v>
      </c>
      <c r="G3219" t="s">
        <v>187</v>
      </c>
      <c r="H3219" t="s">
        <v>135</v>
      </c>
      <c r="I3219" t="s">
        <v>136</v>
      </c>
      <c r="J3219" t="s">
        <v>137</v>
      </c>
      <c r="K3219" t="s">
        <v>164</v>
      </c>
      <c r="L3219" t="s">
        <v>9497</v>
      </c>
      <c r="M3219" t="s">
        <v>9498</v>
      </c>
      <c r="N3219">
        <v>0.83805555499999995</v>
      </c>
      <c r="O3219">
        <v>0</v>
      </c>
      <c r="P3219">
        <v>39</v>
      </c>
      <c r="Q3219">
        <v>0</v>
      </c>
      <c r="R3219">
        <v>0</v>
      </c>
      <c r="S3219">
        <v>0</v>
      </c>
      <c r="T3219">
        <v>24</v>
      </c>
      <c r="U3219">
        <v>0</v>
      </c>
      <c r="V3219">
        <v>0</v>
      </c>
      <c r="W3219">
        <v>0</v>
      </c>
      <c r="X3219">
        <v>10.077260678577119</v>
      </c>
      <c r="Y3219">
        <v>0</v>
      </c>
      <c r="Z3219">
        <v>0</v>
      </c>
      <c r="AA3219">
        <v>0</v>
      </c>
      <c r="AB3219">
        <v>41.793134973115123</v>
      </c>
      <c r="AC3219">
        <v>0</v>
      </c>
      <c r="AD3219">
        <v>0</v>
      </c>
      <c r="AE3219">
        <v>51.870395651692242</v>
      </c>
    </row>
    <row r="3220" spans="1:31" x14ac:dyDescent="0.25">
      <c r="A3220">
        <v>2442688</v>
      </c>
      <c r="B3220">
        <v>1</v>
      </c>
      <c r="C3220" t="s">
        <v>80</v>
      </c>
      <c r="D3220" t="s">
        <v>84</v>
      </c>
      <c r="E3220" t="s">
        <v>156</v>
      </c>
      <c r="F3220" t="s">
        <v>9499</v>
      </c>
      <c r="G3220" t="s">
        <v>2727</v>
      </c>
      <c r="H3220" t="s">
        <v>135</v>
      </c>
      <c r="I3220" t="s">
        <v>136</v>
      </c>
      <c r="J3220" t="s">
        <v>137</v>
      </c>
      <c r="K3220" t="s">
        <v>138</v>
      </c>
      <c r="L3220" t="s">
        <v>9500</v>
      </c>
      <c r="M3220" t="s">
        <v>9501</v>
      </c>
      <c r="N3220">
        <v>0.98750000000000004</v>
      </c>
      <c r="O3220">
        <v>0</v>
      </c>
      <c r="P3220">
        <v>719</v>
      </c>
      <c r="Q3220">
        <v>0</v>
      </c>
      <c r="R3220">
        <v>0</v>
      </c>
      <c r="S3220">
        <v>0</v>
      </c>
      <c r="T3220">
        <v>27</v>
      </c>
      <c r="U3220">
        <v>0</v>
      </c>
      <c r="V3220">
        <v>0</v>
      </c>
      <c r="W3220">
        <v>0</v>
      </c>
      <c r="X3220">
        <v>178.85737145978658</v>
      </c>
      <c r="Y3220">
        <v>0</v>
      </c>
      <c r="Z3220">
        <v>0</v>
      </c>
      <c r="AA3220">
        <v>0</v>
      </c>
      <c r="AB3220">
        <v>19.573453302807533</v>
      </c>
      <c r="AC3220">
        <v>0</v>
      </c>
      <c r="AD3220">
        <v>0</v>
      </c>
      <c r="AE3220">
        <v>198.43082476259411</v>
      </c>
    </row>
    <row r="3221" spans="1:31" x14ac:dyDescent="0.25">
      <c r="A3221">
        <v>2443023</v>
      </c>
      <c r="B3221">
        <v>1</v>
      </c>
      <c r="C3221" t="s">
        <v>80</v>
      </c>
      <c r="D3221" t="s">
        <v>110</v>
      </c>
      <c r="E3221" t="s">
        <v>132</v>
      </c>
      <c r="F3221" t="s">
        <v>9502</v>
      </c>
      <c r="G3221" t="s">
        <v>198</v>
      </c>
      <c r="H3221" t="s">
        <v>135</v>
      </c>
      <c r="I3221" t="s">
        <v>136</v>
      </c>
      <c r="J3221" t="s">
        <v>137</v>
      </c>
      <c r="K3221" t="s">
        <v>138</v>
      </c>
      <c r="L3221" t="s">
        <v>9503</v>
      </c>
      <c r="M3221" t="s">
        <v>9504</v>
      </c>
      <c r="N3221">
        <v>3.8372222219999998</v>
      </c>
      <c r="O3221">
        <v>0</v>
      </c>
      <c r="P3221">
        <v>4</v>
      </c>
      <c r="Q3221">
        <v>0</v>
      </c>
      <c r="R3221">
        <v>0</v>
      </c>
      <c r="S3221">
        <v>0</v>
      </c>
      <c r="T3221">
        <v>1</v>
      </c>
      <c r="U3221">
        <v>0</v>
      </c>
      <c r="V3221">
        <v>0</v>
      </c>
      <c r="W3221">
        <v>0</v>
      </c>
      <c r="X3221">
        <v>9.8306070463215978</v>
      </c>
      <c r="Y3221">
        <v>0</v>
      </c>
      <c r="Z3221">
        <v>0</v>
      </c>
      <c r="AA3221">
        <v>0</v>
      </c>
      <c r="AB3221">
        <v>4.7228115016806305</v>
      </c>
      <c r="AC3221">
        <v>0</v>
      </c>
      <c r="AD3221">
        <v>0</v>
      </c>
      <c r="AE3221">
        <v>14.553418548002227</v>
      </c>
    </row>
    <row r="3222" spans="1:31" x14ac:dyDescent="0.25">
      <c r="A3222">
        <v>2443089</v>
      </c>
      <c r="B3222">
        <v>1</v>
      </c>
      <c r="C3222" t="s">
        <v>80</v>
      </c>
      <c r="D3222" t="s">
        <v>110</v>
      </c>
      <c r="E3222" t="s">
        <v>132</v>
      </c>
      <c r="F3222" t="s">
        <v>9505</v>
      </c>
      <c r="G3222" t="s">
        <v>134</v>
      </c>
      <c r="H3222" t="s">
        <v>135</v>
      </c>
      <c r="I3222" t="s">
        <v>136</v>
      </c>
      <c r="J3222" t="s">
        <v>137</v>
      </c>
      <c r="K3222" t="s">
        <v>138</v>
      </c>
      <c r="L3222" t="s">
        <v>9506</v>
      </c>
      <c r="M3222" t="s">
        <v>9507</v>
      </c>
      <c r="N3222">
        <v>0.99555555500000004</v>
      </c>
      <c r="O3222">
        <v>0</v>
      </c>
      <c r="P3222">
        <v>7</v>
      </c>
      <c r="Q3222">
        <v>0</v>
      </c>
      <c r="R3222">
        <v>0</v>
      </c>
      <c r="S3222">
        <v>0</v>
      </c>
      <c r="T3222">
        <v>3</v>
      </c>
      <c r="U3222">
        <v>0</v>
      </c>
      <c r="V3222">
        <v>0</v>
      </c>
      <c r="W3222">
        <v>0</v>
      </c>
      <c r="X3222">
        <v>1.4971350725463257</v>
      </c>
      <c r="Y3222">
        <v>0</v>
      </c>
      <c r="Z3222">
        <v>0</v>
      </c>
      <c r="AA3222">
        <v>0</v>
      </c>
      <c r="AB3222">
        <v>1.1941943325860567</v>
      </c>
      <c r="AC3222">
        <v>0</v>
      </c>
      <c r="AD3222">
        <v>0</v>
      </c>
      <c r="AE3222">
        <v>2.6913294051323824</v>
      </c>
    </row>
    <row r="3223" spans="1:31" x14ac:dyDescent="0.25">
      <c r="A3223">
        <v>2443003</v>
      </c>
      <c r="B3223">
        <v>1</v>
      </c>
      <c r="C3223" t="s">
        <v>80</v>
      </c>
      <c r="D3223" t="s">
        <v>105</v>
      </c>
      <c r="E3223" t="s">
        <v>178</v>
      </c>
      <c r="F3223" t="s">
        <v>9508</v>
      </c>
      <c r="G3223" t="s">
        <v>143</v>
      </c>
      <c r="H3223" t="s">
        <v>144</v>
      </c>
      <c r="I3223" t="s">
        <v>136</v>
      </c>
      <c r="J3223" t="s">
        <v>137</v>
      </c>
      <c r="K3223" t="s">
        <v>138</v>
      </c>
      <c r="L3223" t="s">
        <v>9509</v>
      </c>
      <c r="M3223" t="s">
        <v>9510</v>
      </c>
      <c r="N3223">
        <v>0.65611111099999997</v>
      </c>
      <c r="O3223">
        <v>0</v>
      </c>
      <c r="P3223">
        <v>1908</v>
      </c>
      <c r="Q3223">
        <v>0</v>
      </c>
      <c r="R3223">
        <v>46</v>
      </c>
      <c r="S3223">
        <v>1</v>
      </c>
      <c r="T3223">
        <v>591</v>
      </c>
      <c r="U3223">
        <v>3</v>
      </c>
      <c r="V3223">
        <v>1</v>
      </c>
      <c r="W3223">
        <v>0</v>
      </c>
      <c r="X3223">
        <v>375.03570633944292</v>
      </c>
      <c r="Y3223">
        <v>0</v>
      </c>
      <c r="Z3223">
        <v>11.572351290065399</v>
      </c>
      <c r="AA3223">
        <v>16.713132139087836</v>
      </c>
      <c r="AB3223">
        <v>386.19636942598618</v>
      </c>
      <c r="AC3223">
        <v>90.143319260315621</v>
      </c>
      <c r="AD3223">
        <v>1.6858992243286437</v>
      </c>
      <c r="AE3223">
        <v>881.34677767922665</v>
      </c>
    </row>
    <row r="3224" spans="1:31" x14ac:dyDescent="0.25">
      <c r="A3224">
        <v>2442611</v>
      </c>
      <c r="B3224">
        <v>1</v>
      </c>
      <c r="C3224" t="s">
        <v>80</v>
      </c>
      <c r="D3224" t="s">
        <v>104</v>
      </c>
      <c r="E3224" t="s">
        <v>147</v>
      </c>
      <c r="F3224" t="s">
        <v>2742</v>
      </c>
      <c r="G3224" t="s">
        <v>355</v>
      </c>
      <c r="H3224" t="s">
        <v>135</v>
      </c>
      <c r="I3224" t="s">
        <v>136</v>
      </c>
      <c r="J3224" t="s">
        <v>137</v>
      </c>
      <c r="K3224" t="s">
        <v>164</v>
      </c>
      <c r="L3224" t="s">
        <v>9511</v>
      </c>
      <c r="M3224" t="s">
        <v>9512</v>
      </c>
      <c r="N3224">
        <v>3.7933333330000001</v>
      </c>
      <c r="O3224">
        <v>0</v>
      </c>
      <c r="P3224">
        <v>35</v>
      </c>
      <c r="Q3224">
        <v>0</v>
      </c>
      <c r="R3224">
        <v>0</v>
      </c>
      <c r="S3224">
        <v>0</v>
      </c>
      <c r="T3224">
        <v>1</v>
      </c>
      <c r="U3224">
        <v>0</v>
      </c>
      <c r="V3224">
        <v>0</v>
      </c>
      <c r="W3224">
        <v>0</v>
      </c>
      <c r="X3224">
        <v>19.960511141356939</v>
      </c>
      <c r="Y3224">
        <v>0</v>
      </c>
      <c r="Z3224">
        <v>0</v>
      </c>
      <c r="AA3224">
        <v>0</v>
      </c>
      <c r="AB3224">
        <v>3.7881814723350904</v>
      </c>
      <c r="AC3224">
        <v>0</v>
      </c>
      <c r="AD3224">
        <v>0</v>
      </c>
      <c r="AE3224">
        <v>23.748692613692029</v>
      </c>
    </row>
    <row r="3225" spans="1:31" x14ac:dyDescent="0.25">
      <c r="A3225">
        <v>2442846</v>
      </c>
      <c r="B3225">
        <v>1</v>
      </c>
      <c r="C3225" t="s">
        <v>80</v>
      </c>
      <c r="D3225" t="s">
        <v>99</v>
      </c>
      <c r="E3225" t="s">
        <v>132</v>
      </c>
      <c r="F3225" t="s">
        <v>9513</v>
      </c>
      <c r="G3225" t="s">
        <v>214</v>
      </c>
      <c r="H3225" t="s">
        <v>135</v>
      </c>
      <c r="I3225" t="s">
        <v>136</v>
      </c>
      <c r="J3225" t="s">
        <v>137</v>
      </c>
      <c r="K3225" t="s">
        <v>138</v>
      </c>
      <c r="L3225" t="s">
        <v>9514</v>
      </c>
      <c r="M3225" t="s">
        <v>9515</v>
      </c>
      <c r="N3225">
        <v>4.341111111</v>
      </c>
      <c r="O3225">
        <v>0</v>
      </c>
      <c r="P3225">
        <v>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0.3718774896360767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0.3718774896360767</v>
      </c>
    </row>
    <row r="3226" spans="1:31" x14ac:dyDescent="0.25">
      <c r="A3226">
        <v>2442800</v>
      </c>
      <c r="B3226">
        <v>1</v>
      </c>
      <c r="C3226" t="s">
        <v>80</v>
      </c>
      <c r="D3226" t="s">
        <v>101</v>
      </c>
      <c r="E3226" t="s">
        <v>147</v>
      </c>
      <c r="F3226" t="s">
        <v>9516</v>
      </c>
      <c r="G3226" t="s">
        <v>175</v>
      </c>
      <c r="H3226" t="s">
        <v>135</v>
      </c>
      <c r="I3226" t="s">
        <v>136</v>
      </c>
      <c r="J3226" t="s">
        <v>137</v>
      </c>
      <c r="K3226" t="s">
        <v>138</v>
      </c>
      <c r="L3226" t="s">
        <v>9517</v>
      </c>
      <c r="M3226" t="s">
        <v>9518</v>
      </c>
      <c r="N3226">
        <v>1.9344444439999999</v>
      </c>
      <c r="O3226">
        <v>0</v>
      </c>
      <c r="P3226">
        <v>82</v>
      </c>
      <c r="Q3226">
        <v>0</v>
      </c>
      <c r="R3226">
        <v>0</v>
      </c>
      <c r="S3226">
        <v>0</v>
      </c>
      <c r="T3226">
        <v>1</v>
      </c>
      <c r="U3226">
        <v>0</v>
      </c>
      <c r="V3226">
        <v>0</v>
      </c>
      <c r="W3226">
        <v>0</v>
      </c>
      <c r="X3226">
        <v>23.614750018588776</v>
      </c>
      <c r="Y3226">
        <v>0</v>
      </c>
      <c r="Z3226">
        <v>0</v>
      </c>
      <c r="AA3226">
        <v>0</v>
      </c>
      <c r="AB3226">
        <v>0.46645469392240002</v>
      </c>
      <c r="AC3226">
        <v>0</v>
      </c>
      <c r="AD3226">
        <v>0</v>
      </c>
      <c r="AE3226">
        <v>24.081204712511177</v>
      </c>
    </row>
    <row r="3227" spans="1:31" x14ac:dyDescent="0.25">
      <c r="A3227">
        <v>2442969</v>
      </c>
      <c r="B3227">
        <v>1</v>
      </c>
      <c r="C3227" t="s">
        <v>81</v>
      </c>
      <c r="D3227" t="s">
        <v>123</v>
      </c>
      <c r="E3227" t="s">
        <v>178</v>
      </c>
      <c r="F3227" t="s">
        <v>9519</v>
      </c>
      <c r="G3227" t="s">
        <v>143</v>
      </c>
      <c r="H3227" t="s">
        <v>144</v>
      </c>
      <c r="I3227" t="s">
        <v>136</v>
      </c>
      <c r="J3227" t="s">
        <v>137</v>
      </c>
      <c r="K3227" t="s">
        <v>138</v>
      </c>
      <c r="L3227" t="s">
        <v>9520</v>
      </c>
      <c r="M3227" t="s">
        <v>9521</v>
      </c>
      <c r="N3227">
        <v>0.92805555500000003</v>
      </c>
      <c r="O3227">
        <v>9</v>
      </c>
      <c r="P3227">
        <v>1397</v>
      </c>
      <c r="Q3227">
        <v>118</v>
      </c>
      <c r="R3227">
        <v>81</v>
      </c>
      <c r="S3227">
        <v>40</v>
      </c>
      <c r="T3227">
        <v>155</v>
      </c>
      <c r="U3227">
        <v>5</v>
      </c>
      <c r="V3227">
        <v>0</v>
      </c>
      <c r="W3227">
        <v>0.81311779407039997</v>
      </c>
      <c r="X3227">
        <v>293.26233507129837</v>
      </c>
      <c r="Y3227">
        <v>11.073376572288691</v>
      </c>
      <c r="Z3227">
        <v>20.792419231280427</v>
      </c>
      <c r="AA3227">
        <v>148.47989093987294</v>
      </c>
      <c r="AB3227">
        <v>105.92160215618104</v>
      </c>
      <c r="AC3227">
        <v>367.20789895851021</v>
      </c>
      <c r="AD3227">
        <v>0</v>
      </c>
      <c r="AE3227">
        <v>947.55064072350206</v>
      </c>
    </row>
    <row r="3228" spans="1:31" x14ac:dyDescent="0.25">
      <c r="A3228">
        <v>2442763</v>
      </c>
      <c r="B3228">
        <v>1</v>
      </c>
      <c r="C3228" t="s">
        <v>80</v>
      </c>
      <c r="D3228" t="s">
        <v>110</v>
      </c>
      <c r="E3228" t="s">
        <v>132</v>
      </c>
      <c r="F3228" t="s">
        <v>9522</v>
      </c>
      <c r="G3228" t="s">
        <v>198</v>
      </c>
      <c r="H3228" t="s">
        <v>135</v>
      </c>
      <c r="I3228" t="s">
        <v>136</v>
      </c>
      <c r="J3228" t="s">
        <v>137</v>
      </c>
      <c r="K3228" t="s">
        <v>138</v>
      </c>
      <c r="L3228" t="s">
        <v>9523</v>
      </c>
      <c r="M3228" t="s">
        <v>9524</v>
      </c>
      <c r="N3228">
        <v>6.3766666660000002</v>
      </c>
      <c r="O3228">
        <v>0</v>
      </c>
      <c r="P3228">
        <v>25</v>
      </c>
      <c r="Q3228">
        <v>0</v>
      </c>
      <c r="R3228">
        <v>0</v>
      </c>
      <c r="S3228">
        <v>0</v>
      </c>
      <c r="T3228">
        <v>10</v>
      </c>
      <c r="U3228">
        <v>0</v>
      </c>
      <c r="V3228">
        <v>0</v>
      </c>
      <c r="W3228">
        <v>0</v>
      </c>
      <c r="X3228">
        <v>57.561412116512948</v>
      </c>
      <c r="Y3228">
        <v>0</v>
      </c>
      <c r="Z3228">
        <v>0</v>
      </c>
      <c r="AA3228">
        <v>0</v>
      </c>
      <c r="AB3228">
        <v>51.096977270157296</v>
      </c>
      <c r="AC3228">
        <v>0</v>
      </c>
      <c r="AD3228">
        <v>0</v>
      </c>
      <c r="AE3228">
        <v>108.65838938667025</v>
      </c>
    </row>
    <row r="3229" spans="1:31" x14ac:dyDescent="0.25">
      <c r="A3229">
        <v>2442906</v>
      </c>
      <c r="B3229">
        <v>1</v>
      </c>
      <c r="C3229" t="s">
        <v>80</v>
      </c>
      <c r="D3229" t="s">
        <v>105</v>
      </c>
      <c r="E3229" t="s">
        <v>290</v>
      </c>
      <c r="F3229" t="s">
        <v>9525</v>
      </c>
      <c r="G3229" t="s">
        <v>175</v>
      </c>
      <c r="H3229" t="s">
        <v>135</v>
      </c>
      <c r="I3229" t="s">
        <v>136</v>
      </c>
      <c r="J3229" t="s">
        <v>137</v>
      </c>
      <c r="K3229" t="s">
        <v>138</v>
      </c>
      <c r="L3229" t="s">
        <v>9526</v>
      </c>
      <c r="M3229" t="s">
        <v>9527</v>
      </c>
      <c r="N3229">
        <v>2.903888888</v>
      </c>
      <c r="O3229">
        <v>0</v>
      </c>
      <c r="P3229">
        <v>41</v>
      </c>
      <c r="Q3229">
        <v>0</v>
      </c>
      <c r="R3229">
        <v>0</v>
      </c>
      <c r="S3229">
        <v>0</v>
      </c>
      <c r="T3229">
        <v>1</v>
      </c>
      <c r="U3229">
        <v>0</v>
      </c>
      <c r="V3229">
        <v>0</v>
      </c>
      <c r="W3229">
        <v>0</v>
      </c>
      <c r="X3229">
        <v>33.592881000919377</v>
      </c>
      <c r="Y3229">
        <v>0</v>
      </c>
      <c r="Z3229">
        <v>0</v>
      </c>
      <c r="AA3229">
        <v>0</v>
      </c>
      <c r="AB3229">
        <v>5.4598729700408883</v>
      </c>
      <c r="AC3229">
        <v>0</v>
      </c>
      <c r="AD3229">
        <v>0</v>
      </c>
      <c r="AE3229">
        <v>39.052753970960268</v>
      </c>
    </row>
    <row r="3230" spans="1:31" x14ac:dyDescent="0.25">
      <c r="A3230">
        <v>2443092</v>
      </c>
      <c r="B3230">
        <v>1</v>
      </c>
      <c r="C3230" t="s">
        <v>80</v>
      </c>
      <c r="D3230" t="s">
        <v>82</v>
      </c>
      <c r="E3230" t="s">
        <v>156</v>
      </c>
      <c r="F3230" t="s">
        <v>9528</v>
      </c>
      <c r="G3230" t="s">
        <v>175</v>
      </c>
      <c r="H3230" t="s">
        <v>135</v>
      </c>
      <c r="I3230" t="s">
        <v>136</v>
      </c>
      <c r="J3230" t="s">
        <v>137</v>
      </c>
      <c r="K3230" t="s">
        <v>138</v>
      </c>
      <c r="L3230" t="s">
        <v>9529</v>
      </c>
      <c r="M3230" t="s">
        <v>9530</v>
      </c>
      <c r="N3230">
        <v>0.62111111100000005</v>
      </c>
      <c r="O3230">
        <v>0</v>
      </c>
      <c r="P3230">
        <v>438</v>
      </c>
      <c r="Q3230">
        <v>0</v>
      </c>
      <c r="R3230">
        <v>0</v>
      </c>
      <c r="S3230">
        <v>0</v>
      </c>
      <c r="T3230">
        <v>152</v>
      </c>
      <c r="U3230">
        <v>0</v>
      </c>
      <c r="V3230">
        <v>0</v>
      </c>
      <c r="W3230">
        <v>0</v>
      </c>
      <c r="X3230">
        <v>101.54585477863645</v>
      </c>
      <c r="Y3230">
        <v>0</v>
      </c>
      <c r="Z3230">
        <v>0</v>
      </c>
      <c r="AA3230">
        <v>0</v>
      </c>
      <c r="AB3230">
        <v>35.643572173370799</v>
      </c>
      <c r="AC3230">
        <v>0</v>
      </c>
      <c r="AD3230">
        <v>0</v>
      </c>
      <c r="AE3230">
        <v>137.18942695200724</v>
      </c>
    </row>
    <row r="3231" spans="1:31" x14ac:dyDescent="0.25">
      <c r="A3231">
        <v>2442720</v>
      </c>
      <c r="B3231">
        <v>1</v>
      </c>
      <c r="C3231" t="s">
        <v>80</v>
      </c>
      <c r="D3231" t="s">
        <v>85</v>
      </c>
      <c r="E3231" t="s">
        <v>147</v>
      </c>
      <c r="F3231" t="s">
        <v>9531</v>
      </c>
      <c r="G3231" t="s">
        <v>187</v>
      </c>
      <c r="H3231" t="s">
        <v>135</v>
      </c>
      <c r="I3231" t="s">
        <v>136</v>
      </c>
      <c r="J3231" t="s">
        <v>137</v>
      </c>
      <c r="K3231" t="s">
        <v>164</v>
      </c>
      <c r="L3231" t="s">
        <v>9532</v>
      </c>
      <c r="M3231" t="s">
        <v>9533</v>
      </c>
      <c r="N3231">
        <v>1.862777777</v>
      </c>
      <c r="O3231">
        <v>0</v>
      </c>
      <c r="P3231">
        <v>86</v>
      </c>
      <c r="Q3231">
        <v>0</v>
      </c>
      <c r="R3231">
        <v>0</v>
      </c>
      <c r="S3231">
        <v>0</v>
      </c>
      <c r="T3231">
        <v>1</v>
      </c>
      <c r="U3231">
        <v>0</v>
      </c>
      <c r="V3231">
        <v>0</v>
      </c>
      <c r="W3231">
        <v>0</v>
      </c>
      <c r="X3231">
        <v>50.449541083218364</v>
      </c>
      <c r="Y3231">
        <v>0</v>
      </c>
      <c r="Z3231">
        <v>0</v>
      </c>
      <c r="AA3231">
        <v>0</v>
      </c>
      <c r="AB3231">
        <v>0.53389831369254681</v>
      </c>
      <c r="AC3231">
        <v>0</v>
      </c>
      <c r="AD3231">
        <v>0</v>
      </c>
      <c r="AE3231">
        <v>50.98343939691091</v>
      </c>
    </row>
    <row r="3232" spans="1:31" x14ac:dyDescent="0.25">
      <c r="A3232">
        <v>2443049</v>
      </c>
      <c r="B3232">
        <v>1</v>
      </c>
      <c r="C3232" t="s">
        <v>80</v>
      </c>
      <c r="D3232" t="s">
        <v>96</v>
      </c>
      <c r="E3232" t="s">
        <v>141</v>
      </c>
      <c r="F3232" t="s">
        <v>9534</v>
      </c>
      <c r="G3232" t="s">
        <v>143</v>
      </c>
      <c r="H3232" t="s">
        <v>144</v>
      </c>
      <c r="I3232" t="s">
        <v>136</v>
      </c>
      <c r="J3232" t="s">
        <v>137</v>
      </c>
      <c r="K3232" t="s">
        <v>138</v>
      </c>
      <c r="L3232" t="s">
        <v>9535</v>
      </c>
      <c r="M3232" t="s">
        <v>9536</v>
      </c>
      <c r="N3232">
        <v>0.48249999999999998</v>
      </c>
      <c r="O3232">
        <v>0</v>
      </c>
      <c r="P3232">
        <v>0</v>
      </c>
      <c r="Q3232">
        <v>0</v>
      </c>
      <c r="R3232">
        <v>0</v>
      </c>
      <c r="S3232">
        <v>2</v>
      </c>
      <c r="T3232">
        <v>0</v>
      </c>
      <c r="U3232">
        <v>1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19.834128368738838</v>
      </c>
      <c r="AB3232">
        <v>0</v>
      </c>
      <c r="AC3232">
        <v>6.0178938716740786</v>
      </c>
      <c r="AD3232">
        <v>0</v>
      </c>
      <c r="AE3232">
        <v>25.852022240412918</v>
      </c>
    </row>
    <row r="3233" spans="1:31" x14ac:dyDescent="0.25">
      <c r="A3233">
        <v>2442657</v>
      </c>
      <c r="B3233">
        <v>1</v>
      </c>
      <c r="C3233" t="s">
        <v>80</v>
      </c>
      <c r="D3233" t="s">
        <v>99</v>
      </c>
      <c r="E3233" t="s">
        <v>156</v>
      </c>
      <c r="F3233" t="s">
        <v>9537</v>
      </c>
      <c r="G3233" t="s">
        <v>187</v>
      </c>
      <c r="H3233" t="s">
        <v>135</v>
      </c>
      <c r="I3233" t="s">
        <v>136</v>
      </c>
      <c r="J3233" t="s">
        <v>137</v>
      </c>
      <c r="K3233" t="s">
        <v>164</v>
      </c>
      <c r="L3233" t="s">
        <v>9538</v>
      </c>
      <c r="M3233" t="s">
        <v>9539</v>
      </c>
      <c r="N3233">
        <v>3.9416666660000002</v>
      </c>
      <c r="O3233">
        <v>0</v>
      </c>
      <c r="P3233">
        <v>28</v>
      </c>
      <c r="Q3233">
        <v>0</v>
      </c>
      <c r="R3233">
        <v>14</v>
      </c>
      <c r="S3233">
        <v>0</v>
      </c>
      <c r="T3233">
        <v>7</v>
      </c>
      <c r="U3233">
        <v>0</v>
      </c>
      <c r="V3233">
        <v>0</v>
      </c>
      <c r="W3233">
        <v>0</v>
      </c>
      <c r="X3233">
        <v>8.828625076325757</v>
      </c>
      <c r="Y3233">
        <v>0</v>
      </c>
      <c r="Z3233">
        <v>6.1116994131888341E-2</v>
      </c>
      <c r="AA3233">
        <v>0</v>
      </c>
      <c r="AB3233">
        <v>0.37156658356602723</v>
      </c>
      <c r="AC3233">
        <v>0</v>
      </c>
      <c r="AD3233">
        <v>0</v>
      </c>
      <c r="AE3233">
        <v>9.2613086540236722</v>
      </c>
    </row>
    <row r="3234" spans="1:31" x14ac:dyDescent="0.25">
      <c r="A3234">
        <v>2443012</v>
      </c>
      <c r="B3234">
        <v>1</v>
      </c>
      <c r="C3234" t="s">
        <v>81</v>
      </c>
      <c r="D3234" t="s">
        <v>123</v>
      </c>
      <c r="E3234" t="s">
        <v>161</v>
      </c>
      <c r="F3234" t="s">
        <v>9540</v>
      </c>
      <c r="G3234" t="s">
        <v>143</v>
      </c>
      <c r="H3234" t="s">
        <v>144</v>
      </c>
      <c r="I3234" t="s">
        <v>136</v>
      </c>
      <c r="J3234" t="s">
        <v>137</v>
      </c>
      <c r="K3234" t="s">
        <v>138</v>
      </c>
      <c r="L3234" t="s">
        <v>9541</v>
      </c>
      <c r="M3234" t="s">
        <v>9542</v>
      </c>
      <c r="N3234">
        <v>3.5069444440000002</v>
      </c>
      <c r="O3234">
        <v>0</v>
      </c>
      <c r="P3234">
        <v>1042</v>
      </c>
      <c r="Q3234">
        <v>3</v>
      </c>
      <c r="R3234">
        <v>27</v>
      </c>
      <c r="S3234">
        <v>7</v>
      </c>
      <c r="T3234">
        <v>107</v>
      </c>
      <c r="U3234">
        <v>3</v>
      </c>
      <c r="V3234">
        <v>0</v>
      </c>
      <c r="W3234">
        <v>0</v>
      </c>
      <c r="X3234">
        <v>845.5561032279096</v>
      </c>
      <c r="Y3234">
        <v>26.627813774039303</v>
      </c>
      <c r="Z3234">
        <v>5.1480222062868242</v>
      </c>
      <c r="AA3234">
        <v>247.26916572017936</v>
      </c>
      <c r="AB3234">
        <v>218.5673705043825</v>
      </c>
      <c r="AC3234">
        <v>260.77897188030664</v>
      </c>
      <c r="AD3234">
        <v>0</v>
      </c>
      <c r="AE3234">
        <v>1603.9474473131042</v>
      </c>
    </row>
    <row r="3235" spans="1:31" x14ac:dyDescent="0.25">
      <c r="A3235">
        <v>2443035</v>
      </c>
      <c r="B3235">
        <v>1</v>
      </c>
      <c r="C3235" t="s">
        <v>80</v>
      </c>
      <c r="D3235" t="s">
        <v>99</v>
      </c>
      <c r="E3235" t="s">
        <v>161</v>
      </c>
      <c r="F3235" t="s">
        <v>9543</v>
      </c>
      <c r="G3235" t="s">
        <v>256</v>
      </c>
      <c r="H3235" t="s">
        <v>144</v>
      </c>
      <c r="I3235" t="s">
        <v>136</v>
      </c>
      <c r="J3235" t="s">
        <v>137</v>
      </c>
      <c r="K3235" t="s">
        <v>138</v>
      </c>
      <c r="L3235" t="s">
        <v>9544</v>
      </c>
      <c r="M3235" t="s">
        <v>9545</v>
      </c>
      <c r="N3235">
        <v>1.78</v>
      </c>
      <c r="O3235">
        <v>0</v>
      </c>
      <c r="P3235">
        <v>54</v>
      </c>
      <c r="Q3235">
        <v>0</v>
      </c>
      <c r="R3235">
        <v>0</v>
      </c>
      <c r="S3235">
        <v>3</v>
      </c>
      <c r="T3235">
        <v>0</v>
      </c>
      <c r="U3235">
        <v>0</v>
      </c>
      <c r="V3235">
        <v>0</v>
      </c>
      <c r="W3235">
        <v>0</v>
      </c>
      <c r="X3235">
        <v>16.441725261520922</v>
      </c>
      <c r="Y3235">
        <v>0</v>
      </c>
      <c r="Z3235">
        <v>0</v>
      </c>
      <c r="AA3235">
        <v>30.511748273606283</v>
      </c>
      <c r="AB3235">
        <v>0</v>
      </c>
      <c r="AC3235">
        <v>0</v>
      </c>
      <c r="AD3235">
        <v>0</v>
      </c>
      <c r="AE3235">
        <v>46.953473535127202</v>
      </c>
    </row>
    <row r="3236" spans="1:31" x14ac:dyDescent="0.25">
      <c r="A3236">
        <v>2442966</v>
      </c>
      <c r="B3236">
        <v>1</v>
      </c>
      <c r="C3236" t="s">
        <v>80</v>
      </c>
      <c r="D3236" t="s">
        <v>99</v>
      </c>
      <c r="E3236" t="s">
        <v>132</v>
      </c>
      <c r="F3236" t="s">
        <v>9546</v>
      </c>
      <c r="G3236" t="s">
        <v>134</v>
      </c>
      <c r="H3236" t="s">
        <v>135</v>
      </c>
      <c r="I3236" t="s">
        <v>136</v>
      </c>
      <c r="J3236" t="s">
        <v>137</v>
      </c>
      <c r="K3236" t="s">
        <v>138</v>
      </c>
      <c r="L3236" t="s">
        <v>9547</v>
      </c>
      <c r="M3236" t="s">
        <v>9548</v>
      </c>
      <c r="N3236">
        <v>2.991944444</v>
      </c>
      <c r="O3236">
        <v>0</v>
      </c>
      <c r="P3236">
        <v>2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1.68723223165735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1.68723223165735</v>
      </c>
    </row>
    <row r="3237" spans="1:31" x14ac:dyDescent="0.25">
      <c r="A3237">
        <v>2442889</v>
      </c>
      <c r="B3237">
        <v>1</v>
      </c>
      <c r="C3237" t="s">
        <v>80</v>
      </c>
      <c r="D3237" t="s">
        <v>97</v>
      </c>
      <c r="E3237" t="s">
        <v>132</v>
      </c>
      <c r="F3237" t="s">
        <v>9549</v>
      </c>
      <c r="G3237" t="s">
        <v>134</v>
      </c>
      <c r="H3237" t="s">
        <v>135</v>
      </c>
      <c r="I3237" t="s">
        <v>136</v>
      </c>
      <c r="J3237" t="s">
        <v>137</v>
      </c>
      <c r="K3237" t="s">
        <v>138</v>
      </c>
      <c r="L3237" t="s">
        <v>9550</v>
      </c>
      <c r="M3237" t="s">
        <v>9551</v>
      </c>
      <c r="N3237">
        <v>1.3286111110000001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0.46439293449369029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0.46439293449369029</v>
      </c>
    </row>
    <row r="3238" spans="1:31" x14ac:dyDescent="0.25">
      <c r="A3238">
        <v>2442989</v>
      </c>
      <c r="B3238">
        <v>1</v>
      </c>
      <c r="C3238" t="s">
        <v>80</v>
      </c>
      <c r="D3238" t="s">
        <v>100</v>
      </c>
      <c r="E3238" t="s">
        <v>147</v>
      </c>
      <c r="F3238" t="s">
        <v>9552</v>
      </c>
      <c r="G3238" t="s">
        <v>171</v>
      </c>
      <c r="H3238" t="s">
        <v>135</v>
      </c>
      <c r="I3238" t="s">
        <v>136</v>
      </c>
      <c r="J3238" t="s">
        <v>137</v>
      </c>
      <c r="K3238" t="s">
        <v>138</v>
      </c>
      <c r="L3238" t="s">
        <v>9553</v>
      </c>
      <c r="M3238" t="s">
        <v>9554</v>
      </c>
      <c r="N3238">
        <v>1.8063888880000001</v>
      </c>
      <c r="O3238">
        <v>0</v>
      </c>
      <c r="P3238">
        <v>20</v>
      </c>
      <c r="Q3238">
        <v>0</v>
      </c>
      <c r="R3238">
        <v>7</v>
      </c>
      <c r="S3238">
        <v>0</v>
      </c>
      <c r="T3238">
        <v>10</v>
      </c>
      <c r="U3238">
        <v>0</v>
      </c>
      <c r="V3238">
        <v>0</v>
      </c>
      <c r="W3238">
        <v>0</v>
      </c>
      <c r="X3238">
        <v>4.9591644807501352</v>
      </c>
      <c r="Y3238">
        <v>0</v>
      </c>
      <c r="Z3238">
        <v>15.036993850772381</v>
      </c>
      <c r="AA3238">
        <v>0</v>
      </c>
      <c r="AB3238">
        <v>6.6055105311198856</v>
      </c>
      <c r="AC3238">
        <v>0</v>
      </c>
      <c r="AD3238">
        <v>0</v>
      </c>
      <c r="AE3238">
        <v>26.601668862642402</v>
      </c>
    </row>
    <row r="3239" spans="1:31" x14ac:dyDescent="0.25">
      <c r="A3239">
        <v>2442640</v>
      </c>
      <c r="B3239">
        <v>1</v>
      </c>
      <c r="C3239" t="s">
        <v>80</v>
      </c>
      <c r="D3239" t="s">
        <v>93</v>
      </c>
      <c r="E3239" t="s">
        <v>147</v>
      </c>
      <c r="F3239" t="s">
        <v>4273</v>
      </c>
      <c r="G3239" t="s">
        <v>1901</v>
      </c>
      <c r="H3239" t="s">
        <v>135</v>
      </c>
      <c r="I3239" t="s">
        <v>136</v>
      </c>
      <c r="J3239" t="s">
        <v>137</v>
      </c>
      <c r="K3239" t="s">
        <v>138</v>
      </c>
      <c r="L3239" t="s">
        <v>9555</v>
      </c>
      <c r="M3239" t="s">
        <v>9556</v>
      </c>
      <c r="N3239">
        <v>3.221944444</v>
      </c>
      <c r="O3239">
        <v>0</v>
      </c>
      <c r="P3239">
        <v>15</v>
      </c>
      <c r="Q3239">
        <v>0</v>
      </c>
      <c r="R3239">
        <v>11</v>
      </c>
      <c r="S3239">
        <v>0</v>
      </c>
      <c r="T3239">
        <v>12</v>
      </c>
      <c r="U3239">
        <v>0</v>
      </c>
      <c r="V3239">
        <v>0</v>
      </c>
      <c r="W3239">
        <v>0</v>
      </c>
      <c r="X3239">
        <v>11.03037759886587</v>
      </c>
      <c r="Y3239">
        <v>0</v>
      </c>
      <c r="Z3239">
        <v>22.674695400566549</v>
      </c>
      <c r="AA3239">
        <v>0</v>
      </c>
      <c r="AB3239">
        <v>90.435101544712381</v>
      </c>
      <c r="AC3239">
        <v>0</v>
      </c>
      <c r="AD3239">
        <v>0</v>
      </c>
      <c r="AE3239">
        <v>124.1401745441448</v>
      </c>
    </row>
    <row r="3240" spans="1:31" x14ac:dyDescent="0.25">
      <c r="A3240">
        <v>2442634</v>
      </c>
      <c r="B3240">
        <v>1</v>
      </c>
      <c r="C3240" t="s">
        <v>80</v>
      </c>
      <c r="D3240" t="s">
        <v>107</v>
      </c>
      <c r="E3240" t="s">
        <v>290</v>
      </c>
      <c r="F3240" t="s">
        <v>9557</v>
      </c>
      <c r="G3240" t="s">
        <v>187</v>
      </c>
      <c r="H3240" t="s">
        <v>135</v>
      </c>
      <c r="I3240" t="s">
        <v>136</v>
      </c>
      <c r="J3240" t="s">
        <v>137</v>
      </c>
      <c r="K3240" t="s">
        <v>164</v>
      </c>
      <c r="L3240" t="s">
        <v>9558</v>
      </c>
      <c r="M3240" t="s">
        <v>9559</v>
      </c>
      <c r="N3240">
        <v>4.8263888880000003</v>
      </c>
      <c r="O3240">
        <v>0</v>
      </c>
      <c r="P3240">
        <v>1</v>
      </c>
      <c r="Q3240">
        <v>0</v>
      </c>
      <c r="R3240">
        <v>0</v>
      </c>
      <c r="S3240">
        <v>0</v>
      </c>
      <c r="T3240">
        <v>8</v>
      </c>
      <c r="U3240">
        <v>0</v>
      </c>
      <c r="V3240">
        <v>0</v>
      </c>
      <c r="W3240">
        <v>0</v>
      </c>
      <c r="X3240">
        <v>4.0969007888083686</v>
      </c>
      <c r="Y3240">
        <v>0</v>
      </c>
      <c r="Z3240">
        <v>0</v>
      </c>
      <c r="AA3240">
        <v>0</v>
      </c>
      <c r="AB3240">
        <v>302.62095312423992</v>
      </c>
      <c r="AC3240">
        <v>0</v>
      </c>
      <c r="AD3240">
        <v>0</v>
      </c>
      <c r="AE3240">
        <v>306.71785391304826</v>
      </c>
    </row>
    <row r="3241" spans="1:31" x14ac:dyDescent="0.25">
      <c r="A3241">
        <v>2442780</v>
      </c>
      <c r="B3241">
        <v>1</v>
      </c>
      <c r="C3241" t="s">
        <v>80</v>
      </c>
      <c r="D3241" t="s">
        <v>83</v>
      </c>
      <c r="E3241" t="s">
        <v>229</v>
      </c>
      <c r="F3241" t="s">
        <v>9560</v>
      </c>
      <c r="G3241" t="s">
        <v>214</v>
      </c>
      <c r="H3241" t="s">
        <v>144</v>
      </c>
      <c r="I3241" t="s">
        <v>136</v>
      </c>
      <c r="J3241" t="s">
        <v>137</v>
      </c>
      <c r="K3241" t="s">
        <v>138</v>
      </c>
      <c r="L3241" t="s">
        <v>9561</v>
      </c>
      <c r="M3241" t="s">
        <v>9562</v>
      </c>
      <c r="N3241">
        <v>0.954166666</v>
      </c>
      <c r="O3241">
        <v>0</v>
      </c>
      <c r="P3241">
        <v>2833</v>
      </c>
      <c r="Q3241">
        <v>0</v>
      </c>
      <c r="R3241">
        <v>0</v>
      </c>
      <c r="S3241">
        <v>3</v>
      </c>
      <c r="T3241">
        <v>1813</v>
      </c>
      <c r="U3241">
        <v>0</v>
      </c>
      <c r="V3241">
        <v>0</v>
      </c>
      <c r="W3241">
        <v>0</v>
      </c>
      <c r="X3241">
        <v>939.42575665073025</v>
      </c>
      <c r="Y3241">
        <v>0</v>
      </c>
      <c r="Z3241">
        <v>0</v>
      </c>
      <c r="AA3241">
        <v>658.62381629201036</v>
      </c>
      <c r="AB3241">
        <v>2996.9151122995136</v>
      </c>
      <c r="AC3241">
        <v>0</v>
      </c>
      <c r="AD3241">
        <v>0</v>
      </c>
      <c r="AE3241">
        <v>4594.9646852422538</v>
      </c>
    </row>
    <row r="3242" spans="1:31" x14ac:dyDescent="0.25">
      <c r="A3242">
        <v>2443095</v>
      </c>
      <c r="B3242">
        <v>1</v>
      </c>
      <c r="C3242" t="s">
        <v>80</v>
      </c>
      <c r="D3242" t="s">
        <v>87</v>
      </c>
      <c r="E3242" t="s">
        <v>156</v>
      </c>
      <c r="F3242" t="s">
        <v>9563</v>
      </c>
      <c r="G3242" t="s">
        <v>479</v>
      </c>
      <c r="H3242" t="s">
        <v>135</v>
      </c>
      <c r="I3242" t="s">
        <v>136</v>
      </c>
      <c r="J3242" t="s">
        <v>137</v>
      </c>
      <c r="K3242" t="s">
        <v>138</v>
      </c>
      <c r="L3242" t="s">
        <v>9564</v>
      </c>
      <c r="M3242" t="s">
        <v>9565</v>
      </c>
      <c r="N3242">
        <v>1.0608333329999999</v>
      </c>
      <c r="O3242">
        <v>0</v>
      </c>
      <c r="P3242">
        <v>259</v>
      </c>
      <c r="Q3242">
        <v>0</v>
      </c>
      <c r="R3242">
        <v>0</v>
      </c>
      <c r="S3242">
        <v>0</v>
      </c>
      <c r="T3242">
        <v>9</v>
      </c>
      <c r="U3242">
        <v>0</v>
      </c>
      <c r="V3242">
        <v>0</v>
      </c>
      <c r="W3242">
        <v>0</v>
      </c>
      <c r="X3242">
        <v>69.932253622609636</v>
      </c>
      <c r="Y3242">
        <v>0</v>
      </c>
      <c r="Z3242">
        <v>0</v>
      </c>
      <c r="AA3242">
        <v>0</v>
      </c>
      <c r="AB3242">
        <v>18.155539041084694</v>
      </c>
      <c r="AC3242">
        <v>0</v>
      </c>
      <c r="AD3242">
        <v>0</v>
      </c>
      <c r="AE3242">
        <v>88.08779266369433</v>
      </c>
    </row>
    <row r="3243" spans="1:31" x14ac:dyDescent="0.25">
      <c r="A3243">
        <v>2443072</v>
      </c>
      <c r="B3243">
        <v>1</v>
      </c>
      <c r="C3243" t="s">
        <v>80</v>
      </c>
      <c r="D3243" t="s">
        <v>107</v>
      </c>
      <c r="E3243" t="s">
        <v>147</v>
      </c>
      <c r="F3243" t="s">
        <v>9566</v>
      </c>
      <c r="G3243" t="s">
        <v>171</v>
      </c>
      <c r="H3243" t="s">
        <v>135</v>
      </c>
      <c r="I3243" t="s">
        <v>136</v>
      </c>
      <c r="J3243" t="s">
        <v>137</v>
      </c>
      <c r="K3243" t="s">
        <v>138</v>
      </c>
      <c r="L3243" t="s">
        <v>9567</v>
      </c>
      <c r="M3243" t="s">
        <v>9568</v>
      </c>
      <c r="N3243">
        <v>1.514444444</v>
      </c>
      <c r="O3243">
        <v>0</v>
      </c>
      <c r="P3243">
        <v>88</v>
      </c>
      <c r="Q3243">
        <v>0</v>
      </c>
      <c r="R3243">
        <v>0</v>
      </c>
      <c r="S3243">
        <v>0</v>
      </c>
      <c r="T3243">
        <v>1</v>
      </c>
      <c r="U3243">
        <v>0</v>
      </c>
      <c r="V3243">
        <v>0</v>
      </c>
      <c r="W3243">
        <v>0</v>
      </c>
      <c r="X3243">
        <v>3.4088663759151601</v>
      </c>
      <c r="Y3243">
        <v>0</v>
      </c>
      <c r="Z3243">
        <v>0</v>
      </c>
      <c r="AA3243">
        <v>0</v>
      </c>
      <c r="AB3243">
        <v>4.8374458653502497E-2</v>
      </c>
      <c r="AC3243">
        <v>0</v>
      </c>
      <c r="AD3243">
        <v>0</v>
      </c>
      <c r="AE3243">
        <v>3.4572408345686627</v>
      </c>
    </row>
    <row r="3244" spans="1:31" x14ac:dyDescent="0.25">
      <c r="A3244">
        <v>2442740</v>
      </c>
      <c r="B3244">
        <v>1</v>
      </c>
      <c r="C3244" t="s">
        <v>81</v>
      </c>
      <c r="D3244" t="s">
        <v>114</v>
      </c>
      <c r="E3244" t="s">
        <v>132</v>
      </c>
      <c r="F3244" t="s">
        <v>9569</v>
      </c>
      <c r="G3244" t="s">
        <v>134</v>
      </c>
      <c r="H3244" t="s">
        <v>135</v>
      </c>
      <c r="I3244" t="s">
        <v>136</v>
      </c>
      <c r="J3244" t="s">
        <v>137</v>
      </c>
      <c r="K3244" t="s">
        <v>138</v>
      </c>
      <c r="L3244" t="s">
        <v>9570</v>
      </c>
      <c r="M3244" t="s">
        <v>9571</v>
      </c>
      <c r="N3244">
        <v>0.99916666600000004</v>
      </c>
      <c r="O3244">
        <v>0</v>
      </c>
      <c r="P3244">
        <v>1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</row>
    <row r="3245" spans="1:31" x14ac:dyDescent="0.25">
      <c r="A3245">
        <v>2442617</v>
      </c>
      <c r="B3245">
        <v>1</v>
      </c>
      <c r="C3245" t="s">
        <v>80</v>
      </c>
      <c r="D3245" t="s">
        <v>95</v>
      </c>
      <c r="E3245" t="s">
        <v>161</v>
      </c>
      <c r="F3245" t="s">
        <v>9572</v>
      </c>
      <c r="G3245" t="s">
        <v>187</v>
      </c>
      <c r="H3245" t="s">
        <v>144</v>
      </c>
      <c r="I3245" t="s">
        <v>136</v>
      </c>
      <c r="J3245" t="s">
        <v>137</v>
      </c>
      <c r="K3245" t="s">
        <v>164</v>
      </c>
      <c r="L3245" t="s">
        <v>9573</v>
      </c>
      <c r="M3245" t="s">
        <v>9574</v>
      </c>
      <c r="N3245">
        <v>1.479166666</v>
      </c>
      <c r="O3245">
        <v>1</v>
      </c>
      <c r="P3245">
        <v>1542</v>
      </c>
      <c r="Q3245">
        <v>3</v>
      </c>
      <c r="R3245">
        <v>0</v>
      </c>
      <c r="S3245">
        <v>6</v>
      </c>
      <c r="T3245">
        <v>127</v>
      </c>
      <c r="U3245">
        <v>0</v>
      </c>
      <c r="V3245">
        <v>0</v>
      </c>
      <c r="W3245">
        <v>0.78753038068853765</v>
      </c>
      <c r="X3245">
        <v>691.45678129340899</v>
      </c>
      <c r="Y3245">
        <v>5.2007026895752748</v>
      </c>
      <c r="Z3245">
        <v>0</v>
      </c>
      <c r="AA3245">
        <v>258.50381615408003</v>
      </c>
      <c r="AB3245">
        <v>2960.6384751746191</v>
      </c>
      <c r="AC3245">
        <v>0</v>
      </c>
      <c r="AD3245">
        <v>0</v>
      </c>
      <c r="AE3245">
        <v>3916.587305692372</v>
      </c>
    </row>
    <row r="3246" spans="1:31" x14ac:dyDescent="0.25">
      <c r="A3246">
        <v>2442697</v>
      </c>
      <c r="B3246">
        <v>1</v>
      </c>
      <c r="C3246" t="s">
        <v>81</v>
      </c>
      <c r="D3246" t="s">
        <v>118</v>
      </c>
      <c r="E3246" t="s">
        <v>178</v>
      </c>
      <c r="F3246" t="s">
        <v>9575</v>
      </c>
      <c r="G3246" t="s">
        <v>355</v>
      </c>
      <c r="H3246" t="s">
        <v>144</v>
      </c>
      <c r="I3246" t="s">
        <v>136</v>
      </c>
      <c r="J3246" t="s">
        <v>137</v>
      </c>
      <c r="K3246" t="s">
        <v>164</v>
      </c>
      <c r="L3246" t="s">
        <v>9576</v>
      </c>
      <c r="M3246" t="s">
        <v>9577</v>
      </c>
      <c r="N3246">
        <v>5.9952777770000001</v>
      </c>
      <c r="O3246">
        <v>0</v>
      </c>
      <c r="P3246">
        <v>8735</v>
      </c>
      <c r="Q3246">
        <v>1</v>
      </c>
      <c r="R3246">
        <v>73</v>
      </c>
      <c r="S3246">
        <v>63</v>
      </c>
      <c r="T3246">
        <v>333</v>
      </c>
      <c r="U3246">
        <v>1</v>
      </c>
      <c r="V3246">
        <v>2</v>
      </c>
      <c r="W3246">
        <v>0</v>
      </c>
      <c r="X3246">
        <v>12951.053321092955</v>
      </c>
      <c r="Y3246">
        <v>0</v>
      </c>
      <c r="Z3246">
        <v>163.75150846441636</v>
      </c>
      <c r="AA3246">
        <v>15471.879390737702</v>
      </c>
      <c r="AB3246">
        <v>3605.4153162841899</v>
      </c>
      <c r="AC3246">
        <v>321.03446807542338</v>
      </c>
      <c r="AD3246">
        <v>1044.5526789656997</v>
      </c>
      <c r="AE3246">
        <v>33557.686683620384</v>
      </c>
    </row>
    <row r="3247" spans="1:31" x14ac:dyDescent="0.25">
      <c r="A3247">
        <v>2442760</v>
      </c>
      <c r="B3247">
        <v>1</v>
      </c>
      <c r="C3247" t="s">
        <v>80</v>
      </c>
      <c r="D3247" t="s">
        <v>82</v>
      </c>
      <c r="E3247" t="s">
        <v>132</v>
      </c>
      <c r="F3247" t="s">
        <v>9578</v>
      </c>
      <c r="G3247" t="s">
        <v>249</v>
      </c>
      <c r="H3247" t="s">
        <v>135</v>
      </c>
      <c r="I3247" t="s">
        <v>136</v>
      </c>
      <c r="J3247" t="s">
        <v>137</v>
      </c>
      <c r="K3247" t="s">
        <v>138</v>
      </c>
      <c r="L3247" t="s">
        <v>9579</v>
      </c>
      <c r="M3247" t="s">
        <v>9580</v>
      </c>
      <c r="N3247">
        <v>2.6519444440000002</v>
      </c>
      <c r="O3247">
        <v>0</v>
      </c>
      <c r="P3247">
        <v>2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1.4622907778045342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1.4622907778045342</v>
      </c>
    </row>
    <row r="3248" spans="1:31" x14ac:dyDescent="0.25">
      <c r="A3248">
        <v>2442803</v>
      </c>
      <c r="B3248">
        <v>1</v>
      </c>
      <c r="C3248" t="s">
        <v>80</v>
      </c>
      <c r="D3248" t="s">
        <v>85</v>
      </c>
      <c r="E3248" t="s">
        <v>147</v>
      </c>
      <c r="F3248" t="s">
        <v>9581</v>
      </c>
      <c r="G3248" t="s">
        <v>187</v>
      </c>
      <c r="H3248" t="s">
        <v>135</v>
      </c>
      <c r="I3248" t="s">
        <v>136</v>
      </c>
      <c r="J3248" t="s">
        <v>137</v>
      </c>
      <c r="K3248" t="s">
        <v>164</v>
      </c>
      <c r="L3248" t="s">
        <v>9582</v>
      </c>
      <c r="M3248" t="s">
        <v>9583</v>
      </c>
      <c r="N3248">
        <v>0.84611111100000003</v>
      </c>
      <c r="O3248">
        <v>0</v>
      </c>
      <c r="P3248">
        <v>233</v>
      </c>
      <c r="Q3248">
        <v>0</v>
      </c>
      <c r="R3248">
        <v>0</v>
      </c>
      <c r="S3248">
        <v>0</v>
      </c>
      <c r="T3248">
        <v>11</v>
      </c>
      <c r="U3248">
        <v>0</v>
      </c>
      <c r="V3248">
        <v>0</v>
      </c>
      <c r="W3248">
        <v>0</v>
      </c>
      <c r="X3248">
        <v>69.116660556236795</v>
      </c>
      <c r="Y3248">
        <v>0</v>
      </c>
      <c r="Z3248">
        <v>0</v>
      </c>
      <c r="AA3248">
        <v>0</v>
      </c>
      <c r="AB3248">
        <v>12.825279649279631</v>
      </c>
      <c r="AC3248">
        <v>0</v>
      </c>
      <c r="AD3248">
        <v>0</v>
      </c>
      <c r="AE3248">
        <v>81.941940205516431</v>
      </c>
    </row>
    <row r="3249" spans="1:31" x14ac:dyDescent="0.25">
      <c r="A3249">
        <v>2443052</v>
      </c>
      <c r="B3249">
        <v>1</v>
      </c>
      <c r="C3249" t="s">
        <v>80</v>
      </c>
      <c r="D3249" t="s">
        <v>83</v>
      </c>
      <c r="E3249" t="s">
        <v>147</v>
      </c>
      <c r="F3249" t="s">
        <v>9584</v>
      </c>
      <c r="G3249" t="s">
        <v>171</v>
      </c>
      <c r="H3249" t="s">
        <v>135</v>
      </c>
      <c r="I3249" t="s">
        <v>136</v>
      </c>
      <c r="J3249" t="s">
        <v>137</v>
      </c>
      <c r="K3249" t="s">
        <v>138</v>
      </c>
      <c r="L3249" t="s">
        <v>9585</v>
      </c>
      <c r="M3249" t="s">
        <v>9586</v>
      </c>
      <c r="N3249">
        <v>1.9969444439999999</v>
      </c>
      <c r="O3249">
        <v>0</v>
      </c>
      <c r="P3249">
        <v>2</v>
      </c>
      <c r="Q3249">
        <v>0</v>
      </c>
      <c r="R3249">
        <v>0</v>
      </c>
      <c r="S3249">
        <v>0</v>
      </c>
      <c r="T3249">
        <v>64</v>
      </c>
      <c r="U3249">
        <v>0</v>
      </c>
      <c r="V3249">
        <v>0</v>
      </c>
      <c r="W3249">
        <v>0</v>
      </c>
      <c r="X3249">
        <v>1.4253057551475603</v>
      </c>
      <c r="Y3249">
        <v>0</v>
      </c>
      <c r="Z3249">
        <v>0</v>
      </c>
      <c r="AA3249">
        <v>0</v>
      </c>
      <c r="AB3249">
        <v>112.95065666208565</v>
      </c>
      <c r="AC3249">
        <v>0</v>
      </c>
      <c r="AD3249">
        <v>0</v>
      </c>
      <c r="AE3249">
        <v>114.37596241723321</v>
      </c>
    </row>
    <row r="3250" spans="1:31" x14ac:dyDescent="0.25">
      <c r="A3250">
        <v>2442952</v>
      </c>
      <c r="B3250">
        <v>1</v>
      </c>
      <c r="C3250" t="s">
        <v>81</v>
      </c>
      <c r="D3250" t="s">
        <v>112</v>
      </c>
      <c r="E3250" t="s">
        <v>161</v>
      </c>
      <c r="F3250" t="s">
        <v>9587</v>
      </c>
      <c r="G3250" t="s">
        <v>256</v>
      </c>
      <c r="H3250" t="s">
        <v>144</v>
      </c>
      <c r="I3250" t="s">
        <v>136</v>
      </c>
      <c r="J3250" t="s">
        <v>137</v>
      </c>
      <c r="K3250" t="s">
        <v>138</v>
      </c>
      <c r="L3250" t="s">
        <v>9588</v>
      </c>
      <c r="M3250" t="s">
        <v>9589</v>
      </c>
      <c r="N3250">
        <v>2.116666666</v>
      </c>
      <c r="O3250">
        <v>3</v>
      </c>
      <c r="P3250">
        <v>1272</v>
      </c>
      <c r="Q3250">
        <v>5</v>
      </c>
      <c r="R3250">
        <v>36</v>
      </c>
      <c r="S3250">
        <v>6</v>
      </c>
      <c r="T3250">
        <v>67</v>
      </c>
      <c r="U3250">
        <v>0</v>
      </c>
      <c r="V3250">
        <v>0</v>
      </c>
      <c r="W3250">
        <v>1.8441090569894998</v>
      </c>
      <c r="X3250">
        <v>212.64724125235179</v>
      </c>
      <c r="Y3250">
        <v>87.574929503637918</v>
      </c>
      <c r="Z3250">
        <v>3.4636186617481401</v>
      </c>
      <c r="AA3250">
        <v>143.04819457881038</v>
      </c>
      <c r="AB3250">
        <v>106.62004283173157</v>
      </c>
      <c r="AC3250">
        <v>0</v>
      </c>
      <c r="AD3250">
        <v>0</v>
      </c>
      <c r="AE3250">
        <v>555.19813588526927</v>
      </c>
    </row>
    <row r="3251" spans="1:31" x14ac:dyDescent="0.25">
      <c r="A3251">
        <v>2443061</v>
      </c>
      <c r="B3251">
        <v>1</v>
      </c>
      <c r="C3251" t="s">
        <v>80</v>
      </c>
      <c r="D3251" t="s">
        <v>85</v>
      </c>
      <c r="E3251" t="s">
        <v>132</v>
      </c>
      <c r="F3251" t="s">
        <v>9590</v>
      </c>
      <c r="G3251" t="s">
        <v>134</v>
      </c>
      <c r="H3251" t="s">
        <v>135</v>
      </c>
      <c r="I3251" t="s">
        <v>136</v>
      </c>
      <c r="J3251" t="s">
        <v>137</v>
      </c>
      <c r="K3251" t="s">
        <v>138</v>
      </c>
      <c r="L3251" t="s">
        <v>9591</v>
      </c>
      <c r="M3251" t="s">
        <v>9592</v>
      </c>
      <c r="N3251">
        <v>2.0291666660000001</v>
      </c>
      <c r="O3251">
        <v>0</v>
      </c>
      <c r="P3251">
        <v>11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4.9645587024557329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4.9645587024557329</v>
      </c>
    </row>
    <row r="3252" spans="1:31" x14ac:dyDescent="0.25">
      <c r="A3252">
        <v>2442915</v>
      </c>
      <c r="B3252">
        <v>1</v>
      </c>
      <c r="C3252" t="s">
        <v>81</v>
      </c>
      <c r="D3252" t="s">
        <v>127</v>
      </c>
      <c r="E3252" t="s">
        <v>132</v>
      </c>
      <c r="F3252" t="s">
        <v>9593</v>
      </c>
      <c r="G3252" t="s">
        <v>134</v>
      </c>
      <c r="H3252" t="s">
        <v>135</v>
      </c>
      <c r="I3252" t="s">
        <v>136</v>
      </c>
      <c r="J3252" t="s">
        <v>137</v>
      </c>
      <c r="K3252" t="s">
        <v>138</v>
      </c>
      <c r="L3252" t="s">
        <v>9594</v>
      </c>
      <c r="M3252" t="s">
        <v>9595</v>
      </c>
      <c r="N3252">
        <v>1.1897222220000001</v>
      </c>
      <c r="O3252">
        <v>0</v>
      </c>
      <c r="P3252">
        <v>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0.59184867711439171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0.59184867711439171</v>
      </c>
    </row>
    <row r="3253" spans="1:31" x14ac:dyDescent="0.25">
      <c r="A3253">
        <v>2442875</v>
      </c>
      <c r="B3253">
        <v>1</v>
      </c>
      <c r="C3253" t="s">
        <v>80</v>
      </c>
      <c r="D3253" t="s">
        <v>88</v>
      </c>
      <c r="E3253" t="s">
        <v>132</v>
      </c>
      <c r="F3253" t="s">
        <v>9596</v>
      </c>
      <c r="G3253" t="s">
        <v>153</v>
      </c>
      <c r="H3253" t="s">
        <v>135</v>
      </c>
      <c r="I3253" t="s">
        <v>136</v>
      </c>
      <c r="J3253" t="s">
        <v>137</v>
      </c>
      <c r="K3253" t="s">
        <v>138</v>
      </c>
      <c r="L3253" t="s">
        <v>9597</v>
      </c>
      <c r="M3253" t="s">
        <v>9598</v>
      </c>
      <c r="N3253">
        <v>2.2138888880000001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4.4300299887922217</v>
      </c>
      <c r="AC3253">
        <v>0</v>
      </c>
      <c r="AD3253">
        <v>0</v>
      </c>
      <c r="AE3253">
        <v>4.4300299887922217</v>
      </c>
    </row>
    <row r="3254" spans="1:31" x14ac:dyDescent="0.25">
      <c r="A3254">
        <v>2442683</v>
      </c>
      <c r="B3254">
        <v>1</v>
      </c>
      <c r="C3254" t="s">
        <v>80</v>
      </c>
      <c r="D3254" t="s">
        <v>106</v>
      </c>
      <c r="E3254" t="s">
        <v>147</v>
      </c>
      <c r="F3254" t="s">
        <v>9599</v>
      </c>
      <c r="G3254" t="s">
        <v>171</v>
      </c>
      <c r="H3254" t="s">
        <v>135</v>
      </c>
      <c r="I3254" t="s">
        <v>136</v>
      </c>
      <c r="J3254" t="s">
        <v>137</v>
      </c>
      <c r="K3254" t="s">
        <v>138</v>
      </c>
      <c r="L3254" t="s">
        <v>9600</v>
      </c>
      <c r="M3254" t="s">
        <v>9601</v>
      </c>
      <c r="N3254">
        <v>0.77277777700000005</v>
      </c>
      <c r="O3254">
        <v>0</v>
      </c>
      <c r="P3254">
        <v>58</v>
      </c>
      <c r="Q3254">
        <v>0</v>
      </c>
      <c r="R3254">
        <v>0</v>
      </c>
      <c r="S3254">
        <v>0</v>
      </c>
      <c r="T3254">
        <v>2</v>
      </c>
      <c r="U3254">
        <v>0</v>
      </c>
      <c r="V3254">
        <v>0</v>
      </c>
      <c r="W3254">
        <v>0</v>
      </c>
      <c r="X3254">
        <v>8.89114121236911</v>
      </c>
      <c r="Y3254">
        <v>0</v>
      </c>
      <c r="Z3254">
        <v>0</v>
      </c>
      <c r="AA3254">
        <v>0</v>
      </c>
      <c r="AB3254">
        <v>0.36836005185991177</v>
      </c>
      <c r="AC3254">
        <v>0</v>
      </c>
      <c r="AD3254">
        <v>0</v>
      </c>
      <c r="AE3254">
        <v>9.2595012642290211</v>
      </c>
    </row>
    <row r="3255" spans="1:31" x14ac:dyDescent="0.25">
      <c r="A3255">
        <v>2442932</v>
      </c>
      <c r="B3255">
        <v>1</v>
      </c>
      <c r="C3255" t="s">
        <v>81</v>
      </c>
      <c r="D3255" t="s">
        <v>115</v>
      </c>
      <c r="E3255" t="s">
        <v>141</v>
      </c>
      <c r="F3255" t="s">
        <v>9602</v>
      </c>
      <c r="G3255" t="s">
        <v>143</v>
      </c>
      <c r="H3255" t="s">
        <v>144</v>
      </c>
      <c r="I3255" t="s">
        <v>136</v>
      </c>
      <c r="J3255" t="s">
        <v>137</v>
      </c>
      <c r="K3255" t="s">
        <v>138</v>
      </c>
      <c r="L3255" t="s">
        <v>9603</v>
      </c>
      <c r="M3255" t="s">
        <v>9604</v>
      </c>
      <c r="N3255">
        <v>0.82750000000000001</v>
      </c>
      <c r="O3255">
        <v>1</v>
      </c>
      <c r="P3255">
        <v>470</v>
      </c>
      <c r="Q3255">
        <v>0</v>
      </c>
      <c r="R3255">
        <v>10</v>
      </c>
      <c r="S3255">
        <v>2</v>
      </c>
      <c r="T3255">
        <v>45</v>
      </c>
      <c r="U3255">
        <v>0</v>
      </c>
      <c r="V3255">
        <v>0</v>
      </c>
      <c r="W3255">
        <v>0.19509535430670832</v>
      </c>
      <c r="X3255">
        <v>32.83153267479787</v>
      </c>
      <c r="Y3255">
        <v>0</v>
      </c>
      <c r="Z3255">
        <v>6.6285405826908894E-2</v>
      </c>
      <c r="AA3255">
        <v>2.0298893999367857</v>
      </c>
      <c r="AB3255">
        <v>18.750951763260623</v>
      </c>
      <c r="AC3255">
        <v>0</v>
      </c>
      <c r="AD3255">
        <v>0</v>
      </c>
      <c r="AE3255">
        <v>53.873754598128897</v>
      </c>
    </row>
    <row r="3256" spans="1:31" x14ac:dyDescent="0.25">
      <c r="A3256">
        <v>2442978</v>
      </c>
      <c r="B3256">
        <v>1</v>
      </c>
      <c r="C3256" t="s">
        <v>80</v>
      </c>
      <c r="D3256" t="s">
        <v>103</v>
      </c>
      <c r="E3256" t="s">
        <v>178</v>
      </c>
      <c r="F3256" t="s">
        <v>9605</v>
      </c>
      <c r="G3256" t="s">
        <v>143</v>
      </c>
      <c r="H3256" t="s">
        <v>144</v>
      </c>
      <c r="I3256" t="s">
        <v>136</v>
      </c>
      <c r="J3256" t="s">
        <v>137</v>
      </c>
      <c r="K3256" t="s">
        <v>138</v>
      </c>
      <c r="L3256" t="s">
        <v>9606</v>
      </c>
      <c r="M3256" t="s">
        <v>9607</v>
      </c>
      <c r="N3256">
        <v>1.0525</v>
      </c>
      <c r="O3256">
        <v>1</v>
      </c>
      <c r="P3256">
        <v>1329</v>
      </c>
      <c r="Q3256">
        <v>4</v>
      </c>
      <c r="R3256">
        <v>35</v>
      </c>
      <c r="S3256">
        <v>4</v>
      </c>
      <c r="T3256">
        <v>108</v>
      </c>
      <c r="U3256">
        <v>0</v>
      </c>
      <c r="V3256">
        <v>0</v>
      </c>
      <c r="W3256">
        <v>5.0172762497600006E-2</v>
      </c>
      <c r="X3256">
        <v>477.66316735043017</v>
      </c>
      <c r="Y3256">
        <v>1.6069929101880844</v>
      </c>
      <c r="Z3256">
        <v>6.9091423666036462</v>
      </c>
      <c r="AA3256">
        <v>7.2831523696263814</v>
      </c>
      <c r="AB3256">
        <v>126.02876781931323</v>
      </c>
      <c r="AC3256">
        <v>0</v>
      </c>
      <c r="AD3256">
        <v>0</v>
      </c>
      <c r="AE3256">
        <v>619.54139557865915</v>
      </c>
    </row>
    <row r="3257" spans="1:31" x14ac:dyDescent="0.25">
      <c r="A3257">
        <v>2442835</v>
      </c>
      <c r="B3257">
        <v>1</v>
      </c>
      <c r="C3257" t="s">
        <v>80</v>
      </c>
      <c r="D3257" t="s">
        <v>100</v>
      </c>
      <c r="E3257" t="s">
        <v>156</v>
      </c>
      <c r="F3257" t="s">
        <v>9608</v>
      </c>
      <c r="G3257" t="s">
        <v>175</v>
      </c>
      <c r="H3257" t="s">
        <v>135</v>
      </c>
      <c r="I3257" t="s">
        <v>136</v>
      </c>
      <c r="J3257" t="s">
        <v>137</v>
      </c>
      <c r="K3257" t="s">
        <v>138</v>
      </c>
      <c r="L3257" t="s">
        <v>9609</v>
      </c>
      <c r="M3257" t="s">
        <v>9610</v>
      </c>
      <c r="N3257">
        <v>1.486111111</v>
      </c>
      <c r="O3257">
        <v>0</v>
      </c>
      <c r="P3257">
        <v>42</v>
      </c>
      <c r="Q3257">
        <v>0</v>
      </c>
      <c r="R3257">
        <v>28</v>
      </c>
      <c r="S3257">
        <v>0</v>
      </c>
      <c r="T3257">
        <v>15</v>
      </c>
      <c r="U3257">
        <v>0</v>
      </c>
      <c r="V3257">
        <v>0</v>
      </c>
      <c r="W3257">
        <v>0</v>
      </c>
      <c r="X3257">
        <v>10.925979581693339</v>
      </c>
      <c r="Y3257">
        <v>0</v>
      </c>
      <c r="Z3257">
        <v>21.114822196624363</v>
      </c>
      <c r="AA3257">
        <v>0</v>
      </c>
      <c r="AB3257">
        <v>22.705957541018183</v>
      </c>
      <c r="AC3257">
        <v>0</v>
      </c>
      <c r="AD3257">
        <v>0</v>
      </c>
      <c r="AE3257">
        <v>54.746759319335879</v>
      </c>
    </row>
    <row r="3258" spans="1:31" x14ac:dyDescent="0.25">
      <c r="A3258">
        <v>2442643</v>
      </c>
      <c r="B3258">
        <v>1</v>
      </c>
      <c r="C3258" t="s">
        <v>80</v>
      </c>
      <c r="D3258" t="s">
        <v>91</v>
      </c>
      <c r="E3258" t="s">
        <v>132</v>
      </c>
      <c r="F3258" t="s">
        <v>9611</v>
      </c>
      <c r="G3258" t="s">
        <v>198</v>
      </c>
      <c r="H3258" t="s">
        <v>135</v>
      </c>
      <c r="I3258" t="s">
        <v>136</v>
      </c>
      <c r="J3258" t="s">
        <v>137</v>
      </c>
      <c r="K3258" t="s">
        <v>138</v>
      </c>
      <c r="L3258" t="s">
        <v>9612</v>
      </c>
      <c r="M3258" t="s">
        <v>9613</v>
      </c>
      <c r="N3258">
        <v>4.8005555549999999</v>
      </c>
      <c r="O3258">
        <v>0</v>
      </c>
      <c r="P3258">
        <v>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0.55328995267611891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0.55328995267611891</v>
      </c>
    </row>
    <row r="3259" spans="1:31" x14ac:dyDescent="0.25">
      <c r="A3259">
        <v>2442620</v>
      </c>
      <c r="B3259">
        <v>1</v>
      </c>
      <c r="C3259" t="s">
        <v>80</v>
      </c>
      <c r="D3259" t="s">
        <v>100</v>
      </c>
      <c r="E3259" t="s">
        <v>178</v>
      </c>
      <c r="F3259" t="s">
        <v>9170</v>
      </c>
      <c r="G3259" t="s">
        <v>355</v>
      </c>
      <c r="H3259" t="s">
        <v>144</v>
      </c>
      <c r="I3259" t="s">
        <v>136</v>
      </c>
      <c r="J3259" t="s">
        <v>137</v>
      </c>
      <c r="K3259" t="s">
        <v>164</v>
      </c>
      <c r="L3259" t="s">
        <v>9614</v>
      </c>
      <c r="M3259" t="s">
        <v>9615</v>
      </c>
      <c r="N3259">
        <v>8.5658333330000005</v>
      </c>
      <c r="O3259">
        <v>1</v>
      </c>
      <c r="P3259">
        <v>457</v>
      </c>
      <c r="Q3259">
        <v>28</v>
      </c>
      <c r="R3259">
        <v>130</v>
      </c>
      <c r="S3259">
        <v>12</v>
      </c>
      <c r="T3259">
        <v>100</v>
      </c>
      <c r="U3259">
        <v>0</v>
      </c>
      <c r="V3259">
        <v>0</v>
      </c>
      <c r="W3259">
        <v>11.809682902991065</v>
      </c>
      <c r="X3259">
        <v>903.94448499527391</v>
      </c>
      <c r="Y3259">
        <v>818.93768358355896</v>
      </c>
      <c r="Z3259">
        <v>359.80932136694395</v>
      </c>
      <c r="AA3259">
        <v>466.80829450724315</v>
      </c>
      <c r="AB3259">
        <v>539.31804527620147</v>
      </c>
      <c r="AC3259">
        <v>0</v>
      </c>
      <c r="AD3259">
        <v>0</v>
      </c>
      <c r="AE3259">
        <v>3100.6275126322125</v>
      </c>
    </row>
    <row r="3260" spans="1:31" x14ac:dyDescent="0.25">
      <c r="A3260">
        <v>2443041</v>
      </c>
      <c r="B3260">
        <v>1</v>
      </c>
      <c r="C3260" t="s">
        <v>80</v>
      </c>
      <c r="D3260" t="s">
        <v>96</v>
      </c>
      <c r="E3260" t="s">
        <v>147</v>
      </c>
      <c r="F3260" t="s">
        <v>9616</v>
      </c>
      <c r="G3260" t="s">
        <v>171</v>
      </c>
      <c r="H3260" t="s">
        <v>135</v>
      </c>
      <c r="I3260" t="s">
        <v>136</v>
      </c>
      <c r="J3260" t="s">
        <v>137</v>
      </c>
      <c r="K3260" t="s">
        <v>138</v>
      </c>
      <c r="L3260" t="s">
        <v>9617</v>
      </c>
      <c r="M3260" t="s">
        <v>9618</v>
      </c>
      <c r="N3260">
        <v>1.0305555550000001</v>
      </c>
      <c r="O3260">
        <v>0</v>
      </c>
      <c r="P3260">
        <v>104</v>
      </c>
      <c r="Q3260">
        <v>0</v>
      </c>
      <c r="R3260">
        <v>0</v>
      </c>
      <c r="S3260">
        <v>0</v>
      </c>
      <c r="T3260">
        <v>24</v>
      </c>
      <c r="U3260">
        <v>0</v>
      </c>
      <c r="V3260">
        <v>0</v>
      </c>
      <c r="W3260">
        <v>0</v>
      </c>
      <c r="X3260">
        <v>28.903628433890304</v>
      </c>
      <c r="Y3260">
        <v>0</v>
      </c>
      <c r="Z3260">
        <v>0</v>
      </c>
      <c r="AA3260">
        <v>0</v>
      </c>
      <c r="AB3260">
        <v>10.576471533834146</v>
      </c>
      <c r="AC3260">
        <v>0</v>
      </c>
      <c r="AD3260">
        <v>0</v>
      </c>
      <c r="AE3260">
        <v>39.480099967724449</v>
      </c>
    </row>
    <row r="3261" spans="1:31" x14ac:dyDescent="0.25">
      <c r="A3261">
        <v>2442912</v>
      </c>
      <c r="B3261">
        <v>1</v>
      </c>
      <c r="C3261" t="s">
        <v>80</v>
      </c>
      <c r="D3261" t="s">
        <v>87</v>
      </c>
      <c r="E3261" t="s">
        <v>161</v>
      </c>
      <c r="F3261" t="s">
        <v>9619</v>
      </c>
      <c r="G3261" t="s">
        <v>187</v>
      </c>
      <c r="H3261" t="s">
        <v>144</v>
      </c>
      <c r="I3261" t="s">
        <v>136</v>
      </c>
      <c r="J3261" t="s">
        <v>137</v>
      </c>
      <c r="K3261" t="s">
        <v>164</v>
      </c>
      <c r="L3261" t="s">
        <v>9620</v>
      </c>
      <c r="M3261" t="s">
        <v>9621</v>
      </c>
      <c r="N3261">
        <v>2.1741666660000001</v>
      </c>
      <c r="O3261">
        <v>0</v>
      </c>
      <c r="P3261">
        <v>213</v>
      </c>
      <c r="Q3261">
        <v>0</v>
      </c>
      <c r="R3261">
        <v>0</v>
      </c>
      <c r="S3261">
        <v>0</v>
      </c>
      <c r="T3261">
        <v>45</v>
      </c>
      <c r="U3261">
        <v>0</v>
      </c>
      <c r="V3261">
        <v>0</v>
      </c>
      <c r="W3261">
        <v>0</v>
      </c>
      <c r="X3261">
        <v>121.22873069268678</v>
      </c>
      <c r="Y3261">
        <v>0</v>
      </c>
      <c r="Z3261">
        <v>0</v>
      </c>
      <c r="AA3261">
        <v>0</v>
      </c>
      <c r="AB3261">
        <v>250.25225527709415</v>
      </c>
      <c r="AC3261">
        <v>0</v>
      </c>
      <c r="AD3261">
        <v>0</v>
      </c>
      <c r="AE3261">
        <v>371.48098596978093</v>
      </c>
    </row>
    <row r="3262" spans="1:31" x14ac:dyDescent="0.25">
      <c r="A3262">
        <v>2442663</v>
      </c>
      <c r="B3262">
        <v>1</v>
      </c>
      <c r="C3262" t="s">
        <v>80</v>
      </c>
      <c r="D3262" t="s">
        <v>108</v>
      </c>
      <c r="E3262" t="s">
        <v>161</v>
      </c>
      <c r="F3262" t="s">
        <v>9622</v>
      </c>
      <c r="G3262" t="s">
        <v>187</v>
      </c>
      <c r="H3262" t="s">
        <v>144</v>
      </c>
      <c r="I3262" t="s">
        <v>136</v>
      </c>
      <c r="J3262" t="s">
        <v>137</v>
      </c>
      <c r="K3262" t="s">
        <v>164</v>
      </c>
      <c r="L3262" t="s">
        <v>9623</v>
      </c>
      <c r="M3262" t="s">
        <v>9624</v>
      </c>
      <c r="N3262">
        <v>8.0675000000000008</v>
      </c>
      <c r="O3262">
        <v>0</v>
      </c>
      <c r="P3262">
        <v>23</v>
      </c>
      <c r="Q3262">
        <v>0</v>
      </c>
      <c r="R3262">
        <v>2</v>
      </c>
      <c r="S3262">
        <v>0</v>
      </c>
      <c r="T3262">
        <v>3</v>
      </c>
      <c r="U3262">
        <v>0</v>
      </c>
      <c r="V3262">
        <v>0</v>
      </c>
      <c r="W3262">
        <v>0</v>
      </c>
      <c r="X3262">
        <v>21.867563925051694</v>
      </c>
      <c r="Y3262">
        <v>0</v>
      </c>
      <c r="Z3262">
        <v>3.7169815028824922</v>
      </c>
      <c r="AA3262">
        <v>0</v>
      </c>
      <c r="AB3262">
        <v>17.340523436830033</v>
      </c>
      <c r="AC3262">
        <v>0</v>
      </c>
      <c r="AD3262">
        <v>0</v>
      </c>
      <c r="AE3262">
        <v>42.925068864764221</v>
      </c>
    </row>
    <row r="3263" spans="1:31" x14ac:dyDescent="0.25">
      <c r="A3263">
        <v>2443058</v>
      </c>
      <c r="B3263">
        <v>1</v>
      </c>
      <c r="C3263" t="s">
        <v>81</v>
      </c>
      <c r="D3263" t="s">
        <v>119</v>
      </c>
      <c r="E3263" t="s">
        <v>161</v>
      </c>
      <c r="F3263" t="s">
        <v>9625</v>
      </c>
      <c r="G3263" t="s">
        <v>256</v>
      </c>
      <c r="H3263" t="s">
        <v>144</v>
      </c>
      <c r="I3263" t="s">
        <v>136</v>
      </c>
      <c r="J3263" t="s">
        <v>137</v>
      </c>
      <c r="K3263" t="s">
        <v>138</v>
      </c>
      <c r="L3263" t="s">
        <v>9626</v>
      </c>
      <c r="M3263" t="s">
        <v>9627</v>
      </c>
      <c r="N3263">
        <v>2.61</v>
      </c>
      <c r="O3263">
        <v>0</v>
      </c>
      <c r="P3263">
        <v>200</v>
      </c>
      <c r="Q3263">
        <v>0</v>
      </c>
      <c r="R3263">
        <v>35</v>
      </c>
      <c r="S3263">
        <v>0</v>
      </c>
      <c r="T3263">
        <v>8</v>
      </c>
      <c r="U3263">
        <v>0</v>
      </c>
      <c r="V3263">
        <v>0</v>
      </c>
      <c r="W3263">
        <v>0</v>
      </c>
      <c r="X3263">
        <v>2.6775138033807324</v>
      </c>
      <c r="Y3263">
        <v>0</v>
      </c>
      <c r="Z3263">
        <v>7.3163202116509991</v>
      </c>
      <c r="AA3263">
        <v>0</v>
      </c>
      <c r="AB3263">
        <v>3.5383184419937863</v>
      </c>
      <c r="AC3263">
        <v>0</v>
      </c>
      <c r="AD3263">
        <v>0</v>
      </c>
      <c r="AE3263">
        <v>13.532152457025518</v>
      </c>
    </row>
    <row r="3264" spans="1:31" x14ac:dyDescent="0.25">
      <c r="A3264">
        <v>2442726</v>
      </c>
      <c r="B3264">
        <v>1</v>
      </c>
      <c r="C3264" t="s">
        <v>80</v>
      </c>
      <c r="D3264" t="s">
        <v>108</v>
      </c>
      <c r="E3264" t="s">
        <v>156</v>
      </c>
      <c r="F3264" t="s">
        <v>9628</v>
      </c>
      <c r="G3264" t="s">
        <v>175</v>
      </c>
      <c r="H3264" t="s">
        <v>135</v>
      </c>
      <c r="I3264" t="s">
        <v>136</v>
      </c>
      <c r="J3264" t="s">
        <v>137</v>
      </c>
      <c r="K3264" t="s">
        <v>138</v>
      </c>
      <c r="L3264" t="s">
        <v>9629</v>
      </c>
      <c r="M3264" t="s">
        <v>9630</v>
      </c>
      <c r="N3264">
        <v>1.525833333</v>
      </c>
      <c r="O3264">
        <v>0</v>
      </c>
      <c r="P3264">
        <v>31</v>
      </c>
      <c r="Q3264">
        <v>0</v>
      </c>
      <c r="R3264">
        <v>16</v>
      </c>
      <c r="S3264">
        <v>0</v>
      </c>
      <c r="T3264">
        <v>7</v>
      </c>
      <c r="U3264">
        <v>0</v>
      </c>
      <c r="V3264">
        <v>0</v>
      </c>
      <c r="W3264">
        <v>0</v>
      </c>
      <c r="X3264">
        <v>4.4944094819203135</v>
      </c>
      <c r="Y3264">
        <v>0</v>
      </c>
      <c r="Z3264">
        <v>0</v>
      </c>
      <c r="AA3264">
        <v>0</v>
      </c>
      <c r="AB3264">
        <v>4.3953877775807388</v>
      </c>
      <c r="AC3264">
        <v>0</v>
      </c>
      <c r="AD3264">
        <v>0</v>
      </c>
      <c r="AE3264">
        <v>8.8897972595010515</v>
      </c>
    </row>
    <row r="3265" spans="1:31" x14ac:dyDescent="0.25">
      <c r="A3265">
        <v>2442563</v>
      </c>
      <c r="B3265">
        <v>1</v>
      </c>
      <c r="C3265" t="s">
        <v>80</v>
      </c>
      <c r="D3265" t="s">
        <v>99</v>
      </c>
      <c r="E3265" t="s">
        <v>178</v>
      </c>
      <c r="F3265" t="s">
        <v>8925</v>
      </c>
      <c r="G3265" t="s">
        <v>163</v>
      </c>
      <c r="H3265" t="s">
        <v>144</v>
      </c>
      <c r="I3265" t="s">
        <v>330</v>
      </c>
      <c r="J3265" t="s">
        <v>137</v>
      </c>
      <c r="K3265" t="s">
        <v>164</v>
      </c>
      <c r="L3265" t="s">
        <v>9631</v>
      </c>
      <c r="M3265" t="s">
        <v>9632</v>
      </c>
      <c r="N3265">
        <v>2.2222222E-2</v>
      </c>
      <c r="O3265">
        <v>0</v>
      </c>
      <c r="P3265">
        <v>0</v>
      </c>
      <c r="Q3265">
        <v>0</v>
      </c>
      <c r="R3265">
        <v>0</v>
      </c>
      <c r="S3265">
        <v>8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4.4275965690260231</v>
      </c>
      <c r="AB3265">
        <v>0</v>
      </c>
      <c r="AC3265">
        <v>0</v>
      </c>
      <c r="AD3265">
        <v>0</v>
      </c>
      <c r="AE3265">
        <v>4.4275965690260231</v>
      </c>
    </row>
    <row r="3266" spans="1:31" x14ac:dyDescent="0.25">
      <c r="A3266">
        <v>2443081</v>
      </c>
      <c r="B3266">
        <v>1</v>
      </c>
      <c r="C3266" t="s">
        <v>80</v>
      </c>
      <c r="D3266" t="s">
        <v>97</v>
      </c>
      <c r="E3266" t="s">
        <v>156</v>
      </c>
      <c r="F3266" t="s">
        <v>9633</v>
      </c>
      <c r="G3266" t="s">
        <v>1185</v>
      </c>
      <c r="H3266" t="s">
        <v>135</v>
      </c>
      <c r="I3266" t="s">
        <v>136</v>
      </c>
      <c r="J3266" t="s">
        <v>137</v>
      </c>
      <c r="K3266" t="s">
        <v>138</v>
      </c>
      <c r="L3266" t="s">
        <v>9634</v>
      </c>
      <c r="M3266" t="s">
        <v>9635</v>
      </c>
      <c r="N3266">
        <v>0.28305555500000001</v>
      </c>
      <c r="O3266">
        <v>0</v>
      </c>
      <c r="P3266">
        <v>60</v>
      </c>
      <c r="Q3266">
        <v>0</v>
      </c>
      <c r="R3266">
        <v>1</v>
      </c>
      <c r="S3266">
        <v>0</v>
      </c>
      <c r="T3266">
        <v>7</v>
      </c>
      <c r="U3266">
        <v>0</v>
      </c>
      <c r="V3266">
        <v>0</v>
      </c>
      <c r="W3266">
        <v>0</v>
      </c>
      <c r="X3266">
        <v>7.0699993650148194</v>
      </c>
      <c r="Y3266">
        <v>0</v>
      </c>
      <c r="Z3266">
        <v>0</v>
      </c>
      <c r="AA3266">
        <v>0</v>
      </c>
      <c r="AB3266">
        <v>0.70623365481780997</v>
      </c>
      <c r="AC3266">
        <v>0</v>
      </c>
      <c r="AD3266">
        <v>0</v>
      </c>
      <c r="AE3266">
        <v>7.7762330198326293</v>
      </c>
    </row>
    <row r="3267" spans="1:31" x14ac:dyDescent="0.25">
      <c r="A3267">
        <v>2443064</v>
      </c>
      <c r="B3267">
        <v>1</v>
      </c>
      <c r="C3267" t="s">
        <v>81</v>
      </c>
      <c r="D3267" t="s">
        <v>113</v>
      </c>
      <c r="E3267" t="s">
        <v>132</v>
      </c>
      <c r="F3267" t="s">
        <v>9636</v>
      </c>
      <c r="G3267" t="s">
        <v>153</v>
      </c>
      <c r="H3267" t="s">
        <v>135</v>
      </c>
      <c r="I3267" t="s">
        <v>136</v>
      </c>
      <c r="J3267" t="s">
        <v>137</v>
      </c>
      <c r="K3267" t="s">
        <v>138</v>
      </c>
      <c r="L3267" t="s">
        <v>9637</v>
      </c>
      <c r="M3267" t="s">
        <v>9638</v>
      </c>
      <c r="N3267">
        <v>0.88777777700000005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1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1.1109895332718667</v>
      </c>
      <c r="AC3267">
        <v>0</v>
      </c>
      <c r="AD3267">
        <v>0</v>
      </c>
      <c r="AE3267">
        <v>1.1109895332718667</v>
      </c>
    </row>
    <row r="3268" spans="1:31" x14ac:dyDescent="0.25">
      <c r="A3268">
        <v>2442580</v>
      </c>
      <c r="B3268">
        <v>1</v>
      </c>
      <c r="C3268" t="s">
        <v>80</v>
      </c>
      <c r="D3268" t="s">
        <v>110</v>
      </c>
      <c r="E3268" t="s">
        <v>132</v>
      </c>
      <c r="F3268" t="s">
        <v>9639</v>
      </c>
      <c r="G3268" t="s">
        <v>153</v>
      </c>
      <c r="H3268" t="s">
        <v>135</v>
      </c>
      <c r="I3268" t="s">
        <v>136</v>
      </c>
      <c r="J3268" t="s">
        <v>137</v>
      </c>
      <c r="K3268" t="s">
        <v>138</v>
      </c>
      <c r="L3268" t="s">
        <v>9640</v>
      </c>
      <c r="M3268" t="s">
        <v>9641</v>
      </c>
      <c r="N3268">
        <v>1.7466666660000001</v>
      </c>
      <c r="O3268">
        <v>0</v>
      </c>
      <c r="P3268">
        <v>32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14.472622584155154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14.472622584155154</v>
      </c>
    </row>
    <row r="3269" spans="1:31" x14ac:dyDescent="0.25">
      <c r="A3269">
        <v>2442626</v>
      </c>
      <c r="B3269">
        <v>1</v>
      </c>
      <c r="C3269" t="s">
        <v>81</v>
      </c>
      <c r="D3269" t="s">
        <v>122</v>
      </c>
      <c r="E3269" t="s">
        <v>141</v>
      </c>
      <c r="F3269" t="s">
        <v>9642</v>
      </c>
      <c r="G3269" t="s">
        <v>187</v>
      </c>
      <c r="H3269" t="s">
        <v>144</v>
      </c>
      <c r="I3269" t="s">
        <v>136</v>
      </c>
      <c r="J3269" t="s">
        <v>137</v>
      </c>
      <c r="K3269" t="s">
        <v>164</v>
      </c>
      <c r="L3269" t="s">
        <v>9643</v>
      </c>
      <c r="M3269" t="s">
        <v>9644</v>
      </c>
      <c r="N3269">
        <v>1.2116666659999999</v>
      </c>
      <c r="O3269">
        <v>0</v>
      </c>
      <c r="P3269">
        <v>134</v>
      </c>
      <c r="Q3269">
        <v>0</v>
      </c>
      <c r="R3269">
        <v>0</v>
      </c>
      <c r="S3269">
        <v>3</v>
      </c>
      <c r="T3269">
        <v>15</v>
      </c>
      <c r="U3269">
        <v>0</v>
      </c>
      <c r="V3269">
        <v>0</v>
      </c>
      <c r="W3269">
        <v>0</v>
      </c>
      <c r="X3269">
        <v>19.844146685223144</v>
      </c>
      <c r="Y3269">
        <v>0</v>
      </c>
      <c r="Z3269">
        <v>0</v>
      </c>
      <c r="AA3269">
        <v>7.2092929684281994</v>
      </c>
      <c r="AB3269">
        <v>14.484391711516684</v>
      </c>
      <c r="AC3269">
        <v>0</v>
      </c>
      <c r="AD3269">
        <v>0</v>
      </c>
      <c r="AE3269">
        <v>41.537831365168032</v>
      </c>
    </row>
    <row r="3270" spans="1:31" x14ac:dyDescent="0.25">
      <c r="A3270">
        <v>2442832</v>
      </c>
      <c r="B3270">
        <v>1</v>
      </c>
      <c r="C3270" t="s">
        <v>80</v>
      </c>
      <c r="D3270" t="s">
        <v>104</v>
      </c>
      <c r="E3270" t="s">
        <v>178</v>
      </c>
      <c r="F3270" t="s">
        <v>5763</v>
      </c>
      <c r="G3270" t="s">
        <v>143</v>
      </c>
      <c r="H3270" t="s">
        <v>144</v>
      </c>
      <c r="I3270" t="s">
        <v>136</v>
      </c>
      <c r="J3270" t="s">
        <v>137</v>
      </c>
      <c r="K3270" t="s">
        <v>138</v>
      </c>
      <c r="L3270" t="s">
        <v>9645</v>
      </c>
      <c r="M3270" t="s">
        <v>9646</v>
      </c>
      <c r="N3270">
        <v>2.1044444439999999</v>
      </c>
      <c r="O3270">
        <v>1</v>
      </c>
      <c r="P3270">
        <v>7</v>
      </c>
      <c r="Q3270">
        <v>20</v>
      </c>
      <c r="R3270">
        <v>48</v>
      </c>
      <c r="S3270">
        <v>14</v>
      </c>
      <c r="T3270">
        <v>10</v>
      </c>
      <c r="U3270">
        <v>5</v>
      </c>
      <c r="V3270">
        <v>0</v>
      </c>
      <c r="W3270">
        <v>0.47299208724260727</v>
      </c>
      <c r="X3270">
        <v>0.70295651013564719</v>
      </c>
      <c r="Y3270">
        <v>198.49787691801885</v>
      </c>
      <c r="Z3270">
        <v>2.1823581728400501</v>
      </c>
      <c r="AA3270">
        <v>369.64273067967758</v>
      </c>
      <c r="AB3270">
        <v>19.314929766880354</v>
      </c>
      <c r="AC3270">
        <v>3340.9184105538161</v>
      </c>
      <c r="AD3270">
        <v>0</v>
      </c>
      <c r="AE3270">
        <v>3931.7322546886112</v>
      </c>
    </row>
    <row r="3271" spans="1:31" x14ac:dyDescent="0.25">
      <c r="A3271">
        <v>2442766</v>
      </c>
      <c r="B3271">
        <v>1</v>
      </c>
      <c r="C3271" t="s">
        <v>80</v>
      </c>
      <c r="D3271" t="s">
        <v>82</v>
      </c>
      <c r="E3271" t="s">
        <v>290</v>
      </c>
      <c r="F3271" t="s">
        <v>9647</v>
      </c>
      <c r="G3271" t="s">
        <v>171</v>
      </c>
      <c r="H3271" t="s">
        <v>135</v>
      </c>
      <c r="I3271" t="s">
        <v>136</v>
      </c>
      <c r="J3271" t="s">
        <v>137</v>
      </c>
      <c r="K3271" t="s">
        <v>138</v>
      </c>
      <c r="L3271" t="s">
        <v>9648</v>
      </c>
      <c r="M3271" t="s">
        <v>9649</v>
      </c>
      <c r="N3271">
        <v>1.1602777769999999</v>
      </c>
      <c r="O3271">
        <v>0</v>
      </c>
      <c r="P3271">
        <v>114</v>
      </c>
      <c r="Q3271">
        <v>0</v>
      </c>
      <c r="R3271">
        <v>0</v>
      </c>
      <c r="S3271">
        <v>0</v>
      </c>
      <c r="T3271">
        <v>16</v>
      </c>
      <c r="U3271">
        <v>0</v>
      </c>
      <c r="V3271">
        <v>0</v>
      </c>
      <c r="W3271">
        <v>0</v>
      </c>
      <c r="X3271">
        <v>44.343363272688521</v>
      </c>
      <c r="Y3271">
        <v>0</v>
      </c>
      <c r="Z3271">
        <v>0</v>
      </c>
      <c r="AA3271">
        <v>0</v>
      </c>
      <c r="AB3271">
        <v>68.545398147617831</v>
      </c>
      <c r="AC3271">
        <v>0</v>
      </c>
      <c r="AD3271">
        <v>0</v>
      </c>
      <c r="AE3271">
        <v>112.88876142030635</v>
      </c>
    </row>
    <row r="3272" spans="1:31" x14ac:dyDescent="0.25">
      <c r="A3272">
        <v>2442666</v>
      </c>
      <c r="B3272">
        <v>1</v>
      </c>
      <c r="C3272" t="s">
        <v>80</v>
      </c>
      <c r="D3272" t="s">
        <v>84</v>
      </c>
      <c r="E3272" t="s">
        <v>147</v>
      </c>
      <c r="F3272" t="s">
        <v>9650</v>
      </c>
      <c r="G3272" t="s">
        <v>2727</v>
      </c>
      <c r="H3272" t="s">
        <v>135</v>
      </c>
      <c r="I3272" t="s">
        <v>136</v>
      </c>
      <c r="J3272" t="s">
        <v>137</v>
      </c>
      <c r="K3272" t="s">
        <v>138</v>
      </c>
      <c r="L3272" t="s">
        <v>9651</v>
      </c>
      <c r="M3272" t="s">
        <v>9652</v>
      </c>
      <c r="N3272">
        <v>0.39638888799999999</v>
      </c>
      <c r="O3272">
        <v>0</v>
      </c>
      <c r="P3272">
        <v>302</v>
      </c>
      <c r="Q3272">
        <v>0</v>
      </c>
      <c r="R3272">
        <v>0</v>
      </c>
      <c r="S3272">
        <v>0</v>
      </c>
      <c r="T3272">
        <v>8</v>
      </c>
      <c r="U3272">
        <v>0</v>
      </c>
      <c r="V3272">
        <v>0</v>
      </c>
      <c r="W3272">
        <v>0</v>
      </c>
      <c r="X3272">
        <v>32.631718607768924</v>
      </c>
      <c r="Y3272">
        <v>0</v>
      </c>
      <c r="Z3272">
        <v>0</v>
      </c>
      <c r="AA3272">
        <v>0</v>
      </c>
      <c r="AB3272">
        <v>1.9458074090169029</v>
      </c>
      <c r="AC3272">
        <v>0</v>
      </c>
      <c r="AD3272">
        <v>0</v>
      </c>
      <c r="AE3272">
        <v>34.577526016785825</v>
      </c>
    </row>
    <row r="3273" spans="1:31" x14ac:dyDescent="0.25">
      <c r="A3273">
        <v>2442623</v>
      </c>
      <c r="B3273">
        <v>1</v>
      </c>
      <c r="C3273" t="s">
        <v>81</v>
      </c>
      <c r="D3273" t="s">
        <v>119</v>
      </c>
      <c r="E3273" t="s">
        <v>161</v>
      </c>
      <c r="F3273" t="s">
        <v>9653</v>
      </c>
      <c r="G3273" t="s">
        <v>256</v>
      </c>
      <c r="H3273" t="s">
        <v>144</v>
      </c>
      <c r="I3273" t="s">
        <v>136</v>
      </c>
      <c r="J3273" t="s">
        <v>137</v>
      </c>
      <c r="K3273" t="s">
        <v>138</v>
      </c>
      <c r="L3273" t="s">
        <v>9654</v>
      </c>
      <c r="M3273" t="s">
        <v>9655</v>
      </c>
      <c r="N3273">
        <v>1.3897222220000001</v>
      </c>
      <c r="O3273">
        <v>1</v>
      </c>
      <c r="P3273">
        <v>87</v>
      </c>
      <c r="Q3273">
        <v>59</v>
      </c>
      <c r="R3273">
        <v>6</v>
      </c>
      <c r="S3273">
        <v>2</v>
      </c>
      <c r="T3273">
        <v>2</v>
      </c>
      <c r="U3273">
        <v>0</v>
      </c>
      <c r="V3273">
        <v>0</v>
      </c>
      <c r="W3273">
        <v>0.34560243210319164</v>
      </c>
      <c r="X3273">
        <v>15.52683297155591</v>
      </c>
      <c r="Y3273">
        <v>4.2590445252549252</v>
      </c>
      <c r="Z3273">
        <v>0.50532716978632497</v>
      </c>
      <c r="AA3273">
        <v>2.858922728858198</v>
      </c>
      <c r="AB3273">
        <v>5.0943893494414123</v>
      </c>
      <c r="AC3273">
        <v>0</v>
      </c>
      <c r="AD3273">
        <v>0</v>
      </c>
      <c r="AE3273">
        <v>28.590119176999963</v>
      </c>
    </row>
    <row r="3274" spans="1:31" x14ac:dyDescent="0.25">
      <c r="A3274">
        <v>2442646</v>
      </c>
      <c r="B3274">
        <v>1</v>
      </c>
      <c r="C3274" t="s">
        <v>81</v>
      </c>
      <c r="D3274" t="s">
        <v>116</v>
      </c>
      <c r="E3274" t="s">
        <v>141</v>
      </c>
      <c r="F3274" t="s">
        <v>9656</v>
      </c>
      <c r="G3274" t="s">
        <v>187</v>
      </c>
      <c r="H3274" t="s">
        <v>144</v>
      </c>
      <c r="I3274" t="s">
        <v>136</v>
      </c>
      <c r="J3274" t="s">
        <v>137</v>
      </c>
      <c r="K3274" t="s">
        <v>164</v>
      </c>
      <c r="L3274" t="s">
        <v>9657</v>
      </c>
      <c r="M3274" t="s">
        <v>9658</v>
      </c>
      <c r="N3274">
        <v>1.8488888880000001</v>
      </c>
      <c r="O3274">
        <v>0</v>
      </c>
      <c r="P3274">
        <v>0</v>
      </c>
      <c r="Q3274">
        <v>339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45.812295827910717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45.812295827910717</v>
      </c>
    </row>
    <row r="3275" spans="1:31" x14ac:dyDescent="0.25">
      <c r="A3275">
        <v>2442603</v>
      </c>
      <c r="B3275">
        <v>1</v>
      </c>
      <c r="C3275" t="s">
        <v>80</v>
      </c>
      <c r="D3275" t="s">
        <v>92</v>
      </c>
      <c r="E3275" t="s">
        <v>141</v>
      </c>
      <c r="F3275" t="s">
        <v>9659</v>
      </c>
      <c r="G3275" t="s">
        <v>355</v>
      </c>
      <c r="H3275" t="s">
        <v>144</v>
      </c>
      <c r="I3275" t="s">
        <v>136</v>
      </c>
      <c r="J3275" t="s">
        <v>137</v>
      </c>
      <c r="K3275" t="s">
        <v>164</v>
      </c>
      <c r="L3275" t="s">
        <v>9660</v>
      </c>
      <c r="M3275" t="s">
        <v>9661</v>
      </c>
      <c r="N3275">
        <v>8.8444444440000005</v>
      </c>
      <c r="O3275">
        <v>0</v>
      </c>
      <c r="P3275">
        <v>598</v>
      </c>
      <c r="Q3275">
        <v>0</v>
      </c>
      <c r="R3275">
        <v>17</v>
      </c>
      <c r="S3275">
        <v>0</v>
      </c>
      <c r="T3275">
        <v>90</v>
      </c>
      <c r="U3275">
        <v>0</v>
      </c>
      <c r="V3275">
        <v>1</v>
      </c>
      <c r="W3275">
        <v>0</v>
      </c>
      <c r="X3275">
        <v>1728.9163143647836</v>
      </c>
      <c r="Y3275">
        <v>0</v>
      </c>
      <c r="Z3275">
        <v>143.73399031735798</v>
      </c>
      <c r="AA3275">
        <v>0</v>
      </c>
      <c r="AB3275">
        <v>1159.5188763618887</v>
      </c>
      <c r="AC3275">
        <v>0</v>
      </c>
      <c r="AD3275">
        <v>195.43303680507998</v>
      </c>
      <c r="AE3275">
        <v>3227.6022178491103</v>
      </c>
    </row>
    <row r="3276" spans="1:31" x14ac:dyDescent="0.25">
      <c r="A3276">
        <v>2442852</v>
      </c>
      <c r="B3276">
        <v>1</v>
      </c>
      <c r="C3276" t="s">
        <v>80</v>
      </c>
      <c r="D3276" t="s">
        <v>85</v>
      </c>
      <c r="E3276" t="s">
        <v>147</v>
      </c>
      <c r="F3276" t="s">
        <v>9662</v>
      </c>
      <c r="G3276" t="s">
        <v>171</v>
      </c>
      <c r="H3276" t="s">
        <v>135</v>
      </c>
      <c r="I3276" t="s">
        <v>136</v>
      </c>
      <c r="J3276" t="s">
        <v>137</v>
      </c>
      <c r="K3276" t="s">
        <v>138</v>
      </c>
      <c r="L3276" t="s">
        <v>9663</v>
      </c>
      <c r="M3276" t="s">
        <v>9664</v>
      </c>
      <c r="N3276">
        <v>2.824166666</v>
      </c>
      <c r="O3276">
        <v>0</v>
      </c>
      <c r="P3276">
        <v>34</v>
      </c>
      <c r="Q3276">
        <v>0</v>
      </c>
      <c r="R3276">
        <v>0</v>
      </c>
      <c r="S3276">
        <v>0</v>
      </c>
      <c r="T3276">
        <v>9</v>
      </c>
      <c r="U3276">
        <v>0</v>
      </c>
      <c r="V3276">
        <v>0</v>
      </c>
      <c r="W3276">
        <v>0</v>
      </c>
      <c r="X3276">
        <v>21.974147336365188</v>
      </c>
      <c r="Y3276">
        <v>0</v>
      </c>
      <c r="Z3276">
        <v>0</v>
      </c>
      <c r="AA3276">
        <v>0</v>
      </c>
      <c r="AB3276">
        <v>10.739641664912936</v>
      </c>
      <c r="AC3276">
        <v>0</v>
      </c>
      <c r="AD3276">
        <v>0</v>
      </c>
      <c r="AE3276">
        <v>32.713789001278123</v>
      </c>
    </row>
    <row r="3277" spans="1:31" x14ac:dyDescent="0.25">
      <c r="A3277">
        <v>2443101</v>
      </c>
      <c r="B3277">
        <v>1</v>
      </c>
      <c r="C3277" t="s">
        <v>80</v>
      </c>
      <c r="D3277" t="s">
        <v>100</v>
      </c>
      <c r="E3277" t="s">
        <v>178</v>
      </c>
      <c r="F3277" t="s">
        <v>9665</v>
      </c>
      <c r="G3277" t="s">
        <v>143</v>
      </c>
      <c r="H3277" t="s">
        <v>144</v>
      </c>
      <c r="I3277" t="s">
        <v>330</v>
      </c>
      <c r="J3277" t="s">
        <v>137</v>
      </c>
      <c r="K3277" t="s">
        <v>138</v>
      </c>
      <c r="L3277" t="s">
        <v>9666</v>
      </c>
      <c r="M3277" t="s">
        <v>9667</v>
      </c>
      <c r="N3277">
        <v>1.1111111E-2</v>
      </c>
      <c r="O3277">
        <v>0</v>
      </c>
      <c r="P3277">
        <v>15968</v>
      </c>
      <c r="Q3277">
        <v>5</v>
      </c>
      <c r="R3277">
        <v>205</v>
      </c>
      <c r="S3277">
        <v>24</v>
      </c>
      <c r="T3277">
        <v>2138</v>
      </c>
      <c r="U3277">
        <v>12</v>
      </c>
      <c r="V3277">
        <v>7</v>
      </c>
      <c r="W3277">
        <v>0</v>
      </c>
      <c r="X3277">
        <v>45.234115665909663</v>
      </c>
      <c r="Y3277">
        <v>3.9923157459344445E-2</v>
      </c>
      <c r="Z3277">
        <v>1.3113448333825783</v>
      </c>
      <c r="AA3277">
        <v>2.9398302015564437</v>
      </c>
      <c r="AB3277">
        <v>20.771448008204167</v>
      </c>
      <c r="AC3277">
        <v>8.0214942786928329</v>
      </c>
      <c r="AD3277">
        <v>0.72954543622106671</v>
      </c>
      <c r="AE3277">
        <v>79.047701581426097</v>
      </c>
    </row>
    <row r="3278" spans="1:31" x14ac:dyDescent="0.25">
      <c r="A3278">
        <v>2442746</v>
      </c>
      <c r="B3278">
        <v>1</v>
      </c>
      <c r="C3278" t="s">
        <v>80</v>
      </c>
      <c r="D3278" t="s">
        <v>83</v>
      </c>
      <c r="E3278" t="s">
        <v>161</v>
      </c>
      <c r="F3278" t="s">
        <v>9668</v>
      </c>
      <c r="G3278" t="s">
        <v>175</v>
      </c>
      <c r="H3278" t="s">
        <v>144</v>
      </c>
      <c r="I3278" t="s">
        <v>136</v>
      </c>
      <c r="J3278" t="s">
        <v>137</v>
      </c>
      <c r="K3278" t="s">
        <v>138</v>
      </c>
      <c r="L3278" t="s">
        <v>9669</v>
      </c>
      <c r="M3278" t="s">
        <v>9670</v>
      </c>
      <c r="N3278">
        <v>0.18944444399999999</v>
      </c>
      <c r="O3278">
        <v>0</v>
      </c>
      <c r="P3278">
        <v>572</v>
      </c>
      <c r="Q3278">
        <v>0</v>
      </c>
      <c r="R3278">
        <v>0</v>
      </c>
      <c r="S3278">
        <v>0</v>
      </c>
      <c r="T3278">
        <v>26</v>
      </c>
      <c r="U3278">
        <v>0</v>
      </c>
      <c r="V3278">
        <v>0</v>
      </c>
      <c r="W3278">
        <v>0</v>
      </c>
      <c r="X3278">
        <v>26.292623207770422</v>
      </c>
      <c r="Y3278">
        <v>0</v>
      </c>
      <c r="Z3278">
        <v>0</v>
      </c>
      <c r="AA3278">
        <v>0</v>
      </c>
      <c r="AB3278">
        <v>4.3218940884124866</v>
      </c>
      <c r="AC3278">
        <v>0</v>
      </c>
      <c r="AD3278">
        <v>0</v>
      </c>
      <c r="AE3278">
        <v>30.61451729618291</v>
      </c>
    </row>
    <row r="3279" spans="1:31" x14ac:dyDescent="0.25">
      <c r="A3279">
        <v>2442958</v>
      </c>
      <c r="B3279">
        <v>1</v>
      </c>
      <c r="C3279" t="s">
        <v>81</v>
      </c>
      <c r="D3279" t="s">
        <v>128</v>
      </c>
      <c r="E3279" t="s">
        <v>132</v>
      </c>
      <c r="F3279" t="s">
        <v>9671</v>
      </c>
      <c r="G3279" t="s">
        <v>198</v>
      </c>
      <c r="H3279" t="s">
        <v>135</v>
      </c>
      <c r="I3279" t="s">
        <v>136</v>
      </c>
      <c r="J3279" t="s">
        <v>137</v>
      </c>
      <c r="K3279" t="s">
        <v>138</v>
      </c>
      <c r="L3279" t="s">
        <v>9672</v>
      </c>
      <c r="M3279" t="s">
        <v>9673</v>
      </c>
      <c r="N3279">
        <v>5.7894444439999999</v>
      </c>
      <c r="O3279">
        <v>0</v>
      </c>
      <c r="P3279">
        <v>8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14.397178941888981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14.397178941888981</v>
      </c>
    </row>
    <row r="3280" spans="1:31" x14ac:dyDescent="0.25">
      <c r="A3280">
        <v>2442560</v>
      </c>
      <c r="B3280">
        <v>1</v>
      </c>
      <c r="C3280" t="s">
        <v>80</v>
      </c>
      <c r="D3280" t="s">
        <v>95</v>
      </c>
      <c r="E3280" t="s">
        <v>147</v>
      </c>
      <c r="F3280" t="s">
        <v>9674</v>
      </c>
      <c r="G3280" t="s">
        <v>175</v>
      </c>
      <c r="H3280" t="s">
        <v>135</v>
      </c>
      <c r="I3280" t="s">
        <v>136</v>
      </c>
      <c r="J3280" t="s">
        <v>137</v>
      </c>
      <c r="K3280" t="s">
        <v>138</v>
      </c>
      <c r="L3280" t="s">
        <v>9675</v>
      </c>
      <c r="M3280" t="s">
        <v>9676</v>
      </c>
      <c r="N3280">
        <v>0.67944444400000004</v>
      </c>
      <c r="O3280">
        <v>0</v>
      </c>
      <c r="P3280">
        <v>43</v>
      </c>
      <c r="Q3280">
        <v>0</v>
      </c>
      <c r="R3280">
        <v>0</v>
      </c>
      <c r="S3280">
        <v>0</v>
      </c>
      <c r="T3280">
        <v>2</v>
      </c>
      <c r="U3280">
        <v>0</v>
      </c>
      <c r="V3280">
        <v>0</v>
      </c>
      <c r="W3280">
        <v>0</v>
      </c>
      <c r="X3280">
        <v>5.0574479888215409</v>
      </c>
      <c r="Y3280">
        <v>0</v>
      </c>
      <c r="Z3280">
        <v>0</v>
      </c>
      <c r="AA3280">
        <v>0</v>
      </c>
      <c r="AB3280">
        <v>8.0913781704725005E-2</v>
      </c>
      <c r="AC3280">
        <v>0</v>
      </c>
      <c r="AD3280">
        <v>0</v>
      </c>
      <c r="AE3280">
        <v>5.1383617705262656</v>
      </c>
    </row>
    <row r="3281" spans="1:31" x14ac:dyDescent="0.25">
      <c r="A3281">
        <v>2443001</v>
      </c>
      <c r="B3281">
        <v>1</v>
      </c>
      <c r="C3281" t="s">
        <v>80</v>
      </c>
      <c r="D3281" t="s">
        <v>87</v>
      </c>
      <c r="E3281" t="s">
        <v>147</v>
      </c>
      <c r="F3281" t="s">
        <v>9082</v>
      </c>
      <c r="G3281" t="s">
        <v>171</v>
      </c>
      <c r="H3281" t="s">
        <v>135</v>
      </c>
      <c r="I3281" t="s">
        <v>136</v>
      </c>
      <c r="J3281" t="s">
        <v>137</v>
      </c>
      <c r="K3281" t="s">
        <v>138</v>
      </c>
      <c r="L3281" t="s">
        <v>9677</v>
      </c>
      <c r="M3281" t="s">
        <v>9678</v>
      </c>
      <c r="N3281">
        <v>0.87777777700000004</v>
      </c>
      <c r="O3281">
        <v>0</v>
      </c>
      <c r="P3281">
        <v>31</v>
      </c>
      <c r="Q3281">
        <v>0</v>
      </c>
      <c r="R3281">
        <v>0</v>
      </c>
      <c r="S3281">
        <v>0</v>
      </c>
      <c r="T3281">
        <v>2</v>
      </c>
      <c r="U3281">
        <v>0</v>
      </c>
      <c r="V3281">
        <v>0</v>
      </c>
      <c r="W3281">
        <v>0</v>
      </c>
      <c r="X3281">
        <v>7.6531385816227289</v>
      </c>
      <c r="Y3281">
        <v>0</v>
      </c>
      <c r="Z3281">
        <v>0</v>
      </c>
      <c r="AA3281">
        <v>0</v>
      </c>
      <c r="AB3281">
        <v>1.8393187460457054</v>
      </c>
      <c r="AC3281">
        <v>0</v>
      </c>
      <c r="AD3281">
        <v>0</v>
      </c>
      <c r="AE3281">
        <v>9.4924573276684345</v>
      </c>
    </row>
    <row r="3282" spans="1:31" x14ac:dyDescent="0.25">
      <c r="A3282">
        <v>2443107</v>
      </c>
      <c r="B3282">
        <v>1</v>
      </c>
      <c r="C3282" t="s">
        <v>81</v>
      </c>
      <c r="D3282" t="s">
        <v>112</v>
      </c>
      <c r="E3282" t="s">
        <v>147</v>
      </c>
      <c r="F3282" t="s">
        <v>9679</v>
      </c>
      <c r="G3282" t="s">
        <v>171</v>
      </c>
      <c r="H3282" t="s">
        <v>135</v>
      </c>
      <c r="I3282" t="s">
        <v>136</v>
      </c>
      <c r="J3282" t="s">
        <v>137</v>
      </c>
      <c r="K3282" t="s">
        <v>138</v>
      </c>
      <c r="L3282" t="s">
        <v>9680</v>
      </c>
      <c r="M3282" t="s">
        <v>9681</v>
      </c>
      <c r="N3282">
        <v>1.148055555</v>
      </c>
      <c r="O3282">
        <v>0</v>
      </c>
      <c r="P3282">
        <v>2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0.42915693544468331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0.42915693544468331</v>
      </c>
    </row>
    <row r="3283" spans="1:31" x14ac:dyDescent="0.25">
      <c r="A3283">
        <v>2442821</v>
      </c>
      <c r="B3283">
        <v>1</v>
      </c>
      <c r="C3283" t="s">
        <v>81</v>
      </c>
      <c r="D3283" t="s">
        <v>127</v>
      </c>
      <c r="E3283" t="s">
        <v>132</v>
      </c>
      <c r="F3283" t="s">
        <v>3027</v>
      </c>
      <c r="G3283" t="s">
        <v>198</v>
      </c>
      <c r="H3283" t="s">
        <v>135</v>
      </c>
      <c r="I3283" t="s">
        <v>136</v>
      </c>
      <c r="J3283" t="s">
        <v>137</v>
      </c>
      <c r="K3283" t="s">
        <v>138</v>
      </c>
      <c r="L3283" t="s">
        <v>9682</v>
      </c>
      <c r="M3283" t="s">
        <v>9683</v>
      </c>
      <c r="N3283">
        <v>3.4766666659999999</v>
      </c>
      <c r="O3283">
        <v>0</v>
      </c>
      <c r="P3283">
        <v>7</v>
      </c>
      <c r="Q3283">
        <v>0</v>
      </c>
      <c r="R3283">
        <v>0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4.4200824881954892</v>
      </c>
      <c r="Y3283">
        <v>0</v>
      </c>
      <c r="Z3283">
        <v>0</v>
      </c>
      <c r="AA3283">
        <v>0</v>
      </c>
      <c r="AB3283">
        <v>3.2236448326621003</v>
      </c>
      <c r="AC3283">
        <v>0</v>
      </c>
      <c r="AD3283">
        <v>0</v>
      </c>
      <c r="AE3283">
        <v>7.6437273208575895</v>
      </c>
    </row>
    <row r="3284" spans="1:31" x14ac:dyDescent="0.25">
      <c r="A3284">
        <v>2442944</v>
      </c>
      <c r="B3284">
        <v>1</v>
      </c>
      <c r="C3284" t="s">
        <v>81</v>
      </c>
      <c r="D3284" t="s">
        <v>120</v>
      </c>
      <c r="E3284" t="s">
        <v>161</v>
      </c>
      <c r="F3284" t="s">
        <v>9684</v>
      </c>
      <c r="G3284" t="s">
        <v>301</v>
      </c>
      <c r="H3284" t="s">
        <v>144</v>
      </c>
      <c r="I3284" t="s">
        <v>136</v>
      </c>
      <c r="J3284" t="s">
        <v>137</v>
      </c>
      <c r="K3284" t="s">
        <v>138</v>
      </c>
      <c r="L3284" t="s">
        <v>9685</v>
      </c>
      <c r="M3284" t="s">
        <v>9686</v>
      </c>
      <c r="N3284">
        <v>1.048888888</v>
      </c>
      <c r="O3284">
        <v>0</v>
      </c>
      <c r="P3284">
        <v>0</v>
      </c>
      <c r="Q3284">
        <v>10</v>
      </c>
      <c r="R3284">
        <v>12</v>
      </c>
      <c r="S3284">
        <v>1</v>
      </c>
      <c r="T3284">
        <v>1</v>
      </c>
      <c r="U3284">
        <v>0</v>
      </c>
      <c r="V3284">
        <v>0</v>
      </c>
      <c r="W3284">
        <v>0</v>
      </c>
      <c r="X3284">
        <v>0</v>
      </c>
      <c r="Y3284">
        <v>0.74062472872266683</v>
      </c>
      <c r="Z3284">
        <v>0</v>
      </c>
      <c r="AA3284">
        <v>1.7355539075097779</v>
      </c>
      <c r="AB3284">
        <v>0</v>
      </c>
      <c r="AC3284">
        <v>0</v>
      </c>
      <c r="AD3284">
        <v>0</v>
      </c>
      <c r="AE3284">
        <v>2.4761786362324445</v>
      </c>
    </row>
    <row r="3285" spans="1:31" x14ac:dyDescent="0.25">
      <c r="A3285">
        <v>2442961</v>
      </c>
      <c r="B3285">
        <v>1</v>
      </c>
      <c r="C3285" t="s">
        <v>80</v>
      </c>
      <c r="D3285" t="s">
        <v>82</v>
      </c>
      <c r="E3285" t="s">
        <v>132</v>
      </c>
      <c r="F3285" t="s">
        <v>9687</v>
      </c>
      <c r="G3285" t="s">
        <v>249</v>
      </c>
      <c r="H3285" t="s">
        <v>135</v>
      </c>
      <c r="I3285" t="s">
        <v>136</v>
      </c>
      <c r="J3285" t="s">
        <v>137</v>
      </c>
      <c r="K3285" t="s">
        <v>138</v>
      </c>
      <c r="L3285" t="s">
        <v>9688</v>
      </c>
      <c r="M3285" t="s">
        <v>9689</v>
      </c>
      <c r="N3285">
        <v>1.0319444440000001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0.10772928144444445</v>
      </c>
      <c r="AC3285">
        <v>0</v>
      </c>
      <c r="AD3285">
        <v>0</v>
      </c>
      <c r="AE3285">
        <v>0.10772928144444445</v>
      </c>
    </row>
    <row r="3286" spans="1:31" x14ac:dyDescent="0.25">
      <c r="A3286">
        <v>2442967</v>
      </c>
      <c r="B3286">
        <v>1</v>
      </c>
      <c r="C3286" t="s">
        <v>81</v>
      </c>
      <c r="D3286" t="s">
        <v>123</v>
      </c>
      <c r="E3286" t="s">
        <v>132</v>
      </c>
      <c r="F3286" t="s">
        <v>9690</v>
      </c>
      <c r="G3286" t="s">
        <v>198</v>
      </c>
      <c r="H3286" t="s">
        <v>135</v>
      </c>
      <c r="I3286" t="s">
        <v>136</v>
      </c>
      <c r="J3286" t="s">
        <v>137</v>
      </c>
      <c r="K3286" t="s">
        <v>138</v>
      </c>
      <c r="L3286" t="s">
        <v>9691</v>
      </c>
      <c r="M3286" t="s">
        <v>9692</v>
      </c>
      <c r="N3286">
        <v>0.42972222199999999</v>
      </c>
      <c r="O3286">
        <v>0</v>
      </c>
      <c r="P3286">
        <v>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8.1196505051906967E-2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8.1196505051906967E-2</v>
      </c>
    </row>
    <row r="3287" spans="1:31" x14ac:dyDescent="0.25">
      <c r="A3287">
        <v>2442735</v>
      </c>
      <c r="B3287">
        <v>1</v>
      </c>
      <c r="C3287" t="s">
        <v>80</v>
      </c>
      <c r="D3287" t="s">
        <v>98</v>
      </c>
      <c r="E3287" t="s">
        <v>141</v>
      </c>
      <c r="F3287" t="s">
        <v>9693</v>
      </c>
      <c r="G3287" t="s">
        <v>143</v>
      </c>
      <c r="H3287" t="s">
        <v>144</v>
      </c>
      <c r="I3287" t="s">
        <v>136</v>
      </c>
      <c r="J3287" t="s">
        <v>137</v>
      </c>
      <c r="K3287" t="s">
        <v>138</v>
      </c>
      <c r="L3287" t="s">
        <v>9694</v>
      </c>
      <c r="M3287" t="s">
        <v>9695</v>
      </c>
      <c r="N3287">
        <v>1.0205555550000001</v>
      </c>
      <c r="O3287">
        <v>0</v>
      </c>
      <c r="P3287">
        <v>201</v>
      </c>
      <c r="Q3287">
        <v>0</v>
      </c>
      <c r="R3287">
        <v>72</v>
      </c>
      <c r="S3287">
        <v>2</v>
      </c>
      <c r="T3287">
        <v>52</v>
      </c>
      <c r="U3287">
        <v>0</v>
      </c>
      <c r="V3287">
        <v>0</v>
      </c>
      <c r="W3287">
        <v>0</v>
      </c>
      <c r="X3287">
        <v>77.523893077377537</v>
      </c>
      <c r="Y3287">
        <v>0</v>
      </c>
      <c r="Z3287">
        <v>16.091116023989677</v>
      </c>
      <c r="AA3287">
        <v>9.0962486755040111</v>
      </c>
      <c r="AB3287">
        <v>39.464191444052851</v>
      </c>
      <c r="AC3287">
        <v>0</v>
      </c>
      <c r="AD3287">
        <v>0</v>
      </c>
      <c r="AE3287">
        <v>142.17544922092407</v>
      </c>
    </row>
    <row r="3288" spans="1:31" x14ac:dyDescent="0.25">
      <c r="A3288">
        <v>2442675</v>
      </c>
      <c r="B3288">
        <v>1</v>
      </c>
      <c r="C3288" t="s">
        <v>80</v>
      </c>
      <c r="D3288" t="s">
        <v>83</v>
      </c>
      <c r="E3288" t="s">
        <v>229</v>
      </c>
      <c r="F3288" t="s">
        <v>9696</v>
      </c>
      <c r="G3288" t="s">
        <v>214</v>
      </c>
      <c r="H3288" t="s">
        <v>144</v>
      </c>
      <c r="I3288" t="s">
        <v>136</v>
      </c>
      <c r="J3288" t="s">
        <v>3</v>
      </c>
      <c r="K3288" t="s">
        <v>138</v>
      </c>
      <c r="L3288" t="s">
        <v>9697</v>
      </c>
      <c r="M3288" t="s">
        <v>9698</v>
      </c>
      <c r="N3288">
        <v>0.77722222200000002</v>
      </c>
      <c r="O3288">
        <v>0</v>
      </c>
      <c r="P3288">
        <v>6292</v>
      </c>
      <c r="Q3288">
        <v>0</v>
      </c>
      <c r="R3288">
        <v>1</v>
      </c>
      <c r="S3288">
        <v>2</v>
      </c>
      <c r="T3288">
        <v>1070</v>
      </c>
      <c r="U3288">
        <v>0</v>
      </c>
      <c r="V3288">
        <v>5</v>
      </c>
      <c r="W3288">
        <v>0</v>
      </c>
      <c r="X3288">
        <v>1387.9135360050914</v>
      </c>
      <c r="Y3288">
        <v>0</v>
      </c>
      <c r="Z3288">
        <v>7.7361058707833342E-4</v>
      </c>
      <c r="AA3288">
        <v>86.635002046229189</v>
      </c>
      <c r="AB3288">
        <v>1000.2621059850078</v>
      </c>
      <c r="AC3288">
        <v>0</v>
      </c>
      <c r="AD3288">
        <v>93.386002650048383</v>
      </c>
      <c r="AE3288">
        <v>2568.1974202969636</v>
      </c>
    </row>
    <row r="3289" spans="1:31" x14ac:dyDescent="0.25">
      <c r="A3289">
        <v>2442921</v>
      </c>
      <c r="B3289">
        <v>1</v>
      </c>
      <c r="C3289" t="s">
        <v>80</v>
      </c>
      <c r="D3289" t="s">
        <v>95</v>
      </c>
      <c r="E3289" t="s">
        <v>147</v>
      </c>
      <c r="F3289" t="s">
        <v>9699</v>
      </c>
      <c r="G3289" t="s">
        <v>171</v>
      </c>
      <c r="H3289" t="s">
        <v>135</v>
      </c>
      <c r="I3289" t="s">
        <v>136</v>
      </c>
      <c r="J3289" t="s">
        <v>137</v>
      </c>
      <c r="K3289" t="s">
        <v>138</v>
      </c>
      <c r="L3289" t="s">
        <v>9700</v>
      </c>
      <c r="M3289" t="s">
        <v>9701</v>
      </c>
      <c r="N3289">
        <v>3.8958333330000001</v>
      </c>
      <c r="O3289">
        <v>0</v>
      </c>
      <c r="P3289">
        <v>75</v>
      </c>
      <c r="Q3289">
        <v>0</v>
      </c>
      <c r="R3289">
        <v>0</v>
      </c>
      <c r="S3289">
        <v>0</v>
      </c>
      <c r="T3289">
        <v>3</v>
      </c>
      <c r="U3289">
        <v>0</v>
      </c>
      <c r="V3289">
        <v>0</v>
      </c>
      <c r="W3289">
        <v>0</v>
      </c>
      <c r="X3289">
        <v>66.067302218891285</v>
      </c>
      <c r="Y3289">
        <v>0</v>
      </c>
      <c r="Z3289">
        <v>0</v>
      </c>
      <c r="AA3289">
        <v>0</v>
      </c>
      <c r="AB3289">
        <v>62.203006161679987</v>
      </c>
      <c r="AC3289">
        <v>0</v>
      </c>
      <c r="AD3289">
        <v>0</v>
      </c>
      <c r="AE3289">
        <v>128.27030838057127</v>
      </c>
    </row>
    <row r="3290" spans="1:31" x14ac:dyDescent="0.25">
      <c r="A3290">
        <v>2442629</v>
      </c>
      <c r="B3290">
        <v>1</v>
      </c>
      <c r="C3290" t="s">
        <v>80</v>
      </c>
      <c r="D3290" t="s">
        <v>93</v>
      </c>
      <c r="E3290" t="s">
        <v>156</v>
      </c>
      <c r="F3290" t="s">
        <v>9702</v>
      </c>
      <c r="G3290" t="s">
        <v>355</v>
      </c>
      <c r="H3290" t="s">
        <v>135</v>
      </c>
      <c r="I3290" t="s">
        <v>136</v>
      </c>
      <c r="J3290" t="s">
        <v>137</v>
      </c>
      <c r="K3290" t="s">
        <v>164</v>
      </c>
      <c r="L3290" t="s">
        <v>9703</v>
      </c>
      <c r="M3290" t="s">
        <v>9704</v>
      </c>
      <c r="N3290">
        <v>8.0549999999999997</v>
      </c>
      <c r="O3290">
        <v>0</v>
      </c>
      <c r="P3290">
        <v>36</v>
      </c>
      <c r="Q3290">
        <v>0</v>
      </c>
      <c r="R3290">
        <v>57</v>
      </c>
      <c r="S3290">
        <v>0</v>
      </c>
      <c r="T3290">
        <v>13</v>
      </c>
      <c r="U3290">
        <v>0</v>
      </c>
      <c r="V3290">
        <v>0</v>
      </c>
      <c r="W3290">
        <v>0</v>
      </c>
      <c r="X3290">
        <v>58.202857110507914</v>
      </c>
      <c r="Y3290">
        <v>0</v>
      </c>
      <c r="Z3290">
        <v>135.03052633658567</v>
      </c>
      <c r="AA3290">
        <v>0</v>
      </c>
      <c r="AB3290">
        <v>44.730083600344244</v>
      </c>
      <c r="AC3290">
        <v>0</v>
      </c>
      <c r="AD3290">
        <v>0</v>
      </c>
      <c r="AE3290">
        <v>237.96346704743783</v>
      </c>
    </row>
    <row r="3291" spans="1:31" x14ac:dyDescent="0.25">
      <c r="A3291">
        <v>2442569</v>
      </c>
      <c r="B3291">
        <v>1</v>
      </c>
      <c r="C3291" t="s">
        <v>81</v>
      </c>
      <c r="D3291" t="s">
        <v>118</v>
      </c>
      <c r="E3291" t="s">
        <v>141</v>
      </c>
      <c r="F3291" t="s">
        <v>9705</v>
      </c>
      <c r="G3291" t="s">
        <v>143</v>
      </c>
      <c r="H3291" t="s">
        <v>144</v>
      </c>
      <c r="I3291" t="s">
        <v>136</v>
      </c>
      <c r="J3291" t="s">
        <v>137</v>
      </c>
      <c r="K3291" t="s">
        <v>138</v>
      </c>
      <c r="L3291" t="s">
        <v>9706</v>
      </c>
      <c r="M3291" t="s">
        <v>9707</v>
      </c>
      <c r="N3291">
        <v>0.63333333300000005</v>
      </c>
      <c r="O3291">
        <v>4</v>
      </c>
      <c r="P3291">
        <v>767</v>
      </c>
      <c r="Q3291">
        <v>7</v>
      </c>
      <c r="R3291">
        <v>27</v>
      </c>
      <c r="S3291">
        <v>0</v>
      </c>
      <c r="T3291">
        <v>26</v>
      </c>
      <c r="U3291">
        <v>0</v>
      </c>
      <c r="V3291">
        <v>0</v>
      </c>
      <c r="W3291">
        <v>0.42336044970799991</v>
      </c>
      <c r="X3291">
        <v>15.92489597512208</v>
      </c>
      <c r="Y3291">
        <v>0.12796257825809998</v>
      </c>
      <c r="Z3291">
        <v>2.4825480265879998</v>
      </c>
      <c r="AA3291">
        <v>0</v>
      </c>
      <c r="AB3291">
        <v>6.7109622921961343</v>
      </c>
      <c r="AC3291">
        <v>0</v>
      </c>
      <c r="AD3291">
        <v>0</v>
      </c>
      <c r="AE3291">
        <v>25.66972932187231</v>
      </c>
    </row>
    <row r="3292" spans="1:31" x14ac:dyDescent="0.25">
      <c r="A3292">
        <v>2442669</v>
      </c>
      <c r="B3292">
        <v>1</v>
      </c>
      <c r="C3292" t="s">
        <v>80</v>
      </c>
      <c r="D3292" t="s">
        <v>96</v>
      </c>
      <c r="E3292" t="s">
        <v>161</v>
      </c>
      <c r="F3292" t="s">
        <v>1859</v>
      </c>
      <c r="G3292" t="s">
        <v>187</v>
      </c>
      <c r="H3292" t="s">
        <v>144</v>
      </c>
      <c r="I3292" t="s">
        <v>136</v>
      </c>
      <c r="J3292" t="s">
        <v>137</v>
      </c>
      <c r="K3292" t="s">
        <v>164</v>
      </c>
      <c r="L3292" t="s">
        <v>9708</v>
      </c>
      <c r="M3292" t="s">
        <v>9709</v>
      </c>
      <c r="N3292">
        <v>8.6191666659999999</v>
      </c>
      <c r="O3292">
        <v>0</v>
      </c>
      <c r="P3292">
        <v>492</v>
      </c>
      <c r="Q3292">
        <v>0</v>
      </c>
      <c r="R3292">
        <v>1</v>
      </c>
      <c r="S3292">
        <v>0</v>
      </c>
      <c r="T3292">
        <v>31</v>
      </c>
      <c r="U3292">
        <v>0</v>
      </c>
      <c r="V3292">
        <v>0</v>
      </c>
      <c r="W3292">
        <v>0</v>
      </c>
      <c r="X3292">
        <v>563.418510581757</v>
      </c>
      <c r="Y3292">
        <v>0</v>
      </c>
      <c r="Z3292">
        <v>0</v>
      </c>
      <c r="AA3292">
        <v>0</v>
      </c>
      <c r="AB3292">
        <v>292.30916742649697</v>
      </c>
      <c r="AC3292">
        <v>0</v>
      </c>
      <c r="AD3292">
        <v>0</v>
      </c>
      <c r="AE3292">
        <v>855.72767800825397</v>
      </c>
    </row>
    <row r="3293" spans="1:31" x14ac:dyDescent="0.25">
      <c r="A3293">
        <v>2442612</v>
      </c>
      <c r="B3293">
        <v>1</v>
      </c>
      <c r="C3293" t="s">
        <v>80</v>
      </c>
      <c r="D3293" t="s">
        <v>85</v>
      </c>
      <c r="E3293" t="s">
        <v>147</v>
      </c>
      <c r="F3293" t="s">
        <v>9710</v>
      </c>
      <c r="G3293" t="s">
        <v>187</v>
      </c>
      <c r="H3293" t="s">
        <v>135</v>
      </c>
      <c r="I3293" t="s">
        <v>136</v>
      </c>
      <c r="J3293" t="s">
        <v>137</v>
      </c>
      <c r="K3293" t="s">
        <v>164</v>
      </c>
      <c r="L3293" t="s">
        <v>9711</v>
      </c>
      <c r="M3293" t="s">
        <v>9712</v>
      </c>
      <c r="N3293">
        <v>0.59388888799999995</v>
      </c>
      <c r="O3293">
        <v>0</v>
      </c>
      <c r="P3293">
        <v>105</v>
      </c>
      <c r="Q3293">
        <v>0</v>
      </c>
      <c r="R3293">
        <v>0</v>
      </c>
      <c r="S3293">
        <v>0</v>
      </c>
      <c r="T3293">
        <v>5</v>
      </c>
      <c r="U3293">
        <v>0</v>
      </c>
      <c r="V3293">
        <v>0</v>
      </c>
      <c r="W3293">
        <v>0</v>
      </c>
      <c r="X3293">
        <v>18.426830020064791</v>
      </c>
      <c r="Y3293">
        <v>0</v>
      </c>
      <c r="Z3293">
        <v>0</v>
      </c>
      <c r="AA3293">
        <v>0</v>
      </c>
      <c r="AB3293">
        <v>8.9605028014027219</v>
      </c>
      <c r="AC3293">
        <v>0</v>
      </c>
      <c r="AD3293">
        <v>0</v>
      </c>
      <c r="AE3293">
        <v>27.387332821467513</v>
      </c>
    </row>
    <row r="3294" spans="1:31" x14ac:dyDescent="0.25">
      <c r="A3294">
        <v>2443004</v>
      </c>
      <c r="B3294">
        <v>1</v>
      </c>
      <c r="C3294" t="s">
        <v>80</v>
      </c>
      <c r="D3294" t="s">
        <v>92</v>
      </c>
      <c r="E3294" t="s">
        <v>132</v>
      </c>
      <c r="F3294" t="s">
        <v>9713</v>
      </c>
      <c r="G3294" t="s">
        <v>134</v>
      </c>
      <c r="H3294" t="s">
        <v>135</v>
      </c>
      <c r="I3294" t="s">
        <v>136</v>
      </c>
      <c r="J3294" t="s">
        <v>137</v>
      </c>
      <c r="K3294" t="s">
        <v>138</v>
      </c>
      <c r="L3294" t="s">
        <v>9714</v>
      </c>
      <c r="M3294" t="s">
        <v>9715</v>
      </c>
      <c r="N3294">
        <v>1.731666666</v>
      </c>
      <c r="O3294">
        <v>0</v>
      </c>
      <c r="P3294">
        <v>8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7.6996157913111469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7.6996157913111469</v>
      </c>
    </row>
    <row r="3295" spans="1:31" x14ac:dyDescent="0.25">
      <c r="A3295">
        <v>2442586</v>
      </c>
      <c r="B3295">
        <v>1</v>
      </c>
      <c r="C3295" t="s">
        <v>80</v>
      </c>
      <c r="D3295" t="s">
        <v>83</v>
      </c>
      <c r="E3295" t="s">
        <v>161</v>
      </c>
      <c r="F3295" t="s">
        <v>6348</v>
      </c>
      <c r="G3295" t="s">
        <v>952</v>
      </c>
      <c r="H3295" t="s">
        <v>144</v>
      </c>
      <c r="I3295" t="s">
        <v>136</v>
      </c>
      <c r="J3295" t="s">
        <v>137</v>
      </c>
      <c r="K3295" t="s">
        <v>138</v>
      </c>
      <c r="L3295" t="s">
        <v>9716</v>
      </c>
      <c r="M3295" t="s">
        <v>9717</v>
      </c>
      <c r="N3295">
        <v>4.5086111109999996</v>
      </c>
      <c r="O3295">
        <v>1</v>
      </c>
      <c r="P3295">
        <v>14</v>
      </c>
      <c r="Q3295">
        <v>0</v>
      </c>
      <c r="R3295">
        <v>1</v>
      </c>
      <c r="S3295">
        <v>18</v>
      </c>
      <c r="T3295">
        <v>32</v>
      </c>
      <c r="U3295">
        <v>8</v>
      </c>
      <c r="V3295">
        <v>1</v>
      </c>
      <c r="W3295">
        <v>1.08366246512965</v>
      </c>
      <c r="X3295">
        <v>11.894328194668518</v>
      </c>
      <c r="Y3295">
        <v>0</v>
      </c>
      <c r="Z3295">
        <v>9.6103030516098826</v>
      </c>
      <c r="AA3295">
        <v>963.00694405973468</v>
      </c>
      <c r="AB3295">
        <v>464.58412261419193</v>
      </c>
      <c r="AC3295">
        <v>4893.3863225152509</v>
      </c>
      <c r="AD3295">
        <v>374.92532220197086</v>
      </c>
      <c r="AE3295">
        <v>6718.4910051025563</v>
      </c>
    </row>
    <row r="3296" spans="1:31" x14ac:dyDescent="0.25">
      <c r="A3296">
        <v>2442964</v>
      </c>
      <c r="B3296">
        <v>1</v>
      </c>
      <c r="C3296" t="s">
        <v>81</v>
      </c>
      <c r="D3296" t="s">
        <v>120</v>
      </c>
      <c r="E3296" t="s">
        <v>141</v>
      </c>
      <c r="F3296" t="s">
        <v>9718</v>
      </c>
      <c r="G3296" t="s">
        <v>429</v>
      </c>
      <c r="H3296" t="s">
        <v>144</v>
      </c>
      <c r="I3296" t="s">
        <v>136</v>
      </c>
      <c r="J3296" t="s">
        <v>137</v>
      </c>
      <c r="K3296" t="s">
        <v>138</v>
      </c>
      <c r="L3296" t="s">
        <v>9719</v>
      </c>
      <c r="M3296" t="s">
        <v>9720</v>
      </c>
      <c r="N3296">
        <v>0.88166666599999999</v>
      </c>
      <c r="O3296">
        <v>0</v>
      </c>
      <c r="P3296">
        <v>0</v>
      </c>
      <c r="Q3296">
        <v>55</v>
      </c>
      <c r="R3296">
        <v>34</v>
      </c>
      <c r="S3296">
        <v>2</v>
      </c>
      <c r="T3296">
        <v>2</v>
      </c>
      <c r="U3296">
        <v>1</v>
      </c>
      <c r="V3296">
        <v>0</v>
      </c>
      <c r="W3296">
        <v>0</v>
      </c>
      <c r="X3296">
        <v>0</v>
      </c>
      <c r="Y3296">
        <v>1.4095275065250725</v>
      </c>
      <c r="Z3296">
        <v>0</v>
      </c>
      <c r="AA3296">
        <v>13.503181827798269</v>
      </c>
      <c r="AB3296">
        <v>1.5796313772827779</v>
      </c>
      <c r="AC3296">
        <v>20.135246279525067</v>
      </c>
      <c r="AD3296">
        <v>0</v>
      </c>
      <c r="AE3296">
        <v>36.627586991131182</v>
      </c>
    </row>
    <row r="3297" spans="1:31" x14ac:dyDescent="0.25">
      <c r="A3297">
        <v>2443087</v>
      </c>
      <c r="B3297">
        <v>1</v>
      </c>
      <c r="C3297" t="s">
        <v>81</v>
      </c>
      <c r="D3297" t="s">
        <v>127</v>
      </c>
      <c r="E3297" t="s">
        <v>132</v>
      </c>
      <c r="F3297" t="s">
        <v>9721</v>
      </c>
      <c r="G3297" t="s">
        <v>153</v>
      </c>
      <c r="H3297" t="s">
        <v>135</v>
      </c>
      <c r="I3297" t="s">
        <v>136</v>
      </c>
      <c r="J3297" t="s">
        <v>137</v>
      </c>
      <c r="K3297" t="s">
        <v>138</v>
      </c>
      <c r="L3297" t="s">
        <v>9722</v>
      </c>
      <c r="M3297" t="s">
        <v>9723</v>
      </c>
      <c r="N3297">
        <v>4.4238888879999996</v>
      </c>
      <c r="O3297">
        <v>0</v>
      </c>
      <c r="P3297">
        <v>5</v>
      </c>
      <c r="Q3297">
        <v>0</v>
      </c>
      <c r="R3297">
        <v>0</v>
      </c>
      <c r="S3297">
        <v>0</v>
      </c>
      <c r="T3297">
        <v>1</v>
      </c>
      <c r="U3297">
        <v>0</v>
      </c>
      <c r="V3297">
        <v>0</v>
      </c>
      <c r="W3297">
        <v>0</v>
      </c>
      <c r="X3297">
        <v>4.1292031271845193</v>
      </c>
      <c r="Y3297">
        <v>0</v>
      </c>
      <c r="Z3297">
        <v>0</v>
      </c>
      <c r="AA3297">
        <v>0</v>
      </c>
      <c r="AB3297">
        <v>5.046449672228599</v>
      </c>
      <c r="AC3297">
        <v>0</v>
      </c>
      <c r="AD3297">
        <v>0</v>
      </c>
      <c r="AE3297">
        <v>9.1756527994131183</v>
      </c>
    </row>
    <row r="3298" spans="1:31" x14ac:dyDescent="0.25">
      <c r="A3298">
        <v>2442841</v>
      </c>
      <c r="B3298">
        <v>1</v>
      </c>
      <c r="C3298" t="s">
        <v>80</v>
      </c>
      <c r="D3298" t="s">
        <v>86</v>
      </c>
      <c r="E3298" t="s">
        <v>147</v>
      </c>
      <c r="F3298" t="s">
        <v>9724</v>
      </c>
      <c r="G3298" t="s">
        <v>187</v>
      </c>
      <c r="H3298" t="s">
        <v>135</v>
      </c>
      <c r="I3298" t="s">
        <v>136</v>
      </c>
      <c r="J3298" t="s">
        <v>137</v>
      </c>
      <c r="K3298" t="s">
        <v>164</v>
      </c>
      <c r="L3298" t="s">
        <v>9725</v>
      </c>
      <c r="M3298" t="s">
        <v>9726</v>
      </c>
      <c r="N3298">
        <v>3.443333333</v>
      </c>
      <c r="O3298">
        <v>0</v>
      </c>
      <c r="P3298">
        <v>47</v>
      </c>
      <c r="Q3298">
        <v>0</v>
      </c>
      <c r="R3298">
        <v>15</v>
      </c>
      <c r="S3298">
        <v>0</v>
      </c>
      <c r="T3298">
        <v>10</v>
      </c>
      <c r="U3298">
        <v>0</v>
      </c>
      <c r="V3298">
        <v>0</v>
      </c>
      <c r="W3298">
        <v>0</v>
      </c>
      <c r="X3298">
        <v>227.856978726542</v>
      </c>
      <c r="Y3298">
        <v>0</v>
      </c>
      <c r="Z3298">
        <v>18.323705819117666</v>
      </c>
      <c r="AA3298">
        <v>0</v>
      </c>
      <c r="AB3298">
        <v>107.7033403752408</v>
      </c>
      <c r="AC3298">
        <v>0</v>
      </c>
      <c r="AD3298">
        <v>0</v>
      </c>
      <c r="AE3298">
        <v>353.88402492090046</v>
      </c>
    </row>
    <row r="3299" spans="1:31" x14ac:dyDescent="0.25">
      <c r="A3299">
        <v>2443027</v>
      </c>
      <c r="B3299">
        <v>1</v>
      </c>
      <c r="C3299" t="s">
        <v>80</v>
      </c>
      <c r="D3299" t="s">
        <v>92</v>
      </c>
      <c r="E3299" t="s">
        <v>147</v>
      </c>
      <c r="F3299" t="s">
        <v>9727</v>
      </c>
      <c r="G3299" t="s">
        <v>171</v>
      </c>
      <c r="H3299" t="s">
        <v>135</v>
      </c>
      <c r="I3299" t="s">
        <v>136</v>
      </c>
      <c r="J3299" t="s">
        <v>137</v>
      </c>
      <c r="K3299" t="s">
        <v>138</v>
      </c>
      <c r="L3299" t="s">
        <v>9728</v>
      </c>
      <c r="M3299" t="s">
        <v>9729</v>
      </c>
      <c r="N3299">
        <v>0.50138888800000003</v>
      </c>
      <c r="O3299">
        <v>0</v>
      </c>
      <c r="P3299">
        <v>77</v>
      </c>
      <c r="Q3299">
        <v>0</v>
      </c>
      <c r="R3299">
        <v>1</v>
      </c>
      <c r="S3299">
        <v>0</v>
      </c>
      <c r="T3299">
        <v>6</v>
      </c>
      <c r="U3299">
        <v>0</v>
      </c>
      <c r="V3299">
        <v>0</v>
      </c>
      <c r="W3299">
        <v>0</v>
      </c>
      <c r="X3299">
        <v>16.846251835283258</v>
      </c>
      <c r="Y3299">
        <v>0</v>
      </c>
      <c r="Z3299">
        <v>0</v>
      </c>
      <c r="AA3299">
        <v>0</v>
      </c>
      <c r="AB3299">
        <v>3.4418105595409667</v>
      </c>
      <c r="AC3299">
        <v>0</v>
      </c>
      <c r="AD3299">
        <v>0</v>
      </c>
      <c r="AE3299">
        <v>20.288062394824223</v>
      </c>
    </row>
    <row r="3300" spans="1:31" x14ac:dyDescent="0.25">
      <c r="A3300">
        <v>2442778</v>
      </c>
      <c r="B3300">
        <v>1</v>
      </c>
      <c r="C3300" t="s">
        <v>80</v>
      </c>
      <c r="D3300" t="s">
        <v>82</v>
      </c>
      <c r="E3300" t="s">
        <v>132</v>
      </c>
      <c r="F3300" t="s">
        <v>9730</v>
      </c>
      <c r="G3300" t="s">
        <v>249</v>
      </c>
      <c r="H3300" t="s">
        <v>135</v>
      </c>
      <c r="I3300" t="s">
        <v>136</v>
      </c>
      <c r="J3300" t="s">
        <v>137</v>
      </c>
      <c r="K3300" t="s">
        <v>138</v>
      </c>
      <c r="L3300" t="s">
        <v>9731</v>
      </c>
      <c r="M3300" t="s">
        <v>9732</v>
      </c>
      <c r="N3300">
        <v>1.511666666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0.36107543045081664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0.36107543045081664</v>
      </c>
    </row>
    <row r="3301" spans="1:31" x14ac:dyDescent="0.25">
      <c r="A3301">
        <v>2442732</v>
      </c>
      <c r="B3301">
        <v>1</v>
      </c>
      <c r="C3301" t="s">
        <v>81</v>
      </c>
      <c r="D3301" t="s">
        <v>122</v>
      </c>
      <c r="E3301" t="s">
        <v>132</v>
      </c>
      <c r="F3301" t="s">
        <v>9733</v>
      </c>
      <c r="G3301" t="s">
        <v>175</v>
      </c>
      <c r="H3301" t="s">
        <v>135</v>
      </c>
      <c r="I3301" t="s">
        <v>136</v>
      </c>
      <c r="J3301" t="s">
        <v>137</v>
      </c>
      <c r="K3301" t="s">
        <v>138</v>
      </c>
      <c r="L3301" t="s">
        <v>9734</v>
      </c>
      <c r="M3301" t="s">
        <v>9735</v>
      </c>
      <c r="N3301">
        <v>0.325833333</v>
      </c>
      <c r="O3301">
        <v>0</v>
      </c>
      <c r="P3301">
        <v>9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0.74303308041591987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0.74303308041591987</v>
      </c>
    </row>
    <row r="3302" spans="1:31" x14ac:dyDescent="0.25">
      <c r="A3302">
        <v>2442632</v>
      </c>
      <c r="B3302">
        <v>1</v>
      </c>
      <c r="C3302" t="s">
        <v>81</v>
      </c>
      <c r="D3302" t="s">
        <v>112</v>
      </c>
      <c r="E3302" t="s">
        <v>161</v>
      </c>
      <c r="F3302" t="s">
        <v>9736</v>
      </c>
      <c r="G3302" t="s">
        <v>355</v>
      </c>
      <c r="H3302" t="s">
        <v>144</v>
      </c>
      <c r="I3302" t="s">
        <v>136</v>
      </c>
      <c r="J3302" t="s">
        <v>137</v>
      </c>
      <c r="K3302" t="s">
        <v>164</v>
      </c>
      <c r="L3302" t="s">
        <v>9737</v>
      </c>
      <c r="M3302" t="s">
        <v>9738</v>
      </c>
      <c r="N3302">
        <v>7.2608333329999999</v>
      </c>
      <c r="O3302">
        <v>0</v>
      </c>
      <c r="P3302">
        <v>527</v>
      </c>
      <c r="Q3302">
        <v>0</v>
      </c>
      <c r="R3302">
        <v>60</v>
      </c>
      <c r="S3302">
        <v>0</v>
      </c>
      <c r="T3302">
        <v>28</v>
      </c>
      <c r="U3302">
        <v>0</v>
      </c>
      <c r="V3302">
        <v>0</v>
      </c>
      <c r="W3302">
        <v>0</v>
      </c>
      <c r="X3302">
        <v>851.75599007798724</v>
      </c>
      <c r="Y3302">
        <v>0</v>
      </c>
      <c r="Z3302">
        <v>31.066185310276708</v>
      </c>
      <c r="AA3302">
        <v>0</v>
      </c>
      <c r="AB3302">
        <v>144.12682265673516</v>
      </c>
      <c r="AC3302">
        <v>0</v>
      </c>
      <c r="AD3302">
        <v>0</v>
      </c>
      <c r="AE3302">
        <v>1026.9489980449991</v>
      </c>
    </row>
    <row r="3303" spans="1:31" x14ac:dyDescent="0.25">
      <c r="A3303">
        <v>2442878</v>
      </c>
      <c r="B3303">
        <v>1</v>
      </c>
      <c r="C3303" t="s">
        <v>80</v>
      </c>
      <c r="D3303" t="s">
        <v>105</v>
      </c>
      <c r="E3303" t="s">
        <v>147</v>
      </c>
      <c r="F3303" t="s">
        <v>9739</v>
      </c>
      <c r="G3303" t="s">
        <v>214</v>
      </c>
      <c r="H3303" t="s">
        <v>135</v>
      </c>
      <c r="I3303" t="s">
        <v>136</v>
      </c>
      <c r="J3303" t="s">
        <v>3</v>
      </c>
      <c r="K3303" t="s">
        <v>138</v>
      </c>
      <c r="L3303" t="s">
        <v>9740</v>
      </c>
      <c r="M3303" t="s">
        <v>9741</v>
      </c>
      <c r="N3303">
        <v>3.0469444440000002</v>
      </c>
      <c r="O3303">
        <v>0</v>
      </c>
      <c r="P3303">
        <v>27</v>
      </c>
      <c r="Q3303">
        <v>0</v>
      </c>
      <c r="R3303">
        <v>11</v>
      </c>
      <c r="S3303">
        <v>0</v>
      </c>
      <c r="T3303">
        <v>5</v>
      </c>
      <c r="U3303">
        <v>0</v>
      </c>
      <c r="V3303">
        <v>0</v>
      </c>
      <c r="W3303">
        <v>0</v>
      </c>
      <c r="X3303">
        <v>23.194521842657789</v>
      </c>
      <c r="Y3303">
        <v>0</v>
      </c>
      <c r="Z3303">
        <v>0.95284590657763601</v>
      </c>
      <c r="AA3303">
        <v>0</v>
      </c>
      <c r="AB3303">
        <v>26.767174422554834</v>
      </c>
      <c r="AC3303">
        <v>0</v>
      </c>
      <c r="AD3303">
        <v>0</v>
      </c>
      <c r="AE3303">
        <v>50.914542171790259</v>
      </c>
    </row>
    <row r="3304" spans="1:31" x14ac:dyDescent="0.25">
      <c r="A3304">
        <v>2443070</v>
      </c>
      <c r="B3304">
        <v>1</v>
      </c>
      <c r="C3304" t="s">
        <v>80</v>
      </c>
      <c r="D3304" t="s">
        <v>99</v>
      </c>
      <c r="E3304" t="s">
        <v>161</v>
      </c>
      <c r="F3304" t="s">
        <v>9742</v>
      </c>
      <c r="G3304" t="s">
        <v>175</v>
      </c>
      <c r="H3304" t="s">
        <v>144</v>
      </c>
      <c r="I3304" t="s">
        <v>136</v>
      </c>
      <c r="J3304" t="s">
        <v>137</v>
      </c>
      <c r="K3304" t="s">
        <v>138</v>
      </c>
      <c r="L3304" t="s">
        <v>9743</v>
      </c>
      <c r="M3304" t="s">
        <v>9744</v>
      </c>
      <c r="N3304">
        <v>0.32388888799999999</v>
      </c>
      <c r="O3304">
        <v>0</v>
      </c>
      <c r="P3304">
        <v>1515</v>
      </c>
      <c r="Q3304">
        <v>0</v>
      </c>
      <c r="R3304">
        <v>1</v>
      </c>
      <c r="S3304">
        <v>5</v>
      </c>
      <c r="T3304">
        <v>179</v>
      </c>
      <c r="U3304">
        <v>0</v>
      </c>
      <c r="V3304">
        <v>0</v>
      </c>
      <c r="W3304">
        <v>0</v>
      </c>
      <c r="X3304">
        <v>90.741692298111616</v>
      </c>
      <c r="Y3304">
        <v>0</v>
      </c>
      <c r="Z3304">
        <v>0</v>
      </c>
      <c r="AA3304">
        <v>5.5009788310144927</v>
      </c>
      <c r="AB3304">
        <v>93.836721270787919</v>
      </c>
      <c r="AC3304">
        <v>0</v>
      </c>
      <c r="AD3304">
        <v>0</v>
      </c>
      <c r="AE3304">
        <v>190.07939239991401</v>
      </c>
    </row>
    <row r="3305" spans="1:31" x14ac:dyDescent="0.25">
      <c r="A3305">
        <v>2442695</v>
      </c>
      <c r="B3305">
        <v>1</v>
      </c>
      <c r="C3305" t="s">
        <v>80</v>
      </c>
      <c r="D3305" t="s">
        <v>91</v>
      </c>
      <c r="E3305" t="s">
        <v>156</v>
      </c>
      <c r="F3305" t="s">
        <v>9745</v>
      </c>
      <c r="G3305" t="s">
        <v>187</v>
      </c>
      <c r="H3305" t="s">
        <v>135</v>
      </c>
      <c r="I3305" t="s">
        <v>136</v>
      </c>
      <c r="J3305" t="s">
        <v>137</v>
      </c>
      <c r="K3305" t="s">
        <v>164</v>
      </c>
      <c r="L3305" t="s">
        <v>9746</v>
      </c>
      <c r="M3305" t="s">
        <v>9747</v>
      </c>
      <c r="N3305">
        <v>1.2441666659999999</v>
      </c>
      <c r="O3305">
        <v>0</v>
      </c>
      <c r="P3305">
        <v>68</v>
      </c>
      <c r="Q3305">
        <v>0</v>
      </c>
      <c r="R3305">
        <v>2</v>
      </c>
      <c r="S3305">
        <v>0</v>
      </c>
      <c r="T3305">
        <v>9</v>
      </c>
      <c r="U3305">
        <v>0</v>
      </c>
      <c r="V3305">
        <v>0</v>
      </c>
      <c r="W3305">
        <v>0</v>
      </c>
      <c r="X3305">
        <v>22.570644393228946</v>
      </c>
      <c r="Y3305">
        <v>0</v>
      </c>
      <c r="Z3305">
        <v>0</v>
      </c>
      <c r="AA3305">
        <v>0</v>
      </c>
      <c r="AB3305">
        <v>6.5167160590479938</v>
      </c>
      <c r="AC3305">
        <v>0</v>
      </c>
      <c r="AD3305">
        <v>0</v>
      </c>
      <c r="AE3305">
        <v>29.08736045227694</v>
      </c>
    </row>
    <row r="3306" spans="1:31" x14ac:dyDescent="0.25">
      <c r="A3306">
        <v>2442672</v>
      </c>
      <c r="B3306">
        <v>1</v>
      </c>
      <c r="C3306" t="s">
        <v>80</v>
      </c>
      <c r="D3306" t="s">
        <v>103</v>
      </c>
      <c r="E3306" t="s">
        <v>156</v>
      </c>
      <c r="F3306" t="s">
        <v>9487</v>
      </c>
      <c r="G3306" t="s">
        <v>158</v>
      </c>
      <c r="H3306" t="s">
        <v>135</v>
      </c>
      <c r="I3306" t="s">
        <v>136</v>
      </c>
      <c r="J3306" t="s">
        <v>137</v>
      </c>
      <c r="K3306" t="s">
        <v>138</v>
      </c>
      <c r="L3306" t="s">
        <v>9748</v>
      </c>
      <c r="M3306" t="s">
        <v>9749</v>
      </c>
      <c r="N3306">
        <v>2.2574999999999998</v>
      </c>
      <c r="O3306">
        <v>0</v>
      </c>
      <c r="P3306">
        <v>292</v>
      </c>
      <c r="Q3306">
        <v>0</v>
      </c>
      <c r="R3306">
        <v>5</v>
      </c>
      <c r="S3306">
        <v>0</v>
      </c>
      <c r="T3306">
        <v>62</v>
      </c>
      <c r="U3306">
        <v>0</v>
      </c>
      <c r="V3306">
        <v>0</v>
      </c>
      <c r="W3306">
        <v>0</v>
      </c>
      <c r="X3306">
        <v>99.393568650215983</v>
      </c>
      <c r="Y3306">
        <v>0</v>
      </c>
      <c r="Z3306">
        <v>0</v>
      </c>
      <c r="AA3306">
        <v>0</v>
      </c>
      <c r="AB3306">
        <v>98.097349668377504</v>
      </c>
      <c r="AC3306">
        <v>0</v>
      </c>
      <c r="AD3306">
        <v>0</v>
      </c>
      <c r="AE3306">
        <v>197.49091831859349</v>
      </c>
    </row>
    <row r="3307" spans="1:31" x14ac:dyDescent="0.25">
      <c r="A3307">
        <v>2442566</v>
      </c>
      <c r="B3307">
        <v>1</v>
      </c>
      <c r="C3307" t="s">
        <v>81</v>
      </c>
      <c r="D3307" t="s">
        <v>124</v>
      </c>
      <c r="E3307" t="s">
        <v>156</v>
      </c>
      <c r="F3307" t="s">
        <v>9750</v>
      </c>
      <c r="G3307" t="s">
        <v>158</v>
      </c>
      <c r="H3307" t="s">
        <v>135</v>
      </c>
      <c r="I3307" t="s">
        <v>136</v>
      </c>
      <c r="J3307" t="s">
        <v>137</v>
      </c>
      <c r="K3307" t="s">
        <v>138</v>
      </c>
      <c r="L3307" t="s">
        <v>9751</v>
      </c>
      <c r="M3307" t="s">
        <v>9752</v>
      </c>
      <c r="N3307">
        <v>1.903611111</v>
      </c>
      <c r="O3307">
        <v>0</v>
      </c>
      <c r="P3307">
        <v>168</v>
      </c>
      <c r="Q3307">
        <v>0</v>
      </c>
      <c r="R3307">
        <v>1</v>
      </c>
      <c r="S3307">
        <v>0</v>
      </c>
      <c r="T3307">
        <v>11</v>
      </c>
      <c r="U3307">
        <v>0</v>
      </c>
      <c r="V3307">
        <v>0</v>
      </c>
      <c r="W3307">
        <v>0</v>
      </c>
      <c r="X3307">
        <v>53.589678288481316</v>
      </c>
      <c r="Y3307">
        <v>0</v>
      </c>
      <c r="Z3307">
        <v>0</v>
      </c>
      <c r="AA3307">
        <v>0</v>
      </c>
      <c r="AB3307">
        <v>13.607456154216742</v>
      </c>
      <c r="AC3307">
        <v>0</v>
      </c>
      <c r="AD3307">
        <v>0</v>
      </c>
      <c r="AE3307">
        <v>67.197134442698058</v>
      </c>
    </row>
    <row r="3308" spans="1:31" x14ac:dyDescent="0.25">
      <c r="A3308">
        <v>2442652</v>
      </c>
      <c r="B3308">
        <v>1</v>
      </c>
      <c r="C3308" t="s">
        <v>80</v>
      </c>
      <c r="D3308" t="s">
        <v>95</v>
      </c>
      <c r="E3308" t="s">
        <v>290</v>
      </c>
      <c r="F3308" t="s">
        <v>9753</v>
      </c>
      <c r="G3308" t="s">
        <v>214</v>
      </c>
      <c r="H3308" t="s">
        <v>135</v>
      </c>
      <c r="I3308" t="s">
        <v>136</v>
      </c>
      <c r="J3308" t="s">
        <v>3</v>
      </c>
      <c r="K3308" t="s">
        <v>138</v>
      </c>
      <c r="L3308" t="s">
        <v>9754</v>
      </c>
      <c r="M3308" t="s">
        <v>9755</v>
      </c>
      <c r="N3308">
        <v>2.5844444439999998</v>
      </c>
      <c r="O3308">
        <v>0</v>
      </c>
      <c r="P3308">
        <v>152</v>
      </c>
      <c r="Q3308">
        <v>0</v>
      </c>
      <c r="R3308">
        <v>1</v>
      </c>
      <c r="S3308">
        <v>0</v>
      </c>
      <c r="T3308">
        <v>5</v>
      </c>
      <c r="U3308">
        <v>0</v>
      </c>
      <c r="V3308">
        <v>0</v>
      </c>
      <c r="W3308">
        <v>0</v>
      </c>
      <c r="X3308">
        <v>84.787779040982201</v>
      </c>
      <c r="Y3308">
        <v>0</v>
      </c>
      <c r="Z3308">
        <v>0</v>
      </c>
      <c r="AA3308">
        <v>0</v>
      </c>
      <c r="AB3308">
        <v>6.055426707868258</v>
      </c>
      <c r="AC3308">
        <v>0</v>
      </c>
      <c r="AD3308">
        <v>0</v>
      </c>
      <c r="AE3308">
        <v>90.843205748850465</v>
      </c>
    </row>
    <row r="3309" spans="1:31" x14ac:dyDescent="0.25">
      <c r="A3309">
        <v>2443044</v>
      </c>
      <c r="B3309">
        <v>1</v>
      </c>
      <c r="C3309" t="s">
        <v>81</v>
      </c>
      <c r="D3309" t="s">
        <v>113</v>
      </c>
      <c r="E3309" t="s">
        <v>132</v>
      </c>
      <c r="F3309" t="s">
        <v>9756</v>
      </c>
      <c r="G3309" t="s">
        <v>153</v>
      </c>
      <c r="H3309" t="s">
        <v>135</v>
      </c>
      <c r="I3309" t="s">
        <v>136</v>
      </c>
      <c r="J3309" t="s">
        <v>137</v>
      </c>
      <c r="K3309" t="s">
        <v>138</v>
      </c>
      <c r="L3309" t="s">
        <v>9757</v>
      </c>
      <c r="M3309" t="s">
        <v>9758</v>
      </c>
      <c r="N3309">
        <v>0.78694444399999997</v>
      </c>
      <c r="O3309">
        <v>0</v>
      </c>
      <c r="P3309">
        <v>20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5.6282872349711646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5.6282872349711646</v>
      </c>
    </row>
    <row r="3310" spans="1:31" x14ac:dyDescent="0.25">
      <c r="A3310">
        <v>2443059</v>
      </c>
      <c r="B3310">
        <v>1</v>
      </c>
      <c r="C3310" t="s">
        <v>80</v>
      </c>
      <c r="D3310" t="s">
        <v>101</v>
      </c>
      <c r="E3310" t="s">
        <v>290</v>
      </c>
      <c r="F3310" t="s">
        <v>9759</v>
      </c>
      <c r="G3310" t="s">
        <v>175</v>
      </c>
      <c r="H3310" t="s">
        <v>135</v>
      </c>
      <c r="I3310" t="s">
        <v>136</v>
      </c>
      <c r="J3310" t="s">
        <v>137</v>
      </c>
      <c r="K3310" t="s">
        <v>138</v>
      </c>
      <c r="L3310" t="s">
        <v>9760</v>
      </c>
      <c r="M3310" t="s">
        <v>9761</v>
      </c>
      <c r="N3310">
        <v>1.013055555</v>
      </c>
      <c r="O3310">
        <v>0</v>
      </c>
      <c r="P3310">
        <v>31</v>
      </c>
      <c r="Q3310">
        <v>0</v>
      </c>
      <c r="R3310">
        <v>0</v>
      </c>
      <c r="S3310">
        <v>0</v>
      </c>
      <c r="T3310">
        <v>3</v>
      </c>
      <c r="U3310">
        <v>0</v>
      </c>
      <c r="V3310">
        <v>0</v>
      </c>
      <c r="W3310">
        <v>0</v>
      </c>
      <c r="X3310">
        <v>6.1773055004194122</v>
      </c>
      <c r="Y3310">
        <v>0</v>
      </c>
      <c r="Z3310">
        <v>0</v>
      </c>
      <c r="AA3310">
        <v>0</v>
      </c>
      <c r="AB3310">
        <v>3.8271625868341661</v>
      </c>
      <c r="AC3310">
        <v>0</v>
      </c>
      <c r="AD3310">
        <v>0</v>
      </c>
      <c r="AE3310">
        <v>10.004468087253578</v>
      </c>
    </row>
    <row r="3311" spans="1:31" x14ac:dyDescent="0.25">
      <c r="A3311">
        <v>2442913</v>
      </c>
      <c r="B3311">
        <v>1</v>
      </c>
      <c r="C3311" t="s">
        <v>80</v>
      </c>
      <c r="D3311" t="s">
        <v>85</v>
      </c>
      <c r="E3311" t="s">
        <v>290</v>
      </c>
      <c r="F3311" t="s">
        <v>9762</v>
      </c>
      <c r="G3311" t="s">
        <v>171</v>
      </c>
      <c r="H3311" t="s">
        <v>135</v>
      </c>
      <c r="I3311" t="s">
        <v>136</v>
      </c>
      <c r="J3311" t="s">
        <v>137</v>
      </c>
      <c r="K3311" t="s">
        <v>138</v>
      </c>
      <c r="L3311" t="s">
        <v>9763</v>
      </c>
      <c r="M3311" t="s">
        <v>9764</v>
      </c>
      <c r="N3311">
        <v>3.7511111110000002</v>
      </c>
      <c r="O3311">
        <v>0</v>
      </c>
      <c r="P3311">
        <v>60</v>
      </c>
      <c r="Q3311">
        <v>0</v>
      </c>
      <c r="R3311">
        <v>0</v>
      </c>
      <c r="S3311">
        <v>0</v>
      </c>
      <c r="T3311">
        <v>9</v>
      </c>
      <c r="U3311">
        <v>0</v>
      </c>
      <c r="V3311">
        <v>0</v>
      </c>
      <c r="W3311">
        <v>0</v>
      </c>
      <c r="X3311">
        <v>66.030789989301454</v>
      </c>
      <c r="Y3311">
        <v>0</v>
      </c>
      <c r="Z3311">
        <v>0</v>
      </c>
      <c r="AA3311">
        <v>0</v>
      </c>
      <c r="AB3311">
        <v>5.0805417607026317</v>
      </c>
      <c r="AC3311">
        <v>0</v>
      </c>
      <c r="AD3311">
        <v>0</v>
      </c>
      <c r="AE3311">
        <v>71.111331750004084</v>
      </c>
    </row>
    <row r="3312" spans="1:31" x14ac:dyDescent="0.25">
      <c r="A3312">
        <v>2442990</v>
      </c>
      <c r="B3312">
        <v>1</v>
      </c>
      <c r="C3312" t="s">
        <v>80</v>
      </c>
      <c r="D3312" t="s">
        <v>83</v>
      </c>
      <c r="E3312" t="s">
        <v>132</v>
      </c>
      <c r="F3312" t="s">
        <v>9765</v>
      </c>
      <c r="G3312" t="s">
        <v>134</v>
      </c>
      <c r="H3312" t="s">
        <v>135</v>
      </c>
      <c r="I3312" t="s">
        <v>136</v>
      </c>
      <c r="J3312" t="s">
        <v>137</v>
      </c>
      <c r="K3312" t="s">
        <v>138</v>
      </c>
      <c r="L3312" t="s">
        <v>9766</v>
      </c>
      <c r="M3312" t="s">
        <v>9767</v>
      </c>
      <c r="N3312">
        <v>1.219166666</v>
      </c>
      <c r="O3312">
        <v>0</v>
      </c>
      <c r="P3312">
        <v>12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3.9542271946837655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3.9542271946837655</v>
      </c>
    </row>
    <row r="3313" spans="1:31" x14ac:dyDescent="0.25">
      <c r="A3313">
        <v>2443013</v>
      </c>
      <c r="B3313">
        <v>1</v>
      </c>
      <c r="C3313" t="s">
        <v>81</v>
      </c>
      <c r="D3313" t="s">
        <v>114</v>
      </c>
      <c r="E3313" t="s">
        <v>132</v>
      </c>
      <c r="F3313" t="s">
        <v>9768</v>
      </c>
      <c r="G3313" t="s">
        <v>134</v>
      </c>
      <c r="H3313" t="s">
        <v>135</v>
      </c>
      <c r="I3313" t="s">
        <v>136</v>
      </c>
      <c r="J3313" t="s">
        <v>137</v>
      </c>
      <c r="K3313" t="s">
        <v>138</v>
      </c>
      <c r="L3313" t="s">
        <v>9769</v>
      </c>
      <c r="M3313" t="s">
        <v>9770</v>
      </c>
      <c r="N3313">
        <v>2.7574999999999998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1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</row>
    <row r="3314" spans="1:31" x14ac:dyDescent="0.25">
      <c r="A3314">
        <v>2442721</v>
      </c>
      <c r="B3314">
        <v>1</v>
      </c>
      <c r="C3314" t="s">
        <v>80</v>
      </c>
      <c r="D3314" t="s">
        <v>85</v>
      </c>
      <c r="E3314" t="s">
        <v>147</v>
      </c>
      <c r="F3314" t="s">
        <v>9771</v>
      </c>
      <c r="G3314" t="s">
        <v>187</v>
      </c>
      <c r="H3314" t="s">
        <v>135</v>
      </c>
      <c r="I3314" t="s">
        <v>136</v>
      </c>
      <c r="J3314" t="s">
        <v>137</v>
      </c>
      <c r="K3314" t="s">
        <v>164</v>
      </c>
      <c r="L3314" t="s">
        <v>9772</v>
      </c>
      <c r="M3314" t="s">
        <v>9773</v>
      </c>
      <c r="N3314">
        <v>1.7680555549999999</v>
      </c>
      <c r="O3314">
        <v>0</v>
      </c>
      <c r="P3314">
        <v>123</v>
      </c>
      <c r="Q3314">
        <v>0</v>
      </c>
      <c r="R3314">
        <v>0</v>
      </c>
      <c r="S3314">
        <v>0</v>
      </c>
      <c r="T3314">
        <v>1</v>
      </c>
      <c r="U3314">
        <v>0</v>
      </c>
      <c r="V3314">
        <v>0</v>
      </c>
      <c r="W3314">
        <v>0</v>
      </c>
      <c r="X3314">
        <v>75.333478807261358</v>
      </c>
      <c r="Y3314">
        <v>0</v>
      </c>
      <c r="Z3314">
        <v>0</v>
      </c>
      <c r="AA3314">
        <v>0</v>
      </c>
      <c r="AB3314">
        <v>3.8821314907631113</v>
      </c>
      <c r="AC3314">
        <v>0</v>
      </c>
      <c r="AD3314">
        <v>0</v>
      </c>
      <c r="AE3314">
        <v>79.215610298024473</v>
      </c>
    </row>
    <row r="3315" spans="1:31" x14ac:dyDescent="0.25">
      <c r="A3315">
        <v>2442973</v>
      </c>
      <c r="B3315">
        <v>1</v>
      </c>
      <c r="C3315" t="s">
        <v>81</v>
      </c>
      <c r="D3315" t="s">
        <v>124</v>
      </c>
      <c r="E3315" t="s">
        <v>156</v>
      </c>
      <c r="F3315" t="s">
        <v>9774</v>
      </c>
      <c r="G3315" t="s">
        <v>149</v>
      </c>
      <c r="H3315" t="s">
        <v>135</v>
      </c>
      <c r="I3315" t="s">
        <v>136</v>
      </c>
      <c r="J3315" t="s">
        <v>137</v>
      </c>
      <c r="K3315" t="s">
        <v>138</v>
      </c>
      <c r="L3315" t="s">
        <v>9775</v>
      </c>
      <c r="M3315" t="s">
        <v>9776</v>
      </c>
      <c r="N3315">
        <v>2.7511111110000002</v>
      </c>
      <c r="O3315">
        <v>0</v>
      </c>
      <c r="P3315">
        <v>132</v>
      </c>
      <c r="Q3315">
        <v>0</v>
      </c>
      <c r="R3315">
        <v>7</v>
      </c>
      <c r="S3315">
        <v>0</v>
      </c>
      <c r="T3315">
        <v>9</v>
      </c>
      <c r="U3315">
        <v>0</v>
      </c>
      <c r="V3315">
        <v>0</v>
      </c>
      <c r="W3315">
        <v>0</v>
      </c>
      <c r="X3315">
        <v>56.623536771944316</v>
      </c>
      <c r="Y3315">
        <v>0</v>
      </c>
      <c r="Z3315">
        <v>1.089833521496514</v>
      </c>
      <c r="AA3315">
        <v>0</v>
      </c>
      <c r="AB3315">
        <v>23.333207787227717</v>
      </c>
      <c r="AC3315">
        <v>0</v>
      </c>
      <c r="AD3315">
        <v>0</v>
      </c>
      <c r="AE3315">
        <v>81.046578080668553</v>
      </c>
    </row>
    <row r="3316" spans="1:31" x14ac:dyDescent="0.25">
      <c r="A3316">
        <v>2443076</v>
      </c>
      <c r="B3316">
        <v>1</v>
      </c>
      <c r="C3316" t="s">
        <v>80</v>
      </c>
      <c r="D3316" t="s">
        <v>105</v>
      </c>
      <c r="E3316" t="s">
        <v>132</v>
      </c>
      <c r="F3316" t="s">
        <v>4947</v>
      </c>
      <c r="G3316" t="s">
        <v>153</v>
      </c>
      <c r="H3316" t="s">
        <v>135</v>
      </c>
      <c r="I3316" t="s">
        <v>136</v>
      </c>
      <c r="J3316" t="s">
        <v>137</v>
      </c>
      <c r="K3316" t="s">
        <v>138</v>
      </c>
      <c r="L3316" t="s">
        <v>9777</v>
      </c>
      <c r="M3316" t="s">
        <v>9778</v>
      </c>
      <c r="N3316">
        <v>0.49555555499999998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0.22306536442937669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0.22306536442937669</v>
      </c>
    </row>
    <row r="3317" spans="1:31" x14ac:dyDescent="0.25">
      <c r="A3317">
        <v>2442598</v>
      </c>
      <c r="B3317">
        <v>1</v>
      </c>
      <c r="C3317" t="s">
        <v>80</v>
      </c>
      <c r="D3317" t="s">
        <v>94</v>
      </c>
      <c r="E3317" t="s">
        <v>178</v>
      </c>
      <c r="F3317" t="s">
        <v>9779</v>
      </c>
      <c r="G3317" t="s">
        <v>187</v>
      </c>
      <c r="H3317" t="s">
        <v>144</v>
      </c>
      <c r="I3317" t="s">
        <v>136</v>
      </c>
      <c r="J3317" t="s">
        <v>137</v>
      </c>
      <c r="K3317" t="s">
        <v>164</v>
      </c>
      <c r="L3317" t="s">
        <v>9780</v>
      </c>
      <c r="M3317" t="s">
        <v>9781</v>
      </c>
      <c r="N3317">
        <v>4.9419444439999998</v>
      </c>
      <c r="O3317">
        <v>0</v>
      </c>
      <c r="P3317">
        <v>3441</v>
      </c>
      <c r="Q3317">
        <v>102</v>
      </c>
      <c r="R3317">
        <v>809</v>
      </c>
      <c r="S3317">
        <v>22</v>
      </c>
      <c r="T3317">
        <v>503</v>
      </c>
      <c r="U3317">
        <v>11</v>
      </c>
      <c r="V3317">
        <v>1</v>
      </c>
      <c r="W3317">
        <v>0</v>
      </c>
      <c r="X3317">
        <v>2908.2815281189169</v>
      </c>
      <c r="Y3317">
        <v>56.515964740295502</v>
      </c>
      <c r="Z3317">
        <v>71.633665795485314</v>
      </c>
      <c r="AA3317">
        <v>309.04068004408907</v>
      </c>
      <c r="AB3317">
        <v>2233.2164466520571</v>
      </c>
      <c r="AC3317">
        <v>3851.189345352057</v>
      </c>
      <c r="AD3317">
        <v>36.293685793335364</v>
      </c>
      <c r="AE3317">
        <v>9466.1713164962348</v>
      </c>
    </row>
    <row r="3318" spans="1:31" x14ac:dyDescent="0.25">
      <c r="A3318">
        <v>2442761</v>
      </c>
      <c r="B3318">
        <v>1</v>
      </c>
      <c r="C3318" t="s">
        <v>80</v>
      </c>
      <c r="D3318" t="s">
        <v>107</v>
      </c>
      <c r="E3318" t="s">
        <v>161</v>
      </c>
      <c r="F3318" t="s">
        <v>9782</v>
      </c>
      <c r="G3318" t="s">
        <v>256</v>
      </c>
      <c r="H3318" t="s">
        <v>144</v>
      </c>
      <c r="I3318" t="s">
        <v>136</v>
      </c>
      <c r="J3318" t="s">
        <v>137</v>
      </c>
      <c r="K3318" t="s">
        <v>138</v>
      </c>
      <c r="L3318" t="s">
        <v>9783</v>
      </c>
      <c r="M3318" t="s">
        <v>9784</v>
      </c>
      <c r="N3318">
        <v>2.7341666660000001</v>
      </c>
      <c r="O3318">
        <v>1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2.0023220706667022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2.0023220706667022</v>
      </c>
    </row>
    <row r="3319" spans="1:31" x14ac:dyDescent="0.25">
      <c r="A3319">
        <v>2442767</v>
      </c>
      <c r="B3319">
        <v>1</v>
      </c>
      <c r="C3319" t="s">
        <v>80</v>
      </c>
      <c r="D3319" t="s">
        <v>87</v>
      </c>
      <c r="E3319" t="s">
        <v>290</v>
      </c>
      <c r="F3319" t="s">
        <v>9785</v>
      </c>
      <c r="G3319" t="s">
        <v>187</v>
      </c>
      <c r="H3319" t="s">
        <v>135</v>
      </c>
      <c r="I3319" t="s">
        <v>136</v>
      </c>
      <c r="J3319" t="s">
        <v>137</v>
      </c>
      <c r="K3319" t="s">
        <v>164</v>
      </c>
      <c r="L3319" t="s">
        <v>9786</v>
      </c>
      <c r="M3319" t="s">
        <v>9787</v>
      </c>
      <c r="N3319">
        <v>1.8572222220000001</v>
      </c>
      <c r="O3319">
        <v>0</v>
      </c>
      <c r="P3319">
        <v>36</v>
      </c>
      <c r="Q3319">
        <v>0</v>
      </c>
      <c r="R3319">
        <v>0</v>
      </c>
      <c r="S3319">
        <v>0</v>
      </c>
      <c r="T3319">
        <v>22</v>
      </c>
      <c r="U3319">
        <v>0</v>
      </c>
      <c r="V3319">
        <v>0</v>
      </c>
      <c r="W3319">
        <v>0</v>
      </c>
      <c r="X3319">
        <v>16.395449334563661</v>
      </c>
      <c r="Y3319">
        <v>0</v>
      </c>
      <c r="Z3319">
        <v>0</v>
      </c>
      <c r="AA3319">
        <v>0</v>
      </c>
      <c r="AB3319">
        <v>133.5316408764827</v>
      </c>
      <c r="AC3319">
        <v>0</v>
      </c>
      <c r="AD3319">
        <v>0</v>
      </c>
      <c r="AE3319">
        <v>149.92709021104636</v>
      </c>
    </row>
    <row r="3320" spans="1:31" x14ac:dyDescent="0.25">
      <c r="A3320">
        <v>2443053</v>
      </c>
      <c r="B3320">
        <v>1</v>
      </c>
      <c r="C3320" t="s">
        <v>80</v>
      </c>
      <c r="D3320" t="s">
        <v>106</v>
      </c>
      <c r="E3320" t="s">
        <v>132</v>
      </c>
      <c r="F3320" t="s">
        <v>9788</v>
      </c>
      <c r="G3320" t="s">
        <v>249</v>
      </c>
      <c r="H3320" t="s">
        <v>135</v>
      </c>
      <c r="I3320" t="s">
        <v>136</v>
      </c>
      <c r="J3320" t="s">
        <v>137</v>
      </c>
      <c r="K3320" t="s">
        <v>138</v>
      </c>
      <c r="L3320" t="s">
        <v>9789</v>
      </c>
      <c r="M3320" t="s">
        <v>9790</v>
      </c>
      <c r="N3320">
        <v>0.47388888800000001</v>
      </c>
      <c r="O3320">
        <v>0</v>
      </c>
      <c r="P3320">
        <v>3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0.63891320964240172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0.63891320964240172</v>
      </c>
    </row>
    <row r="3321" spans="1:31" x14ac:dyDescent="0.25">
      <c r="A3321">
        <v>2442661</v>
      </c>
      <c r="B3321">
        <v>1</v>
      </c>
      <c r="C3321" t="s">
        <v>80</v>
      </c>
      <c r="D3321" t="s">
        <v>97</v>
      </c>
      <c r="E3321" t="s">
        <v>141</v>
      </c>
      <c r="F3321" t="s">
        <v>9791</v>
      </c>
      <c r="G3321" t="s">
        <v>355</v>
      </c>
      <c r="H3321" t="s">
        <v>144</v>
      </c>
      <c r="I3321" t="s">
        <v>136</v>
      </c>
      <c r="J3321" t="s">
        <v>137</v>
      </c>
      <c r="K3321" t="s">
        <v>164</v>
      </c>
      <c r="L3321" t="s">
        <v>9792</v>
      </c>
      <c r="M3321" t="s">
        <v>9793</v>
      </c>
      <c r="N3321">
        <v>0.59027777699999995</v>
      </c>
      <c r="O3321">
        <v>12</v>
      </c>
      <c r="P3321">
        <v>692</v>
      </c>
      <c r="Q3321">
        <v>8</v>
      </c>
      <c r="R3321">
        <v>100</v>
      </c>
      <c r="S3321">
        <v>14</v>
      </c>
      <c r="T3321">
        <v>135</v>
      </c>
      <c r="U3321">
        <v>2</v>
      </c>
      <c r="V3321">
        <v>1</v>
      </c>
      <c r="W3321">
        <v>11.148498692674195</v>
      </c>
      <c r="X3321">
        <v>140.91626053035938</v>
      </c>
      <c r="Y3321">
        <v>3.4169229790413089</v>
      </c>
      <c r="Z3321">
        <v>8.383734676219861</v>
      </c>
      <c r="AA3321">
        <v>30.884900695750254</v>
      </c>
      <c r="AB3321">
        <v>70.719091320885923</v>
      </c>
      <c r="AC3321">
        <v>200.18774785734001</v>
      </c>
      <c r="AD3321">
        <v>2.2772473355638008</v>
      </c>
      <c r="AE3321">
        <v>467.93440408783471</v>
      </c>
    </row>
    <row r="3322" spans="1:31" x14ac:dyDescent="0.25">
      <c r="A3322">
        <v>2442747</v>
      </c>
      <c r="B3322">
        <v>1</v>
      </c>
      <c r="C3322" t="s">
        <v>81</v>
      </c>
      <c r="D3322" t="s">
        <v>113</v>
      </c>
      <c r="E3322" t="s">
        <v>178</v>
      </c>
      <c r="F3322" t="s">
        <v>9794</v>
      </c>
      <c r="G3322" t="s">
        <v>143</v>
      </c>
      <c r="H3322" t="s">
        <v>144</v>
      </c>
      <c r="I3322" t="s">
        <v>136</v>
      </c>
      <c r="J3322" t="s">
        <v>137</v>
      </c>
      <c r="K3322" t="s">
        <v>138</v>
      </c>
      <c r="L3322" t="s">
        <v>9795</v>
      </c>
      <c r="M3322" t="s">
        <v>9796</v>
      </c>
      <c r="N3322">
        <v>1.6286111109999999</v>
      </c>
      <c r="O3322">
        <v>0</v>
      </c>
      <c r="P3322">
        <v>269</v>
      </c>
      <c r="Q3322">
        <v>0</v>
      </c>
      <c r="R3322">
        <v>9</v>
      </c>
      <c r="S3322">
        <v>0</v>
      </c>
      <c r="T3322">
        <v>34</v>
      </c>
      <c r="U3322">
        <v>0</v>
      </c>
      <c r="V3322">
        <v>0</v>
      </c>
      <c r="W3322">
        <v>0</v>
      </c>
      <c r="X3322">
        <v>57.468157736300689</v>
      </c>
      <c r="Y3322">
        <v>0</v>
      </c>
      <c r="Z3322">
        <v>0</v>
      </c>
      <c r="AA3322">
        <v>0</v>
      </c>
      <c r="AB3322">
        <v>35.308175612865931</v>
      </c>
      <c r="AC3322">
        <v>0</v>
      </c>
      <c r="AD3322">
        <v>0</v>
      </c>
      <c r="AE3322">
        <v>92.77633334916662</v>
      </c>
    </row>
    <row r="3323" spans="1:31" x14ac:dyDescent="0.25">
      <c r="A3323">
        <v>2442996</v>
      </c>
      <c r="B3323">
        <v>1</v>
      </c>
      <c r="C3323" t="s">
        <v>80</v>
      </c>
      <c r="D3323" t="s">
        <v>82</v>
      </c>
      <c r="E3323" t="s">
        <v>290</v>
      </c>
      <c r="F3323" t="s">
        <v>9797</v>
      </c>
      <c r="G3323" t="s">
        <v>308</v>
      </c>
      <c r="H3323" t="s">
        <v>135</v>
      </c>
      <c r="I3323" t="s">
        <v>136</v>
      </c>
      <c r="J3323" t="s">
        <v>137</v>
      </c>
      <c r="K3323" t="s">
        <v>138</v>
      </c>
      <c r="L3323" t="s">
        <v>9798</v>
      </c>
      <c r="M3323" t="s">
        <v>9799</v>
      </c>
      <c r="N3323">
        <v>2.040277777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63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114.78698826458317</v>
      </c>
      <c r="AC3323">
        <v>0</v>
      </c>
      <c r="AD3323">
        <v>0</v>
      </c>
      <c r="AE3323">
        <v>114.78698826458317</v>
      </c>
    </row>
    <row r="3324" spans="1:31" x14ac:dyDescent="0.25">
      <c r="A3324">
        <v>2442578</v>
      </c>
      <c r="B3324">
        <v>1</v>
      </c>
      <c r="C3324" t="s">
        <v>80</v>
      </c>
      <c r="D3324" t="s">
        <v>100</v>
      </c>
      <c r="E3324" t="s">
        <v>147</v>
      </c>
      <c r="F3324" t="s">
        <v>9800</v>
      </c>
      <c r="G3324" t="s">
        <v>171</v>
      </c>
      <c r="H3324" t="s">
        <v>135</v>
      </c>
      <c r="I3324" t="s">
        <v>136</v>
      </c>
      <c r="J3324" t="s">
        <v>137</v>
      </c>
      <c r="K3324" t="s">
        <v>138</v>
      </c>
      <c r="L3324" t="s">
        <v>9801</v>
      </c>
      <c r="M3324" t="s">
        <v>9802</v>
      </c>
      <c r="N3324">
        <v>3.3588888880000001</v>
      </c>
      <c r="O3324">
        <v>0</v>
      </c>
      <c r="P3324">
        <v>7</v>
      </c>
      <c r="Q3324">
        <v>0</v>
      </c>
      <c r="R3324">
        <v>6</v>
      </c>
      <c r="S3324">
        <v>0</v>
      </c>
      <c r="T3324">
        <v>1</v>
      </c>
      <c r="U3324">
        <v>0</v>
      </c>
      <c r="V3324">
        <v>0</v>
      </c>
      <c r="W3324">
        <v>0</v>
      </c>
      <c r="X3324">
        <v>15.221515304795028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15.221515304795028</v>
      </c>
    </row>
    <row r="3325" spans="1:31" x14ac:dyDescent="0.25">
      <c r="A3325">
        <v>2443079</v>
      </c>
      <c r="B3325">
        <v>1</v>
      </c>
      <c r="C3325" t="s">
        <v>81</v>
      </c>
      <c r="D3325" t="s">
        <v>116</v>
      </c>
      <c r="E3325" t="s">
        <v>147</v>
      </c>
      <c r="F3325" t="s">
        <v>9803</v>
      </c>
      <c r="G3325" t="s">
        <v>171</v>
      </c>
      <c r="H3325" t="s">
        <v>135</v>
      </c>
      <c r="I3325" t="s">
        <v>136</v>
      </c>
      <c r="J3325" t="s">
        <v>137</v>
      </c>
      <c r="K3325" t="s">
        <v>138</v>
      </c>
      <c r="L3325" t="s">
        <v>9804</v>
      </c>
      <c r="M3325" t="s">
        <v>9805</v>
      </c>
      <c r="N3325">
        <v>0.95083333299999995</v>
      </c>
      <c r="O3325">
        <v>0</v>
      </c>
      <c r="P3325">
        <v>113</v>
      </c>
      <c r="Q3325">
        <v>0</v>
      </c>
      <c r="R3325">
        <v>1</v>
      </c>
      <c r="S3325">
        <v>0</v>
      </c>
      <c r="T3325">
        <v>9</v>
      </c>
      <c r="U3325">
        <v>0</v>
      </c>
      <c r="V3325">
        <v>0</v>
      </c>
      <c r="W3325">
        <v>0</v>
      </c>
      <c r="X3325">
        <v>29.456905530771554</v>
      </c>
      <c r="Y3325">
        <v>0</v>
      </c>
      <c r="Z3325">
        <v>0.1350024208831575</v>
      </c>
      <c r="AA3325">
        <v>0</v>
      </c>
      <c r="AB3325">
        <v>2.0274108741383348</v>
      </c>
      <c r="AC3325">
        <v>0</v>
      </c>
      <c r="AD3325">
        <v>0</v>
      </c>
      <c r="AE3325">
        <v>31.619318825793044</v>
      </c>
    </row>
    <row r="3326" spans="1:31" x14ac:dyDescent="0.25">
      <c r="A3326">
        <v>2442724</v>
      </c>
      <c r="B3326">
        <v>1</v>
      </c>
      <c r="C3326" t="s">
        <v>80</v>
      </c>
      <c r="D3326" t="s">
        <v>89</v>
      </c>
      <c r="E3326" t="s">
        <v>147</v>
      </c>
      <c r="F3326" t="s">
        <v>9806</v>
      </c>
      <c r="G3326" t="s">
        <v>187</v>
      </c>
      <c r="H3326" t="s">
        <v>135</v>
      </c>
      <c r="I3326" t="s">
        <v>136</v>
      </c>
      <c r="J3326" t="s">
        <v>137</v>
      </c>
      <c r="K3326" t="s">
        <v>164</v>
      </c>
      <c r="L3326" t="s">
        <v>9807</v>
      </c>
      <c r="M3326" t="s">
        <v>9808</v>
      </c>
      <c r="N3326">
        <v>5.6950000000000003</v>
      </c>
      <c r="O3326">
        <v>0</v>
      </c>
      <c r="P3326">
        <v>119</v>
      </c>
      <c r="Q3326">
        <v>0</v>
      </c>
      <c r="R3326">
        <v>1</v>
      </c>
      <c r="S3326">
        <v>0</v>
      </c>
      <c r="T3326">
        <v>3</v>
      </c>
      <c r="U3326">
        <v>0</v>
      </c>
      <c r="V3326">
        <v>0</v>
      </c>
      <c r="W3326">
        <v>0</v>
      </c>
      <c r="X3326">
        <v>274.97174896027587</v>
      </c>
      <c r="Y3326">
        <v>0</v>
      </c>
      <c r="Z3326">
        <v>17.960349020690359</v>
      </c>
      <c r="AA3326">
        <v>0</v>
      </c>
      <c r="AB3326">
        <v>13.307635642161314</v>
      </c>
      <c r="AC3326">
        <v>0</v>
      </c>
      <c r="AD3326">
        <v>0</v>
      </c>
      <c r="AE3326">
        <v>306.23973362312751</v>
      </c>
    </row>
    <row r="3327" spans="1:31" x14ac:dyDescent="0.25">
      <c r="A3327">
        <v>2442933</v>
      </c>
      <c r="B3327">
        <v>1</v>
      </c>
      <c r="C3327" t="s">
        <v>80</v>
      </c>
      <c r="D3327" t="s">
        <v>107</v>
      </c>
      <c r="E3327" t="s">
        <v>132</v>
      </c>
      <c r="F3327" t="s">
        <v>9809</v>
      </c>
      <c r="G3327" t="s">
        <v>214</v>
      </c>
      <c r="H3327" t="s">
        <v>135</v>
      </c>
      <c r="I3327" t="s">
        <v>136</v>
      </c>
      <c r="J3327" t="s">
        <v>3</v>
      </c>
      <c r="K3327" t="s">
        <v>138</v>
      </c>
      <c r="L3327" t="s">
        <v>9810</v>
      </c>
      <c r="M3327" t="s">
        <v>9811</v>
      </c>
      <c r="N3327">
        <v>1.4411111109999999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1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2.6793203742683995</v>
      </c>
      <c r="AC3327">
        <v>0</v>
      </c>
      <c r="AD3327">
        <v>0</v>
      </c>
      <c r="AE3327">
        <v>2.6793203742683995</v>
      </c>
    </row>
    <row r="3328" spans="1:31" x14ac:dyDescent="0.25">
      <c r="A3328">
        <v>2442678</v>
      </c>
      <c r="B3328">
        <v>1</v>
      </c>
      <c r="C3328" t="s">
        <v>81</v>
      </c>
      <c r="D3328" t="s">
        <v>112</v>
      </c>
      <c r="E3328" t="s">
        <v>156</v>
      </c>
      <c r="F3328" t="s">
        <v>9812</v>
      </c>
      <c r="G3328" t="s">
        <v>158</v>
      </c>
      <c r="H3328" t="s">
        <v>135</v>
      </c>
      <c r="I3328" t="s">
        <v>136</v>
      </c>
      <c r="J3328" t="s">
        <v>137</v>
      </c>
      <c r="K3328" t="s">
        <v>138</v>
      </c>
      <c r="L3328" t="s">
        <v>9813</v>
      </c>
      <c r="M3328" t="s">
        <v>9814</v>
      </c>
      <c r="N3328">
        <v>1.653611111</v>
      </c>
      <c r="O3328">
        <v>0</v>
      </c>
      <c r="P3328">
        <v>127</v>
      </c>
      <c r="Q3328">
        <v>0</v>
      </c>
      <c r="R3328">
        <v>5</v>
      </c>
      <c r="S3328">
        <v>0</v>
      </c>
      <c r="T3328">
        <v>8</v>
      </c>
      <c r="U3328">
        <v>0</v>
      </c>
      <c r="V3328">
        <v>0</v>
      </c>
      <c r="W3328">
        <v>0</v>
      </c>
      <c r="X3328">
        <v>66.095348203333401</v>
      </c>
      <c r="Y3328">
        <v>0</v>
      </c>
      <c r="Z3328">
        <v>0.87308956221030565</v>
      </c>
      <c r="AA3328">
        <v>0</v>
      </c>
      <c r="AB3328">
        <v>9.4753910406193551</v>
      </c>
      <c r="AC3328">
        <v>0</v>
      </c>
      <c r="AD3328">
        <v>0</v>
      </c>
      <c r="AE3328">
        <v>76.443828806163069</v>
      </c>
    </row>
    <row r="3329" spans="1:31" x14ac:dyDescent="0.25">
      <c r="A3329">
        <v>2442684</v>
      </c>
      <c r="B3329">
        <v>1</v>
      </c>
      <c r="C3329" t="s">
        <v>80</v>
      </c>
      <c r="D3329" t="s">
        <v>96</v>
      </c>
      <c r="E3329" t="s">
        <v>147</v>
      </c>
      <c r="F3329" t="s">
        <v>9815</v>
      </c>
      <c r="G3329" t="s">
        <v>149</v>
      </c>
      <c r="H3329" t="s">
        <v>135</v>
      </c>
      <c r="I3329" t="s">
        <v>136</v>
      </c>
      <c r="J3329" t="s">
        <v>137</v>
      </c>
      <c r="K3329" t="s">
        <v>138</v>
      </c>
      <c r="L3329" t="s">
        <v>9816</v>
      </c>
      <c r="M3329" t="s">
        <v>9817</v>
      </c>
      <c r="N3329">
        <v>2.241666666</v>
      </c>
      <c r="O3329">
        <v>0</v>
      </c>
      <c r="P3329">
        <v>36</v>
      </c>
      <c r="Q3329">
        <v>0</v>
      </c>
      <c r="R3329">
        <v>0</v>
      </c>
      <c r="S3329">
        <v>0</v>
      </c>
      <c r="T3329">
        <v>6</v>
      </c>
      <c r="U3329">
        <v>0</v>
      </c>
      <c r="V3329">
        <v>0</v>
      </c>
      <c r="W3329">
        <v>0</v>
      </c>
      <c r="X3329">
        <v>30.325822989093972</v>
      </c>
      <c r="Y3329">
        <v>0</v>
      </c>
      <c r="Z3329">
        <v>0</v>
      </c>
      <c r="AA3329">
        <v>0</v>
      </c>
      <c r="AB3329">
        <v>34.400270984155853</v>
      </c>
      <c r="AC3329">
        <v>0</v>
      </c>
      <c r="AD3329">
        <v>0</v>
      </c>
      <c r="AE3329">
        <v>64.726093973249817</v>
      </c>
    </row>
    <row r="3330" spans="1:31" x14ac:dyDescent="0.25">
      <c r="A3330">
        <v>2443073</v>
      </c>
      <c r="B3330">
        <v>1</v>
      </c>
      <c r="C3330" t="s">
        <v>80</v>
      </c>
      <c r="D3330" t="s">
        <v>83</v>
      </c>
      <c r="E3330" t="s">
        <v>161</v>
      </c>
      <c r="F3330" t="s">
        <v>9818</v>
      </c>
      <c r="G3330" t="s">
        <v>143</v>
      </c>
      <c r="H3330" t="s">
        <v>144</v>
      </c>
      <c r="I3330" t="s">
        <v>136</v>
      </c>
      <c r="J3330" t="s">
        <v>137</v>
      </c>
      <c r="K3330" t="s">
        <v>138</v>
      </c>
      <c r="L3330" t="s">
        <v>9819</v>
      </c>
      <c r="M3330" t="s">
        <v>9820</v>
      </c>
      <c r="N3330">
        <v>1.260277777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</row>
    <row r="3331" spans="1:31" x14ac:dyDescent="0.25">
      <c r="A3331">
        <v>2442764</v>
      </c>
      <c r="B3331">
        <v>1</v>
      </c>
      <c r="C3331" t="s">
        <v>80</v>
      </c>
      <c r="D3331" t="s">
        <v>86</v>
      </c>
      <c r="E3331" t="s">
        <v>132</v>
      </c>
      <c r="F3331" t="s">
        <v>9821</v>
      </c>
      <c r="G3331" t="s">
        <v>134</v>
      </c>
      <c r="H3331" t="s">
        <v>135</v>
      </c>
      <c r="I3331" t="s">
        <v>136</v>
      </c>
      <c r="J3331" t="s">
        <v>137</v>
      </c>
      <c r="K3331" t="s">
        <v>138</v>
      </c>
      <c r="L3331" t="s">
        <v>9822</v>
      </c>
      <c r="M3331" t="s">
        <v>9823</v>
      </c>
      <c r="N3331">
        <v>1.141388888</v>
      </c>
      <c r="O3331">
        <v>0</v>
      </c>
      <c r="P3331">
        <v>1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0.35778675261752751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0.35778675261752751</v>
      </c>
    </row>
    <row r="3332" spans="1:31" x14ac:dyDescent="0.25">
      <c r="A3332">
        <v>2442595</v>
      </c>
      <c r="B3332">
        <v>1</v>
      </c>
      <c r="C3332" t="s">
        <v>81</v>
      </c>
      <c r="D3332" t="s">
        <v>113</v>
      </c>
      <c r="E3332" t="s">
        <v>161</v>
      </c>
      <c r="F3332" t="s">
        <v>9824</v>
      </c>
      <c r="G3332" t="s">
        <v>256</v>
      </c>
      <c r="H3332" t="s">
        <v>144</v>
      </c>
      <c r="I3332" t="s">
        <v>136</v>
      </c>
      <c r="J3332" t="s">
        <v>137</v>
      </c>
      <c r="K3332" t="s">
        <v>138</v>
      </c>
      <c r="L3332" t="s">
        <v>9825</v>
      </c>
      <c r="M3332" t="s">
        <v>9826</v>
      </c>
      <c r="N3332">
        <v>3.4455555549999999</v>
      </c>
      <c r="O3332">
        <v>0</v>
      </c>
      <c r="P3332">
        <v>0</v>
      </c>
      <c r="Q3332">
        <v>0</v>
      </c>
      <c r="R3332">
        <v>12</v>
      </c>
      <c r="S3332">
        <v>0</v>
      </c>
      <c r="T3332">
        <v>1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7.7184110881260546</v>
      </c>
      <c r="AC3332">
        <v>0</v>
      </c>
      <c r="AD3332">
        <v>0</v>
      </c>
      <c r="AE3332">
        <v>7.7184110881260546</v>
      </c>
    </row>
    <row r="3333" spans="1:31" x14ac:dyDescent="0.25">
      <c r="A3333">
        <v>2442615</v>
      </c>
      <c r="B3333">
        <v>1</v>
      </c>
      <c r="C3333" t="s">
        <v>80</v>
      </c>
      <c r="D3333" t="s">
        <v>88</v>
      </c>
      <c r="E3333" t="s">
        <v>132</v>
      </c>
      <c r="F3333" t="s">
        <v>9827</v>
      </c>
      <c r="G3333" t="s">
        <v>134</v>
      </c>
      <c r="H3333" t="s">
        <v>135</v>
      </c>
      <c r="I3333" t="s">
        <v>136</v>
      </c>
      <c r="J3333" t="s">
        <v>137</v>
      </c>
      <c r="K3333" t="s">
        <v>138</v>
      </c>
      <c r="L3333" t="s">
        <v>9828</v>
      </c>
      <c r="M3333" t="s">
        <v>9829</v>
      </c>
      <c r="N3333">
        <v>1.061111111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1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2.413721448264222</v>
      </c>
      <c r="AC3333">
        <v>0</v>
      </c>
      <c r="AD3333">
        <v>0</v>
      </c>
      <c r="AE3333">
        <v>2.413721448264222</v>
      </c>
    </row>
    <row r="3334" spans="1:31" x14ac:dyDescent="0.25">
      <c r="A3334">
        <v>2442993</v>
      </c>
      <c r="B3334">
        <v>1</v>
      </c>
      <c r="C3334" t="s">
        <v>81</v>
      </c>
      <c r="D3334" t="s">
        <v>127</v>
      </c>
      <c r="E3334" t="s">
        <v>178</v>
      </c>
      <c r="F3334" t="s">
        <v>9830</v>
      </c>
      <c r="G3334" t="s">
        <v>214</v>
      </c>
      <c r="H3334" t="s">
        <v>144</v>
      </c>
      <c r="I3334" t="s">
        <v>136</v>
      </c>
      <c r="J3334" t="s">
        <v>3</v>
      </c>
      <c r="K3334" t="s">
        <v>138</v>
      </c>
      <c r="L3334" t="s">
        <v>9831</v>
      </c>
      <c r="M3334" t="s">
        <v>9832</v>
      </c>
      <c r="N3334">
        <v>1.598333333</v>
      </c>
      <c r="O3334">
        <v>0</v>
      </c>
      <c r="P3334">
        <v>396</v>
      </c>
      <c r="Q3334">
        <v>0</v>
      </c>
      <c r="R3334">
        <v>0</v>
      </c>
      <c r="S3334">
        <v>0</v>
      </c>
      <c r="T3334">
        <v>19</v>
      </c>
      <c r="U3334">
        <v>0</v>
      </c>
      <c r="V3334">
        <v>0</v>
      </c>
      <c r="W3334">
        <v>0</v>
      </c>
      <c r="X3334">
        <v>161.51068572708687</v>
      </c>
      <c r="Y3334">
        <v>0</v>
      </c>
      <c r="Z3334">
        <v>0</v>
      </c>
      <c r="AA3334">
        <v>0</v>
      </c>
      <c r="AB3334">
        <v>31.37799078542502</v>
      </c>
      <c r="AC3334">
        <v>0</v>
      </c>
      <c r="AD3334">
        <v>0</v>
      </c>
      <c r="AE3334">
        <v>192.88867651251189</v>
      </c>
    </row>
    <row r="3335" spans="1:31" x14ac:dyDescent="0.25">
      <c r="A3335">
        <v>2442601</v>
      </c>
      <c r="B3335">
        <v>1</v>
      </c>
      <c r="C3335" t="s">
        <v>80</v>
      </c>
      <c r="D3335" t="s">
        <v>85</v>
      </c>
      <c r="E3335" t="s">
        <v>161</v>
      </c>
      <c r="F3335" t="s">
        <v>9833</v>
      </c>
      <c r="G3335" t="s">
        <v>187</v>
      </c>
      <c r="H3335" t="s">
        <v>144</v>
      </c>
      <c r="I3335" t="s">
        <v>136</v>
      </c>
      <c r="J3335" t="s">
        <v>137</v>
      </c>
      <c r="K3335" t="s">
        <v>164</v>
      </c>
      <c r="L3335" t="s">
        <v>9834</v>
      </c>
      <c r="M3335" t="s">
        <v>9835</v>
      </c>
      <c r="N3335">
        <v>6.068333333</v>
      </c>
      <c r="O3335">
        <v>0</v>
      </c>
      <c r="P3335">
        <v>474</v>
      </c>
      <c r="Q3335">
        <v>0</v>
      </c>
      <c r="R3335">
        <v>0</v>
      </c>
      <c r="S3335">
        <v>0</v>
      </c>
      <c r="T3335">
        <v>46</v>
      </c>
      <c r="U3335">
        <v>0</v>
      </c>
      <c r="V3335">
        <v>0</v>
      </c>
      <c r="W3335">
        <v>0</v>
      </c>
      <c r="X3335">
        <v>940.83570099053463</v>
      </c>
      <c r="Y3335">
        <v>0</v>
      </c>
      <c r="Z3335">
        <v>0</v>
      </c>
      <c r="AA3335">
        <v>0</v>
      </c>
      <c r="AB3335">
        <v>328.78798261560252</v>
      </c>
      <c r="AC3335">
        <v>0</v>
      </c>
      <c r="AD3335">
        <v>0</v>
      </c>
      <c r="AE3335">
        <v>1269.6236836061371</v>
      </c>
    </row>
    <row r="3336" spans="1:31" x14ac:dyDescent="0.25">
      <c r="A3336">
        <v>2442658</v>
      </c>
      <c r="B3336">
        <v>1</v>
      </c>
      <c r="C3336" t="s">
        <v>80</v>
      </c>
      <c r="D3336" t="s">
        <v>85</v>
      </c>
      <c r="E3336" t="s">
        <v>147</v>
      </c>
      <c r="F3336" t="s">
        <v>9836</v>
      </c>
      <c r="G3336" t="s">
        <v>187</v>
      </c>
      <c r="H3336" t="s">
        <v>135</v>
      </c>
      <c r="I3336" t="s">
        <v>136</v>
      </c>
      <c r="J3336" t="s">
        <v>137</v>
      </c>
      <c r="K3336" t="s">
        <v>164</v>
      </c>
      <c r="L3336" t="s">
        <v>9837</v>
      </c>
      <c r="M3336" t="s">
        <v>9838</v>
      </c>
      <c r="N3336">
        <v>0.40083333300000001</v>
      </c>
      <c r="O3336">
        <v>0</v>
      </c>
      <c r="P3336">
        <v>174</v>
      </c>
      <c r="Q3336">
        <v>0</v>
      </c>
      <c r="R3336">
        <v>0</v>
      </c>
      <c r="S3336">
        <v>0</v>
      </c>
      <c r="T3336">
        <v>6</v>
      </c>
      <c r="U3336">
        <v>0</v>
      </c>
      <c r="V3336">
        <v>0</v>
      </c>
      <c r="W3336">
        <v>0</v>
      </c>
      <c r="X3336">
        <v>26.849750903948667</v>
      </c>
      <c r="Y3336">
        <v>0</v>
      </c>
      <c r="Z3336">
        <v>0</v>
      </c>
      <c r="AA3336">
        <v>0</v>
      </c>
      <c r="AB3336">
        <v>1.1970669305673443</v>
      </c>
      <c r="AC3336">
        <v>0</v>
      </c>
      <c r="AD3336">
        <v>0</v>
      </c>
      <c r="AE3336">
        <v>28.046817834516013</v>
      </c>
    </row>
    <row r="3337" spans="1:31" x14ac:dyDescent="0.25">
      <c r="A3337">
        <v>2442942</v>
      </c>
      <c r="B3337">
        <v>1</v>
      </c>
      <c r="C3337" t="s">
        <v>80</v>
      </c>
      <c r="D3337" t="s">
        <v>103</v>
      </c>
      <c r="E3337" t="s">
        <v>141</v>
      </c>
      <c r="F3337" t="s">
        <v>210</v>
      </c>
      <c r="G3337" t="s">
        <v>143</v>
      </c>
      <c r="H3337" t="s">
        <v>144</v>
      </c>
      <c r="I3337" t="s">
        <v>136</v>
      </c>
      <c r="J3337" t="s">
        <v>137</v>
      </c>
      <c r="K3337" t="s">
        <v>138</v>
      </c>
      <c r="L3337" t="s">
        <v>9839</v>
      </c>
      <c r="M3337" t="s">
        <v>9840</v>
      </c>
      <c r="N3337">
        <v>0.41472222199999997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115.41283443299857</v>
      </c>
      <c r="AD3337">
        <v>0</v>
      </c>
      <c r="AE3337">
        <v>115.41283443299857</v>
      </c>
    </row>
    <row r="3338" spans="1:31" x14ac:dyDescent="0.25">
      <c r="A3338">
        <v>2442919</v>
      </c>
      <c r="B3338">
        <v>1</v>
      </c>
      <c r="C3338" t="s">
        <v>81</v>
      </c>
      <c r="D3338" t="s">
        <v>119</v>
      </c>
      <c r="E3338" t="s">
        <v>141</v>
      </c>
      <c r="F3338" t="s">
        <v>9841</v>
      </c>
      <c r="G3338" t="s">
        <v>143</v>
      </c>
      <c r="H3338" t="s">
        <v>144</v>
      </c>
      <c r="I3338" t="s">
        <v>136</v>
      </c>
      <c r="J3338" t="s">
        <v>137</v>
      </c>
      <c r="K3338" t="s">
        <v>138</v>
      </c>
      <c r="L3338" t="s">
        <v>9440</v>
      </c>
      <c r="M3338" t="s">
        <v>9842</v>
      </c>
      <c r="N3338">
        <v>0.37472222199999999</v>
      </c>
      <c r="O3338">
        <v>3</v>
      </c>
      <c r="P3338">
        <v>1662</v>
      </c>
      <c r="Q3338">
        <v>120</v>
      </c>
      <c r="R3338">
        <v>389</v>
      </c>
      <c r="S3338">
        <v>7</v>
      </c>
      <c r="T3338">
        <v>84</v>
      </c>
      <c r="U3338">
        <v>0</v>
      </c>
      <c r="V3338">
        <v>0</v>
      </c>
      <c r="W3338">
        <v>0.24684612938492501</v>
      </c>
      <c r="X3338">
        <v>5.6457346124230368</v>
      </c>
      <c r="Y3338">
        <v>16.623393250982133</v>
      </c>
      <c r="Z3338">
        <v>10.823988766195118</v>
      </c>
      <c r="AA3338">
        <v>10.501095478076397</v>
      </c>
      <c r="AB3338">
        <v>9.8459885783434942</v>
      </c>
      <c r="AC3338">
        <v>0</v>
      </c>
      <c r="AD3338">
        <v>0</v>
      </c>
      <c r="AE3338">
        <v>53.687046815405097</v>
      </c>
    </row>
    <row r="3339" spans="1:31" x14ac:dyDescent="0.25">
      <c r="A3339">
        <v>2442750</v>
      </c>
      <c r="B3339">
        <v>1</v>
      </c>
      <c r="C3339" t="s">
        <v>81</v>
      </c>
      <c r="D3339" t="s">
        <v>121</v>
      </c>
      <c r="E3339" t="s">
        <v>141</v>
      </c>
      <c r="F3339" t="s">
        <v>9843</v>
      </c>
      <c r="G3339" t="s">
        <v>143</v>
      </c>
      <c r="H3339" t="s">
        <v>144</v>
      </c>
      <c r="I3339" t="s">
        <v>136</v>
      </c>
      <c r="J3339" t="s">
        <v>137</v>
      </c>
      <c r="K3339" t="s">
        <v>138</v>
      </c>
      <c r="L3339" t="s">
        <v>9844</v>
      </c>
      <c r="M3339" t="s">
        <v>9845</v>
      </c>
      <c r="N3339">
        <v>2.556944444</v>
      </c>
      <c r="O3339">
        <v>1</v>
      </c>
      <c r="P3339">
        <v>373</v>
      </c>
      <c r="Q3339">
        <v>1</v>
      </c>
      <c r="R3339">
        <v>36</v>
      </c>
      <c r="S3339">
        <v>0</v>
      </c>
      <c r="T3339">
        <v>32</v>
      </c>
      <c r="U3339">
        <v>0</v>
      </c>
      <c r="V3339">
        <v>0</v>
      </c>
      <c r="W3339">
        <v>0.56735035654809163</v>
      </c>
      <c r="X3339">
        <v>42.547476867875254</v>
      </c>
      <c r="Y3339">
        <v>5.6249691210116266</v>
      </c>
      <c r="Z3339">
        <v>4.5967679958991114</v>
      </c>
      <c r="AA3339">
        <v>0</v>
      </c>
      <c r="AB3339">
        <v>38.97270667566206</v>
      </c>
      <c r="AC3339">
        <v>0</v>
      </c>
      <c r="AD3339">
        <v>0</v>
      </c>
      <c r="AE3339">
        <v>92.309271016996149</v>
      </c>
    </row>
    <row r="3340" spans="1:31" x14ac:dyDescent="0.25">
      <c r="A3340">
        <v>2443082</v>
      </c>
      <c r="B3340">
        <v>1</v>
      </c>
      <c r="C3340" t="s">
        <v>80</v>
      </c>
      <c r="D3340" t="s">
        <v>82</v>
      </c>
      <c r="E3340" t="s">
        <v>147</v>
      </c>
      <c r="F3340" t="s">
        <v>2136</v>
      </c>
      <c r="G3340" t="s">
        <v>171</v>
      </c>
      <c r="H3340" t="s">
        <v>135</v>
      </c>
      <c r="I3340" t="s">
        <v>136</v>
      </c>
      <c r="J3340" t="s">
        <v>137</v>
      </c>
      <c r="K3340" t="s">
        <v>138</v>
      </c>
      <c r="L3340" t="s">
        <v>9846</v>
      </c>
      <c r="M3340" t="s">
        <v>9847</v>
      </c>
      <c r="N3340">
        <v>1.0774999999999999</v>
      </c>
      <c r="O3340">
        <v>0</v>
      </c>
      <c r="P3340">
        <v>42</v>
      </c>
      <c r="Q3340">
        <v>0</v>
      </c>
      <c r="R3340">
        <v>0</v>
      </c>
      <c r="S3340">
        <v>0</v>
      </c>
      <c r="T3340">
        <v>4</v>
      </c>
      <c r="U3340">
        <v>0</v>
      </c>
      <c r="V3340">
        <v>0</v>
      </c>
      <c r="W3340">
        <v>0</v>
      </c>
      <c r="X3340">
        <v>29.448660744208535</v>
      </c>
      <c r="Y3340">
        <v>0</v>
      </c>
      <c r="Z3340">
        <v>0</v>
      </c>
      <c r="AA3340">
        <v>0</v>
      </c>
      <c r="AB3340">
        <v>0.51569009453767511</v>
      </c>
      <c r="AC3340">
        <v>0</v>
      </c>
      <c r="AD3340">
        <v>0</v>
      </c>
      <c r="AE3340">
        <v>29.96435083874621</v>
      </c>
    </row>
    <row r="3341" spans="1:31" x14ac:dyDescent="0.25">
      <c r="A3341">
        <v>2442896</v>
      </c>
      <c r="B3341">
        <v>1</v>
      </c>
      <c r="C3341" t="s">
        <v>81</v>
      </c>
      <c r="D3341" t="s">
        <v>118</v>
      </c>
      <c r="E3341" t="s">
        <v>147</v>
      </c>
      <c r="F3341" t="s">
        <v>9848</v>
      </c>
      <c r="G3341" t="s">
        <v>171</v>
      </c>
      <c r="H3341" t="s">
        <v>135</v>
      </c>
      <c r="I3341" t="s">
        <v>136</v>
      </c>
      <c r="J3341" t="s">
        <v>137</v>
      </c>
      <c r="K3341" t="s">
        <v>138</v>
      </c>
      <c r="L3341" t="s">
        <v>9849</v>
      </c>
      <c r="M3341" t="s">
        <v>9850</v>
      </c>
      <c r="N3341">
        <v>3.278333333</v>
      </c>
      <c r="O3341">
        <v>0</v>
      </c>
      <c r="P3341">
        <v>37</v>
      </c>
      <c r="Q3341">
        <v>0</v>
      </c>
      <c r="R3341">
        <v>1</v>
      </c>
      <c r="S3341">
        <v>0</v>
      </c>
      <c r="T3341">
        <v>2</v>
      </c>
      <c r="U3341">
        <v>0</v>
      </c>
      <c r="V3341">
        <v>0</v>
      </c>
      <c r="W3341">
        <v>0</v>
      </c>
      <c r="X3341">
        <v>20.004676309972243</v>
      </c>
      <c r="Y3341">
        <v>0</v>
      </c>
      <c r="Z3341">
        <v>0</v>
      </c>
      <c r="AA3341">
        <v>0</v>
      </c>
      <c r="AB3341">
        <v>11.154135405195088</v>
      </c>
      <c r="AC3341">
        <v>0</v>
      </c>
      <c r="AD3341">
        <v>0</v>
      </c>
      <c r="AE3341">
        <v>31.158811715167332</v>
      </c>
    </row>
    <row r="3342" spans="1:31" x14ac:dyDescent="0.25">
      <c r="A3342">
        <v>2443065</v>
      </c>
      <c r="B3342">
        <v>1</v>
      </c>
      <c r="C3342" t="s">
        <v>80</v>
      </c>
      <c r="D3342" t="s">
        <v>111</v>
      </c>
      <c r="E3342" t="s">
        <v>290</v>
      </c>
      <c r="F3342" t="s">
        <v>9851</v>
      </c>
      <c r="G3342" t="s">
        <v>525</v>
      </c>
      <c r="H3342" t="s">
        <v>135</v>
      </c>
      <c r="I3342" t="s">
        <v>136</v>
      </c>
      <c r="J3342" t="s">
        <v>137</v>
      </c>
      <c r="K3342" t="s">
        <v>138</v>
      </c>
      <c r="L3342" t="s">
        <v>9852</v>
      </c>
      <c r="M3342" t="s">
        <v>9853</v>
      </c>
      <c r="N3342">
        <v>6.3005555549999999</v>
      </c>
      <c r="O3342">
        <v>0</v>
      </c>
      <c r="P3342">
        <v>112</v>
      </c>
      <c r="Q3342">
        <v>0</v>
      </c>
      <c r="R3342">
        <v>0</v>
      </c>
      <c r="S3342">
        <v>0</v>
      </c>
      <c r="T3342">
        <v>10</v>
      </c>
      <c r="U3342">
        <v>0</v>
      </c>
      <c r="V3342">
        <v>0</v>
      </c>
      <c r="W3342">
        <v>0</v>
      </c>
      <c r="X3342">
        <v>161.90416218159774</v>
      </c>
      <c r="Y3342">
        <v>0</v>
      </c>
      <c r="Z3342">
        <v>0</v>
      </c>
      <c r="AA3342">
        <v>0</v>
      </c>
      <c r="AB3342">
        <v>17.297131033275011</v>
      </c>
      <c r="AC3342">
        <v>0</v>
      </c>
      <c r="AD3342">
        <v>0</v>
      </c>
      <c r="AE3342">
        <v>179.20129321487275</v>
      </c>
    </row>
    <row r="3343" spans="1:31" x14ac:dyDescent="0.25">
      <c r="A3343">
        <v>2442687</v>
      </c>
      <c r="B3343">
        <v>1</v>
      </c>
      <c r="C3343" t="s">
        <v>80</v>
      </c>
      <c r="D3343" t="s">
        <v>97</v>
      </c>
      <c r="E3343" t="s">
        <v>147</v>
      </c>
      <c r="F3343" t="s">
        <v>9854</v>
      </c>
      <c r="G3343" t="s">
        <v>149</v>
      </c>
      <c r="H3343" t="s">
        <v>135</v>
      </c>
      <c r="I3343" t="s">
        <v>136</v>
      </c>
      <c r="J3343" t="s">
        <v>137</v>
      </c>
      <c r="K3343" t="s">
        <v>138</v>
      </c>
      <c r="L3343" t="s">
        <v>9855</v>
      </c>
      <c r="M3343" t="s">
        <v>9856</v>
      </c>
      <c r="N3343">
        <v>3</v>
      </c>
      <c r="O3343">
        <v>0</v>
      </c>
      <c r="P3343">
        <v>2</v>
      </c>
      <c r="Q3343">
        <v>0</v>
      </c>
      <c r="R3343">
        <v>3</v>
      </c>
      <c r="S3343">
        <v>0</v>
      </c>
      <c r="T3343">
        <v>1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1.9346529609069651</v>
      </c>
      <c r="AA3343">
        <v>0</v>
      </c>
      <c r="AB3343">
        <v>58.24998357221601</v>
      </c>
      <c r="AC3343">
        <v>0</v>
      </c>
      <c r="AD3343">
        <v>0</v>
      </c>
      <c r="AE3343">
        <v>60.184636533122976</v>
      </c>
    </row>
    <row r="3344" spans="1:31" x14ac:dyDescent="0.25">
      <c r="A3344">
        <v>2443019</v>
      </c>
      <c r="B3344">
        <v>1</v>
      </c>
      <c r="C3344" t="s">
        <v>81</v>
      </c>
      <c r="D3344" t="s">
        <v>123</v>
      </c>
      <c r="E3344" t="s">
        <v>147</v>
      </c>
      <c r="F3344" t="s">
        <v>9857</v>
      </c>
      <c r="G3344" t="s">
        <v>808</v>
      </c>
      <c r="H3344" t="s">
        <v>135</v>
      </c>
      <c r="I3344" t="s">
        <v>136</v>
      </c>
      <c r="J3344" t="s">
        <v>137</v>
      </c>
      <c r="K3344" t="s">
        <v>138</v>
      </c>
      <c r="L3344" t="s">
        <v>9858</v>
      </c>
      <c r="M3344" t="s">
        <v>9859</v>
      </c>
      <c r="N3344">
        <v>4.1102777770000003</v>
      </c>
      <c r="O3344">
        <v>0</v>
      </c>
      <c r="P3344">
        <v>205</v>
      </c>
      <c r="Q3344">
        <v>0</v>
      </c>
      <c r="R3344">
        <v>0</v>
      </c>
      <c r="S3344">
        <v>0</v>
      </c>
      <c r="T3344">
        <v>19</v>
      </c>
      <c r="U3344">
        <v>0</v>
      </c>
      <c r="V3344">
        <v>0</v>
      </c>
      <c r="W3344">
        <v>0</v>
      </c>
      <c r="X3344">
        <v>249.2422906511292</v>
      </c>
      <c r="Y3344">
        <v>0</v>
      </c>
      <c r="Z3344">
        <v>0</v>
      </c>
      <c r="AA3344">
        <v>0</v>
      </c>
      <c r="AB3344">
        <v>49.143374236614036</v>
      </c>
      <c r="AC3344">
        <v>0</v>
      </c>
      <c r="AD3344">
        <v>0</v>
      </c>
      <c r="AE3344">
        <v>298.38566488774325</v>
      </c>
    </row>
    <row r="3345" spans="1:31" x14ac:dyDescent="0.25">
      <c r="A3345">
        <v>2442581</v>
      </c>
      <c r="B3345">
        <v>1</v>
      </c>
      <c r="C3345" t="s">
        <v>81</v>
      </c>
      <c r="D3345" t="s">
        <v>112</v>
      </c>
      <c r="E3345" t="s">
        <v>141</v>
      </c>
      <c r="F3345" t="s">
        <v>9860</v>
      </c>
      <c r="G3345" t="s">
        <v>143</v>
      </c>
      <c r="H3345" t="s">
        <v>144</v>
      </c>
      <c r="I3345" t="s">
        <v>136</v>
      </c>
      <c r="J3345" t="s">
        <v>137</v>
      </c>
      <c r="K3345" t="s">
        <v>138</v>
      </c>
      <c r="L3345" t="s">
        <v>9861</v>
      </c>
      <c r="M3345" t="s">
        <v>9862</v>
      </c>
      <c r="N3345">
        <v>1.2041666660000001</v>
      </c>
      <c r="O3345">
        <v>2</v>
      </c>
      <c r="P3345">
        <v>152</v>
      </c>
      <c r="Q3345">
        <v>21</v>
      </c>
      <c r="R3345">
        <v>10</v>
      </c>
      <c r="S3345">
        <v>1</v>
      </c>
      <c r="T3345">
        <v>9</v>
      </c>
      <c r="U3345">
        <v>1</v>
      </c>
      <c r="V3345">
        <v>0</v>
      </c>
      <c r="W3345">
        <v>0.57559972086096656</v>
      </c>
      <c r="X3345">
        <v>27.796848088681333</v>
      </c>
      <c r="Y3345">
        <v>1.1367200271362625</v>
      </c>
      <c r="Z3345">
        <v>0</v>
      </c>
      <c r="AA3345">
        <v>19.549345564835892</v>
      </c>
      <c r="AB3345">
        <v>4.2615383069155728</v>
      </c>
      <c r="AC3345">
        <v>39.467501001189149</v>
      </c>
      <c r="AD3345">
        <v>0</v>
      </c>
      <c r="AE3345">
        <v>92.787552709619177</v>
      </c>
    </row>
    <row r="3346" spans="1:31" x14ac:dyDescent="0.25">
      <c r="A3346">
        <v>2442624</v>
      </c>
      <c r="B3346">
        <v>1</v>
      </c>
      <c r="C3346" t="s">
        <v>80</v>
      </c>
      <c r="D3346" t="s">
        <v>101</v>
      </c>
      <c r="E3346" t="s">
        <v>147</v>
      </c>
      <c r="F3346" t="s">
        <v>2773</v>
      </c>
      <c r="G3346" t="s">
        <v>187</v>
      </c>
      <c r="H3346" t="s">
        <v>135</v>
      </c>
      <c r="I3346" t="s">
        <v>136</v>
      </c>
      <c r="J3346" t="s">
        <v>137</v>
      </c>
      <c r="K3346" t="s">
        <v>164</v>
      </c>
      <c r="L3346" t="s">
        <v>9863</v>
      </c>
      <c r="M3346" t="s">
        <v>9864</v>
      </c>
      <c r="N3346">
        <v>9.1916666659999997</v>
      </c>
      <c r="O3346">
        <v>0</v>
      </c>
      <c r="P3346">
        <v>243</v>
      </c>
      <c r="Q3346">
        <v>0</v>
      </c>
      <c r="R3346">
        <v>0</v>
      </c>
      <c r="S3346">
        <v>0</v>
      </c>
      <c r="T3346">
        <v>3</v>
      </c>
      <c r="U3346">
        <v>0</v>
      </c>
      <c r="V3346">
        <v>0</v>
      </c>
      <c r="W3346">
        <v>0</v>
      </c>
      <c r="X3346">
        <v>651.57913718676684</v>
      </c>
      <c r="Y3346">
        <v>0</v>
      </c>
      <c r="Z3346">
        <v>0</v>
      </c>
      <c r="AA3346">
        <v>0</v>
      </c>
      <c r="AB3346">
        <v>84.819191099221456</v>
      </c>
      <c r="AC3346">
        <v>0</v>
      </c>
      <c r="AD3346">
        <v>0</v>
      </c>
      <c r="AE3346">
        <v>736.39832828598833</v>
      </c>
    </row>
    <row r="3347" spans="1:31" x14ac:dyDescent="0.25">
      <c r="A3347">
        <v>2442690</v>
      </c>
      <c r="B3347">
        <v>1</v>
      </c>
      <c r="C3347" t="s">
        <v>81</v>
      </c>
      <c r="D3347" t="s">
        <v>112</v>
      </c>
      <c r="E3347" t="s">
        <v>147</v>
      </c>
      <c r="F3347" t="s">
        <v>9865</v>
      </c>
      <c r="G3347" t="s">
        <v>355</v>
      </c>
      <c r="H3347" t="s">
        <v>135</v>
      </c>
      <c r="I3347" t="s">
        <v>136</v>
      </c>
      <c r="J3347" t="s">
        <v>137</v>
      </c>
      <c r="K3347" t="s">
        <v>164</v>
      </c>
      <c r="L3347" t="s">
        <v>9866</v>
      </c>
      <c r="M3347" t="s">
        <v>9867</v>
      </c>
      <c r="N3347">
        <v>6.2575000000000003</v>
      </c>
      <c r="O3347">
        <v>0</v>
      </c>
      <c r="P3347">
        <v>240</v>
      </c>
      <c r="Q3347">
        <v>0</v>
      </c>
      <c r="R3347">
        <v>3</v>
      </c>
      <c r="S3347">
        <v>0</v>
      </c>
      <c r="T3347">
        <v>7</v>
      </c>
      <c r="U3347">
        <v>0</v>
      </c>
      <c r="V3347">
        <v>0</v>
      </c>
      <c r="W3347">
        <v>0</v>
      </c>
      <c r="X3347">
        <v>259.99567424628003</v>
      </c>
      <c r="Y3347">
        <v>0</v>
      </c>
      <c r="Z3347">
        <v>0.1131130219644175</v>
      </c>
      <c r="AA3347">
        <v>0</v>
      </c>
      <c r="AB3347">
        <v>36.502680417570616</v>
      </c>
      <c r="AC3347">
        <v>0</v>
      </c>
      <c r="AD3347">
        <v>0</v>
      </c>
      <c r="AE3347">
        <v>296.61146768581506</v>
      </c>
    </row>
    <row r="3348" spans="1:31" x14ac:dyDescent="0.25">
      <c r="A3348">
        <v>2442667</v>
      </c>
      <c r="B3348">
        <v>1</v>
      </c>
      <c r="C3348" t="s">
        <v>80</v>
      </c>
      <c r="D3348" t="s">
        <v>97</v>
      </c>
      <c r="E3348" t="s">
        <v>132</v>
      </c>
      <c r="F3348" t="s">
        <v>9868</v>
      </c>
      <c r="G3348" t="s">
        <v>134</v>
      </c>
      <c r="H3348" t="s">
        <v>135</v>
      </c>
      <c r="I3348" t="s">
        <v>136</v>
      </c>
      <c r="J3348" t="s">
        <v>137</v>
      </c>
      <c r="K3348" t="s">
        <v>138</v>
      </c>
      <c r="L3348" t="s">
        <v>9869</v>
      </c>
      <c r="M3348" t="s">
        <v>9870</v>
      </c>
      <c r="N3348">
        <v>4.0394444439999999</v>
      </c>
      <c r="O3348">
        <v>0</v>
      </c>
      <c r="P3348">
        <v>1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1.9558862344393362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1.9558862344393362</v>
      </c>
    </row>
    <row r="3349" spans="1:31" x14ac:dyDescent="0.25">
      <c r="A3349">
        <v>2442959</v>
      </c>
      <c r="B3349">
        <v>1</v>
      </c>
      <c r="C3349" t="s">
        <v>80</v>
      </c>
      <c r="D3349" t="s">
        <v>95</v>
      </c>
      <c r="E3349" t="s">
        <v>147</v>
      </c>
      <c r="F3349" t="s">
        <v>9871</v>
      </c>
      <c r="G3349" t="s">
        <v>175</v>
      </c>
      <c r="H3349" t="s">
        <v>135</v>
      </c>
      <c r="I3349" t="s">
        <v>136</v>
      </c>
      <c r="J3349" t="s">
        <v>137</v>
      </c>
      <c r="K3349" t="s">
        <v>138</v>
      </c>
      <c r="L3349" t="s">
        <v>9872</v>
      </c>
      <c r="M3349" t="s">
        <v>9873</v>
      </c>
      <c r="N3349">
        <v>0.62166666599999998</v>
      </c>
      <c r="O3349">
        <v>0</v>
      </c>
      <c r="P3349">
        <v>53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2.4202941303689407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2.4202941303689407</v>
      </c>
    </row>
    <row r="3350" spans="1:31" x14ac:dyDescent="0.25">
      <c r="A3350">
        <v>2442567</v>
      </c>
      <c r="B3350">
        <v>1</v>
      </c>
      <c r="C3350" t="s">
        <v>81</v>
      </c>
      <c r="D3350" t="s">
        <v>127</v>
      </c>
      <c r="E3350" t="s">
        <v>290</v>
      </c>
      <c r="F3350" t="s">
        <v>9874</v>
      </c>
      <c r="G3350" t="s">
        <v>2049</v>
      </c>
      <c r="H3350" t="s">
        <v>135</v>
      </c>
      <c r="I3350" t="s">
        <v>136</v>
      </c>
      <c r="J3350" t="s">
        <v>137</v>
      </c>
      <c r="K3350" t="s">
        <v>138</v>
      </c>
      <c r="L3350" t="s">
        <v>9875</v>
      </c>
      <c r="M3350" t="s">
        <v>9876</v>
      </c>
      <c r="N3350">
        <v>0.698333333</v>
      </c>
      <c r="O3350">
        <v>0</v>
      </c>
      <c r="P3350">
        <v>121</v>
      </c>
      <c r="Q3350">
        <v>0</v>
      </c>
      <c r="R3350">
        <v>0</v>
      </c>
      <c r="S3350">
        <v>0</v>
      </c>
      <c r="T3350">
        <v>22</v>
      </c>
      <c r="U3350">
        <v>0</v>
      </c>
      <c r="V3350">
        <v>0</v>
      </c>
      <c r="W3350">
        <v>0</v>
      </c>
      <c r="X3350">
        <v>14.194559437768044</v>
      </c>
      <c r="Y3350">
        <v>0</v>
      </c>
      <c r="Z3350">
        <v>0</v>
      </c>
      <c r="AA3350">
        <v>0</v>
      </c>
      <c r="AB3350">
        <v>7.8998498046210237</v>
      </c>
      <c r="AC3350">
        <v>0</v>
      </c>
      <c r="AD3350">
        <v>0</v>
      </c>
      <c r="AE3350">
        <v>22.094409242389069</v>
      </c>
    </row>
    <row r="3351" spans="1:31" x14ac:dyDescent="0.25">
      <c r="A3351">
        <v>2442604</v>
      </c>
      <c r="B3351">
        <v>1</v>
      </c>
      <c r="C3351" t="s">
        <v>80</v>
      </c>
      <c r="D3351" t="s">
        <v>93</v>
      </c>
      <c r="E3351" t="s">
        <v>147</v>
      </c>
      <c r="F3351" t="s">
        <v>9877</v>
      </c>
      <c r="G3351" t="s">
        <v>171</v>
      </c>
      <c r="H3351" t="s">
        <v>135</v>
      </c>
      <c r="I3351" t="s">
        <v>136</v>
      </c>
      <c r="J3351" t="s">
        <v>137</v>
      </c>
      <c r="K3351" t="s">
        <v>138</v>
      </c>
      <c r="L3351" t="s">
        <v>9878</v>
      </c>
      <c r="M3351" t="s">
        <v>9879</v>
      </c>
      <c r="N3351">
        <v>1.514444444</v>
      </c>
      <c r="O3351">
        <v>0</v>
      </c>
      <c r="P3351">
        <v>5</v>
      </c>
      <c r="Q3351">
        <v>0</v>
      </c>
      <c r="R3351">
        <v>4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0.43049921100039334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0.43049921100039334</v>
      </c>
    </row>
    <row r="3352" spans="1:31" x14ac:dyDescent="0.25">
      <c r="A3352">
        <v>2443045</v>
      </c>
      <c r="B3352">
        <v>1</v>
      </c>
      <c r="C3352" t="s">
        <v>80</v>
      </c>
      <c r="D3352" t="s">
        <v>99</v>
      </c>
      <c r="E3352" t="s">
        <v>132</v>
      </c>
      <c r="F3352" t="s">
        <v>9880</v>
      </c>
      <c r="G3352" t="s">
        <v>249</v>
      </c>
      <c r="H3352" t="s">
        <v>135</v>
      </c>
      <c r="I3352" t="s">
        <v>136</v>
      </c>
      <c r="J3352" t="s">
        <v>137</v>
      </c>
      <c r="K3352" t="s">
        <v>138</v>
      </c>
      <c r="L3352" t="s">
        <v>9881</v>
      </c>
      <c r="M3352" t="s">
        <v>9882</v>
      </c>
      <c r="N3352">
        <v>2.540277777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1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</row>
    <row r="3353" spans="1:31" x14ac:dyDescent="0.25">
      <c r="A3353">
        <v>2442561</v>
      </c>
      <c r="B3353">
        <v>1</v>
      </c>
      <c r="C3353" t="s">
        <v>81</v>
      </c>
      <c r="D3353" t="s">
        <v>116</v>
      </c>
      <c r="E3353" t="s">
        <v>132</v>
      </c>
      <c r="F3353" t="s">
        <v>9883</v>
      </c>
      <c r="G3353" t="s">
        <v>134</v>
      </c>
      <c r="H3353" t="s">
        <v>135</v>
      </c>
      <c r="I3353" t="s">
        <v>136</v>
      </c>
      <c r="J3353" t="s">
        <v>137</v>
      </c>
      <c r="K3353" t="s">
        <v>138</v>
      </c>
      <c r="L3353" t="s">
        <v>9884</v>
      </c>
      <c r="M3353" t="s">
        <v>9885</v>
      </c>
      <c r="N3353">
        <v>0.72111111100000003</v>
      </c>
      <c r="O3353">
        <v>0</v>
      </c>
      <c r="P3353">
        <v>1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0.22494781540155223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0.22494781540155223</v>
      </c>
    </row>
    <row r="3354" spans="1:31" x14ac:dyDescent="0.25">
      <c r="A3354">
        <v>2443039</v>
      </c>
      <c r="B3354">
        <v>1</v>
      </c>
      <c r="C3354" t="s">
        <v>81</v>
      </c>
      <c r="D3354" t="s">
        <v>119</v>
      </c>
      <c r="E3354" t="s">
        <v>147</v>
      </c>
      <c r="F3354" t="s">
        <v>9886</v>
      </c>
      <c r="G3354" t="s">
        <v>171</v>
      </c>
      <c r="H3354" t="s">
        <v>135</v>
      </c>
      <c r="I3354" t="s">
        <v>136</v>
      </c>
      <c r="J3354" t="s">
        <v>137</v>
      </c>
      <c r="K3354" t="s">
        <v>138</v>
      </c>
      <c r="L3354" t="s">
        <v>9887</v>
      </c>
      <c r="M3354" t="s">
        <v>9888</v>
      </c>
      <c r="N3354">
        <v>0.87250000000000005</v>
      </c>
      <c r="O3354">
        <v>0</v>
      </c>
      <c r="P3354">
        <v>1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</row>
    <row r="3355" spans="1:31" x14ac:dyDescent="0.25">
      <c r="A3355">
        <v>2443085</v>
      </c>
      <c r="B3355">
        <v>1</v>
      </c>
      <c r="C3355" t="s">
        <v>80</v>
      </c>
      <c r="D3355" t="s">
        <v>105</v>
      </c>
      <c r="E3355" t="s">
        <v>147</v>
      </c>
      <c r="F3355" t="s">
        <v>9889</v>
      </c>
      <c r="G3355" t="s">
        <v>214</v>
      </c>
      <c r="H3355" t="s">
        <v>135</v>
      </c>
      <c r="I3355" t="s">
        <v>136</v>
      </c>
      <c r="J3355" t="s">
        <v>3</v>
      </c>
      <c r="K3355" t="s">
        <v>138</v>
      </c>
      <c r="L3355" t="s">
        <v>9890</v>
      </c>
      <c r="M3355" t="s">
        <v>9891</v>
      </c>
      <c r="N3355">
        <v>1.578888888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15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8.0026497935045899</v>
      </c>
      <c r="AC3355">
        <v>0</v>
      </c>
      <c r="AD3355">
        <v>0</v>
      </c>
      <c r="AE3355">
        <v>8.0026497935045899</v>
      </c>
    </row>
    <row r="3356" spans="1:31" x14ac:dyDescent="0.25">
      <c r="A3356">
        <v>2443062</v>
      </c>
      <c r="B3356">
        <v>1</v>
      </c>
      <c r="C3356" t="s">
        <v>80</v>
      </c>
      <c r="D3356" t="s">
        <v>99</v>
      </c>
      <c r="E3356" t="s">
        <v>132</v>
      </c>
      <c r="F3356" t="s">
        <v>9892</v>
      </c>
      <c r="G3356" t="s">
        <v>198</v>
      </c>
      <c r="H3356" t="s">
        <v>135</v>
      </c>
      <c r="I3356" t="s">
        <v>136</v>
      </c>
      <c r="J3356" t="s">
        <v>137</v>
      </c>
      <c r="K3356" t="s">
        <v>138</v>
      </c>
      <c r="L3356" t="s">
        <v>9893</v>
      </c>
      <c r="M3356" t="s">
        <v>9894</v>
      </c>
      <c r="N3356">
        <v>3.9355555550000001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6.8709476600240016E-2</v>
      </c>
      <c r="AC3356">
        <v>0</v>
      </c>
      <c r="AD3356">
        <v>0</v>
      </c>
      <c r="AE3356">
        <v>6.8709476600240016E-2</v>
      </c>
    </row>
    <row r="3357" spans="1:31" x14ac:dyDescent="0.25">
      <c r="A3357">
        <v>2442876</v>
      </c>
      <c r="B3357">
        <v>1</v>
      </c>
      <c r="C3357" t="s">
        <v>80</v>
      </c>
      <c r="D3357" t="s">
        <v>84</v>
      </c>
      <c r="E3357" t="s">
        <v>147</v>
      </c>
      <c r="F3357" t="s">
        <v>9895</v>
      </c>
      <c r="G3357" t="s">
        <v>171</v>
      </c>
      <c r="H3357" t="s">
        <v>135</v>
      </c>
      <c r="I3357" t="s">
        <v>136</v>
      </c>
      <c r="J3357" t="s">
        <v>137</v>
      </c>
      <c r="K3357" t="s">
        <v>138</v>
      </c>
      <c r="L3357" t="s">
        <v>9896</v>
      </c>
      <c r="M3357" t="s">
        <v>9897</v>
      </c>
      <c r="N3357">
        <v>3.997222222</v>
      </c>
      <c r="O3357">
        <v>0</v>
      </c>
      <c r="P3357">
        <v>2</v>
      </c>
      <c r="Q3357">
        <v>0</v>
      </c>
      <c r="R3357">
        <v>0</v>
      </c>
      <c r="S3357">
        <v>0</v>
      </c>
      <c r="T3357">
        <v>105</v>
      </c>
      <c r="U3357">
        <v>0</v>
      </c>
      <c r="V3357">
        <v>4</v>
      </c>
      <c r="W3357">
        <v>0</v>
      </c>
      <c r="X3357">
        <v>0.84841581757927675</v>
      </c>
      <c r="Y3357">
        <v>0</v>
      </c>
      <c r="Z3357">
        <v>0</v>
      </c>
      <c r="AA3357">
        <v>0</v>
      </c>
      <c r="AB3357">
        <v>314.80585223384253</v>
      </c>
      <c r="AC3357">
        <v>0</v>
      </c>
      <c r="AD3357">
        <v>797.57145322097188</v>
      </c>
      <c r="AE3357">
        <v>1113.2257212723937</v>
      </c>
    </row>
    <row r="3358" spans="1:31" x14ac:dyDescent="0.25">
      <c r="A3358">
        <v>2442979</v>
      </c>
      <c r="B3358">
        <v>1</v>
      </c>
      <c r="C3358" t="s">
        <v>80</v>
      </c>
      <c r="D3358" t="s">
        <v>84</v>
      </c>
      <c r="E3358" t="s">
        <v>132</v>
      </c>
      <c r="F3358" t="s">
        <v>9898</v>
      </c>
      <c r="G3358" t="s">
        <v>134</v>
      </c>
      <c r="H3358" t="s">
        <v>135</v>
      </c>
      <c r="I3358" t="s">
        <v>136</v>
      </c>
      <c r="J3358" t="s">
        <v>137</v>
      </c>
      <c r="K3358" t="s">
        <v>138</v>
      </c>
      <c r="L3358" t="s">
        <v>9899</v>
      </c>
      <c r="M3358" t="s">
        <v>9900</v>
      </c>
      <c r="N3358">
        <v>2.5550000000000002</v>
      </c>
      <c r="O3358">
        <v>0</v>
      </c>
      <c r="P3358">
        <v>1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1.2603368066440768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1.2603368066440768</v>
      </c>
    </row>
    <row r="3359" spans="1:31" x14ac:dyDescent="0.25">
      <c r="A3359">
        <v>2442730</v>
      </c>
      <c r="B3359">
        <v>1</v>
      </c>
      <c r="C3359" t="s">
        <v>80</v>
      </c>
      <c r="D3359" t="s">
        <v>83</v>
      </c>
      <c r="E3359" t="s">
        <v>156</v>
      </c>
      <c r="F3359" t="s">
        <v>9901</v>
      </c>
      <c r="G3359" t="s">
        <v>1516</v>
      </c>
      <c r="H3359" t="s">
        <v>135</v>
      </c>
      <c r="I3359" t="s">
        <v>136</v>
      </c>
      <c r="J3359" t="s">
        <v>137</v>
      </c>
      <c r="K3359" t="s">
        <v>138</v>
      </c>
      <c r="L3359" t="s">
        <v>9902</v>
      </c>
      <c r="M3359" t="s">
        <v>9903</v>
      </c>
      <c r="N3359">
        <v>1.9636111110000001</v>
      </c>
      <c r="O3359">
        <v>0</v>
      </c>
      <c r="P3359">
        <v>3</v>
      </c>
      <c r="Q3359">
        <v>0</v>
      </c>
      <c r="R3359">
        <v>0</v>
      </c>
      <c r="S3359">
        <v>0</v>
      </c>
      <c r="T3359">
        <v>18</v>
      </c>
      <c r="U3359">
        <v>0</v>
      </c>
      <c r="V3359">
        <v>1</v>
      </c>
      <c r="W3359">
        <v>0</v>
      </c>
      <c r="X3359">
        <v>1.7019387330036302</v>
      </c>
      <c r="Y3359">
        <v>0</v>
      </c>
      <c r="Z3359">
        <v>0</v>
      </c>
      <c r="AA3359">
        <v>0</v>
      </c>
      <c r="AB3359">
        <v>73.747832785196991</v>
      </c>
      <c r="AC3359">
        <v>0</v>
      </c>
      <c r="AD3359">
        <v>0</v>
      </c>
      <c r="AE3359">
        <v>75.44977151820062</v>
      </c>
    </row>
    <row r="3360" spans="1:31" x14ac:dyDescent="0.25">
      <c r="A3360">
        <v>2442836</v>
      </c>
      <c r="B3360">
        <v>1</v>
      </c>
      <c r="C3360" t="s">
        <v>81</v>
      </c>
      <c r="D3360" t="s">
        <v>127</v>
      </c>
      <c r="E3360" t="s">
        <v>147</v>
      </c>
      <c r="F3360" t="s">
        <v>9904</v>
      </c>
      <c r="G3360" t="s">
        <v>175</v>
      </c>
      <c r="H3360" t="s">
        <v>135</v>
      </c>
      <c r="I3360" t="s">
        <v>136</v>
      </c>
      <c r="J3360" t="s">
        <v>137</v>
      </c>
      <c r="K3360" t="s">
        <v>138</v>
      </c>
      <c r="L3360" t="s">
        <v>9905</v>
      </c>
      <c r="M3360" t="s">
        <v>9906</v>
      </c>
      <c r="N3360">
        <v>0.86805555499999998</v>
      </c>
      <c r="O3360">
        <v>0</v>
      </c>
      <c r="P3360">
        <v>10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1.7664657771412828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1.7664657771412828</v>
      </c>
    </row>
    <row r="3361" spans="1:31" x14ac:dyDescent="0.25">
      <c r="A3361">
        <v>2442670</v>
      </c>
      <c r="B3361">
        <v>1</v>
      </c>
      <c r="C3361" t="s">
        <v>81</v>
      </c>
      <c r="D3361" t="s">
        <v>127</v>
      </c>
      <c r="E3361" t="s">
        <v>132</v>
      </c>
      <c r="F3361" t="s">
        <v>9907</v>
      </c>
      <c r="G3361" t="s">
        <v>198</v>
      </c>
      <c r="H3361" t="s">
        <v>135</v>
      </c>
      <c r="I3361" t="s">
        <v>136</v>
      </c>
      <c r="J3361" t="s">
        <v>137</v>
      </c>
      <c r="K3361" t="s">
        <v>138</v>
      </c>
      <c r="L3361" t="s">
        <v>9908</v>
      </c>
      <c r="M3361" t="s">
        <v>9909</v>
      </c>
      <c r="N3361">
        <v>2.52</v>
      </c>
      <c r="O3361">
        <v>0</v>
      </c>
      <c r="P3361">
        <v>8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4.7683461180635955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4.7683461180635955</v>
      </c>
    </row>
    <row r="3362" spans="1:31" x14ac:dyDescent="0.25">
      <c r="A3362">
        <v>2442664</v>
      </c>
      <c r="B3362">
        <v>1</v>
      </c>
      <c r="C3362" t="s">
        <v>80</v>
      </c>
      <c r="D3362" t="s">
        <v>108</v>
      </c>
      <c r="E3362" t="s">
        <v>141</v>
      </c>
      <c r="F3362" t="s">
        <v>9910</v>
      </c>
      <c r="G3362" t="s">
        <v>143</v>
      </c>
      <c r="H3362" t="s">
        <v>144</v>
      </c>
      <c r="I3362" t="s">
        <v>330</v>
      </c>
      <c r="J3362" t="s">
        <v>137</v>
      </c>
      <c r="K3362" t="s">
        <v>138</v>
      </c>
      <c r="L3362" t="s">
        <v>9911</v>
      </c>
      <c r="M3362" t="s">
        <v>9912</v>
      </c>
      <c r="N3362">
        <v>3.0277776999999999E-2</v>
      </c>
      <c r="O3362">
        <v>0</v>
      </c>
      <c r="P3362">
        <v>325</v>
      </c>
      <c r="Q3362">
        <v>0</v>
      </c>
      <c r="R3362">
        <v>82</v>
      </c>
      <c r="S3362">
        <v>1</v>
      </c>
      <c r="T3362">
        <v>21</v>
      </c>
      <c r="U3362">
        <v>0</v>
      </c>
      <c r="V3362">
        <v>0</v>
      </c>
      <c r="W3362">
        <v>0</v>
      </c>
      <c r="X3362">
        <v>1.1138813892810142</v>
      </c>
      <c r="Y3362">
        <v>0</v>
      </c>
      <c r="Z3362">
        <v>5.5135836021636679E-2</v>
      </c>
      <c r="AA3362">
        <v>6.0090458396744442E-2</v>
      </c>
      <c r="AB3362">
        <v>0.2108471807154792</v>
      </c>
      <c r="AC3362">
        <v>0</v>
      </c>
      <c r="AD3362">
        <v>0</v>
      </c>
      <c r="AE3362">
        <v>1.4399548644148747</v>
      </c>
    </row>
    <row r="3363" spans="1:31" x14ac:dyDescent="0.25">
      <c r="A3363">
        <v>2442707</v>
      </c>
      <c r="B3363">
        <v>1</v>
      </c>
      <c r="C3363" t="s">
        <v>81</v>
      </c>
      <c r="D3363" t="s">
        <v>127</v>
      </c>
      <c r="E3363" t="s">
        <v>132</v>
      </c>
      <c r="F3363" t="s">
        <v>9913</v>
      </c>
      <c r="G3363" t="s">
        <v>198</v>
      </c>
      <c r="H3363" t="s">
        <v>135</v>
      </c>
      <c r="I3363" t="s">
        <v>136</v>
      </c>
      <c r="J3363" t="s">
        <v>137</v>
      </c>
      <c r="K3363" t="s">
        <v>138</v>
      </c>
      <c r="L3363" t="s">
        <v>9914</v>
      </c>
      <c r="M3363" t="s">
        <v>9915</v>
      </c>
      <c r="N3363">
        <v>9.8002777769999998</v>
      </c>
      <c r="O3363">
        <v>0</v>
      </c>
      <c r="P3363">
        <v>6</v>
      </c>
      <c r="Q3363">
        <v>0</v>
      </c>
      <c r="R3363">
        <v>0</v>
      </c>
      <c r="S3363">
        <v>0</v>
      </c>
      <c r="T3363">
        <v>4</v>
      </c>
      <c r="U3363">
        <v>0</v>
      </c>
      <c r="V3363">
        <v>0</v>
      </c>
      <c r="W3363">
        <v>0</v>
      </c>
      <c r="X3363">
        <v>8.073082521246878</v>
      </c>
      <c r="Y3363">
        <v>0</v>
      </c>
      <c r="Z3363">
        <v>0</v>
      </c>
      <c r="AA3363">
        <v>0</v>
      </c>
      <c r="AB3363">
        <v>23.177421471851382</v>
      </c>
      <c r="AC3363">
        <v>0</v>
      </c>
      <c r="AD3363">
        <v>0</v>
      </c>
      <c r="AE3363">
        <v>31.25050399309826</v>
      </c>
    </row>
    <row r="3364" spans="1:31" x14ac:dyDescent="0.25">
      <c r="A3364">
        <v>2442956</v>
      </c>
      <c r="B3364">
        <v>1</v>
      </c>
      <c r="C3364" t="s">
        <v>80</v>
      </c>
      <c r="D3364" t="s">
        <v>94</v>
      </c>
      <c r="E3364" t="s">
        <v>147</v>
      </c>
      <c r="F3364" t="s">
        <v>9916</v>
      </c>
      <c r="G3364" t="s">
        <v>175</v>
      </c>
      <c r="H3364" t="s">
        <v>135</v>
      </c>
      <c r="I3364" t="s">
        <v>136</v>
      </c>
      <c r="J3364" t="s">
        <v>137</v>
      </c>
      <c r="K3364" t="s">
        <v>138</v>
      </c>
      <c r="L3364" t="s">
        <v>9917</v>
      </c>
      <c r="M3364" t="s">
        <v>9918</v>
      </c>
      <c r="N3364">
        <v>0.42333333299999998</v>
      </c>
      <c r="O3364">
        <v>0</v>
      </c>
      <c r="P3364">
        <v>86</v>
      </c>
      <c r="Q3364">
        <v>0</v>
      </c>
      <c r="R3364">
        <v>0</v>
      </c>
      <c r="S3364">
        <v>0</v>
      </c>
      <c r="T3364">
        <v>10</v>
      </c>
      <c r="U3364">
        <v>0</v>
      </c>
      <c r="V3364">
        <v>0</v>
      </c>
      <c r="W3364">
        <v>0</v>
      </c>
      <c r="X3364">
        <v>9.4393980642842923</v>
      </c>
      <c r="Y3364">
        <v>0</v>
      </c>
      <c r="Z3364">
        <v>0</v>
      </c>
      <c r="AA3364">
        <v>0</v>
      </c>
      <c r="AB3364">
        <v>3.268572155043028</v>
      </c>
      <c r="AC3364">
        <v>0</v>
      </c>
      <c r="AD3364">
        <v>0</v>
      </c>
      <c r="AE3364">
        <v>12.70797021932732</v>
      </c>
    </row>
    <row r="3365" spans="1:31" x14ac:dyDescent="0.25">
      <c r="A3365">
        <v>2442856</v>
      </c>
      <c r="B3365">
        <v>1</v>
      </c>
      <c r="C3365" t="s">
        <v>80</v>
      </c>
      <c r="D3365" t="s">
        <v>85</v>
      </c>
      <c r="E3365" t="s">
        <v>147</v>
      </c>
      <c r="F3365" t="s">
        <v>9919</v>
      </c>
      <c r="G3365" t="s">
        <v>187</v>
      </c>
      <c r="H3365" t="s">
        <v>135</v>
      </c>
      <c r="I3365" t="s">
        <v>136</v>
      </c>
      <c r="J3365" t="s">
        <v>137</v>
      </c>
      <c r="K3365" t="s">
        <v>164</v>
      </c>
      <c r="L3365" t="s">
        <v>9920</v>
      </c>
      <c r="M3365" t="s">
        <v>9921</v>
      </c>
      <c r="N3365">
        <v>0.74388888799999997</v>
      </c>
      <c r="O3365">
        <v>0</v>
      </c>
      <c r="P3365">
        <v>59</v>
      </c>
      <c r="Q3365">
        <v>0</v>
      </c>
      <c r="R3365">
        <v>0</v>
      </c>
      <c r="S3365">
        <v>0</v>
      </c>
      <c r="T3365">
        <v>7</v>
      </c>
      <c r="U3365">
        <v>0</v>
      </c>
      <c r="V3365">
        <v>0</v>
      </c>
      <c r="W3365">
        <v>0</v>
      </c>
      <c r="X3365">
        <v>11.615444041045963</v>
      </c>
      <c r="Y3365">
        <v>0</v>
      </c>
      <c r="Z3365">
        <v>0</v>
      </c>
      <c r="AA3365">
        <v>0</v>
      </c>
      <c r="AB3365">
        <v>11.420868858212001</v>
      </c>
      <c r="AC3365">
        <v>0</v>
      </c>
      <c r="AD3365">
        <v>0</v>
      </c>
      <c r="AE3365">
        <v>23.036312899257965</v>
      </c>
    </row>
    <row r="3366" spans="1:31" x14ac:dyDescent="0.25">
      <c r="A3366">
        <v>2442633</v>
      </c>
      <c r="B3366">
        <v>1</v>
      </c>
      <c r="C3366" t="s">
        <v>81</v>
      </c>
      <c r="D3366" t="s">
        <v>123</v>
      </c>
      <c r="E3366" t="s">
        <v>156</v>
      </c>
      <c r="F3366" t="s">
        <v>9922</v>
      </c>
      <c r="G3366" t="s">
        <v>175</v>
      </c>
      <c r="H3366" t="s">
        <v>135</v>
      </c>
      <c r="I3366" t="s">
        <v>136</v>
      </c>
      <c r="J3366" t="s">
        <v>137</v>
      </c>
      <c r="K3366" t="s">
        <v>138</v>
      </c>
      <c r="L3366" t="s">
        <v>9923</v>
      </c>
      <c r="M3366" t="s">
        <v>9924</v>
      </c>
      <c r="N3366">
        <v>0.66694444399999997</v>
      </c>
      <c r="O3366">
        <v>0</v>
      </c>
      <c r="P3366">
        <v>347</v>
      </c>
      <c r="Q3366">
        <v>0</v>
      </c>
      <c r="R3366">
        <v>0</v>
      </c>
      <c r="S3366">
        <v>0</v>
      </c>
      <c r="T3366">
        <v>8</v>
      </c>
      <c r="U3366">
        <v>0</v>
      </c>
      <c r="V3366">
        <v>0</v>
      </c>
      <c r="W3366">
        <v>0</v>
      </c>
      <c r="X3366">
        <v>52.759327275463306</v>
      </c>
      <c r="Y3366">
        <v>0</v>
      </c>
      <c r="Z3366">
        <v>0</v>
      </c>
      <c r="AA3366">
        <v>0</v>
      </c>
      <c r="AB3366">
        <v>7.6617182648723512</v>
      </c>
      <c r="AC3366">
        <v>0</v>
      </c>
      <c r="AD3366">
        <v>0</v>
      </c>
      <c r="AE3366">
        <v>60.421045540335655</v>
      </c>
    </row>
    <row r="3367" spans="1:31" x14ac:dyDescent="0.25">
      <c r="A3367">
        <v>2442965</v>
      </c>
      <c r="B3367">
        <v>1</v>
      </c>
      <c r="C3367" t="s">
        <v>80</v>
      </c>
      <c r="D3367" t="s">
        <v>105</v>
      </c>
      <c r="E3367" t="s">
        <v>178</v>
      </c>
      <c r="F3367" t="s">
        <v>9925</v>
      </c>
      <c r="G3367" t="s">
        <v>143</v>
      </c>
      <c r="H3367" t="s">
        <v>144</v>
      </c>
      <c r="I3367" t="s">
        <v>136</v>
      </c>
      <c r="J3367" t="s">
        <v>137</v>
      </c>
      <c r="K3367" t="s">
        <v>138</v>
      </c>
      <c r="L3367" t="s">
        <v>9926</v>
      </c>
      <c r="M3367" t="s">
        <v>9927</v>
      </c>
      <c r="N3367">
        <v>0.57027777700000004</v>
      </c>
      <c r="O3367">
        <v>20</v>
      </c>
      <c r="P3367">
        <v>892</v>
      </c>
      <c r="Q3367">
        <v>13</v>
      </c>
      <c r="R3367">
        <v>48</v>
      </c>
      <c r="S3367">
        <v>49</v>
      </c>
      <c r="T3367">
        <v>130</v>
      </c>
      <c r="U3367">
        <v>13</v>
      </c>
      <c r="V3367">
        <v>0</v>
      </c>
      <c r="W3367">
        <v>5.5917757830689556</v>
      </c>
      <c r="X3367">
        <v>158.61680163973142</v>
      </c>
      <c r="Y3367">
        <v>13.291571781692774</v>
      </c>
      <c r="Z3367">
        <v>7.6980886246828986</v>
      </c>
      <c r="AA3367">
        <v>378.17960343648645</v>
      </c>
      <c r="AB3367">
        <v>188.39996676395103</v>
      </c>
      <c r="AC3367">
        <v>253.73198825147878</v>
      </c>
      <c r="AD3367">
        <v>0</v>
      </c>
      <c r="AE3367">
        <v>1005.5097962810923</v>
      </c>
    </row>
    <row r="3368" spans="1:31" x14ac:dyDescent="0.25">
      <c r="A3368">
        <v>2442610</v>
      </c>
      <c r="B3368">
        <v>1</v>
      </c>
      <c r="C3368" t="s">
        <v>81</v>
      </c>
      <c r="D3368" t="s">
        <v>112</v>
      </c>
      <c r="E3368" t="s">
        <v>156</v>
      </c>
      <c r="F3368" t="s">
        <v>9928</v>
      </c>
      <c r="G3368" t="s">
        <v>355</v>
      </c>
      <c r="H3368" t="s">
        <v>135</v>
      </c>
      <c r="I3368" t="s">
        <v>136</v>
      </c>
      <c r="J3368" t="s">
        <v>137</v>
      </c>
      <c r="K3368" t="s">
        <v>164</v>
      </c>
      <c r="L3368" t="s">
        <v>9929</v>
      </c>
      <c r="M3368" t="s">
        <v>9930</v>
      </c>
      <c r="N3368">
        <v>0.59166666599999995</v>
      </c>
      <c r="O3368">
        <v>0</v>
      </c>
      <c r="P3368">
        <v>267</v>
      </c>
      <c r="Q3368">
        <v>0</v>
      </c>
      <c r="R3368">
        <v>0</v>
      </c>
      <c r="S3368">
        <v>0</v>
      </c>
      <c r="T3368">
        <v>22</v>
      </c>
      <c r="U3368">
        <v>0</v>
      </c>
      <c r="V3368">
        <v>0</v>
      </c>
      <c r="W3368">
        <v>0</v>
      </c>
      <c r="X3368">
        <v>30.177068773374238</v>
      </c>
      <c r="Y3368">
        <v>0</v>
      </c>
      <c r="Z3368">
        <v>0</v>
      </c>
      <c r="AA3368">
        <v>0</v>
      </c>
      <c r="AB3368">
        <v>11.852091049158892</v>
      </c>
      <c r="AC3368">
        <v>0</v>
      </c>
      <c r="AD3368">
        <v>0</v>
      </c>
      <c r="AE3368">
        <v>42.029159822533131</v>
      </c>
    </row>
    <row r="3369" spans="1:31" x14ac:dyDescent="0.25">
      <c r="A3369">
        <v>2442819</v>
      </c>
      <c r="B3369">
        <v>1</v>
      </c>
      <c r="C3369" t="s">
        <v>81</v>
      </c>
      <c r="D3369" t="s">
        <v>123</v>
      </c>
      <c r="E3369" t="s">
        <v>132</v>
      </c>
      <c r="F3369" t="s">
        <v>9931</v>
      </c>
      <c r="G3369" t="s">
        <v>249</v>
      </c>
      <c r="H3369" t="s">
        <v>135</v>
      </c>
      <c r="I3369" t="s">
        <v>136</v>
      </c>
      <c r="J3369" t="s">
        <v>137</v>
      </c>
      <c r="K3369" t="s">
        <v>138</v>
      </c>
      <c r="L3369" t="s">
        <v>9932</v>
      </c>
      <c r="M3369" t="s">
        <v>9933</v>
      </c>
      <c r="N3369">
        <v>1.195277777</v>
      </c>
      <c r="O3369">
        <v>0</v>
      </c>
      <c r="P3369">
        <v>2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0.56389151267528326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0.56389151267528326</v>
      </c>
    </row>
    <row r="3370" spans="1:31" x14ac:dyDescent="0.25">
      <c r="A3370">
        <v>2442865</v>
      </c>
      <c r="B3370">
        <v>1</v>
      </c>
      <c r="C3370" t="s">
        <v>80</v>
      </c>
      <c r="D3370" t="s">
        <v>82</v>
      </c>
      <c r="E3370" t="s">
        <v>156</v>
      </c>
      <c r="F3370" t="s">
        <v>9528</v>
      </c>
      <c r="G3370" t="s">
        <v>175</v>
      </c>
      <c r="H3370" t="s">
        <v>135</v>
      </c>
      <c r="I3370" t="s">
        <v>136</v>
      </c>
      <c r="J3370" t="s">
        <v>137</v>
      </c>
      <c r="K3370" t="s">
        <v>138</v>
      </c>
      <c r="L3370" t="s">
        <v>9934</v>
      </c>
      <c r="M3370" t="s">
        <v>9935</v>
      </c>
      <c r="N3370">
        <v>0.62583333299999999</v>
      </c>
      <c r="O3370">
        <v>0</v>
      </c>
      <c r="P3370">
        <v>438</v>
      </c>
      <c r="Q3370">
        <v>0</v>
      </c>
      <c r="R3370">
        <v>0</v>
      </c>
      <c r="S3370">
        <v>0</v>
      </c>
      <c r="T3370">
        <v>152</v>
      </c>
      <c r="U3370">
        <v>0</v>
      </c>
      <c r="V3370">
        <v>0</v>
      </c>
      <c r="W3370">
        <v>0</v>
      </c>
      <c r="X3370">
        <v>100.98282915906671</v>
      </c>
      <c r="Y3370">
        <v>0</v>
      </c>
      <c r="Z3370">
        <v>0</v>
      </c>
      <c r="AA3370">
        <v>0</v>
      </c>
      <c r="AB3370">
        <v>64.206186528576751</v>
      </c>
      <c r="AC3370">
        <v>0</v>
      </c>
      <c r="AD3370">
        <v>0</v>
      </c>
      <c r="AE3370">
        <v>165.18901568764346</v>
      </c>
    </row>
    <row r="3371" spans="1:31" x14ac:dyDescent="0.25">
      <c r="A3371">
        <v>2442825</v>
      </c>
      <c r="B3371">
        <v>1</v>
      </c>
      <c r="C3371" t="s">
        <v>80</v>
      </c>
      <c r="D3371" t="s">
        <v>82</v>
      </c>
      <c r="E3371" t="s">
        <v>132</v>
      </c>
      <c r="F3371" t="s">
        <v>9936</v>
      </c>
      <c r="G3371" t="s">
        <v>134</v>
      </c>
      <c r="H3371" t="s">
        <v>135</v>
      </c>
      <c r="I3371" t="s">
        <v>136</v>
      </c>
      <c r="J3371" t="s">
        <v>137</v>
      </c>
      <c r="K3371" t="s">
        <v>138</v>
      </c>
      <c r="L3371" t="s">
        <v>9937</v>
      </c>
      <c r="M3371" t="s">
        <v>9938</v>
      </c>
      <c r="N3371">
        <v>3.1911111110000001</v>
      </c>
      <c r="O3371">
        <v>0</v>
      </c>
      <c r="P3371">
        <v>2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</row>
    <row r="3372" spans="1:31" x14ac:dyDescent="0.25">
      <c r="A3372">
        <v>2443028</v>
      </c>
      <c r="B3372">
        <v>1</v>
      </c>
      <c r="C3372" t="s">
        <v>80</v>
      </c>
      <c r="D3372" t="s">
        <v>92</v>
      </c>
      <c r="E3372" t="s">
        <v>132</v>
      </c>
      <c r="F3372" t="s">
        <v>9939</v>
      </c>
      <c r="G3372" t="s">
        <v>153</v>
      </c>
      <c r="H3372" t="s">
        <v>135</v>
      </c>
      <c r="I3372" t="s">
        <v>136</v>
      </c>
      <c r="J3372" t="s">
        <v>137</v>
      </c>
      <c r="K3372" t="s">
        <v>138</v>
      </c>
      <c r="L3372" t="s">
        <v>9940</v>
      </c>
      <c r="M3372" t="s">
        <v>9941</v>
      </c>
      <c r="N3372">
        <v>3.071111111</v>
      </c>
      <c r="O3372">
        <v>0</v>
      </c>
      <c r="P3372">
        <v>2</v>
      </c>
      <c r="Q3372">
        <v>0</v>
      </c>
      <c r="R3372">
        <v>0</v>
      </c>
      <c r="S3372">
        <v>0</v>
      </c>
      <c r="T3372">
        <v>1</v>
      </c>
      <c r="U3372">
        <v>0</v>
      </c>
      <c r="V3372">
        <v>0</v>
      </c>
      <c r="W3372">
        <v>0</v>
      </c>
      <c r="X3372">
        <v>0.83322388056179986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0.83322388056179986</v>
      </c>
    </row>
    <row r="3373" spans="1:31" x14ac:dyDescent="0.25">
      <c r="A3373">
        <v>2442739</v>
      </c>
      <c r="B3373">
        <v>1</v>
      </c>
      <c r="C3373" t="s">
        <v>80</v>
      </c>
      <c r="D3373" t="s">
        <v>88</v>
      </c>
      <c r="E3373" t="s">
        <v>290</v>
      </c>
      <c r="F3373" t="s">
        <v>9942</v>
      </c>
      <c r="G3373" t="s">
        <v>308</v>
      </c>
      <c r="H3373" t="s">
        <v>135</v>
      </c>
      <c r="I3373" t="s">
        <v>136</v>
      </c>
      <c r="J3373" t="s">
        <v>137</v>
      </c>
      <c r="K3373" t="s">
        <v>138</v>
      </c>
      <c r="L3373" t="s">
        <v>9943</v>
      </c>
      <c r="M3373" t="s">
        <v>9944</v>
      </c>
      <c r="N3373">
        <v>0.94222222200000005</v>
      </c>
      <c r="O3373">
        <v>0</v>
      </c>
      <c r="P3373">
        <v>30</v>
      </c>
      <c r="Q3373">
        <v>0</v>
      </c>
      <c r="R3373">
        <v>0</v>
      </c>
      <c r="S3373">
        <v>0</v>
      </c>
      <c r="T3373">
        <v>15</v>
      </c>
      <c r="U3373">
        <v>0</v>
      </c>
      <c r="V3373">
        <v>0</v>
      </c>
      <c r="W3373">
        <v>0</v>
      </c>
      <c r="X3373">
        <v>6.1995333904466285</v>
      </c>
      <c r="Y3373">
        <v>0</v>
      </c>
      <c r="Z3373">
        <v>0</v>
      </c>
      <c r="AA3373">
        <v>0</v>
      </c>
      <c r="AB3373">
        <v>33.791116923200221</v>
      </c>
      <c r="AC3373">
        <v>0</v>
      </c>
      <c r="AD3373">
        <v>0</v>
      </c>
      <c r="AE3373">
        <v>39.990650313646853</v>
      </c>
    </row>
    <row r="3374" spans="1:31" x14ac:dyDescent="0.25">
      <c r="A3374">
        <v>2442573</v>
      </c>
      <c r="B3374">
        <v>1</v>
      </c>
      <c r="C3374" t="s">
        <v>80</v>
      </c>
      <c r="D3374" t="s">
        <v>110</v>
      </c>
      <c r="E3374" t="s">
        <v>178</v>
      </c>
      <c r="F3374" t="s">
        <v>9945</v>
      </c>
      <c r="G3374" t="s">
        <v>143</v>
      </c>
      <c r="H3374" t="s">
        <v>144</v>
      </c>
      <c r="I3374" t="s">
        <v>136</v>
      </c>
      <c r="J3374" t="s">
        <v>137</v>
      </c>
      <c r="K3374" t="s">
        <v>138</v>
      </c>
      <c r="L3374" t="s">
        <v>9946</v>
      </c>
      <c r="M3374" t="s">
        <v>9947</v>
      </c>
      <c r="N3374">
        <v>0.93416666599999998</v>
      </c>
      <c r="O3374">
        <v>0</v>
      </c>
      <c r="P3374">
        <v>1551</v>
      </c>
      <c r="Q3374">
        <v>0</v>
      </c>
      <c r="R3374">
        <v>0</v>
      </c>
      <c r="S3374">
        <v>1</v>
      </c>
      <c r="T3374">
        <v>143</v>
      </c>
      <c r="U3374">
        <v>0</v>
      </c>
      <c r="V3374">
        <v>0</v>
      </c>
      <c r="W3374">
        <v>0</v>
      </c>
      <c r="X3374">
        <v>338.65084335501086</v>
      </c>
      <c r="Y3374">
        <v>0</v>
      </c>
      <c r="Z3374">
        <v>0</v>
      </c>
      <c r="AA3374">
        <v>1.2078428935106666</v>
      </c>
      <c r="AB3374">
        <v>84.643373113257965</v>
      </c>
      <c r="AC3374">
        <v>0</v>
      </c>
      <c r="AD3374">
        <v>0</v>
      </c>
      <c r="AE3374">
        <v>424.50205936177946</v>
      </c>
    </row>
    <row r="3375" spans="1:31" x14ac:dyDescent="0.25">
      <c r="A3375">
        <v>2442908</v>
      </c>
      <c r="B3375">
        <v>1</v>
      </c>
      <c r="C3375" t="s">
        <v>80</v>
      </c>
      <c r="D3375" t="s">
        <v>94</v>
      </c>
      <c r="E3375" t="s">
        <v>229</v>
      </c>
      <c r="F3375" t="s">
        <v>1343</v>
      </c>
      <c r="G3375" t="s">
        <v>143</v>
      </c>
      <c r="H3375" t="s">
        <v>144</v>
      </c>
      <c r="I3375" t="s">
        <v>136</v>
      </c>
      <c r="J3375" t="s">
        <v>137</v>
      </c>
      <c r="K3375" t="s">
        <v>138</v>
      </c>
      <c r="L3375" t="s">
        <v>9948</v>
      </c>
      <c r="M3375" t="s">
        <v>9949</v>
      </c>
      <c r="N3375">
        <v>6.8318332999999995E-2</v>
      </c>
      <c r="O3375">
        <v>6</v>
      </c>
      <c r="P3375">
        <v>32</v>
      </c>
      <c r="Q3375">
        <v>44</v>
      </c>
      <c r="R3375">
        <v>146</v>
      </c>
      <c r="S3375">
        <v>6</v>
      </c>
      <c r="T3375">
        <v>51</v>
      </c>
      <c r="U3375">
        <v>2</v>
      </c>
      <c r="V3375">
        <v>0</v>
      </c>
      <c r="W3375">
        <v>6.4948221503977777E-2</v>
      </c>
      <c r="X3375">
        <v>9.6274478508006925E-2</v>
      </c>
      <c r="Y3375">
        <v>0.995021250982704</v>
      </c>
      <c r="Z3375">
        <v>0.23421286279651943</v>
      </c>
      <c r="AA3375">
        <v>0.85016969416697497</v>
      </c>
      <c r="AB3375">
        <v>2.9934524188295999</v>
      </c>
      <c r="AC3375">
        <v>10.092901399724274</v>
      </c>
      <c r="AD3375">
        <v>0</v>
      </c>
      <c r="AE3375">
        <v>15.326980326512057</v>
      </c>
    </row>
    <row r="3376" spans="1:31" x14ac:dyDescent="0.25">
      <c r="A3376">
        <v>2455474</v>
      </c>
      <c r="B3376">
        <v>1</v>
      </c>
      <c r="C3376" t="s">
        <v>80</v>
      </c>
      <c r="D3376" t="s">
        <v>105</v>
      </c>
      <c r="E3376" t="s">
        <v>178</v>
      </c>
      <c r="F3376" t="s">
        <v>9950</v>
      </c>
      <c r="G3376" t="s">
        <v>143</v>
      </c>
      <c r="H3376" t="s">
        <v>144</v>
      </c>
      <c r="I3376" t="s">
        <v>136</v>
      </c>
      <c r="J3376" t="s">
        <v>137</v>
      </c>
      <c r="K3376" t="s">
        <v>138</v>
      </c>
      <c r="L3376" t="s">
        <v>9951</v>
      </c>
      <c r="M3376" t="s">
        <v>9952</v>
      </c>
      <c r="N3376">
        <v>1.9158333329999999</v>
      </c>
      <c r="O3376">
        <v>1</v>
      </c>
      <c r="P3376">
        <v>303</v>
      </c>
      <c r="Q3376">
        <v>2</v>
      </c>
      <c r="R3376">
        <v>19</v>
      </c>
      <c r="S3376">
        <v>15</v>
      </c>
      <c r="T3376">
        <v>66</v>
      </c>
      <c r="U3376">
        <v>4</v>
      </c>
      <c r="V3376">
        <v>0</v>
      </c>
      <c r="W3376">
        <v>3.008348070528041</v>
      </c>
      <c r="X3376">
        <v>166.34632018581689</v>
      </c>
      <c r="Y3376">
        <v>6.4746650325553201</v>
      </c>
      <c r="Z3376">
        <v>5.3731775197279816</v>
      </c>
      <c r="AA3376">
        <v>264.37124022844722</v>
      </c>
      <c r="AB3376">
        <v>287.41516954666844</v>
      </c>
      <c r="AC3376">
        <v>91.859041563584896</v>
      </c>
      <c r="AD3376">
        <v>0</v>
      </c>
      <c r="AE3376">
        <v>824.84796214732887</v>
      </c>
    </row>
    <row r="3377" spans="1:31" x14ac:dyDescent="0.25">
      <c r="A3377">
        <v>2442696</v>
      </c>
      <c r="B3377">
        <v>1</v>
      </c>
      <c r="C3377" t="s">
        <v>80</v>
      </c>
      <c r="D3377" t="s">
        <v>97</v>
      </c>
      <c r="E3377" t="s">
        <v>132</v>
      </c>
      <c r="F3377" t="s">
        <v>9953</v>
      </c>
      <c r="G3377" t="s">
        <v>198</v>
      </c>
      <c r="H3377" t="s">
        <v>135</v>
      </c>
      <c r="I3377" t="s">
        <v>136</v>
      </c>
      <c r="J3377" t="s">
        <v>137</v>
      </c>
      <c r="K3377" t="s">
        <v>138</v>
      </c>
      <c r="L3377" t="s">
        <v>9954</v>
      </c>
      <c r="M3377" t="s">
        <v>9955</v>
      </c>
      <c r="N3377">
        <v>2.3925000000000001</v>
      </c>
      <c r="O3377">
        <v>0</v>
      </c>
      <c r="P3377">
        <v>1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</row>
    <row r="3378" spans="1:31" x14ac:dyDescent="0.25">
      <c r="A3378">
        <v>2442596</v>
      </c>
      <c r="B3378">
        <v>1</v>
      </c>
      <c r="C3378" t="s">
        <v>80</v>
      </c>
      <c r="D3378" t="s">
        <v>91</v>
      </c>
      <c r="E3378" t="s">
        <v>156</v>
      </c>
      <c r="F3378" t="s">
        <v>9956</v>
      </c>
      <c r="G3378" t="s">
        <v>187</v>
      </c>
      <c r="H3378" t="s">
        <v>135</v>
      </c>
      <c r="I3378" t="s">
        <v>136</v>
      </c>
      <c r="J3378" t="s">
        <v>137</v>
      </c>
      <c r="K3378" t="s">
        <v>164</v>
      </c>
      <c r="L3378" t="s">
        <v>9957</v>
      </c>
      <c r="M3378" t="s">
        <v>9958</v>
      </c>
      <c r="N3378">
        <v>3.21</v>
      </c>
      <c r="O3378">
        <v>0</v>
      </c>
      <c r="P3378">
        <v>111</v>
      </c>
      <c r="Q3378">
        <v>0</v>
      </c>
      <c r="R3378">
        <v>0</v>
      </c>
      <c r="S3378">
        <v>0</v>
      </c>
      <c r="T3378">
        <v>11</v>
      </c>
      <c r="U3378">
        <v>0</v>
      </c>
      <c r="V3378">
        <v>0</v>
      </c>
      <c r="W3378">
        <v>0</v>
      </c>
      <c r="X3378">
        <v>91.212504490742631</v>
      </c>
      <c r="Y3378">
        <v>0</v>
      </c>
      <c r="Z3378">
        <v>0</v>
      </c>
      <c r="AA3378">
        <v>0</v>
      </c>
      <c r="AB3378">
        <v>34.125734931853941</v>
      </c>
      <c r="AC3378">
        <v>0</v>
      </c>
      <c r="AD3378">
        <v>0</v>
      </c>
      <c r="AE3378">
        <v>125.33823942259657</v>
      </c>
    </row>
    <row r="3379" spans="1:31" x14ac:dyDescent="0.25">
      <c r="A3379">
        <v>2442616</v>
      </c>
      <c r="B3379">
        <v>1</v>
      </c>
      <c r="C3379" t="s">
        <v>80</v>
      </c>
      <c r="D3379" t="s">
        <v>99</v>
      </c>
      <c r="E3379" t="s">
        <v>132</v>
      </c>
      <c r="F3379" t="s">
        <v>9959</v>
      </c>
      <c r="G3379" t="s">
        <v>249</v>
      </c>
      <c r="H3379" t="s">
        <v>135</v>
      </c>
      <c r="I3379" t="s">
        <v>136</v>
      </c>
      <c r="J3379" t="s">
        <v>137</v>
      </c>
      <c r="K3379" t="s">
        <v>138</v>
      </c>
      <c r="L3379" t="s">
        <v>9960</v>
      </c>
      <c r="M3379" t="s">
        <v>9961</v>
      </c>
      <c r="N3379">
        <v>5.4974999999999996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1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0.7151916013055325</v>
      </c>
      <c r="AC3379">
        <v>0</v>
      </c>
      <c r="AD3379">
        <v>0</v>
      </c>
      <c r="AE3379">
        <v>0.7151916013055325</v>
      </c>
    </row>
    <row r="3380" spans="1:31" x14ac:dyDescent="0.25">
      <c r="A3380">
        <v>2442776</v>
      </c>
      <c r="B3380">
        <v>1</v>
      </c>
      <c r="C3380" t="s">
        <v>81</v>
      </c>
      <c r="D3380" t="s">
        <v>123</v>
      </c>
      <c r="E3380" t="s">
        <v>156</v>
      </c>
      <c r="F3380" t="s">
        <v>9962</v>
      </c>
      <c r="G3380" t="s">
        <v>158</v>
      </c>
      <c r="H3380" t="s">
        <v>135</v>
      </c>
      <c r="I3380" t="s">
        <v>136</v>
      </c>
      <c r="J3380" t="s">
        <v>137</v>
      </c>
      <c r="K3380" t="s">
        <v>138</v>
      </c>
      <c r="L3380" t="s">
        <v>9963</v>
      </c>
      <c r="M3380" t="s">
        <v>9964</v>
      </c>
      <c r="N3380">
        <v>1.660833333</v>
      </c>
      <c r="O3380">
        <v>0</v>
      </c>
      <c r="P3380">
        <v>0</v>
      </c>
      <c r="Q3380">
        <v>0</v>
      </c>
      <c r="R3380">
        <v>14</v>
      </c>
      <c r="S3380">
        <v>0</v>
      </c>
      <c r="T3380">
        <v>1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1.6964258423573748</v>
      </c>
      <c r="AA3380">
        <v>0</v>
      </c>
      <c r="AB3380">
        <v>0</v>
      </c>
      <c r="AC3380">
        <v>0</v>
      </c>
      <c r="AD3380">
        <v>0</v>
      </c>
      <c r="AE3380">
        <v>1.6964258423573748</v>
      </c>
    </row>
    <row r="3381" spans="1:31" x14ac:dyDescent="0.25">
      <c r="A3381">
        <v>2442822</v>
      </c>
      <c r="B3381">
        <v>1</v>
      </c>
      <c r="C3381" t="s">
        <v>80</v>
      </c>
      <c r="D3381" t="s">
        <v>100</v>
      </c>
      <c r="E3381" t="s">
        <v>141</v>
      </c>
      <c r="F3381" t="s">
        <v>9965</v>
      </c>
      <c r="G3381" t="s">
        <v>143</v>
      </c>
      <c r="H3381" t="s">
        <v>144</v>
      </c>
      <c r="I3381" t="s">
        <v>136</v>
      </c>
      <c r="J3381" t="s">
        <v>137</v>
      </c>
      <c r="K3381" t="s">
        <v>138</v>
      </c>
      <c r="L3381" t="s">
        <v>9966</v>
      </c>
      <c r="M3381" t="s">
        <v>9967</v>
      </c>
      <c r="N3381">
        <v>3.5383333330000002</v>
      </c>
      <c r="O3381">
        <v>0</v>
      </c>
      <c r="P3381">
        <v>263</v>
      </c>
      <c r="Q3381">
        <v>0</v>
      </c>
      <c r="R3381">
        <v>23</v>
      </c>
      <c r="S3381">
        <v>10</v>
      </c>
      <c r="T3381">
        <v>65</v>
      </c>
      <c r="U3381">
        <v>1</v>
      </c>
      <c r="V3381">
        <v>2</v>
      </c>
      <c r="W3381">
        <v>0</v>
      </c>
      <c r="X3381">
        <v>248.63405696171432</v>
      </c>
      <c r="Y3381">
        <v>0</v>
      </c>
      <c r="Z3381">
        <v>43.268654252557589</v>
      </c>
      <c r="AA3381">
        <v>432.25903145170327</v>
      </c>
      <c r="AB3381">
        <v>309.31605984723342</v>
      </c>
      <c r="AC3381">
        <v>473.99412783995245</v>
      </c>
      <c r="AD3381">
        <v>176.8671890022014</v>
      </c>
      <c r="AE3381">
        <v>1684.3391193553625</v>
      </c>
    </row>
    <row r="3382" spans="1:31" x14ac:dyDescent="0.25">
      <c r="A3382">
        <v>2442968</v>
      </c>
      <c r="B3382">
        <v>1</v>
      </c>
      <c r="C3382" t="s">
        <v>80</v>
      </c>
      <c r="D3382" t="s">
        <v>90</v>
      </c>
      <c r="E3382" t="s">
        <v>147</v>
      </c>
      <c r="F3382" t="s">
        <v>9968</v>
      </c>
      <c r="G3382" t="s">
        <v>171</v>
      </c>
      <c r="H3382" t="s">
        <v>135</v>
      </c>
      <c r="I3382" t="s">
        <v>136</v>
      </c>
      <c r="J3382" t="s">
        <v>137</v>
      </c>
      <c r="K3382" t="s">
        <v>138</v>
      </c>
      <c r="L3382" t="s">
        <v>9969</v>
      </c>
      <c r="M3382" t="s">
        <v>9970</v>
      </c>
      <c r="N3382">
        <v>0.57638888799999999</v>
      </c>
      <c r="O3382">
        <v>0</v>
      </c>
      <c r="P3382">
        <v>51</v>
      </c>
      <c r="Q3382">
        <v>0</v>
      </c>
      <c r="R3382">
        <v>0</v>
      </c>
      <c r="S3382">
        <v>0</v>
      </c>
      <c r="T3382">
        <v>1</v>
      </c>
      <c r="U3382">
        <v>0</v>
      </c>
      <c r="V3382">
        <v>0</v>
      </c>
      <c r="W3382">
        <v>0</v>
      </c>
      <c r="X3382">
        <v>10.893387315866294</v>
      </c>
      <c r="Y3382">
        <v>0</v>
      </c>
      <c r="Z3382">
        <v>0</v>
      </c>
      <c r="AA3382">
        <v>0</v>
      </c>
      <c r="AB3382">
        <v>0.37989126202298446</v>
      </c>
      <c r="AC3382">
        <v>0</v>
      </c>
      <c r="AD3382">
        <v>0</v>
      </c>
      <c r="AE3382">
        <v>11.273278577889279</v>
      </c>
    </row>
    <row r="3383" spans="1:31" x14ac:dyDescent="0.25">
      <c r="A3383">
        <v>2442991</v>
      </c>
      <c r="B3383">
        <v>1</v>
      </c>
      <c r="C3383" t="s">
        <v>81</v>
      </c>
      <c r="D3383" t="s">
        <v>127</v>
      </c>
      <c r="E3383" t="s">
        <v>141</v>
      </c>
      <c r="F3383" t="s">
        <v>9971</v>
      </c>
      <c r="G3383" t="s">
        <v>143</v>
      </c>
      <c r="H3383" t="s">
        <v>144</v>
      </c>
      <c r="I3383" t="s">
        <v>136</v>
      </c>
      <c r="J3383" t="s">
        <v>137</v>
      </c>
      <c r="K3383" t="s">
        <v>138</v>
      </c>
      <c r="L3383" t="s">
        <v>9831</v>
      </c>
      <c r="M3383" t="s">
        <v>9972</v>
      </c>
      <c r="N3383">
        <v>0.73444444399999997</v>
      </c>
      <c r="O3383">
        <v>0</v>
      </c>
      <c r="P3383">
        <v>964</v>
      </c>
      <c r="Q3383">
        <v>12</v>
      </c>
      <c r="R3383">
        <v>31</v>
      </c>
      <c r="S3383">
        <v>9</v>
      </c>
      <c r="T3383">
        <v>126</v>
      </c>
      <c r="U3383">
        <v>6</v>
      </c>
      <c r="V3383">
        <v>2</v>
      </c>
      <c r="W3383">
        <v>0</v>
      </c>
      <c r="X3383">
        <v>245.56460881358461</v>
      </c>
      <c r="Y3383">
        <v>0.14819515779306669</v>
      </c>
      <c r="Z3383">
        <v>3.5343705892874642</v>
      </c>
      <c r="AA3383">
        <v>140.71502594822897</v>
      </c>
      <c r="AB3383">
        <v>72.667170321530676</v>
      </c>
      <c r="AC3383">
        <v>433.00866901030315</v>
      </c>
      <c r="AD3383">
        <v>82.880105916130631</v>
      </c>
      <c r="AE3383">
        <v>978.51814575685864</v>
      </c>
    </row>
    <row r="3384" spans="1:31" x14ac:dyDescent="0.25">
      <c r="A3384">
        <v>2442985</v>
      </c>
      <c r="B3384">
        <v>1</v>
      </c>
      <c r="C3384" t="s">
        <v>80</v>
      </c>
      <c r="D3384" t="s">
        <v>106</v>
      </c>
      <c r="E3384" t="s">
        <v>147</v>
      </c>
      <c r="F3384" t="s">
        <v>9973</v>
      </c>
      <c r="G3384" t="s">
        <v>171</v>
      </c>
      <c r="H3384" t="s">
        <v>135</v>
      </c>
      <c r="I3384" t="s">
        <v>136</v>
      </c>
      <c r="J3384" t="s">
        <v>137</v>
      </c>
      <c r="K3384" t="s">
        <v>138</v>
      </c>
      <c r="L3384" t="s">
        <v>9974</v>
      </c>
      <c r="M3384" t="s">
        <v>9975</v>
      </c>
      <c r="N3384">
        <v>1.7336111110000001</v>
      </c>
      <c r="O3384">
        <v>0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</row>
    <row r="3385" spans="1:31" x14ac:dyDescent="0.25">
      <c r="A3385">
        <v>2442590</v>
      </c>
      <c r="B3385">
        <v>1</v>
      </c>
      <c r="C3385" t="s">
        <v>81</v>
      </c>
      <c r="D3385" t="s">
        <v>118</v>
      </c>
      <c r="E3385" t="s">
        <v>161</v>
      </c>
      <c r="F3385" t="s">
        <v>9976</v>
      </c>
      <c r="G3385" t="s">
        <v>256</v>
      </c>
      <c r="H3385" t="s">
        <v>144</v>
      </c>
      <c r="I3385" t="s">
        <v>136</v>
      </c>
      <c r="J3385" t="s">
        <v>137</v>
      </c>
      <c r="K3385" t="s">
        <v>138</v>
      </c>
      <c r="L3385" t="s">
        <v>9977</v>
      </c>
      <c r="M3385" t="s">
        <v>9978</v>
      </c>
      <c r="N3385">
        <v>3.1497222219999998</v>
      </c>
      <c r="O3385">
        <v>0</v>
      </c>
      <c r="P3385">
        <v>279</v>
      </c>
      <c r="Q3385">
        <v>1</v>
      </c>
      <c r="R3385">
        <v>9</v>
      </c>
      <c r="S3385">
        <v>1</v>
      </c>
      <c r="T3385">
        <v>24</v>
      </c>
      <c r="U3385">
        <v>0</v>
      </c>
      <c r="V3385">
        <v>0</v>
      </c>
      <c r="W3385">
        <v>0</v>
      </c>
      <c r="X3385">
        <v>15.95893667004383</v>
      </c>
      <c r="Y3385">
        <v>0</v>
      </c>
      <c r="Z3385">
        <v>1.1339055219957475</v>
      </c>
      <c r="AA3385">
        <v>0</v>
      </c>
      <c r="AB3385">
        <v>23.85045897132413</v>
      </c>
      <c r="AC3385">
        <v>0</v>
      </c>
      <c r="AD3385">
        <v>0</v>
      </c>
      <c r="AE3385">
        <v>40.943301163363707</v>
      </c>
    </row>
    <row r="3386" spans="1:31" x14ac:dyDescent="0.25">
      <c r="A3386">
        <v>2443031</v>
      </c>
      <c r="B3386">
        <v>1</v>
      </c>
      <c r="C3386" t="s">
        <v>80</v>
      </c>
      <c r="D3386" t="s">
        <v>105</v>
      </c>
      <c r="E3386" t="s">
        <v>178</v>
      </c>
      <c r="F3386" t="s">
        <v>9925</v>
      </c>
      <c r="G3386" t="s">
        <v>439</v>
      </c>
      <c r="H3386" t="s">
        <v>144</v>
      </c>
      <c r="I3386" t="s">
        <v>136</v>
      </c>
      <c r="J3386" t="s">
        <v>137</v>
      </c>
      <c r="K3386" t="s">
        <v>138</v>
      </c>
      <c r="L3386" t="s">
        <v>9979</v>
      </c>
      <c r="M3386" t="s">
        <v>9980</v>
      </c>
      <c r="N3386">
        <v>2.105</v>
      </c>
      <c r="O3386">
        <v>20</v>
      </c>
      <c r="P3386">
        <v>892</v>
      </c>
      <c r="Q3386">
        <v>13</v>
      </c>
      <c r="R3386">
        <v>48</v>
      </c>
      <c r="S3386">
        <v>49</v>
      </c>
      <c r="T3386">
        <v>130</v>
      </c>
      <c r="U3386">
        <v>13</v>
      </c>
      <c r="V3386">
        <v>0</v>
      </c>
      <c r="W3386">
        <v>21.911389150369619</v>
      </c>
      <c r="X3386">
        <v>580.89422143506988</v>
      </c>
      <c r="Y3386">
        <v>46.307319062210574</v>
      </c>
      <c r="Z3386">
        <v>24.767901083124656</v>
      </c>
      <c r="AA3386">
        <v>1275.7520426619812</v>
      </c>
      <c r="AB3386">
        <v>538.07590518611426</v>
      </c>
      <c r="AC3386">
        <v>752.84844018499109</v>
      </c>
      <c r="AD3386">
        <v>0</v>
      </c>
      <c r="AE3386">
        <v>3240.5572187638613</v>
      </c>
    </row>
    <row r="3387" spans="1:31" x14ac:dyDescent="0.25">
      <c r="A3387">
        <v>2442630</v>
      </c>
      <c r="B3387">
        <v>1</v>
      </c>
      <c r="C3387" t="s">
        <v>80</v>
      </c>
      <c r="D3387" t="s">
        <v>103</v>
      </c>
      <c r="E3387" t="s">
        <v>161</v>
      </c>
      <c r="F3387" t="s">
        <v>9981</v>
      </c>
      <c r="G3387" t="s">
        <v>355</v>
      </c>
      <c r="H3387" t="s">
        <v>144</v>
      </c>
      <c r="I3387" t="s">
        <v>136</v>
      </c>
      <c r="J3387" t="s">
        <v>137</v>
      </c>
      <c r="K3387" t="s">
        <v>164</v>
      </c>
      <c r="L3387" t="s">
        <v>9982</v>
      </c>
      <c r="M3387" t="s">
        <v>9983</v>
      </c>
      <c r="N3387">
        <v>3.2727777769999999</v>
      </c>
      <c r="O3387">
        <v>0</v>
      </c>
      <c r="P3387">
        <v>849</v>
      </c>
      <c r="Q3387">
        <v>0</v>
      </c>
      <c r="R3387">
        <v>3</v>
      </c>
      <c r="S3387">
        <v>2</v>
      </c>
      <c r="T3387">
        <v>41</v>
      </c>
      <c r="U3387">
        <v>0</v>
      </c>
      <c r="V3387">
        <v>0</v>
      </c>
      <c r="W3387">
        <v>0</v>
      </c>
      <c r="X3387">
        <v>713.26495352543361</v>
      </c>
      <c r="Y3387">
        <v>0</v>
      </c>
      <c r="Z3387">
        <v>0</v>
      </c>
      <c r="AA3387">
        <v>70.521225822003842</v>
      </c>
      <c r="AB3387">
        <v>283.87962821273248</v>
      </c>
      <c r="AC3387">
        <v>0</v>
      </c>
      <c r="AD3387">
        <v>0</v>
      </c>
      <c r="AE3387">
        <v>1067.6658075601699</v>
      </c>
    </row>
    <row r="3388" spans="1:31" x14ac:dyDescent="0.25">
      <c r="A3388">
        <v>2442636</v>
      </c>
      <c r="B3388">
        <v>1</v>
      </c>
      <c r="C3388" t="s">
        <v>80</v>
      </c>
      <c r="D3388" t="s">
        <v>84</v>
      </c>
      <c r="E3388" t="s">
        <v>147</v>
      </c>
      <c r="F3388" t="s">
        <v>1367</v>
      </c>
      <c r="G3388" t="s">
        <v>171</v>
      </c>
      <c r="H3388" t="s">
        <v>135</v>
      </c>
      <c r="I3388" t="s">
        <v>136</v>
      </c>
      <c r="J3388" t="s">
        <v>137</v>
      </c>
      <c r="K3388" t="s">
        <v>138</v>
      </c>
      <c r="L3388" t="s">
        <v>9984</v>
      </c>
      <c r="M3388" t="s">
        <v>9985</v>
      </c>
      <c r="N3388">
        <v>3.2352777769999999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3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7.649138558524081</v>
      </c>
      <c r="AC3388">
        <v>0</v>
      </c>
      <c r="AD3388">
        <v>0</v>
      </c>
      <c r="AE3388">
        <v>7.649138558524081</v>
      </c>
    </row>
    <row r="3389" spans="1:31" x14ac:dyDescent="0.25">
      <c r="A3389">
        <v>2442719</v>
      </c>
      <c r="B3389">
        <v>1</v>
      </c>
      <c r="C3389" t="s">
        <v>81</v>
      </c>
      <c r="D3389" t="s">
        <v>120</v>
      </c>
      <c r="E3389" t="s">
        <v>141</v>
      </c>
      <c r="F3389" t="s">
        <v>9986</v>
      </c>
      <c r="G3389" t="s">
        <v>143</v>
      </c>
      <c r="H3389" t="s">
        <v>144</v>
      </c>
      <c r="I3389" t="s">
        <v>136</v>
      </c>
      <c r="J3389" t="s">
        <v>137</v>
      </c>
      <c r="K3389" t="s">
        <v>138</v>
      </c>
      <c r="L3389" t="s">
        <v>9987</v>
      </c>
      <c r="M3389" t="s">
        <v>9988</v>
      </c>
      <c r="N3389">
        <v>1.224722222</v>
      </c>
      <c r="O3389">
        <v>0</v>
      </c>
      <c r="P3389">
        <v>0</v>
      </c>
      <c r="Q3389">
        <v>50</v>
      </c>
      <c r="R3389">
        <v>0</v>
      </c>
      <c r="S3389">
        <v>5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4.0560219371640756</v>
      </c>
      <c r="Z3389">
        <v>0</v>
      </c>
      <c r="AA3389">
        <v>2.2848941566982557</v>
      </c>
      <c r="AB3389">
        <v>0</v>
      </c>
      <c r="AC3389">
        <v>0</v>
      </c>
      <c r="AD3389">
        <v>0</v>
      </c>
      <c r="AE3389">
        <v>6.3409160938623312</v>
      </c>
    </row>
    <row r="3390" spans="1:31" x14ac:dyDescent="0.25">
      <c r="A3390">
        <v>2442862</v>
      </c>
      <c r="B3390">
        <v>1</v>
      </c>
      <c r="C3390" t="s">
        <v>80</v>
      </c>
      <c r="D3390" t="s">
        <v>95</v>
      </c>
      <c r="E3390" t="s">
        <v>161</v>
      </c>
      <c r="F3390" t="s">
        <v>9989</v>
      </c>
      <c r="G3390" t="s">
        <v>187</v>
      </c>
      <c r="H3390" t="s">
        <v>144</v>
      </c>
      <c r="I3390" t="s">
        <v>136</v>
      </c>
      <c r="J3390" t="s">
        <v>137</v>
      </c>
      <c r="K3390" t="s">
        <v>164</v>
      </c>
      <c r="L3390" t="s">
        <v>9990</v>
      </c>
      <c r="M3390" t="s">
        <v>9991</v>
      </c>
      <c r="N3390">
        <v>1.085</v>
      </c>
      <c r="O3390">
        <v>0</v>
      </c>
      <c r="P3390">
        <v>96</v>
      </c>
      <c r="Q3390">
        <v>0</v>
      </c>
      <c r="R3390">
        <v>0</v>
      </c>
      <c r="S3390">
        <v>0</v>
      </c>
      <c r="T3390">
        <v>42</v>
      </c>
      <c r="U3390">
        <v>0</v>
      </c>
      <c r="V3390">
        <v>0</v>
      </c>
      <c r="W3390">
        <v>0</v>
      </c>
      <c r="X3390">
        <v>31.245342744735932</v>
      </c>
      <c r="Y3390">
        <v>0</v>
      </c>
      <c r="Z3390">
        <v>0</v>
      </c>
      <c r="AA3390">
        <v>0</v>
      </c>
      <c r="AB3390">
        <v>58.94471245808738</v>
      </c>
      <c r="AC3390">
        <v>0</v>
      </c>
      <c r="AD3390">
        <v>0</v>
      </c>
      <c r="AE3390">
        <v>90.190055202823316</v>
      </c>
    </row>
    <row r="3391" spans="1:31" x14ac:dyDescent="0.25">
      <c r="A3391">
        <v>2442693</v>
      </c>
      <c r="B3391">
        <v>1</v>
      </c>
      <c r="C3391" t="s">
        <v>80</v>
      </c>
      <c r="D3391" t="s">
        <v>95</v>
      </c>
      <c r="E3391" t="s">
        <v>178</v>
      </c>
      <c r="F3391" t="s">
        <v>9992</v>
      </c>
      <c r="G3391" t="s">
        <v>187</v>
      </c>
      <c r="H3391" t="s">
        <v>144</v>
      </c>
      <c r="I3391" t="s">
        <v>136</v>
      </c>
      <c r="J3391" t="s">
        <v>137</v>
      </c>
      <c r="K3391" t="s">
        <v>164</v>
      </c>
      <c r="L3391" t="s">
        <v>9993</v>
      </c>
      <c r="M3391" t="s">
        <v>9994</v>
      </c>
      <c r="N3391">
        <v>3.286944444</v>
      </c>
      <c r="O3391">
        <v>0</v>
      </c>
      <c r="P3391">
        <v>1640</v>
      </c>
      <c r="Q3391">
        <v>0</v>
      </c>
      <c r="R3391">
        <v>0</v>
      </c>
      <c r="S3391">
        <v>0</v>
      </c>
      <c r="T3391">
        <v>94</v>
      </c>
      <c r="U3391">
        <v>0</v>
      </c>
      <c r="V3391">
        <v>0</v>
      </c>
      <c r="W3391">
        <v>0</v>
      </c>
      <c r="X3391">
        <v>1317.2680942413958</v>
      </c>
      <c r="Y3391">
        <v>0</v>
      </c>
      <c r="Z3391">
        <v>0</v>
      </c>
      <c r="AA3391">
        <v>0</v>
      </c>
      <c r="AB3391">
        <v>620.39179385602495</v>
      </c>
      <c r="AC3391">
        <v>0</v>
      </c>
      <c r="AD3391">
        <v>0</v>
      </c>
      <c r="AE3391">
        <v>1937.6598880974207</v>
      </c>
    </row>
    <row r="3392" spans="1:31" x14ac:dyDescent="0.25">
      <c r="A3392">
        <v>2442570</v>
      </c>
      <c r="B3392">
        <v>1</v>
      </c>
      <c r="C3392" t="s">
        <v>80</v>
      </c>
      <c r="D3392" t="s">
        <v>83</v>
      </c>
      <c r="E3392" t="s">
        <v>161</v>
      </c>
      <c r="F3392" t="s">
        <v>9995</v>
      </c>
      <c r="G3392" t="s">
        <v>422</v>
      </c>
      <c r="H3392" t="s">
        <v>144</v>
      </c>
      <c r="I3392" t="s">
        <v>136</v>
      </c>
      <c r="J3392" t="s">
        <v>137</v>
      </c>
      <c r="K3392" t="s">
        <v>138</v>
      </c>
      <c r="L3392" t="s">
        <v>9996</v>
      </c>
      <c r="M3392" t="s">
        <v>9997</v>
      </c>
      <c r="N3392">
        <v>1.5791666660000001</v>
      </c>
      <c r="O3392">
        <v>1</v>
      </c>
      <c r="P3392">
        <v>14</v>
      </c>
      <c r="Q3392">
        <v>0</v>
      </c>
      <c r="R3392">
        <v>1</v>
      </c>
      <c r="S3392">
        <v>18</v>
      </c>
      <c r="T3392">
        <v>32</v>
      </c>
      <c r="U3392">
        <v>8</v>
      </c>
      <c r="V3392">
        <v>1</v>
      </c>
      <c r="W3392">
        <v>0.26976859722487501</v>
      </c>
      <c r="X3392">
        <v>3.4054000115329792</v>
      </c>
      <c r="Y3392">
        <v>0</v>
      </c>
      <c r="Z3392">
        <v>3.0996798894977671</v>
      </c>
      <c r="AA3392">
        <v>221.85508572211114</v>
      </c>
      <c r="AB3392">
        <v>85.731241956203419</v>
      </c>
      <c r="AC3392">
        <v>778.98388579660809</v>
      </c>
      <c r="AD3392">
        <v>49.376248426303107</v>
      </c>
      <c r="AE3392">
        <v>1142.7213103994814</v>
      </c>
    </row>
    <row r="3393" spans="1:31" x14ac:dyDescent="0.25">
      <c r="A3393">
        <v>2442699</v>
      </c>
      <c r="B3393">
        <v>1</v>
      </c>
      <c r="C3393" t="s">
        <v>80</v>
      </c>
      <c r="D3393" t="s">
        <v>108</v>
      </c>
      <c r="E3393" t="s">
        <v>147</v>
      </c>
      <c r="F3393" t="s">
        <v>9998</v>
      </c>
      <c r="G3393" t="s">
        <v>187</v>
      </c>
      <c r="H3393" t="s">
        <v>135</v>
      </c>
      <c r="I3393" t="s">
        <v>136</v>
      </c>
      <c r="J3393" t="s">
        <v>137</v>
      </c>
      <c r="K3393" t="s">
        <v>164</v>
      </c>
      <c r="L3393" t="s">
        <v>9999</v>
      </c>
      <c r="M3393" t="s">
        <v>10000</v>
      </c>
      <c r="N3393">
        <v>6.9005555550000004</v>
      </c>
      <c r="O3393">
        <v>0</v>
      </c>
      <c r="P3393">
        <v>3</v>
      </c>
      <c r="Q3393">
        <v>0</v>
      </c>
      <c r="R3393">
        <v>5</v>
      </c>
      <c r="S3393">
        <v>0</v>
      </c>
      <c r="T3393">
        <v>3</v>
      </c>
      <c r="U3393">
        <v>0</v>
      </c>
      <c r="V3393">
        <v>0</v>
      </c>
      <c r="W3393">
        <v>0</v>
      </c>
      <c r="X3393">
        <v>1.0964135422575001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1.0964135422575001</v>
      </c>
    </row>
    <row r="3394" spans="1:31" x14ac:dyDescent="0.25">
      <c r="A3394">
        <v>2442756</v>
      </c>
      <c r="B3394">
        <v>1</v>
      </c>
      <c r="C3394" t="s">
        <v>80</v>
      </c>
      <c r="D3394" t="s">
        <v>97</v>
      </c>
      <c r="E3394" t="s">
        <v>161</v>
      </c>
      <c r="F3394" t="s">
        <v>10001</v>
      </c>
      <c r="G3394" t="s">
        <v>355</v>
      </c>
      <c r="H3394" t="s">
        <v>144</v>
      </c>
      <c r="I3394" t="s">
        <v>136</v>
      </c>
      <c r="J3394" t="s">
        <v>137</v>
      </c>
      <c r="K3394" t="s">
        <v>164</v>
      </c>
      <c r="L3394" t="s">
        <v>10002</v>
      </c>
      <c r="M3394" t="s">
        <v>10003</v>
      </c>
      <c r="N3394">
        <v>2.7516666660000002</v>
      </c>
      <c r="O3394">
        <v>0</v>
      </c>
      <c r="P3394">
        <v>144</v>
      </c>
      <c r="Q3394">
        <v>0</v>
      </c>
      <c r="R3394">
        <v>4</v>
      </c>
      <c r="S3394">
        <v>0</v>
      </c>
      <c r="T3394">
        <v>24</v>
      </c>
      <c r="U3394">
        <v>0</v>
      </c>
      <c r="V3394">
        <v>0</v>
      </c>
      <c r="W3394">
        <v>0</v>
      </c>
      <c r="X3394">
        <v>122.66507035894128</v>
      </c>
      <c r="Y3394">
        <v>0</v>
      </c>
      <c r="Z3394">
        <v>0</v>
      </c>
      <c r="AA3394">
        <v>0</v>
      </c>
      <c r="AB3394">
        <v>65.758145627608911</v>
      </c>
      <c r="AC3394">
        <v>0</v>
      </c>
      <c r="AD3394">
        <v>0</v>
      </c>
      <c r="AE3394">
        <v>188.42321598655019</v>
      </c>
    </row>
    <row r="3395" spans="1:31" x14ac:dyDescent="0.25">
      <c r="A3395">
        <v>2442848</v>
      </c>
      <c r="B3395">
        <v>1</v>
      </c>
      <c r="C3395" t="s">
        <v>80</v>
      </c>
      <c r="D3395" t="s">
        <v>101</v>
      </c>
      <c r="E3395" t="s">
        <v>147</v>
      </c>
      <c r="F3395" t="s">
        <v>10004</v>
      </c>
      <c r="G3395" t="s">
        <v>175</v>
      </c>
      <c r="H3395" t="s">
        <v>135</v>
      </c>
      <c r="I3395" t="s">
        <v>136</v>
      </c>
      <c r="J3395" t="s">
        <v>137</v>
      </c>
      <c r="K3395" t="s">
        <v>138</v>
      </c>
      <c r="L3395" t="s">
        <v>10005</v>
      </c>
      <c r="M3395" t="s">
        <v>10006</v>
      </c>
      <c r="N3395">
        <v>2.7808333329999999</v>
      </c>
      <c r="O3395">
        <v>0</v>
      </c>
      <c r="P3395">
        <v>89</v>
      </c>
      <c r="Q3395">
        <v>0</v>
      </c>
      <c r="R3395">
        <v>0</v>
      </c>
      <c r="S3395">
        <v>0</v>
      </c>
      <c r="T3395">
        <v>6</v>
      </c>
      <c r="U3395">
        <v>0</v>
      </c>
      <c r="V3395">
        <v>0</v>
      </c>
      <c r="W3395">
        <v>0</v>
      </c>
      <c r="X3395">
        <v>82.130297340984797</v>
      </c>
      <c r="Y3395">
        <v>0</v>
      </c>
      <c r="Z3395">
        <v>0</v>
      </c>
      <c r="AA3395">
        <v>0</v>
      </c>
      <c r="AB3395">
        <v>105.25670256993411</v>
      </c>
      <c r="AC3395">
        <v>0</v>
      </c>
      <c r="AD3395">
        <v>0</v>
      </c>
      <c r="AE3395">
        <v>187.38699991091892</v>
      </c>
    </row>
    <row r="3396" spans="1:31" x14ac:dyDescent="0.25">
      <c r="A3396">
        <v>2443057</v>
      </c>
      <c r="B3396">
        <v>1</v>
      </c>
      <c r="C3396" t="s">
        <v>80</v>
      </c>
      <c r="D3396" t="s">
        <v>83</v>
      </c>
      <c r="E3396" t="s">
        <v>156</v>
      </c>
      <c r="F3396" t="s">
        <v>9442</v>
      </c>
      <c r="G3396" t="s">
        <v>158</v>
      </c>
      <c r="H3396" t="s">
        <v>135</v>
      </c>
      <c r="I3396" t="s">
        <v>136</v>
      </c>
      <c r="J3396" t="s">
        <v>137</v>
      </c>
      <c r="K3396" t="s">
        <v>138</v>
      </c>
      <c r="L3396" t="s">
        <v>10007</v>
      </c>
      <c r="M3396" t="s">
        <v>10008</v>
      </c>
      <c r="N3396">
        <v>0.86555555500000003</v>
      </c>
      <c r="O3396">
        <v>0</v>
      </c>
      <c r="P3396">
        <v>434</v>
      </c>
      <c r="Q3396">
        <v>0</v>
      </c>
      <c r="R3396">
        <v>0</v>
      </c>
      <c r="S3396">
        <v>0</v>
      </c>
      <c r="T3396">
        <v>18</v>
      </c>
      <c r="U3396">
        <v>0</v>
      </c>
      <c r="V3396">
        <v>0</v>
      </c>
      <c r="W3396">
        <v>0</v>
      </c>
      <c r="X3396">
        <v>112.50873974617151</v>
      </c>
      <c r="Y3396">
        <v>0</v>
      </c>
      <c r="Z3396">
        <v>0</v>
      </c>
      <c r="AA3396">
        <v>0</v>
      </c>
      <c r="AB3396">
        <v>8.6230287090748146</v>
      </c>
      <c r="AC3396">
        <v>0</v>
      </c>
      <c r="AD3396">
        <v>0</v>
      </c>
      <c r="AE3396">
        <v>121.13176845524633</v>
      </c>
    </row>
    <row r="3397" spans="1:31" x14ac:dyDescent="0.25">
      <c r="A3397">
        <v>2443034</v>
      </c>
      <c r="B3397">
        <v>1</v>
      </c>
      <c r="C3397" t="s">
        <v>80</v>
      </c>
      <c r="D3397" t="s">
        <v>85</v>
      </c>
      <c r="E3397" t="s">
        <v>156</v>
      </c>
      <c r="F3397" t="s">
        <v>10009</v>
      </c>
      <c r="G3397" t="s">
        <v>175</v>
      </c>
      <c r="H3397" t="s">
        <v>135</v>
      </c>
      <c r="I3397" t="s">
        <v>136</v>
      </c>
      <c r="J3397" t="s">
        <v>137</v>
      </c>
      <c r="K3397" t="s">
        <v>138</v>
      </c>
      <c r="L3397" t="s">
        <v>10010</v>
      </c>
      <c r="M3397" t="s">
        <v>10011</v>
      </c>
      <c r="N3397">
        <v>0.98305555499999997</v>
      </c>
      <c r="O3397">
        <v>0</v>
      </c>
      <c r="P3397">
        <v>474</v>
      </c>
      <c r="Q3397">
        <v>0</v>
      </c>
      <c r="R3397">
        <v>0</v>
      </c>
      <c r="S3397">
        <v>0</v>
      </c>
      <c r="T3397">
        <v>46</v>
      </c>
      <c r="U3397">
        <v>0</v>
      </c>
      <c r="V3397">
        <v>0</v>
      </c>
      <c r="W3397">
        <v>0</v>
      </c>
      <c r="X3397">
        <v>172.20995555192951</v>
      </c>
      <c r="Y3397">
        <v>0</v>
      </c>
      <c r="Z3397">
        <v>0</v>
      </c>
      <c r="AA3397">
        <v>0</v>
      </c>
      <c r="AB3397">
        <v>35.512614183708749</v>
      </c>
      <c r="AC3397">
        <v>0</v>
      </c>
      <c r="AD3397">
        <v>0</v>
      </c>
      <c r="AE3397">
        <v>207.72256973563827</v>
      </c>
    </row>
    <row r="3398" spans="1:31" x14ac:dyDescent="0.25">
      <c r="A3398">
        <v>2443040</v>
      </c>
      <c r="B3398">
        <v>1</v>
      </c>
      <c r="C3398" t="s">
        <v>80</v>
      </c>
      <c r="D3398" t="s">
        <v>96</v>
      </c>
      <c r="E3398" t="s">
        <v>132</v>
      </c>
      <c r="F3398" t="s">
        <v>10012</v>
      </c>
      <c r="G3398" t="s">
        <v>198</v>
      </c>
      <c r="H3398" t="s">
        <v>135</v>
      </c>
      <c r="I3398" t="s">
        <v>136</v>
      </c>
      <c r="J3398" t="s">
        <v>137</v>
      </c>
      <c r="K3398" t="s">
        <v>138</v>
      </c>
      <c r="L3398" t="s">
        <v>10013</v>
      </c>
      <c r="M3398" t="s">
        <v>10014</v>
      </c>
      <c r="N3398">
        <v>2.429166666</v>
      </c>
      <c r="O3398">
        <v>0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0.44770708150656668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0.44770708150656668</v>
      </c>
    </row>
    <row r="3399" spans="1:31" x14ac:dyDescent="0.25">
      <c r="A3399">
        <v>2443017</v>
      </c>
      <c r="B3399">
        <v>1</v>
      </c>
      <c r="C3399" t="s">
        <v>81</v>
      </c>
      <c r="D3399" t="s">
        <v>115</v>
      </c>
      <c r="E3399" t="s">
        <v>141</v>
      </c>
      <c r="F3399" t="s">
        <v>10015</v>
      </c>
      <c r="G3399" t="s">
        <v>422</v>
      </c>
      <c r="H3399" t="s">
        <v>144</v>
      </c>
      <c r="I3399" t="s">
        <v>136</v>
      </c>
      <c r="J3399" t="s">
        <v>137</v>
      </c>
      <c r="K3399" t="s">
        <v>138</v>
      </c>
      <c r="L3399" t="s">
        <v>10016</v>
      </c>
      <c r="M3399" t="s">
        <v>10017</v>
      </c>
      <c r="N3399">
        <v>6.3758333330000001</v>
      </c>
      <c r="O3399">
        <v>0</v>
      </c>
      <c r="P3399">
        <v>168</v>
      </c>
      <c r="Q3399">
        <v>0</v>
      </c>
      <c r="R3399">
        <v>6</v>
      </c>
      <c r="S3399">
        <v>0</v>
      </c>
      <c r="T3399">
        <v>4</v>
      </c>
      <c r="U3399">
        <v>0</v>
      </c>
      <c r="V3399">
        <v>0</v>
      </c>
      <c r="W3399">
        <v>0</v>
      </c>
      <c r="X3399">
        <v>76.780162654676161</v>
      </c>
      <c r="Y3399">
        <v>0</v>
      </c>
      <c r="Z3399">
        <v>0</v>
      </c>
      <c r="AA3399">
        <v>0</v>
      </c>
      <c r="AB3399">
        <v>13.859879293536487</v>
      </c>
      <c r="AC3399">
        <v>0</v>
      </c>
      <c r="AD3399">
        <v>0</v>
      </c>
      <c r="AE3399">
        <v>90.640041948212655</v>
      </c>
    </row>
    <row r="3400" spans="1:31" x14ac:dyDescent="0.25">
      <c r="A3400">
        <v>2442934</v>
      </c>
      <c r="B3400">
        <v>1</v>
      </c>
      <c r="C3400" t="s">
        <v>80</v>
      </c>
      <c r="D3400" t="s">
        <v>106</v>
      </c>
      <c r="E3400" t="s">
        <v>132</v>
      </c>
      <c r="F3400" t="s">
        <v>9788</v>
      </c>
      <c r="G3400" t="s">
        <v>198</v>
      </c>
      <c r="H3400" t="s">
        <v>135</v>
      </c>
      <c r="I3400" t="s">
        <v>136</v>
      </c>
      <c r="J3400" t="s">
        <v>137</v>
      </c>
      <c r="K3400" t="s">
        <v>138</v>
      </c>
      <c r="L3400" t="s">
        <v>10018</v>
      </c>
      <c r="M3400" t="s">
        <v>10019</v>
      </c>
      <c r="N3400">
        <v>1.103888888</v>
      </c>
      <c r="O3400">
        <v>0</v>
      </c>
      <c r="P3400">
        <v>3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1.3708413179751513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1.3708413179751513</v>
      </c>
    </row>
    <row r="3401" spans="1:31" x14ac:dyDescent="0.25">
      <c r="A3401">
        <v>2443080</v>
      </c>
      <c r="B3401">
        <v>1</v>
      </c>
      <c r="C3401" t="s">
        <v>81</v>
      </c>
      <c r="D3401" t="s">
        <v>127</v>
      </c>
      <c r="E3401" t="s">
        <v>161</v>
      </c>
      <c r="F3401" t="s">
        <v>10020</v>
      </c>
      <c r="G3401" t="s">
        <v>256</v>
      </c>
      <c r="H3401" t="s">
        <v>144</v>
      </c>
      <c r="I3401" t="s">
        <v>136</v>
      </c>
      <c r="J3401" t="s">
        <v>137</v>
      </c>
      <c r="K3401" t="s">
        <v>138</v>
      </c>
      <c r="L3401" t="s">
        <v>10021</v>
      </c>
      <c r="M3401" t="s">
        <v>10022</v>
      </c>
      <c r="N3401">
        <v>5.2677777770000001</v>
      </c>
      <c r="O3401">
        <v>0</v>
      </c>
      <c r="P3401">
        <v>0</v>
      </c>
      <c r="Q3401">
        <v>9</v>
      </c>
      <c r="R3401">
        <v>0</v>
      </c>
      <c r="S3401">
        <v>6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487.54628613121696</v>
      </c>
      <c r="AB3401">
        <v>0</v>
      </c>
      <c r="AC3401">
        <v>0</v>
      </c>
      <c r="AD3401">
        <v>0</v>
      </c>
      <c r="AE3401">
        <v>487.54628613121696</v>
      </c>
    </row>
    <row r="3402" spans="1:31" x14ac:dyDescent="0.25">
      <c r="A3402">
        <v>2442622</v>
      </c>
      <c r="B3402">
        <v>1</v>
      </c>
      <c r="C3402" t="s">
        <v>80</v>
      </c>
      <c r="D3402" t="s">
        <v>108</v>
      </c>
      <c r="E3402" t="s">
        <v>147</v>
      </c>
      <c r="F3402" t="s">
        <v>10023</v>
      </c>
      <c r="G3402" t="s">
        <v>187</v>
      </c>
      <c r="H3402" t="s">
        <v>135</v>
      </c>
      <c r="I3402" t="s">
        <v>136</v>
      </c>
      <c r="J3402" t="s">
        <v>137</v>
      </c>
      <c r="K3402" t="s">
        <v>164</v>
      </c>
      <c r="L3402" t="s">
        <v>10024</v>
      </c>
      <c r="M3402" t="s">
        <v>10025</v>
      </c>
      <c r="N3402">
        <v>7.9938888879999999</v>
      </c>
      <c r="O3402">
        <v>0</v>
      </c>
      <c r="P3402">
        <v>11</v>
      </c>
      <c r="Q3402">
        <v>0</v>
      </c>
      <c r="R3402">
        <v>1</v>
      </c>
      <c r="S3402">
        <v>0</v>
      </c>
      <c r="T3402">
        <v>3</v>
      </c>
      <c r="U3402">
        <v>0</v>
      </c>
      <c r="V3402">
        <v>0</v>
      </c>
      <c r="W3402">
        <v>0</v>
      </c>
      <c r="X3402">
        <v>9.2386529069315735</v>
      </c>
      <c r="Y3402">
        <v>0</v>
      </c>
      <c r="Z3402">
        <v>0</v>
      </c>
      <c r="AA3402">
        <v>0</v>
      </c>
      <c r="AB3402">
        <v>1.6415652466858268</v>
      </c>
      <c r="AC3402">
        <v>0</v>
      </c>
      <c r="AD3402">
        <v>0</v>
      </c>
      <c r="AE3402">
        <v>10.880218153617401</v>
      </c>
    </row>
    <row r="3403" spans="1:31" x14ac:dyDescent="0.25">
      <c r="A3403">
        <v>2442765</v>
      </c>
      <c r="B3403">
        <v>1</v>
      </c>
      <c r="C3403" t="s">
        <v>80</v>
      </c>
      <c r="D3403" t="s">
        <v>95</v>
      </c>
      <c r="E3403" t="s">
        <v>147</v>
      </c>
      <c r="F3403" t="s">
        <v>10026</v>
      </c>
      <c r="G3403" t="s">
        <v>171</v>
      </c>
      <c r="H3403" t="s">
        <v>135</v>
      </c>
      <c r="I3403" t="s">
        <v>136</v>
      </c>
      <c r="J3403" t="s">
        <v>137</v>
      </c>
      <c r="K3403" t="s">
        <v>138</v>
      </c>
      <c r="L3403" t="s">
        <v>10027</v>
      </c>
      <c r="M3403" t="s">
        <v>10028</v>
      </c>
      <c r="N3403">
        <v>1.372777777</v>
      </c>
      <c r="O3403">
        <v>0</v>
      </c>
      <c r="P3403">
        <v>42</v>
      </c>
      <c r="Q3403">
        <v>0</v>
      </c>
      <c r="R3403">
        <v>2</v>
      </c>
      <c r="S3403">
        <v>0</v>
      </c>
      <c r="T3403">
        <v>1</v>
      </c>
      <c r="U3403">
        <v>0</v>
      </c>
      <c r="V3403">
        <v>0</v>
      </c>
      <c r="W3403">
        <v>0</v>
      </c>
      <c r="X3403">
        <v>18.375633987404655</v>
      </c>
      <c r="Y3403">
        <v>0</v>
      </c>
      <c r="Z3403">
        <v>0.40985669795390645</v>
      </c>
      <c r="AA3403">
        <v>0</v>
      </c>
      <c r="AB3403">
        <v>2.9732134866641666</v>
      </c>
      <c r="AC3403">
        <v>0</v>
      </c>
      <c r="AD3403">
        <v>0</v>
      </c>
      <c r="AE3403">
        <v>21.758704172022728</v>
      </c>
    </row>
    <row r="3404" spans="1:31" x14ac:dyDescent="0.25">
      <c r="A3404">
        <v>2442602</v>
      </c>
      <c r="B3404">
        <v>1</v>
      </c>
      <c r="C3404" t="s">
        <v>81</v>
      </c>
      <c r="D3404" t="s">
        <v>112</v>
      </c>
      <c r="E3404" t="s">
        <v>161</v>
      </c>
      <c r="F3404" t="s">
        <v>10029</v>
      </c>
      <c r="G3404" t="s">
        <v>163</v>
      </c>
      <c r="H3404" t="s">
        <v>144</v>
      </c>
      <c r="I3404" t="s">
        <v>136</v>
      </c>
      <c r="J3404" t="s">
        <v>137</v>
      </c>
      <c r="K3404" t="s">
        <v>164</v>
      </c>
      <c r="L3404" t="s">
        <v>10030</v>
      </c>
      <c r="M3404" t="s">
        <v>10031</v>
      </c>
      <c r="N3404">
        <v>0.55722222200000004</v>
      </c>
      <c r="O3404">
        <v>0</v>
      </c>
      <c r="P3404">
        <v>7910</v>
      </c>
      <c r="Q3404">
        <v>0</v>
      </c>
      <c r="R3404">
        <v>210</v>
      </c>
      <c r="S3404">
        <v>0</v>
      </c>
      <c r="T3404">
        <v>676</v>
      </c>
      <c r="U3404">
        <v>0</v>
      </c>
      <c r="V3404">
        <v>1</v>
      </c>
      <c r="W3404">
        <v>0</v>
      </c>
      <c r="X3404">
        <v>922.77462432184575</v>
      </c>
      <c r="Y3404">
        <v>0</v>
      </c>
      <c r="Z3404">
        <v>4.2453811081017738</v>
      </c>
      <c r="AA3404">
        <v>0</v>
      </c>
      <c r="AB3404">
        <v>407.91744832165443</v>
      </c>
      <c r="AC3404">
        <v>0</v>
      </c>
      <c r="AD3404">
        <v>6.4058084465587211</v>
      </c>
      <c r="AE3404">
        <v>1341.3432621981606</v>
      </c>
    </row>
    <row r="3405" spans="1:31" x14ac:dyDescent="0.25">
      <c r="A3405">
        <v>2442994</v>
      </c>
      <c r="B3405">
        <v>1</v>
      </c>
      <c r="C3405" t="s">
        <v>81</v>
      </c>
      <c r="D3405" t="s">
        <v>123</v>
      </c>
      <c r="E3405" t="s">
        <v>147</v>
      </c>
      <c r="F3405" t="s">
        <v>10032</v>
      </c>
      <c r="G3405" t="s">
        <v>175</v>
      </c>
      <c r="H3405" t="s">
        <v>135</v>
      </c>
      <c r="I3405" t="s">
        <v>136</v>
      </c>
      <c r="J3405" t="s">
        <v>137</v>
      </c>
      <c r="K3405" t="s">
        <v>138</v>
      </c>
      <c r="L3405" t="s">
        <v>10033</v>
      </c>
      <c r="M3405" t="s">
        <v>10034</v>
      </c>
      <c r="N3405">
        <v>0.76166666599999999</v>
      </c>
      <c r="O3405">
        <v>0</v>
      </c>
      <c r="P3405">
        <v>29</v>
      </c>
      <c r="Q3405">
        <v>0</v>
      </c>
      <c r="R3405">
        <v>0</v>
      </c>
      <c r="S3405">
        <v>0</v>
      </c>
      <c r="T3405">
        <v>4</v>
      </c>
      <c r="U3405">
        <v>0</v>
      </c>
      <c r="V3405">
        <v>0</v>
      </c>
      <c r="W3405">
        <v>0</v>
      </c>
      <c r="X3405">
        <v>5.2128747398027571</v>
      </c>
      <c r="Y3405">
        <v>0</v>
      </c>
      <c r="Z3405">
        <v>0</v>
      </c>
      <c r="AA3405">
        <v>0</v>
      </c>
      <c r="AB3405">
        <v>0.58217558347202225</v>
      </c>
      <c r="AC3405">
        <v>0</v>
      </c>
      <c r="AD3405">
        <v>0</v>
      </c>
      <c r="AE3405">
        <v>5.7950503232747792</v>
      </c>
    </row>
    <row r="3406" spans="1:31" x14ac:dyDescent="0.25">
      <c r="A3406">
        <v>2442851</v>
      </c>
      <c r="B3406">
        <v>1</v>
      </c>
      <c r="C3406" t="s">
        <v>80</v>
      </c>
      <c r="D3406" t="s">
        <v>96</v>
      </c>
      <c r="E3406" t="s">
        <v>132</v>
      </c>
      <c r="F3406" t="s">
        <v>10035</v>
      </c>
      <c r="G3406" t="s">
        <v>175</v>
      </c>
      <c r="H3406" t="s">
        <v>135</v>
      </c>
      <c r="I3406" t="s">
        <v>136</v>
      </c>
      <c r="J3406" t="s">
        <v>137</v>
      </c>
      <c r="K3406" t="s">
        <v>138</v>
      </c>
      <c r="L3406" t="s">
        <v>10036</v>
      </c>
      <c r="M3406" t="s">
        <v>10037</v>
      </c>
      <c r="N3406">
        <v>0.329444444</v>
      </c>
      <c r="O3406">
        <v>0</v>
      </c>
      <c r="P3406">
        <v>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0.27137490317308222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0.27137490317308222</v>
      </c>
    </row>
    <row r="3407" spans="1:31" x14ac:dyDescent="0.25">
      <c r="A3407">
        <v>2442868</v>
      </c>
      <c r="B3407">
        <v>1</v>
      </c>
      <c r="C3407" t="s">
        <v>80</v>
      </c>
      <c r="D3407" t="s">
        <v>92</v>
      </c>
      <c r="E3407" t="s">
        <v>132</v>
      </c>
      <c r="F3407" t="s">
        <v>10038</v>
      </c>
      <c r="G3407" t="s">
        <v>214</v>
      </c>
      <c r="H3407" t="s">
        <v>135</v>
      </c>
      <c r="I3407" t="s">
        <v>136</v>
      </c>
      <c r="J3407" t="s">
        <v>137</v>
      </c>
      <c r="K3407" t="s">
        <v>138</v>
      </c>
      <c r="L3407" t="s">
        <v>10039</v>
      </c>
      <c r="M3407" t="s">
        <v>10040</v>
      </c>
      <c r="N3407">
        <v>1.0363888880000001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1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1.8978829232265002E-2</v>
      </c>
      <c r="AC3407">
        <v>0</v>
      </c>
      <c r="AD3407">
        <v>0</v>
      </c>
      <c r="AE3407">
        <v>1.8978829232265002E-2</v>
      </c>
    </row>
    <row r="3408" spans="1:31" x14ac:dyDescent="0.25">
      <c r="A3408">
        <v>2442914</v>
      </c>
      <c r="B3408">
        <v>1</v>
      </c>
      <c r="C3408" t="s">
        <v>80</v>
      </c>
      <c r="D3408" t="s">
        <v>100</v>
      </c>
      <c r="E3408" t="s">
        <v>147</v>
      </c>
      <c r="F3408" t="s">
        <v>10041</v>
      </c>
      <c r="G3408" t="s">
        <v>525</v>
      </c>
      <c r="H3408" t="s">
        <v>135</v>
      </c>
      <c r="I3408" t="s">
        <v>136</v>
      </c>
      <c r="J3408" t="s">
        <v>137</v>
      </c>
      <c r="K3408" t="s">
        <v>138</v>
      </c>
      <c r="L3408" t="s">
        <v>10042</v>
      </c>
      <c r="M3408" t="s">
        <v>10043</v>
      </c>
      <c r="N3408">
        <v>3.7061111109999998</v>
      </c>
      <c r="O3408">
        <v>0</v>
      </c>
      <c r="P3408">
        <v>9</v>
      </c>
      <c r="Q3408">
        <v>0</v>
      </c>
      <c r="R3408">
        <v>4</v>
      </c>
      <c r="S3408">
        <v>0</v>
      </c>
      <c r="T3408">
        <v>2</v>
      </c>
      <c r="U3408">
        <v>0</v>
      </c>
      <c r="V3408">
        <v>0</v>
      </c>
      <c r="W3408">
        <v>0</v>
      </c>
      <c r="X3408">
        <v>8.9524834887426277</v>
      </c>
      <c r="Y3408">
        <v>0</v>
      </c>
      <c r="Z3408">
        <v>0</v>
      </c>
      <c r="AA3408">
        <v>0</v>
      </c>
      <c r="AB3408">
        <v>7.079007654252421</v>
      </c>
      <c r="AC3408">
        <v>0</v>
      </c>
      <c r="AD3408">
        <v>0</v>
      </c>
      <c r="AE3408">
        <v>16.031491142995048</v>
      </c>
    </row>
    <row r="3409" spans="1:31" x14ac:dyDescent="0.25">
      <c r="A3409">
        <v>2443077</v>
      </c>
      <c r="B3409">
        <v>1</v>
      </c>
      <c r="C3409" t="s">
        <v>80</v>
      </c>
      <c r="D3409" t="s">
        <v>83</v>
      </c>
      <c r="E3409" t="s">
        <v>156</v>
      </c>
      <c r="F3409" t="s">
        <v>10044</v>
      </c>
      <c r="G3409" t="s">
        <v>175</v>
      </c>
      <c r="H3409" t="s">
        <v>135</v>
      </c>
      <c r="I3409" t="s">
        <v>136</v>
      </c>
      <c r="J3409" t="s">
        <v>137</v>
      </c>
      <c r="K3409" t="s">
        <v>138</v>
      </c>
      <c r="L3409" t="s">
        <v>10045</v>
      </c>
      <c r="M3409" t="s">
        <v>10046</v>
      </c>
      <c r="N3409">
        <v>1.1644444439999999</v>
      </c>
      <c r="O3409">
        <v>0</v>
      </c>
      <c r="P3409">
        <v>3</v>
      </c>
      <c r="Q3409">
        <v>0</v>
      </c>
      <c r="R3409">
        <v>0</v>
      </c>
      <c r="S3409">
        <v>0</v>
      </c>
      <c r="T3409">
        <v>264</v>
      </c>
      <c r="U3409">
        <v>0</v>
      </c>
      <c r="V3409">
        <v>1</v>
      </c>
      <c r="W3409">
        <v>0</v>
      </c>
      <c r="X3409">
        <v>1.0469659507892157</v>
      </c>
      <c r="Y3409">
        <v>0</v>
      </c>
      <c r="Z3409">
        <v>0</v>
      </c>
      <c r="AA3409">
        <v>0</v>
      </c>
      <c r="AB3409">
        <v>190.37335505934979</v>
      </c>
      <c r="AC3409">
        <v>0</v>
      </c>
      <c r="AD3409">
        <v>4.7115645614889354</v>
      </c>
      <c r="AE3409">
        <v>196.13188557162795</v>
      </c>
    </row>
    <row r="3410" spans="1:31" x14ac:dyDescent="0.25">
      <c r="A3410">
        <v>2442974</v>
      </c>
      <c r="B3410">
        <v>1</v>
      </c>
      <c r="C3410" t="s">
        <v>80</v>
      </c>
      <c r="D3410" t="s">
        <v>106</v>
      </c>
      <c r="E3410" t="s">
        <v>147</v>
      </c>
      <c r="F3410" t="s">
        <v>10047</v>
      </c>
      <c r="G3410" t="s">
        <v>171</v>
      </c>
      <c r="H3410" t="s">
        <v>135</v>
      </c>
      <c r="I3410" t="s">
        <v>136</v>
      </c>
      <c r="J3410" t="s">
        <v>137</v>
      </c>
      <c r="K3410" t="s">
        <v>138</v>
      </c>
      <c r="L3410" t="s">
        <v>10048</v>
      </c>
      <c r="M3410" t="s">
        <v>10049</v>
      </c>
      <c r="N3410">
        <v>5.5</v>
      </c>
      <c r="O3410">
        <v>0</v>
      </c>
      <c r="P3410">
        <v>2</v>
      </c>
      <c r="Q3410">
        <v>0</v>
      </c>
      <c r="R3410">
        <v>1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2.3878528249293032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2.3878528249293032</v>
      </c>
    </row>
    <row r="3411" spans="1:31" x14ac:dyDescent="0.25">
      <c r="A3411">
        <v>2442811</v>
      </c>
      <c r="B3411">
        <v>1</v>
      </c>
      <c r="C3411" t="s">
        <v>80</v>
      </c>
      <c r="D3411" t="s">
        <v>110</v>
      </c>
      <c r="E3411" t="s">
        <v>132</v>
      </c>
      <c r="F3411" t="s">
        <v>10050</v>
      </c>
      <c r="G3411" t="s">
        <v>153</v>
      </c>
      <c r="H3411" t="s">
        <v>135</v>
      </c>
      <c r="I3411" t="s">
        <v>136</v>
      </c>
      <c r="J3411" t="s">
        <v>137</v>
      </c>
      <c r="K3411" t="s">
        <v>138</v>
      </c>
      <c r="L3411" t="s">
        <v>10051</v>
      </c>
      <c r="M3411" t="s">
        <v>10052</v>
      </c>
      <c r="N3411">
        <v>1.9350000000000001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1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</row>
    <row r="3412" spans="1:31" x14ac:dyDescent="0.25">
      <c r="A3412">
        <v>2442954</v>
      </c>
      <c r="B3412">
        <v>1</v>
      </c>
      <c r="C3412" t="s">
        <v>81</v>
      </c>
      <c r="D3412" t="s">
        <v>112</v>
      </c>
      <c r="E3412" t="s">
        <v>147</v>
      </c>
      <c r="F3412" t="s">
        <v>10053</v>
      </c>
      <c r="G3412" t="s">
        <v>355</v>
      </c>
      <c r="H3412" t="s">
        <v>135</v>
      </c>
      <c r="I3412" t="s">
        <v>136</v>
      </c>
      <c r="J3412" t="s">
        <v>137</v>
      </c>
      <c r="K3412" t="s">
        <v>164</v>
      </c>
      <c r="L3412" t="s">
        <v>10054</v>
      </c>
      <c r="M3412" t="s">
        <v>10055</v>
      </c>
      <c r="N3412">
        <v>1.924722222</v>
      </c>
      <c r="O3412">
        <v>0</v>
      </c>
      <c r="P3412">
        <v>84</v>
      </c>
      <c r="Q3412">
        <v>0</v>
      </c>
      <c r="R3412">
        <v>0</v>
      </c>
      <c r="S3412">
        <v>0</v>
      </c>
      <c r="T3412">
        <v>25</v>
      </c>
      <c r="U3412">
        <v>0</v>
      </c>
      <c r="V3412">
        <v>0</v>
      </c>
      <c r="W3412">
        <v>0</v>
      </c>
      <c r="X3412">
        <v>36.374534230923928</v>
      </c>
      <c r="Y3412">
        <v>0</v>
      </c>
      <c r="Z3412">
        <v>0</v>
      </c>
      <c r="AA3412">
        <v>0</v>
      </c>
      <c r="AB3412">
        <v>11.370858211729333</v>
      </c>
      <c r="AC3412">
        <v>0</v>
      </c>
      <c r="AD3412">
        <v>0</v>
      </c>
      <c r="AE3412">
        <v>47.745392442653262</v>
      </c>
    </row>
    <row r="3413" spans="1:31" x14ac:dyDescent="0.25">
      <c r="A3413">
        <v>2442599</v>
      </c>
      <c r="B3413">
        <v>1</v>
      </c>
      <c r="C3413" t="s">
        <v>80</v>
      </c>
      <c r="D3413" t="s">
        <v>103</v>
      </c>
      <c r="E3413" t="s">
        <v>147</v>
      </c>
      <c r="F3413" t="s">
        <v>10056</v>
      </c>
      <c r="G3413" t="s">
        <v>355</v>
      </c>
      <c r="H3413" t="s">
        <v>135</v>
      </c>
      <c r="I3413" t="s">
        <v>136</v>
      </c>
      <c r="J3413" t="s">
        <v>137</v>
      </c>
      <c r="K3413" t="s">
        <v>164</v>
      </c>
      <c r="L3413" t="s">
        <v>10057</v>
      </c>
      <c r="M3413" t="s">
        <v>10058</v>
      </c>
      <c r="N3413">
        <v>7.4186111109999997</v>
      </c>
      <c r="O3413">
        <v>0</v>
      </c>
      <c r="P3413">
        <v>63</v>
      </c>
      <c r="Q3413">
        <v>0</v>
      </c>
      <c r="R3413">
        <v>0</v>
      </c>
      <c r="S3413">
        <v>0</v>
      </c>
      <c r="T3413">
        <v>5</v>
      </c>
      <c r="U3413">
        <v>0</v>
      </c>
      <c r="V3413">
        <v>0</v>
      </c>
      <c r="W3413">
        <v>0</v>
      </c>
      <c r="X3413">
        <v>101.28165033664435</v>
      </c>
      <c r="Y3413">
        <v>0</v>
      </c>
      <c r="Z3413">
        <v>0</v>
      </c>
      <c r="AA3413">
        <v>0</v>
      </c>
      <c r="AB3413">
        <v>48.895271280918315</v>
      </c>
      <c r="AC3413">
        <v>0</v>
      </c>
      <c r="AD3413">
        <v>0</v>
      </c>
      <c r="AE3413">
        <v>150.17692161756267</v>
      </c>
    </row>
    <row r="3414" spans="1:31" x14ac:dyDescent="0.25">
      <c r="A3414">
        <v>2442576</v>
      </c>
      <c r="B3414">
        <v>1</v>
      </c>
      <c r="C3414" t="s">
        <v>81</v>
      </c>
      <c r="D3414" t="s">
        <v>124</v>
      </c>
      <c r="E3414" t="s">
        <v>147</v>
      </c>
      <c r="F3414" t="s">
        <v>10059</v>
      </c>
      <c r="G3414" t="s">
        <v>525</v>
      </c>
      <c r="H3414" t="s">
        <v>135</v>
      </c>
      <c r="I3414" t="s">
        <v>136</v>
      </c>
      <c r="J3414" t="s">
        <v>137</v>
      </c>
      <c r="K3414" t="s">
        <v>138</v>
      </c>
      <c r="L3414" t="s">
        <v>10060</v>
      </c>
      <c r="M3414" t="s">
        <v>10061</v>
      </c>
      <c r="N3414">
        <v>7.86</v>
      </c>
      <c r="O3414">
        <v>0</v>
      </c>
      <c r="P3414">
        <v>77</v>
      </c>
      <c r="Q3414">
        <v>0</v>
      </c>
      <c r="R3414">
        <v>0</v>
      </c>
      <c r="S3414">
        <v>0</v>
      </c>
      <c r="T3414">
        <v>1</v>
      </c>
      <c r="U3414">
        <v>0</v>
      </c>
      <c r="V3414">
        <v>0</v>
      </c>
      <c r="W3414">
        <v>0</v>
      </c>
      <c r="X3414">
        <v>127.01290374350249</v>
      </c>
      <c r="Y3414">
        <v>0</v>
      </c>
      <c r="Z3414">
        <v>0</v>
      </c>
      <c r="AA3414">
        <v>0</v>
      </c>
      <c r="AB3414">
        <v>6.8653503572500014E-3</v>
      </c>
      <c r="AC3414">
        <v>0</v>
      </c>
      <c r="AD3414">
        <v>0</v>
      </c>
      <c r="AE3414">
        <v>127.01976909385974</v>
      </c>
    </row>
    <row r="3415" spans="1:31" x14ac:dyDescent="0.25">
      <c r="A3415">
        <v>2442619</v>
      </c>
      <c r="B3415">
        <v>1</v>
      </c>
      <c r="C3415" t="s">
        <v>81</v>
      </c>
      <c r="D3415" t="s">
        <v>116</v>
      </c>
      <c r="E3415" t="s">
        <v>156</v>
      </c>
      <c r="F3415" t="s">
        <v>6894</v>
      </c>
      <c r="G3415" t="s">
        <v>158</v>
      </c>
      <c r="H3415" t="s">
        <v>135</v>
      </c>
      <c r="I3415" t="s">
        <v>136</v>
      </c>
      <c r="J3415" t="s">
        <v>137</v>
      </c>
      <c r="K3415" t="s">
        <v>138</v>
      </c>
      <c r="L3415" t="s">
        <v>10062</v>
      </c>
      <c r="M3415" t="s">
        <v>10063</v>
      </c>
      <c r="N3415">
        <v>1.3677777769999999</v>
      </c>
      <c r="O3415">
        <v>0</v>
      </c>
      <c r="P3415">
        <v>44</v>
      </c>
      <c r="Q3415">
        <v>0</v>
      </c>
      <c r="R3415">
        <v>1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6.6242158779070577</v>
      </c>
      <c r="Y3415">
        <v>0</v>
      </c>
      <c r="Z3415">
        <v>7.4161773370000003E-4</v>
      </c>
      <c r="AA3415">
        <v>0</v>
      </c>
      <c r="AB3415">
        <v>0</v>
      </c>
      <c r="AC3415">
        <v>0</v>
      </c>
      <c r="AD3415">
        <v>0</v>
      </c>
      <c r="AE3415">
        <v>6.624957495640758</v>
      </c>
    </row>
    <row r="3416" spans="1:31" x14ac:dyDescent="0.25">
      <c r="A3416">
        <v>2442791</v>
      </c>
      <c r="B3416">
        <v>1</v>
      </c>
      <c r="C3416" t="s">
        <v>80</v>
      </c>
      <c r="D3416" t="s">
        <v>85</v>
      </c>
      <c r="E3416" t="s">
        <v>132</v>
      </c>
      <c r="F3416" t="s">
        <v>342</v>
      </c>
      <c r="G3416" t="s">
        <v>198</v>
      </c>
      <c r="H3416" t="s">
        <v>135</v>
      </c>
      <c r="I3416" t="s">
        <v>136</v>
      </c>
      <c r="J3416" t="s">
        <v>137</v>
      </c>
      <c r="K3416" t="s">
        <v>138</v>
      </c>
      <c r="L3416" t="s">
        <v>10064</v>
      </c>
      <c r="M3416" t="s">
        <v>10065</v>
      </c>
      <c r="N3416">
        <v>2.9330555550000001</v>
      </c>
      <c r="O3416">
        <v>0</v>
      </c>
      <c r="P3416">
        <v>10</v>
      </c>
      <c r="Q3416">
        <v>0</v>
      </c>
      <c r="R3416">
        <v>0</v>
      </c>
      <c r="S3416">
        <v>0</v>
      </c>
      <c r="T3416">
        <v>1</v>
      </c>
      <c r="U3416">
        <v>0</v>
      </c>
      <c r="V3416">
        <v>0</v>
      </c>
      <c r="W3416">
        <v>0</v>
      </c>
      <c r="X3416">
        <v>10.506423812583936</v>
      </c>
      <c r="Y3416">
        <v>0</v>
      </c>
      <c r="Z3416">
        <v>0</v>
      </c>
      <c r="AA3416">
        <v>0</v>
      </c>
      <c r="AB3416">
        <v>1.7143111190919349</v>
      </c>
      <c r="AC3416">
        <v>0</v>
      </c>
      <c r="AD3416">
        <v>0</v>
      </c>
      <c r="AE3416">
        <v>12.220734931675871</v>
      </c>
    </row>
    <row r="3417" spans="1:31" x14ac:dyDescent="0.25">
      <c r="A3417">
        <v>2442911</v>
      </c>
      <c r="B3417">
        <v>1</v>
      </c>
      <c r="C3417" t="s">
        <v>80</v>
      </c>
      <c r="D3417" t="s">
        <v>87</v>
      </c>
      <c r="E3417" t="s">
        <v>161</v>
      </c>
      <c r="F3417" t="s">
        <v>10066</v>
      </c>
      <c r="G3417" t="s">
        <v>187</v>
      </c>
      <c r="H3417" t="s">
        <v>144</v>
      </c>
      <c r="I3417" t="s">
        <v>136</v>
      </c>
      <c r="J3417" t="s">
        <v>137</v>
      </c>
      <c r="K3417" t="s">
        <v>164</v>
      </c>
      <c r="L3417" t="s">
        <v>10067</v>
      </c>
      <c r="M3417" t="s">
        <v>10068</v>
      </c>
      <c r="N3417">
        <v>1.8891666659999999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2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35.045034538871292</v>
      </c>
      <c r="AC3417">
        <v>0</v>
      </c>
      <c r="AD3417">
        <v>0</v>
      </c>
      <c r="AE3417">
        <v>35.045034538871292</v>
      </c>
    </row>
    <row r="3418" spans="1:31" x14ac:dyDescent="0.25">
      <c r="A3418">
        <v>2443103</v>
      </c>
      <c r="B3418">
        <v>1</v>
      </c>
      <c r="C3418" t="s">
        <v>80</v>
      </c>
      <c r="D3418" t="s">
        <v>96</v>
      </c>
      <c r="E3418" t="s">
        <v>147</v>
      </c>
      <c r="F3418" t="s">
        <v>10069</v>
      </c>
      <c r="G3418" t="s">
        <v>175</v>
      </c>
      <c r="H3418" t="s">
        <v>135</v>
      </c>
      <c r="I3418" t="s">
        <v>136</v>
      </c>
      <c r="J3418" t="s">
        <v>137</v>
      </c>
      <c r="K3418" t="s">
        <v>138</v>
      </c>
      <c r="L3418" t="s">
        <v>10070</v>
      </c>
      <c r="M3418" t="s">
        <v>10071</v>
      </c>
      <c r="N3418">
        <v>0.38666666599999999</v>
      </c>
      <c r="O3418">
        <v>0</v>
      </c>
      <c r="P3418">
        <v>63</v>
      </c>
      <c r="Q3418">
        <v>0</v>
      </c>
      <c r="R3418">
        <v>0</v>
      </c>
      <c r="S3418">
        <v>0</v>
      </c>
      <c r="T3418">
        <v>5</v>
      </c>
      <c r="U3418">
        <v>0</v>
      </c>
      <c r="V3418">
        <v>0</v>
      </c>
      <c r="W3418">
        <v>0</v>
      </c>
      <c r="X3418">
        <v>10.45339467865668</v>
      </c>
      <c r="Y3418">
        <v>0</v>
      </c>
      <c r="Z3418">
        <v>0</v>
      </c>
      <c r="AA3418">
        <v>0</v>
      </c>
      <c r="AB3418">
        <v>2.2815192551328001</v>
      </c>
      <c r="AC3418">
        <v>0</v>
      </c>
      <c r="AD3418">
        <v>0</v>
      </c>
      <c r="AE3418">
        <v>12.73491393378948</v>
      </c>
    </row>
    <row r="3419" spans="1:31" x14ac:dyDescent="0.25">
      <c r="A3419">
        <v>2442662</v>
      </c>
      <c r="B3419">
        <v>1</v>
      </c>
      <c r="C3419" t="s">
        <v>80</v>
      </c>
      <c r="D3419" t="s">
        <v>90</v>
      </c>
      <c r="E3419" t="s">
        <v>229</v>
      </c>
      <c r="F3419" t="s">
        <v>10072</v>
      </c>
      <c r="G3419" t="s">
        <v>187</v>
      </c>
      <c r="H3419" t="s">
        <v>144</v>
      </c>
      <c r="I3419" t="s">
        <v>136</v>
      </c>
      <c r="J3419" t="s">
        <v>137</v>
      </c>
      <c r="K3419" t="s">
        <v>164</v>
      </c>
      <c r="L3419" t="s">
        <v>10073</v>
      </c>
      <c r="M3419" t="s">
        <v>10074</v>
      </c>
      <c r="N3419">
        <v>3.5550000000000002</v>
      </c>
      <c r="O3419">
        <v>0</v>
      </c>
      <c r="P3419">
        <v>1534</v>
      </c>
      <c r="Q3419">
        <v>0</v>
      </c>
      <c r="R3419">
        <v>0</v>
      </c>
      <c r="S3419">
        <v>0</v>
      </c>
      <c r="T3419">
        <v>36</v>
      </c>
      <c r="U3419">
        <v>0</v>
      </c>
      <c r="V3419">
        <v>0</v>
      </c>
      <c r="W3419">
        <v>0</v>
      </c>
      <c r="X3419">
        <v>1600.0736726321743</v>
      </c>
      <c r="Y3419">
        <v>0</v>
      </c>
      <c r="Z3419">
        <v>0</v>
      </c>
      <c r="AA3419">
        <v>0</v>
      </c>
      <c r="AB3419">
        <v>156.95075315970672</v>
      </c>
      <c r="AC3419">
        <v>0</v>
      </c>
      <c r="AD3419">
        <v>0</v>
      </c>
      <c r="AE3419">
        <v>1757.024425791881</v>
      </c>
    </row>
    <row r="3420" spans="1:31" x14ac:dyDescent="0.25">
      <c r="A3420">
        <v>2442997</v>
      </c>
      <c r="B3420">
        <v>1</v>
      </c>
      <c r="C3420" t="s">
        <v>81</v>
      </c>
      <c r="D3420" t="s">
        <v>128</v>
      </c>
      <c r="E3420" t="s">
        <v>132</v>
      </c>
      <c r="F3420" t="s">
        <v>10075</v>
      </c>
      <c r="G3420" t="s">
        <v>198</v>
      </c>
      <c r="H3420" t="s">
        <v>135</v>
      </c>
      <c r="I3420" t="s">
        <v>136</v>
      </c>
      <c r="J3420" t="s">
        <v>137</v>
      </c>
      <c r="K3420" t="s">
        <v>138</v>
      </c>
      <c r="L3420" t="s">
        <v>10076</v>
      </c>
      <c r="M3420" t="s">
        <v>10077</v>
      </c>
      <c r="N3420">
        <v>3.37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0.15375860920945555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0.15375860920945555</v>
      </c>
    </row>
    <row r="3421" spans="1:31" x14ac:dyDescent="0.25">
      <c r="A3421">
        <v>2443114</v>
      </c>
      <c r="B3421">
        <v>1</v>
      </c>
      <c r="C3421" t="s">
        <v>80</v>
      </c>
      <c r="D3421" t="s">
        <v>85</v>
      </c>
      <c r="E3421" t="s">
        <v>132</v>
      </c>
      <c r="F3421" t="s">
        <v>10078</v>
      </c>
      <c r="G3421" t="s">
        <v>198</v>
      </c>
      <c r="H3421" t="s">
        <v>135</v>
      </c>
      <c r="I3421" t="s">
        <v>136</v>
      </c>
      <c r="J3421" t="s">
        <v>137</v>
      </c>
      <c r="K3421" t="s">
        <v>138</v>
      </c>
      <c r="L3421" t="s">
        <v>10079</v>
      </c>
      <c r="M3421" t="s">
        <v>10080</v>
      </c>
      <c r="N3421">
        <v>1.2752777769999999</v>
      </c>
      <c r="O3421">
        <v>0</v>
      </c>
      <c r="P3421">
        <v>22</v>
      </c>
      <c r="Q3421">
        <v>0</v>
      </c>
      <c r="R3421">
        <v>0</v>
      </c>
      <c r="S3421">
        <v>0</v>
      </c>
      <c r="T3421">
        <v>2</v>
      </c>
      <c r="U3421">
        <v>0</v>
      </c>
      <c r="V3421">
        <v>0</v>
      </c>
      <c r="W3421">
        <v>0</v>
      </c>
      <c r="X3421">
        <v>8.1019444344171188</v>
      </c>
      <c r="Y3421">
        <v>0</v>
      </c>
      <c r="Z3421">
        <v>0</v>
      </c>
      <c r="AA3421">
        <v>0</v>
      </c>
      <c r="AB3421">
        <v>12.292516106573279</v>
      </c>
      <c r="AC3421">
        <v>0</v>
      </c>
      <c r="AD3421">
        <v>0</v>
      </c>
      <c r="AE3421">
        <v>20.394460540990398</v>
      </c>
    </row>
    <row r="3422" spans="1:31" x14ac:dyDescent="0.25">
      <c r="A3422">
        <v>2443118</v>
      </c>
      <c r="B3422">
        <v>1</v>
      </c>
      <c r="C3422" t="s">
        <v>80</v>
      </c>
      <c r="D3422" t="s">
        <v>82</v>
      </c>
      <c r="E3422" t="s">
        <v>161</v>
      </c>
      <c r="F3422" t="s">
        <v>10081</v>
      </c>
      <c r="G3422" t="s">
        <v>163</v>
      </c>
      <c r="H3422" t="s">
        <v>144</v>
      </c>
      <c r="I3422" t="s">
        <v>330</v>
      </c>
      <c r="J3422" t="s">
        <v>137</v>
      </c>
      <c r="K3422" t="s">
        <v>138</v>
      </c>
      <c r="L3422" t="s">
        <v>10082</v>
      </c>
      <c r="M3422" t="s">
        <v>10083</v>
      </c>
      <c r="N3422">
        <v>1.6666666E-2</v>
      </c>
      <c r="O3422">
        <v>0</v>
      </c>
      <c r="P3422">
        <v>3914</v>
      </c>
      <c r="Q3422">
        <v>0</v>
      </c>
      <c r="R3422">
        <v>0</v>
      </c>
      <c r="S3422">
        <v>0</v>
      </c>
      <c r="T3422">
        <v>424</v>
      </c>
      <c r="U3422">
        <v>0</v>
      </c>
      <c r="V3422">
        <v>1</v>
      </c>
      <c r="W3422">
        <v>0</v>
      </c>
      <c r="X3422">
        <v>15.358080826422214</v>
      </c>
      <c r="Y3422">
        <v>0</v>
      </c>
      <c r="Z3422">
        <v>0</v>
      </c>
      <c r="AA3422">
        <v>0</v>
      </c>
      <c r="AB3422">
        <v>3.3822547178619531</v>
      </c>
      <c r="AC3422">
        <v>0</v>
      </c>
      <c r="AD3422">
        <v>4.7348451937333336E-2</v>
      </c>
      <c r="AE3422">
        <v>18.787683996221503</v>
      </c>
    </row>
    <row r="3423" spans="1:31" x14ac:dyDescent="0.25">
      <c r="A3423">
        <v>2443119</v>
      </c>
      <c r="B3423">
        <v>1</v>
      </c>
      <c r="C3423" t="s">
        <v>80</v>
      </c>
      <c r="D3423" t="s">
        <v>103</v>
      </c>
      <c r="E3423" t="s">
        <v>132</v>
      </c>
      <c r="F3423" t="s">
        <v>10084</v>
      </c>
      <c r="G3423" t="s">
        <v>153</v>
      </c>
      <c r="H3423" t="s">
        <v>135</v>
      </c>
      <c r="I3423" t="s">
        <v>136</v>
      </c>
      <c r="J3423" t="s">
        <v>137</v>
      </c>
      <c r="K3423" t="s">
        <v>138</v>
      </c>
      <c r="L3423" t="s">
        <v>10085</v>
      </c>
      <c r="M3423" t="s">
        <v>10086</v>
      </c>
      <c r="N3423">
        <v>1.4455555550000001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1</v>
      </c>
      <c r="U3423">
        <v>0</v>
      </c>
      <c r="V3423">
        <v>0</v>
      </c>
      <c r="W3423">
        <v>0</v>
      </c>
      <c r="X3423">
        <v>0.21580509035405004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0.21580509035405004</v>
      </c>
    </row>
    <row r="3424" spans="1:31" x14ac:dyDescent="0.25">
      <c r="A3424">
        <v>2443120</v>
      </c>
      <c r="B3424">
        <v>1</v>
      </c>
      <c r="C3424" t="s">
        <v>80</v>
      </c>
      <c r="D3424" t="s">
        <v>82</v>
      </c>
      <c r="E3424" t="s">
        <v>156</v>
      </c>
      <c r="F3424" t="s">
        <v>10087</v>
      </c>
      <c r="G3424" t="s">
        <v>175</v>
      </c>
      <c r="H3424" t="s">
        <v>135</v>
      </c>
      <c r="I3424" t="s">
        <v>136</v>
      </c>
      <c r="J3424" t="s">
        <v>137</v>
      </c>
      <c r="K3424" t="s">
        <v>138</v>
      </c>
      <c r="L3424" t="s">
        <v>10088</v>
      </c>
      <c r="M3424" t="s">
        <v>10089</v>
      </c>
      <c r="N3424">
        <v>0.35333333300000003</v>
      </c>
      <c r="O3424">
        <v>0</v>
      </c>
      <c r="P3424">
        <v>268</v>
      </c>
      <c r="Q3424">
        <v>0</v>
      </c>
      <c r="R3424">
        <v>0</v>
      </c>
      <c r="S3424">
        <v>0</v>
      </c>
      <c r="T3424">
        <v>25</v>
      </c>
      <c r="U3424">
        <v>0</v>
      </c>
      <c r="V3424">
        <v>0</v>
      </c>
      <c r="W3424">
        <v>0</v>
      </c>
      <c r="X3424">
        <v>24.356014984041231</v>
      </c>
      <c r="Y3424">
        <v>0</v>
      </c>
      <c r="Z3424">
        <v>0</v>
      </c>
      <c r="AA3424">
        <v>0</v>
      </c>
      <c r="AB3424">
        <v>2.9975620671581189</v>
      </c>
      <c r="AC3424">
        <v>0</v>
      </c>
      <c r="AD3424">
        <v>0</v>
      </c>
      <c r="AE3424">
        <v>27.353577051199348</v>
      </c>
    </row>
    <row r="3425" spans="1:31" x14ac:dyDescent="0.25">
      <c r="A3425">
        <v>2443122</v>
      </c>
      <c r="B3425">
        <v>1</v>
      </c>
      <c r="C3425" t="s">
        <v>80</v>
      </c>
      <c r="D3425" t="s">
        <v>96</v>
      </c>
      <c r="E3425" t="s">
        <v>147</v>
      </c>
      <c r="F3425" t="s">
        <v>10090</v>
      </c>
      <c r="G3425" t="s">
        <v>175</v>
      </c>
      <c r="H3425" t="s">
        <v>135</v>
      </c>
      <c r="I3425" t="s">
        <v>136</v>
      </c>
      <c r="J3425" t="s">
        <v>137</v>
      </c>
      <c r="K3425" t="s">
        <v>138</v>
      </c>
      <c r="L3425" t="s">
        <v>10091</v>
      </c>
      <c r="M3425" t="s">
        <v>10092</v>
      </c>
      <c r="N3425">
        <v>0.19</v>
      </c>
      <c r="O3425">
        <v>0</v>
      </c>
      <c r="P3425">
        <v>14</v>
      </c>
      <c r="Q3425">
        <v>0</v>
      </c>
      <c r="R3425">
        <v>0</v>
      </c>
      <c r="S3425">
        <v>0</v>
      </c>
      <c r="T3425">
        <v>8</v>
      </c>
      <c r="U3425">
        <v>0</v>
      </c>
      <c r="V3425">
        <v>0</v>
      </c>
      <c r="W3425">
        <v>0</v>
      </c>
      <c r="X3425">
        <v>0.22160993736447998</v>
      </c>
      <c r="Y3425">
        <v>0</v>
      </c>
      <c r="Z3425">
        <v>0</v>
      </c>
      <c r="AA3425">
        <v>0</v>
      </c>
      <c r="AB3425">
        <v>1.5475518261055798</v>
      </c>
      <c r="AC3425">
        <v>0</v>
      </c>
      <c r="AD3425">
        <v>0</v>
      </c>
      <c r="AE3425">
        <v>1.7691617634700598</v>
      </c>
    </row>
    <row r="3426" spans="1:31" x14ac:dyDescent="0.25">
      <c r="A3426">
        <v>2443124</v>
      </c>
      <c r="B3426">
        <v>1</v>
      </c>
      <c r="C3426" t="s">
        <v>80</v>
      </c>
      <c r="D3426" t="s">
        <v>106</v>
      </c>
      <c r="E3426" t="s">
        <v>156</v>
      </c>
      <c r="F3426" t="s">
        <v>10093</v>
      </c>
      <c r="G3426" t="s">
        <v>2049</v>
      </c>
      <c r="H3426" t="s">
        <v>135</v>
      </c>
      <c r="I3426" t="s">
        <v>136</v>
      </c>
      <c r="J3426" t="s">
        <v>137</v>
      </c>
      <c r="K3426" t="s">
        <v>138</v>
      </c>
      <c r="L3426" t="s">
        <v>10094</v>
      </c>
      <c r="M3426" t="s">
        <v>10095</v>
      </c>
      <c r="N3426">
        <v>0.47416666600000001</v>
      </c>
      <c r="O3426">
        <v>0</v>
      </c>
      <c r="P3426">
        <v>320</v>
      </c>
      <c r="Q3426">
        <v>0</v>
      </c>
      <c r="R3426">
        <v>1</v>
      </c>
      <c r="S3426">
        <v>0</v>
      </c>
      <c r="T3426">
        <v>252</v>
      </c>
      <c r="U3426">
        <v>0</v>
      </c>
      <c r="V3426">
        <v>0</v>
      </c>
      <c r="W3426">
        <v>0</v>
      </c>
      <c r="X3426">
        <v>28.165545456541324</v>
      </c>
      <c r="Y3426">
        <v>0</v>
      </c>
      <c r="Z3426">
        <v>0</v>
      </c>
      <c r="AA3426">
        <v>0</v>
      </c>
      <c r="AB3426">
        <v>34.36816924351352</v>
      </c>
      <c r="AC3426">
        <v>0</v>
      </c>
      <c r="AD3426">
        <v>0</v>
      </c>
      <c r="AE3426">
        <v>62.533714700054844</v>
      </c>
    </row>
    <row r="3427" spans="1:31" x14ac:dyDescent="0.25">
      <c r="A3427">
        <v>2443125</v>
      </c>
      <c r="B3427">
        <v>1</v>
      </c>
      <c r="C3427" t="s">
        <v>80</v>
      </c>
      <c r="D3427" t="s">
        <v>83</v>
      </c>
      <c r="E3427" t="s">
        <v>161</v>
      </c>
      <c r="F3427" t="s">
        <v>10096</v>
      </c>
      <c r="G3427" t="s">
        <v>163</v>
      </c>
      <c r="H3427" t="s">
        <v>144</v>
      </c>
      <c r="I3427" t="s">
        <v>136</v>
      </c>
      <c r="J3427" t="s">
        <v>137</v>
      </c>
      <c r="K3427" t="s">
        <v>138</v>
      </c>
      <c r="L3427" t="s">
        <v>10097</v>
      </c>
      <c r="M3427" t="s">
        <v>10098</v>
      </c>
      <c r="N3427">
        <v>0.102222222</v>
      </c>
      <c r="O3427">
        <v>0</v>
      </c>
      <c r="P3427">
        <v>879</v>
      </c>
      <c r="Q3427">
        <v>0</v>
      </c>
      <c r="R3427">
        <v>0</v>
      </c>
      <c r="S3427">
        <v>0</v>
      </c>
      <c r="T3427">
        <v>80</v>
      </c>
      <c r="U3427">
        <v>0</v>
      </c>
      <c r="V3427">
        <v>0</v>
      </c>
      <c r="W3427">
        <v>0</v>
      </c>
      <c r="X3427">
        <v>20.069068222608589</v>
      </c>
      <c r="Y3427">
        <v>0</v>
      </c>
      <c r="Z3427">
        <v>0</v>
      </c>
      <c r="AA3427">
        <v>0</v>
      </c>
      <c r="AB3427">
        <v>3.8207772354659415</v>
      </c>
      <c r="AC3427">
        <v>0</v>
      </c>
      <c r="AD3427">
        <v>0</v>
      </c>
      <c r="AE3427">
        <v>23.889845458074532</v>
      </c>
    </row>
    <row r="3428" spans="1:31" x14ac:dyDescent="0.25">
      <c r="A3428">
        <v>2443126</v>
      </c>
      <c r="B3428">
        <v>1</v>
      </c>
      <c r="C3428" t="s">
        <v>80</v>
      </c>
      <c r="D3428" t="s">
        <v>89</v>
      </c>
      <c r="E3428" t="s">
        <v>290</v>
      </c>
      <c r="F3428" t="s">
        <v>307</v>
      </c>
      <c r="G3428" t="s">
        <v>171</v>
      </c>
      <c r="H3428" t="s">
        <v>135</v>
      </c>
      <c r="I3428" t="s">
        <v>136</v>
      </c>
      <c r="J3428" t="s">
        <v>137</v>
      </c>
      <c r="K3428" t="s">
        <v>138</v>
      </c>
      <c r="L3428" t="s">
        <v>10099</v>
      </c>
      <c r="M3428" t="s">
        <v>10100</v>
      </c>
      <c r="N3428">
        <v>1.1586111109999999</v>
      </c>
      <c r="O3428">
        <v>0</v>
      </c>
      <c r="P3428">
        <v>30</v>
      </c>
      <c r="Q3428">
        <v>0</v>
      </c>
      <c r="R3428">
        <v>0</v>
      </c>
      <c r="S3428">
        <v>0</v>
      </c>
      <c r="T3428">
        <v>2</v>
      </c>
      <c r="U3428">
        <v>0</v>
      </c>
      <c r="V3428">
        <v>0</v>
      </c>
      <c r="W3428">
        <v>0</v>
      </c>
      <c r="X3428">
        <v>6.4909623140123935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6.4909623140123935</v>
      </c>
    </row>
    <row r="3429" spans="1:31" x14ac:dyDescent="0.25">
      <c r="A3429">
        <v>2443127</v>
      </c>
      <c r="B3429">
        <v>1</v>
      </c>
      <c r="C3429" t="s">
        <v>80</v>
      </c>
      <c r="D3429" t="s">
        <v>111</v>
      </c>
      <c r="E3429" t="s">
        <v>132</v>
      </c>
      <c r="F3429" t="s">
        <v>10101</v>
      </c>
      <c r="G3429" t="s">
        <v>198</v>
      </c>
      <c r="H3429" t="s">
        <v>135</v>
      </c>
      <c r="I3429" t="s">
        <v>136</v>
      </c>
      <c r="J3429" t="s">
        <v>137</v>
      </c>
      <c r="K3429" t="s">
        <v>138</v>
      </c>
      <c r="L3429" t="s">
        <v>10102</v>
      </c>
      <c r="M3429" t="s">
        <v>10103</v>
      </c>
      <c r="N3429">
        <v>1.0022222220000001</v>
      </c>
      <c r="O3429">
        <v>0</v>
      </c>
      <c r="P3429">
        <v>9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2.6519403668706136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2.6519403668706136</v>
      </c>
    </row>
    <row r="3430" spans="1:31" x14ac:dyDescent="0.25">
      <c r="A3430">
        <v>2443129</v>
      </c>
      <c r="B3430">
        <v>1</v>
      </c>
      <c r="C3430" t="s">
        <v>80</v>
      </c>
      <c r="D3430" t="s">
        <v>111</v>
      </c>
      <c r="E3430" t="s">
        <v>290</v>
      </c>
      <c r="F3430" t="s">
        <v>10104</v>
      </c>
      <c r="G3430" t="s">
        <v>525</v>
      </c>
      <c r="H3430" t="s">
        <v>135</v>
      </c>
      <c r="I3430" t="s">
        <v>136</v>
      </c>
      <c r="J3430" t="s">
        <v>137</v>
      </c>
      <c r="K3430" t="s">
        <v>138</v>
      </c>
      <c r="L3430" t="s">
        <v>10105</v>
      </c>
      <c r="M3430" t="s">
        <v>10106</v>
      </c>
      <c r="N3430">
        <v>4.6469444439999998</v>
      </c>
      <c r="O3430">
        <v>0</v>
      </c>
      <c r="P3430">
        <v>153</v>
      </c>
      <c r="Q3430">
        <v>0</v>
      </c>
      <c r="R3430">
        <v>0</v>
      </c>
      <c r="S3430">
        <v>0</v>
      </c>
      <c r="T3430">
        <v>11</v>
      </c>
      <c r="U3430">
        <v>0</v>
      </c>
      <c r="V3430">
        <v>0</v>
      </c>
      <c r="W3430">
        <v>0</v>
      </c>
      <c r="X3430">
        <v>170.79289353627388</v>
      </c>
      <c r="Y3430">
        <v>0</v>
      </c>
      <c r="Z3430">
        <v>0</v>
      </c>
      <c r="AA3430">
        <v>0</v>
      </c>
      <c r="AB3430">
        <v>20.198938954890341</v>
      </c>
      <c r="AC3430">
        <v>0</v>
      </c>
      <c r="AD3430">
        <v>0</v>
      </c>
      <c r="AE3430">
        <v>190.99183249116422</v>
      </c>
    </row>
    <row r="3431" spans="1:31" x14ac:dyDescent="0.25">
      <c r="A3431">
        <v>2443130</v>
      </c>
      <c r="B3431">
        <v>1</v>
      </c>
      <c r="C3431" t="s">
        <v>81</v>
      </c>
      <c r="D3431" t="s">
        <v>112</v>
      </c>
      <c r="E3431" t="s">
        <v>178</v>
      </c>
      <c r="F3431" t="s">
        <v>10107</v>
      </c>
      <c r="G3431" t="s">
        <v>143</v>
      </c>
      <c r="H3431" t="s">
        <v>144</v>
      </c>
      <c r="I3431" t="s">
        <v>136</v>
      </c>
      <c r="J3431" t="s">
        <v>137</v>
      </c>
      <c r="K3431" t="s">
        <v>138</v>
      </c>
      <c r="L3431" t="s">
        <v>10108</v>
      </c>
      <c r="M3431" t="s">
        <v>10109</v>
      </c>
      <c r="N3431">
        <v>2.3222222220000002</v>
      </c>
      <c r="O3431">
        <v>4</v>
      </c>
      <c r="P3431">
        <v>889</v>
      </c>
      <c r="Q3431">
        <v>2</v>
      </c>
      <c r="R3431">
        <v>76</v>
      </c>
      <c r="S3431">
        <v>2</v>
      </c>
      <c r="T3431">
        <v>32</v>
      </c>
      <c r="U3431">
        <v>0</v>
      </c>
      <c r="V3431">
        <v>0</v>
      </c>
      <c r="W3431">
        <v>2.0258705775307999</v>
      </c>
      <c r="X3431">
        <v>115.8423817044296</v>
      </c>
      <c r="Y3431">
        <v>28.297547880936865</v>
      </c>
      <c r="Z3431">
        <v>24.557012470675524</v>
      </c>
      <c r="AA3431">
        <v>7.5562552248075772</v>
      </c>
      <c r="AB3431">
        <v>64.708877769939761</v>
      </c>
      <c r="AC3431">
        <v>0</v>
      </c>
      <c r="AD3431">
        <v>0</v>
      </c>
      <c r="AE3431">
        <v>242.98794562832012</v>
      </c>
    </row>
    <row r="3432" spans="1:31" x14ac:dyDescent="0.25">
      <c r="A3432">
        <v>2443131</v>
      </c>
      <c r="B3432">
        <v>1</v>
      </c>
      <c r="C3432" t="s">
        <v>80</v>
      </c>
      <c r="D3432" t="s">
        <v>103</v>
      </c>
      <c r="E3432" t="s">
        <v>132</v>
      </c>
      <c r="F3432" t="s">
        <v>10110</v>
      </c>
      <c r="G3432" t="s">
        <v>153</v>
      </c>
      <c r="H3432" t="s">
        <v>135</v>
      </c>
      <c r="I3432" t="s">
        <v>136</v>
      </c>
      <c r="J3432" t="s">
        <v>137</v>
      </c>
      <c r="K3432" t="s">
        <v>138</v>
      </c>
      <c r="L3432" t="s">
        <v>10111</v>
      </c>
      <c r="M3432" t="s">
        <v>10112</v>
      </c>
      <c r="N3432">
        <v>0.49527777699999997</v>
      </c>
      <c r="O3432">
        <v>0</v>
      </c>
      <c r="P3432">
        <v>10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0.84234509655967504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0.84234509655967504</v>
      </c>
    </row>
    <row r="3433" spans="1:31" x14ac:dyDescent="0.25">
      <c r="A3433">
        <v>2443133</v>
      </c>
      <c r="B3433">
        <v>1</v>
      </c>
      <c r="C3433" t="s">
        <v>80</v>
      </c>
      <c r="D3433" t="s">
        <v>85</v>
      </c>
      <c r="E3433" t="s">
        <v>290</v>
      </c>
      <c r="F3433" t="s">
        <v>10113</v>
      </c>
      <c r="G3433" t="s">
        <v>525</v>
      </c>
      <c r="H3433" t="s">
        <v>135</v>
      </c>
      <c r="I3433" t="s">
        <v>136</v>
      </c>
      <c r="J3433" t="s">
        <v>137</v>
      </c>
      <c r="K3433" t="s">
        <v>138</v>
      </c>
      <c r="L3433" t="s">
        <v>10114</v>
      </c>
      <c r="M3433" t="s">
        <v>10115</v>
      </c>
      <c r="N3433">
        <v>7.7708333329999997</v>
      </c>
      <c r="O3433">
        <v>0</v>
      </c>
      <c r="P3433">
        <v>164</v>
      </c>
      <c r="Q3433">
        <v>0</v>
      </c>
      <c r="R3433">
        <v>0</v>
      </c>
      <c r="S3433">
        <v>0</v>
      </c>
      <c r="T3433">
        <v>10</v>
      </c>
      <c r="U3433">
        <v>0</v>
      </c>
      <c r="V3433">
        <v>0</v>
      </c>
      <c r="W3433">
        <v>0</v>
      </c>
      <c r="X3433">
        <v>340.6401798405812</v>
      </c>
      <c r="Y3433">
        <v>0</v>
      </c>
      <c r="Z3433">
        <v>0</v>
      </c>
      <c r="AA3433">
        <v>0</v>
      </c>
      <c r="AB3433">
        <v>135.77733735626811</v>
      </c>
      <c r="AC3433">
        <v>0</v>
      </c>
      <c r="AD3433">
        <v>0</v>
      </c>
      <c r="AE3433">
        <v>476.4175171968493</v>
      </c>
    </row>
    <row r="3434" spans="1:31" x14ac:dyDescent="0.25">
      <c r="A3434">
        <v>2443134</v>
      </c>
      <c r="B3434">
        <v>1</v>
      </c>
      <c r="C3434" t="s">
        <v>80</v>
      </c>
      <c r="D3434" t="s">
        <v>82</v>
      </c>
      <c r="E3434" t="s">
        <v>156</v>
      </c>
      <c r="F3434" t="s">
        <v>10116</v>
      </c>
      <c r="G3434" t="s">
        <v>1709</v>
      </c>
      <c r="H3434" t="s">
        <v>135</v>
      </c>
      <c r="I3434" t="s">
        <v>136</v>
      </c>
      <c r="J3434" t="s">
        <v>3</v>
      </c>
      <c r="K3434" t="s">
        <v>138</v>
      </c>
      <c r="L3434" t="s">
        <v>10117</v>
      </c>
      <c r="M3434" t="s">
        <v>10118</v>
      </c>
      <c r="N3434">
        <v>1.29</v>
      </c>
      <c r="O3434">
        <v>0</v>
      </c>
      <c r="P3434">
        <v>5</v>
      </c>
      <c r="Q3434">
        <v>0</v>
      </c>
      <c r="R3434">
        <v>0</v>
      </c>
      <c r="S3434">
        <v>0</v>
      </c>
      <c r="T3434">
        <v>229</v>
      </c>
      <c r="U3434">
        <v>0</v>
      </c>
      <c r="V3434">
        <v>0</v>
      </c>
      <c r="W3434">
        <v>0</v>
      </c>
      <c r="X3434">
        <v>1.7003658608328625</v>
      </c>
      <c r="Y3434">
        <v>0</v>
      </c>
      <c r="Z3434">
        <v>0</v>
      </c>
      <c r="AA3434">
        <v>0</v>
      </c>
      <c r="AB3434">
        <v>229.81378299242724</v>
      </c>
      <c r="AC3434">
        <v>0</v>
      </c>
      <c r="AD3434">
        <v>0</v>
      </c>
      <c r="AE3434">
        <v>231.51414885326011</v>
      </c>
    </row>
    <row r="3435" spans="1:31" x14ac:dyDescent="0.25">
      <c r="A3435">
        <v>2443137</v>
      </c>
      <c r="B3435">
        <v>1</v>
      </c>
      <c r="C3435" t="s">
        <v>81</v>
      </c>
      <c r="D3435" t="s">
        <v>112</v>
      </c>
      <c r="E3435" t="s">
        <v>161</v>
      </c>
      <c r="F3435" t="s">
        <v>10119</v>
      </c>
      <c r="G3435" t="s">
        <v>256</v>
      </c>
      <c r="H3435" t="s">
        <v>144</v>
      </c>
      <c r="I3435" t="s">
        <v>136</v>
      </c>
      <c r="J3435" t="s">
        <v>137</v>
      </c>
      <c r="K3435" t="s">
        <v>138</v>
      </c>
      <c r="L3435" t="s">
        <v>10120</v>
      </c>
      <c r="M3435" t="s">
        <v>10121</v>
      </c>
      <c r="N3435">
        <v>2.5825</v>
      </c>
      <c r="O3435">
        <v>1</v>
      </c>
      <c r="P3435">
        <v>66</v>
      </c>
      <c r="Q3435">
        <v>0</v>
      </c>
      <c r="R3435">
        <v>20</v>
      </c>
      <c r="S3435">
        <v>0</v>
      </c>
      <c r="T3435">
        <v>5</v>
      </c>
      <c r="U3435">
        <v>0</v>
      </c>
      <c r="V3435">
        <v>0</v>
      </c>
      <c r="W3435">
        <v>0.64596000280384991</v>
      </c>
      <c r="X3435">
        <v>12.387250532931432</v>
      </c>
      <c r="Y3435">
        <v>0</v>
      </c>
      <c r="Z3435">
        <v>1.6535316283260777</v>
      </c>
      <c r="AA3435">
        <v>0</v>
      </c>
      <c r="AB3435">
        <v>6.977718911372893</v>
      </c>
      <c r="AC3435">
        <v>0</v>
      </c>
      <c r="AD3435">
        <v>0</v>
      </c>
      <c r="AE3435">
        <v>21.664461075434254</v>
      </c>
    </row>
    <row r="3436" spans="1:31" x14ac:dyDescent="0.25">
      <c r="A3436">
        <v>2443143</v>
      </c>
      <c r="B3436">
        <v>1</v>
      </c>
      <c r="C3436" t="s">
        <v>80</v>
      </c>
      <c r="D3436" t="s">
        <v>82</v>
      </c>
      <c r="E3436" t="s">
        <v>132</v>
      </c>
      <c r="F3436" t="s">
        <v>10122</v>
      </c>
      <c r="G3436" t="s">
        <v>249</v>
      </c>
      <c r="H3436" t="s">
        <v>135</v>
      </c>
      <c r="I3436" t="s">
        <v>136</v>
      </c>
      <c r="J3436" t="s">
        <v>137</v>
      </c>
      <c r="K3436" t="s">
        <v>138</v>
      </c>
      <c r="L3436" t="s">
        <v>10123</v>
      </c>
      <c r="M3436" t="s">
        <v>10124</v>
      </c>
      <c r="N3436">
        <v>0.96</v>
      </c>
      <c r="O3436">
        <v>0</v>
      </c>
      <c r="P3436">
        <v>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0.67774085820330554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0.67774085820330554</v>
      </c>
    </row>
    <row r="3437" spans="1:31" x14ac:dyDescent="0.25">
      <c r="A3437">
        <v>2443144</v>
      </c>
      <c r="B3437">
        <v>1</v>
      </c>
      <c r="C3437" t="s">
        <v>80</v>
      </c>
      <c r="D3437" t="s">
        <v>100</v>
      </c>
      <c r="E3437" t="s">
        <v>141</v>
      </c>
      <c r="F3437" t="s">
        <v>5697</v>
      </c>
      <c r="G3437" t="s">
        <v>143</v>
      </c>
      <c r="H3437" t="s">
        <v>144</v>
      </c>
      <c r="I3437" t="s">
        <v>136</v>
      </c>
      <c r="J3437" t="s">
        <v>137</v>
      </c>
      <c r="K3437" t="s">
        <v>138</v>
      </c>
      <c r="L3437" t="s">
        <v>10125</v>
      </c>
      <c r="M3437" t="s">
        <v>10126</v>
      </c>
      <c r="N3437">
        <v>0.8125</v>
      </c>
      <c r="O3437">
        <v>0</v>
      </c>
      <c r="P3437">
        <v>365</v>
      </c>
      <c r="Q3437">
        <v>9</v>
      </c>
      <c r="R3437">
        <v>32</v>
      </c>
      <c r="S3437">
        <v>1</v>
      </c>
      <c r="T3437">
        <v>33</v>
      </c>
      <c r="U3437">
        <v>0</v>
      </c>
      <c r="V3437">
        <v>0</v>
      </c>
      <c r="W3437">
        <v>0</v>
      </c>
      <c r="X3437">
        <v>116.60461517653418</v>
      </c>
      <c r="Y3437">
        <v>0.48378768780404174</v>
      </c>
      <c r="Z3437">
        <v>9.268041046727209</v>
      </c>
      <c r="AA3437">
        <v>1.5901231300049998</v>
      </c>
      <c r="AB3437">
        <v>31.972588577432752</v>
      </c>
      <c r="AC3437">
        <v>0</v>
      </c>
      <c r="AD3437">
        <v>0</v>
      </c>
      <c r="AE3437">
        <v>159.91915561850317</v>
      </c>
    </row>
    <row r="3438" spans="1:31" x14ac:dyDescent="0.25">
      <c r="A3438">
        <v>2443145</v>
      </c>
      <c r="B3438">
        <v>1</v>
      </c>
      <c r="C3438" t="s">
        <v>80</v>
      </c>
      <c r="D3438" t="s">
        <v>83</v>
      </c>
      <c r="E3438" t="s">
        <v>132</v>
      </c>
      <c r="F3438" t="s">
        <v>10127</v>
      </c>
      <c r="G3438" t="s">
        <v>153</v>
      </c>
      <c r="H3438" t="s">
        <v>135</v>
      </c>
      <c r="I3438" t="s">
        <v>136</v>
      </c>
      <c r="J3438" t="s">
        <v>137</v>
      </c>
      <c r="K3438" t="s">
        <v>138</v>
      </c>
      <c r="L3438" t="s">
        <v>10128</v>
      </c>
      <c r="M3438" t="s">
        <v>10129</v>
      </c>
      <c r="N3438">
        <v>0.59194444400000001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21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39.023345598005868</v>
      </c>
      <c r="AC3438">
        <v>0</v>
      </c>
      <c r="AD3438">
        <v>0</v>
      </c>
      <c r="AE3438">
        <v>39.023345598005868</v>
      </c>
    </row>
    <row r="3439" spans="1:31" x14ac:dyDescent="0.25">
      <c r="A3439">
        <v>2443147</v>
      </c>
      <c r="B3439">
        <v>1</v>
      </c>
      <c r="C3439" t="s">
        <v>81</v>
      </c>
      <c r="D3439" t="s">
        <v>117</v>
      </c>
      <c r="E3439" t="s">
        <v>141</v>
      </c>
      <c r="F3439" t="s">
        <v>10130</v>
      </c>
      <c r="G3439" t="s">
        <v>143</v>
      </c>
      <c r="H3439" t="s">
        <v>144</v>
      </c>
      <c r="I3439" t="s">
        <v>136</v>
      </c>
      <c r="J3439" t="s">
        <v>137</v>
      </c>
      <c r="K3439" t="s">
        <v>138</v>
      </c>
      <c r="L3439" t="s">
        <v>10131</v>
      </c>
      <c r="M3439" t="s">
        <v>10132</v>
      </c>
      <c r="N3439">
        <v>0.113055555</v>
      </c>
      <c r="O3439">
        <v>1</v>
      </c>
      <c r="P3439">
        <v>1053</v>
      </c>
      <c r="Q3439">
        <v>9</v>
      </c>
      <c r="R3439">
        <v>54</v>
      </c>
      <c r="S3439">
        <v>5</v>
      </c>
      <c r="T3439">
        <v>126</v>
      </c>
      <c r="U3439">
        <v>2</v>
      </c>
      <c r="V3439">
        <v>0</v>
      </c>
      <c r="W3439">
        <v>2.8214708489916668E-2</v>
      </c>
      <c r="X3439">
        <v>15.977040209896385</v>
      </c>
      <c r="Y3439">
        <v>10.7512119540276</v>
      </c>
      <c r="Z3439">
        <v>0.89859027998929475</v>
      </c>
      <c r="AA3439">
        <v>2.6533911197055353</v>
      </c>
      <c r="AB3439">
        <v>11.055328333614959</v>
      </c>
      <c r="AC3439">
        <v>28.630263423330931</v>
      </c>
      <c r="AD3439">
        <v>0</v>
      </c>
      <c r="AE3439">
        <v>69.994040029054617</v>
      </c>
    </row>
    <row r="3440" spans="1:31" x14ac:dyDescent="0.25">
      <c r="A3440">
        <v>2443148</v>
      </c>
      <c r="B3440">
        <v>1</v>
      </c>
      <c r="C3440" t="s">
        <v>80</v>
      </c>
      <c r="D3440" t="s">
        <v>97</v>
      </c>
      <c r="E3440" t="s">
        <v>161</v>
      </c>
      <c r="F3440" t="s">
        <v>4179</v>
      </c>
      <c r="G3440" t="s">
        <v>256</v>
      </c>
      <c r="H3440" t="s">
        <v>144</v>
      </c>
      <c r="I3440" t="s">
        <v>136</v>
      </c>
      <c r="J3440" t="s">
        <v>137</v>
      </c>
      <c r="K3440" t="s">
        <v>138</v>
      </c>
      <c r="L3440" t="s">
        <v>10133</v>
      </c>
      <c r="M3440" t="s">
        <v>10134</v>
      </c>
      <c r="N3440">
        <v>2.611388888</v>
      </c>
      <c r="O3440">
        <v>2</v>
      </c>
      <c r="P3440">
        <v>181</v>
      </c>
      <c r="Q3440">
        <v>2</v>
      </c>
      <c r="R3440">
        <v>119</v>
      </c>
      <c r="S3440">
        <v>1</v>
      </c>
      <c r="T3440">
        <v>35</v>
      </c>
      <c r="U3440">
        <v>0</v>
      </c>
      <c r="V3440">
        <v>0</v>
      </c>
      <c r="W3440">
        <v>2.9654214068110978</v>
      </c>
      <c r="X3440">
        <v>237.12107164148424</v>
      </c>
      <c r="Y3440">
        <v>1.4490812526299672</v>
      </c>
      <c r="Z3440">
        <v>40.09231339544845</v>
      </c>
      <c r="AA3440">
        <v>5.1669397285928556</v>
      </c>
      <c r="AB3440">
        <v>224.31017144057483</v>
      </c>
      <c r="AC3440">
        <v>0</v>
      </c>
      <c r="AD3440">
        <v>0</v>
      </c>
      <c r="AE3440">
        <v>511.10499886554146</v>
      </c>
    </row>
    <row r="3441" spans="1:31" x14ac:dyDescent="0.25">
      <c r="A3441">
        <v>2443150</v>
      </c>
      <c r="B3441">
        <v>1</v>
      </c>
      <c r="C3441" t="s">
        <v>80</v>
      </c>
      <c r="D3441" t="s">
        <v>105</v>
      </c>
      <c r="E3441" t="s">
        <v>141</v>
      </c>
      <c r="F3441" t="s">
        <v>10135</v>
      </c>
      <c r="G3441" t="s">
        <v>143</v>
      </c>
      <c r="H3441" t="s">
        <v>144</v>
      </c>
      <c r="I3441" t="s">
        <v>136</v>
      </c>
      <c r="J3441" t="s">
        <v>137</v>
      </c>
      <c r="K3441" t="s">
        <v>138</v>
      </c>
      <c r="L3441" t="s">
        <v>10136</v>
      </c>
      <c r="M3441" t="s">
        <v>10137</v>
      </c>
      <c r="N3441">
        <v>0.70888888800000005</v>
      </c>
      <c r="O3441">
        <v>4</v>
      </c>
      <c r="P3441">
        <v>47</v>
      </c>
      <c r="Q3441">
        <v>1</v>
      </c>
      <c r="R3441">
        <v>6</v>
      </c>
      <c r="S3441">
        <v>14</v>
      </c>
      <c r="T3441">
        <v>45</v>
      </c>
      <c r="U3441">
        <v>2</v>
      </c>
      <c r="V3441">
        <v>0</v>
      </c>
      <c r="W3441">
        <v>7.4042542584779891</v>
      </c>
      <c r="X3441">
        <v>12.210964752609737</v>
      </c>
      <c r="Y3441">
        <v>0.26467445657415278</v>
      </c>
      <c r="Z3441">
        <v>2.3197843037303882</v>
      </c>
      <c r="AA3441">
        <v>135.29904324568187</v>
      </c>
      <c r="AB3441">
        <v>56.719920008869913</v>
      </c>
      <c r="AC3441">
        <v>260.51364952777101</v>
      </c>
      <c r="AD3441">
        <v>0</v>
      </c>
      <c r="AE3441">
        <v>474.73229055371507</v>
      </c>
    </row>
    <row r="3442" spans="1:31" x14ac:dyDescent="0.25">
      <c r="A3442">
        <v>2443152</v>
      </c>
      <c r="B3442">
        <v>1</v>
      </c>
      <c r="C3442" t="s">
        <v>80</v>
      </c>
      <c r="D3442" t="s">
        <v>85</v>
      </c>
      <c r="E3442" t="s">
        <v>147</v>
      </c>
      <c r="F3442" t="s">
        <v>2910</v>
      </c>
      <c r="G3442" t="s">
        <v>171</v>
      </c>
      <c r="H3442" t="s">
        <v>135</v>
      </c>
      <c r="I3442" t="s">
        <v>136</v>
      </c>
      <c r="J3442" t="s">
        <v>137</v>
      </c>
      <c r="K3442" t="s">
        <v>138</v>
      </c>
      <c r="L3442" t="s">
        <v>10138</v>
      </c>
      <c r="M3442" t="s">
        <v>10139</v>
      </c>
      <c r="N3442">
        <v>0.85916666600000002</v>
      </c>
      <c r="O3442">
        <v>0</v>
      </c>
      <c r="P3442">
        <v>218</v>
      </c>
      <c r="Q3442">
        <v>0</v>
      </c>
      <c r="R3442">
        <v>0</v>
      </c>
      <c r="S3442">
        <v>0</v>
      </c>
      <c r="T3442">
        <v>12</v>
      </c>
      <c r="U3442">
        <v>0</v>
      </c>
      <c r="V3442">
        <v>0</v>
      </c>
      <c r="W3442">
        <v>0</v>
      </c>
      <c r="X3442">
        <v>50.299089037499073</v>
      </c>
      <c r="Y3442">
        <v>0</v>
      </c>
      <c r="Z3442">
        <v>0</v>
      </c>
      <c r="AA3442">
        <v>0</v>
      </c>
      <c r="AB3442">
        <v>8.198175554731165</v>
      </c>
      <c r="AC3442">
        <v>0</v>
      </c>
      <c r="AD3442">
        <v>0</v>
      </c>
      <c r="AE3442">
        <v>58.497264592230238</v>
      </c>
    </row>
    <row r="3443" spans="1:31" x14ac:dyDescent="0.25">
      <c r="A3443">
        <v>2443154</v>
      </c>
      <c r="B3443">
        <v>1</v>
      </c>
      <c r="C3443" t="s">
        <v>80</v>
      </c>
      <c r="D3443" t="s">
        <v>92</v>
      </c>
      <c r="E3443" t="s">
        <v>178</v>
      </c>
      <c r="F3443" t="s">
        <v>10140</v>
      </c>
      <c r="G3443" t="s">
        <v>355</v>
      </c>
      <c r="H3443" t="s">
        <v>144</v>
      </c>
      <c r="I3443" t="s">
        <v>136</v>
      </c>
      <c r="J3443" t="s">
        <v>137</v>
      </c>
      <c r="K3443" t="s">
        <v>164</v>
      </c>
      <c r="L3443" t="s">
        <v>10141</v>
      </c>
      <c r="M3443" t="s">
        <v>10142</v>
      </c>
      <c r="N3443">
        <v>8.0352777769999992</v>
      </c>
      <c r="O3443">
        <v>0</v>
      </c>
      <c r="P3443">
        <v>97</v>
      </c>
      <c r="Q3443">
        <v>0</v>
      </c>
      <c r="R3443">
        <v>19</v>
      </c>
      <c r="S3443">
        <v>4</v>
      </c>
      <c r="T3443">
        <v>2</v>
      </c>
      <c r="U3443">
        <v>1</v>
      </c>
      <c r="V3443">
        <v>0</v>
      </c>
      <c r="W3443">
        <v>0</v>
      </c>
      <c r="X3443">
        <v>448.59000200977459</v>
      </c>
      <c r="Y3443">
        <v>0</v>
      </c>
      <c r="Z3443">
        <v>37.283374253604926</v>
      </c>
      <c r="AA3443">
        <v>790.32919515762376</v>
      </c>
      <c r="AB3443">
        <v>17.346832422671298</v>
      </c>
      <c r="AC3443">
        <v>400.64898540007471</v>
      </c>
      <c r="AD3443">
        <v>0</v>
      </c>
      <c r="AE3443">
        <v>1694.1983892437493</v>
      </c>
    </row>
    <row r="3444" spans="1:31" x14ac:dyDescent="0.25">
      <c r="A3444">
        <v>2443155</v>
      </c>
      <c r="B3444">
        <v>1</v>
      </c>
      <c r="C3444" t="s">
        <v>80</v>
      </c>
      <c r="D3444" t="s">
        <v>84</v>
      </c>
      <c r="E3444" t="s">
        <v>161</v>
      </c>
      <c r="F3444" t="s">
        <v>10143</v>
      </c>
      <c r="G3444" t="s">
        <v>187</v>
      </c>
      <c r="H3444" t="s">
        <v>144</v>
      </c>
      <c r="I3444" t="s">
        <v>136</v>
      </c>
      <c r="J3444" t="s">
        <v>137</v>
      </c>
      <c r="K3444" t="s">
        <v>164</v>
      </c>
      <c r="L3444" t="s">
        <v>10144</v>
      </c>
      <c r="M3444" t="s">
        <v>10145</v>
      </c>
      <c r="N3444">
        <v>1.0325</v>
      </c>
      <c r="O3444">
        <v>0</v>
      </c>
      <c r="P3444">
        <v>451</v>
      </c>
      <c r="Q3444">
        <v>0</v>
      </c>
      <c r="R3444">
        <v>0</v>
      </c>
      <c r="S3444">
        <v>0</v>
      </c>
      <c r="T3444">
        <v>23</v>
      </c>
      <c r="U3444">
        <v>0</v>
      </c>
      <c r="V3444">
        <v>0</v>
      </c>
      <c r="W3444">
        <v>0</v>
      </c>
      <c r="X3444">
        <v>167.21998594295684</v>
      </c>
      <c r="Y3444">
        <v>0</v>
      </c>
      <c r="Z3444">
        <v>0</v>
      </c>
      <c r="AA3444">
        <v>0</v>
      </c>
      <c r="AB3444">
        <v>56.126470734251228</v>
      </c>
      <c r="AC3444">
        <v>0</v>
      </c>
      <c r="AD3444">
        <v>0</v>
      </c>
      <c r="AE3444">
        <v>223.34645667720807</v>
      </c>
    </row>
    <row r="3445" spans="1:31" x14ac:dyDescent="0.25">
      <c r="A3445">
        <v>2443156</v>
      </c>
      <c r="B3445">
        <v>1</v>
      </c>
      <c r="C3445" t="s">
        <v>81</v>
      </c>
      <c r="D3445" t="s">
        <v>123</v>
      </c>
      <c r="E3445" t="s">
        <v>141</v>
      </c>
      <c r="F3445" t="s">
        <v>2652</v>
      </c>
      <c r="G3445" t="s">
        <v>143</v>
      </c>
      <c r="H3445" t="s">
        <v>144</v>
      </c>
      <c r="I3445" t="s">
        <v>136</v>
      </c>
      <c r="J3445" t="s">
        <v>137</v>
      </c>
      <c r="K3445" t="s">
        <v>138</v>
      </c>
      <c r="L3445" t="s">
        <v>10146</v>
      </c>
      <c r="M3445" t="s">
        <v>10147</v>
      </c>
      <c r="N3445">
        <v>1.353888888</v>
      </c>
      <c r="O3445">
        <v>5</v>
      </c>
      <c r="P3445">
        <v>385</v>
      </c>
      <c r="Q3445">
        <v>294</v>
      </c>
      <c r="R3445">
        <v>336</v>
      </c>
      <c r="S3445">
        <v>22</v>
      </c>
      <c r="T3445">
        <v>67</v>
      </c>
      <c r="U3445">
        <v>1</v>
      </c>
      <c r="V3445">
        <v>0</v>
      </c>
      <c r="W3445">
        <v>0.34162325355736661</v>
      </c>
      <c r="X3445">
        <v>68.606871530748279</v>
      </c>
      <c r="Y3445">
        <v>89.061173438955564</v>
      </c>
      <c r="Z3445">
        <v>5.6366161452921242</v>
      </c>
      <c r="AA3445">
        <v>9.546877821665797</v>
      </c>
      <c r="AB3445">
        <v>52.014662980921969</v>
      </c>
      <c r="AC3445">
        <v>228.25717881478204</v>
      </c>
      <c r="AD3445">
        <v>0</v>
      </c>
      <c r="AE3445">
        <v>453.46500398592309</v>
      </c>
    </row>
    <row r="3446" spans="1:31" x14ac:dyDescent="0.25">
      <c r="A3446">
        <v>2443158</v>
      </c>
      <c r="B3446">
        <v>1</v>
      </c>
      <c r="C3446" t="s">
        <v>81</v>
      </c>
      <c r="D3446" t="s">
        <v>124</v>
      </c>
      <c r="E3446" t="s">
        <v>141</v>
      </c>
      <c r="F3446" t="s">
        <v>3665</v>
      </c>
      <c r="G3446" t="s">
        <v>187</v>
      </c>
      <c r="H3446" t="s">
        <v>144</v>
      </c>
      <c r="I3446" t="s">
        <v>136</v>
      </c>
      <c r="J3446" t="s">
        <v>137</v>
      </c>
      <c r="K3446" t="s">
        <v>164</v>
      </c>
      <c r="L3446" t="s">
        <v>10148</v>
      </c>
      <c r="M3446" t="s">
        <v>10149</v>
      </c>
      <c r="N3446">
        <v>5.096944444</v>
      </c>
      <c r="O3446">
        <v>5</v>
      </c>
      <c r="P3446">
        <v>462</v>
      </c>
      <c r="Q3446">
        <v>131</v>
      </c>
      <c r="R3446">
        <v>157</v>
      </c>
      <c r="S3446">
        <v>9</v>
      </c>
      <c r="T3446">
        <v>39</v>
      </c>
      <c r="U3446">
        <v>4</v>
      </c>
      <c r="V3446">
        <v>0</v>
      </c>
      <c r="W3446">
        <v>17.465044040854814</v>
      </c>
      <c r="X3446">
        <v>429.67756896400601</v>
      </c>
      <c r="Y3446">
        <v>860.85547723070283</v>
      </c>
      <c r="Z3446">
        <v>53.814319903708544</v>
      </c>
      <c r="AA3446">
        <v>109.85063295344401</v>
      </c>
      <c r="AB3446">
        <v>234.95145612233978</v>
      </c>
      <c r="AC3446">
        <v>754.11106110253957</v>
      </c>
      <c r="AD3446">
        <v>0</v>
      </c>
      <c r="AE3446">
        <v>2460.7255603175954</v>
      </c>
    </row>
    <row r="3447" spans="1:31" x14ac:dyDescent="0.25">
      <c r="A3447">
        <v>2443160</v>
      </c>
      <c r="B3447">
        <v>1</v>
      </c>
      <c r="C3447" t="s">
        <v>81</v>
      </c>
      <c r="D3447" t="s">
        <v>112</v>
      </c>
      <c r="E3447" t="s">
        <v>178</v>
      </c>
      <c r="F3447" t="s">
        <v>10150</v>
      </c>
      <c r="G3447" t="s">
        <v>187</v>
      </c>
      <c r="H3447" t="s">
        <v>144</v>
      </c>
      <c r="I3447" t="s">
        <v>136</v>
      </c>
      <c r="J3447" t="s">
        <v>137</v>
      </c>
      <c r="K3447" t="s">
        <v>164</v>
      </c>
      <c r="L3447" t="s">
        <v>10151</v>
      </c>
      <c r="M3447" t="s">
        <v>10152</v>
      </c>
      <c r="N3447">
        <v>6.0977777770000001</v>
      </c>
      <c r="O3447">
        <v>8</v>
      </c>
      <c r="P3447">
        <v>2379</v>
      </c>
      <c r="Q3447">
        <v>314</v>
      </c>
      <c r="R3447">
        <v>401</v>
      </c>
      <c r="S3447">
        <v>54</v>
      </c>
      <c r="T3447">
        <v>306</v>
      </c>
      <c r="U3447">
        <v>15</v>
      </c>
      <c r="V3447">
        <v>2</v>
      </c>
      <c r="W3447">
        <v>8.7724155472274656</v>
      </c>
      <c r="X3447">
        <v>2836.6082316219436</v>
      </c>
      <c r="Y3447">
        <v>2112.9189141918291</v>
      </c>
      <c r="Z3447">
        <v>193.93990437207879</v>
      </c>
      <c r="AA3447">
        <v>4524.4255549572536</v>
      </c>
      <c r="AB3447">
        <v>1983.6795910430071</v>
      </c>
      <c r="AC3447">
        <v>12671.905948570397</v>
      </c>
      <c r="AD3447">
        <v>109.69081614380883</v>
      </c>
      <c r="AE3447">
        <v>24441.941376447543</v>
      </c>
    </row>
    <row r="3448" spans="1:31" x14ac:dyDescent="0.25">
      <c r="A3448">
        <v>2443163</v>
      </c>
      <c r="B3448">
        <v>1</v>
      </c>
      <c r="C3448" t="s">
        <v>80</v>
      </c>
      <c r="D3448" t="s">
        <v>103</v>
      </c>
      <c r="E3448" t="s">
        <v>147</v>
      </c>
      <c r="F3448" t="s">
        <v>10153</v>
      </c>
      <c r="G3448" t="s">
        <v>525</v>
      </c>
      <c r="H3448" t="s">
        <v>135</v>
      </c>
      <c r="I3448" t="s">
        <v>136</v>
      </c>
      <c r="J3448" t="s">
        <v>137</v>
      </c>
      <c r="K3448" t="s">
        <v>138</v>
      </c>
      <c r="L3448" t="s">
        <v>10154</v>
      </c>
      <c r="M3448" t="s">
        <v>10155</v>
      </c>
      <c r="N3448">
        <v>4.0433333329999996</v>
      </c>
      <c r="O3448">
        <v>0</v>
      </c>
      <c r="P3448">
        <v>132</v>
      </c>
      <c r="Q3448">
        <v>0</v>
      </c>
      <c r="R3448">
        <v>3</v>
      </c>
      <c r="S3448">
        <v>0</v>
      </c>
      <c r="T3448">
        <v>36</v>
      </c>
      <c r="U3448">
        <v>0</v>
      </c>
      <c r="V3448">
        <v>0</v>
      </c>
      <c r="W3448">
        <v>0</v>
      </c>
      <c r="X3448">
        <v>75.94650163701057</v>
      </c>
      <c r="Y3448">
        <v>0</v>
      </c>
      <c r="Z3448">
        <v>0</v>
      </c>
      <c r="AA3448">
        <v>0</v>
      </c>
      <c r="AB3448">
        <v>147.66052467122304</v>
      </c>
      <c r="AC3448">
        <v>0</v>
      </c>
      <c r="AD3448">
        <v>0</v>
      </c>
      <c r="AE3448">
        <v>223.60702630823363</v>
      </c>
    </row>
    <row r="3449" spans="1:31" x14ac:dyDescent="0.25">
      <c r="A3449">
        <v>2443165</v>
      </c>
      <c r="B3449">
        <v>1</v>
      </c>
      <c r="C3449" t="s">
        <v>80</v>
      </c>
      <c r="D3449" t="s">
        <v>92</v>
      </c>
      <c r="E3449" t="s">
        <v>161</v>
      </c>
      <c r="F3449" t="s">
        <v>10156</v>
      </c>
      <c r="G3449" t="s">
        <v>355</v>
      </c>
      <c r="H3449" t="s">
        <v>144</v>
      </c>
      <c r="I3449" t="s">
        <v>136</v>
      </c>
      <c r="J3449" t="s">
        <v>137</v>
      </c>
      <c r="K3449" t="s">
        <v>164</v>
      </c>
      <c r="L3449" t="s">
        <v>10157</v>
      </c>
      <c r="M3449" t="s">
        <v>10158</v>
      </c>
      <c r="N3449">
        <v>8.2100000000000009</v>
      </c>
      <c r="O3449">
        <v>0</v>
      </c>
      <c r="P3449">
        <v>45</v>
      </c>
      <c r="Q3449">
        <v>0</v>
      </c>
      <c r="R3449">
        <v>7</v>
      </c>
      <c r="S3449">
        <v>0</v>
      </c>
      <c r="T3449">
        <v>4</v>
      </c>
      <c r="U3449">
        <v>0</v>
      </c>
      <c r="V3449">
        <v>0</v>
      </c>
      <c r="W3449">
        <v>0</v>
      </c>
      <c r="X3449">
        <v>114.70829175883978</v>
      </c>
      <c r="Y3449">
        <v>0</v>
      </c>
      <c r="Z3449">
        <v>0.63425648668629997</v>
      </c>
      <c r="AA3449">
        <v>0</v>
      </c>
      <c r="AB3449">
        <v>71.190917038055659</v>
      </c>
      <c r="AC3449">
        <v>0</v>
      </c>
      <c r="AD3449">
        <v>0</v>
      </c>
      <c r="AE3449">
        <v>186.53346528358173</v>
      </c>
    </row>
    <row r="3450" spans="1:31" x14ac:dyDescent="0.25">
      <c r="A3450">
        <v>2443166</v>
      </c>
      <c r="B3450">
        <v>1</v>
      </c>
      <c r="C3450" t="s">
        <v>81</v>
      </c>
      <c r="D3450" t="s">
        <v>127</v>
      </c>
      <c r="E3450" t="s">
        <v>132</v>
      </c>
      <c r="F3450" t="s">
        <v>10159</v>
      </c>
      <c r="G3450" t="s">
        <v>134</v>
      </c>
      <c r="H3450" t="s">
        <v>135</v>
      </c>
      <c r="I3450" t="s">
        <v>136</v>
      </c>
      <c r="J3450" t="s">
        <v>137</v>
      </c>
      <c r="K3450" t="s">
        <v>138</v>
      </c>
      <c r="L3450" t="s">
        <v>10160</v>
      </c>
      <c r="M3450" t="s">
        <v>10161</v>
      </c>
      <c r="N3450">
        <v>8.3275000000000006</v>
      </c>
      <c r="O3450">
        <v>0</v>
      </c>
      <c r="P3450">
        <v>5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4.6995027353477736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4.6995027353477736</v>
      </c>
    </row>
    <row r="3451" spans="1:31" x14ac:dyDescent="0.25">
      <c r="A3451">
        <v>2443167</v>
      </c>
      <c r="B3451">
        <v>1</v>
      </c>
      <c r="C3451" t="s">
        <v>80</v>
      </c>
      <c r="D3451" t="s">
        <v>108</v>
      </c>
      <c r="E3451" t="s">
        <v>147</v>
      </c>
      <c r="F3451" t="s">
        <v>1828</v>
      </c>
      <c r="G3451" t="s">
        <v>187</v>
      </c>
      <c r="H3451" t="s">
        <v>135</v>
      </c>
      <c r="I3451" t="s">
        <v>136</v>
      </c>
      <c r="J3451" t="s">
        <v>137</v>
      </c>
      <c r="K3451" t="s">
        <v>164</v>
      </c>
      <c r="L3451" t="s">
        <v>10162</v>
      </c>
      <c r="M3451" t="s">
        <v>10163</v>
      </c>
      <c r="N3451">
        <v>8.5822222220000004</v>
      </c>
      <c r="O3451">
        <v>0</v>
      </c>
      <c r="P3451">
        <v>18</v>
      </c>
      <c r="Q3451">
        <v>0</v>
      </c>
      <c r="R3451">
        <v>7</v>
      </c>
      <c r="S3451">
        <v>0</v>
      </c>
      <c r="T3451">
        <v>3</v>
      </c>
      <c r="U3451">
        <v>0</v>
      </c>
      <c r="V3451">
        <v>0</v>
      </c>
      <c r="W3451">
        <v>0</v>
      </c>
      <c r="X3451">
        <v>21.301743445852342</v>
      </c>
      <c r="Y3451">
        <v>0</v>
      </c>
      <c r="Z3451">
        <v>0</v>
      </c>
      <c r="AA3451">
        <v>0</v>
      </c>
      <c r="AB3451">
        <v>22.801735927121399</v>
      </c>
      <c r="AC3451">
        <v>0</v>
      </c>
      <c r="AD3451">
        <v>0</v>
      </c>
      <c r="AE3451">
        <v>44.103479372973737</v>
      </c>
    </row>
    <row r="3452" spans="1:31" x14ac:dyDescent="0.25">
      <c r="A3452">
        <v>2443168</v>
      </c>
      <c r="B3452">
        <v>1</v>
      </c>
      <c r="C3452" t="s">
        <v>80</v>
      </c>
      <c r="D3452" t="s">
        <v>93</v>
      </c>
      <c r="E3452" t="s">
        <v>156</v>
      </c>
      <c r="F3452" t="s">
        <v>9702</v>
      </c>
      <c r="G3452" t="s">
        <v>355</v>
      </c>
      <c r="H3452" t="s">
        <v>135</v>
      </c>
      <c r="I3452" t="s">
        <v>136</v>
      </c>
      <c r="J3452" t="s">
        <v>137</v>
      </c>
      <c r="K3452" t="s">
        <v>164</v>
      </c>
      <c r="L3452" t="s">
        <v>10164</v>
      </c>
      <c r="M3452" t="s">
        <v>10165</v>
      </c>
      <c r="N3452">
        <v>8.9133333330000006</v>
      </c>
      <c r="O3452">
        <v>0</v>
      </c>
      <c r="P3452">
        <v>36</v>
      </c>
      <c r="Q3452">
        <v>0</v>
      </c>
      <c r="R3452">
        <v>57</v>
      </c>
      <c r="S3452">
        <v>0</v>
      </c>
      <c r="T3452">
        <v>13</v>
      </c>
      <c r="U3452">
        <v>0</v>
      </c>
      <c r="V3452">
        <v>0</v>
      </c>
      <c r="W3452">
        <v>0</v>
      </c>
      <c r="X3452">
        <v>66.422693472800319</v>
      </c>
      <c r="Y3452">
        <v>0</v>
      </c>
      <c r="Z3452">
        <v>145.39930810336762</v>
      </c>
      <c r="AA3452">
        <v>0</v>
      </c>
      <c r="AB3452">
        <v>49.80684561877807</v>
      </c>
      <c r="AC3452">
        <v>0</v>
      </c>
      <c r="AD3452">
        <v>0</v>
      </c>
      <c r="AE3452">
        <v>261.62884719494599</v>
      </c>
    </row>
    <row r="3453" spans="1:31" x14ac:dyDescent="0.25">
      <c r="A3453">
        <v>2443169</v>
      </c>
      <c r="B3453">
        <v>1</v>
      </c>
      <c r="C3453" t="s">
        <v>80</v>
      </c>
      <c r="D3453" t="s">
        <v>105</v>
      </c>
      <c r="E3453" t="s">
        <v>141</v>
      </c>
      <c r="F3453" t="s">
        <v>7506</v>
      </c>
      <c r="G3453" t="s">
        <v>143</v>
      </c>
      <c r="H3453" t="s">
        <v>144</v>
      </c>
      <c r="I3453" t="s">
        <v>136</v>
      </c>
      <c r="J3453" t="s">
        <v>137</v>
      </c>
      <c r="K3453" t="s">
        <v>138</v>
      </c>
      <c r="L3453" t="s">
        <v>10166</v>
      </c>
      <c r="M3453" t="s">
        <v>10167</v>
      </c>
      <c r="N3453">
        <v>0.41361111099999998</v>
      </c>
      <c r="O3453">
        <v>2</v>
      </c>
      <c r="P3453">
        <v>133</v>
      </c>
      <c r="Q3453">
        <v>5</v>
      </c>
      <c r="R3453">
        <v>3</v>
      </c>
      <c r="S3453">
        <v>7</v>
      </c>
      <c r="T3453">
        <v>41</v>
      </c>
      <c r="U3453">
        <v>0</v>
      </c>
      <c r="V3453">
        <v>0</v>
      </c>
      <c r="W3453">
        <v>0.40172964006156664</v>
      </c>
      <c r="X3453">
        <v>16.833625620002774</v>
      </c>
      <c r="Y3453">
        <v>9.0818428350234726</v>
      </c>
      <c r="Z3453">
        <v>3.8720923558817781E-2</v>
      </c>
      <c r="AA3453">
        <v>31.220192166306152</v>
      </c>
      <c r="AB3453">
        <v>21.291931562935272</v>
      </c>
      <c r="AC3453">
        <v>0</v>
      </c>
      <c r="AD3453">
        <v>0</v>
      </c>
      <c r="AE3453">
        <v>78.868042747888055</v>
      </c>
    </row>
    <row r="3454" spans="1:31" x14ac:dyDescent="0.25">
      <c r="A3454">
        <v>2443170</v>
      </c>
      <c r="B3454">
        <v>1</v>
      </c>
      <c r="C3454" t="s">
        <v>80</v>
      </c>
      <c r="D3454" t="s">
        <v>99</v>
      </c>
      <c r="E3454" t="s">
        <v>156</v>
      </c>
      <c r="F3454" t="s">
        <v>2622</v>
      </c>
      <c r="G3454" t="s">
        <v>187</v>
      </c>
      <c r="H3454" t="s">
        <v>135</v>
      </c>
      <c r="I3454" t="s">
        <v>136</v>
      </c>
      <c r="J3454" t="s">
        <v>137</v>
      </c>
      <c r="K3454" t="s">
        <v>164</v>
      </c>
      <c r="L3454" t="s">
        <v>10168</v>
      </c>
      <c r="M3454" t="s">
        <v>10169</v>
      </c>
      <c r="N3454">
        <v>3.665277777</v>
      </c>
      <c r="O3454">
        <v>0</v>
      </c>
      <c r="P3454">
        <v>202</v>
      </c>
      <c r="Q3454">
        <v>0</v>
      </c>
      <c r="R3454">
        <v>3</v>
      </c>
      <c r="S3454">
        <v>0</v>
      </c>
      <c r="T3454">
        <v>12</v>
      </c>
      <c r="U3454">
        <v>0</v>
      </c>
      <c r="V3454">
        <v>0</v>
      </c>
      <c r="W3454">
        <v>0</v>
      </c>
      <c r="X3454">
        <v>52.729885302615159</v>
      </c>
      <c r="Y3454">
        <v>0</v>
      </c>
      <c r="Z3454">
        <v>0</v>
      </c>
      <c r="AA3454">
        <v>0</v>
      </c>
      <c r="AB3454">
        <v>50.222806445885375</v>
      </c>
      <c r="AC3454">
        <v>0</v>
      </c>
      <c r="AD3454">
        <v>0</v>
      </c>
      <c r="AE3454">
        <v>102.95269174850054</v>
      </c>
    </row>
    <row r="3455" spans="1:31" x14ac:dyDescent="0.25">
      <c r="A3455">
        <v>2443171</v>
      </c>
      <c r="B3455">
        <v>1</v>
      </c>
      <c r="C3455" t="s">
        <v>80</v>
      </c>
      <c r="D3455" t="s">
        <v>90</v>
      </c>
      <c r="E3455" t="s">
        <v>156</v>
      </c>
      <c r="F3455" t="s">
        <v>10170</v>
      </c>
      <c r="G3455" t="s">
        <v>187</v>
      </c>
      <c r="H3455" t="s">
        <v>135</v>
      </c>
      <c r="I3455" t="s">
        <v>136</v>
      </c>
      <c r="J3455" t="s">
        <v>137</v>
      </c>
      <c r="K3455" t="s">
        <v>164</v>
      </c>
      <c r="L3455" t="s">
        <v>10171</v>
      </c>
      <c r="M3455" t="s">
        <v>10172</v>
      </c>
      <c r="N3455">
        <v>2.7802777769999998</v>
      </c>
      <c r="O3455">
        <v>0</v>
      </c>
      <c r="P3455">
        <v>426</v>
      </c>
      <c r="Q3455">
        <v>0</v>
      </c>
      <c r="R3455">
        <v>0</v>
      </c>
      <c r="S3455">
        <v>0</v>
      </c>
      <c r="T3455">
        <v>8</v>
      </c>
      <c r="U3455">
        <v>0</v>
      </c>
      <c r="V3455">
        <v>0</v>
      </c>
      <c r="W3455">
        <v>0</v>
      </c>
      <c r="X3455">
        <v>373.77571025887562</v>
      </c>
      <c r="Y3455">
        <v>0</v>
      </c>
      <c r="Z3455">
        <v>0</v>
      </c>
      <c r="AA3455">
        <v>0</v>
      </c>
      <c r="AB3455">
        <v>27.925379709382398</v>
      </c>
      <c r="AC3455">
        <v>0</v>
      </c>
      <c r="AD3455">
        <v>0</v>
      </c>
      <c r="AE3455">
        <v>401.70108996825803</v>
      </c>
    </row>
    <row r="3456" spans="1:31" x14ac:dyDescent="0.25">
      <c r="A3456">
        <v>2443172</v>
      </c>
      <c r="B3456">
        <v>1</v>
      </c>
      <c r="C3456" t="s">
        <v>81</v>
      </c>
      <c r="D3456" t="s">
        <v>123</v>
      </c>
      <c r="E3456" t="s">
        <v>132</v>
      </c>
      <c r="F3456" t="s">
        <v>10173</v>
      </c>
      <c r="G3456" t="s">
        <v>134</v>
      </c>
      <c r="H3456" t="s">
        <v>135</v>
      </c>
      <c r="I3456" t="s">
        <v>136</v>
      </c>
      <c r="J3456" t="s">
        <v>137</v>
      </c>
      <c r="K3456" t="s">
        <v>138</v>
      </c>
      <c r="L3456" t="s">
        <v>10174</v>
      </c>
      <c r="M3456" t="s">
        <v>10175</v>
      </c>
      <c r="N3456">
        <v>1.7655555549999999</v>
      </c>
      <c r="O3456">
        <v>0</v>
      </c>
      <c r="P3456">
        <v>1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0.64701630621104333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0.64701630621104333</v>
      </c>
    </row>
    <row r="3457" spans="1:31" x14ac:dyDescent="0.25">
      <c r="A3457">
        <v>2443173</v>
      </c>
      <c r="B3457">
        <v>1</v>
      </c>
      <c r="C3457" t="s">
        <v>80</v>
      </c>
      <c r="D3457" t="s">
        <v>94</v>
      </c>
      <c r="E3457" t="s">
        <v>290</v>
      </c>
      <c r="F3457" t="s">
        <v>10176</v>
      </c>
      <c r="G3457" t="s">
        <v>171</v>
      </c>
      <c r="H3457" t="s">
        <v>135</v>
      </c>
      <c r="I3457" t="s">
        <v>136</v>
      </c>
      <c r="J3457" t="s">
        <v>137</v>
      </c>
      <c r="K3457" t="s">
        <v>138</v>
      </c>
      <c r="L3457" t="s">
        <v>10177</v>
      </c>
      <c r="M3457" t="s">
        <v>10178</v>
      </c>
      <c r="N3457">
        <v>1.203333333</v>
      </c>
      <c r="O3457">
        <v>0</v>
      </c>
      <c r="P3457">
        <v>86</v>
      </c>
      <c r="Q3457">
        <v>0</v>
      </c>
      <c r="R3457">
        <v>0</v>
      </c>
      <c r="S3457">
        <v>0</v>
      </c>
      <c r="T3457">
        <v>1</v>
      </c>
      <c r="U3457">
        <v>0</v>
      </c>
      <c r="V3457">
        <v>0</v>
      </c>
      <c r="W3457">
        <v>0</v>
      </c>
      <c r="X3457">
        <v>32.550158567284932</v>
      </c>
      <c r="Y3457">
        <v>0</v>
      </c>
      <c r="Z3457">
        <v>0</v>
      </c>
      <c r="AA3457">
        <v>0</v>
      </c>
      <c r="AB3457">
        <v>1.1630174537774884</v>
      </c>
      <c r="AC3457">
        <v>0</v>
      </c>
      <c r="AD3457">
        <v>0</v>
      </c>
      <c r="AE3457">
        <v>33.713176021062424</v>
      </c>
    </row>
    <row r="3458" spans="1:31" x14ac:dyDescent="0.25">
      <c r="A3458">
        <v>2443174</v>
      </c>
      <c r="B3458">
        <v>1</v>
      </c>
      <c r="C3458" t="s">
        <v>80</v>
      </c>
      <c r="D3458" t="s">
        <v>95</v>
      </c>
      <c r="E3458" t="s">
        <v>178</v>
      </c>
      <c r="F3458" t="s">
        <v>10179</v>
      </c>
      <c r="G3458" t="s">
        <v>187</v>
      </c>
      <c r="H3458" t="s">
        <v>144</v>
      </c>
      <c r="I3458" t="s">
        <v>136</v>
      </c>
      <c r="J3458" t="s">
        <v>137</v>
      </c>
      <c r="K3458" t="s">
        <v>164</v>
      </c>
      <c r="L3458" t="s">
        <v>10180</v>
      </c>
      <c r="M3458" t="s">
        <v>10181</v>
      </c>
      <c r="N3458">
        <v>3.0980555550000002</v>
      </c>
      <c r="O3458">
        <v>0</v>
      </c>
      <c r="P3458">
        <v>994</v>
      </c>
      <c r="Q3458">
        <v>0</v>
      </c>
      <c r="R3458">
        <v>0</v>
      </c>
      <c r="S3458">
        <v>2</v>
      </c>
      <c r="T3458">
        <v>25</v>
      </c>
      <c r="U3458">
        <v>0</v>
      </c>
      <c r="V3458">
        <v>0</v>
      </c>
      <c r="W3458">
        <v>0</v>
      </c>
      <c r="X3458">
        <v>769.42554981488229</v>
      </c>
      <c r="Y3458">
        <v>0</v>
      </c>
      <c r="Z3458">
        <v>0</v>
      </c>
      <c r="AA3458">
        <v>388.13450255723382</v>
      </c>
      <c r="AB3458">
        <v>326.97184289740227</v>
      </c>
      <c r="AC3458">
        <v>0</v>
      </c>
      <c r="AD3458">
        <v>0</v>
      </c>
      <c r="AE3458">
        <v>1484.5318952695184</v>
      </c>
    </row>
    <row r="3459" spans="1:31" x14ac:dyDescent="0.25">
      <c r="A3459">
        <v>2443175</v>
      </c>
      <c r="B3459">
        <v>1</v>
      </c>
      <c r="C3459" t="s">
        <v>80</v>
      </c>
      <c r="D3459" t="s">
        <v>85</v>
      </c>
      <c r="E3459" t="s">
        <v>156</v>
      </c>
      <c r="F3459" t="s">
        <v>10182</v>
      </c>
      <c r="G3459" t="s">
        <v>175</v>
      </c>
      <c r="H3459" t="s">
        <v>135</v>
      </c>
      <c r="I3459" t="s">
        <v>136</v>
      </c>
      <c r="J3459" t="s">
        <v>137</v>
      </c>
      <c r="K3459" t="s">
        <v>138</v>
      </c>
      <c r="L3459" t="s">
        <v>10183</v>
      </c>
      <c r="M3459" t="s">
        <v>10184</v>
      </c>
      <c r="N3459">
        <v>0.84722222199999997</v>
      </c>
      <c r="O3459">
        <v>0</v>
      </c>
      <c r="P3459">
        <v>1288</v>
      </c>
      <c r="Q3459">
        <v>0</v>
      </c>
      <c r="R3459">
        <v>0</v>
      </c>
      <c r="S3459">
        <v>0</v>
      </c>
      <c r="T3459">
        <v>172</v>
      </c>
      <c r="U3459">
        <v>0</v>
      </c>
      <c r="V3459">
        <v>0</v>
      </c>
      <c r="W3459">
        <v>0</v>
      </c>
      <c r="X3459">
        <v>311.90014581359492</v>
      </c>
      <c r="Y3459">
        <v>0</v>
      </c>
      <c r="Z3459">
        <v>0</v>
      </c>
      <c r="AA3459">
        <v>0</v>
      </c>
      <c r="AB3459">
        <v>240.06776325820891</v>
      </c>
      <c r="AC3459">
        <v>0</v>
      </c>
      <c r="AD3459">
        <v>0</v>
      </c>
      <c r="AE3459">
        <v>551.96790907180389</v>
      </c>
    </row>
    <row r="3460" spans="1:31" x14ac:dyDescent="0.25">
      <c r="A3460">
        <v>2443176</v>
      </c>
      <c r="B3460">
        <v>1</v>
      </c>
      <c r="C3460" t="s">
        <v>80</v>
      </c>
      <c r="D3460" t="s">
        <v>107</v>
      </c>
      <c r="E3460" t="s">
        <v>132</v>
      </c>
      <c r="F3460" t="s">
        <v>10185</v>
      </c>
      <c r="G3460" t="s">
        <v>153</v>
      </c>
      <c r="H3460" t="s">
        <v>135</v>
      </c>
      <c r="I3460" t="s">
        <v>136</v>
      </c>
      <c r="J3460" t="s">
        <v>137</v>
      </c>
      <c r="K3460" t="s">
        <v>138</v>
      </c>
      <c r="L3460" t="s">
        <v>10186</v>
      </c>
      <c r="M3460" t="s">
        <v>10187</v>
      </c>
      <c r="N3460">
        <v>1.7761111110000001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1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0.4993187377260111</v>
      </c>
      <c r="AC3460">
        <v>0</v>
      </c>
      <c r="AD3460">
        <v>0</v>
      </c>
      <c r="AE3460">
        <v>0.4993187377260111</v>
      </c>
    </row>
    <row r="3461" spans="1:31" x14ac:dyDescent="0.25">
      <c r="A3461">
        <v>2443178</v>
      </c>
      <c r="B3461">
        <v>1</v>
      </c>
      <c r="C3461" t="s">
        <v>80</v>
      </c>
      <c r="D3461" t="s">
        <v>85</v>
      </c>
      <c r="E3461" t="s">
        <v>161</v>
      </c>
      <c r="F3461" t="s">
        <v>8432</v>
      </c>
      <c r="G3461" t="s">
        <v>187</v>
      </c>
      <c r="H3461" t="s">
        <v>144</v>
      </c>
      <c r="I3461" t="s">
        <v>136</v>
      </c>
      <c r="J3461" t="s">
        <v>137</v>
      </c>
      <c r="K3461" t="s">
        <v>164</v>
      </c>
      <c r="L3461" t="s">
        <v>10188</v>
      </c>
      <c r="M3461" t="s">
        <v>10189</v>
      </c>
      <c r="N3461">
        <v>2.6363888879999999</v>
      </c>
      <c r="O3461">
        <v>0</v>
      </c>
      <c r="P3461">
        <v>0</v>
      </c>
      <c r="Q3461">
        <v>0</v>
      </c>
      <c r="R3461">
        <v>0</v>
      </c>
      <c r="S3461">
        <v>1</v>
      </c>
      <c r="T3461">
        <v>8</v>
      </c>
      <c r="U3461">
        <v>0</v>
      </c>
      <c r="V3461">
        <v>1</v>
      </c>
      <c r="W3461">
        <v>0</v>
      </c>
      <c r="X3461">
        <v>0</v>
      </c>
      <c r="Y3461">
        <v>0</v>
      </c>
      <c r="Z3461">
        <v>0</v>
      </c>
      <c r="AA3461">
        <v>19.374159893658639</v>
      </c>
      <c r="AB3461">
        <v>157.12154376709088</v>
      </c>
      <c r="AC3461">
        <v>0</v>
      </c>
      <c r="AD3461">
        <v>67.2455025514478</v>
      </c>
      <c r="AE3461">
        <v>243.74120621219731</v>
      </c>
    </row>
    <row r="3462" spans="1:31" x14ac:dyDescent="0.25">
      <c r="A3462">
        <v>2443179</v>
      </c>
      <c r="B3462">
        <v>1</v>
      </c>
      <c r="C3462" t="s">
        <v>80</v>
      </c>
      <c r="D3462" t="s">
        <v>103</v>
      </c>
      <c r="E3462" t="s">
        <v>132</v>
      </c>
      <c r="F3462" t="s">
        <v>10190</v>
      </c>
      <c r="G3462" t="s">
        <v>134</v>
      </c>
      <c r="H3462" t="s">
        <v>135</v>
      </c>
      <c r="I3462" t="s">
        <v>136</v>
      </c>
      <c r="J3462" t="s">
        <v>137</v>
      </c>
      <c r="K3462" t="s">
        <v>138</v>
      </c>
      <c r="L3462" t="s">
        <v>10191</v>
      </c>
      <c r="M3462" t="s">
        <v>10192</v>
      </c>
      <c r="N3462">
        <v>5.2033333329999998</v>
      </c>
      <c r="O3462">
        <v>0</v>
      </c>
      <c r="P3462">
        <v>2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1.7929014006958803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1.7929014006958803</v>
      </c>
    </row>
    <row r="3463" spans="1:31" x14ac:dyDescent="0.25">
      <c r="A3463">
        <v>2443183</v>
      </c>
      <c r="B3463">
        <v>1</v>
      </c>
      <c r="C3463" t="s">
        <v>80</v>
      </c>
      <c r="D3463" t="s">
        <v>96</v>
      </c>
      <c r="E3463" t="s">
        <v>147</v>
      </c>
      <c r="F3463" t="s">
        <v>10193</v>
      </c>
      <c r="G3463" t="s">
        <v>214</v>
      </c>
      <c r="H3463" t="s">
        <v>135</v>
      </c>
      <c r="I3463" t="s">
        <v>136</v>
      </c>
      <c r="J3463" t="s">
        <v>3</v>
      </c>
      <c r="K3463" t="s">
        <v>138</v>
      </c>
      <c r="L3463" t="s">
        <v>10194</v>
      </c>
      <c r="M3463" t="s">
        <v>10195</v>
      </c>
      <c r="N3463">
        <v>1.1544444439999999</v>
      </c>
      <c r="O3463">
        <v>0</v>
      </c>
      <c r="P3463">
        <v>28</v>
      </c>
      <c r="Q3463">
        <v>0</v>
      </c>
      <c r="R3463">
        <v>1</v>
      </c>
      <c r="S3463">
        <v>0</v>
      </c>
      <c r="T3463">
        <v>5</v>
      </c>
      <c r="U3463">
        <v>0</v>
      </c>
      <c r="V3463">
        <v>0</v>
      </c>
      <c r="W3463">
        <v>0</v>
      </c>
      <c r="X3463">
        <v>12.91887450953743</v>
      </c>
      <c r="Y3463">
        <v>0</v>
      </c>
      <c r="Z3463">
        <v>0.20335922580565555</v>
      </c>
      <c r="AA3463">
        <v>0</v>
      </c>
      <c r="AB3463">
        <v>15.300665878566905</v>
      </c>
      <c r="AC3463">
        <v>0</v>
      </c>
      <c r="AD3463">
        <v>0</v>
      </c>
      <c r="AE3463">
        <v>28.422899613909991</v>
      </c>
    </row>
    <row r="3464" spans="1:31" x14ac:dyDescent="0.25">
      <c r="A3464">
        <v>2443186</v>
      </c>
      <c r="B3464">
        <v>1</v>
      </c>
      <c r="C3464" t="s">
        <v>80</v>
      </c>
      <c r="D3464" t="s">
        <v>94</v>
      </c>
      <c r="E3464" t="s">
        <v>132</v>
      </c>
      <c r="F3464" t="s">
        <v>10196</v>
      </c>
      <c r="G3464" t="s">
        <v>214</v>
      </c>
      <c r="H3464" t="s">
        <v>135</v>
      </c>
      <c r="I3464" t="s">
        <v>136</v>
      </c>
      <c r="J3464" t="s">
        <v>3</v>
      </c>
      <c r="K3464" t="s">
        <v>138</v>
      </c>
      <c r="L3464" t="s">
        <v>10197</v>
      </c>
      <c r="M3464" t="s">
        <v>10198</v>
      </c>
      <c r="N3464">
        <v>3.096944444</v>
      </c>
      <c r="O3464">
        <v>0</v>
      </c>
      <c r="P3464">
        <v>10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8.0052047630672831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8.0052047630672831</v>
      </c>
    </row>
    <row r="3465" spans="1:31" x14ac:dyDescent="0.25">
      <c r="A3465">
        <v>2443188</v>
      </c>
      <c r="B3465">
        <v>1</v>
      </c>
      <c r="C3465" t="s">
        <v>80</v>
      </c>
      <c r="D3465" t="s">
        <v>97</v>
      </c>
      <c r="E3465" t="s">
        <v>161</v>
      </c>
      <c r="F3465" t="s">
        <v>10199</v>
      </c>
      <c r="G3465" t="s">
        <v>355</v>
      </c>
      <c r="H3465" t="s">
        <v>144</v>
      </c>
      <c r="I3465" t="s">
        <v>136</v>
      </c>
      <c r="J3465" t="s">
        <v>137</v>
      </c>
      <c r="K3465" t="s">
        <v>164</v>
      </c>
      <c r="L3465" t="s">
        <v>10200</v>
      </c>
      <c r="M3465" t="s">
        <v>10201</v>
      </c>
      <c r="N3465">
        <v>5.8461111109999999</v>
      </c>
      <c r="O3465">
        <v>1</v>
      </c>
      <c r="P3465">
        <v>66</v>
      </c>
      <c r="Q3465">
        <v>0</v>
      </c>
      <c r="R3465">
        <v>7</v>
      </c>
      <c r="S3465">
        <v>0</v>
      </c>
      <c r="T3465">
        <v>7</v>
      </c>
      <c r="U3465">
        <v>0</v>
      </c>
      <c r="V3465">
        <v>0</v>
      </c>
      <c r="W3465">
        <v>442.54210350427138</v>
      </c>
      <c r="X3465">
        <v>129.77073681371908</v>
      </c>
      <c r="Y3465">
        <v>0</v>
      </c>
      <c r="Z3465">
        <v>2.2579517829466695</v>
      </c>
      <c r="AA3465">
        <v>0</v>
      </c>
      <c r="AB3465">
        <v>119.36639306929366</v>
      </c>
      <c r="AC3465">
        <v>0</v>
      </c>
      <c r="AD3465">
        <v>0</v>
      </c>
      <c r="AE3465">
        <v>693.93718517023069</v>
      </c>
    </row>
    <row r="3466" spans="1:31" x14ac:dyDescent="0.25">
      <c r="A3466">
        <v>2443189</v>
      </c>
      <c r="B3466">
        <v>1</v>
      </c>
      <c r="C3466" t="s">
        <v>81</v>
      </c>
      <c r="D3466" t="s">
        <v>127</v>
      </c>
      <c r="E3466" t="s">
        <v>141</v>
      </c>
      <c r="F3466" t="s">
        <v>10202</v>
      </c>
      <c r="G3466" t="s">
        <v>256</v>
      </c>
      <c r="H3466" t="s">
        <v>144</v>
      </c>
      <c r="I3466" t="s">
        <v>136</v>
      </c>
      <c r="J3466" t="s">
        <v>137</v>
      </c>
      <c r="K3466" t="s">
        <v>138</v>
      </c>
      <c r="L3466" t="s">
        <v>10203</v>
      </c>
      <c r="M3466" t="s">
        <v>10204</v>
      </c>
      <c r="N3466">
        <v>5.7927777770000004</v>
      </c>
      <c r="O3466">
        <v>3</v>
      </c>
      <c r="P3466">
        <v>9</v>
      </c>
      <c r="Q3466">
        <v>38</v>
      </c>
      <c r="R3466">
        <v>50</v>
      </c>
      <c r="S3466">
        <v>2</v>
      </c>
      <c r="T3466">
        <v>2</v>
      </c>
      <c r="U3466">
        <v>0</v>
      </c>
      <c r="V3466">
        <v>0</v>
      </c>
      <c r="W3466">
        <v>4.837143421669345</v>
      </c>
      <c r="X3466">
        <v>1.4886133293129584</v>
      </c>
      <c r="Y3466">
        <v>8.2709279263904989</v>
      </c>
      <c r="Z3466">
        <v>2.1641897610616834</v>
      </c>
      <c r="AA3466">
        <v>15.507704382309472</v>
      </c>
      <c r="AB3466">
        <v>0</v>
      </c>
      <c r="AC3466">
        <v>0</v>
      </c>
      <c r="AD3466">
        <v>0</v>
      </c>
      <c r="AE3466">
        <v>32.268578820743954</v>
      </c>
    </row>
    <row r="3467" spans="1:31" x14ac:dyDescent="0.25">
      <c r="A3467">
        <v>2443193</v>
      </c>
      <c r="B3467">
        <v>1</v>
      </c>
      <c r="C3467" t="s">
        <v>80</v>
      </c>
      <c r="D3467" t="s">
        <v>100</v>
      </c>
      <c r="E3467" t="s">
        <v>132</v>
      </c>
      <c r="F3467" t="s">
        <v>10205</v>
      </c>
      <c r="G3467" t="s">
        <v>153</v>
      </c>
      <c r="H3467" t="s">
        <v>135</v>
      </c>
      <c r="I3467" t="s">
        <v>136</v>
      </c>
      <c r="J3467" t="s">
        <v>137</v>
      </c>
      <c r="K3467" t="s">
        <v>138</v>
      </c>
      <c r="L3467" t="s">
        <v>10206</v>
      </c>
      <c r="M3467" t="s">
        <v>10207</v>
      </c>
      <c r="N3467">
        <v>1.808888888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1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1.3726201756647334</v>
      </c>
      <c r="AC3467">
        <v>0</v>
      </c>
      <c r="AD3467">
        <v>0</v>
      </c>
      <c r="AE3467">
        <v>1.3726201756647334</v>
      </c>
    </row>
    <row r="3468" spans="1:31" x14ac:dyDescent="0.25">
      <c r="A3468">
        <v>2443194</v>
      </c>
      <c r="B3468">
        <v>1</v>
      </c>
      <c r="C3468" t="s">
        <v>81</v>
      </c>
      <c r="D3468" t="s">
        <v>118</v>
      </c>
      <c r="E3468" t="s">
        <v>178</v>
      </c>
      <c r="F3468" t="s">
        <v>10208</v>
      </c>
      <c r="G3468" t="s">
        <v>143</v>
      </c>
      <c r="H3468" t="s">
        <v>144</v>
      </c>
      <c r="I3468" t="s">
        <v>136</v>
      </c>
      <c r="J3468" t="s">
        <v>137</v>
      </c>
      <c r="K3468" t="s">
        <v>138</v>
      </c>
      <c r="L3468" t="s">
        <v>10209</v>
      </c>
      <c r="M3468" t="s">
        <v>10210</v>
      </c>
      <c r="N3468">
        <v>0.32250000000000001</v>
      </c>
      <c r="O3468">
        <v>3</v>
      </c>
      <c r="P3468">
        <v>355</v>
      </c>
      <c r="Q3468">
        <v>55</v>
      </c>
      <c r="R3468">
        <v>42</v>
      </c>
      <c r="S3468">
        <v>28</v>
      </c>
      <c r="T3468">
        <v>35</v>
      </c>
      <c r="U3468">
        <v>12</v>
      </c>
      <c r="V3468">
        <v>0</v>
      </c>
      <c r="W3468">
        <v>0.39996037125193995</v>
      </c>
      <c r="X3468">
        <v>20.652225638559244</v>
      </c>
      <c r="Y3468">
        <v>13.397741122839102</v>
      </c>
      <c r="Z3468">
        <v>4.8775952969770886</v>
      </c>
      <c r="AA3468">
        <v>86.684407658710526</v>
      </c>
      <c r="AB3468">
        <v>15.976795231253208</v>
      </c>
      <c r="AC3468">
        <v>540.14770547051194</v>
      </c>
      <c r="AD3468">
        <v>0</v>
      </c>
      <c r="AE3468">
        <v>682.13643079010308</v>
      </c>
    </row>
    <row r="3469" spans="1:31" x14ac:dyDescent="0.25">
      <c r="A3469">
        <v>2443195</v>
      </c>
      <c r="B3469">
        <v>1</v>
      </c>
      <c r="C3469" t="s">
        <v>80</v>
      </c>
      <c r="D3469" t="s">
        <v>101</v>
      </c>
      <c r="E3469" t="s">
        <v>147</v>
      </c>
      <c r="F3469" t="s">
        <v>2773</v>
      </c>
      <c r="G3469" t="s">
        <v>187</v>
      </c>
      <c r="H3469" t="s">
        <v>135</v>
      </c>
      <c r="I3469" t="s">
        <v>136</v>
      </c>
      <c r="J3469" t="s">
        <v>137</v>
      </c>
      <c r="K3469" t="s">
        <v>164</v>
      </c>
      <c r="L3469" t="s">
        <v>10211</v>
      </c>
      <c r="M3469" t="s">
        <v>10212</v>
      </c>
      <c r="N3469">
        <v>7.8324999999999996</v>
      </c>
      <c r="O3469">
        <v>0</v>
      </c>
      <c r="P3469">
        <v>243</v>
      </c>
      <c r="Q3469">
        <v>0</v>
      </c>
      <c r="R3469">
        <v>0</v>
      </c>
      <c r="S3469">
        <v>0</v>
      </c>
      <c r="T3469">
        <v>3</v>
      </c>
      <c r="U3469">
        <v>0</v>
      </c>
      <c r="V3469">
        <v>0</v>
      </c>
      <c r="W3469">
        <v>0</v>
      </c>
      <c r="X3469">
        <v>562.10291783030766</v>
      </c>
      <c r="Y3469">
        <v>0</v>
      </c>
      <c r="Z3469">
        <v>0</v>
      </c>
      <c r="AA3469">
        <v>0</v>
      </c>
      <c r="AB3469">
        <v>73.457997182105728</v>
      </c>
      <c r="AC3469">
        <v>0</v>
      </c>
      <c r="AD3469">
        <v>0</v>
      </c>
      <c r="AE3469">
        <v>635.56091501241337</v>
      </c>
    </row>
    <row r="3470" spans="1:31" x14ac:dyDescent="0.25">
      <c r="A3470">
        <v>2443198</v>
      </c>
      <c r="B3470">
        <v>1</v>
      </c>
      <c r="C3470" t="s">
        <v>80</v>
      </c>
      <c r="D3470" t="s">
        <v>105</v>
      </c>
      <c r="E3470" t="s">
        <v>147</v>
      </c>
      <c r="F3470" t="s">
        <v>10213</v>
      </c>
      <c r="G3470" t="s">
        <v>175</v>
      </c>
      <c r="H3470" t="s">
        <v>135</v>
      </c>
      <c r="I3470" t="s">
        <v>136</v>
      </c>
      <c r="J3470" t="s">
        <v>137</v>
      </c>
      <c r="K3470" t="s">
        <v>138</v>
      </c>
      <c r="L3470" t="s">
        <v>10214</v>
      </c>
      <c r="M3470" t="s">
        <v>10215</v>
      </c>
      <c r="N3470">
        <v>0.81388888800000003</v>
      </c>
      <c r="O3470">
        <v>0</v>
      </c>
      <c r="P3470">
        <v>15</v>
      </c>
      <c r="Q3470">
        <v>0</v>
      </c>
      <c r="R3470">
        <v>12</v>
      </c>
      <c r="S3470">
        <v>0</v>
      </c>
      <c r="T3470">
        <v>10</v>
      </c>
      <c r="U3470">
        <v>0</v>
      </c>
      <c r="V3470">
        <v>0</v>
      </c>
      <c r="W3470">
        <v>0</v>
      </c>
      <c r="X3470">
        <v>2.0426286072866273</v>
      </c>
      <c r="Y3470">
        <v>0</v>
      </c>
      <c r="Z3470">
        <v>1.4345545256049059</v>
      </c>
      <c r="AA3470">
        <v>0</v>
      </c>
      <c r="AB3470">
        <v>17.140057212656838</v>
      </c>
      <c r="AC3470">
        <v>0</v>
      </c>
      <c r="AD3470">
        <v>0</v>
      </c>
      <c r="AE3470">
        <v>20.617240345548371</v>
      </c>
    </row>
    <row r="3471" spans="1:31" x14ac:dyDescent="0.25">
      <c r="A3471">
        <v>2443200</v>
      </c>
      <c r="B3471">
        <v>1</v>
      </c>
      <c r="C3471" t="s">
        <v>80</v>
      </c>
      <c r="D3471" t="s">
        <v>95</v>
      </c>
      <c r="E3471" t="s">
        <v>161</v>
      </c>
      <c r="F3471" t="s">
        <v>10216</v>
      </c>
      <c r="G3471" t="s">
        <v>187</v>
      </c>
      <c r="H3471" t="s">
        <v>144</v>
      </c>
      <c r="I3471" t="s">
        <v>136</v>
      </c>
      <c r="J3471" t="s">
        <v>137</v>
      </c>
      <c r="K3471" t="s">
        <v>164</v>
      </c>
      <c r="L3471" t="s">
        <v>10217</v>
      </c>
      <c r="M3471" t="s">
        <v>10218</v>
      </c>
      <c r="N3471">
        <v>4.4297222219999997</v>
      </c>
      <c r="O3471">
        <v>0</v>
      </c>
      <c r="P3471">
        <v>958</v>
      </c>
      <c r="Q3471">
        <v>0</v>
      </c>
      <c r="R3471">
        <v>0</v>
      </c>
      <c r="S3471">
        <v>1</v>
      </c>
      <c r="T3471">
        <v>91</v>
      </c>
      <c r="U3471">
        <v>0</v>
      </c>
      <c r="V3471">
        <v>0</v>
      </c>
      <c r="W3471">
        <v>0</v>
      </c>
      <c r="X3471">
        <v>1024.4731739350564</v>
      </c>
      <c r="Y3471">
        <v>0</v>
      </c>
      <c r="Z3471">
        <v>0</v>
      </c>
      <c r="AA3471">
        <v>519.25169264408828</v>
      </c>
      <c r="AB3471">
        <v>948.1731069946602</v>
      </c>
      <c r="AC3471">
        <v>0</v>
      </c>
      <c r="AD3471">
        <v>0</v>
      </c>
      <c r="AE3471">
        <v>2491.8979735738048</v>
      </c>
    </row>
    <row r="3472" spans="1:31" x14ac:dyDescent="0.25">
      <c r="A3472">
        <v>2443202</v>
      </c>
      <c r="B3472">
        <v>1</v>
      </c>
      <c r="C3472" t="s">
        <v>81</v>
      </c>
      <c r="D3472" t="s">
        <v>112</v>
      </c>
      <c r="E3472" t="s">
        <v>147</v>
      </c>
      <c r="F3472" t="s">
        <v>10219</v>
      </c>
      <c r="G3472" t="s">
        <v>355</v>
      </c>
      <c r="H3472" t="s">
        <v>135</v>
      </c>
      <c r="I3472" t="s">
        <v>136</v>
      </c>
      <c r="J3472" t="s">
        <v>137</v>
      </c>
      <c r="K3472" t="s">
        <v>164</v>
      </c>
      <c r="L3472" t="s">
        <v>10220</v>
      </c>
      <c r="M3472" t="s">
        <v>10221</v>
      </c>
      <c r="N3472">
        <v>4.324166666</v>
      </c>
      <c r="O3472">
        <v>0</v>
      </c>
      <c r="P3472">
        <v>89</v>
      </c>
      <c r="Q3472">
        <v>0</v>
      </c>
      <c r="R3472">
        <v>0</v>
      </c>
      <c r="S3472">
        <v>0</v>
      </c>
      <c r="T3472">
        <v>7</v>
      </c>
      <c r="U3472">
        <v>0</v>
      </c>
      <c r="V3472">
        <v>0</v>
      </c>
      <c r="W3472">
        <v>0</v>
      </c>
      <c r="X3472">
        <v>131.81120767885974</v>
      </c>
      <c r="Y3472">
        <v>0</v>
      </c>
      <c r="Z3472">
        <v>0</v>
      </c>
      <c r="AA3472">
        <v>0</v>
      </c>
      <c r="AB3472">
        <v>17.340979872593845</v>
      </c>
      <c r="AC3472">
        <v>0</v>
      </c>
      <c r="AD3472">
        <v>0</v>
      </c>
      <c r="AE3472">
        <v>149.15218755145358</v>
      </c>
    </row>
    <row r="3473" spans="1:31" x14ac:dyDescent="0.25">
      <c r="A3473">
        <v>2443204</v>
      </c>
      <c r="B3473">
        <v>1</v>
      </c>
      <c r="C3473" t="s">
        <v>80</v>
      </c>
      <c r="D3473" t="s">
        <v>100</v>
      </c>
      <c r="E3473" t="s">
        <v>178</v>
      </c>
      <c r="F3473" t="s">
        <v>9170</v>
      </c>
      <c r="G3473" t="s">
        <v>355</v>
      </c>
      <c r="H3473" t="s">
        <v>144</v>
      </c>
      <c r="I3473" t="s">
        <v>136</v>
      </c>
      <c r="J3473" t="s">
        <v>137</v>
      </c>
      <c r="K3473" t="s">
        <v>164</v>
      </c>
      <c r="L3473" t="s">
        <v>10222</v>
      </c>
      <c r="M3473" t="s">
        <v>10223</v>
      </c>
      <c r="N3473">
        <v>7.7419444439999996</v>
      </c>
      <c r="O3473">
        <v>1</v>
      </c>
      <c r="P3473">
        <v>457</v>
      </c>
      <c r="Q3473">
        <v>28</v>
      </c>
      <c r="R3473">
        <v>130</v>
      </c>
      <c r="S3473">
        <v>12</v>
      </c>
      <c r="T3473">
        <v>100</v>
      </c>
      <c r="U3473">
        <v>0</v>
      </c>
      <c r="V3473">
        <v>0</v>
      </c>
      <c r="W3473">
        <v>10.663906439630361</v>
      </c>
      <c r="X3473">
        <v>830.23511035252488</v>
      </c>
      <c r="Y3473">
        <v>700.74935826997341</v>
      </c>
      <c r="Z3473">
        <v>309.4626310892412</v>
      </c>
      <c r="AA3473">
        <v>423.43476367527688</v>
      </c>
      <c r="AB3473">
        <v>493.38927688749766</v>
      </c>
      <c r="AC3473">
        <v>0</v>
      </c>
      <c r="AD3473">
        <v>0</v>
      </c>
      <c r="AE3473">
        <v>2767.9350467141444</v>
      </c>
    </row>
    <row r="3474" spans="1:31" x14ac:dyDescent="0.25">
      <c r="A3474">
        <v>2443205</v>
      </c>
      <c r="B3474">
        <v>1</v>
      </c>
      <c r="C3474" t="s">
        <v>81</v>
      </c>
      <c r="D3474" t="s">
        <v>123</v>
      </c>
      <c r="E3474" t="s">
        <v>178</v>
      </c>
      <c r="F3474" t="s">
        <v>10224</v>
      </c>
      <c r="G3474" t="s">
        <v>143</v>
      </c>
      <c r="H3474" t="s">
        <v>144</v>
      </c>
      <c r="I3474" t="s">
        <v>136</v>
      </c>
      <c r="J3474" t="s">
        <v>137</v>
      </c>
      <c r="K3474" t="s">
        <v>138</v>
      </c>
      <c r="L3474" t="s">
        <v>10225</v>
      </c>
      <c r="M3474" t="s">
        <v>10226</v>
      </c>
      <c r="N3474">
        <v>2.0480555549999999</v>
      </c>
      <c r="O3474">
        <v>0</v>
      </c>
      <c r="P3474">
        <v>0</v>
      </c>
      <c r="Q3474">
        <v>2</v>
      </c>
      <c r="R3474">
        <v>1</v>
      </c>
      <c r="S3474">
        <v>10</v>
      </c>
      <c r="T3474">
        <v>0</v>
      </c>
      <c r="U3474">
        <v>2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100.12228140584598</v>
      </c>
      <c r="AB3474">
        <v>0</v>
      </c>
      <c r="AC3474">
        <v>649.79706724745984</v>
      </c>
      <c r="AD3474">
        <v>0</v>
      </c>
      <c r="AE3474">
        <v>749.91934865330586</v>
      </c>
    </row>
    <row r="3475" spans="1:31" x14ac:dyDescent="0.25">
      <c r="A3475">
        <v>2443206</v>
      </c>
      <c r="B3475">
        <v>1</v>
      </c>
      <c r="C3475" t="s">
        <v>80</v>
      </c>
      <c r="D3475" t="s">
        <v>83</v>
      </c>
      <c r="E3475" t="s">
        <v>132</v>
      </c>
      <c r="F3475" t="s">
        <v>10227</v>
      </c>
      <c r="G3475" t="s">
        <v>153</v>
      </c>
      <c r="H3475" t="s">
        <v>135</v>
      </c>
      <c r="I3475" t="s">
        <v>136</v>
      </c>
      <c r="J3475" t="s">
        <v>137</v>
      </c>
      <c r="K3475" t="s">
        <v>138</v>
      </c>
      <c r="L3475" t="s">
        <v>10228</v>
      </c>
      <c r="M3475" t="s">
        <v>10229</v>
      </c>
      <c r="N3475">
        <v>0.81694444399999999</v>
      </c>
      <c r="O3475">
        <v>0</v>
      </c>
      <c r="P3475">
        <v>9</v>
      </c>
      <c r="Q3475">
        <v>0</v>
      </c>
      <c r="R3475">
        <v>0</v>
      </c>
      <c r="S3475">
        <v>0</v>
      </c>
      <c r="T3475">
        <v>3</v>
      </c>
      <c r="U3475">
        <v>0</v>
      </c>
      <c r="V3475">
        <v>0</v>
      </c>
      <c r="W3475">
        <v>0</v>
      </c>
      <c r="X3475">
        <v>1.4129877537201891</v>
      </c>
      <c r="Y3475">
        <v>0</v>
      </c>
      <c r="Z3475">
        <v>0</v>
      </c>
      <c r="AA3475">
        <v>0</v>
      </c>
      <c r="AB3475">
        <v>13.785995108110725</v>
      </c>
      <c r="AC3475">
        <v>0</v>
      </c>
      <c r="AD3475">
        <v>0</v>
      </c>
      <c r="AE3475">
        <v>15.198982861830915</v>
      </c>
    </row>
    <row r="3476" spans="1:31" x14ac:dyDescent="0.25">
      <c r="A3476">
        <v>2443212</v>
      </c>
      <c r="B3476">
        <v>1</v>
      </c>
      <c r="C3476" t="s">
        <v>80</v>
      </c>
      <c r="D3476" t="s">
        <v>103</v>
      </c>
      <c r="E3476" t="s">
        <v>132</v>
      </c>
      <c r="F3476" t="s">
        <v>10230</v>
      </c>
      <c r="G3476" t="s">
        <v>214</v>
      </c>
      <c r="H3476" t="s">
        <v>135</v>
      </c>
      <c r="I3476" t="s">
        <v>136</v>
      </c>
      <c r="J3476" t="s">
        <v>137</v>
      </c>
      <c r="K3476" t="s">
        <v>138</v>
      </c>
      <c r="L3476" t="s">
        <v>10231</v>
      </c>
      <c r="M3476" t="s">
        <v>10232</v>
      </c>
      <c r="N3476">
        <v>3.605277777</v>
      </c>
      <c r="O3476">
        <v>0</v>
      </c>
      <c r="P3476">
        <v>13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13.932569817185481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13.932569817185481</v>
      </c>
    </row>
    <row r="3477" spans="1:31" x14ac:dyDescent="0.25">
      <c r="A3477">
        <v>2443213</v>
      </c>
      <c r="B3477">
        <v>1</v>
      </c>
      <c r="C3477" t="s">
        <v>81</v>
      </c>
      <c r="D3477" t="s">
        <v>120</v>
      </c>
      <c r="E3477" t="s">
        <v>141</v>
      </c>
      <c r="F3477" t="s">
        <v>10233</v>
      </c>
      <c r="G3477" t="s">
        <v>143</v>
      </c>
      <c r="H3477" t="s">
        <v>144</v>
      </c>
      <c r="I3477" t="s">
        <v>136</v>
      </c>
      <c r="J3477" t="s">
        <v>137</v>
      </c>
      <c r="K3477" t="s">
        <v>138</v>
      </c>
      <c r="L3477" t="s">
        <v>10234</v>
      </c>
      <c r="M3477" t="s">
        <v>10235</v>
      </c>
      <c r="N3477">
        <v>0.46916666600000001</v>
      </c>
      <c r="O3477">
        <v>0</v>
      </c>
      <c r="P3477">
        <v>463</v>
      </c>
      <c r="Q3477">
        <v>0</v>
      </c>
      <c r="R3477">
        <v>8</v>
      </c>
      <c r="S3477">
        <v>0</v>
      </c>
      <c r="T3477">
        <v>29</v>
      </c>
      <c r="U3477">
        <v>0</v>
      </c>
      <c r="V3477">
        <v>0</v>
      </c>
      <c r="W3477">
        <v>0</v>
      </c>
      <c r="X3477">
        <v>54.976633236987645</v>
      </c>
      <c r="Y3477">
        <v>0</v>
      </c>
      <c r="Z3477">
        <v>0</v>
      </c>
      <c r="AA3477">
        <v>0</v>
      </c>
      <c r="AB3477">
        <v>13.880051286410716</v>
      </c>
      <c r="AC3477">
        <v>0</v>
      </c>
      <c r="AD3477">
        <v>0</v>
      </c>
      <c r="AE3477">
        <v>68.856684523398357</v>
      </c>
    </row>
    <row r="3478" spans="1:31" x14ac:dyDescent="0.25">
      <c r="A3478">
        <v>2443416</v>
      </c>
      <c r="B3478">
        <v>1</v>
      </c>
      <c r="C3478" t="s">
        <v>80</v>
      </c>
      <c r="D3478" t="s">
        <v>88</v>
      </c>
      <c r="E3478" t="s">
        <v>132</v>
      </c>
      <c r="F3478" t="s">
        <v>10236</v>
      </c>
      <c r="G3478" t="s">
        <v>214</v>
      </c>
      <c r="H3478" t="s">
        <v>135</v>
      </c>
      <c r="I3478" t="s">
        <v>136</v>
      </c>
      <c r="J3478" t="s">
        <v>3</v>
      </c>
      <c r="K3478" t="s">
        <v>138</v>
      </c>
      <c r="L3478" t="s">
        <v>10237</v>
      </c>
      <c r="M3478" t="s">
        <v>10238</v>
      </c>
      <c r="N3478">
        <v>3.082222222</v>
      </c>
      <c r="O3478">
        <v>0</v>
      </c>
      <c r="P3478">
        <v>5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2.2505770321064071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2.2505770321064071</v>
      </c>
    </row>
    <row r="3479" spans="1:31" x14ac:dyDescent="0.25">
      <c r="A3479">
        <v>2443417</v>
      </c>
      <c r="B3479">
        <v>1</v>
      </c>
      <c r="C3479" t="s">
        <v>80</v>
      </c>
      <c r="D3479" t="s">
        <v>90</v>
      </c>
      <c r="E3479" t="s">
        <v>161</v>
      </c>
      <c r="F3479" t="s">
        <v>10239</v>
      </c>
      <c r="G3479" t="s">
        <v>187</v>
      </c>
      <c r="H3479" t="s">
        <v>144</v>
      </c>
      <c r="I3479" t="s">
        <v>136</v>
      </c>
      <c r="J3479" t="s">
        <v>137</v>
      </c>
      <c r="K3479" t="s">
        <v>164</v>
      </c>
      <c r="L3479" t="s">
        <v>10240</v>
      </c>
      <c r="M3479" t="s">
        <v>10241</v>
      </c>
      <c r="N3479">
        <v>1.220555555</v>
      </c>
      <c r="O3479">
        <v>0</v>
      </c>
      <c r="P3479">
        <v>0</v>
      </c>
      <c r="Q3479">
        <v>0</v>
      </c>
      <c r="R3479">
        <v>0</v>
      </c>
      <c r="S3479">
        <v>1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169.62262153773452</v>
      </c>
      <c r="AB3479">
        <v>0</v>
      </c>
      <c r="AC3479">
        <v>0</v>
      </c>
      <c r="AD3479">
        <v>0</v>
      </c>
      <c r="AE3479">
        <v>169.62262153773452</v>
      </c>
    </row>
    <row r="3480" spans="1:31" x14ac:dyDescent="0.25">
      <c r="A3480">
        <v>2443418</v>
      </c>
      <c r="B3480">
        <v>1</v>
      </c>
      <c r="C3480" t="s">
        <v>81</v>
      </c>
      <c r="D3480" t="s">
        <v>128</v>
      </c>
      <c r="E3480" t="s">
        <v>132</v>
      </c>
      <c r="F3480" t="s">
        <v>10242</v>
      </c>
      <c r="G3480" t="s">
        <v>198</v>
      </c>
      <c r="H3480" t="s">
        <v>135</v>
      </c>
      <c r="I3480" t="s">
        <v>136</v>
      </c>
      <c r="J3480" t="s">
        <v>137</v>
      </c>
      <c r="K3480" t="s">
        <v>138</v>
      </c>
      <c r="L3480" t="s">
        <v>10243</v>
      </c>
      <c r="M3480" t="s">
        <v>10244</v>
      </c>
      <c r="N3480">
        <v>1.602222222</v>
      </c>
      <c r="O3480">
        <v>0</v>
      </c>
      <c r="P3480">
        <v>5</v>
      </c>
      <c r="Q3480">
        <v>0</v>
      </c>
      <c r="R3480">
        <v>0</v>
      </c>
      <c r="S3480">
        <v>0</v>
      </c>
      <c r="T3480">
        <v>1</v>
      </c>
      <c r="U3480">
        <v>0</v>
      </c>
      <c r="V3480">
        <v>0</v>
      </c>
      <c r="W3480">
        <v>0</v>
      </c>
      <c r="X3480">
        <v>1.2643164190506455</v>
      </c>
      <c r="Y3480">
        <v>0</v>
      </c>
      <c r="Z3480">
        <v>0</v>
      </c>
      <c r="AA3480">
        <v>0</v>
      </c>
      <c r="AB3480">
        <v>0.1904117313756778</v>
      </c>
      <c r="AC3480">
        <v>0</v>
      </c>
      <c r="AD3480">
        <v>0</v>
      </c>
      <c r="AE3480">
        <v>1.4547281504263232</v>
      </c>
    </row>
    <row r="3481" spans="1:31" x14ac:dyDescent="0.25">
      <c r="A3481">
        <v>2443419</v>
      </c>
      <c r="B3481">
        <v>1</v>
      </c>
      <c r="C3481" t="s">
        <v>80</v>
      </c>
      <c r="D3481" t="s">
        <v>110</v>
      </c>
      <c r="E3481" t="s">
        <v>147</v>
      </c>
      <c r="F3481" t="s">
        <v>10245</v>
      </c>
      <c r="G3481" t="s">
        <v>175</v>
      </c>
      <c r="H3481" t="s">
        <v>135</v>
      </c>
      <c r="I3481" t="s">
        <v>136</v>
      </c>
      <c r="J3481" t="s">
        <v>137</v>
      </c>
      <c r="K3481" t="s">
        <v>138</v>
      </c>
      <c r="L3481" t="s">
        <v>10246</v>
      </c>
      <c r="M3481" t="s">
        <v>10247</v>
      </c>
      <c r="N3481">
        <v>0.91777777699999996</v>
      </c>
      <c r="O3481">
        <v>0</v>
      </c>
      <c r="P3481">
        <v>73</v>
      </c>
      <c r="Q3481">
        <v>0</v>
      </c>
      <c r="R3481">
        <v>0</v>
      </c>
      <c r="S3481">
        <v>0</v>
      </c>
      <c r="T3481">
        <v>7</v>
      </c>
      <c r="U3481">
        <v>0</v>
      </c>
      <c r="V3481">
        <v>0</v>
      </c>
      <c r="W3481">
        <v>0</v>
      </c>
      <c r="X3481">
        <v>20.351216775673514</v>
      </c>
      <c r="Y3481">
        <v>0</v>
      </c>
      <c r="Z3481">
        <v>0</v>
      </c>
      <c r="AA3481">
        <v>0</v>
      </c>
      <c r="AB3481">
        <v>1.8969788011485422</v>
      </c>
      <c r="AC3481">
        <v>0</v>
      </c>
      <c r="AD3481">
        <v>0</v>
      </c>
      <c r="AE3481">
        <v>22.248195576822056</v>
      </c>
    </row>
    <row r="3482" spans="1:31" x14ac:dyDescent="0.25">
      <c r="A3482">
        <v>2443420</v>
      </c>
      <c r="B3482">
        <v>1</v>
      </c>
      <c r="C3482" t="s">
        <v>80</v>
      </c>
      <c r="D3482" t="s">
        <v>110</v>
      </c>
      <c r="E3482" t="s">
        <v>147</v>
      </c>
      <c r="F3482" t="s">
        <v>10248</v>
      </c>
      <c r="G3482" t="s">
        <v>175</v>
      </c>
      <c r="H3482" t="s">
        <v>135</v>
      </c>
      <c r="I3482" t="s">
        <v>136</v>
      </c>
      <c r="J3482" t="s">
        <v>137</v>
      </c>
      <c r="K3482" t="s">
        <v>138</v>
      </c>
      <c r="L3482" t="s">
        <v>10249</v>
      </c>
      <c r="M3482" t="s">
        <v>10250</v>
      </c>
      <c r="N3482">
        <v>0.957777777</v>
      </c>
      <c r="O3482">
        <v>0</v>
      </c>
      <c r="P3482">
        <v>280</v>
      </c>
      <c r="Q3482">
        <v>0</v>
      </c>
      <c r="R3482">
        <v>0</v>
      </c>
      <c r="S3482">
        <v>0</v>
      </c>
      <c r="T3482">
        <v>34</v>
      </c>
      <c r="U3482">
        <v>0</v>
      </c>
      <c r="V3482">
        <v>0</v>
      </c>
      <c r="W3482">
        <v>0</v>
      </c>
      <c r="X3482">
        <v>69.318390209348877</v>
      </c>
      <c r="Y3482">
        <v>0</v>
      </c>
      <c r="Z3482">
        <v>0</v>
      </c>
      <c r="AA3482">
        <v>0</v>
      </c>
      <c r="AB3482">
        <v>47.476621434728891</v>
      </c>
      <c r="AC3482">
        <v>0</v>
      </c>
      <c r="AD3482">
        <v>0</v>
      </c>
      <c r="AE3482">
        <v>116.79501164407776</v>
      </c>
    </row>
    <row r="3483" spans="1:31" x14ac:dyDescent="0.25">
      <c r="A3483">
        <v>2443421</v>
      </c>
      <c r="B3483">
        <v>1</v>
      </c>
      <c r="C3483" t="s">
        <v>81</v>
      </c>
      <c r="D3483" t="s">
        <v>119</v>
      </c>
      <c r="E3483" t="s">
        <v>156</v>
      </c>
      <c r="F3483" t="s">
        <v>10251</v>
      </c>
      <c r="G3483" t="s">
        <v>175</v>
      </c>
      <c r="H3483" t="s">
        <v>135</v>
      </c>
      <c r="I3483" t="s">
        <v>136</v>
      </c>
      <c r="J3483" t="s">
        <v>137</v>
      </c>
      <c r="K3483" t="s">
        <v>138</v>
      </c>
      <c r="L3483" t="s">
        <v>10252</v>
      </c>
      <c r="M3483" t="s">
        <v>10253</v>
      </c>
      <c r="N3483">
        <v>0.41249999999999998</v>
      </c>
      <c r="O3483">
        <v>0</v>
      </c>
      <c r="P3483">
        <v>98</v>
      </c>
      <c r="Q3483">
        <v>0</v>
      </c>
      <c r="R3483">
        <v>7</v>
      </c>
      <c r="S3483">
        <v>0</v>
      </c>
      <c r="T3483">
        <v>8</v>
      </c>
      <c r="U3483">
        <v>0</v>
      </c>
      <c r="V3483">
        <v>0</v>
      </c>
      <c r="W3483">
        <v>0</v>
      </c>
      <c r="X3483">
        <v>0.60731234746874996</v>
      </c>
      <c r="Y3483">
        <v>0</v>
      </c>
      <c r="Z3483">
        <v>0</v>
      </c>
      <c r="AA3483">
        <v>0</v>
      </c>
      <c r="AB3483">
        <v>1.8453391214420249</v>
      </c>
      <c r="AC3483">
        <v>0</v>
      </c>
      <c r="AD3483">
        <v>0</v>
      </c>
      <c r="AE3483">
        <v>2.452651468910775</v>
      </c>
    </row>
    <row r="3484" spans="1:31" x14ac:dyDescent="0.25">
      <c r="A3484">
        <v>2443424</v>
      </c>
      <c r="B3484">
        <v>1</v>
      </c>
      <c r="C3484" t="s">
        <v>80</v>
      </c>
      <c r="D3484" t="s">
        <v>100</v>
      </c>
      <c r="E3484" t="s">
        <v>161</v>
      </c>
      <c r="F3484" t="s">
        <v>10254</v>
      </c>
      <c r="G3484" t="s">
        <v>143</v>
      </c>
      <c r="H3484" t="s">
        <v>144</v>
      </c>
      <c r="I3484" t="s">
        <v>136</v>
      </c>
      <c r="J3484" t="s">
        <v>137</v>
      </c>
      <c r="K3484" t="s">
        <v>138</v>
      </c>
      <c r="L3484" t="s">
        <v>10255</v>
      </c>
      <c r="M3484" t="s">
        <v>10256</v>
      </c>
      <c r="N3484">
        <v>0.17027777699999999</v>
      </c>
      <c r="O3484">
        <v>0</v>
      </c>
      <c r="P3484">
        <v>52</v>
      </c>
      <c r="Q3484">
        <v>0</v>
      </c>
      <c r="R3484">
        <v>49</v>
      </c>
      <c r="S3484">
        <v>0</v>
      </c>
      <c r="T3484">
        <v>10</v>
      </c>
      <c r="U3484">
        <v>0</v>
      </c>
      <c r="V3484">
        <v>0</v>
      </c>
      <c r="W3484">
        <v>0</v>
      </c>
      <c r="X3484">
        <v>2.5558259900428899</v>
      </c>
      <c r="Y3484">
        <v>0</v>
      </c>
      <c r="Z3484">
        <v>2.3245931439769256</v>
      </c>
      <c r="AA3484">
        <v>0</v>
      </c>
      <c r="AB3484">
        <v>2.7783489835008637</v>
      </c>
      <c r="AC3484">
        <v>0</v>
      </c>
      <c r="AD3484">
        <v>0</v>
      </c>
      <c r="AE3484">
        <v>7.6587681175206797</v>
      </c>
    </row>
    <row r="3485" spans="1:31" x14ac:dyDescent="0.25">
      <c r="A3485">
        <v>2443425</v>
      </c>
      <c r="B3485">
        <v>1</v>
      </c>
      <c r="C3485" t="s">
        <v>80</v>
      </c>
      <c r="D3485" t="s">
        <v>87</v>
      </c>
      <c r="E3485" t="s">
        <v>290</v>
      </c>
      <c r="F3485" t="s">
        <v>10257</v>
      </c>
      <c r="G3485" t="s">
        <v>525</v>
      </c>
      <c r="H3485" t="s">
        <v>135</v>
      </c>
      <c r="I3485" t="s">
        <v>136</v>
      </c>
      <c r="J3485" t="s">
        <v>137</v>
      </c>
      <c r="K3485" t="s">
        <v>138</v>
      </c>
      <c r="L3485" t="s">
        <v>10258</v>
      </c>
      <c r="M3485" t="s">
        <v>10259</v>
      </c>
      <c r="N3485">
        <v>7.2344444440000002</v>
      </c>
      <c r="O3485">
        <v>0</v>
      </c>
      <c r="P3485">
        <v>8</v>
      </c>
      <c r="Q3485">
        <v>0</v>
      </c>
      <c r="R3485">
        <v>0</v>
      </c>
      <c r="S3485">
        <v>0</v>
      </c>
      <c r="T3485">
        <v>7</v>
      </c>
      <c r="U3485">
        <v>0</v>
      </c>
      <c r="V3485">
        <v>0</v>
      </c>
      <c r="W3485">
        <v>0</v>
      </c>
      <c r="X3485">
        <v>12.206276654054543</v>
      </c>
      <c r="Y3485">
        <v>0</v>
      </c>
      <c r="Z3485">
        <v>0</v>
      </c>
      <c r="AA3485">
        <v>0</v>
      </c>
      <c r="AB3485">
        <v>153.00893122654816</v>
      </c>
      <c r="AC3485">
        <v>0</v>
      </c>
      <c r="AD3485">
        <v>0</v>
      </c>
      <c r="AE3485">
        <v>165.21520788060269</v>
      </c>
    </row>
    <row r="3486" spans="1:31" x14ac:dyDescent="0.25">
      <c r="A3486">
        <v>2443426</v>
      </c>
      <c r="B3486">
        <v>1</v>
      </c>
      <c r="C3486" t="s">
        <v>81</v>
      </c>
      <c r="D3486" t="s">
        <v>112</v>
      </c>
      <c r="E3486" t="s">
        <v>178</v>
      </c>
      <c r="F3486" t="s">
        <v>1897</v>
      </c>
      <c r="G3486" t="s">
        <v>143</v>
      </c>
      <c r="H3486" t="s">
        <v>144</v>
      </c>
      <c r="I3486" t="s">
        <v>136</v>
      </c>
      <c r="J3486" t="s">
        <v>137</v>
      </c>
      <c r="K3486" t="s">
        <v>138</v>
      </c>
      <c r="L3486" t="s">
        <v>10260</v>
      </c>
      <c r="M3486" t="s">
        <v>10261</v>
      </c>
      <c r="N3486">
        <v>0.47277777700000001</v>
      </c>
      <c r="O3486">
        <v>1</v>
      </c>
      <c r="P3486">
        <v>3</v>
      </c>
      <c r="Q3486">
        <v>13</v>
      </c>
      <c r="R3486">
        <v>66</v>
      </c>
      <c r="S3486">
        <v>5</v>
      </c>
      <c r="T3486">
        <v>7</v>
      </c>
      <c r="U3486">
        <v>0</v>
      </c>
      <c r="V3486">
        <v>0</v>
      </c>
      <c r="W3486">
        <v>0.11000516664865001</v>
      </c>
      <c r="X3486">
        <v>0</v>
      </c>
      <c r="Y3486">
        <v>159.88229060125977</v>
      </c>
      <c r="Z3486">
        <v>4.1563926937588764</v>
      </c>
      <c r="AA3486">
        <v>2.9173931601694396</v>
      </c>
      <c r="AB3486">
        <v>4.0986639709366397</v>
      </c>
      <c r="AC3486">
        <v>0</v>
      </c>
      <c r="AD3486">
        <v>0</v>
      </c>
      <c r="AE3486">
        <v>171.16474559277336</v>
      </c>
    </row>
    <row r="3487" spans="1:31" x14ac:dyDescent="0.25">
      <c r="A3487">
        <v>2443427</v>
      </c>
      <c r="B3487">
        <v>1</v>
      </c>
      <c r="C3487" t="s">
        <v>80</v>
      </c>
      <c r="D3487" t="s">
        <v>83</v>
      </c>
      <c r="E3487" t="s">
        <v>147</v>
      </c>
      <c r="F3487" t="s">
        <v>10262</v>
      </c>
      <c r="G3487" t="s">
        <v>171</v>
      </c>
      <c r="H3487" t="s">
        <v>135</v>
      </c>
      <c r="I3487" t="s">
        <v>136</v>
      </c>
      <c r="J3487" t="s">
        <v>137</v>
      </c>
      <c r="K3487" t="s">
        <v>138</v>
      </c>
      <c r="L3487" t="s">
        <v>10263</v>
      </c>
      <c r="M3487" t="s">
        <v>10264</v>
      </c>
      <c r="N3487">
        <v>1.716388888</v>
      </c>
      <c r="O3487">
        <v>0</v>
      </c>
      <c r="P3487">
        <v>74</v>
      </c>
      <c r="Q3487">
        <v>0</v>
      </c>
      <c r="R3487">
        <v>0</v>
      </c>
      <c r="S3487">
        <v>0</v>
      </c>
      <c r="T3487">
        <v>25</v>
      </c>
      <c r="U3487">
        <v>0</v>
      </c>
      <c r="V3487">
        <v>0</v>
      </c>
      <c r="W3487">
        <v>0</v>
      </c>
      <c r="X3487">
        <v>35.602534356063451</v>
      </c>
      <c r="Y3487">
        <v>0</v>
      </c>
      <c r="Z3487">
        <v>0</v>
      </c>
      <c r="AA3487">
        <v>0</v>
      </c>
      <c r="AB3487">
        <v>40.344157617509509</v>
      </c>
      <c r="AC3487">
        <v>0</v>
      </c>
      <c r="AD3487">
        <v>0</v>
      </c>
      <c r="AE3487">
        <v>75.946691973572968</v>
      </c>
    </row>
    <row r="3488" spans="1:31" x14ac:dyDescent="0.25">
      <c r="A3488">
        <v>2443431</v>
      </c>
      <c r="B3488">
        <v>1</v>
      </c>
      <c r="C3488" t="s">
        <v>80</v>
      </c>
      <c r="D3488" t="s">
        <v>93</v>
      </c>
      <c r="E3488" t="s">
        <v>147</v>
      </c>
      <c r="F3488" t="s">
        <v>10265</v>
      </c>
      <c r="G3488" t="s">
        <v>171</v>
      </c>
      <c r="H3488" t="s">
        <v>135</v>
      </c>
      <c r="I3488" t="s">
        <v>136</v>
      </c>
      <c r="J3488" t="s">
        <v>137</v>
      </c>
      <c r="K3488" t="s">
        <v>138</v>
      </c>
      <c r="L3488" t="s">
        <v>10266</v>
      </c>
      <c r="M3488" t="s">
        <v>10267</v>
      </c>
      <c r="N3488">
        <v>4.4477777769999998</v>
      </c>
      <c r="O3488">
        <v>0</v>
      </c>
      <c r="P3488">
        <v>72</v>
      </c>
      <c r="Q3488">
        <v>0</v>
      </c>
      <c r="R3488">
        <v>0</v>
      </c>
      <c r="S3488">
        <v>0</v>
      </c>
      <c r="T3488">
        <v>13</v>
      </c>
      <c r="U3488">
        <v>0</v>
      </c>
      <c r="V3488">
        <v>0</v>
      </c>
      <c r="W3488">
        <v>0</v>
      </c>
      <c r="X3488">
        <v>94.559907660293817</v>
      </c>
      <c r="Y3488">
        <v>0</v>
      </c>
      <c r="Z3488">
        <v>0</v>
      </c>
      <c r="AA3488">
        <v>0</v>
      </c>
      <c r="AB3488">
        <v>23.55243783603493</v>
      </c>
      <c r="AC3488">
        <v>0</v>
      </c>
      <c r="AD3488">
        <v>0</v>
      </c>
      <c r="AE3488">
        <v>118.11234549632874</v>
      </c>
    </row>
    <row r="3489" spans="1:31" x14ac:dyDescent="0.25">
      <c r="A3489">
        <v>2443432</v>
      </c>
      <c r="B3489">
        <v>1</v>
      </c>
      <c r="C3489" t="s">
        <v>81</v>
      </c>
      <c r="D3489" t="s">
        <v>127</v>
      </c>
      <c r="E3489" t="s">
        <v>132</v>
      </c>
      <c r="F3489" t="s">
        <v>2807</v>
      </c>
      <c r="G3489" t="s">
        <v>198</v>
      </c>
      <c r="H3489" t="s">
        <v>135</v>
      </c>
      <c r="I3489" t="s">
        <v>136</v>
      </c>
      <c r="J3489" t="s">
        <v>137</v>
      </c>
      <c r="K3489" t="s">
        <v>138</v>
      </c>
      <c r="L3489" t="s">
        <v>10268</v>
      </c>
      <c r="M3489" t="s">
        <v>10269</v>
      </c>
      <c r="N3489">
        <v>0.93805555500000004</v>
      </c>
      <c r="O3489">
        <v>0</v>
      </c>
      <c r="P3489">
        <v>17</v>
      </c>
      <c r="Q3489">
        <v>0</v>
      </c>
      <c r="R3489">
        <v>0</v>
      </c>
      <c r="S3489">
        <v>0</v>
      </c>
      <c r="T3489">
        <v>1</v>
      </c>
      <c r="U3489">
        <v>0</v>
      </c>
      <c r="V3489">
        <v>0</v>
      </c>
      <c r="W3489">
        <v>0</v>
      </c>
      <c r="X3489">
        <v>3.9520083744630168</v>
      </c>
      <c r="Y3489">
        <v>0</v>
      </c>
      <c r="Z3489">
        <v>0</v>
      </c>
      <c r="AA3489">
        <v>0</v>
      </c>
      <c r="AB3489">
        <v>0.42062281126163331</v>
      </c>
      <c r="AC3489">
        <v>0</v>
      </c>
      <c r="AD3489">
        <v>0</v>
      </c>
      <c r="AE3489">
        <v>4.37263118572465</v>
      </c>
    </row>
    <row r="3490" spans="1:31" x14ac:dyDescent="0.25">
      <c r="A3490">
        <v>2443433</v>
      </c>
      <c r="B3490">
        <v>1</v>
      </c>
      <c r="C3490" t="s">
        <v>81</v>
      </c>
      <c r="D3490" t="s">
        <v>116</v>
      </c>
      <c r="E3490" t="s">
        <v>178</v>
      </c>
      <c r="F3490" t="s">
        <v>10270</v>
      </c>
      <c r="G3490" t="s">
        <v>439</v>
      </c>
      <c r="H3490" t="s">
        <v>144</v>
      </c>
      <c r="I3490" t="s">
        <v>136</v>
      </c>
      <c r="J3490" t="s">
        <v>137</v>
      </c>
      <c r="K3490" t="s">
        <v>138</v>
      </c>
      <c r="L3490" t="s">
        <v>10271</v>
      </c>
      <c r="M3490" t="s">
        <v>10272</v>
      </c>
      <c r="N3490">
        <v>3.1633333330000002</v>
      </c>
      <c r="O3490">
        <v>23</v>
      </c>
      <c r="P3490">
        <v>4504</v>
      </c>
      <c r="Q3490">
        <v>541</v>
      </c>
      <c r="R3490">
        <v>471</v>
      </c>
      <c r="S3490">
        <v>42</v>
      </c>
      <c r="T3490">
        <v>490</v>
      </c>
      <c r="U3490">
        <v>5</v>
      </c>
      <c r="V3490">
        <v>0</v>
      </c>
      <c r="W3490">
        <v>16.326485734072467</v>
      </c>
      <c r="X3490">
        <v>1783.7567148589967</v>
      </c>
      <c r="Y3490">
        <v>539.5169038358091</v>
      </c>
      <c r="Z3490">
        <v>54.945288814556122</v>
      </c>
      <c r="AA3490">
        <v>1156.175767694368</v>
      </c>
      <c r="AB3490">
        <v>926.02653133118088</v>
      </c>
      <c r="AC3490">
        <v>1202.9181266752626</v>
      </c>
      <c r="AD3490">
        <v>0</v>
      </c>
      <c r="AE3490">
        <v>5679.665818944246</v>
      </c>
    </row>
    <row r="3491" spans="1:31" x14ac:dyDescent="0.25">
      <c r="A3491">
        <v>2443435</v>
      </c>
      <c r="B3491">
        <v>1</v>
      </c>
      <c r="C3491" t="s">
        <v>80</v>
      </c>
      <c r="D3491" t="s">
        <v>83</v>
      </c>
      <c r="E3491" t="s">
        <v>147</v>
      </c>
      <c r="F3491" t="s">
        <v>10273</v>
      </c>
      <c r="G3491" t="s">
        <v>175</v>
      </c>
      <c r="H3491" t="s">
        <v>135</v>
      </c>
      <c r="I3491" t="s">
        <v>136</v>
      </c>
      <c r="J3491" t="s">
        <v>137</v>
      </c>
      <c r="K3491" t="s">
        <v>138</v>
      </c>
      <c r="L3491" t="s">
        <v>10274</v>
      </c>
      <c r="M3491" t="s">
        <v>10275</v>
      </c>
      <c r="N3491">
        <v>0.37333333299999999</v>
      </c>
      <c r="O3491">
        <v>0</v>
      </c>
      <c r="P3491">
        <v>163</v>
      </c>
      <c r="Q3491">
        <v>0</v>
      </c>
      <c r="R3491">
        <v>0</v>
      </c>
      <c r="S3491">
        <v>0</v>
      </c>
      <c r="T3491">
        <v>23</v>
      </c>
      <c r="U3491">
        <v>0</v>
      </c>
      <c r="V3491">
        <v>0</v>
      </c>
      <c r="W3491">
        <v>0</v>
      </c>
      <c r="X3491">
        <v>13.700162434577926</v>
      </c>
      <c r="Y3491">
        <v>0</v>
      </c>
      <c r="Z3491">
        <v>0</v>
      </c>
      <c r="AA3491">
        <v>0</v>
      </c>
      <c r="AB3491">
        <v>11.290964065104641</v>
      </c>
      <c r="AC3491">
        <v>0</v>
      </c>
      <c r="AD3491">
        <v>0</v>
      </c>
      <c r="AE3491">
        <v>24.991126499682565</v>
      </c>
    </row>
    <row r="3492" spans="1:31" x14ac:dyDescent="0.25">
      <c r="A3492">
        <v>2443439</v>
      </c>
      <c r="B3492">
        <v>1</v>
      </c>
      <c r="C3492" t="s">
        <v>80</v>
      </c>
      <c r="D3492" t="s">
        <v>100</v>
      </c>
      <c r="E3492" t="s">
        <v>132</v>
      </c>
      <c r="F3492" t="s">
        <v>10276</v>
      </c>
      <c r="G3492" t="s">
        <v>134</v>
      </c>
      <c r="H3492" t="s">
        <v>135</v>
      </c>
      <c r="I3492" t="s">
        <v>136</v>
      </c>
      <c r="J3492" t="s">
        <v>137</v>
      </c>
      <c r="K3492" t="s">
        <v>138</v>
      </c>
      <c r="L3492" t="s">
        <v>10277</v>
      </c>
      <c r="M3492" t="s">
        <v>10278</v>
      </c>
      <c r="N3492">
        <v>2.5677777769999999</v>
      </c>
      <c r="O3492">
        <v>0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1.3041125593460801</v>
      </c>
      <c r="AA3492">
        <v>0</v>
      </c>
      <c r="AB3492">
        <v>0</v>
      </c>
      <c r="AC3492">
        <v>0</v>
      </c>
      <c r="AD3492">
        <v>0</v>
      </c>
      <c r="AE3492">
        <v>1.3041125593460801</v>
      </c>
    </row>
    <row r="3493" spans="1:31" x14ac:dyDescent="0.25">
      <c r="A3493">
        <v>2443440</v>
      </c>
      <c r="B3493">
        <v>1</v>
      </c>
      <c r="C3493" t="s">
        <v>80</v>
      </c>
      <c r="D3493" t="s">
        <v>84</v>
      </c>
      <c r="E3493" t="s">
        <v>132</v>
      </c>
      <c r="F3493" t="s">
        <v>10279</v>
      </c>
      <c r="G3493" t="s">
        <v>214</v>
      </c>
      <c r="H3493" t="s">
        <v>135</v>
      </c>
      <c r="I3493" t="s">
        <v>136</v>
      </c>
      <c r="J3493" t="s">
        <v>3</v>
      </c>
      <c r="K3493" t="s">
        <v>138</v>
      </c>
      <c r="L3493" t="s">
        <v>10280</v>
      </c>
      <c r="M3493" t="s">
        <v>10281</v>
      </c>
      <c r="N3493">
        <v>5.9611111110000001</v>
      </c>
      <c r="O3493">
        <v>0</v>
      </c>
      <c r="P3493">
        <v>3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4.0046215678188499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4.0046215678188499</v>
      </c>
    </row>
    <row r="3494" spans="1:31" x14ac:dyDescent="0.25">
      <c r="A3494">
        <v>2443444</v>
      </c>
      <c r="B3494">
        <v>1</v>
      </c>
      <c r="C3494" t="s">
        <v>80</v>
      </c>
      <c r="D3494" t="s">
        <v>91</v>
      </c>
      <c r="E3494" t="s">
        <v>132</v>
      </c>
      <c r="F3494" t="s">
        <v>10282</v>
      </c>
      <c r="G3494" t="s">
        <v>249</v>
      </c>
      <c r="H3494" t="s">
        <v>135</v>
      </c>
      <c r="I3494" t="s">
        <v>136</v>
      </c>
      <c r="J3494" t="s">
        <v>137</v>
      </c>
      <c r="K3494" t="s">
        <v>138</v>
      </c>
      <c r="L3494" t="s">
        <v>10283</v>
      </c>
      <c r="M3494" t="s">
        <v>10284</v>
      </c>
      <c r="N3494">
        <v>0.72527777699999996</v>
      </c>
      <c r="O3494">
        <v>0</v>
      </c>
      <c r="P3494">
        <v>4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0.4723768216281034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0.4723768216281034</v>
      </c>
    </row>
    <row r="3495" spans="1:31" x14ac:dyDescent="0.25">
      <c r="A3495">
        <v>2443445</v>
      </c>
      <c r="B3495">
        <v>1</v>
      </c>
      <c r="C3495" t="s">
        <v>80</v>
      </c>
      <c r="D3495" t="s">
        <v>83</v>
      </c>
      <c r="E3495" t="s">
        <v>141</v>
      </c>
      <c r="F3495" t="s">
        <v>8835</v>
      </c>
      <c r="G3495" t="s">
        <v>143</v>
      </c>
      <c r="H3495" t="s">
        <v>144</v>
      </c>
      <c r="I3495" t="s">
        <v>136</v>
      </c>
      <c r="J3495" t="s">
        <v>137</v>
      </c>
      <c r="K3495" t="s">
        <v>138</v>
      </c>
      <c r="L3495" t="s">
        <v>10285</v>
      </c>
      <c r="M3495" t="s">
        <v>10286</v>
      </c>
      <c r="N3495">
        <v>0.37138888799999997</v>
      </c>
      <c r="O3495">
        <v>0</v>
      </c>
      <c r="P3495">
        <v>0</v>
      </c>
      <c r="Q3495">
        <v>1</v>
      </c>
      <c r="R3495">
        <v>0</v>
      </c>
      <c r="S3495">
        <v>3</v>
      </c>
      <c r="T3495">
        <v>16</v>
      </c>
      <c r="U3495">
        <v>6</v>
      </c>
      <c r="V3495">
        <v>5</v>
      </c>
      <c r="W3495">
        <v>0</v>
      </c>
      <c r="X3495">
        <v>0</v>
      </c>
      <c r="Y3495">
        <v>4.496546999665E-2</v>
      </c>
      <c r="Z3495">
        <v>0</v>
      </c>
      <c r="AA3495">
        <v>19.144218404130534</v>
      </c>
      <c r="AB3495">
        <v>74.387070191996187</v>
      </c>
      <c r="AC3495">
        <v>473.13041099715008</v>
      </c>
      <c r="AD3495">
        <v>52.505659469776617</v>
      </c>
      <c r="AE3495">
        <v>619.21232453305015</v>
      </c>
    </row>
    <row r="3496" spans="1:31" x14ac:dyDescent="0.25">
      <c r="A3496">
        <v>2443452</v>
      </c>
      <c r="B3496">
        <v>1</v>
      </c>
      <c r="C3496" t="s">
        <v>80</v>
      </c>
      <c r="D3496" t="s">
        <v>98</v>
      </c>
      <c r="E3496" t="s">
        <v>156</v>
      </c>
      <c r="F3496" t="s">
        <v>10287</v>
      </c>
      <c r="G3496" t="s">
        <v>175</v>
      </c>
      <c r="H3496" t="s">
        <v>135</v>
      </c>
      <c r="I3496" t="s">
        <v>136</v>
      </c>
      <c r="J3496" t="s">
        <v>137</v>
      </c>
      <c r="K3496" t="s">
        <v>138</v>
      </c>
      <c r="L3496" t="s">
        <v>10288</v>
      </c>
      <c r="M3496" t="s">
        <v>10289</v>
      </c>
      <c r="N3496">
        <v>0.47777777700000001</v>
      </c>
      <c r="O3496">
        <v>0</v>
      </c>
      <c r="P3496">
        <v>184</v>
      </c>
      <c r="Q3496">
        <v>0</v>
      </c>
      <c r="R3496">
        <v>0</v>
      </c>
      <c r="S3496">
        <v>0</v>
      </c>
      <c r="T3496">
        <v>11</v>
      </c>
      <c r="U3496">
        <v>0</v>
      </c>
      <c r="V3496">
        <v>0</v>
      </c>
      <c r="W3496">
        <v>0</v>
      </c>
      <c r="X3496">
        <v>22.077399249012171</v>
      </c>
      <c r="Y3496">
        <v>0</v>
      </c>
      <c r="Z3496">
        <v>0</v>
      </c>
      <c r="AA3496">
        <v>0</v>
      </c>
      <c r="AB3496">
        <v>2.7454372991499998</v>
      </c>
      <c r="AC3496">
        <v>0</v>
      </c>
      <c r="AD3496">
        <v>0</v>
      </c>
      <c r="AE3496">
        <v>24.822836548162172</v>
      </c>
    </row>
    <row r="3497" spans="1:31" x14ac:dyDescent="0.25">
      <c r="A3497">
        <v>2443453</v>
      </c>
      <c r="B3497">
        <v>1</v>
      </c>
      <c r="C3497" t="s">
        <v>80</v>
      </c>
      <c r="D3497" t="s">
        <v>96</v>
      </c>
      <c r="E3497" t="s">
        <v>147</v>
      </c>
      <c r="F3497" t="s">
        <v>10290</v>
      </c>
      <c r="G3497" t="s">
        <v>171</v>
      </c>
      <c r="H3497" t="s">
        <v>135</v>
      </c>
      <c r="I3497" t="s">
        <v>136</v>
      </c>
      <c r="J3497" t="s">
        <v>137</v>
      </c>
      <c r="K3497" t="s">
        <v>138</v>
      </c>
      <c r="L3497" t="s">
        <v>10291</v>
      </c>
      <c r="M3497" t="s">
        <v>10292</v>
      </c>
      <c r="N3497">
        <v>1.636666666</v>
      </c>
      <c r="O3497">
        <v>0</v>
      </c>
      <c r="P3497">
        <v>14</v>
      </c>
      <c r="Q3497">
        <v>0</v>
      </c>
      <c r="R3497">
        <v>0</v>
      </c>
      <c r="S3497">
        <v>0</v>
      </c>
      <c r="T3497">
        <v>1</v>
      </c>
      <c r="U3497">
        <v>0</v>
      </c>
      <c r="V3497">
        <v>0</v>
      </c>
      <c r="W3497">
        <v>0</v>
      </c>
      <c r="X3497">
        <v>7.7394748673700668</v>
      </c>
      <c r="Y3497">
        <v>0</v>
      </c>
      <c r="Z3497">
        <v>0</v>
      </c>
      <c r="AA3497">
        <v>0</v>
      </c>
      <c r="AB3497">
        <v>5.4906112790089479</v>
      </c>
      <c r="AC3497">
        <v>0</v>
      </c>
      <c r="AD3497">
        <v>0</v>
      </c>
      <c r="AE3497">
        <v>13.230086146379016</v>
      </c>
    </row>
    <row r="3498" spans="1:31" x14ac:dyDescent="0.25">
      <c r="A3498">
        <v>2443454</v>
      </c>
      <c r="B3498">
        <v>1</v>
      </c>
      <c r="C3498" t="s">
        <v>80</v>
      </c>
      <c r="D3498" t="s">
        <v>89</v>
      </c>
      <c r="E3498" t="s">
        <v>156</v>
      </c>
      <c r="F3498" t="s">
        <v>10293</v>
      </c>
      <c r="G3498" t="s">
        <v>175</v>
      </c>
      <c r="H3498" t="s">
        <v>135</v>
      </c>
      <c r="I3498" t="s">
        <v>136</v>
      </c>
      <c r="J3498" t="s">
        <v>137</v>
      </c>
      <c r="K3498" t="s">
        <v>138</v>
      </c>
      <c r="L3498" t="s">
        <v>10294</v>
      </c>
      <c r="M3498" t="s">
        <v>10295</v>
      </c>
      <c r="N3498">
        <v>0.73750000000000004</v>
      </c>
      <c r="O3498">
        <v>0</v>
      </c>
      <c r="P3498">
        <v>56</v>
      </c>
      <c r="Q3498">
        <v>0</v>
      </c>
      <c r="R3498">
        <v>9</v>
      </c>
      <c r="S3498">
        <v>0</v>
      </c>
      <c r="T3498">
        <v>4</v>
      </c>
      <c r="U3498">
        <v>0</v>
      </c>
      <c r="V3498">
        <v>0</v>
      </c>
      <c r="W3498">
        <v>0</v>
      </c>
      <c r="X3498">
        <v>10.471146142906402</v>
      </c>
      <c r="Y3498">
        <v>0</v>
      </c>
      <c r="Z3498">
        <v>1.5547086910229</v>
      </c>
      <c r="AA3498">
        <v>0</v>
      </c>
      <c r="AB3498">
        <v>1.8423840271664251</v>
      </c>
      <c r="AC3498">
        <v>0</v>
      </c>
      <c r="AD3498">
        <v>0</v>
      </c>
      <c r="AE3498">
        <v>13.868238861095726</v>
      </c>
    </row>
    <row r="3499" spans="1:31" x14ac:dyDescent="0.25">
      <c r="A3499">
        <v>2443455</v>
      </c>
      <c r="B3499">
        <v>1</v>
      </c>
      <c r="C3499" t="s">
        <v>80</v>
      </c>
      <c r="D3499" t="s">
        <v>99</v>
      </c>
      <c r="E3499" t="s">
        <v>147</v>
      </c>
      <c r="F3499" t="s">
        <v>10296</v>
      </c>
      <c r="G3499" t="s">
        <v>175</v>
      </c>
      <c r="H3499" t="s">
        <v>135</v>
      </c>
      <c r="I3499" t="s">
        <v>136</v>
      </c>
      <c r="J3499" t="s">
        <v>137</v>
      </c>
      <c r="K3499" t="s">
        <v>138</v>
      </c>
      <c r="L3499" t="s">
        <v>10297</v>
      </c>
      <c r="M3499" t="s">
        <v>10298</v>
      </c>
      <c r="N3499">
        <v>0.56722222200000005</v>
      </c>
      <c r="O3499">
        <v>0</v>
      </c>
      <c r="P3499">
        <v>16</v>
      </c>
      <c r="Q3499">
        <v>0</v>
      </c>
      <c r="R3499">
        <v>0</v>
      </c>
      <c r="S3499">
        <v>0</v>
      </c>
      <c r="T3499">
        <v>4</v>
      </c>
      <c r="U3499">
        <v>0</v>
      </c>
      <c r="V3499">
        <v>0</v>
      </c>
      <c r="W3499">
        <v>0</v>
      </c>
      <c r="X3499">
        <v>1.2030460387244288</v>
      </c>
      <c r="Y3499">
        <v>0</v>
      </c>
      <c r="Z3499">
        <v>0</v>
      </c>
      <c r="AA3499">
        <v>0</v>
      </c>
      <c r="AB3499">
        <v>4.0919077299471995</v>
      </c>
      <c r="AC3499">
        <v>0</v>
      </c>
      <c r="AD3499">
        <v>0</v>
      </c>
      <c r="AE3499">
        <v>5.2949537686716281</v>
      </c>
    </row>
    <row r="3500" spans="1:31" x14ac:dyDescent="0.25">
      <c r="A3500">
        <v>2443458</v>
      </c>
      <c r="B3500">
        <v>1</v>
      </c>
      <c r="C3500" t="s">
        <v>80</v>
      </c>
      <c r="D3500" t="s">
        <v>94</v>
      </c>
      <c r="E3500" t="s">
        <v>147</v>
      </c>
      <c r="F3500" t="s">
        <v>10299</v>
      </c>
      <c r="G3500" t="s">
        <v>175</v>
      </c>
      <c r="H3500" t="s">
        <v>135</v>
      </c>
      <c r="I3500" t="s">
        <v>136</v>
      </c>
      <c r="J3500" t="s">
        <v>137</v>
      </c>
      <c r="K3500" t="s">
        <v>138</v>
      </c>
      <c r="L3500" t="s">
        <v>10300</v>
      </c>
      <c r="M3500" t="s">
        <v>10301</v>
      </c>
      <c r="N3500">
        <v>0.72361111099999997</v>
      </c>
      <c r="O3500">
        <v>0</v>
      </c>
      <c r="P3500">
        <v>77</v>
      </c>
      <c r="Q3500">
        <v>0</v>
      </c>
      <c r="R3500">
        <v>0</v>
      </c>
      <c r="S3500">
        <v>0</v>
      </c>
      <c r="T3500">
        <v>3</v>
      </c>
      <c r="U3500">
        <v>0</v>
      </c>
      <c r="V3500">
        <v>0</v>
      </c>
      <c r="W3500">
        <v>0</v>
      </c>
      <c r="X3500">
        <v>22.675213284123192</v>
      </c>
      <c r="Y3500">
        <v>0</v>
      </c>
      <c r="Z3500">
        <v>0</v>
      </c>
      <c r="AA3500">
        <v>0</v>
      </c>
      <c r="AB3500">
        <v>3.8436743674576737</v>
      </c>
      <c r="AC3500">
        <v>0</v>
      </c>
      <c r="AD3500">
        <v>0</v>
      </c>
      <c r="AE3500">
        <v>26.518887651580865</v>
      </c>
    </row>
    <row r="3501" spans="1:31" x14ac:dyDescent="0.25">
      <c r="A3501">
        <v>2443459</v>
      </c>
      <c r="B3501">
        <v>1</v>
      </c>
      <c r="C3501" t="s">
        <v>80</v>
      </c>
      <c r="D3501" t="s">
        <v>105</v>
      </c>
      <c r="E3501" t="s">
        <v>147</v>
      </c>
      <c r="F3501" t="s">
        <v>10302</v>
      </c>
      <c r="G3501" t="s">
        <v>175</v>
      </c>
      <c r="H3501" t="s">
        <v>135</v>
      </c>
      <c r="I3501" t="s">
        <v>136</v>
      </c>
      <c r="J3501" t="s">
        <v>137</v>
      </c>
      <c r="K3501" t="s">
        <v>138</v>
      </c>
      <c r="L3501" t="s">
        <v>10303</v>
      </c>
      <c r="M3501" t="s">
        <v>10304</v>
      </c>
      <c r="N3501">
        <v>0.82</v>
      </c>
      <c r="O3501">
        <v>0</v>
      </c>
      <c r="P3501">
        <v>41</v>
      </c>
      <c r="Q3501">
        <v>0</v>
      </c>
      <c r="R3501">
        <v>0</v>
      </c>
      <c r="S3501">
        <v>0</v>
      </c>
      <c r="T3501">
        <v>1</v>
      </c>
      <c r="U3501">
        <v>0</v>
      </c>
      <c r="V3501">
        <v>0</v>
      </c>
      <c r="W3501">
        <v>0</v>
      </c>
      <c r="X3501">
        <v>11.034892755406291</v>
      </c>
      <c r="Y3501">
        <v>0</v>
      </c>
      <c r="Z3501">
        <v>0</v>
      </c>
      <c r="AA3501">
        <v>0</v>
      </c>
      <c r="AB3501">
        <v>1.4573912873476886</v>
      </c>
      <c r="AC3501">
        <v>0</v>
      </c>
      <c r="AD3501">
        <v>0</v>
      </c>
      <c r="AE3501">
        <v>12.49228404275398</v>
      </c>
    </row>
    <row r="3502" spans="1:31" x14ac:dyDescent="0.25">
      <c r="A3502">
        <v>2443462</v>
      </c>
      <c r="B3502">
        <v>1</v>
      </c>
      <c r="C3502" t="s">
        <v>80</v>
      </c>
      <c r="D3502" t="s">
        <v>96</v>
      </c>
      <c r="E3502" t="s">
        <v>132</v>
      </c>
      <c r="F3502" t="s">
        <v>10305</v>
      </c>
      <c r="G3502" t="s">
        <v>249</v>
      </c>
      <c r="H3502" t="s">
        <v>135</v>
      </c>
      <c r="I3502" t="s">
        <v>136</v>
      </c>
      <c r="J3502" t="s">
        <v>137</v>
      </c>
      <c r="K3502" t="s">
        <v>138</v>
      </c>
      <c r="L3502" t="s">
        <v>10306</v>
      </c>
      <c r="M3502" t="s">
        <v>10307</v>
      </c>
      <c r="N3502">
        <v>2.1980555549999998</v>
      </c>
      <c r="O3502">
        <v>0</v>
      </c>
      <c r="P3502">
        <v>1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2.2729247364852299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2.2729247364852299</v>
      </c>
    </row>
    <row r="3503" spans="1:31" x14ac:dyDescent="0.25">
      <c r="A3503">
        <v>2443465</v>
      </c>
      <c r="B3503">
        <v>1</v>
      </c>
      <c r="C3503" t="s">
        <v>80</v>
      </c>
      <c r="D3503" t="s">
        <v>95</v>
      </c>
      <c r="E3503" t="s">
        <v>147</v>
      </c>
      <c r="F3503" t="s">
        <v>10308</v>
      </c>
      <c r="G3503" t="s">
        <v>175</v>
      </c>
      <c r="H3503" t="s">
        <v>135</v>
      </c>
      <c r="I3503" t="s">
        <v>136</v>
      </c>
      <c r="J3503" t="s">
        <v>137</v>
      </c>
      <c r="K3503" t="s">
        <v>138</v>
      </c>
      <c r="L3503" t="s">
        <v>10309</v>
      </c>
      <c r="M3503" t="s">
        <v>10310</v>
      </c>
      <c r="N3503">
        <v>0.94083333300000005</v>
      </c>
      <c r="O3503">
        <v>0</v>
      </c>
      <c r="P3503">
        <v>17</v>
      </c>
      <c r="Q3503">
        <v>0</v>
      </c>
      <c r="R3503">
        <v>0</v>
      </c>
      <c r="S3503">
        <v>0</v>
      </c>
      <c r="T3503">
        <v>1</v>
      </c>
      <c r="U3503">
        <v>0</v>
      </c>
      <c r="V3503">
        <v>0</v>
      </c>
      <c r="W3503">
        <v>0</v>
      </c>
      <c r="X3503">
        <v>4.09571710402117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4.09571710402117</v>
      </c>
    </row>
    <row r="3504" spans="1:31" x14ac:dyDescent="0.25">
      <c r="A3504">
        <v>2443468</v>
      </c>
      <c r="B3504">
        <v>1</v>
      </c>
      <c r="C3504" t="s">
        <v>81</v>
      </c>
      <c r="D3504" t="s">
        <v>112</v>
      </c>
      <c r="E3504" t="s">
        <v>178</v>
      </c>
      <c r="F3504" t="s">
        <v>6354</v>
      </c>
      <c r="G3504" t="s">
        <v>143</v>
      </c>
      <c r="H3504" t="s">
        <v>144</v>
      </c>
      <c r="I3504" t="s">
        <v>136</v>
      </c>
      <c r="J3504" t="s">
        <v>137</v>
      </c>
      <c r="K3504" t="s">
        <v>138</v>
      </c>
      <c r="L3504" t="s">
        <v>10311</v>
      </c>
      <c r="M3504" t="s">
        <v>10312</v>
      </c>
      <c r="N3504">
        <v>0.273888888</v>
      </c>
      <c r="O3504">
        <v>0</v>
      </c>
      <c r="P3504">
        <v>0</v>
      </c>
      <c r="Q3504">
        <v>6</v>
      </c>
      <c r="R3504">
        <v>69</v>
      </c>
      <c r="S3504">
        <v>4</v>
      </c>
      <c r="T3504">
        <v>1</v>
      </c>
      <c r="U3504">
        <v>0</v>
      </c>
      <c r="V3504">
        <v>0</v>
      </c>
      <c r="W3504">
        <v>0</v>
      </c>
      <c r="X3504">
        <v>0</v>
      </c>
      <c r="Y3504">
        <v>3.5059722860785754</v>
      </c>
      <c r="Z3504">
        <v>0.67456360343446675</v>
      </c>
      <c r="AA3504">
        <v>3.406754509430125</v>
      </c>
      <c r="AB3504">
        <v>0.49395458150439997</v>
      </c>
      <c r="AC3504">
        <v>0</v>
      </c>
      <c r="AD3504">
        <v>0</v>
      </c>
      <c r="AE3504">
        <v>8.0812449804475666</v>
      </c>
    </row>
    <row r="3505" spans="1:31" x14ac:dyDescent="0.25">
      <c r="A3505">
        <v>2443469</v>
      </c>
      <c r="B3505">
        <v>1</v>
      </c>
      <c r="C3505" t="s">
        <v>81</v>
      </c>
      <c r="D3505" t="s">
        <v>114</v>
      </c>
      <c r="E3505" t="s">
        <v>156</v>
      </c>
      <c r="F3505" t="s">
        <v>10313</v>
      </c>
      <c r="G3505" t="s">
        <v>158</v>
      </c>
      <c r="H3505" t="s">
        <v>135</v>
      </c>
      <c r="I3505" t="s">
        <v>136</v>
      </c>
      <c r="J3505" t="s">
        <v>137</v>
      </c>
      <c r="K3505" t="s">
        <v>138</v>
      </c>
      <c r="L3505" t="s">
        <v>10314</v>
      </c>
      <c r="M3505" t="s">
        <v>10315</v>
      </c>
      <c r="N3505">
        <v>1.105277777</v>
      </c>
      <c r="O3505">
        <v>0</v>
      </c>
      <c r="P3505">
        <v>80</v>
      </c>
      <c r="Q3505">
        <v>0</v>
      </c>
      <c r="R3505">
        <v>0</v>
      </c>
      <c r="S3505">
        <v>0</v>
      </c>
      <c r="T3505">
        <v>1</v>
      </c>
      <c r="U3505">
        <v>0</v>
      </c>
      <c r="V3505">
        <v>0</v>
      </c>
      <c r="W3505">
        <v>0</v>
      </c>
      <c r="X3505">
        <v>9.5374242822971258</v>
      </c>
      <c r="Y3505">
        <v>0</v>
      </c>
      <c r="Z3505">
        <v>0</v>
      </c>
      <c r="AA3505">
        <v>0</v>
      </c>
      <c r="AB3505">
        <v>1.9245514132361112E-3</v>
      </c>
      <c r="AC3505">
        <v>0</v>
      </c>
      <c r="AD3505">
        <v>0</v>
      </c>
      <c r="AE3505">
        <v>9.5393488337103616</v>
      </c>
    </row>
    <row r="3506" spans="1:31" x14ac:dyDescent="0.25">
      <c r="A3506">
        <v>2443470</v>
      </c>
      <c r="B3506">
        <v>1</v>
      </c>
      <c r="C3506" t="s">
        <v>80</v>
      </c>
      <c r="D3506" t="s">
        <v>93</v>
      </c>
      <c r="E3506" t="s">
        <v>132</v>
      </c>
      <c r="F3506" t="s">
        <v>10316</v>
      </c>
      <c r="G3506" t="s">
        <v>3348</v>
      </c>
      <c r="H3506" t="s">
        <v>135</v>
      </c>
      <c r="I3506" t="s">
        <v>136</v>
      </c>
      <c r="J3506" t="s">
        <v>137</v>
      </c>
      <c r="K3506" t="s">
        <v>138</v>
      </c>
      <c r="L3506" t="s">
        <v>10317</v>
      </c>
      <c r="M3506" t="s">
        <v>10318</v>
      </c>
      <c r="N3506">
        <v>3.3508333330000002</v>
      </c>
      <c r="O3506">
        <v>0</v>
      </c>
      <c r="P3506">
        <v>1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0.74148639198932331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0.74148639198932331</v>
      </c>
    </row>
    <row r="3507" spans="1:31" x14ac:dyDescent="0.25">
      <c r="A3507">
        <v>2443471</v>
      </c>
      <c r="B3507">
        <v>1</v>
      </c>
      <c r="C3507" t="s">
        <v>80</v>
      </c>
      <c r="D3507" t="s">
        <v>92</v>
      </c>
      <c r="E3507" t="s">
        <v>156</v>
      </c>
      <c r="F3507" t="s">
        <v>10319</v>
      </c>
      <c r="G3507" t="s">
        <v>525</v>
      </c>
      <c r="H3507" t="s">
        <v>135</v>
      </c>
      <c r="I3507" t="s">
        <v>136</v>
      </c>
      <c r="J3507" t="s">
        <v>137</v>
      </c>
      <c r="K3507" t="s">
        <v>138</v>
      </c>
      <c r="L3507" t="s">
        <v>10320</v>
      </c>
      <c r="M3507" t="s">
        <v>10321</v>
      </c>
      <c r="N3507">
        <v>1.2527777769999999</v>
      </c>
      <c r="O3507">
        <v>0</v>
      </c>
      <c r="P3507">
        <v>138</v>
      </c>
      <c r="Q3507">
        <v>0</v>
      </c>
      <c r="R3507">
        <v>0</v>
      </c>
      <c r="S3507">
        <v>0</v>
      </c>
      <c r="T3507">
        <v>5</v>
      </c>
      <c r="U3507">
        <v>0</v>
      </c>
      <c r="V3507">
        <v>0</v>
      </c>
      <c r="W3507">
        <v>0</v>
      </c>
      <c r="X3507">
        <v>11.625288036389199</v>
      </c>
      <c r="Y3507">
        <v>0</v>
      </c>
      <c r="Z3507">
        <v>0</v>
      </c>
      <c r="AA3507">
        <v>0</v>
      </c>
      <c r="AB3507">
        <v>0.64231242061556115</v>
      </c>
      <c r="AC3507">
        <v>0</v>
      </c>
      <c r="AD3507">
        <v>0</v>
      </c>
      <c r="AE3507">
        <v>12.267600457004759</v>
      </c>
    </row>
    <row r="3508" spans="1:31" x14ac:dyDescent="0.25">
      <c r="A3508">
        <v>2443472</v>
      </c>
      <c r="B3508">
        <v>1</v>
      </c>
      <c r="C3508" t="s">
        <v>80</v>
      </c>
      <c r="D3508" t="s">
        <v>100</v>
      </c>
      <c r="E3508" t="s">
        <v>156</v>
      </c>
      <c r="F3508" t="s">
        <v>2387</v>
      </c>
      <c r="G3508" t="s">
        <v>175</v>
      </c>
      <c r="H3508" t="s">
        <v>135</v>
      </c>
      <c r="I3508" t="s">
        <v>136</v>
      </c>
      <c r="J3508" t="s">
        <v>137</v>
      </c>
      <c r="K3508" t="s">
        <v>138</v>
      </c>
      <c r="L3508" t="s">
        <v>10322</v>
      </c>
      <c r="M3508" t="s">
        <v>10323</v>
      </c>
      <c r="N3508">
        <v>0.42833333299999998</v>
      </c>
      <c r="O3508">
        <v>0</v>
      </c>
      <c r="P3508">
        <v>173</v>
      </c>
      <c r="Q3508">
        <v>0</v>
      </c>
      <c r="R3508">
        <v>5</v>
      </c>
      <c r="S3508">
        <v>0</v>
      </c>
      <c r="T3508">
        <v>18</v>
      </c>
      <c r="U3508">
        <v>0</v>
      </c>
      <c r="V3508">
        <v>0</v>
      </c>
      <c r="W3508">
        <v>0</v>
      </c>
      <c r="X3508">
        <v>15.980668763239677</v>
      </c>
      <c r="Y3508">
        <v>0</v>
      </c>
      <c r="Z3508">
        <v>0.59901451609991008</v>
      </c>
      <c r="AA3508">
        <v>0</v>
      </c>
      <c r="AB3508">
        <v>7.4119191966582623</v>
      </c>
      <c r="AC3508">
        <v>0</v>
      </c>
      <c r="AD3508">
        <v>0</v>
      </c>
      <c r="AE3508">
        <v>23.991602475997851</v>
      </c>
    </row>
    <row r="3509" spans="1:31" x14ac:dyDescent="0.25">
      <c r="A3509">
        <v>2443473</v>
      </c>
      <c r="B3509">
        <v>1</v>
      </c>
      <c r="C3509" t="s">
        <v>80</v>
      </c>
      <c r="D3509" t="s">
        <v>98</v>
      </c>
      <c r="E3509" t="s">
        <v>132</v>
      </c>
      <c r="F3509" t="s">
        <v>10324</v>
      </c>
      <c r="G3509" t="s">
        <v>153</v>
      </c>
      <c r="H3509" t="s">
        <v>135</v>
      </c>
      <c r="I3509" t="s">
        <v>136</v>
      </c>
      <c r="J3509" t="s">
        <v>137</v>
      </c>
      <c r="K3509" t="s">
        <v>138</v>
      </c>
      <c r="L3509" t="s">
        <v>10325</v>
      </c>
      <c r="M3509" t="s">
        <v>10326</v>
      </c>
      <c r="N3509">
        <v>1.9980555550000001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0.37132470863659894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0.37132470863659894</v>
      </c>
    </row>
    <row r="3510" spans="1:31" x14ac:dyDescent="0.25">
      <c r="A3510">
        <v>2443474</v>
      </c>
      <c r="B3510">
        <v>1</v>
      </c>
      <c r="C3510" t="s">
        <v>80</v>
      </c>
      <c r="D3510" t="s">
        <v>82</v>
      </c>
      <c r="E3510" t="s">
        <v>161</v>
      </c>
      <c r="F3510" t="s">
        <v>10327</v>
      </c>
      <c r="G3510" t="s">
        <v>187</v>
      </c>
      <c r="H3510" t="s">
        <v>144</v>
      </c>
      <c r="I3510" t="s">
        <v>136</v>
      </c>
      <c r="J3510" t="s">
        <v>137</v>
      </c>
      <c r="K3510" t="s">
        <v>164</v>
      </c>
      <c r="L3510" t="s">
        <v>10328</v>
      </c>
      <c r="M3510" t="s">
        <v>10329</v>
      </c>
      <c r="N3510">
        <v>0.41916666600000002</v>
      </c>
      <c r="O3510">
        <v>0</v>
      </c>
      <c r="P3510">
        <v>724</v>
      </c>
      <c r="Q3510">
        <v>0</v>
      </c>
      <c r="R3510">
        <v>0</v>
      </c>
      <c r="S3510">
        <v>0</v>
      </c>
      <c r="T3510">
        <v>26</v>
      </c>
      <c r="U3510">
        <v>0</v>
      </c>
      <c r="V3510">
        <v>0</v>
      </c>
      <c r="W3510">
        <v>0</v>
      </c>
      <c r="X3510">
        <v>91.249698307406916</v>
      </c>
      <c r="Y3510">
        <v>0</v>
      </c>
      <c r="Z3510">
        <v>0</v>
      </c>
      <c r="AA3510">
        <v>0</v>
      </c>
      <c r="AB3510">
        <v>5.9536968352231074</v>
      </c>
      <c r="AC3510">
        <v>0</v>
      </c>
      <c r="AD3510">
        <v>0</v>
      </c>
      <c r="AE3510">
        <v>97.203395142630029</v>
      </c>
    </row>
    <row r="3511" spans="1:31" x14ac:dyDescent="0.25">
      <c r="A3511">
        <v>2443479</v>
      </c>
      <c r="B3511">
        <v>1</v>
      </c>
      <c r="C3511" t="s">
        <v>81</v>
      </c>
      <c r="D3511" t="s">
        <v>117</v>
      </c>
      <c r="E3511" t="s">
        <v>156</v>
      </c>
      <c r="F3511" t="s">
        <v>10330</v>
      </c>
      <c r="G3511" t="s">
        <v>479</v>
      </c>
      <c r="H3511" t="s">
        <v>135</v>
      </c>
      <c r="I3511" t="s">
        <v>136</v>
      </c>
      <c r="J3511" t="s">
        <v>137</v>
      </c>
      <c r="K3511" t="s">
        <v>138</v>
      </c>
      <c r="L3511" t="s">
        <v>10331</v>
      </c>
      <c r="M3511" t="s">
        <v>10332</v>
      </c>
      <c r="N3511">
        <v>1.592222222</v>
      </c>
      <c r="O3511">
        <v>0</v>
      </c>
      <c r="P3511">
        <v>22</v>
      </c>
      <c r="Q3511">
        <v>0</v>
      </c>
      <c r="R3511">
        <v>0</v>
      </c>
      <c r="S3511">
        <v>0</v>
      </c>
      <c r="T3511">
        <v>1</v>
      </c>
      <c r="U3511">
        <v>0</v>
      </c>
      <c r="V3511">
        <v>0</v>
      </c>
      <c r="W3511">
        <v>0</v>
      </c>
      <c r="X3511">
        <v>0.45216875296249998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0.45216875296249998</v>
      </c>
    </row>
    <row r="3512" spans="1:31" x14ac:dyDescent="0.25">
      <c r="A3512">
        <v>2443485</v>
      </c>
      <c r="B3512">
        <v>1</v>
      </c>
      <c r="C3512" t="s">
        <v>80</v>
      </c>
      <c r="D3512" t="s">
        <v>108</v>
      </c>
      <c r="E3512" t="s">
        <v>132</v>
      </c>
      <c r="F3512" t="s">
        <v>10333</v>
      </c>
      <c r="G3512" t="s">
        <v>134</v>
      </c>
      <c r="H3512" t="s">
        <v>135</v>
      </c>
      <c r="I3512" t="s">
        <v>136</v>
      </c>
      <c r="J3512" t="s">
        <v>137</v>
      </c>
      <c r="K3512" t="s">
        <v>138</v>
      </c>
      <c r="L3512" t="s">
        <v>10334</v>
      </c>
      <c r="M3512" t="s">
        <v>10335</v>
      </c>
      <c r="N3512">
        <v>3.3280555550000002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</row>
    <row r="3513" spans="1:31" x14ac:dyDescent="0.25">
      <c r="A3513">
        <v>2443488</v>
      </c>
      <c r="B3513">
        <v>1</v>
      </c>
      <c r="C3513" t="s">
        <v>80</v>
      </c>
      <c r="D3513" t="s">
        <v>85</v>
      </c>
      <c r="E3513" t="s">
        <v>290</v>
      </c>
      <c r="F3513" t="s">
        <v>10336</v>
      </c>
      <c r="G3513" t="s">
        <v>308</v>
      </c>
      <c r="H3513" t="s">
        <v>135</v>
      </c>
      <c r="I3513" t="s">
        <v>136</v>
      </c>
      <c r="J3513" t="s">
        <v>137</v>
      </c>
      <c r="K3513" t="s">
        <v>138</v>
      </c>
      <c r="L3513" t="s">
        <v>10337</v>
      </c>
      <c r="M3513" t="s">
        <v>10338</v>
      </c>
      <c r="N3513">
        <v>2.875277777</v>
      </c>
      <c r="O3513">
        <v>0</v>
      </c>
      <c r="P3513">
        <v>17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13.73398058093237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13.73398058093237</v>
      </c>
    </row>
    <row r="3514" spans="1:31" x14ac:dyDescent="0.25">
      <c r="A3514">
        <v>2443491</v>
      </c>
      <c r="B3514">
        <v>1</v>
      </c>
      <c r="C3514" t="s">
        <v>80</v>
      </c>
      <c r="D3514" t="s">
        <v>95</v>
      </c>
      <c r="E3514" t="s">
        <v>147</v>
      </c>
      <c r="F3514" t="s">
        <v>10339</v>
      </c>
      <c r="G3514" t="s">
        <v>175</v>
      </c>
      <c r="H3514" t="s">
        <v>135</v>
      </c>
      <c r="I3514" t="s">
        <v>136</v>
      </c>
      <c r="J3514" t="s">
        <v>137</v>
      </c>
      <c r="K3514" t="s">
        <v>138</v>
      </c>
      <c r="L3514" t="s">
        <v>10340</v>
      </c>
      <c r="M3514" t="s">
        <v>10341</v>
      </c>
      <c r="N3514">
        <v>1.0291666660000001</v>
      </c>
      <c r="O3514">
        <v>0</v>
      </c>
      <c r="P3514">
        <v>23</v>
      </c>
      <c r="Q3514">
        <v>0</v>
      </c>
      <c r="R3514">
        <v>2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3.8845179648366455</v>
      </c>
      <c r="Y3514">
        <v>0</v>
      </c>
      <c r="Z3514">
        <v>1.0828693013298335E-2</v>
      </c>
      <c r="AA3514">
        <v>0</v>
      </c>
      <c r="AB3514">
        <v>0.22561872373358638</v>
      </c>
      <c r="AC3514">
        <v>0</v>
      </c>
      <c r="AD3514">
        <v>0</v>
      </c>
      <c r="AE3514">
        <v>4.1209653815835301</v>
      </c>
    </row>
    <row r="3515" spans="1:31" x14ac:dyDescent="0.25">
      <c r="A3515">
        <v>2443492</v>
      </c>
      <c r="B3515">
        <v>1</v>
      </c>
      <c r="C3515" t="s">
        <v>80</v>
      </c>
      <c r="D3515" t="s">
        <v>96</v>
      </c>
      <c r="E3515" t="s">
        <v>132</v>
      </c>
      <c r="F3515" t="s">
        <v>10342</v>
      </c>
      <c r="G3515" t="s">
        <v>134</v>
      </c>
      <c r="H3515" t="s">
        <v>135</v>
      </c>
      <c r="I3515" t="s">
        <v>136</v>
      </c>
      <c r="J3515" t="s">
        <v>137</v>
      </c>
      <c r="K3515" t="s">
        <v>138</v>
      </c>
      <c r="L3515" t="s">
        <v>10343</v>
      </c>
      <c r="M3515" t="s">
        <v>10344</v>
      </c>
      <c r="N3515">
        <v>3.1219444439999999</v>
      </c>
      <c r="O3515">
        <v>0</v>
      </c>
      <c r="P3515">
        <v>1</v>
      </c>
      <c r="Q3515">
        <v>0</v>
      </c>
      <c r="R3515">
        <v>1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0.52652510452278245</v>
      </c>
      <c r="Y3515">
        <v>0</v>
      </c>
      <c r="Z3515">
        <v>5.0107218148459856</v>
      </c>
      <c r="AA3515">
        <v>0</v>
      </c>
      <c r="AB3515">
        <v>0</v>
      </c>
      <c r="AC3515">
        <v>0</v>
      </c>
      <c r="AD3515">
        <v>0</v>
      </c>
      <c r="AE3515">
        <v>5.5372469193687683</v>
      </c>
    </row>
    <row r="3516" spans="1:31" x14ac:dyDescent="0.25">
      <c r="A3516">
        <v>2443495</v>
      </c>
      <c r="B3516">
        <v>1</v>
      </c>
      <c r="C3516" t="s">
        <v>80</v>
      </c>
      <c r="D3516" t="s">
        <v>101</v>
      </c>
      <c r="E3516" t="s">
        <v>147</v>
      </c>
      <c r="F3516" t="s">
        <v>10345</v>
      </c>
      <c r="G3516" t="s">
        <v>175</v>
      </c>
      <c r="H3516" t="s">
        <v>135</v>
      </c>
      <c r="I3516" t="s">
        <v>136</v>
      </c>
      <c r="J3516" t="s">
        <v>137</v>
      </c>
      <c r="K3516" t="s">
        <v>138</v>
      </c>
      <c r="L3516" t="s">
        <v>10346</v>
      </c>
      <c r="M3516" t="s">
        <v>10347</v>
      </c>
      <c r="N3516">
        <v>0.67</v>
      </c>
      <c r="O3516">
        <v>0</v>
      </c>
      <c r="P3516">
        <v>14</v>
      </c>
      <c r="Q3516">
        <v>0</v>
      </c>
      <c r="R3516">
        <v>1</v>
      </c>
      <c r="S3516">
        <v>0</v>
      </c>
      <c r="T3516">
        <v>2</v>
      </c>
      <c r="U3516">
        <v>0</v>
      </c>
      <c r="V3516">
        <v>0</v>
      </c>
      <c r="W3516">
        <v>0</v>
      </c>
      <c r="X3516">
        <v>3.820927788127487</v>
      </c>
      <c r="Y3516">
        <v>0</v>
      </c>
      <c r="Z3516">
        <v>0</v>
      </c>
      <c r="AA3516">
        <v>0</v>
      </c>
      <c r="AB3516">
        <v>1.1037180523040215</v>
      </c>
      <c r="AC3516">
        <v>0</v>
      </c>
      <c r="AD3516">
        <v>0</v>
      </c>
      <c r="AE3516">
        <v>4.9246458404315083</v>
      </c>
    </row>
    <row r="3517" spans="1:31" x14ac:dyDescent="0.25">
      <c r="A3517">
        <v>2443498</v>
      </c>
      <c r="B3517">
        <v>1</v>
      </c>
      <c r="C3517" t="s">
        <v>80</v>
      </c>
      <c r="D3517" t="s">
        <v>93</v>
      </c>
      <c r="E3517" t="s">
        <v>147</v>
      </c>
      <c r="F3517" t="s">
        <v>10348</v>
      </c>
      <c r="G3517" t="s">
        <v>171</v>
      </c>
      <c r="H3517" t="s">
        <v>135</v>
      </c>
      <c r="I3517" t="s">
        <v>136</v>
      </c>
      <c r="J3517" t="s">
        <v>137</v>
      </c>
      <c r="K3517" t="s">
        <v>138</v>
      </c>
      <c r="L3517" t="s">
        <v>10349</v>
      </c>
      <c r="M3517" t="s">
        <v>10350</v>
      </c>
      <c r="N3517">
        <v>0.67111111099999998</v>
      </c>
      <c r="O3517">
        <v>0</v>
      </c>
      <c r="P3517">
        <v>25</v>
      </c>
      <c r="Q3517">
        <v>0</v>
      </c>
      <c r="R3517">
        <v>7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2.5785336711791094</v>
      </c>
      <c r="Y3517">
        <v>0</v>
      </c>
      <c r="Z3517">
        <v>3.5802550512370006</v>
      </c>
      <c r="AA3517">
        <v>0</v>
      </c>
      <c r="AB3517">
        <v>1.358895087021111E-3</v>
      </c>
      <c r="AC3517">
        <v>0</v>
      </c>
      <c r="AD3517">
        <v>0</v>
      </c>
      <c r="AE3517">
        <v>6.1601476175031316</v>
      </c>
    </row>
    <row r="3518" spans="1:31" x14ac:dyDescent="0.25">
      <c r="A3518">
        <v>2443499</v>
      </c>
      <c r="B3518">
        <v>1</v>
      </c>
      <c r="C3518" t="s">
        <v>80</v>
      </c>
      <c r="D3518" t="s">
        <v>94</v>
      </c>
      <c r="E3518" t="s">
        <v>147</v>
      </c>
      <c r="F3518" t="s">
        <v>10351</v>
      </c>
      <c r="G3518" t="s">
        <v>171</v>
      </c>
      <c r="H3518" t="s">
        <v>135</v>
      </c>
      <c r="I3518" t="s">
        <v>136</v>
      </c>
      <c r="J3518" t="s">
        <v>137</v>
      </c>
      <c r="K3518" t="s">
        <v>138</v>
      </c>
      <c r="L3518" t="s">
        <v>10352</v>
      </c>
      <c r="M3518" t="s">
        <v>10353</v>
      </c>
      <c r="N3518">
        <v>2.3197222219999998</v>
      </c>
      <c r="O3518">
        <v>0</v>
      </c>
      <c r="P3518">
        <v>30</v>
      </c>
      <c r="Q3518">
        <v>0</v>
      </c>
      <c r="R3518">
        <v>0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6.8916328616155988</v>
      </c>
      <c r="Y3518">
        <v>0</v>
      </c>
      <c r="Z3518">
        <v>0</v>
      </c>
      <c r="AA3518">
        <v>0</v>
      </c>
      <c r="AB3518">
        <v>3.159700747606577</v>
      </c>
      <c r="AC3518">
        <v>0</v>
      </c>
      <c r="AD3518">
        <v>0</v>
      </c>
      <c r="AE3518">
        <v>10.051333609222176</v>
      </c>
    </row>
    <row r="3519" spans="1:31" x14ac:dyDescent="0.25">
      <c r="A3519">
        <v>2443502</v>
      </c>
      <c r="B3519">
        <v>1</v>
      </c>
      <c r="C3519" t="s">
        <v>81</v>
      </c>
      <c r="D3519" t="s">
        <v>122</v>
      </c>
      <c r="E3519" t="s">
        <v>132</v>
      </c>
      <c r="F3519" t="s">
        <v>10354</v>
      </c>
      <c r="G3519" t="s">
        <v>153</v>
      </c>
      <c r="H3519" t="s">
        <v>135</v>
      </c>
      <c r="I3519" t="s">
        <v>136</v>
      </c>
      <c r="J3519" t="s">
        <v>137</v>
      </c>
      <c r="K3519" t="s">
        <v>138</v>
      </c>
      <c r="L3519" t="s">
        <v>10355</v>
      </c>
      <c r="M3519" t="s">
        <v>10356</v>
      </c>
      <c r="N3519">
        <v>2.639444444</v>
      </c>
      <c r="O3519">
        <v>0</v>
      </c>
      <c r="P3519">
        <v>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0.21640982741122222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0.21640982741122222</v>
      </c>
    </row>
    <row r="3520" spans="1:31" x14ac:dyDescent="0.25">
      <c r="A3520">
        <v>2443505</v>
      </c>
      <c r="B3520">
        <v>1</v>
      </c>
      <c r="C3520" t="s">
        <v>80</v>
      </c>
      <c r="D3520" t="s">
        <v>97</v>
      </c>
      <c r="E3520" t="s">
        <v>156</v>
      </c>
      <c r="F3520" t="s">
        <v>10357</v>
      </c>
      <c r="G3520" t="s">
        <v>1516</v>
      </c>
      <c r="H3520" t="s">
        <v>135</v>
      </c>
      <c r="I3520" t="s">
        <v>136</v>
      </c>
      <c r="J3520" t="s">
        <v>137</v>
      </c>
      <c r="K3520" t="s">
        <v>138</v>
      </c>
      <c r="L3520" t="s">
        <v>10278</v>
      </c>
      <c r="M3520" t="s">
        <v>10358</v>
      </c>
      <c r="N3520">
        <v>1.1672222219999999</v>
      </c>
      <c r="O3520">
        <v>0</v>
      </c>
      <c r="P3520">
        <v>413</v>
      </c>
      <c r="Q3520">
        <v>0</v>
      </c>
      <c r="R3520">
        <v>3</v>
      </c>
      <c r="S3520">
        <v>0</v>
      </c>
      <c r="T3520">
        <v>27</v>
      </c>
      <c r="U3520">
        <v>0</v>
      </c>
      <c r="V3520">
        <v>0</v>
      </c>
      <c r="W3520">
        <v>0</v>
      </c>
      <c r="X3520">
        <v>246.18231279871631</v>
      </c>
      <c r="Y3520">
        <v>0</v>
      </c>
      <c r="Z3520">
        <v>0</v>
      </c>
      <c r="AA3520">
        <v>0</v>
      </c>
      <c r="AB3520">
        <v>25.218168287168158</v>
      </c>
      <c r="AC3520">
        <v>0</v>
      </c>
      <c r="AD3520">
        <v>0</v>
      </c>
      <c r="AE3520">
        <v>271.40048108588445</v>
      </c>
    </row>
    <row r="3521" spans="1:31" x14ac:dyDescent="0.25">
      <c r="A3521">
        <v>2443507</v>
      </c>
      <c r="B3521">
        <v>1</v>
      </c>
      <c r="C3521" t="s">
        <v>80</v>
      </c>
      <c r="D3521" t="s">
        <v>96</v>
      </c>
      <c r="E3521" t="s">
        <v>132</v>
      </c>
      <c r="F3521" t="s">
        <v>10359</v>
      </c>
      <c r="G3521" t="s">
        <v>214</v>
      </c>
      <c r="H3521" t="s">
        <v>135</v>
      </c>
      <c r="I3521" t="s">
        <v>136</v>
      </c>
      <c r="J3521" t="s">
        <v>3</v>
      </c>
      <c r="K3521" t="s">
        <v>138</v>
      </c>
      <c r="L3521" t="s">
        <v>10360</v>
      </c>
      <c r="M3521" t="s">
        <v>10361</v>
      </c>
      <c r="N3521">
        <v>3.4786111110000002</v>
      </c>
      <c r="O3521">
        <v>0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0.52951021555602229</v>
      </c>
      <c r="AA3521">
        <v>0</v>
      </c>
      <c r="AB3521">
        <v>0</v>
      </c>
      <c r="AC3521">
        <v>0</v>
      </c>
      <c r="AD3521">
        <v>0</v>
      </c>
      <c r="AE3521">
        <v>0.52951021555602229</v>
      </c>
    </row>
    <row r="3522" spans="1:31" x14ac:dyDescent="0.25">
      <c r="A3522">
        <v>2443508</v>
      </c>
      <c r="B3522">
        <v>1</v>
      </c>
      <c r="C3522" t="s">
        <v>80</v>
      </c>
      <c r="D3522" t="s">
        <v>88</v>
      </c>
      <c r="E3522" t="s">
        <v>132</v>
      </c>
      <c r="F3522" t="s">
        <v>10362</v>
      </c>
      <c r="G3522" t="s">
        <v>134</v>
      </c>
      <c r="H3522" t="s">
        <v>135</v>
      </c>
      <c r="I3522" t="s">
        <v>136</v>
      </c>
      <c r="J3522" t="s">
        <v>137</v>
      </c>
      <c r="K3522" t="s">
        <v>138</v>
      </c>
      <c r="L3522" t="s">
        <v>10363</v>
      </c>
      <c r="M3522" t="s">
        <v>10364</v>
      </c>
      <c r="N3522">
        <v>1.767222222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1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2.3296800296489888</v>
      </c>
      <c r="AC3522">
        <v>0</v>
      </c>
      <c r="AD3522">
        <v>0</v>
      </c>
      <c r="AE3522">
        <v>2.3296800296489888</v>
      </c>
    </row>
    <row r="3523" spans="1:31" x14ac:dyDescent="0.25">
      <c r="A3523">
        <v>2443509</v>
      </c>
      <c r="B3523">
        <v>1</v>
      </c>
      <c r="C3523" t="s">
        <v>80</v>
      </c>
      <c r="D3523" t="s">
        <v>110</v>
      </c>
      <c r="E3523" t="s">
        <v>161</v>
      </c>
      <c r="F3523" t="s">
        <v>10365</v>
      </c>
      <c r="G3523" t="s">
        <v>429</v>
      </c>
      <c r="H3523" t="s">
        <v>144</v>
      </c>
      <c r="I3523" t="s">
        <v>136</v>
      </c>
      <c r="J3523" t="s">
        <v>137</v>
      </c>
      <c r="K3523" t="s">
        <v>138</v>
      </c>
      <c r="L3523" t="s">
        <v>10366</v>
      </c>
      <c r="M3523" t="s">
        <v>10367</v>
      </c>
      <c r="N3523">
        <v>0.966388888</v>
      </c>
      <c r="O3523">
        <v>0</v>
      </c>
      <c r="P3523">
        <v>68</v>
      </c>
      <c r="Q3523">
        <v>0</v>
      </c>
      <c r="R3523">
        <v>0</v>
      </c>
      <c r="S3523">
        <v>0</v>
      </c>
      <c r="T3523">
        <v>16</v>
      </c>
      <c r="U3523">
        <v>0</v>
      </c>
      <c r="V3523">
        <v>0</v>
      </c>
      <c r="W3523">
        <v>0</v>
      </c>
      <c r="X3523">
        <v>15.681199999542267</v>
      </c>
      <c r="Y3523">
        <v>0</v>
      </c>
      <c r="Z3523">
        <v>0</v>
      </c>
      <c r="AA3523">
        <v>0</v>
      </c>
      <c r="AB3523">
        <v>11.508913345121572</v>
      </c>
      <c r="AC3523">
        <v>0</v>
      </c>
      <c r="AD3523">
        <v>0</v>
      </c>
      <c r="AE3523">
        <v>27.190113344663839</v>
      </c>
    </row>
    <row r="3524" spans="1:31" x14ac:dyDescent="0.25">
      <c r="A3524">
        <v>2443511</v>
      </c>
      <c r="B3524">
        <v>1</v>
      </c>
      <c r="C3524" t="s">
        <v>80</v>
      </c>
      <c r="D3524" t="s">
        <v>99</v>
      </c>
      <c r="E3524" t="s">
        <v>147</v>
      </c>
      <c r="F3524" t="s">
        <v>10368</v>
      </c>
      <c r="G3524" t="s">
        <v>175</v>
      </c>
      <c r="H3524" t="s">
        <v>135</v>
      </c>
      <c r="I3524" t="s">
        <v>136</v>
      </c>
      <c r="J3524" t="s">
        <v>137</v>
      </c>
      <c r="K3524" t="s">
        <v>138</v>
      </c>
      <c r="L3524" t="s">
        <v>10369</v>
      </c>
      <c r="M3524" t="s">
        <v>10370</v>
      </c>
      <c r="N3524">
        <v>0.66500000000000004</v>
      </c>
      <c r="O3524">
        <v>0</v>
      </c>
      <c r="P3524">
        <v>40</v>
      </c>
      <c r="Q3524">
        <v>0</v>
      </c>
      <c r="R3524">
        <v>0</v>
      </c>
      <c r="S3524">
        <v>0</v>
      </c>
      <c r="T3524">
        <v>3</v>
      </c>
      <c r="U3524">
        <v>0</v>
      </c>
      <c r="V3524">
        <v>0</v>
      </c>
      <c r="W3524">
        <v>0</v>
      </c>
      <c r="X3524">
        <v>5.5209921924962977</v>
      </c>
      <c r="Y3524">
        <v>0</v>
      </c>
      <c r="Z3524">
        <v>0</v>
      </c>
      <c r="AA3524">
        <v>0</v>
      </c>
      <c r="AB3524">
        <v>1.808496025649911</v>
      </c>
      <c r="AC3524">
        <v>0</v>
      </c>
      <c r="AD3524">
        <v>0</v>
      </c>
      <c r="AE3524">
        <v>7.3294882181462082</v>
      </c>
    </row>
    <row r="3525" spans="1:31" x14ac:dyDescent="0.25">
      <c r="A3525">
        <v>2443512</v>
      </c>
      <c r="B3525">
        <v>1</v>
      </c>
      <c r="C3525" t="s">
        <v>80</v>
      </c>
      <c r="D3525" t="s">
        <v>83</v>
      </c>
      <c r="E3525" t="s">
        <v>132</v>
      </c>
      <c r="F3525" t="s">
        <v>10371</v>
      </c>
      <c r="G3525" t="s">
        <v>134</v>
      </c>
      <c r="H3525" t="s">
        <v>135</v>
      </c>
      <c r="I3525" t="s">
        <v>136</v>
      </c>
      <c r="J3525" t="s">
        <v>137</v>
      </c>
      <c r="K3525" t="s">
        <v>138</v>
      </c>
      <c r="L3525" t="s">
        <v>10372</v>
      </c>
      <c r="M3525" t="s">
        <v>10373</v>
      </c>
      <c r="N3525">
        <v>1.930555555</v>
      </c>
      <c r="O3525">
        <v>0</v>
      </c>
      <c r="P3525">
        <v>2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1.0998999393759163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1.0998999393759163</v>
      </c>
    </row>
    <row r="3526" spans="1:31" x14ac:dyDescent="0.25">
      <c r="A3526">
        <v>2443513</v>
      </c>
      <c r="B3526">
        <v>1</v>
      </c>
      <c r="C3526" t="s">
        <v>80</v>
      </c>
      <c r="D3526" t="s">
        <v>106</v>
      </c>
      <c r="E3526" t="s">
        <v>156</v>
      </c>
      <c r="F3526" t="s">
        <v>10374</v>
      </c>
      <c r="G3526" t="s">
        <v>175</v>
      </c>
      <c r="H3526" t="s">
        <v>135</v>
      </c>
      <c r="I3526" t="s">
        <v>136</v>
      </c>
      <c r="J3526" t="s">
        <v>137</v>
      </c>
      <c r="K3526" t="s">
        <v>138</v>
      </c>
      <c r="L3526" t="s">
        <v>10375</v>
      </c>
      <c r="M3526" t="s">
        <v>10376</v>
      </c>
      <c r="N3526">
        <v>0.76694444399999995</v>
      </c>
      <c r="O3526">
        <v>0</v>
      </c>
      <c r="P3526">
        <v>36</v>
      </c>
      <c r="Q3526">
        <v>0</v>
      </c>
      <c r="R3526">
        <v>3</v>
      </c>
      <c r="S3526">
        <v>0</v>
      </c>
      <c r="T3526">
        <v>24</v>
      </c>
      <c r="U3526">
        <v>0</v>
      </c>
      <c r="V3526">
        <v>0</v>
      </c>
      <c r="W3526">
        <v>0</v>
      </c>
      <c r="X3526">
        <v>3.2661411063802372</v>
      </c>
      <c r="Y3526">
        <v>0</v>
      </c>
      <c r="Z3526">
        <v>8.3354398589348344E-2</v>
      </c>
      <c r="AA3526">
        <v>0</v>
      </c>
      <c r="AB3526">
        <v>6.6927313125529837</v>
      </c>
      <c r="AC3526">
        <v>0</v>
      </c>
      <c r="AD3526">
        <v>0</v>
      </c>
      <c r="AE3526">
        <v>10.042226817522568</v>
      </c>
    </row>
    <row r="3527" spans="1:31" x14ac:dyDescent="0.25">
      <c r="A3527">
        <v>2443515</v>
      </c>
      <c r="B3527">
        <v>1</v>
      </c>
      <c r="C3527" t="s">
        <v>80</v>
      </c>
      <c r="D3527" t="s">
        <v>105</v>
      </c>
      <c r="E3527" t="s">
        <v>132</v>
      </c>
      <c r="F3527" t="s">
        <v>4947</v>
      </c>
      <c r="G3527" t="s">
        <v>153</v>
      </c>
      <c r="H3527" t="s">
        <v>135</v>
      </c>
      <c r="I3527" t="s">
        <v>136</v>
      </c>
      <c r="J3527" t="s">
        <v>137</v>
      </c>
      <c r="K3527" t="s">
        <v>138</v>
      </c>
      <c r="L3527" t="s">
        <v>10377</v>
      </c>
      <c r="M3527" t="s">
        <v>10378</v>
      </c>
      <c r="N3527">
        <v>1.076944444</v>
      </c>
      <c r="O3527">
        <v>0</v>
      </c>
      <c r="P3527">
        <v>1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0.50571796050793005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0.50571796050793005</v>
      </c>
    </row>
    <row r="3528" spans="1:31" x14ac:dyDescent="0.25">
      <c r="A3528">
        <v>2443517</v>
      </c>
      <c r="B3528">
        <v>1</v>
      </c>
      <c r="C3528" t="s">
        <v>81</v>
      </c>
      <c r="D3528" t="s">
        <v>123</v>
      </c>
      <c r="E3528" t="s">
        <v>161</v>
      </c>
      <c r="F3528" t="s">
        <v>10379</v>
      </c>
      <c r="G3528" t="s">
        <v>256</v>
      </c>
      <c r="H3528" t="s">
        <v>144</v>
      </c>
      <c r="I3528" t="s">
        <v>136</v>
      </c>
      <c r="J3528" t="s">
        <v>137</v>
      </c>
      <c r="K3528" t="s">
        <v>138</v>
      </c>
      <c r="L3528" t="s">
        <v>10380</v>
      </c>
      <c r="M3528" t="s">
        <v>10381</v>
      </c>
      <c r="N3528">
        <v>3.8008333329999999</v>
      </c>
      <c r="O3528">
        <v>0</v>
      </c>
      <c r="P3528">
        <v>2</v>
      </c>
      <c r="Q3528">
        <v>0</v>
      </c>
      <c r="R3528">
        <v>4</v>
      </c>
      <c r="S3528">
        <v>0</v>
      </c>
      <c r="T3528">
        <v>1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</row>
    <row r="3529" spans="1:31" x14ac:dyDescent="0.25">
      <c r="A3529">
        <v>2443518</v>
      </c>
      <c r="B3529">
        <v>1</v>
      </c>
      <c r="C3529" t="s">
        <v>81</v>
      </c>
      <c r="D3529" t="s">
        <v>122</v>
      </c>
      <c r="E3529" t="s">
        <v>161</v>
      </c>
      <c r="F3529" t="s">
        <v>10382</v>
      </c>
      <c r="G3529" t="s">
        <v>256</v>
      </c>
      <c r="H3529" t="s">
        <v>144</v>
      </c>
      <c r="I3529" t="s">
        <v>136</v>
      </c>
      <c r="J3529" t="s">
        <v>137</v>
      </c>
      <c r="K3529" t="s">
        <v>138</v>
      </c>
      <c r="L3529" t="s">
        <v>10383</v>
      </c>
      <c r="M3529" t="s">
        <v>10384</v>
      </c>
      <c r="N3529">
        <v>0.51694444399999995</v>
      </c>
      <c r="O3529">
        <v>0</v>
      </c>
      <c r="P3529">
        <v>386</v>
      </c>
      <c r="Q3529">
        <v>0</v>
      </c>
      <c r="R3529">
        <v>0</v>
      </c>
      <c r="S3529">
        <v>0</v>
      </c>
      <c r="T3529">
        <v>11</v>
      </c>
      <c r="U3529">
        <v>0</v>
      </c>
      <c r="V3529">
        <v>0</v>
      </c>
      <c r="W3529">
        <v>0</v>
      </c>
      <c r="X3529">
        <v>50.116105383727692</v>
      </c>
      <c r="Y3529">
        <v>0</v>
      </c>
      <c r="Z3529">
        <v>0</v>
      </c>
      <c r="AA3529">
        <v>0</v>
      </c>
      <c r="AB3529">
        <v>2.060664012322222</v>
      </c>
      <c r="AC3529">
        <v>0</v>
      </c>
      <c r="AD3529">
        <v>0</v>
      </c>
      <c r="AE3529">
        <v>52.176769396049913</v>
      </c>
    </row>
    <row r="3530" spans="1:31" x14ac:dyDescent="0.25">
      <c r="A3530">
        <v>2443522</v>
      </c>
      <c r="B3530">
        <v>1</v>
      </c>
      <c r="C3530" t="s">
        <v>80</v>
      </c>
      <c r="D3530" t="s">
        <v>83</v>
      </c>
      <c r="E3530" t="s">
        <v>156</v>
      </c>
      <c r="F3530" t="s">
        <v>9442</v>
      </c>
      <c r="G3530" t="s">
        <v>158</v>
      </c>
      <c r="H3530" t="s">
        <v>135</v>
      </c>
      <c r="I3530" t="s">
        <v>136</v>
      </c>
      <c r="J3530" t="s">
        <v>137</v>
      </c>
      <c r="K3530" t="s">
        <v>138</v>
      </c>
      <c r="L3530" t="s">
        <v>10385</v>
      </c>
      <c r="M3530" t="s">
        <v>10386</v>
      </c>
      <c r="N3530">
        <v>0.576944444</v>
      </c>
      <c r="O3530">
        <v>0</v>
      </c>
      <c r="P3530">
        <v>374</v>
      </c>
      <c r="Q3530">
        <v>0</v>
      </c>
      <c r="R3530">
        <v>0</v>
      </c>
      <c r="S3530">
        <v>0</v>
      </c>
      <c r="T3530">
        <v>18</v>
      </c>
      <c r="U3530">
        <v>0</v>
      </c>
      <c r="V3530">
        <v>0</v>
      </c>
      <c r="W3530">
        <v>0</v>
      </c>
      <c r="X3530">
        <v>62.993101993578293</v>
      </c>
      <c r="Y3530">
        <v>0</v>
      </c>
      <c r="Z3530">
        <v>0</v>
      </c>
      <c r="AA3530">
        <v>0</v>
      </c>
      <c r="AB3530">
        <v>5.9684478287081379</v>
      </c>
      <c r="AC3530">
        <v>0</v>
      </c>
      <c r="AD3530">
        <v>0</v>
      </c>
      <c r="AE3530">
        <v>68.961549822286429</v>
      </c>
    </row>
    <row r="3531" spans="1:31" x14ac:dyDescent="0.25">
      <c r="A3531">
        <v>2443523</v>
      </c>
      <c r="B3531">
        <v>1</v>
      </c>
      <c r="C3531" t="s">
        <v>80</v>
      </c>
      <c r="D3531" t="s">
        <v>85</v>
      </c>
      <c r="E3531" t="s">
        <v>290</v>
      </c>
      <c r="F3531" t="s">
        <v>10387</v>
      </c>
      <c r="G3531" t="s">
        <v>2049</v>
      </c>
      <c r="H3531" t="s">
        <v>135</v>
      </c>
      <c r="I3531" t="s">
        <v>136</v>
      </c>
      <c r="J3531" t="s">
        <v>137</v>
      </c>
      <c r="K3531" t="s">
        <v>138</v>
      </c>
      <c r="L3531" t="s">
        <v>10388</v>
      </c>
      <c r="M3531" t="s">
        <v>10389</v>
      </c>
      <c r="N3531">
        <v>2.8227777770000002</v>
      </c>
      <c r="O3531">
        <v>0</v>
      </c>
      <c r="P3531">
        <v>127</v>
      </c>
      <c r="Q3531">
        <v>0</v>
      </c>
      <c r="R3531">
        <v>0</v>
      </c>
      <c r="S3531">
        <v>0</v>
      </c>
      <c r="T3531">
        <v>15</v>
      </c>
      <c r="U3531">
        <v>0</v>
      </c>
      <c r="V3531">
        <v>0</v>
      </c>
      <c r="W3531">
        <v>0</v>
      </c>
      <c r="X3531">
        <v>118.02871986213079</v>
      </c>
      <c r="Y3531">
        <v>0</v>
      </c>
      <c r="Z3531">
        <v>0</v>
      </c>
      <c r="AA3531">
        <v>0</v>
      </c>
      <c r="AB3531">
        <v>31.845329614641077</v>
      </c>
      <c r="AC3531">
        <v>0</v>
      </c>
      <c r="AD3531">
        <v>0</v>
      </c>
      <c r="AE3531">
        <v>149.87404947677186</v>
      </c>
    </row>
    <row r="3532" spans="1:31" x14ac:dyDescent="0.25">
      <c r="A3532">
        <v>2443528</v>
      </c>
      <c r="B3532">
        <v>1</v>
      </c>
      <c r="C3532" t="s">
        <v>80</v>
      </c>
      <c r="D3532" t="s">
        <v>95</v>
      </c>
      <c r="E3532" t="s">
        <v>147</v>
      </c>
      <c r="F3532" t="s">
        <v>10390</v>
      </c>
      <c r="G3532" t="s">
        <v>175</v>
      </c>
      <c r="H3532" t="s">
        <v>135</v>
      </c>
      <c r="I3532" t="s">
        <v>136</v>
      </c>
      <c r="J3532" t="s">
        <v>137</v>
      </c>
      <c r="K3532" t="s">
        <v>138</v>
      </c>
      <c r="L3532" t="s">
        <v>10391</v>
      </c>
      <c r="M3532" t="s">
        <v>10392</v>
      </c>
      <c r="N3532">
        <v>1.1397222220000001</v>
      </c>
      <c r="O3532">
        <v>0</v>
      </c>
      <c r="P3532">
        <v>131</v>
      </c>
      <c r="Q3532">
        <v>0</v>
      </c>
      <c r="R3532">
        <v>0</v>
      </c>
      <c r="S3532">
        <v>0</v>
      </c>
      <c r="T3532">
        <v>3</v>
      </c>
      <c r="U3532">
        <v>0</v>
      </c>
      <c r="V3532">
        <v>0</v>
      </c>
      <c r="W3532">
        <v>0</v>
      </c>
      <c r="X3532">
        <v>48.486970682542342</v>
      </c>
      <c r="Y3532">
        <v>0</v>
      </c>
      <c r="Z3532">
        <v>0</v>
      </c>
      <c r="AA3532">
        <v>0</v>
      </c>
      <c r="AB3532">
        <v>6.538424027125833E-3</v>
      </c>
      <c r="AC3532">
        <v>0</v>
      </c>
      <c r="AD3532">
        <v>0</v>
      </c>
      <c r="AE3532">
        <v>48.493509106569469</v>
      </c>
    </row>
    <row r="3533" spans="1:31" x14ac:dyDescent="0.25">
      <c r="A3533">
        <v>2443537</v>
      </c>
      <c r="B3533">
        <v>1</v>
      </c>
      <c r="C3533" t="s">
        <v>81</v>
      </c>
      <c r="D3533" t="s">
        <v>113</v>
      </c>
      <c r="E3533" t="s">
        <v>147</v>
      </c>
      <c r="F3533" t="s">
        <v>10393</v>
      </c>
      <c r="G3533" t="s">
        <v>171</v>
      </c>
      <c r="H3533" t="s">
        <v>135</v>
      </c>
      <c r="I3533" t="s">
        <v>136</v>
      </c>
      <c r="J3533" t="s">
        <v>137</v>
      </c>
      <c r="K3533" t="s">
        <v>138</v>
      </c>
      <c r="L3533" t="s">
        <v>10394</v>
      </c>
      <c r="M3533" t="s">
        <v>10395</v>
      </c>
      <c r="N3533">
        <v>0.41166666600000001</v>
      </c>
      <c r="O3533">
        <v>0</v>
      </c>
      <c r="P3533">
        <v>20</v>
      </c>
      <c r="Q3533">
        <v>0</v>
      </c>
      <c r="R3533">
        <v>0</v>
      </c>
      <c r="S3533">
        <v>0</v>
      </c>
      <c r="T3533">
        <v>1</v>
      </c>
      <c r="U3533">
        <v>0</v>
      </c>
      <c r="V3533">
        <v>0</v>
      </c>
      <c r="W3533">
        <v>0</v>
      </c>
      <c r="X3533">
        <v>2.1453502935713207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2.1453502935713207</v>
      </c>
    </row>
    <row r="3534" spans="1:31" x14ac:dyDescent="0.25">
      <c r="A3534">
        <v>2443540</v>
      </c>
      <c r="B3534">
        <v>1</v>
      </c>
      <c r="C3534" t="s">
        <v>80</v>
      </c>
      <c r="D3534" t="s">
        <v>90</v>
      </c>
      <c r="E3534" t="s">
        <v>147</v>
      </c>
      <c r="F3534" t="s">
        <v>10396</v>
      </c>
      <c r="G3534" t="s">
        <v>171</v>
      </c>
      <c r="H3534" t="s">
        <v>135</v>
      </c>
      <c r="I3534" t="s">
        <v>136</v>
      </c>
      <c r="J3534" t="s">
        <v>137</v>
      </c>
      <c r="K3534" t="s">
        <v>138</v>
      </c>
      <c r="L3534" t="s">
        <v>10397</v>
      </c>
      <c r="M3534" t="s">
        <v>10398</v>
      </c>
      <c r="N3534">
        <v>0.65083333300000001</v>
      </c>
      <c r="O3534">
        <v>0</v>
      </c>
      <c r="P3534">
        <v>147</v>
      </c>
      <c r="Q3534">
        <v>0</v>
      </c>
      <c r="R3534">
        <v>0</v>
      </c>
      <c r="S3534">
        <v>0</v>
      </c>
      <c r="T3534">
        <v>9</v>
      </c>
      <c r="U3534">
        <v>0</v>
      </c>
      <c r="V3534">
        <v>0</v>
      </c>
      <c r="W3534">
        <v>0</v>
      </c>
      <c r="X3534">
        <v>31.633595475030653</v>
      </c>
      <c r="Y3534">
        <v>0</v>
      </c>
      <c r="Z3534">
        <v>0</v>
      </c>
      <c r="AA3534">
        <v>0</v>
      </c>
      <c r="AB3534">
        <v>0.48081417939375337</v>
      </c>
      <c r="AC3534">
        <v>0</v>
      </c>
      <c r="AD3534">
        <v>0</v>
      </c>
      <c r="AE3534">
        <v>32.114409654424406</v>
      </c>
    </row>
    <row r="3535" spans="1:31" x14ac:dyDescent="0.25">
      <c r="A3535">
        <v>2443541</v>
      </c>
      <c r="B3535">
        <v>1</v>
      </c>
      <c r="C3535" t="s">
        <v>80</v>
      </c>
      <c r="D3535" t="s">
        <v>105</v>
      </c>
      <c r="E3535" t="s">
        <v>290</v>
      </c>
      <c r="F3535" t="s">
        <v>10399</v>
      </c>
      <c r="G3535" t="s">
        <v>171</v>
      </c>
      <c r="H3535" t="s">
        <v>135</v>
      </c>
      <c r="I3535" t="s">
        <v>136</v>
      </c>
      <c r="J3535" t="s">
        <v>137</v>
      </c>
      <c r="K3535" t="s">
        <v>138</v>
      </c>
      <c r="L3535" t="s">
        <v>10400</v>
      </c>
      <c r="M3535" t="s">
        <v>10401</v>
      </c>
      <c r="N3535">
        <v>1.0494444439999999</v>
      </c>
      <c r="O3535">
        <v>0</v>
      </c>
      <c r="P3535">
        <v>15</v>
      </c>
      <c r="Q3535">
        <v>0</v>
      </c>
      <c r="R3535">
        <v>0</v>
      </c>
      <c r="S3535">
        <v>0</v>
      </c>
      <c r="T3535">
        <v>4</v>
      </c>
      <c r="U3535">
        <v>0</v>
      </c>
      <c r="V3535">
        <v>0</v>
      </c>
      <c r="W3535">
        <v>0</v>
      </c>
      <c r="X3535">
        <v>4.2259808206913085</v>
      </c>
      <c r="Y3535">
        <v>0</v>
      </c>
      <c r="Z3535">
        <v>0</v>
      </c>
      <c r="AA3535">
        <v>0</v>
      </c>
      <c r="AB3535">
        <v>2.5972708544146172</v>
      </c>
      <c r="AC3535">
        <v>0</v>
      </c>
      <c r="AD3535">
        <v>0</v>
      </c>
      <c r="AE3535">
        <v>6.8232516751059258</v>
      </c>
    </row>
    <row r="3536" spans="1:31" x14ac:dyDescent="0.25">
      <c r="A3536">
        <v>2443543</v>
      </c>
      <c r="B3536">
        <v>1</v>
      </c>
      <c r="C3536" t="s">
        <v>81</v>
      </c>
      <c r="D3536" t="s">
        <v>119</v>
      </c>
      <c r="E3536" t="s">
        <v>178</v>
      </c>
      <c r="F3536" t="s">
        <v>10402</v>
      </c>
      <c r="G3536" t="s">
        <v>143</v>
      </c>
      <c r="H3536" t="s">
        <v>144</v>
      </c>
      <c r="I3536" t="s">
        <v>136</v>
      </c>
      <c r="J3536" t="s">
        <v>137</v>
      </c>
      <c r="K3536" t="s">
        <v>138</v>
      </c>
      <c r="L3536" t="s">
        <v>10403</v>
      </c>
      <c r="M3536" t="s">
        <v>10404</v>
      </c>
      <c r="N3536">
        <v>0.16638888800000001</v>
      </c>
      <c r="O3536">
        <v>3</v>
      </c>
      <c r="P3536">
        <v>515</v>
      </c>
      <c r="Q3536">
        <v>56</v>
      </c>
      <c r="R3536">
        <v>121</v>
      </c>
      <c r="S3536">
        <v>4</v>
      </c>
      <c r="T3536">
        <v>21</v>
      </c>
      <c r="U3536">
        <v>0</v>
      </c>
      <c r="V3536">
        <v>0</v>
      </c>
      <c r="W3536">
        <v>0.14047259738627499</v>
      </c>
      <c r="X3536">
        <v>10.609236352236117</v>
      </c>
      <c r="Y3536">
        <v>3.705971041262476</v>
      </c>
      <c r="Z3536">
        <v>8.1206777959299661</v>
      </c>
      <c r="AA3536">
        <v>2.2468148463168349</v>
      </c>
      <c r="AB3536">
        <v>1.2541837047347186</v>
      </c>
      <c r="AC3536">
        <v>0</v>
      </c>
      <c r="AD3536">
        <v>0</v>
      </c>
      <c r="AE3536">
        <v>26.077356337866384</v>
      </c>
    </row>
    <row r="3537" spans="1:31" x14ac:dyDescent="0.25">
      <c r="A3537">
        <v>2443545</v>
      </c>
      <c r="B3537">
        <v>1</v>
      </c>
      <c r="C3537" t="s">
        <v>80</v>
      </c>
      <c r="D3537" t="s">
        <v>99</v>
      </c>
      <c r="E3537" t="s">
        <v>132</v>
      </c>
      <c r="F3537" t="s">
        <v>10405</v>
      </c>
      <c r="G3537" t="s">
        <v>134</v>
      </c>
      <c r="H3537" t="s">
        <v>135</v>
      </c>
      <c r="I3537" t="s">
        <v>136</v>
      </c>
      <c r="J3537" t="s">
        <v>137</v>
      </c>
      <c r="K3537" t="s">
        <v>138</v>
      </c>
      <c r="L3537" t="s">
        <v>10406</v>
      </c>
      <c r="M3537" t="s">
        <v>10407</v>
      </c>
      <c r="N3537">
        <v>1.0305555550000001</v>
      </c>
      <c r="O3537">
        <v>0</v>
      </c>
      <c r="P3537">
        <v>4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</row>
    <row r="3538" spans="1:31" x14ac:dyDescent="0.25">
      <c r="A3538">
        <v>2443548</v>
      </c>
      <c r="B3538">
        <v>1</v>
      </c>
      <c r="C3538" t="s">
        <v>80</v>
      </c>
      <c r="D3538" t="s">
        <v>85</v>
      </c>
      <c r="E3538" t="s">
        <v>156</v>
      </c>
      <c r="F3538" t="s">
        <v>10408</v>
      </c>
      <c r="G3538" t="s">
        <v>175</v>
      </c>
      <c r="H3538" t="s">
        <v>135</v>
      </c>
      <c r="I3538" t="s">
        <v>136</v>
      </c>
      <c r="J3538" t="s">
        <v>137</v>
      </c>
      <c r="K3538" t="s">
        <v>138</v>
      </c>
      <c r="L3538" t="s">
        <v>10409</v>
      </c>
      <c r="M3538" t="s">
        <v>10410</v>
      </c>
      <c r="N3538">
        <v>0.48583333299999998</v>
      </c>
      <c r="O3538">
        <v>0</v>
      </c>
      <c r="P3538">
        <v>539</v>
      </c>
      <c r="Q3538">
        <v>0</v>
      </c>
      <c r="R3538">
        <v>0</v>
      </c>
      <c r="S3538">
        <v>0</v>
      </c>
      <c r="T3538">
        <v>60</v>
      </c>
      <c r="U3538">
        <v>0</v>
      </c>
      <c r="V3538">
        <v>0</v>
      </c>
      <c r="W3538">
        <v>0</v>
      </c>
      <c r="X3538">
        <v>69.619319209051341</v>
      </c>
      <c r="Y3538">
        <v>0</v>
      </c>
      <c r="Z3538">
        <v>0</v>
      </c>
      <c r="AA3538">
        <v>0</v>
      </c>
      <c r="AB3538">
        <v>15.45019967586822</v>
      </c>
      <c r="AC3538">
        <v>0</v>
      </c>
      <c r="AD3538">
        <v>0</v>
      </c>
      <c r="AE3538">
        <v>85.06951888491956</v>
      </c>
    </row>
    <row r="3539" spans="1:31" x14ac:dyDescent="0.25">
      <c r="A3539">
        <v>2443549</v>
      </c>
      <c r="B3539">
        <v>1</v>
      </c>
      <c r="C3539" t="s">
        <v>81</v>
      </c>
      <c r="D3539" t="s">
        <v>123</v>
      </c>
      <c r="E3539" t="s">
        <v>141</v>
      </c>
      <c r="F3539" t="s">
        <v>3549</v>
      </c>
      <c r="G3539" t="s">
        <v>256</v>
      </c>
      <c r="H3539" t="s">
        <v>144</v>
      </c>
      <c r="I3539" t="s">
        <v>136</v>
      </c>
      <c r="J3539" t="s">
        <v>137</v>
      </c>
      <c r="K3539" t="s">
        <v>138</v>
      </c>
      <c r="L3539" t="s">
        <v>10411</v>
      </c>
      <c r="M3539" t="s">
        <v>10412</v>
      </c>
      <c r="N3539">
        <v>1.1383333330000001</v>
      </c>
      <c r="O3539">
        <v>0</v>
      </c>
      <c r="P3539">
        <v>9</v>
      </c>
      <c r="Q3539">
        <v>0</v>
      </c>
      <c r="R3539">
        <v>112</v>
      </c>
      <c r="S3539">
        <v>0</v>
      </c>
      <c r="T3539">
        <v>13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1.052359065410589</v>
      </c>
      <c r="AA3539">
        <v>0</v>
      </c>
      <c r="AB3539">
        <v>2.6503550505784443</v>
      </c>
      <c r="AC3539">
        <v>0</v>
      </c>
      <c r="AD3539">
        <v>0</v>
      </c>
      <c r="AE3539">
        <v>3.7027141159890333</v>
      </c>
    </row>
    <row r="3540" spans="1:31" x14ac:dyDescent="0.25">
      <c r="A3540">
        <v>2443550</v>
      </c>
      <c r="B3540">
        <v>1</v>
      </c>
      <c r="C3540" t="s">
        <v>80</v>
      </c>
      <c r="D3540" t="s">
        <v>83</v>
      </c>
      <c r="E3540" t="s">
        <v>132</v>
      </c>
      <c r="F3540" t="s">
        <v>10413</v>
      </c>
      <c r="G3540" t="s">
        <v>134</v>
      </c>
      <c r="H3540" t="s">
        <v>135</v>
      </c>
      <c r="I3540" t="s">
        <v>136</v>
      </c>
      <c r="J3540" t="s">
        <v>137</v>
      </c>
      <c r="K3540" t="s">
        <v>138</v>
      </c>
      <c r="L3540" t="s">
        <v>10414</v>
      </c>
      <c r="M3540" t="s">
        <v>10415</v>
      </c>
      <c r="N3540">
        <v>1.6158333330000001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0.61507287385635412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0.61507287385635412</v>
      </c>
    </row>
    <row r="3541" spans="1:31" x14ac:dyDescent="0.25">
      <c r="A3541">
        <v>2443551</v>
      </c>
      <c r="B3541">
        <v>1</v>
      </c>
      <c r="C3541" t="s">
        <v>81</v>
      </c>
      <c r="D3541" t="s">
        <v>116</v>
      </c>
      <c r="E3541" t="s">
        <v>147</v>
      </c>
      <c r="F3541" t="s">
        <v>10416</v>
      </c>
      <c r="G3541" t="s">
        <v>214</v>
      </c>
      <c r="H3541" t="s">
        <v>135</v>
      </c>
      <c r="I3541" t="s">
        <v>136</v>
      </c>
      <c r="J3541" t="s">
        <v>3</v>
      </c>
      <c r="K3541" t="s">
        <v>138</v>
      </c>
      <c r="L3541" t="s">
        <v>10417</v>
      </c>
      <c r="M3541" t="s">
        <v>10418</v>
      </c>
      <c r="N3541">
        <v>3.1802777770000001</v>
      </c>
      <c r="O3541">
        <v>0</v>
      </c>
      <c r="P3541">
        <v>132</v>
      </c>
      <c r="Q3541">
        <v>0</v>
      </c>
      <c r="R3541">
        <v>0</v>
      </c>
      <c r="S3541">
        <v>0</v>
      </c>
      <c r="T3541">
        <v>3</v>
      </c>
      <c r="U3541">
        <v>0</v>
      </c>
      <c r="V3541">
        <v>0</v>
      </c>
      <c r="W3541">
        <v>0</v>
      </c>
      <c r="X3541">
        <v>92.278814710101756</v>
      </c>
      <c r="Y3541">
        <v>0</v>
      </c>
      <c r="Z3541">
        <v>0</v>
      </c>
      <c r="AA3541">
        <v>0</v>
      </c>
      <c r="AB3541">
        <v>18.318479466081158</v>
      </c>
      <c r="AC3541">
        <v>0</v>
      </c>
      <c r="AD3541">
        <v>0</v>
      </c>
      <c r="AE3541">
        <v>110.59729417618291</v>
      </c>
    </row>
    <row r="3542" spans="1:31" x14ac:dyDescent="0.25">
      <c r="A3542">
        <v>2443554</v>
      </c>
      <c r="B3542">
        <v>1</v>
      </c>
      <c r="C3542" t="s">
        <v>80</v>
      </c>
      <c r="D3542" t="s">
        <v>84</v>
      </c>
      <c r="E3542" t="s">
        <v>290</v>
      </c>
      <c r="F3542" t="s">
        <v>10419</v>
      </c>
      <c r="G3542" t="s">
        <v>308</v>
      </c>
      <c r="H3542" t="s">
        <v>135</v>
      </c>
      <c r="I3542" t="s">
        <v>136</v>
      </c>
      <c r="J3542" t="s">
        <v>137</v>
      </c>
      <c r="K3542" t="s">
        <v>138</v>
      </c>
      <c r="L3542" t="s">
        <v>10420</v>
      </c>
      <c r="M3542" t="s">
        <v>10421</v>
      </c>
      <c r="N3542">
        <v>1.17</v>
      </c>
      <c r="O3542">
        <v>0</v>
      </c>
      <c r="P3542">
        <v>30</v>
      </c>
      <c r="Q3542">
        <v>0</v>
      </c>
      <c r="R3542">
        <v>0</v>
      </c>
      <c r="S3542">
        <v>0</v>
      </c>
      <c r="T3542">
        <v>1</v>
      </c>
      <c r="U3542">
        <v>0</v>
      </c>
      <c r="V3542">
        <v>0</v>
      </c>
      <c r="W3542">
        <v>0</v>
      </c>
      <c r="X3542">
        <v>8.9593619220162424</v>
      </c>
      <c r="Y3542">
        <v>0</v>
      </c>
      <c r="Z3542">
        <v>0</v>
      </c>
      <c r="AA3542">
        <v>0</v>
      </c>
      <c r="AB3542">
        <v>9.6137784187379172E-2</v>
      </c>
      <c r="AC3542">
        <v>0</v>
      </c>
      <c r="AD3542">
        <v>0</v>
      </c>
      <c r="AE3542">
        <v>9.0554997062036211</v>
      </c>
    </row>
    <row r="3543" spans="1:31" x14ac:dyDescent="0.25">
      <c r="A3543">
        <v>2443556</v>
      </c>
      <c r="B3543">
        <v>1</v>
      </c>
      <c r="C3543" t="s">
        <v>80</v>
      </c>
      <c r="D3543" t="s">
        <v>110</v>
      </c>
      <c r="E3543" t="s">
        <v>161</v>
      </c>
      <c r="F3543" t="s">
        <v>10422</v>
      </c>
      <c r="G3543" t="s">
        <v>163</v>
      </c>
      <c r="H3543" t="s">
        <v>144</v>
      </c>
      <c r="I3543" t="s">
        <v>330</v>
      </c>
      <c r="J3543" t="s">
        <v>137</v>
      </c>
      <c r="K3543" t="s">
        <v>164</v>
      </c>
      <c r="L3543" t="s">
        <v>10423</v>
      </c>
      <c r="M3543" t="s">
        <v>10424</v>
      </c>
      <c r="N3543">
        <v>8.3333330000000001E-3</v>
      </c>
      <c r="O3543">
        <v>0</v>
      </c>
      <c r="P3543">
        <v>3779</v>
      </c>
      <c r="Q3543">
        <v>0</v>
      </c>
      <c r="R3543">
        <v>0</v>
      </c>
      <c r="S3543">
        <v>0</v>
      </c>
      <c r="T3543">
        <v>227</v>
      </c>
      <c r="U3543">
        <v>0</v>
      </c>
      <c r="V3543">
        <v>1</v>
      </c>
      <c r="W3543">
        <v>0</v>
      </c>
      <c r="X3543">
        <v>7.9836266894189398</v>
      </c>
      <c r="Y3543">
        <v>0</v>
      </c>
      <c r="Z3543">
        <v>0</v>
      </c>
      <c r="AA3543">
        <v>0</v>
      </c>
      <c r="AB3543">
        <v>1.5728264932620748</v>
      </c>
      <c r="AC3543">
        <v>0</v>
      </c>
      <c r="AD3543">
        <v>0.12141358341880833</v>
      </c>
      <c r="AE3543">
        <v>9.6778667660998234</v>
      </c>
    </row>
    <row r="3544" spans="1:31" x14ac:dyDescent="0.25">
      <c r="A3544">
        <v>2443557</v>
      </c>
      <c r="B3544">
        <v>1</v>
      </c>
      <c r="C3544" t="s">
        <v>80</v>
      </c>
      <c r="D3544" t="s">
        <v>105</v>
      </c>
      <c r="E3544" t="s">
        <v>178</v>
      </c>
      <c r="F3544" t="s">
        <v>512</v>
      </c>
      <c r="G3544" t="s">
        <v>143</v>
      </c>
      <c r="H3544" t="s">
        <v>144</v>
      </c>
      <c r="I3544" t="s">
        <v>136</v>
      </c>
      <c r="J3544" t="s">
        <v>137</v>
      </c>
      <c r="K3544" t="s">
        <v>138</v>
      </c>
      <c r="L3544" t="s">
        <v>10425</v>
      </c>
      <c r="M3544" t="s">
        <v>10426</v>
      </c>
      <c r="N3544">
        <v>3.1716666660000001</v>
      </c>
      <c r="O3544">
        <v>0</v>
      </c>
      <c r="P3544">
        <v>464</v>
      </c>
      <c r="Q3544">
        <v>1</v>
      </c>
      <c r="R3544">
        <v>29</v>
      </c>
      <c r="S3544">
        <v>10</v>
      </c>
      <c r="T3544">
        <v>64</v>
      </c>
      <c r="U3544">
        <v>7</v>
      </c>
      <c r="V3544">
        <v>0</v>
      </c>
      <c r="W3544">
        <v>0</v>
      </c>
      <c r="X3544">
        <v>375.22466582093364</v>
      </c>
      <c r="Y3544">
        <v>0.90955227143694994</v>
      </c>
      <c r="Z3544">
        <v>20.817994422970791</v>
      </c>
      <c r="AA3544">
        <v>179.65319193684326</v>
      </c>
      <c r="AB3544">
        <v>269.89052817605148</v>
      </c>
      <c r="AC3544">
        <v>779.74126423519988</v>
      </c>
      <c r="AD3544">
        <v>0</v>
      </c>
      <c r="AE3544">
        <v>1626.2371968634361</v>
      </c>
    </row>
    <row r="3545" spans="1:31" x14ac:dyDescent="0.25">
      <c r="A3545">
        <v>2443558</v>
      </c>
      <c r="B3545">
        <v>1</v>
      </c>
      <c r="C3545" t="s">
        <v>80</v>
      </c>
      <c r="D3545" t="s">
        <v>82</v>
      </c>
      <c r="E3545" t="s">
        <v>156</v>
      </c>
      <c r="F3545" t="s">
        <v>10116</v>
      </c>
      <c r="G3545" t="s">
        <v>175</v>
      </c>
      <c r="H3545" t="s">
        <v>135</v>
      </c>
      <c r="I3545" t="s">
        <v>136</v>
      </c>
      <c r="J3545" t="s">
        <v>137</v>
      </c>
      <c r="K3545" t="s">
        <v>138</v>
      </c>
      <c r="L3545" t="s">
        <v>10427</v>
      </c>
      <c r="M3545" t="s">
        <v>10428</v>
      </c>
      <c r="N3545">
        <v>0.700555555</v>
      </c>
      <c r="O3545">
        <v>0</v>
      </c>
      <c r="P3545">
        <v>5</v>
      </c>
      <c r="Q3545">
        <v>0</v>
      </c>
      <c r="R3545">
        <v>0</v>
      </c>
      <c r="S3545">
        <v>0</v>
      </c>
      <c r="T3545">
        <v>229</v>
      </c>
      <c r="U3545">
        <v>0</v>
      </c>
      <c r="V3545">
        <v>0</v>
      </c>
      <c r="W3545">
        <v>0</v>
      </c>
      <c r="X3545">
        <v>0.75059983058950008</v>
      </c>
      <c r="Y3545">
        <v>0</v>
      </c>
      <c r="Z3545">
        <v>0</v>
      </c>
      <c r="AA3545">
        <v>0</v>
      </c>
      <c r="AB3545">
        <v>70.282488212311463</v>
      </c>
      <c r="AC3545">
        <v>0</v>
      </c>
      <c r="AD3545">
        <v>0</v>
      </c>
      <c r="AE3545">
        <v>71.033088042900957</v>
      </c>
    </row>
    <row r="3546" spans="1:31" x14ac:dyDescent="0.25">
      <c r="A3546">
        <v>2443560</v>
      </c>
      <c r="B3546">
        <v>1</v>
      </c>
      <c r="C3546" t="s">
        <v>80</v>
      </c>
      <c r="D3546" t="s">
        <v>96</v>
      </c>
      <c r="E3546" t="s">
        <v>132</v>
      </c>
      <c r="F3546" t="s">
        <v>10429</v>
      </c>
      <c r="G3546" t="s">
        <v>153</v>
      </c>
      <c r="H3546" t="s">
        <v>135</v>
      </c>
      <c r="I3546" t="s">
        <v>136</v>
      </c>
      <c r="J3546" t="s">
        <v>137</v>
      </c>
      <c r="K3546" t="s">
        <v>138</v>
      </c>
      <c r="L3546" t="s">
        <v>10430</v>
      </c>
      <c r="M3546" t="s">
        <v>10431</v>
      </c>
      <c r="N3546">
        <v>0.87388888799999997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1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</row>
    <row r="3547" spans="1:31" x14ac:dyDescent="0.25">
      <c r="A3547">
        <v>2443561</v>
      </c>
      <c r="B3547">
        <v>1</v>
      </c>
      <c r="C3547" t="s">
        <v>80</v>
      </c>
      <c r="D3547" t="s">
        <v>87</v>
      </c>
      <c r="E3547" t="s">
        <v>161</v>
      </c>
      <c r="F3547" t="s">
        <v>10432</v>
      </c>
      <c r="G3547" t="s">
        <v>163</v>
      </c>
      <c r="H3547" t="s">
        <v>144</v>
      </c>
      <c r="I3547" t="s">
        <v>136</v>
      </c>
      <c r="J3547" t="s">
        <v>137</v>
      </c>
      <c r="K3547" t="s">
        <v>138</v>
      </c>
      <c r="L3547" t="s">
        <v>10433</v>
      </c>
      <c r="M3547" t="s">
        <v>10434</v>
      </c>
      <c r="N3547">
        <v>0.115277777</v>
      </c>
      <c r="O3547">
        <v>0</v>
      </c>
      <c r="P3547">
        <v>281</v>
      </c>
      <c r="Q3547">
        <v>0</v>
      </c>
      <c r="R3547">
        <v>0</v>
      </c>
      <c r="S3547">
        <v>0</v>
      </c>
      <c r="T3547">
        <v>42</v>
      </c>
      <c r="U3547">
        <v>0</v>
      </c>
      <c r="V3547">
        <v>0</v>
      </c>
      <c r="W3547">
        <v>0</v>
      </c>
      <c r="X3547">
        <v>7.059096959541491</v>
      </c>
      <c r="Y3547">
        <v>0</v>
      </c>
      <c r="Z3547">
        <v>0</v>
      </c>
      <c r="AA3547">
        <v>0</v>
      </c>
      <c r="AB3547">
        <v>4.5408731369426167</v>
      </c>
      <c r="AC3547">
        <v>0</v>
      </c>
      <c r="AD3547">
        <v>0</v>
      </c>
      <c r="AE3547">
        <v>11.599970096484107</v>
      </c>
    </row>
    <row r="3548" spans="1:31" x14ac:dyDescent="0.25">
      <c r="A3548">
        <v>2443562</v>
      </c>
      <c r="B3548">
        <v>1</v>
      </c>
      <c r="C3548" t="s">
        <v>80</v>
      </c>
      <c r="D3548" t="s">
        <v>87</v>
      </c>
      <c r="E3548" t="s">
        <v>156</v>
      </c>
      <c r="F3548" t="s">
        <v>10435</v>
      </c>
      <c r="G3548" t="s">
        <v>1709</v>
      </c>
      <c r="H3548" t="s">
        <v>135</v>
      </c>
      <c r="I3548" t="s">
        <v>136</v>
      </c>
      <c r="J3548" t="s">
        <v>3</v>
      </c>
      <c r="K3548" t="s">
        <v>138</v>
      </c>
      <c r="L3548" t="s">
        <v>10436</v>
      </c>
      <c r="M3548" t="s">
        <v>10437</v>
      </c>
      <c r="N3548">
        <v>10.988333333</v>
      </c>
      <c r="O3548">
        <v>0</v>
      </c>
      <c r="P3548">
        <v>84</v>
      </c>
      <c r="Q3548">
        <v>0</v>
      </c>
      <c r="R3548">
        <v>0</v>
      </c>
      <c r="S3548">
        <v>0</v>
      </c>
      <c r="T3548">
        <v>12</v>
      </c>
      <c r="U3548">
        <v>0</v>
      </c>
      <c r="V3548">
        <v>1</v>
      </c>
      <c r="W3548">
        <v>0</v>
      </c>
      <c r="X3548">
        <v>197.48449511936553</v>
      </c>
      <c r="Y3548">
        <v>0</v>
      </c>
      <c r="Z3548">
        <v>0</v>
      </c>
      <c r="AA3548">
        <v>0</v>
      </c>
      <c r="AB3548">
        <v>884.48837052930389</v>
      </c>
      <c r="AC3548">
        <v>0</v>
      </c>
      <c r="AD3548">
        <v>1540.9062468814682</v>
      </c>
      <c r="AE3548">
        <v>2622.8791125301377</v>
      </c>
    </row>
    <row r="3549" spans="1:31" x14ac:dyDescent="0.25">
      <c r="A3549">
        <v>2443564</v>
      </c>
      <c r="B3549">
        <v>1</v>
      </c>
      <c r="C3549" t="s">
        <v>80</v>
      </c>
      <c r="D3549" t="s">
        <v>105</v>
      </c>
      <c r="E3549" t="s">
        <v>178</v>
      </c>
      <c r="F3549" t="s">
        <v>10438</v>
      </c>
      <c r="G3549" t="s">
        <v>849</v>
      </c>
      <c r="H3549" t="s">
        <v>144</v>
      </c>
      <c r="I3549" t="s">
        <v>136</v>
      </c>
      <c r="J3549" t="s">
        <v>137</v>
      </c>
      <c r="K3549" t="s">
        <v>138</v>
      </c>
      <c r="L3549" t="s">
        <v>10439</v>
      </c>
      <c r="M3549" t="s">
        <v>10440</v>
      </c>
      <c r="N3549">
        <v>1.566944444</v>
      </c>
      <c r="O3549">
        <v>0</v>
      </c>
      <c r="P3549">
        <v>1</v>
      </c>
      <c r="Q3549">
        <v>0</v>
      </c>
      <c r="R3549">
        <v>0</v>
      </c>
      <c r="S3549">
        <v>1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109.52025850381752</v>
      </c>
      <c r="AB3549">
        <v>0</v>
      </c>
      <c r="AC3549">
        <v>0</v>
      </c>
      <c r="AD3549">
        <v>0</v>
      </c>
      <c r="AE3549">
        <v>109.52025850381752</v>
      </c>
    </row>
    <row r="3550" spans="1:31" x14ac:dyDescent="0.25">
      <c r="A3550">
        <v>2443565</v>
      </c>
      <c r="B3550">
        <v>1</v>
      </c>
      <c r="C3550" t="s">
        <v>80</v>
      </c>
      <c r="D3550" t="s">
        <v>111</v>
      </c>
      <c r="E3550" t="s">
        <v>161</v>
      </c>
      <c r="F3550" t="s">
        <v>10441</v>
      </c>
      <c r="G3550" t="s">
        <v>143</v>
      </c>
      <c r="H3550" t="s">
        <v>144</v>
      </c>
      <c r="I3550" t="s">
        <v>136</v>
      </c>
      <c r="J3550" t="s">
        <v>137</v>
      </c>
      <c r="K3550" t="s">
        <v>138</v>
      </c>
      <c r="L3550" t="s">
        <v>10442</v>
      </c>
      <c r="M3550" t="s">
        <v>10443</v>
      </c>
      <c r="N3550">
        <v>0.35749999999999998</v>
      </c>
      <c r="O3550">
        <v>0</v>
      </c>
      <c r="P3550">
        <v>701</v>
      </c>
      <c r="Q3550">
        <v>0</v>
      </c>
      <c r="R3550">
        <v>0</v>
      </c>
      <c r="S3550">
        <v>0</v>
      </c>
      <c r="T3550">
        <v>130</v>
      </c>
      <c r="U3550">
        <v>0</v>
      </c>
      <c r="V3550">
        <v>0</v>
      </c>
      <c r="W3550">
        <v>0</v>
      </c>
      <c r="X3550">
        <v>57.479173267372282</v>
      </c>
      <c r="Y3550">
        <v>0</v>
      </c>
      <c r="Z3550">
        <v>0</v>
      </c>
      <c r="AA3550">
        <v>0</v>
      </c>
      <c r="AB3550">
        <v>42.013947969489195</v>
      </c>
      <c r="AC3550">
        <v>0</v>
      </c>
      <c r="AD3550">
        <v>0</v>
      </c>
      <c r="AE3550">
        <v>99.493121236861469</v>
      </c>
    </row>
    <row r="3551" spans="1:31" x14ac:dyDescent="0.25">
      <c r="A3551">
        <v>2443566</v>
      </c>
      <c r="B3551">
        <v>1</v>
      </c>
      <c r="C3551" t="s">
        <v>80</v>
      </c>
      <c r="D3551" t="s">
        <v>105</v>
      </c>
      <c r="E3551" t="s">
        <v>178</v>
      </c>
      <c r="F3551" t="s">
        <v>9508</v>
      </c>
      <c r="G3551" t="s">
        <v>143</v>
      </c>
      <c r="H3551" t="s">
        <v>144</v>
      </c>
      <c r="I3551" t="s">
        <v>136</v>
      </c>
      <c r="J3551" t="s">
        <v>137</v>
      </c>
      <c r="K3551" t="s">
        <v>138</v>
      </c>
      <c r="L3551" t="s">
        <v>10444</v>
      </c>
      <c r="M3551" t="s">
        <v>10445</v>
      </c>
      <c r="N3551">
        <v>2.0263888880000001</v>
      </c>
      <c r="O3551">
        <v>0</v>
      </c>
      <c r="P3551">
        <v>1908</v>
      </c>
      <c r="Q3551">
        <v>0</v>
      </c>
      <c r="R3551">
        <v>46</v>
      </c>
      <c r="S3551">
        <v>1</v>
      </c>
      <c r="T3551">
        <v>592</v>
      </c>
      <c r="U3551">
        <v>3</v>
      </c>
      <c r="V3551">
        <v>1</v>
      </c>
      <c r="W3551">
        <v>0</v>
      </c>
      <c r="X3551">
        <v>856.32506841162751</v>
      </c>
      <c r="Y3551">
        <v>0</v>
      </c>
      <c r="Z3551">
        <v>26.055446455465933</v>
      </c>
      <c r="AA3551">
        <v>40.624006598431762</v>
      </c>
      <c r="AB3551">
        <v>825.87918219867333</v>
      </c>
      <c r="AC3551">
        <v>219.35455639728445</v>
      </c>
      <c r="AD3551">
        <v>3.7907845203031321</v>
      </c>
      <c r="AE3551">
        <v>1972.0290445817859</v>
      </c>
    </row>
    <row r="3552" spans="1:31" x14ac:dyDescent="0.25">
      <c r="A3552">
        <v>2443569</v>
      </c>
      <c r="B3552">
        <v>1</v>
      </c>
      <c r="C3552" t="s">
        <v>80</v>
      </c>
      <c r="D3552" t="s">
        <v>96</v>
      </c>
      <c r="E3552" t="s">
        <v>161</v>
      </c>
      <c r="F3552" t="s">
        <v>1859</v>
      </c>
      <c r="G3552" t="s">
        <v>439</v>
      </c>
      <c r="H3552" t="s">
        <v>144</v>
      </c>
      <c r="I3552" t="s">
        <v>136</v>
      </c>
      <c r="J3552" t="s">
        <v>137</v>
      </c>
      <c r="K3552" t="s">
        <v>138</v>
      </c>
      <c r="L3552" t="s">
        <v>10446</v>
      </c>
      <c r="M3552" t="s">
        <v>10447</v>
      </c>
      <c r="N3552">
        <v>3.6922222219999998</v>
      </c>
      <c r="O3552">
        <v>0</v>
      </c>
      <c r="P3552">
        <v>492</v>
      </c>
      <c r="Q3552">
        <v>0</v>
      </c>
      <c r="R3552">
        <v>1</v>
      </c>
      <c r="S3552">
        <v>0</v>
      </c>
      <c r="T3552">
        <v>31</v>
      </c>
      <c r="U3552">
        <v>0</v>
      </c>
      <c r="V3552">
        <v>0</v>
      </c>
      <c r="W3552">
        <v>0</v>
      </c>
      <c r="X3552">
        <v>238.05541609359432</v>
      </c>
      <c r="Y3552">
        <v>0</v>
      </c>
      <c r="Z3552">
        <v>0</v>
      </c>
      <c r="AA3552">
        <v>0</v>
      </c>
      <c r="AB3552">
        <v>112.48605657530779</v>
      </c>
      <c r="AC3552">
        <v>0</v>
      </c>
      <c r="AD3552">
        <v>0</v>
      </c>
      <c r="AE3552">
        <v>350.54147266890209</v>
      </c>
    </row>
    <row r="3553" spans="1:31" x14ac:dyDescent="0.25">
      <c r="A3553">
        <v>2443572</v>
      </c>
      <c r="B3553">
        <v>1</v>
      </c>
      <c r="C3553" t="s">
        <v>81</v>
      </c>
      <c r="D3553" t="s">
        <v>114</v>
      </c>
      <c r="E3553" t="s">
        <v>161</v>
      </c>
      <c r="F3553" t="s">
        <v>10448</v>
      </c>
      <c r="G3553" t="s">
        <v>256</v>
      </c>
      <c r="H3553" t="s">
        <v>144</v>
      </c>
      <c r="I3553" t="s">
        <v>136</v>
      </c>
      <c r="J3553" t="s">
        <v>137</v>
      </c>
      <c r="K3553" t="s">
        <v>138</v>
      </c>
      <c r="L3553" t="s">
        <v>10449</v>
      </c>
      <c r="M3553" t="s">
        <v>10450</v>
      </c>
      <c r="N3553">
        <v>0.75194444400000005</v>
      </c>
      <c r="O3553">
        <v>0</v>
      </c>
      <c r="P3553">
        <v>87</v>
      </c>
      <c r="Q3553">
        <v>0</v>
      </c>
      <c r="R3553">
        <v>0</v>
      </c>
      <c r="S3553">
        <v>0</v>
      </c>
      <c r="T3553">
        <v>2</v>
      </c>
      <c r="U3553">
        <v>0</v>
      </c>
      <c r="V3553">
        <v>0</v>
      </c>
      <c r="W3553">
        <v>0</v>
      </c>
      <c r="X3553">
        <v>5.1323656255407499</v>
      </c>
      <c r="Y3553">
        <v>0</v>
      </c>
      <c r="Z3553">
        <v>0</v>
      </c>
      <c r="AA3553">
        <v>0</v>
      </c>
      <c r="AB3553">
        <v>0.11992744681465166</v>
      </c>
      <c r="AC3553">
        <v>0</v>
      </c>
      <c r="AD3553">
        <v>0</v>
      </c>
      <c r="AE3553">
        <v>5.2522930723554015</v>
      </c>
    </row>
    <row r="3554" spans="1:31" x14ac:dyDescent="0.25">
      <c r="A3554">
        <v>2443573</v>
      </c>
      <c r="B3554">
        <v>1</v>
      </c>
      <c r="C3554" t="s">
        <v>81</v>
      </c>
      <c r="D3554" t="s">
        <v>128</v>
      </c>
      <c r="E3554" t="s">
        <v>290</v>
      </c>
      <c r="F3554" t="s">
        <v>10451</v>
      </c>
      <c r="G3554" t="s">
        <v>308</v>
      </c>
      <c r="H3554" t="s">
        <v>135</v>
      </c>
      <c r="I3554" t="s">
        <v>136</v>
      </c>
      <c r="J3554" t="s">
        <v>137</v>
      </c>
      <c r="K3554" t="s">
        <v>138</v>
      </c>
      <c r="L3554" t="s">
        <v>10452</v>
      </c>
      <c r="M3554" t="s">
        <v>10453</v>
      </c>
      <c r="N3554">
        <v>2.281666666</v>
      </c>
      <c r="O3554">
        <v>0</v>
      </c>
      <c r="P3554">
        <v>171</v>
      </c>
      <c r="Q3554">
        <v>0</v>
      </c>
      <c r="R3554">
        <v>0</v>
      </c>
      <c r="S3554">
        <v>0</v>
      </c>
      <c r="T3554">
        <v>6</v>
      </c>
      <c r="U3554">
        <v>0</v>
      </c>
      <c r="V3554">
        <v>0</v>
      </c>
      <c r="W3554">
        <v>0</v>
      </c>
      <c r="X3554">
        <v>76.417271452679131</v>
      </c>
      <c r="Y3554">
        <v>0</v>
      </c>
      <c r="Z3554">
        <v>0</v>
      </c>
      <c r="AA3554">
        <v>0</v>
      </c>
      <c r="AB3554">
        <v>9.5051149146173035</v>
      </c>
      <c r="AC3554">
        <v>0</v>
      </c>
      <c r="AD3554">
        <v>0</v>
      </c>
      <c r="AE3554">
        <v>85.92238636729644</v>
      </c>
    </row>
    <row r="3555" spans="1:31" x14ac:dyDescent="0.25">
      <c r="A3555">
        <v>2443574</v>
      </c>
      <c r="B3555">
        <v>1</v>
      </c>
      <c r="C3555" t="s">
        <v>80</v>
      </c>
      <c r="D3555" t="s">
        <v>82</v>
      </c>
      <c r="E3555" t="s">
        <v>147</v>
      </c>
      <c r="F3555" t="s">
        <v>2136</v>
      </c>
      <c r="G3555" t="s">
        <v>171</v>
      </c>
      <c r="H3555" t="s">
        <v>135</v>
      </c>
      <c r="I3555" t="s">
        <v>136</v>
      </c>
      <c r="J3555" t="s">
        <v>137</v>
      </c>
      <c r="K3555" t="s">
        <v>138</v>
      </c>
      <c r="L3555" t="s">
        <v>10454</v>
      </c>
      <c r="M3555" t="s">
        <v>10455</v>
      </c>
      <c r="N3555">
        <v>0.91055555499999996</v>
      </c>
      <c r="O3555">
        <v>0</v>
      </c>
      <c r="P3555">
        <v>42</v>
      </c>
      <c r="Q3555">
        <v>0</v>
      </c>
      <c r="R3555">
        <v>0</v>
      </c>
      <c r="S3555">
        <v>0</v>
      </c>
      <c r="T3555">
        <v>4</v>
      </c>
      <c r="U3555">
        <v>0</v>
      </c>
      <c r="V3555">
        <v>0</v>
      </c>
      <c r="W3555">
        <v>0</v>
      </c>
      <c r="X3555">
        <v>24.297286978270627</v>
      </c>
      <c r="Y3555">
        <v>0</v>
      </c>
      <c r="Z3555">
        <v>0</v>
      </c>
      <c r="AA3555">
        <v>0</v>
      </c>
      <c r="AB3555">
        <v>0.63257511955149015</v>
      </c>
      <c r="AC3555">
        <v>0</v>
      </c>
      <c r="AD3555">
        <v>0</v>
      </c>
      <c r="AE3555">
        <v>24.929862097822117</v>
      </c>
    </row>
    <row r="3556" spans="1:31" x14ac:dyDescent="0.25">
      <c r="A3556">
        <v>2443576</v>
      </c>
      <c r="B3556">
        <v>1</v>
      </c>
      <c r="C3556" t="s">
        <v>81</v>
      </c>
      <c r="D3556" t="s">
        <v>112</v>
      </c>
      <c r="E3556" t="s">
        <v>132</v>
      </c>
      <c r="F3556" t="s">
        <v>10456</v>
      </c>
      <c r="G3556" t="s">
        <v>134</v>
      </c>
      <c r="H3556" t="s">
        <v>135</v>
      </c>
      <c r="I3556" t="s">
        <v>136</v>
      </c>
      <c r="J3556" t="s">
        <v>137</v>
      </c>
      <c r="K3556" t="s">
        <v>138</v>
      </c>
      <c r="L3556" t="s">
        <v>10457</v>
      </c>
      <c r="M3556" t="s">
        <v>10458</v>
      </c>
      <c r="N3556">
        <v>2.3963888880000002</v>
      </c>
      <c r="O3556">
        <v>0</v>
      </c>
      <c r="P3556">
        <v>1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1.0420818214601382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1.0420818214601382</v>
      </c>
    </row>
    <row r="3557" spans="1:31" x14ac:dyDescent="0.25">
      <c r="A3557">
        <v>2443578</v>
      </c>
      <c r="B3557">
        <v>1</v>
      </c>
      <c r="C3557" t="s">
        <v>80</v>
      </c>
      <c r="D3557" t="s">
        <v>103</v>
      </c>
      <c r="E3557" t="s">
        <v>147</v>
      </c>
      <c r="F3557" t="s">
        <v>10459</v>
      </c>
      <c r="G3557" t="s">
        <v>171</v>
      </c>
      <c r="H3557" t="s">
        <v>135</v>
      </c>
      <c r="I3557" t="s">
        <v>136</v>
      </c>
      <c r="J3557" t="s">
        <v>137</v>
      </c>
      <c r="K3557" t="s">
        <v>138</v>
      </c>
      <c r="L3557" t="s">
        <v>10460</v>
      </c>
      <c r="M3557" t="s">
        <v>10461</v>
      </c>
      <c r="N3557">
        <v>4.17</v>
      </c>
      <c r="O3557">
        <v>0</v>
      </c>
      <c r="P3557">
        <v>107</v>
      </c>
      <c r="Q3557">
        <v>0</v>
      </c>
      <c r="R3557">
        <v>0</v>
      </c>
      <c r="S3557">
        <v>0</v>
      </c>
      <c r="T3557">
        <v>10</v>
      </c>
      <c r="U3557">
        <v>0</v>
      </c>
      <c r="V3557">
        <v>0</v>
      </c>
      <c r="W3557">
        <v>0</v>
      </c>
      <c r="X3557">
        <v>111.18461911175332</v>
      </c>
      <c r="Y3557">
        <v>0</v>
      </c>
      <c r="Z3557">
        <v>0</v>
      </c>
      <c r="AA3557">
        <v>0</v>
      </c>
      <c r="AB3557">
        <v>95.369748639418944</v>
      </c>
      <c r="AC3557">
        <v>0</v>
      </c>
      <c r="AD3557">
        <v>0</v>
      </c>
      <c r="AE3557">
        <v>206.55436775117226</v>
      </c>
    </row>
    <row r="3558" spans="1:31" x14ac:dyDescent="0.25">
      <c r="A3558">
        <v>2443580</v>
      </c>
      <c r="B3558">
        <v>1</v>
      </c>
      <c r="C3558" t="s">
        <v>80</v>
      </c>
      <c r="D3558" t="s">
        <v>82</v>
      </c>
      <c r="E3558" t="s">
        <v>156</v>
      </c>
      <c r="F3558" t="s">
        <v>4752</v>
      </c>
      <c r="G3558" t="s">
        <v>1709</v>
      </c>
      <c r="H3558" t="s">
        <v>135</v>
      </c>
      <c r="I3558" t="s">
        <v>136</v>
      </c>
      <c r="J3558" t="s">
        <v>3</v>
      </c>
      <c r="K3558" t="s">
        <v>138</v>
      </c>
      <c r="L3558" t="s">
        <v>10462</v>
      </c>
      <c r="M3558" t="s">
        <v>10463</v>
      </c>
      <c r="N3558">
        <v>2.1994444440000001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17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151.76096509726287</v>
      </c>
      <c r="AC3558">
        <v>0</v>
      </c>
      <c r="AD3558">
        <v>0</v>
      </c>
      <c r="AE3558">
        <v>151.76096509726287</v>
      </c>
    </row>
    <row r="3559" spans="1:31" x14ac:dyDescent="0.25">
      <c r="A3559">
        <v>2443584</v>
      </c>
      <c r="B3559">
        <v>1</v>
      </c>
      <c r="C3559" t="s">
        <v>80</v>
      </c>
      <c r="D3559" t="s">
        <v>83</v>
      </c>
      <c r="E3559" t="s">
        <v>132</v>
      </c>
      <c r="F3559" t="s">
        <v>10464</v>
      </c>
      <c r="G3559" t="s">
        <v>249</v>
      </c>
      <c r="H3559" t="s">
        <v>135</v>
      </c>
      <c r="I3559" t="s">
        <v>136</v>
      </c>
      <c r="J3559" t="s">
        <v>137</v>
      </c>
      <c r="K3559" t="s">
        <v>138</v>
      </c>
      <c r="L3559" t="s">
        <v>10465</v>
      </c>
      <c r="M3559" t="s">
        <v>10466</v>
      </c>
      <c r="N3559">
        <v>2.1216666659999999</v>
      </c>
      <c r="O3559">
        <v>0</v>
      </c>
      <c r="P3559">
        <v>1</v>
      </c>
      <c r="Q3559">
        <v>0</v>
      </c>
      <c r="R3559">
        <v>0</v>
      </c>
      <c r="S3559">
        <v>0</v>
      </c>
      <c r="T3559">
        <v>1</v>
      </c>
      <c r="U3559">
        <v>0</v>
      </c>
      <c r="V3559">
        <v>0</v>
      </c>
      <c r="W3559">
        <v>0</v>
      </c>
      <c r="X3559">
        <v>0.59558192711005664</v>
      </c>
      <c r="Y3559">
        <v>0</v>
      </c>
      <c r="Z3559">
        <v>0</v>
      </c>
      <c r="AA3559">
        <v>0</v>
      </c>
      <c r="AB3559">
        <v>4.6791998930338217</v>
      </c>
      <c r="AC3559">
        <v>0</v>
      </c>
      <c r="AD3559">
        <v>0</v>
      </c>
      <c r="AE3559">
        <v>5.2747818201438781</v>
      </c>
    </row>
    <row r="3560" spans="1:31" x14ac:dyDescent="0.25">
      <c r="A3560">
        <v>2443590</v>
      </c>
      <c r="B3560">
        <v>1</v>
      </c>
      <c r="C3560" t="s">
        <v>80</v>
      </c>
      <c r="D3560" t="s">
        <v>85</v>
      </c>
      <c r="E3560" t="s">
        <v>132</v>
      </c>
      <c r="F3560" t="s">
        <v>10467</v>
      </c>
      <c r="G3560" t="s">
        <v>134</v>
      </c>
      <c r="H3560" t="s">
        <v>135</v>
      </c>
      <c r="I3560" t="s">
        <v>136</v>
      </c>
      <c r="J3560" t="s">
        <v>137</v>
      </c>
      <c r="K3560" t="s">
        <v>138</v>
      </c>
      <c r="L3560" t="s">
        <v>10468</v>
      </c>
      <c r="M3560" t="s">
        <v>10469</v>
      </c>
      <c r="N3560">
        <v>2.2944444439999998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3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0.20372902639843557</v>
      </c>
      <c r="AC3560">
        <v>0</v>
      </c>
      <c r="AD3560">
        <v>0</v>
      </c>
      <c r="AE3560">
        <v>0.20372902639843557</v>
      </c>
    </row>
    <row r="3561" spans="1:31" x14ac:dyDescent="0.25">
      <c r="A3561">
        <v>2443600</v>
      </c>
      <c r="B3561">
        <v>1</v>
      </c>
      <c r="C3561" t="s">
        <v>81</v>
      </c>
      <c r="D3561" t="s">
        <v>128</v>
      </c>
      <c r="E3561" t="s">
        <v>147</v>
      </c>
      <c r="F3561" t="s">
        <v>10470</v>
      </c>
      <c r="G3561" t="s">
        <v>171</v>
      </c>
      <c r="H3561" t="s">
        <v>135</v>
      </c>
      <c r="I3561" t="s">
        <v>136</v>
      </c>
      <c r="J3561" t="s">
        <v>137</v>
      </c>
      <c r="K3561" t="s">
        <v>138</v>
      </c>
      <c r="L3561" t="s">
        <v>10471</v>
      </c>
      <c r="M3561" t="s">
        <v>10472</v>
      </c>
      <c r="N3561">
        <v>3.384166666</v>
      </c>
      <c r="O3561">
        <v>0</v>
      </c>
      <c r="P3561">
        <v>314</v>
      </c>
      <c r="Q3561">
        <v>0</v>
      </c>
      <c r="R3561">
        <v>0</v>
      </c>
      <c r="S3561">
        <v>0</v>
      </c>
      <c r="T3561">
        <v>41</v>
      </c>
      <c r="U3561">
        <v>0</v>
      </c>
      <c r="V3561">
        <v>0</v>
      </c>
      <c r="W3561">
        <v>0</v>
      </c>
      <c r="X3561">
        <v>230.03420896186495</v>
      </c>
      <c r="Y3561">
        <v>0</v>
      </c>
      <c r="Z3561">
        <v>0</v>
      </c>
      <c r="AA3561">
        <v>0</v>
      </c>
      <c r="AB3561">
        <v>122.05367083881748</v>
      </c>
      <c r="AC3561">
        <v>0</v>
      </c>
      <c r="AD3561">
        <v>0</v>
      </c>
      <c r="AE3561">
        <v>352.08787980068246</v>
      </c>
    </row>
    <row r="3562" spans="1:31" x14ac:dyDescent="0.25">
      <c r="A3562">
        <v>2443604</v>
      </c>
      <c r="B3562">
        <v>1</v>
      </c>
      <c r="C3562" t="s">
        <v>80</v>
      </c>
      <c r="D3562" t="s">
        <v>101</v>
      </c>
      <c r="E3562" t="s">
        <v>141</v>
      </c>
      <c r="F3562" t="s">
        <v>4453</v>
      </c>
      <c r="G3562" t="s">
        <v>187</v>
      </c>
      <c r="H3562" t="s">
        <v>144</v>
      </c>
      <c r="I3562" t="s">
        <v>136</v>
      </c>
      <c r="J3562" t="s">
        <v>137</v>
      </c>
      <c r="K3562" t="s">
        <v>164</v>
      </c>
      <c r="L3562" t="s">
        <v>10473</v>
      </c>
      <c r="M3562" t="s">
        <v>10474</v>
      </c>
      <c r="N3562">
        <v>8.4924999999999997</v>
      </c>
      <c r="O3562">
        <v>0</v>
      </c>
      <c r="P3562">
        <v>2353</v>
      </c>
      <c r="Q3562">
        <v>0</v>
      </c>
      <c r="R3562">
        <v>16</v>
      </c>
      <c r="S3562">
        <v>1</v>
      </c>
      <c r="T3562">
        <v>211</v>
      </c>
      <c r="U3562">
        <v>0</v>
      </c>
      <c r="V3562">
        <v>0</v>
      </c>
      <c r="W3562">
        <v>0</v>
      </c>
      <c r="X3562">
        <v>6918.8377833904569</v>
      </c>
      <c r="Y3562">
        <v>0</v>
      </c>
      <c r="Z3562">
        <v>24.416410949154287</v>
      </c>
      <c r="AA3562">
        <v>55.238300110937942</v>
      </c>
      <c r="AB3562">
        <v>3191.7098955941465</v>
      </c>
      <c r="AC3562">
        <v>0</v>
      </c>
      <c r="AD3562">
        <v>0</v>
      </c>
      <c r="AE3562">
        <v>10190.202390044695</v>
      </c>
    </row>
    <row r="3563" spans="1:31" x14ac:dyDescent="0.25">
      <c r="A3563">
        <v>2443605</v>
      </c>
      <c r="B3563">
        <v>1</v>
      </c>
      <c r="C3563" t="s">
        <v>81</v>
      </c>
      <c r="D3563" t="s">
        <v>113</v>
      </c>
      <c r="E3563" t="s">
        <v>141</v>
      </c>
      <c r="F3563" t="s">
        <v>10475</v>
      </c>
      <c r="G3563" t="s">
        <v>187</v>
      </c>
      <c r="H3563" t="s">
        <v>144</v>
      </c>
      <c r="I3563" t="s">
        <v>136</v>
      </c>
      <c r="J3563" t="s">
        <v>137</v>
      </c>
      <c r="K3563" t="s">
        <v>164</v>
      </c>
      <c r="L3563" t="s">
        <v>10476</v>
      </c>
      <c r="M3563" t="s">
        <v>10477</v>
      </c>
      <c r="N3563">
        <v>2.8472222220000001</v>
      </c>
      <c r="O3563">
        <v>0</v>
      </c>
      <c r="P3563">
        <v>202</v>
      </c>
      <c r="Q3563">
        <v>4</v>
      </c>
      <c r="R3563">
        <v>89</v>
      </c>
      <c r="S3563">
        <v>1</v>
      </c>
      <c r="T3563">
        <v>7</v>
      </c>
      <c r="U3563">
        <v>0</v>
      </c>
      <c r="V3563">
        <v>0</v>
      </c>
      <c r="W3563">
        <v>0</v>
      </c>
      <c r="X3563">
        <v>112.93978503787837</v>
      </c>
      <c r="Y3563">
        <v>0</v>
      </c>
      <c r="Z3563">
        <v>7.9731677795986196</v>
      </c>
      <c r="AA3563">
        <v>0</v>
      </c>
      <c r="AB3563">
        <v>0.95546538332921149</v>
      </c>
      <c r="AC3563">
        <v>0</v>
      </c>
      <c r="AD3563">
        <v>0</v>
      </c>
      <c r="AE3563">
        <v>121.8684182008062</v>
      </c>
    </row>
    <row r="3564" spans="1:31" x14ac:dyDescent="0.25">
      <c r="A3564">
        <v>2443606</v>
      </c>
      <c r="B3564">
        <v>1</v>
      </c>
      <c r="C3564" t="s">
        <v>80</v>
      </c>
      <c r="D3564" t="s">
        <v>92</v>
      </c>
      <c r="E3564" t="s">
        <v>161</v>
      </c>
      <c r="F3564" t="s">
        <v>10156</v>
      </c>
      <c r="G3564" t="s">
        <v>355</v>
      </c>
      <c r="H3564" t="s">
        <v>144</v>
      </c>
      <c r="I3564" t="s">
        <v>136</v>
      </c>
      <c r="J3564" t="s">
        <v>137</v>
      </c>
      <c r="K3564" t="s">
        <v>164</v>
      </c>
      <c r="L3564" t="s">
        <v>10478</v>
      </c>
      <c r="M3564" t="s">
        <v>10479</v>
      </c>
      <c r="N3564">
        <v>7.7413888880000004</v>
      </c>
      <c r="O3564">
        <v>0</v>
      </c>
      <c r="P3564">
        <v>45</v>
      </c>
      <c r="Q3564">
        <v>0</v>
      </c>
      <c r="R3564">
        <v>7</v>
      </c>
      <c r="S3564">
        <v>0</v>
      </c>
      <c r="T3564">
        <v>4</v>
      </c>
      <c r="U3564">
        <v>0</v>
      </c>
      <c r="V3564">
        <v>0</v>
      </c>
      <c r="W3564">
        <v>0</v>
      </c>
      <c r="X3564">
        <v>106.57611690420282</v>
      </c>
      <c r="Y3564">
        <v>0</v>
      </c>
      <c r="Z3564">
        <v>0.59044331835834585</v>
      </c>
      <c r="AA3564">
        <v>0</v>
      </c>
      <c r="AB3564">
        <v>66.176787955409381</v>
      </c>
      <c r="AC3564">
        <v>0</v>
      </c>
      <c r="AD3564">
        <v>0</v>
      </c>
      <c r="AE3564">
        <v>173.34334817797054</v>
      </c>
    </row>
    <row r="3565" spans="1:31" x14ac:dyDescent="0.25">
      <c r="A3565">
        <v>2443607</v>
      </c>
      <c r="B3565">
        <v>1</v>
      </c>
      <c r="C3565" t="s">
        <v>80</v>
      </c>
      <c r="D3565" t="s">
        <v>96</v>
      </c>
      <c r="E3565" t="s">
        <v>132</v>
      </c>
      <c r="F3565" t="s">
        <v>10480</v>
      </c>
      <c r="G3565" t="s">
        <v>198</v>
      </c>
      <c r="H3565" t="s">
        <v>135</v>
      </c>
      <c r="I3565" t="s">
        <v>136</v>
      </c>
      <c r="J3565" t="s">
        <v>137</v>
      </c>
      <c r="K3565" t="s">
        <v>138</v>
      </c>
      <c r="L3565" t="s">
        <v>10481</v>
      </c>
      <c r="M3565" t="s">
        <v>10482</v>
      </c>
      <c r="N3565">
        <v>2.7711111110000002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1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</row>
    <row r="3566" spans="1:31" x14ac:dyDescent="0.25">
      <c r="A3566">
        <v>2443610</v>
      </c>
      <c r="B3566">
        <v>1</v>
      </c>
      <c r="C3566" t="s">
        <v>80</v>
      </c>
      <c r="D3566" t="s">
        <v>92</v>
      </c>
      <c r="E3566" t="s">
        <v>132</v>
      </c>
      <c r="F3566" t="s">
        <v>10483</v>
      </c>
      <c r="G3566" t="s">
        <v>153</v>
      </c>
      <c r="H3566" t="s">
        <v>135</v>
      </c>
      <c r="I3566" t="s">
        <v>136</v>
      </c>
      <c r="J3566" t="s">
        <v>137</v>
      </c>
      <c r="K3566" t="s">
        <v>138</v>
      </c>
      <c r="L3566" t="s">
        <v>10484</v>
      </c>
      <c r="M3566" t="s">
        <v>10485</v>
      </c>
      <c r="N3566">
        <v>2.0213888880000002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1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</row>
    <row r="3567" spans="1:31" x14ac:dyDescent="0.25">
      <c r="A3567">
        <v>2443611</v>
      </c>
      <c r="B3567">
        <v>1</v>
      </c>
      <c r="C3567" t="s">
        <v>80</v>
      </c>
      <c r="D3567" t="s">
        <v>110</v>
      </c>
      <c r="E3567" t="s">
        <v>161</v>
      </c>
      <c r="F3567" t="s">
        <v>10486</v>
      </c>
      <c r="G3567" t="s">
        <v>355</v>
      </c>
      <c r="H3567" t="s">
        <v>144</v>
      </c>
      <c r="I3567" t="s">
        <v>136</v>
      </c>
      <c r="J3567" t="s">
        <v>137</v>
      </c>
      <c r="K3567" t="s">
        <v>164</v>
      </c>
      <c r="L3567" t="s">
        <v>10487</v>
      </c>
      <c r="M3567" t="s">
        <v>10488</v>
      </c>
      <c r="N3567">
        <v>13.999444444</v>
      </c>
      <c r="O3567">
        <v>0</v>
      </c>
      <c r="P3567">
        <v>407</v>
      </c>
      <c r="Q3567">
        <v>0</v>
      </c>
      <c r="R3567">
        <v>0</v>
      </c>
      <c r="S3567">
        <v>0</v>
      </c>
      <c r="T3567">
        <v>48</v>
      </c>
      <c r="U3567">
        <v>0</v>
      </c>
      <c r="V3567">
        <v>0</v>
      </c>
      <c r="W3567">
        <v>0</v>
      </c>
      <c r="X3567">
        <v>1896.1478978696462</v>
      </c>
      <c r="Y3567">
        <v>0</v>
      </c>
      <c r="Z3567">
        <v>0</v>
      </c>
      <c r="AA3567">
        <v>0</v>
      </c>
      <c r="AB3567">
        <v>500.09141017799459</v>
      </c>
      <c r="AC3567">
        <v>0</v>
      </c>
      <c r="AD3567">
        <v>0</v>
      </c>
      <c r="AE3567">
        <v>2396.2393080476409</v>
      </c>
    </row>
    <row r="3568" spans="1:31" x14ac:dyDescent="0.25">
      <c r="A3568">
        <v>2443613</v>
      </c>
      <c r="B3568">
        <v>1</v>
      </c>
      <c r="C3568" t="s">
        <v>80</v>
      </c>
      <c r="D3568" t="s">
        <v>102</v>
      </c>
      <c r="E3568" t="s">
        <v>147</v>
      </c>
      <c r="F3568" t="s">
        <v>10489</v>
      </c>
      <c r="G3568" t="s">
        <v>187</v>
      </c>
      <c r="H3568" t="s">
        <v>135</v>
      </c>
      <c r="I3568" t="s">
        <v>136</v>
      </c>
      <c r="J3568" t="s">
        <v>137</v>
      </c>
      <c r="K3568" t="s">
        <v>164</v>
      </c>
      <c r="L3568" t="s">
        <v>10490</v>
      </c>
      <c r="M3568" t="s">
        <v>10491</v>
      </c>
      <c r="N3568">
        <v>7.7797222220000002</v>
      </c>
      <c r="O3568">
        <v>0</v>
      </c>
      <c r="P3568">
        <v>2</v>
      </c>
      <c r="Q3568">
        <v>0</v>
      </c>
      <c r="R3568">
        <v>6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</row>
    <row r="3569" spans="1:31" x14ac:dyDescent="0.25">
      <c r="A3569">
        <v>2443614</v>
      </c>
      <c r="B3569">
        <v>1</v>
      </c>
      <c r="C3569" t="s">
        <v>80</v>
      </c>
      <c r="D3569" t="s">
        <v>87</v>
      </c>
      <c r="E3569" t="s">
        <v>161</v>
      </c>
      <c r="F3569" t="s">
        <v>10492</v>
      </c>
      <c r="G3569" t="s">
        <v>187</v>
      </c>
      <c r="H3569" t="s">
        <v>144</v>
      </c>
      <c r="I3569" t="s">
        <v>136</v>
      </c>
      <c r="J3569" t="s">
        <v>137</v>
      </c>
      <c r="K3569" t="s">
        <v>164</v>
      </c>
      <c r="L3569" t="s">
        <v>10493</v>
      </c>
      <c r="M3569" t="s">
        <v>10494</v>
      </c>
      <c r="N3569">
        <v>1.5649999999999999</v>
      </c>
      <c r="O3569">
        <v>0</v>
      </c>
      <c r="P3569">
        <v>2118</v>
      </c>
      <c r="Q3569">
        <v>0</v>
      </c>
      <c r="R3569">
        <v>0</v>
      </c>
      <c r="S3569">
        <v>0</v>
      </c>
      <c r="T3569">
        <v>109</v>
      </c>
      <c r="U3569">
        <v>0</v>
      </c>
      <c r="V3569">
        <v>0</v>
      </c>
      <c r="W3569">
        <v>0</v>
      </c>
      <c r="X3569">
        <v>1063.0273741263629</v>
      </c>
      <c r="Y3569">
        <v>0</v>
      </c>
      <c r="Z3569">
        <v>0</v>
      </c>
      <c r="AA3569">
        <v>0</v>
      </c>
      <c r="AB3569">
        <v>252.57743680436829</v>
      </c>
      <c r="AC3569">
        <v>0</v>
      </c>
      <c r="AD3569">
        <v>0</v>
      </c>
      <c r="AE3569">
        <v>1315.6048109307312</v>
      </c>
    </row>
    <row r="3570" spans="1:31" x14ac:dyDescent="0.25">
      <c r="A3570">
        <v>2443615</v>
      </c>
      <c r="B3570">
        <v>1</v>
      </c>
      <c r="C3570" t="s">
        <v>80</v>
      </c>
      <c r="D3570" t="s">
        <v>87</v>
      </c>
      <c r="E3570" t="s">
        <v>161</v>
      </c>
      <c r="F3570" t="s">
        <v>10495</v>
      </c>
      <c r="G3570" t="s">
        <v>187</v>
      </c>
      <c r="H3570" t="s">
        <v>144</v>
      </c>
      <c r="I3570" t="s">
        <v>136</v>
      </c>
      <c r="J3570" t="s">
        <v>137</v>
      </c>
      <c r="K3570" t="s">
        <v>164</v>
      </c>
      <c r="L3570" t="s">
        <v>10496</v>
      </c>
      <c r="M3570" t="s">
        <v>10497</v>
      </c>
      <c r="N3570">
        <v>2.3238888879999999</v>
      </c>
      <c r="O3570">
        <v>0</v>
      </c>
      <c r="P3570">
        <v>139</v>
      </c>
      <c r="Q3570">
        <v>0</v>
      </c>
      <c r="R3570">
        <v>0</v>
      </c>
      <c r="S3570">
        <v>0</v>
      </c>
      <c r="T3570">
        <v>50</v>
      </c>
      <c r="U3570">
        <v>0</v>
      </c>
      <c r="V3570">
        <v>0</v>
      </c>
      <c r="W3570">
        <v>0</v>
      </c>
      <c r="X3570">
        <v>89.575034017496463</v>
      </c>
      <c r="Y3570">
        <v>0</v>
      </c>
      <c r="Z3570">
        <v>0</v>
      </c>
      <c r="AA3570">
        <v>0</v>
      </c>
      <c r="AB3570">
        <v>762.71496874160471</v>
      </c>
      <c r="AC3570">
        <v>0</v>
      </c>
      <c r="AD3570">
        <v>0</v>
      </c>
      <c r="AE3570">
        <v>852.29000275910118</v>
      </c>
    </row>
    <row r="3571" spans="1:31" x14ac:dyDescent="0.25">
      <c r="A3571">
        <v>2443616</v>
      </c>
      <c r="B3571">
        <v>1</v>
      </c>
      <c r="C3571" t="s">
        <v>81</v>
      </c>
      <c r="D3571" t="s">
        <v>128</v>
      </c>
      <c r="E3571" t="s">
        <v>161</v>
      </c>
      <c r="F3571" t="s">
        <v>10498</v>
      </c>
      <c r="G3571" t="s">
        <v>256</v>
      </c>
      <c r="H3571" t="s">
        <v>144</v>
      </c>
      <c r="I3571" t="s">
        <v>136</v>
      </c>
      <c r="J3571" t="s">
        <v>137</v>
      </c>
      <c r="K3571" t="s">
        <v>138</v>
      </c>
      <c r="L3571" t="s">
        <v>10499</v>
      </c>
      <c r="M3571" t="s">
        <v>10500</v>
      </c>
      <c r="N3571">
        <v>4.3258333330000003</v>
      </c>
      <c r="O3571">
        <v>0</v>
      </c>
      <c r="P3571">
        <v>0</v>
      </c>
      <c r="Q3571">
        <v>11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1.4787913489279001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1.4787913489279001</v>
      </c>
    </row>
    <row r="3572" spans="1:31" x14ac:dyDescent="0.25">
      <c r="A3572">
        <v>2443618</v>
      </c>
      <c r="B3572">
        <v>1</v>
      </c>
      <c r="C3572" t="s">
        <v>80</v>
      </c>
      <c r="D3572" t="s">
        <v>100</v>
      </c>
      <c r="E3572" t="s">
        <v>141</v>
      </c>
      <c r="F3572" t="s">
        <v>9039</v>
      </c>
      <c r="G3572" t="s">
        <v>355</v>
      </c>
      <c r="H3572" t="s">
        <v>144</v>
      </c>
      <c r="I3572" t="s">
        <v>136</v>
      </c>
      <c r="J3572" t="s">
        <v>137</v>
      </c>
      <c r="K3572" t="s">
        <v>164</v>
      </c>
      <c r="L3572" t="s">
        <v>10501</v>
      </c>
      <c r="M3572" t="s">
        <v>10502</v>
      </c>
      <c r="N3572">
        <v>8.7349999999999994</v>
      </c>
      <c r="O3572">
        <v>0</v>
      </c>
      <c r="P3572">
        <v>457</v>
      </c>
      <c r="Q3572">
        <v>1</v>
      </c>
      <c r="R3572">
        <v>42</v>
      </c>
      <c r="S3572">
        <v>0</v>
      </c>
      <c r="T3572">
        <v>70</v>
      </c>
      <c r="U3572">
        <v>0</v>
      </c>
      <c r="V3572">
        <v>1</v>
      </c>
      <c r="W3572">
        <v>0</v>
      </c>
      <c r="X3572">
        <v>1555.6211349977643</v>
      </c>
      <c r="Y3572">
        <v>4.7504103832821212</v>
      </c>
      <c r="Z3572">
        <v>106.94120018379918</v>
      </c>
      <c r="AA3572">
        <v>0</v>
      </c>
      <c r="AB3572">
        <v>1161.5189965416178</v>
      </c>
      <c r="AC3572">
        <v>0</v>
      </c>
      <c r="AD3572">
        <v>432.50018853388087</v>
      </c>
      <c r="AE3572">
        <v>3261.3319306403437</v>
      </c>
    </row>
    <row r="3573" spans="1:31" x14ac:dyDescent="0.25">
      <c r="A3573">
        <v>2443619</v>
      </c>
      <c r="B3573">
        <v>1</v>
      </c>
      <c r="C3573" t="s">
        <v>81</v>
      </c>
      <c r="D3573" t="s">
        <v>120</v>
      </c>
      <c r="E3573" t="s">
        <v>161</v>
      </c>
      <c r="F3573" t="s">
        <v>10503</v>
      </c>
      <c r="G3573" t="s">
        <v>175</v>
      </c>
      <c r="H3573" t="s">
        <v>144</v>
      </c>
      <c r="I3573" t="s">
        <v>136</v>
      </c>
      <c r="J3573" t="s">
        <v>137</v>
      </c>
      <c r="K3573" t="s">
        <v>138</v>
      </c>
      <c r="L3573" t="s">
        <v>10504</v>
      </c>
      <c r="M3573" t="s">
        <v>10505</v>
      </c>
      <c r="N3573">
        <v>1.4780555550000001</v>
      </c>
      <c r="O3573">
        <v>0</v>
      </c>
      <c r="P3573">
        <v>0</v>
      </c>
      <c r="Q3573">
        <v>0</v>
      </c>
      <c r="R3573">
        <v>3</v>
      </c>
      <c r="S3573">
        <v>0</v>
      </c>
      <c r="T3573">
        <v>4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7.2845730315955119</v>
      </c>
      <c r="AC3573">
        <v>0</v>
      </c>
      <c r="AD3573">
        <v>0</v>
      </c>
      <c r="AE3573">
        <v>7.2845730315955119</v>
      </c>
    </row>
    <row r="3574" spans="1:31" x14ac:dyDescent="0.25">
      <c r="A3574">
        <v>2443620</v>
      </c>
      <c r="B3574">
        <v>1</v>
      </c>
      <c r="C3574" t="s">
        <v>80</v>
      </c>
      <c r="D3574" t="s">
        <v>108</v>
      </c>
      <c r="E3574" t="s">
        <v>147</v>
      </c>
      <c r="F3574" t="s">
        <v>1828</v>
      </c>
      <c r="G3574" t="s">
        <v>187</v>
      </c>
      <c r="H3574" t="s">
        <v>135</v>
      </c>
      <c r="I3574" t="s">
        <v>136</v>
      </c>
      <c r="J3574" t="s">
        <v>137</v>
      </c>
      <c r="K3574" t="s">
        <v>164</v>
      </c>
      <c r="L3574" t="s">
        <v>10506</v>
      </c>
      <c r="M3574" t="s">
        <v>10507</v>
      </c>
      <c r="N3574">
        <v>8.4408333330000005</v>
      </c>
      <c r="O3574">
        <v>0</v>
      </c>
      <c r="P3574">
        <v>18</v>
      </c>
      <c r="Q3574">
        <v>0</v>
      </c>
      <c r="R3574">
        <v>7</v>
      </c>
      <c r="S3574">
        <v>0</v>
      </c>
      <c r="T3574">
        <v>3</v>
      </c>
      <c r="U3574">
        <v>0</v>
      </c>
      <c r="V3574">
        <v>0</v>
      </c>
      <c r="W3574">
        <v>0</v>
      </c>
      <c r="X3574">
        <v>20.726409423024378</v>
      </c>
      <c r="Y3574">
        <v>0</v>
      </c>
      <c r="Z3574">
        <v>0</v>
      </c>
      <c r="AA3574">
        <v>0</v>
      </c>
      <c r="AB3574">
        <v>21.937821548388598</v>
      </c>
      <c r="AC3574">
        <v>0</v>
      </c>
      <c r="AD3574">
        <v>0</v>
      </c>
      <c r="AE3574">
        <v>42.664230971412977</v>
      </c>
    </row>
    <row r="3575" spans="1:31" x14ac:dyDescent="0.25">
      <c r="A3575">
        <v>2443622</v>
      </c>
      <c r="B3575">
        <v>1</v>
      </c>
      <c r="C3575" t="s">
        <v>80</v>
      </c>
      <c r="D3575" t="s">
        <v>88</v>
      </c>
      <c r="E3575" t="s">
        <v>132</v>
      </c>
      <c r="F3575" t="s">
        <v>10508</v>
      </c>
      <c r="G3575" t="s">
        <v>134</v>
      </c>
      <c r="H3575" t="s">
        <v>135</v>
      </c>
      <c r="I3575" t="s">
        <v>136</v>
      </c>
      <c r="J3575" t="s">
        <v>137</v>
      </c>
      <c r="K3575" t="s">
        <v>138</v>
      </c>
      <c r="L3575" t="s">
        <v>10509</v>
      </c>
      <c r="M3575" t="s">
        <v>10510</v>
      </c>
      <c r="N3575">
        <v>3.360833333</v>
      </c>
      <c r="O3575">
        <v>0</v>
      </c>
      <c r="P3575">
        <v>3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3.6555377958364574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3.6555377958364574</v>
      </c>
    </row>
    <row r="3576" spans="1:31" x14ac:dyDescent="0.25">
      <c r="A3576">
        <v>2443623</v>
      </c>
      <c r="B3576">
        <v>1</v>
      </c>
      <c r="C3576" t="s">
        <v>80</v>
      </c>
      <c r="D3576" t="s">
        <v>95</v>
      </c>
      <c r="E3576" t="s">
        <v>141</v>
      </c>
      <c r="F3576" t="s">
        <v>10511</v>
      </c>
      <c r="G3576" t="s">
        <v>5014</v>
      </c>
      <c r="H3576" t="s">
        <v>144</v>
      </c>
      <c r="I3576" t="s">
        <v>136</v>
      </c>
      <c r="J3576" t="s">
        <v>137</v>
      </c>
      <c r="K3576" t="s">
        <v>164</v>
      </c>
      <c r="L3576" t="s">
        <v>10512</v>
      </c>
      <c r="M3576" t="s">
        <v>10513</v>
      </c>
      <c r="N3576">
        <v>2.41</v>
      </c>
      <c r="O3576">
        <v>0</v>
      </c>
      <c r="P3576">
        <v>0</v>
      </c>
      <c r="Q3576">
        <v>0</v>
      </c>
      <c r="R3576">
        <v>0</v>
      </c>
      <c r="S3576">
        <v>1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4.6703286844552778</v>
      </c>
      <c r="AB3576">
        <v>0</v>
      </c>
      <c r="AC3576">
        <v>0</v>
      </c>
      <c r="AD3576">
        <v>0</v>
      </c>
      <c r="AE3576">
        <v>4.6703286844552778</v>
      </c>
    </row>
    <row r="3577" spans="1:31" x14ac:dyDescent="0.25">
      <c r="A3577">
        <v>2443624</v>
      </c>
      <c r="B3577">
        <v>1</v>
      </c>
      <c r="C3577" t="s">
        <v>81</v>
      </c>
      <c r="D3577" t="s">
        <v>126</v>
      </c>
      <c r="E3577" t="s">
        <v>141</v>
      </c>
      <c r="F3577" t="s">
        <v>10514</v>
      </c>
      <c r="G3577" t="s">
        <v>143</v>
      </c>
      <c r="H3577" t="s">
        <v>144</v>
      </c>
      <c r="I3577" t="s">
        <v>136</v>
      </c>
      <c r="J3577" t="s">
        <v>137</v>
      </c>
      <c r="K3577" t="s">
        <v>138</v>
      </c>
      <c r="L3577" t="s">
        <v>10515</v>
      </c>
      <c r="M3577" t="s">
        <v>10516</v>
      </c>
      <c r="N3577">
        <v>0.68361111100000005</v>
      </c>
      <c r="O3577">
        <v>1</v>
      </c>
      <c r="P3577">
        <v>262</v>
      </c>
      <c r="Q3577">
        <v>4</v>
      </c>
      <c r="R3577">
        <v>47</v>
      </c>
      <c r="S3577">
        <v>10</v>
      </c>
      <c r="T3577">
        <v>27</v>
      </c>
      <c r="U3577">
        <v>0</v>
      </c>
      <c r="V3577">
        <v>0</v>
      </c>
      <c r="W3577">
        <v>0.17462607681557499</v>
      </c>
      <c r="X3577">
        <v>15.931674557692144</v>
      </c>
      <c r="Y3577">
        <v>5.4630066072165819</v>
      </c>
      <c r="Z3577">
        <v>2.4290039841371249</v>
      </c>
      <c r="AA3577">
        <v>21.830042701631513</v>
      </c>
      <c r="AB3577">
        <v>23.075102156139955</v>
      </c>
      <c r="AC3577">
        <v>0</v>
      </c>
      <c r="AD3577">
        <v>0</v>
      </c>
      <c r="AE3577">
        <v>68.903456083632904</v>
      </c>
    </row>
    <row r="3578" spans="1:31" x14ac:dyDescent="0.25">
      <c r="A3578">
        <v>2443625</v>
      </c>
      <c r="B3578">
        <v>1</v>
      </c>
      <c r="C3578" t="s">
        <v>80</v>
      </c>
      <c r="D3578" t="s">
        <v>83</v>
      </c>
      <c r="E3578" t="s">
        <v>132</v>
      </c>
      <c r="F3578" t="s">
        <v>10517</v>
      </c>
      <c r="G3578" t="s">
        <v>153</v>
      </c>
      <c r="H3578" t="s">
        <v>135</v>
      </c>
      <c r="I3578" t="s">
        <v>136</v>
      </c>
      <c r="J3578" t="s">
        <v>137</v>
      </c>
      <c r="K3578" t="s">
        <v>138</v>
      </c>
      <c r="L3578" t="s">
        <v>10518</v>
      </c>
      <c r="M3578" t="s">
        <v>10519</v>
      </c>
      <c r="N3578">
        <v>2.1894444439999998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2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5.313027626308692</v>
      </c>
      <c r="AC3578">
        <v>0</v>
      </c>
      <c r="AD3578">
        <v>0</v>
      </c>
      <c r="AE3578">
        <v>5.313027626308692</v>
      </c>
    </row>
    <row r="3579" spans="1:31" x14ac:dyDescent="0.25">
      <c r="A3579">
        <v>2443626</v>
      </c>
      <c r="B3579">
        <v>1</v>
      </c>
      <c r="C3579" t="s">
        <v>80</v>
      </c>
      <c r="D3579" t="s">
        <v>100</v>
      </c>
      <c r="E3579" t="s">
        <v>161</v>
      </c>
      <c r="F3579" t="s">
        <v>10520</v>
      </c>
      <c r="G3579" t="s">
        <v>355</v>
      </c>
      <c r="H3579" t="s">
        <v>144</v>
      </c>
      <c r="I3579" t="s">
        <v>136</v>
      </c>
      <c r="J3579" t="s">
        <v>137</v>
      </c>
      <c r="K3579" t="s">
        <v>164</v>
      </c>
      <c r="L3579" t="s">
        <v>10521</v>
      </c>
      <c r="M3579" t="s">
        <v>10522</v>
      </c>
      <c r="N3579">
        <v>8.5886111110000005</v>
      </c>
      <c r="O3579">
        <v>0</v>
      </c>
      <c r="P3579">
        <v>69</v>
      </c>
      <c r="Q3579">
        <v>0</v>
      </c>
      <c r="R3579">
        <v>10</v>
      </c>
      <c r="S3579">
        <v>0</v>
      </c>
      <c r="T3579">
        <v>7</v>
      </c>
      <c r="U3579">
        <v>0</v>
      </c>
      <c r="V3579">
        <v>0</v>
      </c>
      <c r="W3579">
        <v>0</v>
      </c>
      <c r="X3579">
        <v>185.68854161288655</v>
      </c>
      <c r="Y3579">
        <v>0</v>
      </c>
      <c r="Z3579">
        <v>8.2044364542625825</v>
      </c>
      <c r="AA3579">
        <v>0</v>
      </c>
      <c r="AB3579">
        <v>16.722771787733961</v>
      </c>
      <c r="AC3579">
        <v>0</v>
      </c>
      <c r="AD3579">
        <v>0</v>
      </c>
      <c r="AE3579">
        <v>210.61574985488309</v>
      </c>
    </row>
    <row r="3580" spans="1:31" x14ac:dyDescent="0.25">
      <c r="A3580">
        <v>2443627</v>
      </c>
      <c r="B3580">
        <v>1</v>
      </c>
      <c r="C3580" t="s">
        <v>80</v>
      </c>
      <c r="D3580" t="s">
        <v>108</v>
      </c>
      <c r="E3580" t="s">
        <v>147</v>
      </c>
      <c r="F3580" t="s">
        <v>10023</v>
      </c>
      <c r="G3580" t="s">
        <v>187</v>
      </c>
      <c r="H3580" t="s">
        <v>135</v>
      </c>
      <c r="I3580" t="s">
        <v>136</v>
      </c>
      <c r="J3580" t="s">
        <v>137</v>
      </c>
      <c r="K3580" t="s">
        <v>164</v>
      </c>
      <c r="L3580" t="s">
        <v>10523</v>
      </c>
      <c r="M3580" t="s">
        <v>10524</v>
      </c>
      <c r="N3580">
        <v>8.1972222220000006</v>
      </c>
      <c r="O3580">
        <v>0</v>
      </c>
      <c r="P3580">
        <v>11</v>
      </c>
      <c r="Q3580">
        <v>0</v>
      </c>
      <c r="R3580">
        <v>1</v>
      </c>
      <c r="S3580">
        <v>0</v>
      </c>
      <c r="T3580">
        <v>3</v>
      </c>
      <c r="U3580">
        <v>0</v>
      </c>
      <c r="V3580">
        <v>0</v>
      </c>
      <c r="W3580">
        <v>0</v>
      </c>
      <c r="X3580">
        <v>9.6425308528866349</v>
      </c>
      <c r="Y3580">
        <v>0</v>
      </c>
      <c r="Z3580">
        <v>0</v>
      </c>
      <c r="AA3580">
        <v>0</v>
      </c>
      <c r="AB3580">
        <v>1.6554457928063688</v>
      </c>
      <c r="AC3580">
        <v>0</v>
      </c>
      <c r="AD3580">
        <v>0</v>
      </c>
      <c r="AE3580">
        <v>11.297976645693003</v>
      </c>
    </row>
    <row r="3581" spans="1:31" x14ac:dyDescent="0.25">
      <c r="A3581">
        <v>2443628</v>
      </c>
      <c r="B3581">
        <v>1</v>
      </c>
      <c r="C3581" t="s">
        <v>80</v>
      </c>
      <c r="D3581" t="s">
        <v>87</v>
      </c>
      <c r="E3581" t="s">
        <v>161</v>
      </c>
      <c r="F3581" t="s">
        <v>10525</v>
      </c>
      <c r="G3581" t="s">
        <v>355</v>
      </c>
      <c r="H3581" t="s">
        <v>144</v>
      </c>
      <c r="I3581" t="s">
        <v>136</v>
      </c>
      <c r="J3581" t="s">
        <v>137</v>
      </c>
      <c r="K3581" t="s">
        <v>164</v>
      </c>
      <c r="L3581" t="s">
        <v>10526</v>
      </c>
      <c r="M3581" t="s">
        <v>10527</v>
      </c>
      <c r="N3581">
        <v>5.4541666659999999</v>
      </c>
      <c r="O3581">
        <v>0</v>
      </c>
      <c r="P3581">
        <v>342</v>
      </c>
      <c r="Q3581">
        <v>0</v>
      </c>
      <c r="R3581">
        <v>0</v>
      </c>
      <c r="S3581">
        <v>0</v>
      </c>
      <c r="T3581">
        <v>84</v>
      </c>
      <c r="U3581">
        <v>0</v>
      </c>
      <c r="V3581">
        <v>0</v>
      </c>
      <c r="W3581">
        <v>0</v>
      </c>
      <c r="X3581">
        <v>535.32891248755959</v>
      </c>
      <c r="Y3581">
        <v>0</v>
      </c>
      <c r="Z3581">
        <v>0</v>
      </c>
      <c r="AA3581">
        <v>0</v>
      </c>
      <c r="AB3581">
        <v>543.42767491228642</v>
      </c>
      <c r="AC3581">
        <v>0</v>
      </c>
      <c r="AD3581">
        <v>0</v>
      </c>
      <c r="AE3581">
        <v>1078.756587399846</v>
      </c>
    </row>
    <row r="3582" spans="1:31" x14ac:dyDescent="0.25">
      <c r="A3582">
        <v>2443629</v>
      </c>
      <c r="B3582">
        <v>1</v>
      </c>
      <c r="C3582" t="s">
        <v>80</v>
      </c>
      <c r="D3582" t="s">
        <v>95</v>
      </c>
      <c r="E3582" t="s">
        <v>156</v>
      </c>
      <c r="F3582" t="s">
        <v>10528</v>
      </c>
      <c r="G3582" t="s">
        <v>1185</v>
      </c>
      <c r="H3582" t="s">
        <v>135</v>
      </c>
      <c r="I3582" t="s">
        <v>136</v>
      </c>
      <c r="J3582" t="s">
        <v>137</v>
      </c>
      <c r="K3582" t="s">
        <v>138</v>
      </c>
      <c r="L3582" t="s">
        <v>10529</v>
      </c>
      <c r="M3582" t="s">
        <v>10530</v>
      </c>
      <c r="N3582">
        <v>1.531666666</v>
      </c>
      <c r="O3582">
        <v>0</v>
      </c>
      <c r="P3582">
        <v>530</v>
      </c>
      <c r="Q3582">
        <v>0</v>
      </c>
      <c r="R3582">
        <v>0</v>
      </c>
      <c r="S3582">
        <v>0</v>
      </c>
      <c r="T3582">
        <v>66</v>
      </c>
      <c r="U3582">
        <v>0</v>
      </c>
      <c r="V3582">
        <v>1</v>
      </c>
      <c r="W3582">
        <v>0</v>
      </c>
      <c r="X3582">
        <v>228.2089773165356</v>
      </c>
      <c r="Y3582">
        <v>0</v>
      </c>
      <c r="Z3582">
        <v>0</v>
      </c>
      <c r="AA3582">
        <v>0</v>
      </c>
      <c r="AB3582">
        <v>140.41538533233813</v>
      </c>
      <c r="AC3582">
        <v>0</v>
      </c>
      <c r="AD3582">
        <v>3.1885141480773185</v>
      </c>
      <c r="AE3582">
        <v>371.81287679695106</v>
      </c>
    </row>
    <row r="3583" spans="1:31" x14ac:dyDescent="0.25">
      <c r="A3583">
        <v>2443631</v>
      </c>
      <c r="B3583">
        <v>1</v>
      </c>
      <c r="C3583" t="s">
        <v>80</v>
      </c>
      <c r="D3583" t="s">
        <v>85</v>
      </c>
      <c r="E3583" t="s">
        <v>290</v>
      </c>
      <c r="F3583" t="s">
        <v>10531</v>
      </c>
      <c r="G3583" t="s">
        <v>175</v>
      </c>
      <c r="H3583" t="s">
        <v>135</v>
      </c>
      <c r="I3583" t="s">
        <v>136</v>
      </c>
      <c r="J3583" t="s">
        <v>137</v>
      </c>
      <c r="K3583" t="s">
        <v>138</v>
      </c>
      <c r="L3583" t="s">
        <v>10532</v>
      </c>
      <c r="M3583" t="s">
        <v>10533</v>
      </c>
      <c r="N3583">
        <v>1.810277777</v>
      </c>
      <c r="O3583">
        <v>0</v>
      </c>
      <c r="P3583">
        <v>48</v>
      </c>
      <c r="Q3583">
        <v>0</v>
      </c>
      <c r="R3583">
        <v>0</v>
      </c>
      <c r="S3583">
        <v>0</v>
      </c>
      <c r="T3583">
        <v>5</v>
      </c>
      <c r="U3583">
        <v>0</v>
      </c>
      <c r="V3583">
        <v>0</v>
      </c>
      <c r="W3583">
        <v>0</v>
      </c>
      <c r="X3583">
        <v>24.291216667242399</v>
      </c>
      <c r="Y3583">
        <v>0</v>
      </c>
      <c r="Z3583">
        <v>0</v>
      </c>
      <c r="AA3583">
        <v>0</v>
      </c>
      <c r="AB3583">
        <v>16.338495876250757</v>
      </c>
      <c r="AC3583">
        <v>0</v>
      </c>
      <c r="AD3583">
        <v>0</v>
      </c>
      <c r="AE3583">
        <v>40.629712543493156</v>
      </c>
    </row>
    <row r="3584" spans="1:31" x14ac:dyDescent="0.25">
      <c r="A3584">
        <v>2443634</v>
      </c>
      <c r="B3584">
        <v>1</v>
      </c>
      <c r="C3584" t="s">
        <v>80</v>
      </c>
      <c r="D3584" t="s">
        <v>93</v>
      </c>
      <c r="E3584" t="s">
        <v>156</v>
      </c>
      <c r="F3584" t="s">
        <v>10534</v>
      </c>
      <c r="G3584" t="s">
        <v>187</v>
      </c>
      <c r="H3584" t="s">
        <v>135</v>
      </c>
      <c r="I3584" t="s">
        <v>136</v>
      </c>
      <c r="J3584" t="s">
        <v>137</v>
      </c>
      <c r="K3584" t="s">
        <v>164</v>
      </c>
      <c r="L3584" t="s">
        <v>10535</v>
      </c>
      <c r="M3584" t="s">
        <v>10536</v>
      </c>
      <c r="N3584">
        <v>6.5677777769999999</v>
      </c>
      <c r="O3584">
        <v>0</v>
      </c>
      <c r="P3584">
        <v>22</v>
      </c>
      <c r="Q3584">
        <v>0</v>
      </c>
      <c r="R3584">
        <v>0</v>
      </c>
      <c r="S3584">
        <v>0</v>
      </c>
      <c r="T3584">
        <v>5</v>
      </c>
      <c r="U3584">
        <v>0</v>
      </c>
      <c r="V3584">
        <v>0</v>
      </c>
      <c r="W3584">
        <v>0</v>
      </c>
      <c r="X3584">
        <v>82.203521175193174</v>
      </c>
      <c r="Y3584">
        <v>0</v>
      </c>
      <c r="Z3584">
        <v>0</v>
      </c>
      <c r="AA3584">
        <v>0</v>
      </c>
      <c r="AB3584">
        <v>88.795193314633721</v>
      </c>
      <c r="AC3584">
        <v>0</v>
      </c>
      <c r="AD3584">
        <v>0</v>
      </c>
      <c r="AE3584">
        <v>170.99871448982691</v>
      </c>
    </row>
    <row r="3585" spans="1:31" x14ac:dyDescent="0.25">
      <c r="A3585">
        <v>2443635</v>
      </c>
      <c r="B3585">
        <v>1</v>
      </c>
      <c r="C3585" t="s">
        <v>80</v>
      </c>
      <c r="D3585" t="s">
        <v>93</v>
      </c>
      <c r="E3585" t="s">
        <v>156</v>
      </c>
      <c r="F3585" t="s">
        <v>10537</v>
      </c>
      <c r="G3585" t="s">
        <v>355</v>
      </c>
      <c r="H3585" t="s">
        <v>135</v>
      </c>
      <c r="I3585" t="s">
        <v>136</v>
      </c>
      <c r="J3585" t="s">
        <v>137</v>
      </c>
      <c r="K3585" t="s">
        <v>164</v>
      </c>
      <c r="L3585" t="s">
        <v>10538</v>
      </c>
      <c r="M3585" t="s">
        <v>10539</v>
      </c>
      <c r="N3585">
        <v>8.1344444439999997</v>
      </c>
      <c r="O3585">
        <v>0</v>
      </c>
      <c r="P3585">
        <v>251</v>
      </c>
      <c r="Q3585">
        <v>0</v>
      </c>
      <c r="R3585">
        <v>3</v>
      </c>
      <c r="S3585">
        <v>0</v>
      </c>
      <c r="T3585">
        <v>33</v>
      </c>
      <c r="U3585">
        <v>0</v>
      </c>
      <c r="V3585">
        <v>0</v>
      </c>
      <c r="W3585">
        <v>0</v>
      </c>
      <c r="X3585">
        <v>322.80894292746348</v>
      </c>
      <c r="Y3585">
        <v>0</v>
      </c>
      <c r="Z3585">
        <v>5.5433879091715825</v>
      </c>
      <c r="AA3585">
        <v>0</v>
      </c>
      <c r="AB3585">
        <v>138.07377634577662</v>
      </c>
      <c r="AC3585">
        <v>0</v>
      </c>
      <c r="AD3585">
        <v>0</v>
      </c>
      <c r="AE3585">
        <v>466.42610718241167</v>
      </c>
    </row>
    <row r="3586" spans="1:31" x14ac:dyDescent="0.25">
      <c r="A3586">
        <v>2443636</v>
      </c>
      <c r="B3586">
        <v>1</v>
      </c>
      <c r="C3586" t="s">
        <v>80</v>
      </c>
      <c r="D3586" t="s">
        <v>103</v>
      </c>
      <c r="E3586" t="s">
        <v>147</v>
      </c>
      <c r="F3586" t="s">
        <v>10540</v>
      </c>
      <c r="G3586" t="s">
        <v>1630</v>
      </c>
      <c r="H3586" t="s">
        <v>135</v>
      </c>
      <c r="I3586" t="s">
        <v>136</v>
      </c>
      <c r="J3586" t="s">
        <v>137</v>
      </c>
      <c r="K3586" t="s">
        <v>138</v>
      </c>
      <c r="L3586" t="s">
        <v>10541</v>
      </c>
      <c r="M3586" t="s">
        <v>10542</v>
      </c>
      <c r="N3586">
        <v>3.0322222220000001</v>
      </c>
      <c r="O3586">
        <v>0</v>
      </c>
      <c r="P3586">
        <v>56</v>
      </c>
      <c r="Q3586">
        <v>0</v>
      </c>
      <c r="R3586">
        <v>1</v>
      </c>
      <c r="S3586">
        <v>0</v>
      </c>
      <c r="T3586">
        <v>8</v>
      </c>
      <c r="U3586">
        <v>0</v>
      </c>
      <c r="V3586">
        <v>0</v>
      </c>
      <c r="W3586">
        <v>0</v>
      </c>
      <c r="X3586">
        <v>60.180142328579414</v>
      </c>
      <c r="Y3586">
        <v>0</v>
      </c>
      <c r="Z3586">
        <v>0</v>
      </c>
      <c r="AA3586">
        <v>0</v>
      </c>
      <c r="AB3586">
        <v>28.574358777766893</v>
      </c>
      <c r="AC3586">
        <v>0</v>
      </c>
      <c r="AD3586">
        <v>0</v>
      </c>
      <c r="AE3586">
        <v>88.754501106346311</v>
      </c>
    </row>
    <row r="3587" spans="1:31" x14ac:dyDescent="0.25">
      <c r="A3587">
        <v>2443637</v>
      </c>
      <c r="B3587">
        <v>1</v>
      </c>
      <c r="C3587" t="s">
        <v>81</v>
      </c>
      <c r="D3587" t="s">
        <v>127</v>
      </c>
      <c r="E3587" t="s">
        <v>141</v>
      </c>
      <c r="F3587" t="s">
        <v>10543</v>
      </c>
      <c r="G3587" t="s">
        <v>256</v>
      </c>
      <c r="H3587" t="s">
        <v>144</v>
      </c>
      <c r="I3587" t="s">
        <v>136</v>
      </c>
      <c r="J3587" t="s">
        <v>137</v>
      </c>
      <c r="K3587" t="s">
        <v>138</v>
      </c>
      <c r="L3587" t="s">
        <v>10544</v>
      </c>
      <c r="M3587" t="s">
        <v>10545</v>
      </c>
      <c r="N3587">
        <v>6.4563888880000002</v>
      </c>
      <c r="O3587">
        <v>6</v>
      </c>
      <c r="P3587">
        <v>499</v>
      </c>
      <c r="Q3587">
        <v>83</v>
      </c>
      <c r="R3587">
        <v>77</v>
      </c>
      <c r="S3587">
        <v>19</v>
      </c>
      <c r="T3587">
        <v>41</v>
      </c>
      <c r="U3587">
        <v>4</v>
      </c>
      <c r="V3587">
        <v>0</v>
      </c>
      <c r="W3587">
        <v>3.0405581796756826</v>
      </c>
      <c r="X3587">
        <v>492.58658938430841</v>
      </c>
      <c r="Y3587">
        <v>183.63797714058902</v>
      </c>
      <c r="Z3587">
        <v>64.723360390030976</v>
      </c>
      <c r="AA3587">
        <v>3132.198089266742</v>
      </c>
      <c r="AB3587">
        <v>156.26200903631303</v>
      </c>
      <c r="AC3587">
        <v>4100.2698793785958</v>
      </c>
      <c r="AD3587">
        <v>0</v>
      </c>
      <c r="AE3587">
        <v>8132.7184627762545</v>
      </c>
    </row>
    <row r="3588" spans="1:31" x14ac:dyDescent="0.25">
      <c r="A3588">
        <v>2443641</v>
      </c>
      <c r="B3588">
        <v>1</v>
      </c>
      <c r="C3588" t="s">
        <v>80</v>
      </c>
      <c r="D3588" t="s">
        <v>88</v>
      </c>
      <c r="E3588" t="s">
        <v>290</v>
      </c>
      <c r="F3588" t="s">
        <v>10546</v>
      </c>
      <c r="G3588" t="s">
        <v>175</v>
      </c>
      <c r="H3588" t="s">
        <v>135</v>
      </c>
      <c r="I3588" t="s">
        <v>136</v>
      </c>
      <c r="J3588" t="s">
        <v>137</v>
      </c>
      <c r="K3588" t="s">
        <v>138</v>
      </c>
      <c r="L3588" t="s">
        <v>10547</v>
      </c>
      <c r="M3588" t="s">
        <v>10548</v>
      </c>
      <c r="N3588">
        <v>1.591388888</v>
      </c>
      <c r="O3588">
        <v>0</v>
      </c>
      <c r="P3588">
        <v>33</v>
      </c>
      <c r="Q3588">
        <v>0</v>
      </c>
      <c r="R3588">
        <v>0</v>
      </c>
      <c r="S3588">
        <v>0</v>
      </c>
      <c r="T3588">
        <v>1</v>
      </c>
      <c r="U3588">
        <v>0</v>
      </c>
      <c r="V3588">
        <v>0</v>
      </c>
      <c r="W3588">
        <v>0</v>
      </c>
      <c r="X3588">
        <v>13.227922056820702</v>
      </c>
      <c r="Y3588">
        <v>0</v>
      </c>
      <c r="Z3588">
        <v>0</v>
      </c>
      <c r="AA3588">
        <v>0</v>
      </c>
      <c r="AB3588">
        <v>3.5956982603332888</v>
      </c>
      <c r="AC3588">
        <v>0</v>
      </c>
      <c r="AD3588">
        <v>0</v>
      </c>
      <c r="AE3588">
        <v>16.823620317153992</v>
      </c>
    </row>
    <row r="3589" spans="1:31" x14ac:dyDescent="0.25">
      <c r="A3589">
        <v>2443642</v>
      </c>
      <c r="B3589">
        <v>1</v>
      </c>
      <c r="C3589" t="s">
        <v>81</v>
      </c>
      <c r="D3589" t="s">
        <v>112</v>
      </c>
      <c r="E3589" t="s">
        <v>147</v>
      </c>
      <c r="F3589" t="s">
        <v>10549</v>
      </c>
      <c r="G3589" t="s">
        <v>171</v>
      </c>
      <c r="H3589" t="s">
        <v>135</v>
      </c>
      <c r="I3589" t="s">
        <v>136</v>
      </c>
      <c r="J3589" t="s">
        <v>137</v>
      </c>
      <c r="K3589" t="s">
        <v>138</v>
      </c>
      <c r="L3589" t="s">
        <v>10550</v>
      </c>
      <c r="M3589" t="s">
        <v>10551</v>
      </c>
      <c r="N3589">
        <v>1.5725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9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0.42191878635526492</v>
      </c>
      <c r="AC3589">
        <v>0</v>
      </c>
      <c r="AD3589">
        <v>0</v>
      </c>
      <c r="AE3589">
        <v>0.42191878635526492</v>
      </c>
    </row>
    <row r="3590" spans="1:31" x14ac:dyDescent="0.25">
      <c r="A3590">
        <v>2443643</v>
      </c>
      <c r="B3590">
        <v>1</v>
      </c>
      <c r="C3590" t="s">
        <v>80</v>
      </c>
      <c r="D3590" t="s">
        <v>103</v>
      </c>
      <c r="E3590" t="s">
        <v>141</v>
      </c>
      <c r="F3590" t="s">
        <v>10552</v>
      </c>
      <c r="G3590" t="s">
        <v>187</v>
      </c>
      <c r="H3590" t="s">
        <v>144</v>
      </c>
      <c r="I3590" t="s">
        <v>136</v>
      </c>
      <c r="J3590" t="s">
        <v>137</v>
      </c>
      <c r="K3590" t="s">
        <v>164</v>
      </c>
      <c r="L3590" t="s">
        <v>10553</v>
      </c>
      <c r="M3590" t="s">
        <v>10554</v>
      </c>
      <c r="N3590">
        <v>0.69166666600000004</v>
      </c>
      <c r="O3590">
        <v>9</v>
      </c>
      <c r="P3590">
        <v>373</v>
      </c>
      <c r="Q3590">
        <v>2</v>
      </c>
      <c r="R3590">
        <v>100</v>
      </c>
      <c r="S3590">
        <v>6</v>
      </c>
      <c r="T3590">
        <v>53</v>
      </c>
      <c r="U3590">
        <v>0</v>
      </c>
      <c r="V3590">
        <v>0</v>
      </c>
      <c r="W3590">
        <v>2.4098188786813557</v>
      </c>
      <c r="X3590">
        <v>71.374546671717141</v>
      </c>
      <c r="Y3590">
        <v>16.844732131731817</v>
      </c>
      <c r="Z3590">
        <v>21.02425367597046</v>
      </c>
      <c r="AA3590">
        <v>3.1427743962092669</v>
      </c>
      <c r="AB3590">
        <v>205.76635157142542</v>
      </c>
      <c r="AC3590">
        <v>0</v>
      </c>
      <c r="AD3590">
        <v>0</v>
      </c>
      <c r="AE3590">
        <v>320.56247732573547</v>
      </c>
    </row>
    <row r="3591" spans="1:31" x14ac:dyDescent="0.25">
      <c r="A3591">
        <v>2443644</v>
      </c>
      <c r="B3591">
        <v>1</v>
      </c>
      <c r="C3591" t="s">
        <v>80</v>
      </c>
      <c r="D3591" t="s">
        <v>107</v>
      </c>
      <c r="E3591" t="s">
        <v>156</v>
      </c>
      <c r="F3591" t="s">
        <v>10555</v>
      </c>
      <c r="G3591" t="s">
        <v>175</v>
      </c>
      <c r="H3591" t="s">
        <v>135</v>
      </c>
      <c r="I3591" t="s">
        <v>136</v>
      </c>
      <c r="J3591" t="s">
        <v>137</v>
      </c>
      <c r="K3591" t="s">
        <v>138</v>
      </c>
      <c r="L3591" t="s">
        <v>10556</v>
      </c>
      <c r="M3591" t="s">
        <v>10557</v>
      </c>
      <c r="N3591">
        <v>0.90944444400000002</v>
      </c>
      <c r="O3591">
        <v>0</v>
      </c>
      <c r="P3591">
        <v>35</v>
      </c>
      <c r="Q3591">
        <v>0</v>
      </c>
      <c r="R3591">
        <v>22</v>
      </c>
      <c r="S3591">
        <v>0</v>
      </c>
      <c r="T3591">
        <v>12</v>
      </c>
      <c r="U3591">
        <v>0</v>
      </c>
      <c r="V3591">
        <v>0</v>
      </c>
      <c r="W3591">
        <v>0</v>
      </c>
      <c r="X3591">
        <v>5.5935154185927862</v>
      </c>
      <c r="Y3591">
        <v>0</v>
      </c>
      <c r="Z3591">
        <v>1.1003314599216025</v>
      </c>
      <c r="AA3591">
        <v>0</v>
      </c>
      <c r="AB3591">
        <v>6.3078285095183855</v>
      </c>
      <c r="AC3591">
        <v>0</v>
      </c>
      <c r="AD3591">
        <v>0</v>
      </c>
      <c r="AE3591">
        <v>13.001675388032774</v>
      </c>
    </row>
    <row r="3592" spans="1:31" x14ac:dyDescent="0.25">
      <c r="A3592">
        <v>2443646</v>
      </c>
      <c r="B3592">
        <v>1</v>
      </c>
      <c r="C3592" t="s">
        <v>80</v>
      </c>
      <c r="D3592" t="s">
        <v>96</v>
      </c>
      <c r="E3592" t="s">
        <v>141</v>
      </c>
      <c r="F3592" t="s">
        <v>10558</v>
      </c>
      <c r="G3592" t="s">
        <v>355</v>
      </c>
      <c r="H3592" t="s">
        <v>144</v>
      </c>
      <c r="I3592" t="s">
        <v>136</v>
      </c>
      <c r="J3592" t="s">
        <v>137</v>
      </c>
      <c r="K3592" t="s">
        <v>164</v>
      </c>
      <c r="L3592" t="s">
        <v>10559</v>
      </c>
      <c r="M3592" t="s">
        <v>10560</v>
      </c>
      <c r="N3592">
        <v>7.8233333329999999</v>
      </c>
      <c r="O3592">
        <v>3</v>
      </c>
      <c r="P3592">
        <v>734</v>
      </c>
      <c r="Q3592">
        <v>5</v>
      </c>
      <c r="R3592">
        <v>0</v>
      </c>
      <c r="S3592">
        <v>11</v>
      </c>
      <c r="T3592">
        <v>12</v>
      </c>
      <c r="U3592">
        <v>1</v>
      </c>
      <c r="V3592">
        <v>0</v>
      </c>
      <c r="W3592">
        <v>553.19962006428796</v>
      </c>
      <c r="X3592">
        <v>241.3452227077907</v>
      </c>
      <c r="Y3592">
        <v>27.297731375227713</v>
      </c>
      <c r="Z3592">
        <v>0</v>
      </c>
      <c r="AA3592">
        <v>2186.3317289815714</v>
      </c>
      <c r="AB3592">
        <v>229.88807130890945</v>
      </c>
      <c r="AC3592">
        <v>54.037917183663204</v>
      </c>
      <c r="AD3592">
        <v>0</v>
      </c>
      <c r="AE3592">
        <v>3292.1002916214502</v>
      </c>
    </row>
    <row r="3593" spans="1:31" x14ac:dyDescent="0.25">
      <c r="A3593">
        <v>2443650</v>
      </c>
      <c r="B3593">
        <v>1</v>
      </c>
      <c r="C3593" t="s">
        <v>81</v>
      </c>
      <c r="D3593" t="s">
        <v>116</v>
      </c>
      <c r="E3593" t="s">
        <v>141</v>
      </c>
      <c r="F3593" t="s">
        <v>4549</v>
      </c>
      <c r="G3593" t="s">
        <v>187</v>
      </c>
      <c r="H3593" t="s">
        <v>144</v>
      </c>
      <c r="I3593" t="s">
        <v>136</v>
      </c>
      <c r="J3593" t="s">
        <v>137</v>
      </c>
      <c r="K3593" t="s">
        <v>164</v>
      </c>
      <c r="L3593" t="s">
        <v>10561</v>
      </c>
      <c r="M3593" t="s">
        <v>10562</v>
      </c>
      <c r="N3593">
        <v>8.1736111109999996</v>
      </c>
      <c r="O3593">
        <v>2</v>
      </c>
      <c r="P3593">
        <v>311</v>
      </c>
      <c r="Q3593">
        <v>1</v>
      </c>
      <c r="R3593">
        <v>2</v>
      </c>
      <c r="S3593">
        <v>0</v>
      </c>
      <c r="T3593">
        <v>16</v>
      </c>
      <c r="U3593">
        <v>0</v>
      </c>
      <c r="V3593">
        <v>0</v>
      </c>
      <c r="W3593">
        <v>4.0270786887516499</v>
      </c>
      <c r="X3593">
        <v>266.5651578920735</v>
      </c>
      <c r="Y3593">
        <v>1.4687341266495</v>
      </c>
      <c r="Z3593">
        <v>3.0062151157675103</v>
      </c>
      <c r="AA3593">
        <v>0</v>
      </c>
      <c r="AB3593">
        <v>53.114461905555849</v>
      </c>
      <c r="AC3593">
        <v>0</v>
      </c>
      <c r="AD3593">
        <v>0</v>
      </c>
      <c r="AE3593">
        <v>328.18164772879805</v>
      </c>
    </row>
    <row r="3594" spans="1:31" x14ac:dyDescent="0.25">
      <c r="A3594">
        <v>2443652</v>
      </c>
      <c r="B3594">
        <v>1</v>
      </c>
      <c r="C3594" t="s">
        <v>80</v>
      </c>
      <c r="D3594" t="s">
        <v>82</v>
      </c>
      <c r="E3594" t="s">
        <v>147</v>
      </c>
      <c r="F3594" t="s">
        <v>10563</v>
      </c>
      <c r="G3594" t="s">
        <v>1709</v>
      </c>
      <c r="H3594" t="s">
        <v>135</v>
      </c>
      <c r="I3594" t="s">
        <v>136</v>
      </c>
      <c r="J3594" t="s">
        <v>137</v>
      </c>
      <c r="K3594" t="s">
        <v>138</v>
      </c>
      <c r="L3594" t="s">
        <v>10564</v>
      </c>
      <c r="M3594" t="s">
        <v>10565</v>
      </c>
      <c r="N3594">
        <v>1.5847222219999999</v>
      </c>
      <c r="O3594">
        <v>0</v>
      </c>
      <c r="P3594">
        <v>230</v>
      </c>
      <c r="Q3594">
        <v>0</v>
      </c>
      <c r="R3594">
        <v>0</v>
      </c>
      <c r="S3594">
        <v>0</v>
      </c>
      <c r="T3594">
        <v>7</v>
      </c>
      <c r="U3594">
        <v>0</v>
      </c>
      <c r="V3594">
        <v>0</v>
      </c>
      <c r="W3594">
        <v>0</v>
      </c>
      <c r="X3594">
        <v>141.15779356712406</v>
      </c>
      <c r="Y3594">
        <v>0</v>
      </c>
      <c r="Z3594">
        <v>0</v>
      </c>
      <c r="AA3594">
        <v>0</v>
      </c>
      <c r="AB3594">
        <v>8.9326545287493389</v>
      </c>
      <c r="AC3594">
        <v>0</v>
      </c>
      <c r="AD3594">
        <v>0</v>
      </c>
      <c r="AE3594">
        <v>150.0904480958734</v>
      </c>
    </row>
    <row r="3595" spans="1:31" x14ac:dyDescent="0.25">
      <c r="A3595">
        <v>2443654</v>
      </c>
      <c r="B3595">
        <v>1</v>
      </c>
      <c r="C3595" t="s">
        <v>80</v>
      </c>
      <c r="D3595" t="s">
        <v>84</v>
      </c>
      <c r="E3595" t="s">
        <v>147</v>
      </c>
      <c r="F3595" t="s">
        <v>1367</v>
      </c>
      <c r="G3595" t="s">
        <v>171</v>
      </c>
      <c r="H3595" t="s">
        <v>135</v>
      </c>
      <c r="I3595" t="s">
        <v>136</v>
      </c>
      <c r="J3595" t="s">
        <v>137</v>
      </c>
      <c r="K3595" t="s">
        <v>138</v>
      </c>
      <c r="L3595" t="s">
        <v>10566</v>
      </c>
      <c r="M3595" t="s">
        <v>10567</v>
      </c>
      <c r="N3595">
        <v>1.5249999999999999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3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3.63644882853984</v>
      </c>
      <c r="AC3595">
        <v>0</v>
      </c>
      <c r="AD3595">
        <v>0</v>
      </c>
      <c r="AE3595">
        <v>3.63644882853984</v>
      </c>
    </row>
    <row r="3596" spans="1:31" x14ac:dyDescent="0.25">
      <c r="A3596">
        <v>2443657</v>
      </c>
      <c r="B3596">
        <v>1</v>
      </c>
      <c r="C3596" t="s">
        <v>81</v>
      </c>
      <c r="D3596" t="s">
        <v>112</v>
      </c>
      <c r="E3596" t="s">
        <v>141</v>
      </c>
      <c r="F3596" t="s">
        <v>10568</v>
      </c>
      <c r="G3596" t="s">
        <v>355</v>
      </c>
      <c r="H3596" t="s">
        <v>144</v>
      </c>
      <c r="I3596" t="s">
        <v>136</v>
      </c>
      <c r="J3596" t="s">
        <v>137</v>
      </c>
      <c r="K3596" t="s">
        <v>164</v>
      </c>
      <c r="L3596" t="s">
        <v>10569</v>
      </c>
      <c r="M3596" t="s">
        <v>10570</v>
      </c>
      <c r="N3596">
        <v>5.2666666659999999</v>
      </c>
      <c r="O3596">
        <v>0</v>
      </c>
      <c r="P3596">
        <v>314</v>
      </c>
      <c r="Q3596">
        <v>0</v>
      </c>
      <c r="R3596">
        <v>22</v>
      </c>
      <c r="S3596">
        <v>0</v>
      </c>
      <c r="T3596">
        <v>10</v>
      </c>
      <c r="U3596">
        <v>0</v>
      </c>
      <c r="V3596">
        <v>0</v>
      </c>
      <c r="W3596">
        <v>0</v>
      </c>
      <c r="X3596">
        <v>339.36822482518005</v>
      </c>
      <c r="Y3596">
        <v>0</v>
      </c>
      <c r="Z3596">
        <v>5.2580684099999997E-4</v>
      </c>
      <c r="AA3596">
        <v>0</v>
      </c>
      <c r="AB3596">
        <v>61.136643339144065</v>
      </c>
      <c r="AC3596">
        <v>0</v>
      </c>
      <c r="AD3596">
        <v>0</v>
      </c>
      <c r="AE3596">
        <v>400.50539397116512</v>
      </c>
    </row>
    <row r="3597" spans="1:31" x14ac:dyDescent="0.25">
      <c r="A3597">
        <v>2443658</v>
      </c>
      <c r="B3597">
        <v>1</v>
      </c>
      <c r="C3597" t="s">
        <v>80</v>
      </c>
      <c r="D3597" t="s">
        <v>92</v>
      </c>
      <c r="E3597" t="s">
        <v>147</v>
      </c>
      <c r="F3597" t="s">
        <v>10571</v>
      </c>
      <c r="G3597" t="s">
        <v>2727</v>
      </c>
      <c r="H3597" t="s">
        <v>135</v>
      </c>
      <c r="I3597" t="s">
        <v>136</v>
      </c>
      <c r="J3597" t="s">
        <v>137</v>
      </c>
      <c r="K3597" t="s">
        <v>138</v>
      </c>
      <c r="L3597" t="s">
        <v>10572</v>
      </c>
      <c r="M3597" t="s">
        <v>10573</v>
      </c>
      <c r="N3597">
        <v>1.1477777769999999</v>
      </c>
      <c r="O3597">
        <v>0</v>
      </c>
      <c r="P3597">
        <v>64</v>
      </c>
      <c r="Q3597">
        <v>0</v>
      </c>
      <c r="R3597">
        <v>0</v>
      </c>
      <c r="S3597">
        <v>0</v>
      </c>
      <c r="T3597">
        <v>28</v>
      </c>
      <c r="U3597">
        <v>0</v>
      </c>
      <c r="V3597">
        <v>0</v>
      </c>
      <c r="W3597">
        <v>0</v>
      </c>
      <c r="X3597">
        <v>31.011020611637861</v>
      </c>
      <c r="Y3597">
        <v>0</v>
      </c>
      <c r="Z3597">
        <v>0</v>
      </c>
      <c r="AA3597">
        <v>0</v>
      </c>
      <c r="AB3597">
        <v>35.911392013339693</v>
      </c>
      <c r="AC3597">
        <v>0</v>
      </c>
      <c r="AD3597">
        <v>0</v>
      </c>
      <c r="AE3597">
        <v>66.922412624977554</v>
      </c>
    </row>
    <row r="3598" spans="1:31" x14ac:dyDescent="0.25">
      <c r="A3598">
        <v>2443659</v>
      </c>
      <c r="B3598">
        <v>1</v>
      </c>
      <c r="C3598" t="s">
        <v>80</v>
      </c>
      <c r="D3598" t="s">
        <v>95</v>
      </c>
      <c r="E3598" t="s">
        <v>141</v>
      </c>
      <c r="F3598" t="s">
        <v>10574</v>
      </c>
      <c r="G3598" t="s">
        <v>187</v>
      </c>
      <c r="H3598" t="s">
        <v>144</v>
      </c>
      <c r="I3598" t="s">
        <v>136</v>
      </c>
      <c r="J3598" t="s">
        <v>137</v>
      </c>
      <c r="K3598" t="s">
        <v>164</v>
      </c>
      <c r="L3598" t="s">
        <v>10575</v>
      </c>
      <c r="M3598" t="s">
        <v>10576</v>
      </c>
      <c r="N3598">
        <v>2.0927777769999998</v>
      </c>
      <c r="O3598">
        <v>0</v>
      </c>
      <c r="P3598">
        <v>733</v>
      </c>
      <c r="Q3598">
        <v>6</v>
      </c>
      <c r="R3598">
        <v>14</v>
      </c>
      <c r="S3598">
        <v>7</v>
      </c>
      <c r="T3598">
        <v>36</v>
      </c>
      <c r="U3598">
        <v>1</v>
      </c>
      <c r="V3598">
        <v>0</v>
      </c>
      <c r="W3598">
        <v>0</v>
      </c>
      <c r="X3598">
        <v>326.66884124681121</v>
      </c>
      <c r="Y3598">
        <v>95.23705136994657</v>
      </c>
      <c r="Z3598">
        <v>4.6607895812457221</v>
      </c>
      <c r="AA3598">
        <v>417.79104883400635</v>
      </c>
      <c r="AB3598">
        <v>123.32800167663495</v>
      </c>
      <c r="AC3598">
        <v>234.66053441831036</v>
      </c>
      <c r="AD3598">
        <v>0</v>
      </c>
      <c r="AE3598">
        <v>1202.3462671269551</v>
      </c>
    </row>
    <row r="3599" spans="1:31" x14ac:dyDescent="0.25">
      <c r="A3599">
        <v>2443660</v>
      </c>
      <c r="B3599">
        <v>1</v>
      </c>
      <c r="C3599" t="s">
        <v>80</v>
      </c>
      <c r="D3599" t="s">
        <v>97</v>
      </c>
      <c r="E3599" t="s">
        <v>178</v>
      </c>
      <c r="F3599" t="s">
        <v>10577</v>
      </c>
      <c r="G3599" t="s">
        <v>143</v>
      </c>
      <c r="H3599" t="s">
        <v>144</v>
      </c>
      <c r="I3599" t="s">
        <v>136</v>
      </c>
      <c r="J3599" t="s">
        <v>137</v>
      </c>
      <c r="K3599" t="s">
        <v>138</v>
      </c>
      <c r="L3599" t="s">
        <v>10578</v>
      </c>
      <c r="M3599" t="s">
        <v>10579</v>
      </c>
      <c r="N3599">
        <v>0.99027777699999997</v>
      </c>
      <c r="O3599">
        <v>1</v>
      </c>
      <c r="P3599">
        <v>1526</v>
      </c>
      <c r="Q3599">
        <v>0</v>
      </c>
      <c r="R3599">
        <v>106</v>
      </c>
      <c r="S3599">
        <v>8</v>
      </c>
      <c r="T3599">
        <v>187</v>
      </c>
      <c r="U3599">
        <v>1</v>
      </c>
      <c r="V3599">
        <v>0</v>
      </c>
      <c r="W3599">
        <v>15.087906668637743</v>
      </c>
      <c r="X3599">
        <v>275.9121266084183</v>
      </c>
      <c r="Y3599">
        <v>0</v>
      </c>
      <c r="Z3599">
        <v>0.70563666228451993</v>
      </c>
      <c r="AA3599">
        <v>200.17315975663345</v>
      </c>
      <c r="AB3599">
        <v>159.45467819621379</v>
      </c>
      <c r="AC3599">
        <v>126.49362004093466</v>
      </c>
      <c r="AD3599">
        <v>0</v>
      </c>
      <c r="AE3599">
        <v>777.82712793312237</v>
      </c>
    </row>
    <row r="3600" spans="1:31" x14ac:dyDescent="0.25">
      <c r="A3600">
        <v>2443662</v>
      </c>
      <c r="B3600">
        <v>1</v>
      </c>
      <c r="C3600" t="s">
        <v>80</v>
      </c>
      <c r="D3600" t="s">
        <v>98</v>
      </c>
      <c r="E3600" t="s">
        <v>132</v>
      </c>
      <c r="F3600" t="s">
        <v>10324</v>
      </c>
      <c r="G3600" t="s">
        <v>153</v>
      </c>
      <c r="H3600" t="s">
        <v>135</v>
      </c>
      <c r="I3600" t="s">
        <v>136</v>
      </c>
      <c r="J3600" t="s">
        <v>137</v>
      </c>
      <c r="K3600" t="s">
        <v>138</v>
      </c>
      <c r="L3600" t="s">
        <v>10580</v>
      </c>
      <c r="M3600" t="s">
        <v>10581</v>
      </c>
      <c r="N3600">
        <v>0.86055555500000003</v>
      </c>
      <c r="O3600">
        <v>0</v>
      </c>
      <c r="P3600">
        <v>1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0.14847719904982334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0.14847719904982334</v>
      </c>
    </row>
    <row r="3601" spans="1:31" x14ac:dyDescent="0.25">
      <c r="A3601">
        <v>2443666</v>
      </c>
      <c r="B3601">
        <v>1</v>
      </c>
      <c r="C3601" t="s">
        <v>80</v>
      </c>
      <c r="D3601" t="s">
        <v>88</v>
      </c>
      <c r="E3601" t="s">
        <v>290</v>
      </c>
      <c r="F3601" t="s">
        <v>10582</v>
      </c>
      <c r="G3601" t="s">
        <v>175</v>
      </c>
      <c r="H3601" t="s">
        <v>135</v>
      </c>
      <c r="I3601" t="s">
        <v>136</v>
      </c>
      <c r="J3601" t="s">
        <v>137</v>
      </c>
      <c r="K3601" t="s">
        <v>138</v>
      </c>
      <c r="L3601" t="s">
        <v>10583</v>
      </c>
      <c r="M3601" t="s">
        <v>10584</v>
      </c>
      <c r="N3601">
        <v>1.1827777770000001</v>
      </c>
      <c r="O3601">
        <v>0</v>
      </c>
      <c r="P3601">
        <v>137</v>
      </c>
      <c r="Q3601">
        <v>0</v>
      </c>
      <c r="R3601">
        <v>0</v>
      </c>
      <c r="S3601">
        <v>0</v>
      </c>
      <c r="T3601">
        <v>10</v>
      </c>
      <c r="U3601">
        <v>0</v>
      </c>
      <c r="V3601">
        <v>0</v>
      </c>
      <c r="W3601">
        <v>0</v>
      </c>
      <c r="X3601">
        <v>35.769585531078576</v>
      </c>
      <c r="Y3601">
        <v>0</v>
      </c>
      <c r="Z3601">
        <v>0</v>
      </c>
      <c r="AA3601">
        <v>0</v>
      </c>
      <c r="AB3601">
        <v>15.841897868469477</v>
      </c>
      <c r="AC3601">
        <v>0</v>
      </c>
      <c r="AD3601">
        <v>0</v>
      </c>
      <c r="AE3601">
        <v>51.61148339954805</v>
      </c>
    </row>
    <row r="3602" spans="1:31" x14ac:dyDescent="0.25">
      <c r="A3602">
        <v>2443669</v>
      </c>
      <c r="B3602">
        <v>1</v>
      </c>
      <c r="C3602" t="s">
        <v>80</v>
      </c>
      <c r="D3602" t="s">
        <v>92</v>
      </c>
      <c r="E3602" t="s">
        <v>132</v>
      </c>
      <c r="F3602" t="s">
        <v>10585</v>
      </c>
      <c r="G3602" t="s">
        <v>198</v>
      </c>
      <c r="H3602" t="s">
        <v>135</v>
      </c>
      <c r="I3602" t="s">
        <v>136</v>
      </c>
      <c r="J3602" t="s">
        <v>137</v>
      </c>
      <c r="K3602" t="s">
        <v>138</v>
      </c>
      <c r="L3602" t="s">
        <v>10586</v>
      </c>
      <c r="M3602" t="s">
        <v>10587</v>
      </c>
      <c r="N3602">
        <v>3.235833333</v>
      </c>
      <c r="O3602">
        <v>0</v>
      </c>
      <c r="P3602">
        <v>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0.91321209439632089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0.91321209439632089</v>
      </c>
    </row>
    <row r="3603" spans="1:31" x14ac:dyDescent="0.25">
      <c r="A3603">
        <v>2443672</v>
      </c>
      <c r="B3603">
        <v>1</v>
      </c>
      <c r="C3603" t="s">
        <v>80</v>
      </c>
      <c r="D3603" t="s">
        <v>104</v>
      </c>
      <c r="E3603" t="s">
        <v>161</v>
      </c>
      <c r="F3603" t="s">
        <v>10588</v>
      </c>
      <c r="G3603" t="s">
        <v>187</v>
      </c>
      <c r="H3603" t="s">
        <v>144</v>
      </c>
      <c r="I3603" t="s">
        <v>136</v>
      </c>
      <c r="J3603" t="s">
        <v>137</v>
      </c>
      <c r="K3603" t="s">
        <v>164</v>
      </c>
      <c r="L3603" t="s">
        <v>10589</v>
      </c>
      <c r="M3603" t="s">
        <v>10590</v>
      </c>
      <c r="N3603">
        <v>2.2908333330000001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1441.4280441830724</v>
      </c>
      <c r="AD3603">
        <v>0</v>
      </c>
      <c r="AE3603">
        <v>1441.4280441830724</v>
      </c>
    </row>
    <row r="3604" spans="1:31" x14ac:dyDescent="0.25">
      <c r="A3604">
        <v>2443675</v>
      </c>
      <c r="B3604">
        <v>1</v>
      </c>
      <c r="C3604" t="s">
        <v>80</v>
      </c>
      <c r="D3604" t="s">
        <v>101</v>
      </c>
      <c r="E3604" t="s">
        <v>147</v>
      </c>
      <c r="F3604" t="s">
        <v>3825</v>
      </c>
      <c r="G3604" t="s">
        <v>187</v>
      </c>
      <c r="H3604" t="s">
        <v>135</v>
      </c>
      <c r="I3604" t="s">
        <v>136</v>
      </c>
      <c r="J3604" t="s">
        <v>137</v>
      </c>
      <c r="K3604" t="s">
        <v>164</v>
      </c>
      <c r="L3604" t="s">
        <v>10591</v>
      </c>
      <c r="M3604" t="s">
        <v>10592</v>
      </c>
      <c r="N3604">
        <v>6.4472222219999997</v>
      </c>
      <c r="O3604">
        <v>0</v>
      </c>
      <c r="P3604">
        <v>3</v>
      </c>
      <c r="Q3604">
        <v>0</v>
      </c>
      <c r="R3604">
        <v>0</v>
      </c>
      <c r="S3604">
        <v>0</v>
      </c>
      <c r="T3604">
        <v>3</v>
      </c>
      <c r="U3604">
        <v>0</v>
      </c>
      <c r="V3604">
        <v>0</v>
      </c>
      <c r="W3604">
        <v>0</v>
      </c>
      <c r="X3604">
        <v>8.2559173623871818</v>
      </c>
      <c r="Y3604">
        <v>0</v>
      </c>
      <c r="Z3604">
        <v>0</v>
      </c>
      <c r="AA3604">
        <v>0</v>
      </c>
      <c r="AB3604">
        <v>58.850077187925066</v>
      </c>
      <c r="AC3604">
        <v>0</v>
      </c>
      <c r="AD3604">
        <v>0</v>
      </c>
      <c r="AE3604">
        <v>67.105994550312246</v>
      </c>
    </row>
    <row r="3605" spans="1:31" x14ac:dyDescent="0.25">
      <c r="A3605">
        <v>2443679</v>
      </c>
      <c r="B3605">
        <v>1</v>
      </c>
      <c r="C3605" t="s">
        <v>80</v>
      </c>
      <c r="D3605" t="s">
        <v>99</v>
      </c>
      <c r="E3605" t="s">
        <v>290</v>
      </c>
      <c r="F3605" t="s">
        <v>10593</v>
      </c>
      <c r="G3605" t="s">
        <v>525</v>
      </c>
      <c r="H3605" t="s">
        <v>135</v>
      </c>
      <c r="I3605" t="s">
        <v>136</v>
      </c>
      <c r="J3605" t="s">
        <v>137</v>
      </c>
      <c r="K3605" t="s">
        <v>138</v>
      </c>
      <c r="L3605" t="s">
        <v>10594</v>
      </c>
      <c r="M3605" t="s">
        <v>10595</v>
      </c>
      <c r="N3605">
        <v>0.63611111099999995</v>
      </c>
      <c r="O3605">
        <v>0</v>
      </c>
      <c r="P3605">
        <v>16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0.48799599733759114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0.48799599733759114</v>
      </c>
    </row>
    <row r="3606" spans="1:31" x14ac:dyDescent="0.25">
      <c r="A3606">
        <v>2443681</v>
      </c>
      <c r="B3606">
        <v>1</v>
      </c>
      <c r="C3606" t="s">
        <v>80</v>
      </c>
      <c r="D3606" t="s">
        <v>84</v>
      </c>
      <c r="E3606" t="s">
        <v>161</v>
      </c>
      <c r="F3606" t="s">
        <v>10596</v>
      </c>
      <c r="G3606" t="s">
        <v>187</v>
      </c>
      <c r="H3606" t="s">
        <v>144</v>
      </c>
      <c r="I3606" t="s">
        <v>136</v>
      </c>
      <c r="J3606" t="s">
        <v>137</v>
      </c>
      <c r="K3606" t="s">
        <v>164</v>
      </c>
      <c r="L3606" t="s">
        <v>10597</v>
      </c>
      <c r="M3606" t="s">
        <v>10598</v>
      </c>
      <c r="N3606">
        <v>4.4166666660000002</v>
      </c>
      <c r="O3606">
        <v>0</v>
      </c>
      <c r="P3606">
        <v>46</v>
      </c>
      <c r="Q3606">
        <v>0</v>
      </c>
      <c r="R3606">
        <v>28</v>
      </c>
      <c r="S3606">
        <v>0</v>
      </c>
      <c r="T3606">
        <v>9</v>
      </c>
      <c r="U3606">
        <v>0</v>
      </c>
      <c r="V3606">
        <v>0</v>
      </c>
      <c r="W3606">
        <v>0</v>
      </c>
      <c r="X3606">
        <v>30.133225198485455</v>
      </c>
      <c r="Y3606">
        <v>0</v>
      </c>
      <c r="Z3606">
        <v>50.474924267179979</v>
      </c>
      <c r="AA3606">
        <v>0</v>
      </c>
      <c r="AB3606">
        <v>41.015607323870881</v>
      </c>
      <c r="AC3606">
        <v>0</v>
      </c>
      <c r="AD3606">
        <v>0</v>
      </c>
      <c r="AE3606">
        <v>121.62375678953632</v>
      </c>
    </row>
    <row r="3607" spans="1:31" x14ac:dyDescent="0.25">
      <c r="A3607">
        <v>2443686</v>
      </c>
      <c r="B3607">
        <v>1</v>
      </c>
      <c r="C3607" t="s">
        <v>80</v>
      </c>
      <c r="D3607" t="s">
        <v>103</v>
      </c>
      <c r="E3607" t="s">
        <v>132</v>
      </c>
      <c r="F3607" t="s">
        <v>10599</v>
      </c>
      <c r="G3607" t="s">
        <v>214</v>
      </c>
      <c r="H3607" t="s">
        <v>135</v>
      </c>
      <c r="I3607" t="s">
        <v>136</v>
      </c>
      <c r="J3607" t="s">
        <v>3</v>
      </c>
      <c r="K3607" t="s">
        <v>138</v>
      </c>
      <c r="L3607" t="s">
        <v>10600</v>
      </c>
      <c r="M3607" t="s">
        <v>10601</v>
      </c>
      <c r="N3607">
        <v>0.82055555499999999</v>
      </c>
      <c r="O3607">
        <v>0</v>
      </c>
      <c r="P3607">
        <v>5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1.0603801991730502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1.0603801991730502</v>
      </c>
    </row>
    <row r="3608" spans="1:31" x14ac:dyDescent="0.25">
      <c r="A3608">
        <v>2443691</v>
      </c>
      <c r="B3608">
        <v>1</v>
      </c>
      <c r="C3608" t="s">
        <v>81</v>
      </c>
      <c r="D3608" t="s">
        <v>123</v>
      </c>
      <c r="E3608" t="s">
        <v>229</v>
      </c>
      <c r="F3608" t="s">
        <v>10602</v>
      </c>
      <c r="G3608" t="s">
        <v>214</v>
      </c>
      <c r="H3608" t="s">
        <v>144</v>
      </c>
      <c r="I3608" t="s">
        <v>136</v>
      </c>
      <c r="J3608" t="s">
        <v>137</v>
      </c>
      <c r="K3608" t="s">
        <v>138</v>
      </c>
      <c r="L3608" t="s">
        <v>10603</v>
      </c>
      <c r="M3608" t="s">
        <v>10604</v>
      </c>
      <c r="N3608">
        <v>2.7183333329999999</v>
      </c>
      <c r="O3608">
        <v>0</v>
      </c>
      <c r="P3608">
        <v>583</v>
      </c>
      <c r="Q3608">
        <v>0</v>
      </c>
      <c r="R3608">
        <v>0</v>
      </c>
      <c r="S3608">
        <v>0</v>
      </c>
      <c r="T3608">
        <v>38</v>
      </c>
      <c r="U3608">
        <v>0</v>
      </c>
      <c r="V3608">
        <v>0</v>
      </c>
      <c r="W3608">
        <v>0</v>
      </c>
      <c r="X3608">
        <v>350.26737658743235</v>
      </c>
      <c r="Y3608">
        <v>0</v>
      </c>
      <c r="Z3608">
        <v>0</v>
      </c>
      <c r="AA3608">
        <v>0</v>
      </c>
      <c r="AB3608">
        <v>248.06520779855725</v>
      </c>
      <c r="AC3608">
        <v>0</v>
      </c>
      <c r="AD3608">
        <v>0</v>
      </c>
      <c r="AE3608">
        <v>598.33258438598955</v>
      </c>
    </row>
    <row r="3609" spans="1:31" x14ac:dyDescent="0.25">
      <c r="A3609">
        <v>2443696</v>
      </c>
      <c r="B3609">
        <v>1</v>
      </c>
      <c r="C3609" t="s">
        <v>81</v>
      </c>
      <c r="D3609" t="s">
        <v>119</v>
      </c>
      <c r="E3609" t="s">
        <v>141</v>
      </c>
      <c r="F3609" t="s">
        <v>10605</v>
      </c>
      <c r="G3609" t="s">
        <v>143</v>
      </c>
      <c r="H3609" t="s">
        <v>144</v>
      </c>
      <c r="I3609" t="s">
        <v>136</v>
      </c>
      <c r="J3609" t="s">
        <v>137</v>
      </c>
      <c r="K3609" t="s">
        <v>138</v>
      </c>
      <c r="L3609" t="s">
        <v>10606</v>
      </c>
      <c r="M3609" t="s">
        <v>10607</v>
      </c>
      <c r="N3609">
        <v>0.71861111099999997</v>
      </c>
      <c r="O3609">
        <v>0</v>
      </c>
      <c r="P3609">
        <v>232</v>
      </c>
      <c r="Q3609">
        <v>32</v>
      </c>
      <c r="R3609">
        <v>76</v>
      </c>
      <c r="S3609">
        <v>2</v>
      </c>
      <c r="T3609">
        <v>15</v>
      </c>
      <c r="U3609">
        <v>0</v>
      </c>
      <c r="V3609">
        <v>0</v>
      </c>
      <c r="W3609">
        <v>0</v>
      </c>
      <c r="X3609">
        <v>19.662146775504983</v>
      </c>
      <c r="Y3609">
        <v>4.014931930875715</v>
      </c>
      <c r="Z3609">
        <v>1.4739625362293474</v>
      </c>
      <c r="AA3609">
        <v>5.998111766459564</v>
      </c>
      <c r="AB3609">
        <v>28.130086345255901</v>
      </c>
      <c r="AC3609">
        <v>0</v>
      </c>
      <c r="AD3609">
        <v>0</v>
      </c>
      <c r="AE3609">
        <v>59.279239354325512</v>
      </c>
    </row>
    <row r="3610" spans="1:31" x14ac:dyDescent="0.25">
      <c r="A3610">
        <v>2443699</v>
      </c>
      <c r="B3610">
        <v>1</v>
      </c>
      <c r="C3610" t="s">
        <v>81</v>
      </c>
      <c r="D3610" t="s">
        <v>120</v>
      </c>
      <c r="E3610" t="s">
        <v>147</v>
      </c>
      <c r="F3610" t="s">
        <v>10608</v>
      </c>
      <c r="G3610" t="s">
        <v>171</v>
      </c>
      <c r="H3610" t="s">
        <v>135</v>
      </c>
      <c r="I3610" t="s">
        <v>136</v>
      </c>
      <c r="J3610" t="s">
        <v>137</v>
      </c>
      <c r="K3610" t="s">
        <v>138</v>
      </c>
      <c r="L3610" t="s">
        <v>10609</v>
      </c>
      <c r="M3610" t="s">
        <v>10610</v>
      </c>
      <c r="N3610">
        <v>1.726388888</v>
      </c>
      <c r="O3610">
        <v>0</v>
      </c>
      <c r="P3610">
        <v>68</v>
      </c>
      <c r="Q3610">
        <v>0</v>
      </c>
      <c r="R3610">
        <v>0</v>
      </c>
      <c r="S3610">
        <v>0</v>
      </c>
      <c r="T3610">
        <v>9</v>
      </c>
      <c r="U3610">
        <v>0</v>
      </c>
      <c r="V3610">
        <v>0</v>
      </c>
      <c r="W3610">
        <v>0</v>
      </c>
      <c r="X3610">
        <v>39.128760566800118</v>
      </c>
      <c r="Y3610">
        <v>0</v>
      </c>
      <c r="Z3610">
        <v>0</v>
      </c>
      <c r="AA3610">
        <v>0</v>
      </c>
      <c r="AB3610">
        <v>21.213734979554559</v>
      </c>
      <c r="AC3610">
        <v>0</v>
      </c>
      <c r="AD3610">
        <v>0</v>
      </c>
      <c r="AE3610">
        <v>60.342495546354677</v>
      </c>
    </row>
    <row r="3611" spans="1:31" x14ac:dyDescent="0.25">
      <c r="A3611">
        <v>2443702</v>
      </c>
      <c r="B3611">
        <v>1</v>
      </c>
      <c r="C3611" t="s">
        <v>80</v>
      </c>
      <c r="D3611" t="s">
        <v>93</v>
      </c>
      <c r="E3611" t="s">
        <v>178</v>
      </c>
      <c r="F3611" t="s">
        <v>10611</v>
      </c>
      <c r="G3611" t="s">
        <v>187</v>
      </c>
      <c r="H3611" t="s">
        <v>144</v>
      </c>
      <c r="I3611" t="s">
        <v>136</v>
      </c>
      <c r="J3611" t="s">
        <v>137</v>
      </c>
      <c r="K3611" t="s">
        <v>164</v>
      </c>
      <c r="L3611" t="s">
        <v>10612</v>
      </c>
      <c r="M3611" t="s">
        <v>10613</v>
      </c>
      <c r="N3611">
        <v>7.3650000000000002</v>
      </c>
      <c r="O3611">
        <v>1</v>
      </c>
      <c r="P3611">
        <v>810</v>
      </c>
      <c r="Q3611">
        <v>13</v>
      </c>
      <c r="R3611">
        <v>14</v>
      </c>
      <c r="S3611">
        <v>2</v>
      </c>
      <c r="T3611">
        <v>136</v>
      </c>
      <c r="U3611">
        <v>1</v>
      </c>
      <c r="V3611">
        <v>0</v>
      </c>
      <c r="W3611">
        <v>4.1039945147093766</v>
      </c>
      <c r="X3611">
        <v>1146.4857804842297</v>
      </c>
      <c r="Y3611">
        <v>120.60006328318374</v>
      </c>
      <c r="Z3611">
        <v>15.598445745186769</v>
      </c>
      <c r="AA3611">
        <v>36.727691066094273</v>
      </c>
      <c r="AB3611">
        <v>693.2753939284363</v>
      </c>
      <c r="AC3611">
        <v>657.86403278500404</v>
      </c>
      <c r="AD3611">
        <v>0</v>
      </c>
      <c r="AE3611">
        <v>2674.6554018068441</v>
      </c>
    </row>
    <row r="3612" spans="1:31" x14ac:dyDescent="0.25">
      <c r="A3612">
        <v>2443704</v>
      </c>
      <c r="B3612">
        <v>1</v>
      </c>
      <c r="C3612" t="s">
        <v>80</v>
      </c>
      <c r="D3612" t="s">
        <v>95</v>
      </c>
      <c r="E3612" t="s">
        <v>178</v>
      </c>
      <c r="F3612" t="s">
        <v>10614</v>
      </c>
      <c r="G3612" t="s">
        <v>143</v>
      </c>
      <c r="H3612" t="s">
        <v>144</v>
      </c>
      <c r="I3612" t="s">
        <v>136</v>
      </c>
      <c r="J3612" t="s">
        <v>137</v>
      </c>
      <c r="K3612" t="s">
        <v>138</v>
      </c>
      <c r="L3612" t="s">
        <v>10615</v>
      </c>
      <c r="M3612" t="s">
        <v>10616</v>
      </c>
      <c r="N3612">
        <v>0.28083333300000002</v>
      </c>
      <c r="O3612">
        <v>0</v>
      </c>
      <c r="P3612">
        <v>0</v>
      </c>
      <c r="Q3612">
        <v>0</v>
      </c>
      <c r="R3612">
        <v>0</v>
      </c>
      <c r="S3612">
        <v>3</v>
      </c>
      <c r="T3612">
        <v>0</v>
      </c>
      <c r="U3612">
        <v>2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6.2714702857625619</v>
      </c>
      <c r="AB3612">
        <v>0</v>
      </c>
      <c r="AC3612">
        <v>1810.7413587657063</v>
      </c>
      <c r="AD3612">
        <v>0</v>
      </c>
      <c r="AE3612">
        <v>1817.0128290514688</v>
      </c>
    </row>
    <row r="3613" spans="1:31" x14ac:dyDescent="0.25">
      <c r="A3613">
        <v>2443706</v>
      </c>
      <c r="B3613">
        <v>1</v>
      </c>
      <c r="C3613" t="s">
        <v>80</v>
      </c>
      <c r="D3613" t="s">
        <v>82</v>
      </c>
      <c r="E3613" t="s">
        <v>156</v>
      </c>
      <c r="F3613" t="s">
        <v>10617</v>
      </c>
      <c r="G3613" t="s">
        <v>175</v>
      </c>
      <c r="H3613" t="s">
        <v>135</v>
      </c>
      <c r="I3613" t="s">
        <v>136</v>
      </c>
      <c r="J3613" t="s">
        <v>137</v>
      </c>
      <c r="K3613" t="s">
        <v>138</v>
      </c>
      <c r="L3613" t="s">
        <v>10618</v>
      </c>
      <c r="M3613" t="s">
        <v>10619</v>
      </c>
      <c r="N3613">
        <v>0.74972222200000005</v>
      </c>
      <c r="O3613">
        <v>0</v>
      </c>
      <c r="P3613">
        <v>737</v>
      </c>
      <c r="Q3613">
        <v>0</v>
      </c>
      <c r="R3613">
        <v>0</v>
      </c>
      <c r="S3613">
        <v>0</v>
      </c>
      <c r="T3613">
        <v>18</v>
      </c>
      <c r="U3613">
        <v>0</v>
      </c>
      <c r="V3613">
        <v>0</v>
      </c>
      <c r="W3613">
        <v>0</v>
      </c>
      <c r="X3613">
        <v>180.08075154139524</v>
      </c>
      <c r="Y3613">
        <v>0</v>
      </c>
      <c r="Z3613">
        <v>0</v>
      </c>
      <c r="AA3613">
        <v>0</v>
      </c>
      <c r="AB3613">
        <v>7.8173342416446303</v>
      </c>
      <c r="AC3613">
        <v>0</v>
      </c>
      <c r="AD3613">
        <v>0</v>
      </c>
      <c r="AE3613">
        <v>187.89808578303987</v>
      </c>
    </row>
    <row r="3614" spans="1:31" x14ac:dyDescent="0.25">
      <c r="A3614">
        <v>2443708</v>
      </c>
      <c r="B3614">
        <v>1</v>
      </c>
      <c r="C3614" t="s">
        <v>80</v>
      </c>
      <c r="D3614" t="s">
        <v>101</v>
      </c>
      <c r="E3614" t="s">
        <v>147</v>
      </c>
      <c r="F3614" t="s">
        <v>4929</v>
      </c>
      <c r="G3614" t="s">
        <v>214</v>
      </c>
      <c r="H3614" t="s">
        <v>135</v>
      </c>
      <c r="I3614" t="s">
        <v>136</v>
      </c>
      <c r="J3614" t="s">
        <v>3</v>
      </c>
      <c r="K3614" t="s">
        <v>138</v>
      </c>
      <c r="L3614" t="s">
        <v>10620</v>
      </c>
      <c r="M3614" t="s">
        <v>10621</v>
      </c>
      <c r="N3614">
        <v>4.733333333</v>
      </c>
      <c r="O3614">
        <v>0</v>
      </c>
      <c r="P3614">
        <v>120</v>
      </c>
      <c r="Q3614">
        <v>0</v>
      </c>
      <c r="R3614">
        <v>1</v>
      </c>
      <c r="S3614">
        <v>0</v>
      </c>
      <c r="T3614">
        <v>6</v>
      </c>
      <c r="U3614">
        <v>0</v>
      </c>
      <c r="V3614">
        <v>0</v>
      </c>
      <c r="W3614">
        <v>0</v>
      </c>
      <c r="X3614">
        <v>63.817697070246865</v>
      </c>
      <c r="Y3614">
        <v>0</v>
      </c>
      <c r="Z3614">
        <v>0</v>
      </c>
      <c r="AA3614">
        <v>0</v>
      </c>
      <c r="AB3614">
        <v>13.249639247034946</v>
      </c>
      <c r="AC3614">
        <v>0</v>
      </c>
      <c r="AD3614">
        <v>0</v>
      </c>
      <c r="AE3614">
        <v>77.067336317281814</v>
      </c>
    </row>
    <row r="3615" spans="1:31" x14ac:dyDescent="0.25">
      <c r="A3615">
        <v>2443709</v>
      </c>
      <c r="B3615">
        <v>1</v>
      </c>
      <c r="C3615" t="s">
        <v>80</v>
      </c>
      <c r="D3615" t="s">
        <v>88</v>
      </c>
      <c r="E3615" t="s">
        <v>132</v>
      </c>
      <c r="F3615" t="s">
        <v>10622</v>
      </c>
      <c r="G3615" t="s">
        <v>249</v>
      </c>
      <c r="H3615" t="s">
        <v>135</v>
      </c>
      <c r="I3615" t="s">
        <v>136</v>
      </c>
      <c r="J3615" t="s">
        <v>137</v>
      </c>
      <c r="K3615" t="s">
        <v>138</v>
      </c>
      <c r="L3615" t="s">
        <v>10623</v>
      </c>
      <c r="M3615" t="s">
        <v>10624</v>
      </c>
      <c r="N3615">
        <v>3.3988888880000001</v>
      </c>
      <c r="O3615">
        <v>0</v>
      </c>
      <c r="P3615">
        <v>1</v>
      </c>
      <c r="Q3615">
        <v>0</v>
      </c>
      <c r="R3615">
        <v>0</v>
      </c>
      <c r="S3615">
        <v>0</v>
      </c>
      <c r="T3615">
        <v>3</v>
      </c>
      <c r="U3615">
        <v>0</v>
      </c>
      <c r="V3615">
        <v>0</v>
      </c>
      <c r="W3615">
        <v>0</v>
      </c>
      <c r="X3615">
        <v>0.8661953735431499</v>
      </c>
      <c r="Y3615">
        <v>0</v>
      </c>
      <c r="Z3615">
        <v>0</v>
      </c>
      <c r="AA3615">
        <v>0</v>
      </c>
      <c r="AB3615">
        <v>17.80185988009535</v>
      </c>
      <c r="AC3615">
        <v>0</v>
      </c>
      <c r="AD3615">
        <v>0</v>
      </c>
      <c r="AE3615">
        <v>18.668055253638499</v>
      </c>
    </row>
    <row r="3616" spans="1:31" x14ac:dyDescent="0.25">
      <c r="A3616">
        <v>2443711</v>
      </c>
      <c r="B3616">
        <v>1</v>
      </c>
      <c r="C3616" t="s">
        <v>80</v>
      </c>
      <c r="D3616" t="s">
        <v>87</v>
      </c>
      <c r="E3616" t="s">
        <v>178</v>
      </c>
      <c r="F3616" t="s">
        <v>10625</v>
      </c>
      <c r="G3616" t="s">
        <v>187</v>
      </c>
      <c r="H3616" t="s">
        <v>144</v>
      </c>
      <c r="I3616" t="s">
        <v>136</v>
      </c>
      <c r="J3616" t="s">
        <v>137</v>
      </c>
      <c r="K3616" t="s">
        <v>164</v>
      </c>
      <c r="L3616" t="s">
        <v>10626</v>
      </c>
      <c r="M3616" t="s">
        <v>10627</v>
      </c>
      <c r="N3616">
        <v>1.279722222</v>
      </c>
      <c r="O3616">
        <v>0</v>
      </c>
      <c r="P3616">
        <v>0</v>
      </c>
      <c r="Q3616">
        <v>0</v>
      </c>
      <c r="R3616">
        <v>0</v>
      </c>
      <c r="S3616">
        <v>6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4778.2599867592398</v>
      </c>
      <c r="AB3616">
        <v>0</v>
      </c>
      <c r="AC3616">
        <v>0</v>
      </c>
      <c r="AD3616">
        <v>0</v>
      </c>
      <c r="AE3616">
        <v>4778.2599867592398</v>
      </c>
    </row>
    <row r="3617" spans="1:31" x14ac:dyDescent="0.25">
      <c r="A3617">
        <v>2443713</v>
      </c>
      <c r="B3617">
        <v>1</v>
      </c>
      <c r="C3617" t="s">
        <v>80</v>
      </c>
      <c r="D3617" t="s">
        <v>107</v>
      </c>
      <c r="E3617" t="s">
        <v>161</v>
      </c>
      <c r="F3617" t="s">
        <v>10628</v>
      </c>
      <c r="G3617" t="s">
        <v>256</v>
      </c>
      <c r="H3617" t="s">
        <v>144</v>
      </c>
      <c r="I3617" t="s">
        <v>136</v>
      </c>
      <c r="J3617" t="s">
        <v>137</v>
      </c>
      <c r="K3617" t="s">
        <v>138</v>
      </c>
      <c r="L3617" t="s">
        <v>10629</v>
      </c>
      <c r="M3617" t="s">
        <v>10630</v>
      </c>
      <c r="N3617">
        <v>1.788611111</v>
      </c>
      <c r="O3617">
        <v>0</v>
      </c>
      <c r="P3617">
        <v>129</v>
      </c>
      <c r="Q3617">
        <v>0</v>
      </c>
      <c r="R3617">
        <v>0</v>
      </c>
      <c r="S3617">
        <v>2</v>
      </c>
      <c r="T3617">
        <v>66</v>
      </c>
      <c r="U3617">
        <v>0</v>
      </c>
      <c r="V3617">
        <v>0</v>
      </c>
      <c r="W3617">
        <v>0</v>
      </c>
      <c r="X3617">
        <v>15.893495042318749</v>
      </c>
      <c r="Y3617">
        <v>0</v>
      </c>
      <c r="Z3617">
        <v>0</v>
      </c>
      <c r="AA3617">
        <v>21.751532314112783</v>
      </c>
      <c r="AB3617">
        <v>82.297736725886466</v>
      </c>
      <c r="AC3617">
        <v>0</v>
      </c>
      <c r="AD3617">
        <v>0</v>
      </c>
      <c r="AE3617">
        <v>119.94276408231801</v>
      </c>
    </row>
    <row r="3618" spans="1:31" x14ac:dyDescent="0.25">
      <c r="A3618">
        <v>2443715</v>
      </c>
      <c r="B3618">
        <v>1</v>
      </c>
      <c r="C3618" t="s">
        <v>80</v>
      </c>
      <c r="D3618" t="s">
        <v>103</v>
      </c>
      <c r="E3618" t="s">
        <v>156</v>
      </c>
      <c r="F3618" t="s">
        <v>10631</v>
      </c>
      <c r="G3618" t="s">
        <v>175</v>
      </c>
      <c r="H3618" t="s">
        <v>135</v>
      </c>
      <c r="I3618" t="s">
        <v>136</v>
      </c>
      <c r="J3618" t="s">
        <v>137</v>
      </c>
      <c r="K3618" t="s">
        <v>138</v>
      </c>
      <c r="L3618" t="s">
        <v>10632</v>
      </c>
      <c r="M3618" t="s">
        <v>10633</v>
      </c>
      <c r="N3618">
        <v>0.226111111</v>
      </c>
      <c r="O3618">
        <v>0</v>
      </c>
      <c r="P3618">
        <v>497</v>
      </c>
      <c r="Q3618">
        <v>0</v>
      </c>
      <c r="R3618">
        <v>0</v>
      </c>
      <c r="S3618">
        <v>0</v>
      </c>
      <c r="T3618">
        <v>35</v>
      </c>
      <c r="U3618">
        <v>0</v>
      </c>
      <c r="V3618">
        <v>0</v>
      </c>
      <c r="W3618">
        <v>0</v>
      </c>
      <c r="X3618">
        <v>26.453315797992744</v>
      </c>
      <c r="Y3618">
        <v>0</v>
      </c>
      <c r="Z3618">
        <v>0</v>
      </c>
      <c r="AA3618">
        <v>0</v>
      </c>
      <c r="AB3618">
        <v>19.458560245985488</v>
      </c>
      <c r="AC3618">
        <v>0</v>
      </c>
      <c r="AD3618">
        <v>0</v>
      </c>
      <c r="AE3618">
        <v>45.911876043978232</v>
      </c>
    </row>
    <row r="3619" spans="1:31" x14ac:dyDescent="0.25">
      <c r="A3619">
        <v>2443716</v>
      </c>
      <c r="B3619">
        <v>1</v>
      </c>
      <c r="C3619" t="s">
        <v>81</v>
      </c>
      <c r="D3619" t="s">
        <v>127</v>
      </c>
      <c r="E3619" t="s">
        <v>147</v>
      </c>
      <c r="F3619" t="s">
        <v>10634</v>
      </c>
      <c r="G3619" t="s">
        <v>171</v>
      </c>
      <c r="H3619" t="s">
        <v>135</v>
      </c>
      <c r="I3619" t="s">
        <v>136</v>
      </c>
      <c r="J3619" t="s">
        <v>137</v>
      </c>
      <c r="K3619" t="s">
        <v>138</v>
      </c>
      <c r="L3619" t="s">
        <v>10635</v>
      </c>
      <c r="M3619" t="s">
        <v>10636</v>
      </c>
      <c r="N3619">
        <v>6.437777777</v>
      </c>
      <c r="O3619">
        <v>0</v>
      </c>
      <c r="P3619">
        <v>48</v>
      </c>
      <c r="Q3619">
        <v>0</v>
      </c>
      <c r="R3619">
        <v>0</v>
      </c>
      <c r="S3619">
        <v>0</v>
      </c>
      <c r="T3619">
        <v>13</v>
      </c>
      <c r="U3619">
        <v>0</v>
      </c>
      <c r="V3619">
        <v>0</v>
      </c>
      <c r="W3619">
        <v>0</v>
      </c>
      <c r="X3619">
        <v>66.901637430628327</v>
      </c>
      <c r="Y3619">
        <v>0</v>
      </c>
      <c r="Z3619">
        <v>0</v>
      </c>
      <c r="AA3619">
        <v>0</v>
      </c>
      <c r="AB3619">
        <v>28.19897369062874</v>
      </c>
      <c r="AC3619">
        <v>0</v>
      </c>
      <c r="AD3619">
        <v>0</v>
      </c>
      <c r="AE3619">
        <v>95.10061112125706</v>
      </c>
    </row>
    <row r="3620" spans="1:31" x14ac:dyDescent="0.25">
      <c r="A3620">
        <v>2443718</v>
      </c>
      <c r="B3620">
        <v>1</v>
      </c>
      <c r="C3620" t="s">
        <v>80</v>
      </c>
      <c r="D3620" t="s">
        <v>103</v>
      </c>
      <c r="E3620" t="s">
        <v>156</v>
      </c>
      <c r="F3620" t="s">
        <v>10637</v>
      </c>
      <c r="G3620" t="s">
        <v>175</v>
      </c>
      <c r="H3620" t="s">
        <v>135</v>
      </c>
      <c r="I3620" t="s">
        <v>136</v>
      </c>
      <c r="J3620" t="s">
        <v>137</v>
      </c>
      <c r="K3620" t="s">
        <v>138</v>
      </c>
      <c r="L3620" t="s">
        <v>10638</v>
      </c>
      <c r="M3620" t="s">
        <v>10639</v>
      </c>
      <c r="N3620">
        <v>0.42083333299999998</v>
      </c>
      <c r="O3620">
        <v>0</v>
      </c>
      <c r="P3620">
        <v>314</v>
      </c>
      <c r="Q3620">
        <v>0</v>
      </c>
      <c r="R3620">
        <v>0</v>
      </c>
      <c r="S3620">
        <v>0</v>
      </c>
      <c r="T3620">
        <v>41</v>
      </c>
      <c r="U3620">
        <v>0</v>
      </c>
      <c r="V3620">
        <v>0</v>
      </c>
      <c r="W3620">
        <v>0</v>
      </c>
      <c r="X3620">
        <v>31.594143537147563</v>
      </c>
      <c r="Y3620">
        <v>0</v>
      </c>
      <c r="Z3620">
        <v>0</v>
      </c>
      <c r="AA3620">
        <v>0</v>
      </c>
      <c r="AB3620">
        <v>23.982346771841112</v>
      </c>
      <c r="AC3620">
        <v>0</v>
      </c>
      <c r="AD3620">
        <v>0</v>
      </c>
      <c r="AE3620">
        <v>55.576490308988674</v>
      </c>
    </row>
    <row r="3621" spans="1:31" x14ac:dyDescent="0.25">
      <c r="A3621">
        <v>2443720</v>
      </c>
      <c r="B3621">
        <v>1</v>
      </c>
      <c r="C3621" t="s">
        <v>80</v>
      </c>
      <c r="D3621" t="s">
        <v>90</v>
      </c>
      <c r="E3621" t="s">
        <v>156</v>
      </c>
      <c r="F3621" t="s">
        <v>10170</v>
      </c>
      <c r="G3621" t="s">
        <v>175</v>
      </c>
      <c r="H3621" t="s">
        <v>135</v>
      </c>
      <c r="I3621" t="s">
        <v>136</v>
      </c>
      <c r="J3621" t="s">
        <v>137</v>
      </c>
      <c r="K3621" t="s">
        <v>138</v>
      </c>
      <c r="L3621" t="s">
        <v>10640</v>
      </c>
      <c r="M3621" t="s">
        <v>10641</v>
      </c>
      <c r="N3621">
        <v>1.2166666660000001</v>
      </c>
      <c r="O3621">
        <v>0</v>
      </c>
      <c r="P3621">
        <v>426</v>
      </c>
      <c r="Q3621">
        <v>0</v>
      </c>
      <c r="R3621">
        <v>0</v>
      </c>
      <c r="S3621">
        <v>0</v>
      </c>
      <c r="T3621">
        <v>8</v>
      </c>
      <c r="U3621">
        <v>0</v>
      </c>
      <c r="V3621">
        <v>0</v>
      </c>
      <c r="W3621">
        <v>0</v>
      </c>
      <c r="X3621">
        <v>160.20557328746406</v>
      </c>
      <c r="Y3621">
        <v>0</v>
      </c>
      <c r="Z3621">
        <v>0</v>
      </c>
      <c r="AA3621">
        <v>0</v>
      </c>
      <c r="AB3621">
        <v>11.704000018961601</v>
      </c>
      <c r="AC3621">
        <v>0</v>
      </c>
      <c r="AD3621">
        <v>0</v>
      </c>
      <c r="AE3621">
        <v>171.90957330642567</v>
      </c>
    </row>
    <row r="3622" spans="1:31" x14ac:dyDescent="0.25">
      <c r="A3622">
        <v>2443722</v>
      </c>
      <c r="B3622">
        <v>1</v>
      </c>
      <c r="C3622" t="s">
        <v>81</v>
      </c>
      <c r="D3622" t="s">
        <v>128</v>
      </c>
      <c r="E3622" t="s">
        <v>132</v>
      </c>
      <c r="F3622" t="s">
        <v>10642</v>
      </c>
      <c r="G3622" t="s">
        <v>214</v>
      </c>
      <c r="H3622" t="s">
        <v>135</v>
      </c>
      <c r="I3622" t="s">
        <v>136</v>
      </c>
      <c r="J3622" t="s">
        <v>3</v>
      </c>
      <c r="K3622" t="s">
        <v>138</v>
      </c>
      <c r="L3622" t="s">
        <v>10643</v>
      </c>
      <c r="M3622" t="s">
        <v>10644</v>
      </c>
      <c r="N3622">
        <v>5.1683333329999996</v>
      </c>
      <c r="O3622">
        <v>0</v>
      </c>
      <c r="P3622">
        <v>4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7.5217616938134233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7.5217616938134233</v>
      </c>
    </row>
    <row r="3623" spans="1:31" x14ac:dyDescent="0.25">
      <c r="A3623">
        <v>2443724</v>
      </c>
      <c r="B3623">
        <v>1</v>
      </c>
      <c r="C3623" t="s">
        <v>80</v>
      </c>
      <c r="D3623" t="s">
        <v>96</v>
      </c>
      <c r="E3623" t="s">
        <v>290</v>
      </c>
      <c r="F3623" t="s">
        <v>10645</v>
      </c>
      <c r="G3623" t="s">
        <v>5666</v>
      </c>
      <c r="H3623" t="s">
        <v>135</v>
      </c>
      <c r="I3623" t="s">
        <v>136</v>
      </c>
      <c r="J3623" t="s">
        <v>137</v>
      </c>
      <c r="K3623" t="s">
        <v>138</v>
      </c>
      <c r="L3623" t="s">
        <v>10646</v>
      </c>
      <c r="M3623" t="s">
        <v>10647</v>
      </c>
      <c r="N3623">
        <v>3.9527777770000001</v>
      </c>
      <c r="O3623">
        <v>0</v>
      </c>
      <c r="P3623">
        <v>67</v>
      </c>
      <c r="Q3623">
        <v>0</v>
      </c>
      <c r="R3623">
        <v>0</v>
      </c>
      <c r="S3623">
        <v>0</v>
      </c>
      <c r="T3623">
        <v>2</v>
      </c>
      <c r="U3623">
        <v>0</v>
      </c>
      <c r="V3623">
        <v>0</v>
      </c>
      <c r="W3623">
        <v>0</v>
      </c>
      <c r="X3623">
        <v>43.42321446371669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43.42321446371669</v>
      </c>
    </row>
    <row r="3624" spans="1:31" x14ac:dyDescent="0.25">
      <c r="A3624">
        <v>2443729</v>
      </c>
      <c r="B3624">
        <v>1</v>
      </c>
      <c r="C3624" t="s">
        <v>80</v>
      </c>
      <c r="D3624" t="s">
        <v>95</v>
      </c>
      <c r="E3624" t="s">
        <v>147</v>
      </c>
      <c r="F3624" t="s">
        <v>9871</v>
      </c>
      <c r="G3624" t="s">
        <v>214</v>
      </c>
      <c r="H3624" t="s">
        <v>135</v>
      </c>
      <c r="I3624" t="s">
        <v>136</v>
      </c>
      <c r="J3624" t="s">
        <v>137</v>
      </c>
      <c r="K3624" t="s">
        <v>138</v>
      </c>
      <c r="L3624" t="s">
        <v>10648</v>
      </c>
      <c r="M3624" t="s">
        <v>10649</v>
      </c>
      <c r="N3624">
        <v>2.4516666659999999</v>
      </c>
      <c r="O3624">
        <v>0</v>
      </c>
      <c r="P3624">
        <v>53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8.7930776637966872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8.7930776637966872</v>
      </c>
    </row>
    <row r="3625" spans="1:31" x14ac:dyDescent="0.25">
      <c r="A3625">
        <v>2443733</v>
      </c>
      <c r="B3625">
        <v>1</v>
      </c>
      <c r="C3625" t="s">
        <v>80</v>
      </c>
      <c r="D3625" t="s">
        <v>107</v>
      </c>
      <c r="E3625" t="s">
        <v>156</v>
      </c>
      <c r="F3625" t="s">
        <v>10650</v>
      </c>
      <c r="G3625" t="s">
        <v>175</v>
      </c>
      <c r="H3625" t="s">
        <v>135</v>
      </c>
      <c r="I3625" t="s">
        <v>136</v>
      </c>
      <c r="J3625" t="s">
        <v>137</v>
      </c>
      <c r="K3625" t="s">
        <v>138</v>
      </c>
      <c r="L3625" t="s">
        <v>10651</v>
      </c>
      <c r="M3625" t="s">
        <v>10652</v>
      </c>
      <c r="N3625">
        <v>0.46194444400000001</v>
      </c>
      <c r="O3625">
        <v>0</v>
      </c>
      <c r="P3625">
        <v>39</v>
      </c>
      <c r="Q3625">
        <v>0</v>
      </c>
      <c r="R3625">
        <v>4</v>
      </c>
      <c r="S3625">
        <v>0</v>
      </c>
      <c r="T3625">
        <v>13</v>
      </c>
      <c r="U3625">
        <v>0</v>
      </c>
      <c r="V3625">
        <v>0</v>
      </c>
      <c r="W3625">
        <v>0</v>
      </c>
      <c r="X3625">
        <v>2.6465615276460706</v>
      </c>
      <c r="Y3625">
        <v>0</v>
      </c>
      <c r="Z3625">
        <v>0.15853643226817474</v>
      </c>
      <c r="AA3625">
        <v>0</v>
      </c>
      <c r="AB3625">
        <v>8.1495445730439435</v>
      </c>
      <c r="AC3625">
        <v>0</v>
      </c>
      <c r="AD3625">
        <v>0</v>
      </c>
      <c r="AE3625">
        <v>10.954642532958189</v>
      </c>
    </row>
    <row r="3626" spans="1:31" x14ac:dyDescent="0.25">
      <c r="A3626">
        <v>2443743</v>
      </c>
      <c r="B3626">
        <v>1</v>
      </c>
      <c r="C3626" t="s">
        <v>80</v>
      </c>
      <c r="D3626" t="s">
        <v>104</v>
      </c>
      <c r="E3626" t="s">
        <v>229</v>
      </c>
      <c r="F3626" t="s">
        <v>10653</v>
      </c>
      <c r="G3626" t="s">
        <v>143</v>
      </c>
      <c r="H3626" t="s">
        <v>144</v>
      </c>
      <c r="I3626" t="s">
        <v>136</v>
      </c>
      <c r="J3626" t="s">
        <v>137</v>
      </c>
      <c r="K3626" t="s">
        <v>138</v>
      </c>
      <c r="L3626" t="s">
        <v>10654</v>
      </c>
      <c r="M3626" t="s">
        <v>10655</v>
      </c>
      <c r="N3626">
        <v>0.30487027700000002</v>
      </c>
      <c r="O3626">
        <v>0</v>
      </c>
      <c r="P3626">
        <v>2</v>
      </c>
      <c r="Q3626">
        <v>2</v>
      </c>
      <c r="R3626">
        <v>15</v>
      </c>
      <c r="S3626">
        <v>15</v>
      </c>
      <c r="T3626">
        <v>25</v>
      </c>
      <c r="U3626">
        <v>13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19.451302458347875</v>
      </c>
      <c r="AB3626">
        <v>23.486301986567614</v>
      </c>
      <c r="AC3626">
        <v>1952.4014953810854</v>
      </c>
      <c r="AD3626">
        <v>0</v>
      </c>
      <c r="AE3626">
        <v>1995.3390998260008</v>
      </c>
    </row>
    <row r="3627" spans="1:31" x14ac:dyDescent="0.25">
      <c r="A3627">
        <v>2443744</v>
      </c>
      <c r="B3627">
        <v>1</v>
      </c>
      <c r="C3627" t="s">
        <v>80</v>
      </c>
      <c r="D3627" t="s">
        <v>103</v>
      </c>
      <c r="E3627" t="s">
        <v>147</v>
      </c>
      <c r="F3627" t="s">
        <v>10656</v>
      </c>
      <c r="G3627" t="s">
        <v>171</v>
      </c>
      <c r="H3627" t="s">
        <v>135</v>
      </c>
      <c r="I3627" t="s">
        <v>136</v>
      </c>
      <c r="J3627" t="s">
        <v>137</v>
      </c>
      <c r="K3627" t="s">
        <v>138</v>
      </c>
      <c r="L3627" t="s">
        <v>10657</v>
      </c>
      <c r="M3627" t="s">
        <v>10658</v>
      </c>
      <c r="N3627">
        <v>0.87250000000000005</v>
      </c>
      <c r="O3627">
        <v>0</v>
      </c>
      <c r="P3627">
        <v>0</v>
      </c>
      <c r="Q3627">
        <v>0</v>
      </c>
      <c r="R3627">
        <v>1</v>
      </c>
      <c r="S3627">
        <v>0</v>
      </c>
      <c r="T3627">
        <v>1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1.8976101406528443</v>
      </c>
      <c r="AC3627">
        <v>0</v>
      </c>
      <c r="AD3627">
        <v>0</v>
      </c>
      <c r="AE3627">
        <v>1.8976101406528443</v>
      </c>
    </row>
    <row r="3628" spans="1:31" x14ac:dyDescent="0.25">
      <c r="A3628">
        <v>2443748</v>
      </c>
      <c r="B3628">
        <v>1</v>
      </c>
      <c r="C3628" t="s">
        <v>80</v>
      </c>
      <c r="D3628" t="s">
        <v>84</v>
      </c>
      <c r="E3628" t="s">
        <v>147</v>
      </c>
      <c r="F3628" t="s">
        <v>10659</v>
      </c>
      <c r="G3628" t="s">
        <v>355</v>
      </c>
      <c r="H3628" t="s">
        <v>135</v>
      </c>
      <c r="I3628" t="s">
        <v>136</v>
      </c>
      <c r="J3628" t="s">
        <v>137</v>
      </c>
      <c r="K3628" t="s">
        <v>164</v>
      </c>
      <c r="L3628" t="s">
        <v>10660</v>
      </c>
      <c r="M3628" t="s">
        <v>10661</v>
      </c>
      <c r="N3628">
        <v>1.824166666</v>
      </c>
      <c r="O3628">
        <v>0</v>
      </c>
      <c r="P3628">
        <v>15</v>
      </c>
      <c r="Q3628">
        <v>0</v>
      </c>
      <c r="R3628">
        <v>1</v>
      </c>
      <c r="S3628">
        <v>0</v>
      </c>
      <c r="T3628">
        <v>2</v>
      </c>
      <c r="U3628">
        <v>0</v>
      </c>
      <c r="V3628">
        <v>0</v>
      </c>
      <c r="W3628">
        <v>0</v>
      </c>
      <c r="X3628">
        <v>4.4111068219555634</v>
      </c>
      <c r="Y3628">
        <v>0</v>
      </c>
      <c r="Z3628">
        <v>0.18317563561456249</v>
      </c>
      <c r="AA3628">
        <v>0</v>
      </c>
      <c r="AB3628">
        <v>7.8709896432994011</v>
      </c>
      <c r="AC3628">
        <v>0</v>
      </c>
      <c r="AD3628">
        <v>0</v>
      </c>
      <c r="AE3628">
        <v>12.465272100869527</v>
      </c>
    </row>
    <row r="3629" spans="1:31" x14ac:dyDescent="0.25">
      <c r="A3629">
        <v>2443752</v>
      </c>
      <c r="B3629">
        <v>1</v>
      </c>
      <c r="C3629" t="s">
        <v>80</v>
      </c>
      <c r="D3629" t="s">
        <v>96</v>
      </c>
      <c r="E3629" t="s">
        <v>132</v>
      </c>
      <c r="F3629" t="s">
        <v>10662</v>
      </c>
      <c r="G3629" t="s">
        <v>153</v>
      </c>
      <c r="H3629" t="s">
        <v>135</v>
      </c>
      <c r="I3629" t="s">
        <v>136</v>
      </c>
      <c r="J3629" t="s">
        <v>137</v>
      </c>
      <c r="K3629" t="s">
        <v>138</v>
      </c>
      <c r="L3629" t="s">
        <v>10663</v>
      </c>
      <c r="M3629" t="s">
        <v>10664</v>
      </c>
      <c r="N3629">
        <v>1.4144444439999999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1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4.7428201636091005</v>
      </c>
      <c r="AC3629">
        <v>0</v>
      </c>
      <c r="AD3629">
        <v>0</v>
      </c>
      <c r="AE3629">
        <v>4.7428201636091005</v>
      </c>
    </row>
    <row r="3630" spans="1:31" x14ac:dyDescent="0.25">
      <c r="A3630">
        <v>2443754</v>
      </c>
      <c r="B3630">
        <v>1</v>
      </c>
      <c r="C3630" t="s">
        <v>80</v>
      </c>
      <c r="D3630" t="s">
        <v>97</v>
      </c>
      <c r="E3630" t="s">
        <v>290</v>
      </c>
      <c r="F3630" t="s">
        <v>10665</v>
      </c>
      <c r="G3630" t="s">
        <v>171</v>
      </c>
      <c r="H3630" t="s">
        <v>135</v>
      </c>
      <c r="I3630" t="s">
        <v>136</v>
      </c>
      <c r="J3630" t="s">
        <v>137</v>
      </c>
      <c r="K3630" t="s">
        <v>138</v>
      </c>
      <c r="L3630" t="s">
        <v>10666</v>
      </c>
      <c r="M3630" t="s">
        <v>10667</v>
      </c>
      <c r="N3630">
        <v>2.636111111</v>
      </c>
      <c r="O3630">
        <v>0</v>
      </c>
      <c r="P3630">
        <v>28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48.349917476733417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48.349917476733417</v>
      </c>
    </row>
    <row r="3631" spans="1:31" x14ac:dyDescent="0.25">
      <c r="A3631">
        <v>2443757</v>
      </c>
      <c r="B3631">
        <v>1</v>
      </c>
      <c r="C3631" t="s">
        <v>81</v>
      </c>
      <c r="D3631" t="s">
        <v>123</v>
      </c>
      <c r="E3631" t="s">
        <v>161</v>
      </c>
      <c r="F3631" t="s">
        <v>10668</v>
      </c>
      <c r="G3631" t="s">
        <v>214</v>
      </c>
      <c r="H3631" t="s">
        <v>144</v>
      </c>
      <c r="I3631" t="s">
        <v>136</v>
      </c>
      <c r="J3631" t="s">
        <v>137</v>
      </c>
      <c r="K3631" t="s">
        <v>138</v>
      </c>
      <c r="L3631" t="s">
        <v>10669</v>
      </c>
      <c r="M3631" t="s">
        <v>10670</v>
      </c>
      <c r="N3631">
        <v>1.4386111109999999</v>
      </c>
      <c r="O3631">
        <v>0</v>
      </c>
      <c r="P3631">
        <v>1909</v>
      </c>
      <c r="Q3631">
        <v>3</v>
      </c>
      <c r="R3631">
        <v>0</v>
      </c>
      <c r="S3631">
        <v>18</v>
      </c>
      <c r="T3631">
        <v>124</v>
      </c>
      <c r="U3631">
        <v>0</v>
      </c>
      <c r="V3631">
        <v>0</v>
      </c>
      <c r="W3631">
        <v>0</v>
      </c>
      <c r="X3631">
        <v>767.505532552815</v>
      </c>
      <c r="Y3631">
        <v>0.4789019825193222</v>
      </c>
      <c r="Z3631">
        <v>0</v>
      </c>
      <c r="AA3631">
        <v>137.22514683473551</v>
      </c>
      <c r="AB3631">
        <v>291.69919286967269</v>
      </c>
      <c r="AC3631">
        <v>0</v>
      </c>
      <c r="AD3631">
        <v>0</v>
      </c>
      <c r="AE3631">
        <v>1196.9087742397426</v>
      </c>
    </row>
    <row r="3632" spans="1:31" x14ac:dyDescent="0.25">
      <c r="A3632">
        <v>2443758</v>
      </c>
      <c r="B3632">
        <v>1</v>
      </c>
      <c r="C3632" t="s">
        <v>80</v>
      </c>
      <c r="D3632" t="s">
        <v>106</v>
      </c>
      <c r="E3632" t="s">
        <v>156</v>
      </c>
      <c r="F3632" t="s">
        <v>10671</v>
      </c>
      <c r="G3632" t="s">
        <v>175</v>
      </c>
      <c r="H3632" t="s">
        <v>135</v>
      </c>
      <c r="I3632" t="s">
        <v>136</v>
      </c>
      <c r="J3632" t="s">
        <v>137</v>
      </c>
      <c r="K3632" t="s">
        <v>138</v>
      </c>
      <c r="L3632" t="s">
        <v>10672</v>
      </c>
      <c r="M3632" t="s">
        <v>10673</v>
      </c>
      <c r="N3632">
        <v>0.17277777699999999</v>
      </c>
      <c r="O3632">
        <v>0</v>
      </c>
      <c r="P3632">
        <v>159</v>
      </c>
      <c r="Q3632">
        <v>0</v>
      </c>
      <c r="R3632">
        <v>0</v>
      </c>
      <c r="S3632">
        <v>0</v>
      </c>
      <c r="T3632">
        <v>8</v>
      </c>
      <c r="U3632">
        <v>0</v>
      </c>
      <c r="V3632">
        <v>0</v>
      </c>
      <c r="W3632">
        <v>0</v>
      </c>
      <c r="X3632">
        <v>6.2210255535930914</v>
      </c>
      <c r="Y3632">
        <v>0</v>
      </c>
      <c r="Z3632">
        <v>0</v>
      </c>
      <c r="AA3632">
        <v>0</v>
      </c>
      <c r="AB3632">
        <v>6.8377048758765007</v>
      </c>
      <c r="AC3632">
        <v>0</v>
      </c>
      <c r="AD3632">
        <v>0</v>
      </c>
      <c r="AE3632">
        <v>13.058730429469591</v>
      </c>
    </row>
    <row r="3633" spans="1:31" x14ac:dyDescent="0.25">
      <c r="A3633">
        <v>2443759</v>
      </c>
      <c r="B3633">
        <v>1</v>
      </c>
      <c r="C3633" t="s">
        <v>80</v>
      </c>
      <c r="D3633" t="s">
        <v>82</v>
      </c>
      <c r="E3633" t="s">
        <v>132</v>
      </c>
      <c r="F3633" t="s">
        <v>10674</v>
      </c>
      <c r="G3633" t="s">
        <v>134</v>
      </c>
      <c r="H3633" t="s">
        <v>135</v>
      </c>
      <c r="I3633" t="s">
        <v>136</v>
      </c>
      <c r="J3633" t="s">
        <v>137</v>
      </c>
      <c r="K3633" t="s">
        <v>138</v>
      </c>
      <c r="L3633" t="s">
        <v>10675</v>
      </c>
      <c r="M3633" t="s">
        <v>10676</v>
      </c>
      <c r="N3633">
        <v>2.659444444</v>
      </c>
      <c r="O3633">
        <v>0</v>
      </c>
      <c r="P3633">
        <v>3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</row>
    <row r="3634" spans="1:31" x14ac:dyDescent="0.25">
      <c r="A3634">
        <v>2443761</v>
      </c>
      <c r="B3634">
        <v>1</v>
      </c>
      <c r="C3634" t="s">
        <v>80</v>
      </c>
      <c r="D3634" t="s">
        <v>86</v>
      </c>
      <c r="E3634" t="s">
        <v>178</v>
      </c>
      <c r="F3634" t="s">
        <v>10677</v>
      </c>
      <c r="G3634" t="s">
        <v>214</v>
      </c>
      <c r="H3634" t="s">
        <v>144</v>
      </c>
      <c r="I3634" t="s">
        <v>136</v>
      </c>
      <c r="J3634" t="s">
        <v>3</v>
      </c>
      <c r="K3634" t="s">
        <v>138</v>
      </c>
      <c r="L3634" t="s">
        <v>10678</v>
      </c>
      <c r="M3634" t="s">
        <v>10679</v>
      </c>
      <c r="N3634">
        <v>2.5930555549999998</v>
      </c>
      <c r="O3634">
        <v>0</v>
      </c>
      <c r="P3634">
        <v>3115</v>
      </c>
      <c r="Q3634">
        <v>0</v>
      </c>
      <c r="R3634">
        <v>2</v>
      </c>
      <c r="S3634">
        <v>1</v>
      </c>
      <c r="T3634">
        <v>264</v>
      </c>
      <c r="U3634">
        <v>0</v>
      </c>
      <c r="V3634">
        <v>0</v>
      </c>
      <c r="W3634">
        <v>0</v>
      </c>
      <c r="X3634">
        <v>2470.3897176481496</v>
      </c>
      <c r="Y3634">
        <v>0</v>
      </c>
      <c r="Z3634">
        <v>0.38876644800412341</v>
      </c>
      <c r="AA3634">
        <v>1377.4068268251735</v>
      </c>
      <c r="AB3634">
        <v>1014.3047144990762</v>
      </c>
      <c r="AC3634">
        <v>0</v>
      </c>
      <c r="AD3634">
        <v>0</v>
      </c>
      <c r="AE3634">
        <v>4862.4900254204031</v>
      </c>
    </row>
    <row r="3635" spans="1:31" x14ac:dyDescent="0.25">
      <c r="A3635">
        <v>2443762</v>
      </c>
      <c r="B3635">
        <v>1</v>
      </c>
      <c r="C3635" t="s">
        <v>80</v>
      </c>
      <c r="D3635" t="s">
        <v>101</v>
      </c>
      <c r="E3635" t="s">
        <v>161</v>
      </c>
      <c r="F3635" t="s">
        <v>10680</v>
      </c>
      <c r="G3635" t="s">
        <v>256</v>
      </c>
      <c r="H3635" t="s">
        <v>144</v>
      </c>
      <c r="I3635" t="s">
        <v>136</v>
      </c>
      <c r="J3635" t="s">
        <v>137</v>
      </c>
      <c r="K3635" t="s">
        <v>138</v>
      </c>
      <c r="L3635" t="s">
        <v>10681</v>
      </c>
      <c r="M3635" t="s">
        <v>10682</v>
      </c>
      <c r="N3635">
        <v>6.261666666</v>
      </c>
      <c r="O3635">
        <v>0</v>
      </c>
      <c r="P3635">
        <v>5</v>
      </c>
      <c r="Q3635">
        <v>0</v>
      </c>
      <c r="R3635">
        <v>5</v>
      </c>
      <c r="S3635">
        <v>1</v>
      </c>
      <c r="T3635">
        <v>1</v>
      </c>
      <c r="U3635">
        <v>0</v>
      </c>
      <c r="V3635">
        <v>0</v>
      </c>
      <c r="W3635">
        <v>0</v>
      </c>
      <c r="X3635">
        <v>14.597566641537199</v>
      </c>
      <c r="Y3635">
        <v>0</v>
      </c>
      <c r="Z3635">
        <v>6.490756786816033</v>
      </c>
      <c r="AA3635">
        <v>10.772034301619021</v>
      </c>
      <c r="AB3635">
        <v>0.15345419495313556</v>
      </c>
      <c r="AC3635">
        <v>0</v>
      </c>
      <c r="AD3635">
        <v>0</v>
      </c>
      <c r="AE3635">
        <v>32.013811924925385</v>
      </c>
    </row>
    <row r="3636" spans="1:31" x14ac:dyDescent="0.25">
      <c r="A3636">
        <v>2443764</v>
      </c>
      <c r="B3636">
        <v>1</v>
      </c>
      <c r="C3636" t="s">
        <v>81</v>
      </c>
      <c r="D3636" t="s">
        <v>118</v>
      </c>
      <c r="E3636" t="s">
        <v>161</v>
      </c>
      <c r="F3636" t="s">
        <v>10683</v>
      </c>
      <c r="G3636" t="s">
        <v>187</v>
      </c>
      <c r="H3636" t="s">
        <v>144</v>
      </c>
      <c r="I3636" t="s">
        <v>136</v>
      </c>
      <c r="J3636" t="s">
        <v>137</v>
      </c>
      <c r="K3636" t="s">
        <v>164</v>
      </c>
      <c r="L3636" t="s">
        <v>10684</v>
      </c>
      <c r="M3636" t="s">
        <v>10685</v>
      </c>
      <c r="N3636">
        <v>0.75388888799999998</v>
      </c>
      <c r="O3636">
        <v>0</v>
      </c>
      <c r="P3636">
        <v>460</v>
      </c>
      <c r="Q3636">
        <v>0</v>
      </c>
      <c r="R3636">
        <v>10</v>
      </c>
      <c r="S3636">
        <v>0</v>
      </c>
      <c r="T3636">
        <v>45</v>
      </c>
      <c r="U3636">
        <v>0</v>
      </c>
      <c r="V3636">
        <v>3</v>
      </c>
      <c r="W3636">
        <v>0</v>
      </c>
      <c r="X3636">
        <v>103.52634061802975</v>
      </c>
      <c r="Y3636">
        <v>0</v>
      </c>
      <c r="Z3636">
        <v>2.4908181643839438</v>
      </c>
      <c r="AA3636">
        <v>0</v>
      </c>
      <c r="AB3636">
        <v>43.137103054979107</v>
      </c>
      <c r="AC3636">
        <v>0</v>
      </c>
      <c r="AD3636">
        <v>159.97037183050861</v>
      </c>
      <c r="AE3636">
        <v>309.12463366790143</v>
      </c>
    </row>
    <row r="3637" spans="1:31" x14ac:dyDescent="0.25">
      <c r="A3637">
        <v>2443765</v>
      </c>
      <c r="B3637">
        <v>1</v>
      </c>
      <c r="C3637" t="s">
        <v>81</v>
      </c>
      <c r="D3637" t="s">
        <v>118</v>
      </c>
      <c r="E3637" t="s">
        <v>229</v>
      </c>
      <c r="F3637" t="s">
        <v>10686</v>
      </c>
      <c r="G3637" t="s">
        <v>4328</v>
      </c>
      <c r="H3637" t="s">
        <v>144</v>
      </c>
      <c r="I3637" t="s">
        <v>136</v>
      </c>
      <c r="J3637" t="s">
        <v>137</v>
      </c>
      <c r="K3637" t="s">
        <v>164</v>
      </c>
      <c r="L3637" t="s">
        <v>10687</v>
      </c>
      <c r="M3637" t="s">
        <v>10688</v>
      </c>
      <c r="N3637">
        <v>0.90583333300000002</v>
      </c>
      <c r="O3637">
        <v>0</v>
      </c>
      <c r="P3637">
        <v>0</v>
      </c>
      <c r="Q3637">
        <v>2</v>
      </c>
      <c r="R3637">
        <v>0</v>
      </c>
      <c r="S3637">
        <v>4</v>
      </c>
      <c r="T3637">
        <v>0</v>
      </c>
      <c r="U3637">
        <v>1</v>
      </c>
      <c r="V3637">
        <v>0</v>
      </c>
      <c r="W3637">
        <v>0</v>
      </c>
      <c r="X3637">
        <v>0</v>
      </c>
      <c r="Y3637">
        <v>1.5236522659060974</v>
      </c>
      <c r="Z3637">
        <v>0</v>
      </c>
      <c r="AA3637">
        <v>17.841177548195301</v>
      </c>
      <c r="AB3637">
        <v>0</v>
      </c>
      <c r="AC3637">
        <v>134.17159390035928</v>
      </c>
      <c r="AD3637">
        <v>0</v>
      </c>
      <c r="AE3637">
        <v>153.53642371446068</v>
      </c>
    </row>
    <row r="3638" spans="1:31" x14ac:dyDescent="0.25">
      <c r="A3638">
        <v>2443766</v>
      </c>
      <c r="B3638">
        <v>1</v>
      </c>
      <c r="C3638" t="s">
        <v>81</v>
      </c>
      <c r="D3638" t="s">
        <v>118</v>
      </c>
      <c r="E3638" t="s">
        <v>229</v>
      </c>
      <c r="F3638" t="s">
        <v>10689</v>
      </c>
      <c r="G3638" t="s">
        <v>4328</v>
      </c>
      <c r="H3638" t="s">
        <v>144</v>
      </c>
      <c r="I3638" t="s">
        <v>136</v>
      </c>
      <c r="J3638" t="s">
        <v>137</v>
      </c>
      <c r="K3638" t="s">
        <v>164</v>
      </c>
      <c r="L3638" t="s">
        <v>10690</v>
      </c>
      <c r="M3638" t="s">
        <v>10691</v>
      </c>
      <c r="N3638">
        <v>0.90111111099999996</v>
      </c>
      <c r="O3638">
        <v>0</v>
      </c>
      <c r="P3638">
        <v>0</v>
      </c>
      <c r="Q3638">
        <v>5</v>
      </c>
      <c r="R3638">
        <v>0</v>
      </c>
      <c r="S3638">
        <v>5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33.578180329081142</v>
      </c>
      <c r="Z3638">
        <v>0</v>
      </c>
      <c r="AA3638">
        <v>13.122459684414908</v>
      </c>
      <c r="AB3638">
        <v>0</v>
      </c>
      <c r="AC3638">
        <v>0</v>
      </c>
      <c r="AD3638">
        <v>0</v>
      </c>
      <c r="AE3638">
        <v>46.700640013496049</v>
      </c>
    </row>
    <row r="3639" spans="1:31" x14ac:dyDescent="0.25">
      <c r="A3639">
        <v>2443770</v>
      </c>
      <c r="B3639">
        <v>1</v>
      </c>
      <c r="C3639" t="s">
        <v>80</v>
      </c>
      <c r="D3639" t="s">
        <v>107</v>
      </c>
      <c r="E3639" t="s">
        <v>161</v>
      </c>
      <c r="F3639" t="s">
        <v>10692</v>
      </c>
      <c r="G3639" t="s">
        <v>175</v>
      </c>
      <c r="H3639" t="s">
        <v>144</v>
      </c>
      <c r="I3639" t="s">
        <v>136</v>
      </c>
      <c r="J3639" t="s">
        <v>137</v>
      </c>
      <c r="K3639" t="s">
        <v>138</v>
      </c>
      <c r="L3639" t="s">
        <v>10693</v>
      </c>
      <c r="M3639" t="s">
        <v>10694</v>
      </c>
      <c r="N3639">
        <v>0.47499999999999998</v>
      </c>
      <c r="O3639">
        <v>1</v>
      </c>
      <c r="P3639">
        <v>1464</v>
      </c>
      <c r="Q3639">
        <v>0</v>
      </c>
      <c r="R3639">
        <v>0</v>
      </c>
      <c r="S3639">
        <v>10</v>
      </c>
      <c r="T3639">
        <v>114</v>
      </c>
      <c r="U3639">
        <v>0</v>
      </c>
      <c r="V3639">
        <v>1</v>
      </c>
      <c r="W3639">
        <v>3.4229986879959999</v>
      </c>
      <c r="X3639">
        <v>40.940851837855512</v>
      </c>
      <c r="Y3639">
        <v>0</v>
      </c>
      <c r="Z3639">
        <v>0</v>
      </c>
      <c r="AA3639">
        <v>20.981370056299898</v>
      </c>
      <c r="AB3639">
        <v>52.136051900400012</v>
      </c>
      <c r="AC3639">
        <v>0</v>
      </c>
      <c r="AD3639">
        <v>0</v>
      </c>
      <c r="AE3639">
        <v>117.48127248255142</v>
      </c>
    </row>
    <row r="3640" spans="1:31" x14ac:dyDescent="0.25">
      <c r="A3640">
        <v>2443773</v>
      </c>
      <c r="B3640">
        <v>1</v>
      </c>
      <c r="C3640" t="s">
        <v>80</v>
      </c>
      <c r="D3640" t="s">
        <v>90</v>
      </c>
      <c r="E3640" t="s">
        <v>156</v>
      </c>
      <c r="F3640" t="s">
        <v>10695</v>
      </c>
      <c r="G3640" t="s">
        <v>175</v>
      </c>
      <c r="H3640" t="s">
        <v>135</v>
      </c>
      <c r="I3640" t="s">
        <v>136</v>
      </c>
      <c r="J3640" t="s">
        <v>137</v>
      </c>
      <c r="K3640" t="s">
        <v>138</v>
      </c>
      <c r="L3640" t="s">
        <v>10696</v>
      </c>
      <c r="M3640" t="s">
        <v>10697</v>
      </c>
      <c r="N3640">
        <v>0.236944444</v>
      </c>
      <c r="O3640">
        <v>0</v>
      </c>
      <c r="P3640">
        <v>682</v>
      </c>
      <c r="Q3640">
        <v>0</v>
      </c>
      <c r="R3640">
        <v>0</v>
      </c>
      <c r="S3640">
        <v>0</v>
      </c>
      <c r="T3640">
        <v>53</v>
      </c>
      <c r="U3640">
        <v>0</v>
      </c>
      <c r="V3640">
        <v>1</v>
      </c>
      <c r="W3640">
        <v>0</v>
      </c>
      <c r="X3640">
        <v>60.602554476308761</v>
      </c>
      <c r="Y3640">
        <v>0</v>
      </c>
      <c r="Z3640">
        <v>0</v>
      </c>
      <c r="AA3640">
        <v>0</v>
      </c>
      <c r="AB3640">
        <v>8.0313723966088322</v>
      </c>
      <c r="AC3640">
        <v>0</v>
      </c>
      <c r="AD3640">
        <v>5.7975293807178501</v>
      </c>
      <c r="AE3640">
        <v>74.431456253635446</v>
      </c>
    </row>
    <row r="3641" spans="1:31" x14ac:dyDescent="0.25">
      <c r="A3641">
        <v>2443776</v>
      </c>
      <c r="B3641">
        <v>1</v>
      </c>
      <c r="C3641" t="s">
        <v>80</v>
      </c>
      <c r="D3641" t="s">
        <v>89</v>
      </c>
      <c r="E3641" t="s">
        <v>156</v>
      </c>
      <c r="F3641" t="s">
        <v>10698</v>
      </c>
      <c r="G3641" t="s">
        <v>175</v>
      </c>
      <c r="H3641" t="s">
        <v>135</v>
      </c>
      <c r="I3641" t="s">
        <v>136</v>
      </c>
      <c r="J3641" t="s">
        <v>137</v>
      </c>
      <c r="K3641" t="s">
        <v>138</v>
      </c>
      <c r="L3641" t="s">
        <v>10699</v>
      </c>
      <c r="M3641" t="s">
        <v>10700</v>
      </c>
      <c r="N3641">
        <v>0.96694444400000001</v>
      </c>
      <c r="O3641">
        <v>0</v>
      </c>
      <c r="P3641">
        <v>135</v>
      </c>
      <c r="Q3641">
        <v>0</v>
      </c>
      <c r="R3641">
        <v>0</v>
      </c>
      <c r="S3641">
        <v>0</v>
      </c>
      <c r="T3641">
        <v>23</v>
      </c>
      <c r="U3641">
        <v>0</v>
      </c>
      <c r="V3641">
        <v>0</v>
      </c>
      <c r="W3641">
        <v>0</v>
      </c>
      <c r="X3641">
        <v>59.093143207710909</v>
      </c>
      <c r="Y3641">
        <v>0</v>
      </c>
      <c r="Z3641">
        <v>0</v>
      </c>
      <c r="AA3641">
        <v>0</v>
      </c>
      <c r="AB3641">
        <v>464.46845960581925</v>
      </c>
      <c r="AC3641">
        <v>0</v>
      </c>
      <c r="AD3641">
        <v>0</v>
      </c>
      <c r="AE3641">
        <v>523.56160281353016</v>
      </c>
    </row>
    <row r="3642" spans="1:31" x14ac:dyDescent="0.25">
      <c r="A3642">
        <v>2443779</v>
      </c>
      <c r="B3642">
        <v>1</v>
      </c>
      <c r="C3642" t="s">
        <v>80</v>
      </c>
      <c r="D3642" t="s">
        <v>95</v>
      </c>
      <c r="E3642" t="s">
        <v>161</v>
      </c>
      <c r="F3642" t="s">
        <v>10701</v>
      </c>
      <c r="G3642" t="s">
        <v>187</v>
      </c>
      <c r="H3642" t="s">
        <v>144</v>
      </c>
      <c r="I3642" t="s">
        <v>136</v>
      </c>
      <c r="J3642" t="s">
        <v>137</v>
      </c>
      <c r="K3642" t="s">
        <v>164</v>
      </c>
      <c r="L3642" t="s">
        <v>10702</v>
      </c>
      <c r="M3642" t="s">
        <v>10703</v>
      </c>
      <c r="N3642">
        <v>0.68027777700000003</v>
      </c>
      <c r="O3642">
        <v>0</v>
      </c>
      <c r="P3642">
        <v>2781</v>
      </c>
      <c r="Q3642">
        <v>0</v>
      </c>
      <c r="R3642">
        <v>1</v>
      </c>
      <c r="S3642">
        <v>3</v>
      </c>
      <c r="T3642">
        <v>537</v>
      </c>
      <c r="U3642">
        <v>0</v>
      </c>
      <c r="V3642">
        <v>0</v>
      </c>
      <c r="W3642">
        <v>0</v>
      </c>
      <c r="X3642">
        <v>470.45423998536143</v>
      </c>
      <c r="Y3642">
        <v>0</v>
      </c>
      <c r="Z3642">
        <v>0</v>
      </c>
      <c r="AA3642">
        <v>25.688901848936915</v>
      </c>
      <c r="AB3642">
        <v>722.12713542055349</v>
      </c>
      <c r="AC3642">
        <v>0</v>
      </c>
      <c r="AD3642">
        <v>0</v>
      </c>
      <c r="AE3642">
        <v>1218.2702772548519</v>
      </c>
    </row>
    <row r="3643" spans="1:31" x14ac:dyDescent="0.25">
      <c r="A3643">
        <v>2443786</v>
      </c>
      <c r="B3643">
        <v>1</v>
      </c>
      <c r="C3643" t="s">
        <v>80</v>
      </c>
      <c r="D3643" t="s">
        <v>84</v>
      </c>
      <c r="E3643" t="s">
        <v>156</v>
      </c>
      <c r="F3643" t="s">
        <v>10704</v>
      </c>
      <c r="G3643" t="s">
        <v>187</v>
      </c>
      <c r="H3643" t="s">
        <v>135</v>
      </c>
      <c r="I3643" t="s">
        <v>136</v>
      </c>
      <c r="J3643" t="s">
        <v>137</v>
      </c>
      <c r="K3643" t="s">
        <v>164</v>
      </c>
      <c r="L3643" t="s">
        <v>10705</v>
      </c>
      <c r="M3643" t="s">
        <v>10706</v>
      </c>
      <c r="N3643">
        <v>3.7097222219999999</v>
      </c>
      <c r="O3643">
        <v>0</v>
      </c>
      <c r="P3643">
        <v>37</v>
      </c>
      <c r="Q3643">
        <v>0</v>
      </c>
      <c r="R3643">
        <v>0</v>
      </c>
      <c r="S3643">
        <v>0</v>
      </c>
      <c r="T3643">
        <v>243</v>
      </c>
      <c r="U3643">
        <v>0</v>
      </c>
      <c r="V3643">
        <v>1</v>
      </c>
      <c r="W3643">
        <v>0</v>
      </c>
      <c r="X3643">
        <v>45.539293314145922</v>
      </c>
      <c r="Y3643">
        <v>0</v>
      </c>
      <c r="Z3643">
        <v>0</v>
      </c>
      <c r="AA3643">
        <v>0</v>
      </c>
      <c r="AB3643">
        <v>797.89994714808199</v>
      </c>
      <c r="AC3643">
        <v>0</v>
      </c>
      <c r="AD3643">
        <v>626.52595483454832</v>
      </c>
      <c r="AE3643">
        <v>1469.9651952967761</v>
      </c>
    </row>
    <row r="3644" spans="1:31" x14ac:dyDescent="0.25">
      <c r="A3644">
        <v>2443789</v>
      </c>
      <c r="B3644">
        <v>1</v>
      </c>
      <c r="C3644" t="s">
        <v>81</v>
      </c>
      <c r="D3644" t="s">
        <v>127</v>
      </c>
      <c r="E3644" t="s">
        <v>178</v>
      </c>
      <c r="F3644" t="s">
        <v>10707</v>
      </c>
      <c r="G3644" t="s">
        <v>143</v>
      </c>
      <c r="H3644" t="s">
        <v>144</v>
      </c>
      <c r="I3644" t="s">
        <v>136</v>
      </c>
      <c r="J3644" t="s">
        <v>137</v>
      </c>
      <c r="K3644" t="s">
        <v>138</v>
      </c>
      <c r="L3644" t="s">
        <v>10708</v>
      </c>
      <c r="M3644" t="s">
        <v>10709</v>
      </c>
      <c r="N3644">
        <v>0.141666666</v>
      </c>
      <c r="O3644">
        <v>0</v>
      </c>
      <c r="P3644">
        <v>0</v>
      </c>
      <c r="Q3644">
        <v>0</v>
      </c>
      <c r="R3644">
        <v>0</v>
      </c>
      <c r="S3644">
        <v>2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373.07478898804322</v>
      </c>
      <c r="AB3644">
        <v>0</v>
      </c>
      <c r="AC3644">
        <v>0</v>
      </c>
      <c r="AD3644">
        <v>0</v>
      </c>
      <c r="AE3644">
        <v>373.07478898804322</v>
      </c>
    </row>
    <row r="3645" spans="1:31" x14ac:dyDescent="0.25">
      <c r="A3645">
        <v>2443790</v>
      </c>
      <c r="B3645">
        <v>1</v>
      </c>
      <c r="C3645" t="s">
        <v>80</v>
      </c>
      <c r="D3645" t="s">
        <v>93</v>
      </c>
      <c r="E3645" t="s">
        <v>132</v>
      </c>
      <c r="F3645" t="s">
        <v>10710</v>
      </c>
      <c r="G3645" t="s">
        <v>134</v>
      </c>
      <c r="H3645" t="s">
        <v>135</v>
      </c>
      <c r="I3645" t="s">
        <v>136</v>
      </c>
      <c r="J3645" t="s">
        <v>137</v>
      </c>
      <c r="K3645" t="s">
        <v>138</v>
      </c>
      <c r="L3645" t="s">
        <v>10711</v>
      </c>
      <c r="M3645" t="s">
        <v>10712</v>
      </c>
      <c r="N3645">
        <v>1.0986111110000001</v>
      </c>
      <c r="O3645">
        <v>0</v>
      </c>
      <c r="P3645">
        <v>1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0.30242262701074996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0.30242262701074996</v>
      </c>
    </row>
    <row r="3646" spans="1:31" x14ac:dyDescent="0.25">
      <c r="A3646">
        <v>2443792</v>
      </c>
      <c r="B3646">
        <v>1</v>
      </c>
      <c r="C3646" t="s">
        <v>81</v>
      </c>
      <c r="D3646" t="s">
        <v>112</v>
      </c>
      <c r="E3646" t="s">
        <v>161</v>
      </c>
      <c r="F3646" t="s">
        <v>10713</v>
      </c>
      <c r="G3646" t="s">
        <v>143</v>
      </c>
      <c r="H3646" t="s">
        <v>144</v>
      </c>
      <c r="I3646" t="s">
        <v>136</v>
      </c>
      <c r="J3646" t="s">
        <v>137</v>
      </c>
      <c r="K3646" t="s">
        <v>138</v>
      </c>
      <c r="L3646" t="s">
        <v>10714</v>
      </c>
      <c r="M3646" t="s">
        <v>10715</v>
      </c>
      <c r="N3646">
        <v>0.37083333299999999</v>
      </c>
      <c r="O3646">
        <v>0</v>
      </c>
      <c r="P3646">
        <v>864</v>
      </c>
      <c r="Q3646">
        <v>0</v>
      </c>
      <c r="R3646">
        <v>3</v>
      </c>
      <c r="S3646">
        <v>0</v>
      </c>
      <c r="T3646">
        <v>66</v>
      </c>
      <c r="U3646">
        <v>0</v>
      </c>
      <c r="V3646">
        <v>0</v>
      </c>
      <c r="W3646">
        <v>0</v>
      </c>
      <c r="X3646">
        <v>59.515384709070609</v>
      </c>
      <c r="Y3646">
        <v>0</v>
      </c>
      <c r="Z3646">
        <v>0</v>
      </c>
      <c r="AA3646">
        <v>0</v>
      </c>
      <c r="AB3646">
        <v>24.553582954944066</v>
      </c>
      <c r="AC3646">
        <v>0</v>
      </c>
      <c r="AD3646">
        <v>0</v>
      </c>
      <c r="AE3646">
        <v>84.068967664014679</v>
      </c>
    </row>
    <row r="3647" spans="1:31" x14ac:dyDescent="0.25">
      <c r="A3647">
        <v>2443793</v>
      </c>
      <c r="B3647">
        <v>1</v>
      </c>
      <c r="C3647" t="s">
        <v>80</v>
      </c>
      <c r="D3647" t="s">
        <v>108</v>
      </c>
      <c r="E3647" t="s">
        <v>147</v>
      </c>
      <c r="F3647" t="s">
        <v>10716</v>
      </c>
      <c r="G3647" t="s">
        <v>171</v>
      </c>
      <c r="H3647" t="s">
        <v>135</v>
      </c>
      <c r="I3647" t="s">
        <v>136</v>
      </c>
      <c r="J3647" t="s">
        <v>137</v>
      </c>
      <c r="K3647" t="s">
        <v>138</v>
      </c>
      <c r="L3647" t="s">
        <v>10717</v>
      </c>
      <c r="M3647" t="s">
        <v>10718</v>
      </c>
      <c r="N3647">
        <v>0.694722222</v>
      </c>
      <c r="O3647">
        <v>0</v>
      </c>
      <c r="P3647">
        <v>32</v>
      </c>
      <c r="Q3647">
        <v>0</v>
      </c>
      <c r="R3647">
        <v>10</v>
      </c>
      <c r="S3647">
        <v>0</v>
      </c>
      <c r="T3647">
        <v>2</v>
      </c>
      <c r="U3647">
        <v>0</v>
      </c>
      <c r="V3647">
        <v>0</v>
      </c>
      <c r="W3647">
        <v>0</v>
      </c>
      <c r="X3647">
        <v>2.8136850528465311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2.8136850528465311</v>
      </c>
    </row>
    <row r="3648" spans="1:31" x14ac:dyDescent="0.25">
      <c r="A3648">
        <v>2443795</v>
      </c>
      <c r="B3648">
        <v>1</v>
      </c>
      <c r="C3648" t="s">
        <v>81</v>
      </c>
      <c r="D3648" t="s">
        <v>122</v>
      </c>
      <c r="E3648" t="s">
        <v>132</v>
      </c>
      <c r="F3648" t="s">
        <v>10719</v>
      </c>
      <c r="G3648" t="s">
        <v>134</v>
      </c>
      <c r="H3648" t="s">
        <v>135</v>
      </c>
      <c r="I3648" t="s">
        <v>136</v>
      </c>
      <c r="J3648" t="s">
        <v>137</v>
      </c>
      <c r="K3648" t="s">
        <v>138</v>
      </c>
      <c r="L3648" t="s">
        <v>10720</v>
      </c>
      <c r="M3648" t="s">
        <v>10721</v>
      </c>
      <c r="N3648">
        <v>0.73083333299999997</v>
      </c>
      <c r="O3648">
        <v>0</v>
      </c>
      <c r="P3648">
        <v>2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0.38514336975053332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0.38514336975053332</v>
      </c>
    </row>
    <row r="3649" spans="1:31" x14ac:dyDescent="0.25">
      <c r="A3649">
        <v>2443802</v>
      </c>
      <c r="B3649">
        <v>1</v>
      </c>
      <c r="C3649" t="s">
        <v>80</v>
      </c>
      <c r="D3649" t="s">
        <v>94</v>
      </c>
      <c r="E3649" t="s">
        <v>178</v>
      </c>
      <c r="F3649" t="s">
        <v>811</v>
      </c>
      <c r="G3649" t="s">
        <v>187</v>
      </c>
      <c r="H3649" t="s">
        <v>144</v>
      </c>
      <c r="I3649" t="s">
        <v>136</v>
      </c>
      <c r="J3649" t="s">
        <v>137</v>
      </c>
      <c r="K3649" t="s">
        <v>164</v>
      </c>
      <c r="L3649" t="s">
        <v>10722</v>
      </c>
      <c r="M3649" t="s">
        <v>10723</v>
      </c>
      <c r="N3649">
        <v>2.258611111</v>
      </c>
      <c r="O3649">
        <v>0</v>
      </c>
      <c r="P3649">
        <v>137</v>
      </c>
      <c r="Q3649">
        <v>1</v>
      </c>
      <c r="R3649">
        <v>7</v>
      </c>
      <c r="S3649">
        <v>13</v>
      </c>
      <c r="T3649">
        <v>21</v>
      </c>
      <c r="U3649">
        <v>4</v>
      </c>
      <c r="V3649">
        <v>0</v>
      </c>
      <c r="W3649">
        <v>0</v>
      </c>
      <c r="X3649">
        <v>53.857695727180079</v>
      </c>
      <c r="Y3649">
        <v>0.75681728898265832</v>
      </c>
      <c r="Z3649">
        <v>11.164999102731107</v>
      </c>
      <c r="AA3649">
        <v>423.41131680529202</v>
      </c>
      <c r="AB3649">
        <v>57.039216356566477</v>
      </c>
      <c r="AC3649">
        <v>3733.6850142248877</v>
      </c>
      <c r="AD3649">
        <v>0</v>
      </c>
      <c r="AE3649">
        <v>4279.9150595056399</v>
      </c>
    </row>
    <row r="3650" spans="1:31" x14ac:dyDescent="0.25">
      <c r="A3650">
        <v>2443806</v>
      </c>
      <c r="B3650">
        <v>1</v>
      </c>
      <c r="C3650" t="s">
        <v>80</v>
      </c>
      <c r="D3650" t="s">
        <v>97</v>
      </c>
      <c r="E3650" t="s">
        <v>132</v>
      </c>
      <c r="F3650" t="s">
        <v>10724</v>
      </c>
      <c r="G3650" t="s">
        <v>134</v>
      </c>
      <c r="H3650" t="s">
        <v>135</v>
      </c>
      <c r="I3650" t="s">
        <v>136</v>
      </c>
      <c r="J3650" t="s">
        <v>137</v>
      </c>
      <c r="K3650" t="s">
        <v>138</v>
      </c>
      <c r="L3650" t="s">
        <v>10725</v>
      </c>
      <c r="M3650" t="s">
        <v>10726</v>
      </c>
      <c r="N3650">
        <v>4.438055555</v>
      </c>
      <c r="O3650">
        <v>0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</row>
    <row r="3651" spans="1:31" x14ac:dyDescent="0.25">
      <c r="A3651">
        <v>2443807</v>
      </c>
      <c r="B3651">
        <v>1</v>
      </c>
      <c r="C3651" t="s">
        <v>80</v>
      </c>
      <c r="D3651" t="s">
        <v>95</v>
      </c>
      <c r="E3651" t="s">
        <v>178</v>
      </c>
      <c r="F3651" t="s">
        <v>10727</v>
      </c>
      <c r="G3651" t="s">
        <v>187</v>
      </c>
      <c r="H3651" t="s">
        <v>144</v>
      </c>
      <c r="I3651" t="s">
        <v>136</v>
      </c>
      <c r="J3651" t="s">
        <v>137</v>
      </c>
      <c r="K3651" t="s">
        <v>164</v>
      </c>
      <c r="L3651" t="s">
        <v>10728</v>
      </c>
      <c r="M3651" t="s">
        <v>10729</v>
      </c>
      <c r="N3651">
        <v>1.1244444440000001</v>
      </c>
      <c r="O3651">
        <v>2</v>
      </c>
      <c r="P3651">
        <v>1020</v>
      </c>
      <c r="Q3651">
        <v>15</v>
      </c>
      <c r="R3651">
        <v>15</v>
      </c>
      <c r="S3651">
        <v>11</v>
      </c>
      <c r="T3651">
        <v>62</v>
      </c>
      <c r="U3651">
        <v>1</v>
      </c>
      <c r="V3651">
        <v>0</v>
      </c>
      <c r="W3651">
        <v>1.0257053386945814</v>
      </c>
      <c r="X3651">
        <v>90.51666825967169</v>
      </c>
      <c r="Y3651">
        <v>11.911797265499684</v>
      </c>
      <c r="Z3651">
        <v>0.8305143352171267</v>
      </c>
      <c r="AA3651">
        <v>201.87578873289831</v>
      </c>
      <c r="AB3651">
        <v>78.482875910934908</v>
      </c>
      <c r="AC3651">
        <v>6.0240096982864619</v>
      </c>
      <c r="AD3651">
        <v>0</v>
      </c>
      <c r="AE3651">
        <v>390.66735954120281</v>
      </c>
    </row>
    <row r="3652" spans="1:31" x14ac:dyDescent="0.25">
      <c r="A3652">
        <v>2443810</v>
      </c>
      <c r="B3652">
        <v>1</v>
      </c>
      <c r="C3652" t="s">
        <v>80</v>
      </c>
      <c r="D3652" t="s">
        <v>90</v>
      </c>
      <c r="E3652" t="s">
        <v>229</v>
      </c>
      <c r="F3652" t="s">
        <v>10730</v>
      </c>
      <c r="G3652" t="s">
        <v>187</v>
      </c>
      <c r="H3652" t="s">
        <v>144</v>
      </c>
      <c r="I3652" t="s">
        <v>136</v>
      </c>
      <c r="J3652" t="s">
        <v>137</v>
      </c>
      <c r="K3652" t="s">
        <v>164</v>
      </c>
      <c r="L3652" t="s">
        <v>10731</v>
      </c>
      <c r="M3652" t="s">
        <v>10732</v>
      </c>
      <c r="N3652">
        <v>2.8422222220000002</v>
      </c>
      <c r="O3652">
        <v>0</v>
      </c>
      <c r="P3652">
        <v>1711</v>
      </c>
      <c r="Q3652">
        <v>0</v>
      </c>
      <c r="R3652">
        <v>0</v>
      </c>
      <c r="S3652">
        <v>2</v>
      </c>
      <c r="T3652">
        <v>81</v>
      </c>
      <c r="U3652">
        <v>0</v>
      </c>
      <c r="V3652">
        <v>0</v>
      </c>
      <c r="W3652">
        <v>0</v>
      </c>
      <c r="X3652">
        <v>1182.2839253502632</v>
      </c>
      <c r="Y3652">
        <v>0</v>
      </c>
      <c r="Z3652">
        <v>0</v>
      </c>
      <c r="AA3652">
        <v>761.62140124412497</v>
      </c>
      <c r="AB3652">
        <v>339.22896903340569</v>
      </c>
      <c r="AC3652">
        <v>0</v>
      </c>
      <c r="AD3652">
        <v>0</v>
      </c>
      <c r="AE3652">
        <v>2283.1342956277936</v>
      </c>
    </row>
    <row r="3653" spans="1:31" x14ac:dyDescent="0.25">
      <c r="A3653">
        <v>2443811</v>
      </c>
      <c r="B3653">
        <v>1</v>
      </c>
      <c r="C3653" t="s">
        <v>80</v>
      </c>
      <c r="D3653" t="s">
        <v>95</v>
      </c>
      <c r="E3653" t="s">
        <v>161</v>
      </c>
      <c r="F3653" t="s">
        <v>10733</v>
      </c>
      <c r="G3653" t="s">
        <v>187</v>
      </c>
      <c r="H3653" t="s">
        <v>144</v>
      </c>
      <c r="I3653" t="s">
        <v>136</v>
      </c>
      <c r="J3653" t="s">
        <v>137</v>
      </c>
      <c r="K3653" t="s">
        <v>164</v>
      </c>
      <c r="L3653" t="s">
        <v>10734</v>
      </c>
      <c r="M3653" t="s">
        <v>10735</v>
      </c>
      <c r="N3653">
        <v>2.0738888879999999</v>
      </c>
      <c r="O3653">
        <v>0</v>
      </c>
      <c r="P3653">
        <v>534</v>
      </c>
      <c r="Q3653">
        <v>0</v>
      </c>
      <c r="R3653">
        <v>0</v>
      </c>
      <c r="S3653">
        <v>0</v>
      </c>
      <c r="T3653">
        <v>99</v>
      </c>
      <c r="U3653">
        <v>0</v>
      </c>
      <c r="V3653">
        <v>0</v>
      </c>
      <c r="W3653">
        <v>0</v>
      </c>
      <c r="X3653">
        <v>278.56907815072896</v>
      </c>
      <c r="Y3653">
        <v>0</v>
      </c>
      <c r="Z3653">
        <v>0</v>
      </c>
      <c r="AA3653">
        <v>0</v>
      </c>
      <c r="AB3653">
        <v>228.88996259234673</v>
      </c>
      <c r="AC3653">
        <v>0</v>
      </c>
      <c r="AD3653">
        <v>0</v>
      </c>
      <c r="AE3653">
        <v>507.45904074307566</v>
      </c>
    </row>
    <row r="3654" spans="1:31" x14ac:dyDescent="0.25">
      <c r="A3654">
        <v>2443818</v>
      </c>
      <c r="B3654">
        <v>1</v>
      </c>
      <c r="C3654" t="s">
        <v>81</v>
      </c>
      <c r="D3654" t="s">
        <v>128</v>
      </c>
      <c r="E3654" t="s">
        <v>132</v>
      </c>
      <c r="F3654" t="s">
        <v>10736</v>
      </c>
      <c r="G3654" t="s">
        <v>153</v>
      </c>
      <c r="H3654" t="s">
        <v>135</v>
      </c>
      <c r="I3654" t="s">
        <v>136</v>
      </c>
      <c r="J3654" t="s">
        <v>137</v>
      </c>
      <c r="K3654" t="s">
        <v>138</v>
      </c>
      <c r="L3654" t="s">
        <v>10737</v>
      </c>
      <c r="M3654" t="s">
        <v>10738</v>
      </c>
      <c r="N3654">
        <v>0.36749999999999999</v>
      </c>
      <c r="O3654">
        <v>0</v>
      </c>
      <c r="P3654">
        <v>1</v>
      </c>
      <c r="Q3654">
        <v>0</v>
      </c>
      <c r="R3654">
        <v>0</v>
      </c>
      <c r="S3654">
        <v>0</v>
      </c>
      <c r="T3654">
        <v>5</v>
      </c>
      <c r="U3654">
        <v>0</v>
      </c>
      <c r="V3654">
        <v>0</v>
      </c>
      <c r="W3654">
        <v>0</v>
      </c>
      <c r="X3654">
        <v>9.1629916936424985E-2</v>
      </c>
      <c r="Y3654">
        <v>0</v>
      </c>
      <c r="Z3654">
        <v>0</v>
      </c>
      <c r="AA3654">
        <v>0</v>
      </c>
      <c r="AB3654">
        <v>4.5773138475164625</v>
      </c>
      <c r="AC3654">
        <v>0</v>
      </c>
      <c r="AD3654">
        <v>0</v>
      </c>
      <c r="AE3654">
        <v>4.6689437644528873</v>
      </c>
    </row>
    <row r="3655" spans="1:31" x14ac:dyDescent="0.25">
      <c r="A3655">
        <v>2443824</v>
      </c>
      <c r="B3655">
        <v>1</v>
      </c>
      <c r="C3655" t="s">
        <v>80</v>
      </c>
      <c r="D3655" t="s">
        <v>92</v>
      </c>
      <c r="E3655" t="s">
        <v>290</v>
      </c>
      <c r="F3655" t="s">
        <v>2022</v>
      </c>
      <c r="G3655" t="s">
        <v>525</v>
      </c>
      <c r="H3655" t="s">
        <v>135</v>
      </c>
      <c r="I3655" t="s">
        <v>136</v>
      </c>
      <c r="J3655" t="s">
        <v>137</v>
      </c>
      <c r="K3655" t="s">
        <v>138</v>
      </c>
      <c r="L3655" t="s">
        <v>10739</v>
      </c>
      <c r="M3655" t="s">
        <v>10740</v>
      </c>
      <c r="N3655">
        <v>2.3530555550000001</v>
      </c>
      <c r="O3655">
        <v>0</v>
      </c>
      <c r="P3655">
        <v>48</v>
      </c>
      <c r="Q3655">
        <v>0</v>
      </c>
      <c r="R3655">
        <v>0</v>
      </c>
      <c r="S3655">
        <v>0</v>
      </c>
      <c r="T3655">
        <v>1</v>
      </c>
      <c r="U3655">
        <v>0</v>
      </c>
      <c r="V3655">
        <v>0</v>
      </c>
      <c r="W3655">
        <v>0</v>
      </c>
      <c r="X3655">
        <v>6.0681340581456595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6.0681340581456595</v>
      </c>
    </row>
    <row r="3656" spans="1:31" x14ac:dyDescent="0.25">
      <c r="A3656">
        <v>2443825</v>
      </c>
      <c r="B3656">
        <v>1</v>
      </c>
      <c r="C3656" t="s">
        <v>80</v>
      </c>
      <c r="D3656" t="s">
        <v>84</v>
      </c>
      <c r="E3656" t="s">
        <v>132</v>
      </c>
      <c r="F3656" t="s">
        <v>10741</v>
      </c>
      <c r="G3656" t="s">
        <v>214</v>
      </c>
      <c r="H3656" t="s">
        <v>135</v>
      </c>
      <c r="I3656" t="s">
        <v>136</v>
      </c>
      <c r="J3656" t="s">
        <v>137</v>
      </c>
      <c r="K3656" t="s">
        <v>138</v>
      </c>
      <c r="L3656" t="s">
        <v>10742</v>
      </c>
      <c r="M3656" t="s">
        <v>10743</v>
      </c>
      <c r="N3656">
        <v>2.5891666660000001</v>
      </c>
      <c r="O3656">
        <v>0</v>
      </c>
      <c r="P3656">
        <v>5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2.2066406624787018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2.2066406624787018</v>
      </c>
    </row>
    <row r="3657" spans="1:31" x14ac:dyDescent="0.25">
      <c r="A3657">
        <v>2443826</v>
      </c>
      <c r="B3657">
        <v>1</v>
      </c>
      <c r="C3657" t="s">
        <v>81</v>
      </c>
      <c r="D3657" t="s">
        <v>121</v>
      </c>
      <c r="E3657" t="s">
        <v>132</v>
      </c>
      <c r="F3657" t="s">
        <v>2576</v>
      </c>
      <c r="G3657" t="s">
        <v>214</v>
      </c>
      <c r="H3657" t="s">
        <v>135</v>
      </c>
      <c r="I3657" t="s">
        <v>136</v>
      </c>
      <c r="J3657" t="s">
        <v>3</v>
      </c>
      <c r="K3657" t="s">
        <v>138</v>
      </c>
      <c r="L3657" t="s">
        <v>10744</v>
      </c>
      <c r="M3657" t="s">
        <v>10745</v>
      </c>
      <c r="N3657">
        <v>7.3147222220000003</v>
      </c>
      <c r="O3657">
        <v>0</v>
      </c>
      <c r="P3657">
        <v>2</v>
      </c>
      <c r="Q3657">
        <v>0</v>
      </c>
      <c r="R3657">
        <v>0</v>
      </c>
      <c r="S3657">
        <v>0</v>
      </c>
      <c r="T3657">
        <v>1</v>
      </c>
      <c r="U3657">
        <v>0</v>
      </c>
      <c r="V3657">
        <v>0</v>
      </c>
      <c r="W3657">
        <v>0</v>
      </c>
      <c r="X3657">
        <v>2.0101071519928033</v>
      </c>
      <c r="Y3657">
        <v>0</v>
      </c>
      <c r="Z3657">
        <v>0</v>
      </c>
      <c r="AA3657">
        <v>0</v>
      </c>
      <c r="AB3657">
        <v>4.5014202265611685</v>
      </c>
      <c r="AC3657">
        <v>0</v>
      </c>
      <c r="AD3657">
        <v>0</v>
      </c>
      <c r="AE3657">
        <v>6.5115273785539713</v>
      </c>
    </row>
    <row r="3658" spans="1:31" x14ac:dyDescent="0.25">
      <c r="A3658">
        <v>2443828</v>
      </c>
      <c r="B3658">
        <v>1</v>
      </c>
      <c r="C3658" t="s">
        <v>81</v>
      </c>
      <c r="D3658" t="s">
        <v>122</v>
      </c>
      <c r="E3658" t="s">
        <v>178</v>
      </c>
      <c r="F3658" t="s">
        <v>10746</v>
      </c>
      <c r="G3658" t="s">
        <v>175</v>
      </c>
      <c r="H3658" t="s">
        <v>144</v>
      </c>
      <c r="I3658" t="s">
        <v>136</v>
      </c>
      <c r="J3658" t="s">
        <v>137</v>
      </c>
      <c r="K3658" t="s">
        <v>138</v>
      </c>
      <c r="L3658" t="s">
        <v>10747</v>
      </c>
      <c r="M3658" t="s">
        <v>10748</v>
      </c>
      <c r="N3658">
        <v>1.6886111109999999</v>
      </c>
      <c r="O3658">
        <v>0</v>
      </c>
      <c r="P3658">
        <v>0</v>
      </c>
      <c r="Q3658">
        <v>1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4.2380374053221068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4.2380374053221068</v>
      </c>
    </row>
    <row r="3659" spans="1:31" x14ac:dyDescent="0.25">
      <c r="A3659">
        <v>2443829</v>
      </c>
      <c r="B3659">
        <v>1</v>
      </c>
      <c r="C3659" t="s">
        <v>80</v>
      </c>
      <c r="D3659" t="s">
        <v>107</v>
      </c>
      <c r="E3659" t="s">
        <v>147</v>
      </c>
      <c r="F3659" t="s">
        <v>10749</v>
      </c>
      <c r="G3659" t="s">
        <v>149</v>
      </c>
      <c r="H3659" t="s">
        <v>135</v>
      </c>
      <c r="I3659" t="s">
        <v>136</v>
      </c>
      <c r="J3659" t="s">
        <v>137</v>
      </c>
      <c r="K3659" t="s">
        <v>138</v>
      </c>
      <c r="L3659" t="s">
        <v>10750</v>
      </c>
      <c r="M3659" t="s">
        <v>10751</v>
      </c>
      <c r="N3659">
        <v>1.8122222219999999</v>
      </c>
      <c r="O3659">
        <v>0</v>
      </c>
      <c r="P3659">
        <v>31</v>
      </c>
      <c r="Q3659">
        <v>0</v>
      </c>
      <c r="R3659">
        <v>2</v>
      </c>
      <c r="S3659">
        <v>0</v>
      </c>
      <c r="T3659">
        <v>4</v>
      </c>
      <c r="U3659">
        <v>0</v>
      </c>
      <c r="V3659">
        <v>0</v>
      </c>
      <c r="W3659">
        <v>0</v>
      </c>
      <c r="X3659">
        <v>20.489159657470946</v>
      </c>
      <c r="Y3659">
        <v>0</v>
      </c>
      <c r="Z3659">
        <v>0</v>
      </c>
      <c r="AA3659">
        <v>0</v>
      </c>
      <c r="AB3659">
        <v>12.949329510679714</v>
      </c>
      <c r="AC3659">
        <v>0</v>
      </c>
      <c r="AD3659">
        <v>0</v>
      </c>
      <c r="AE3659">
        <v>33.43848916815066</v>
      </c>
    </row>
    <row r="3660" spans="1:31" x14ac:dyDescent="0.25">
      <c r="A3660">
        <v>2443831</v>
      </c>
      <c r="B3660">
        <v>1</v>
      </c>
      <c r="C3660" t="s">
        <v>80</v>
      </c>
      <c r="D3660" t="s">
        <v>96</v>
      </c>
      <c r="E3660" t="s">
        <v>132</v>
      </c>
      <c r="F3660" t="s">
        <v>10752</v>
      </c>
      <c r="G3660" t="s">
        <v>198</v>
      </c>
      <c r="H3660" t="s">
        <v>135</v>
      </c>
      <c r="I3660" t="s">
        <v>136</v>
      </c>
      <c r="J3660" t="s">
        <v>137</v>
      </c>
      <c r="K3660" t="s">
        <v>138</v>
      </c>
      <c r="L3660" t="s">
        <v>10753</v>
      </c>
      <c r="M3660" t="s">
        <v>10754</v>
      </c>
      <c r="N3660">
        <v>4.2627777770000002</v>
      </c>
      <c r="O3660">
        <v>0</v>
      </c>
      <c r="P3660">
        <v>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0.31701274263607282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0.31701274263607282</v>
      </c>
    </row>
    <row r="3661" spans="1:31" x14ac:dyDescent="0.25">
      <c r="A3661">
        <v>2443833</v>
      </c>
      <c r="B3661">
        <v>1</v>
      </c>
      <c r="C3661" t="s">
        <v>81</v>
      </c>
      <c r="D3661" t="s">
        <v>122</v>
      </c>
      <c r="E3661" t="s">
        <v>178</v>
      </c>
      <c r="F3661" t="s">
        <v>650</v>
      </c>
      <c r="G3661" t="s">
        <v>439</v>
      </c>
      <c r="H3661" t="s">
        <v>144</v>
      </c>
      <c r="I3661" t="s">
        <v>136</v>
      </c>
      <c r="J3661" t="s">
        <v>137</v>
      </c>
      <c r="K3661" t="s">
        <v>138</v>
      </c>
      <c r="L3661" t="s">
        <v>10755</v>
      </c>
      <c r="M3661" t="s">
        <v>10756</v>
      </c>
      <c r="N3661">
        <v>1.5308333329999999</v>
      </c>
      <c r="O3661">
        <v>3</v>
      </c>
      <c r="P3661">
        <v>113</v>
      </c>
      <c r="Q3661">
        <v>13</v>
      </c>
      <c r="R3661">
        <v>0</v>
      </c>
      <c r="S3661">
        <v>8</v>
      </c>
      <c r="T3661">
        <v>4</v>
      </c>
      <c r="U3661">
        <v>2</v>
      </c>
      <c r="V3661">
        <v>0</v>
      </c>
      <c r="W3661">
        <v>1.6103539344834377</v>
      </c>
      <c r="X3661">
        <v>16.913113966631162</v>
      </c>
      <c r="Y3661">
        <v>17.277968272896789</v>
      </c>
      <c r="Z3661">
        <v>0</v>
      </c>
      <c r="AA3661">
        <v>40.328237298052343</v>
      </c>
      <c r="AB3661">
        <v>3.2174392469222921</v>
      </c>
      <c r="AC3661">
        <v>240.26869841255191</v>
      </c>
      <c r="AD3661">
        <v>0</v>
      </c>
      <c r="AE3661">
        <v>319.61581113153795</v>
      </c>
    </row>
    <row r="3662" spans="1:31" x14ac:dyDescent="0.25">
      <c r="A3662">
        <v>2443835</v>
      </c>
      <c r="B3662">
        <v>1</v>
      </c>
      <c r="C3662" t="s">
        <v>80</v>
      </c>
      <c r="D3662" t="s">
        <v>99</v>
      </c>
      <c r="E3662" t="s">
        <v>132</v>
      </c>
      <c r="F3662" t="s">
        <v>10757</v>
      </c>
      <c r="G3662" t="s">
        <v>134</v>
      </c>
      <c r="H3662" t="s">
        <v>135</v>
      </c>
      <c r="I3662" t="s">
        <v>136</v>
      </c>
      <c r="J3662" t="s">
        <v>137</v>
      </c>
      <c r="K3662" t="s">
        <v>138</v>
      </c>
      <c r="L3662" t="s">
        <v>10758</v>
      </c>
      <c r="M3662" t="s">
        <v>10759</v>
      </c>
      <c r="N3662">
        <v>4.7986111109999996</v>
      </c>
      <c r="O3662">
        <v>0</v>
      </c>
      <c r="P3662">
        <v>1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1.2376107906292666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1.2376107906292666</v>
      </c>
    </row>
    <row r="3663" spans="1:31" x14ac:dyDescent="0.25">
      <c r="A3663">
        <v>2443839</v>
      </c>
      <c r="B3663">
        <v>1</v>
      </c>
      <c r="C3663" t="s">
        <v>80</v>
      </c>
      <c r="D3663" t="s">
        <v>104</v>
      </c>
      <c r="E3663" t="s">
        <v>178</v>
      </c>
      <c r="F3663" t="s">
        <v>10760</v>
      </c>
      <c r="G3663" t="s">
        <v>187</v>
      </c>
      <c r="H3663" t="s">
        <v>144</v>
      </c>
      <c r="I3663" t="s">
        <v>136</v>
      </c>
      <c r="J3663" t="s">
        <v>137</v>
      </c>
      <c r="K3663" t="s">
        <v>164</v>
      </c>
      <c r="L3663" t="s">
        <v>10761</v>
      </c>
      <c r="M3663" t="s">
        <v>10762</v>
      </c>
      <c r="N3663">
        <v>1.4125000000000001</v>
      </c>
      <c r="O3663">
        <v>0</v>
      </c>
      <c r="P3663">
        <v>10</v>
      </c>
      <c r="Q3663">
        <v>0</v>
      </c>
      <c r="R3663">
        <v>9</v>
      </c>
      <c r="S3663">
        <v>3</v>
      </c>
      <c r="T3663">
        <v>22</v>
      </c>
      <c r="U3663">
        <v>5</v>
      </c>
      <c r="V3663">
        <v>0</v>
      </c>
      <c r="W3663">
        <v>0</v>
      </c>
      <c r="X3663">
        <v>1.2178154994456301</v>
      </c>
      <c r="Y3663">
        <v>0</v>
      </c>
      <c r="Z3663">
        <v>0</v>
      </c>
      <c r="AA3663">
        <v>27.71805795425</v>
      </c>
      <c r="AB3663">
        <v>15.469980454255012</v>
      </c>
      <c r="AC3663">
        <v>946.66705810411418</v>
      </c>
      <c r="AD3663">
        <v>0</v>
      </c>
      <c r="AE3663">
        <v>991.07291201206476</v>
      </c>
    </row>
    <row r="3664" spans="1:31" x14ac:dyDescent="0.25">
      <c r="A3664">
        <v>2443841</v>
      </c>
      <c r="B3664">
        <v>1</v>
      </c>
      <c r="C3664" t="s">
        <v>81</v>
      </c>
      <c r="D3664" t="s">
        <v>128</v>
      </c>
      <c r="E3664" t="s">
        <v>132</v>
      </c>
      <c r="F3664" t="s">
        <v>10763</v>
      </c>
      <c r="G3664" t="s">
        <v>134</v>
      </c>
      <c r="H3664" t="s">
        <v>135</v>
      </c>
      <c r="I3664" t="s">
        <v>136</v>
      </c>
      <c r="J3664" t="s">
        <v>137</v>
      </c>
      <c r="K3664" t="s">
        <v>138</v>
      </c>
      <c r="L3664" t="s">
        <v>10764</v>
      </c>
      <c r="M3664" t="s">
        <v>10765</v>
      </c>
      <c r="N3664">
        <v>3.0469444440000002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1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2.2678614906774166E-2</v>
      </c>
      <c r="AC3664">
        <v>0</v>
      </c>
      <c r="AD3664">
        <v>0</v>
      </c>
      <c r="AE3664">
        <v>2.2678614906774166E-2</v>
      </c>
    </row>
    <row r="3665" spans="1:31" x14ac:dyDescent="0.25">
      <c r="A3665">
        <v>2443842</v>
      </c>
      <c r="B3665">
        <v>1</v>
      </c>
      <c r="C3665" t="s">
        <v>81</v>
      </c>
      <c r="D3665" t="s">
        <v>127</v>
      </c>
      <c r="E3665" t="s">
        <v>132</v>
      </c>
      <c r="F3665" t="s">
        <v>10766</v>
      </c>
      <c r="G3665" t="s">
        <v>153</v>
      </c>
      <c r="H3665" t="s">
        <v>135</v>
      </c>
      <c r="I3665" t="s">
        <v>136</v>
      </c>
      <c r="J3665" t="s">
        <v>137</v>
      </c>
      <c r="K3665" t="s">
        <v>138</v>
      </c>
      <c r="L3665" t="s">
        <v>10767</v>
      </c>
      <c r="M3665" t="s">
        <v>10768</v>
      </c>
      <c r="N3665">
        <v>2.3252777770000002</v>
      </c>
      <c r="O3665">
        <v>0</v>
      </c>
      <c r="P3665">
        <v>2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1.7843723076221956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1.7843723076221956</v>
      </c>
    </row>
    <row r="3666" spans="1:31" x14ac:dyDescent="0.25">
      <c r="A3666">
        <v>2443849</v>
      </c>
      <c r="B3666">
        <v>1</v>
      </c>
      <c r="C3666" t="s">
        <v>80</v>
      </c>
      <c r="D3666" t="s">
        <v>83</v>
      </c>
      <c r="E3666" t="s">
        <v>141</v>
      </c>
      <c r="F3666" t="s">
        <v>10769</v>
      </c>
      <c r="G3666" t="s">
        <v>214</v>
      </c>
      <c r="H3666" t="s">
        <v>144</v>
      </c>
      <c r="I3666" t="s">
        <v>136</v>
      </c>
      <c r="J3666" t="s">
        <v>3</v>
      </c>
      <c r="K3666" t="s">
        <v>138</v>
      </c>
      <c r="L3666" t="s">
        <v>10770</v>
      </c>
      <c r="M3666" t="s">
        <v>10771</v>
      </c>
      <c r="N3666">
        <v>0.76333333299999995</v>
      </c>
      <c r="O3666">
        <v>0</v>
      </c>
      <c r="P3666">
        <v>884</v>
      </c>
      <c r="Q3666">
        <v>1</v>
      </c>
      <c r="R3666">
        <v>0</v>
      </c>
      <c r="S3666">
        <v>3</v>
      </c>
      <c r="T3666">
        <v>239</v>
      </c>
      <c r="U3666">
        <v>6</v>
      </c>
      <c r="V3666">
        <v>7</v>
      </c>
      <c r="W3666">
        <v>0</v>
      </c>
      <c r="X3666">
        <v>206.98292418819858</v>
      </c>
      <c r="Y3666">
        <v>0.79651225213478449</v>
      </c>
      <c r="Z3666">
        <v>0</v>
      </c>
      <c r="AA3666">
        <v>22.878505926201786</v>
      </c>
      <c r="AB3666">
        <v>465.41005716829176</v>
      </c>
      <c r="AC3666">
        <v>368.82473870663603</v>
      </c>
      <c r="AD3666">
        <v>104.0038808973479</v>
      </c>
      <c r="AE3666">
        <v>1168.8966191388108</v>
      </c>
    </row>
    <row r="3667" spans="1:31" x14ac:dyDescent="0.25">
      <c r="A3667">
        <v>2443854</v>
      </c>
      <c r="B3667">
        <v>1</v>
      </c>
      <c r="C3667" t="s">
        <v>80</v>
      </c>
      <c r="D3667" t="s">
        <v>86</v>
      </c>
      <c r="E3667" t="s">
        <v>161</v>
      </c>
      <c r="F3667" t="s">
        <v>10772</v>
      </c>
      <c r="G3667" t="s">
        <v>214</v>
      </c>
      <c r="H3667" t="s">
        <v>144</v>
      </c>
      <c r="I3667" t="s">
        <v>136</v>
      </c>
      <c r="J3667" t="s">
        <v>3</v>
      </c>
      <c r="K3667" t="s">
        <v>138</v>
      </c>
      <c r="L3667" t="s">
        <v>10773</v>
      </c>
      <c r="M3667" t="s">
        <v>10774</v>
      </c>
      <c r="N3667">
        <v>0.69527777700000004</v>
      </c>
      <c r="O3667">
        <v>0</v>
      </c>
      <c r="P3667">
        <v>666</v>
      </c>
      <c r="Q3667">
        <v>0</v>
      </c>
      <c r="R3667">
        <v>0</v>
      </c>
      <c r="S3667">
        <v>0</v>
      </c>
      <c r="T3667">
        <v>122</v>
      </c>
      <c r="U3667">
        <v>0</v>
      </c>
      <c r="V3667">
        <v>0</v>
      </c>
      <c r="W3667">
        <v>0</v>
      </c>
      <c r="X3667">
        <v>108.02377567171149</v>
      </c>
      <c r="Y3667">
        <v>0</v>
      </c>
      <c r="Z3667">
        <v>0</v>
      </c>
      <c r="AA3667">
        <v>0</v>
      </c>
      <c r="AB3667">
        <v>102.51501699165509</v>
      </c>
      <c r="AC3667">
        <v>0</v>
      </c>
      <c r="AD3667">
        <v>0</v>
      </c>
      <c r="AE3667">
        <v>210.53879266336656</v>
      </c>
    </row>
    <row r="3668" spans="1:31" x14ac:dyDescent="0.25">
      <c r="A3668">
        <v>2443855</v>
      </c>
      <c r="B3668">
        <v>1</v>
      </c>
      <c r="C3668" t="s">
        <v>80</v>
      </c>
      <c r="D3668" t="s">
        <v>82</v>
      </c>
      <c r="E3668" t="s">
        <v>147</v>
      </c>
      <c r="F3668" t="s">
        <v>10775</v>
      </c>
      <c r="G3668" t="s">
        <v>171</v>
      </c>
      <c r="H3668" t="s">
        <v>135</v>
      </c>
      <c r="I3668" t="s">
        <v>136</v>
      </c>
      <c r="J3668" t="s">
        <v>137</v>
      </c>
      <c r="K3668" t="s">
        <v>138</v>
      </c>
      <c r="L3668" t="s">
        <v>10776</v>
      </c>
      <c r="M3668" t="s">
        <v>10777</v>
      </c>
      <c r="N3668">
        <v>11.349444444</v>
      </c>
      <c r="O3668">
        <v>0</v>
      </c>
      <c r="P3668">
        <v>28</v>
      </c>
      <c r="Q3668">
        <v>0</v>
      </c>
      <c r="R3668">
        <v>0</v>
      </c>
      <c r="S3668">
        <v>0</v>
      </c>
      <c r="T3668">
        <v>40</v>
      </c>
      <c r="U3668">
        <v>0</v>
      </c>
      <c r="V3668">
        <v>1</v>
      </c>
      <c r="W3668">
        <v>0</v>
      </c>
      <c r="X3668">
        <v>40.369197026888443</v>
      </c>
      <c r="Y3668">
        <v>0</v>
      </c>
      <c r="Z3668">
        <v>0</v>
      </c>
      <c r="AA3668">
        <v>0</v>
      </c>
      <c r="AB3668">
        <v>738.06097553371626</v>
      </c>
      <c r="AC3668">
        <v>0</v>
      </c>
      <c r="AD3668">
        <v>1009.1015567489701</v>
      </c>
      <c r="AE3668">
        <v>1787.5317293095748</v>
      </c>
    </row>
    <row r="3669" spans="1:31" x14ac:dyDescent="0.25">
      <c r="A3669">
        <v>2443858</v>
      </c>
      <c r="B3669">
        <v>1</v>
      </c>
      <c r="C3669" t="s">
        <v>80</v>
      </c>
      <c r="D3669" t="s">
        <v>97</v>
      </c>
      <c r="E3669" t="s">
        <v>290</v>
      </c>
      <c r="F3669" t="s">
        <v>10778</v>
      </c>
      <c r="G3669" t="s">
        <v>214</v>
      </c>
      <c r="H3669" t="s">
        <v>135</v>
      </c>
      <c r="I3669" t="s">
        <v>136</v>
      </c>
      <c r="J3669" t="s">
        <v>137</v>
      </c>
      <c r="K3669" t="s">
        <v>138</v>
      </c>
      <c r="L3669" t="s">
        <v>10779</v>
      </c>
      <c r="M3669" t="s">
        <v>10780</v>
      </c>
      <c r="N3669">
        <v>0.98444444399999997</v>
      </c>
      <c r="O3669">
        <v>0</v>
      </c>
      <c r="P3669">
        <v>9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4.4039503588837432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4.4039503588837432</v>
      </c>
    </row>
    <row r="3670" spans="1:31" x14ac:dyDescent="0.25">
      <c r="A3670">
        <v>2443859</v>
      </c>
      <c r="B3670">
        <v>1</v>
      </c>
      <c r="C3670" t="s">
        <v>80</v>
      </c>
      <c r="D3670" t="s">
        <v>98</v>
      </c>
      <c r="E3670" t="s">
        <v>156</v>
      </c>
      <c r="F3670" t="s">
        <v>10781</v>
      </c>
      <c r="G3670" t="s">
        <v>158</v>
      </c>
      <c r="H3670" t="s">
        <v>135</v>
      </c>
      <c r="I3670" t="s">
        <v>136</v>
      </c>
      <c r="J3670" t="s">
        <v>137</v>
      </c>
      <c r="K3670" t="s">
        <v>138</v>
      </c>
      <c r="L3670" t="s">
        <v>10782</v>
      </c>
      <c r="M3670" t="s">
        <v>10783</v>
      </c>
      <c r="N3670">
        <v>3.5575000000000001</v>
      </c>
      <c r="O3670">
        <v>0</v>
      </c>
      <c r="P3670">
        <v>14</v>
      </c>
      <c r="Q3670">
        <v>0</v>
      </c>
      <c r="R3670">
        <v>21</v>
      </c>
      <c r="S3670">
        <v>0</v>
      </c>
      <c r="T3670">
        <v>6</v>
      </c>
      <c r="U3670">
        <v>0</v>
      </c>
      <c r="V3670">
        <v>0</v>
      </c>
      <c r="W3670">
        <v>0</v>
      </c>
      <c r="X3670">
        <v>19.390222658219201</v>
      </c>
      <c r="Y3670">
        <v>0</v>
      </c>
      <c r="Z3670">
        <v>14.030174789489932</v>
      </c>
      <c r="AA3670">
        <v>0</v>
      </c>
      <c r="AB3670">
        <v>22.595776402334462</v>
      </c>
      <c r="AC3670">
        <v>0</v>
      </c>
      <c r="AD3670">
        <v>0</v>
      </c>
      <c r="AE3670">
        <v>56.0161738500436</v>
      </c>
    </row>
    <row r="3671" spans="1:31" x14ac:dyDescent="0.25">
      <c r="A3671">
        <v>2443860</v>
      </c>
      <c r="B3671">
        <v>1</v>
      </c>
      <c r="C3671" t="s">
        <v>80</v>
      </c>
      <c r="D3671" t="s">
        <v>83</v>
      </c>
      <c r="E3671" t="s">
        <v>147</v>
      </c>
      <c r="F3671" t="s">
        <v>10784</v>
      </c>
      <c r="G3671" t="s">
        <v>175</v>
      </c>
      <c r="H3671" t="s">
        <v>135</v>
      </c>
      <c r="I3671" t="s">
        <v>136</v>
      </c>
      <c r="J3671" t="s">
        <v>137</v>
      </c>
      <c r="K3671" t="s">
        <v>138</v>
      </c>
      <c r="L3671" t="s">
        <v>10785</v>
      </c>
      <c r="M3671" t="s">
        <v>10786</v>
      </c>
      <c r="N3671">
        <v>1.3905555549999999</v>
      </c>
      <c r="O3671">
        <v>0</v>
      </c>
      <c r="P3671">
        <v>102</v>
      </c>
      <c r="Q3671">
        <v>0</v>
      </c>
      <c r="R3671">
        <v>1</v>
      </c>
      <c r="S3671">
        <v>0</v>
      </c>
      <c r="T3671">
        <v>10</v>
      </c>
      <c r="U3671">
        <v>0</v>
      </c>
      <c r="V3671">
        <v>0</v>
      </c>
      <c r="W3671">
        <v>0</v>
      </c>
      <c r="X3671">
        <v>46.468522412348236</v>
      </c>
      <c r="Y3671">
        <v>0</v>
      </c>
      <c r="Z3671">
        <v>4.1568353861223555</v>
      </c>
      <c r="AA3671">
        <v>0</v>
      </c>
      <c r="AB3671">
        <v>23.044456860584788</v>
      </c>
      <c r="AC3671">
        <v>0</v>
      </c>
      <c r="AD3671">
        <v>0</v>
      </c>
      <c r="AE3671">
        <v>73.669814659055376</v>
      </c>
    </row>
    <row r="3672" spans="1:31" x14ac:dyDescent="0.25">
      <c r="A3672">
        <v>2443866</v>
      </c>
      <c r="B3672">
        <v>1</v>
      </c>
      <c r="C3672" t="s">
        <v>81</v>
      </c>
      <c r="D3672" t="s">
        <v>128</v>
      </c>
      <c r="E3672" t="s">
        <v>161</v>
      </c>
      <c r="F3672" t="s">
        <v>10787</v>
      </c>
      <c r="G3672" t="s">
        <v>143</v>
      </c>
      <c r="H3672" t="s">
        <v>144</v>
      </c>
      <c r="I3672" t="s">
        <v>136</v>
      </c>
      <c r="J3672" t="s">
        <v>137</v>
      </c>
      <c r="K3672" t="s">
        <v>138</v>
      </c>
      <c r="L3672" t="s">
        <v>10788</v>
      </c>
      <c r="M3672" t="s">
        <v>10789</v>
      </c>
      <c r="N3672">
        <v>2.1269444439999998</v>
      </c>
      <c r="O3672">
        <v>1</v>
      </c>
      <c r="P3672">
        <v>1</v>
      </c>
      <c r="Q3672">
        <v>0</v>
      </c>
      <c r="R3672">
        <v>0</v>
      </c>
      <c r="S3672">
        <v>6</v>
      </c>
      <c r="T3672">
        <v>451</v>
      </c>
      <c r="U3672">
        <v>4</v>
      </c>
      <c r="V3672">
        <v>32</v>
      </c>
      <c r="W3672">
        <v>0.51625900243971667</v>
      </c>
      <c r="X3672">
        <v>0.525519410692325</v>
      </c>
      <c r="Y3672">
        <v>0</v>
      </c>
      <c r="Z3672">
        <v>0</v>
      </c>
      <c r="AA3672">
        <v>54.310765660510008</v>
      </c>
      <c r="AB3672">
        <v>1224.1623376152211</v>
      </c>
      <c r="AC3672">
        <v>228.39599986492232</v>
      </c>
      <c r="AD3672">
        <v>1818.7043131784308</v>
      </c>
      <c r="AE3672">
        <v>3326.615194732216</v>
      </c>
    </row>
    <row r="3673" spans="1:31" x14ac:dyDescent="0.25">
      <c r="A3673">
        <v>2443867</v>
      </c>
      <c r="B3673">
        <v>1</v>
      </c>
      <c r="C3673" t="s">
        <v>81</v>
      </c>
      <c r="D3673" t="s">
        <v>112</v>
      </c>
      <c r="E3673" t="s">
        <v>147</v>
      </c>
      <c r="F3673" t="s">
        <v>10790</v>
      </c>
      <c r="G3673" t="s">
        <v>171</v>
      </c>
      <c r="H3673" t="s">
        <v>135</v>
      </c>
      <c r="I3673" t="s">
        <v>136</v>
      </c>
      <c r="J3673" t="s">
        <v>137</v>
      </c>
      <c r="K3673" t="s">
        <v>138</v>
      </c>
      <c r="L3673" t="s">
        <v>10791</v>
      </c>
      <c r="M3673" t="s">
        <v>10792</v>
      </c>
      <c r="N3673">
        <v>2.7808333329999999</v>
      </c>
      <c r="O3673">
        <v>0</v>
      </c>
      <c r="P3673">
        <v>0</v>
      </c>
      <c r="Q3673">
        <v>0</v>
      </c>
      <c r="R3673">
        <v>1</v>
      </c>
      <c r="S3673">
        <v>0</v>
      </c>
      <c r="T3673">
        <v>32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0.99688736654866661</v>
      </c>
      <c r="AA3673">
        <v>0</v>
      </c>
      <c r="AB3673">
        <v>115.14149400556894</v>
      </c>
      <c r="AC3673">
        <v>0</v>
      </c>
      <c r="AD3673">
        <v>0</v>
      </c>
      <c r="AE3673">
        <v>116.13838137211761</v>
      </c>
    </row>
    <row r="3674" spans="1:31" x14ac:dyDescent="0.25">
      <c r="A3674">
        <v>2443871</v>
      </c>
      <c r="B3674">
        <v>1</v>
      </c>
      <c r="C3674" t="s">
        <v>80</v>
      </c>
      <c r="D3674" t="s">
        <v>90</v>
      </c>
      <c r="E3674" t="s">
        <v>161</v>
      </c>
      <c r="F3674" t="s">
        <v>10793</v>
      </c>
      <c r="G3674" t="s">
        <v>187</v>
      </c>
      <c r="H3674" t="s">
        <v>144</v>
      </c>
      <c r="I3674" t="s">
        <v>136</v>
      </c>
      <c r="J3674" t="s">
        <v>137</v>
      </c>
      <c r="K3674" t="s">
        <v>164</v>
      </c>
      <c r="L3674" t="s">
        <v>10794</v>
      </c>
      <c r="M3674" t="s">
        <v>10795</v>
      </c>
      <c r="N3674">
        <v>3.4902777770000002</v>
      </c>
      <c r="O3674">
        <v>0</v>
      </c>
      <c r="P3674">
        <v>243</v>
      </c>
      <c r="Q3674">
        <v>0</v>
      </c>
      <c r="R3674">
        <v>0</v>
      </c>
      <c r="S3674">
        <v>0</v>
      </c>
      <c r="T3674">
        <v>1</v>
      </c>
      <c r="U3674">
        <v>0</v>
      </c>
      <c r="V3674">
        <v>0</v>
      </c>
      <c r="W3674">
        <v>0</v>
      </c>
      <c r="X3674">
        <v>268.98442120282471</v>
      </c>
      <c r="Y3674">
        <v>0</v>
      </c>
      <c r="Z3674">
        <v>0</v>
      </c>
      <c r="AA3674">
        <v>0</v>
      </c>
      <c r="AB3674">
        <v>8.4106498412554043</v>
      </c>
      <c r="AC3674">
        <v>0</v>
      </c>
      <c r="AD3674">
        <v>0</v>
      </c>
      <c r="AE3674">
        <v>277.39507104408011</v>
      </c>
    </row>
    <row r="3675" spans="1:31" x14ac:dyDescent="0.25">
      <c r="A3675">
        <v>2443873</v>
      </c>
      <c r="B3675">
        <v>1</v>
      </c>
      <c r="C3675" t="s">
        <v>80</v>
      </c>
      <c r="D3675" t="s">
        <v>107</v>
      </c>
      <c r="E3675" t="s">
        <v>147</v>
      </c>
      <c r="F3675" t="s">
        <v>10796</v>
      </c>
      <c r="G3675" t="s">
        <v>175</v>
      </c>
      <c r="H3675" t="s">
        <v>135</v>
      </c>
      <c r="I3675" t="s">
        <v>136</v>
      </c>
      <c r="J3675" t="s">
        <v>137</v>
      </c>
      <c r="K3675" t="s">
        <v>138</v>
      </c>
      <c r="L3675" t="s">
        <v>10797</v>
      </c>
      <c r="M3675" t="s">
        <v>10798</v>
      </c>
      <c r="N3675">
        <v>0.41027777700000001</v>
      </c>
      <c r="O3675">
        <v>0</v>
      </c>
      <c r="P3675">
        <v>17</v>
      </c>
      <c r="Q3675">
        <v>0</v>
      </c>
      <c r="R3675">
        <v>2</v>
      </c>
      <c r="S3675">
        <v>0</v>
      </c>
      <c r="T3675">
        <v>2</v>
      </c>
      <c r="U3675">
        <v>0</v>
      </c>
      <c r="V3675">
        <v>0</v>
      </c>
      <c r="W3675">
        <v>0</v>
      </c>
      <c r="X3675">
        <v>1.0035771457912235</v>
      </c>
      <c r="Y3675">
        <v>0</v>
      </c>
      <c r="Z3675">
        <v>3.1408067858299998E-2</v>
      </c>
      <c r="AA3675">
        <v>0</v>
      </c>
      <c r="AB3675">
        <v>7.0214762015910551E-2</v>
      </c>
      <c r="AC3675">
        <v>0</v>
      </c>
      <c r="AD3675">
        <v>0</v>
      </c>
      <c r="AE3675">
        <v>1.105199975665434</v>
      </c>
    </row>
    <row r="3676" spans="1:31" x14ac:dyDescent="0.25">
      <c r="A3676">
        <v>2443875</v>
      </c>
      <c r="B3676">
        <v>1</v>
      </c>
      <c r="C3676" t="s">
        <v>80</v>
      </c>
      <c r="D3676" t="s">
        <v>84</v>
      </c>
      <c r="E3676" t="s">
        <v>147</v>
      </c>
      <c r="F3676" t="s">
        <v>10799</v>
      </c>
      <c r="G3676" t="s">
        <v>171</v>
      </c>
      <c r="H3676" t="s">
        <v>135</v>
      </c>
      <c r="I3676" t="s">
        <v>136</v>
      </c>
      <c r="J3676" t="s">
        <v>137</v>
      </c>
      <c r="K3676" t="s">
        <v>138</v>
      </c>
      <c r="L3676" t="s">
        <v>10800</v>
      </c>
      <c r="M3676" t="s">
        <v>10801</v>
      </c>
      <c r="N3676">
        <v>1.615555555</v>
      </c>
      <c r="O3676">
        <v>0</v>
      </c>
      <c r="P3676">
        <v>156</v>
      </c>
      <c r="Q3676">
        <v>0</v>
      </c>
      <c r="R3676">
        <v>0</v>
      </c>
      <c r="S3676">
        <v>0</v>
      </c>
      <c r="T3676">
        <v>54</v>
      </c>
      <c r="U3676">
        <v>0</v>
      </c>
      <c r="V3676">
        <v>0</v>
      </c>
      <c r="W3676">
        <v>0</v>
      </c>
      <c r="X3676">
        <v>55.070411695454297</v>
      </c>
      <c r="Y3676">
        <v>0</v>
      </c>
      <c r="Z3676">
        <v>0</v>
      </c>
      <c r="AA3676">
        <v>0</v>
      </c>
      <c r="AB3676">
        <v>133.65316515312566</v>
      </c>
      <c r="AC3676">
        <v>0</v>
      </c>
      <c r="AD3676">
        <v>0</v>
      </c>
      <c r="AE3676">
        <v>188.72357684857997</v>
      </c>
    </row>
    <row r="3677" spans="1:31" x14ac:dyDescent="0.25">
      <c r="A3677">
        <v>2443878</v>
      </c>
      <c r="B3677">
        <v>1</v>
      </c>
      <c r="C3677" t="s">
        <v>80</v>
      </c>
      <c r="D3677" t="s">
        <v>82</v>
      </c>
      <c r="E3677" t="s">
        <v>132</v>
      </c>
      <c r="F3677" t="s">
        <v>10802</v>
      </c>
      <c r="G3677" t="s">
        <v>153</v>
      </c>
      <c r="H3677" t="s">
        <v>135</v>
      </c>
      <c r="I3677" t="s">
        <v>136</v>
      </c>
      <c r="J3677" t="s">
        <v>137</v>
      </c>
      <c r="K3677" t="s">
        <v>138</v>
      </c>
      <c r="L3677" t="s">
        <v>10803</v>
      </c>
      <c r="M3677" t="s">
        <v>10804</v>
      </c>
      <c r="N3677">
        <v>3.7402777770000002</v>
      </c>
      <c r="O3677">
        <v>0</v>
      </c>
      <c r="P3677">
        <v>4</v>
      </c>
      <c r="Q3677">
        <v>0</v>
      </c>
      <c r="R3677">
        <v>0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4.5147984771367566</v>
      </c>
      <c r="Y3677">
        <v>0</v>
      </c>
      <c r="Z3677">
        <v>0</v>
      </c>
      <c r="AA3677">
        <v>0</v>
      </c>
      <c r="AB3677">
        <v>6.763028045224444</v>
      </c>
      <c r="AC3677">
        <v>0</v>
      </c>
      <c r="AD3677">
        <v>0</v>
      </c>
      <c r="AE3677">
        <v>11.277826522361201</v>
      </c>
    </row>
    <row r="3678" spans="1:31" x14ac:dyDescent="0.25">
      <c r="A3678">
        <v>2443880</v>
      </c>
      <c r="B3678">
        <v>1</v>
      </c>
      <c r="C3678" t="s">
        <v>80</v>
      </c>
      <c r="D3678" t="s">
        <v>101</v>
      </c>
      <c r="E3678" t="s">
        <v>147</v>
      </c>
      <c r="F3678" t="s">
        <v>10805</v>
      </c>
      <c r="G3678" t="s">
        <v>171</v>
      </c>
      <c r="H3678" t="s">
        <v>135</v>
      </c>
      <c r="I3678" t="s">
        <v>136</v>
      </c>
      <c r="J3678" t="s">
        <v>137</v>
      </c>
      <c r="K3678" t="s">
        <v>138</v>
      </c>
      <c r="L3678" t="s">
        <v>10806</v>
      </c>
      <c r="M3678" t="s">
        <v>10807</v>
      </c>
      <c r="N3678">
        <v>4.0886111109999996</v>
      </c>
      <c r="O3678">
        <v>0</v>
      </c>
      <c r="P3678">
        <v>48</v>
      </c>
      <c r="Q3678">
        <v>0</v>
      </c>
      <c r="R3678">
        <v>1</v>
      </c>
      <c r="S3678">
        <v>0</v>
      </c>
      <c r="T3678">
        <v>24</v>
      </c>
      <c r="U3678">
        <v>0</v>
      </c>
      <c r="V3678">
        <v>0</v>
      </c>
      <c r="W3678">
        <v>0</v>
      </c>
      <c r="X3678">
        <v>85.119481818809547</v>
      </c>
      <c r="Y3678">
        <v>0</v>
      </c>
      <c r="Z3678">
        <v>0</v>
      </c>
      <c r="AA3678">
        <v>0</v>
      </c>
      <c r="AB3678">
        <v>135.09431733555377</v>
      </c>
      <c r="AC3678">
        <v>0</v>
      </c>
      <c r="AD3678">
        <v>0</v>
      </c>
      <c r="AE3678">
        <v>220.2137991543633</v>
      </c>
    </row>
    <row r="3679" spans="1:31" x14ac:dyDescent="0.25">
      <c r="A3679">
        <v>2443881</v>
      </c>
      <c r="B3679">
        <v>1</v>
      </c>
      <c r="C3679" t="s">
        <v>80</v>
      </c>
      <c r="D3679" t="s">
        <v>100</v>
      </c>
      <c r="E3679" t="s">
        <v>132</v>
      </c>
      <c r="F3679" t="s">
        <v>10808</v>
      </c>
      <c r="G3679" t="s">
        <v>134</v>
      </c>
      <c r="H3679" t="s">
        <v>135</v>
      </c>
      <c r="I3679" t="s">
        <v>136</v>
      </c>
      <c r="J3679" t="s">
        <v>137</v>
      </c>
      <c r="K3679" t="s">
        <v>138</v>
      </c>
      <c r="L3679" t="s">
        <v>10809</v>
      </c>
      <c r="M3679" t="s">
        <v>10810</v>
      </c>
      <c r="N3679">
        <v>1.9669444439999999</v>
      </c>
      <c r="O3679">
        <v>0</v>
      </c>
      <c r="P3679">
        <v>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1.8363029977529082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1.8363029977529082</v>
      </c>
    </row>
    <row r="3680" spans="1:31" x14ac:dyDescent="0.25">
      <c r="A3680">
        <v>2443882</v>
      </c>
      <c r="B3680">
        <v>1</v>
      </c>
      <c r="C3680" t="s">
        <v>80</v>
      </c>
      <c r="D3680" t="s">
        <v>83</v>
      </c>
      <c r="E3680" t="s">
        <v>161</v>
      </c>
      <c r="F3680" t="s">
        <v>10811</v>
      </c>
      <c r="G3680" t="s">
        <v>214</v>
      </c>
      <c r="H3680" t="s">
        <v>144</v>
      </c>
      <c r="I3680" t="s">
        <v>136</v>
      </c>
      <c r="J3680" t="s">
        <v>3</v>
      </c>
      <c r="K3680" t="s">
        <v>138</v>
      </c>
      <c r="L3680" t="s">
        <v>10812</v>
      </c>
      <c r="M3680" t="s">
        <v>10813</v>
      </c>
      <c r="N3680">
        <v>1.5291666660000001</v>
      </c>
      <c r="O3680">
        <v>0</v>
      </c>
      <c r="P3680">
        <v>449</v>
      </c>
      <c r="Q3680">
        <v>1</v>
      </c>
      <c r="R3680">
        <v>0</v>
      </c>
      <c r="S3680">
        <v>2</v>
      </c>
      <c r="T3680">
        <v>186</v>
      </c>
      <c r="U3680">
        <v>2</v>
      </c>
      <c r="V3680">
        <v>7</v>
      </c>
      <c r="W3680">
        <v>0</v>
      </c>
      <c r="X3680">
        <v>225.32729461911001</v>
      </c>
      <c r="Y3680">
        <v>1.5992218371297593</v>
      </c>
      <c r="Z3680">
        <v>0</v>
      </c>
      <c r="AA3680">
        <v>11.530424504341653</v>
      </c>
      <c r="AB3680">
        <v>699.44670760853796</v>
      </c>
      <c r="AC3680">
        <v>301.23753976928526</v>
      </c>
      <c r="AD3680">
        <v>194.33754684007874</v>
      </c>
      <c r="AE3680">
        <v>1433.4787351784835</v>
      </c>
    </row>
    <row r="3681" spans="1:31" x14ac:dyDescent="0.25">
      <c r="A3681">
        <v>2443884</v>
      </c>
      <c r="B3681">
        <v>1</v>
      </c>
      <c r="C3681" t="s">
        <v>80</v>
      </c>
      <c r="D3681" t="s">
        <v>96</v>
      </c>
      <c r="E3681" t="s">
        <v>132</v>
      </c>
      <c r="F3681" t="s">
        <v>10814</v>
      </c>
      <c r="G3681" t="s">
        <v>134</v>
      </c>
      <c r="H3681" t="s">
        <v>135</v>
      </c>
      <c r="I3681" t="s">
        <v>136</v>
      </c>
      <c r="J3681" t="s">
        <v>137</v>
      </c>
      <c r="K3681" t="s">
        <v>138</v>
      </c>
      <c r="L3681" t="s">
        <v>10815</v>
      </c>
      <c r="M3681" t="s">
        <v>10816</v>
      </c>
      <c r="N3681">
        <v>3.8736111110000002</v>
      </c>
      <c r="O3681">
        <v>0</v>
      </c>
      <c r="P3681">
        <v>1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0.24199914842132339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0.24199914842132339</v>
      </c>
    </row>
    <row r="3682" spans="1:31" x14ac:dyDescent="0.25">
      <c r="A3682">
        <v>2443887</v>
      </c>
      <c r="B3682">
        <v>1</v>
      </c>
      <c r="C3682" t="s">
        <v>81</v>
      </c>
      <c r="D3682" t="s">
        <v>116</v>
      </c>
      <c r="E3682" t="s">
        <v>161</v>
      </c>
      <c r="F3682" t="s">
        <v>10817</v>
      </c>
      <c r="G3682" t="s">
        <v>256</v>
      </c>
      <c r="H3682" t="s">
        <v>144</v>
      </c>
      <c r="I3682" t="s">
        <v>136</v>
      </c>
      <c r="J3682" t="s">
        <v>137</v>
      </c>
      <c r="K3682" t="s">
        <v>138</v>
      </c>
      <c r="L3682" t="s">
        <v>10818</v>
      </c>
      <c r="M3682" t="s">
        <v>10819</v>
      </c>
      <c r="N3682">
        <v>1.9175</v>
      </c>
      <c r="O3682">
        <v>0</v>
      </c>
      <c r="P3682">
        <v>134</v>
      </c>
      <c r="Q3682">
        <v>0</v>
      </c>
      <c r="R3682">
        <v>17</v>
      </c>
      <c r="S3682">
        <v>1</v>
      </c>
      <c r="T3682">
        <v>10</v>
      </c>
      <c r="U3682">
        <v>0</v>
      </c>
      <c r="V3682">
        <v>0</v>
      </c>
      <c r="W3682">
        <v>0</v>
      </c>
      <c r="X3682">
        <v>33.40209896381311</v>
      </c>
      <c r="Y3682">
        <v>0</v>
      </c>
      <c r="Z3682">
        <v>0.16248539077985502</v>
      </c>
      <c r="AA3682">
        <v>12.571031444735929</v>
      </c>
      <c r="AB3682">
        <v>19.99491716615411</v>
      </c>
      <c r="AC3682">
        <v>0</v>
      </c>
      <c r="AD3682">
        <v>0</v>
      </c>
      <c r="AE3682">
        <v>66.130532965483013</v>
      </c>
    </row>
    <row r="3683" spans="1:31" x14ac:dyDescent="0.25">
      <c r="A3683">
        <v>2443890</v>
      </c>
      <c r="B3683">
        <v>1</v>
      </c>
      <c r="C3683" t="s">
        <v>80</v>
      </c>
      <c r="D3683" t="s">
        <v>84</v>
      </c>
      <c r="E3683" t="s">
        <v>132</v>
      </c>
      <c r="F3683" t="s">
        <v>10820</v>
      </c>
      <c r="G3683" t="s">
        <v>153</v>
      </c>
      <c r="H3683" t="s">
        <v>135</v>
      </c>
      <c r="I3683" t="s">
        <v>136</v>
      </c>
      <c r="J3683" t="s">
        <v>137</v>
      </c>
      <c r="K3683" t="s">
        <v>138</v>
      </c>
      <c r="L3683" t="s">
        <v>10821</v>
      </c>
      <c r="M3683" t="s">
        <v>10822</v>
      </c>
      <c r="N3683">
        <v>1.7791666660000001</v>
      </c>
      <c r="O3683">
        <v>0</v>
      </c>
      <c r="P3683">
        <v>8</v>
      </c>
      <c r="Q3683">
        <v>0</v>
      </c>
      <c r="R3683">
        <v>0</v>
      </c>
      <c r="S3683">
        <v>0</v>
      </c>
      <c r="T3683">
        <v>1</v>
      </c>
      <c r="U3683">
        <v>0</v>
      </c>
      <c r="V3683">
        <v>0</v>
      </c>
      <c r="W3683">
        <v>0</v>
      </c>
      <c r="X3683">
        <v>3.5171996475502825</v>
      </c>
      <c r="Y3683">
        <v>0</v>
      </c>
      <c r="Z3683">
        <v>0</v>
      </c>
      <c r="AA3683">
        <v>0</v>
      </c>
      <c r="AB3683">
        <v>0.88607180624924453</v>
      </c>
      <c r="AC3683">
        <v>0</v>
      </c>
      <c r="AD3683">
        <v>0</v>
      </c>
      <c r="AE3683">
        <v>4.403271453799527</v>
      </c>
    </row>
    <row r="3684" spans="1:31" x14ac:dyDescent="0.25">
      <c r="A3684">
        <v>2443893</v>
      </c>
      <c r="B3684">
        <v>1</v>
      </c>
      <c r="C3684" t="s">
        <v>80</v>
      </c>
      <c r="D3684" t="s">
        <v>86</v>
      </c>
      <c r="E3684" t="s">
        <v>161</v>
      </c>
      <c r="F3684" t="s">
        <v>10823</v>
      </c>
      <c r="G3684" t="s">
        <v>187</v>
      </c>
      <c r="H3684" t="s">
        <v>144</v>
      </c>
      <c r="I3684" t="s">
        <v>136</v>
      </c>
      <c r="J3684" t="s">
        <v>137</v>
      </c>
      <c r="K3684" t="s">
        <v>164</v>
      </c>
      <c r="L3684" t="s">
        <v>10824</v>
      </c>
      <c r="M3684" t="s">
        <v>10825</v>
      </c>
      <c r="N3684">
        <v>1.1388888880000001</v>
      </c>
      <c r="O3684">
        <v>0</v>
      </c>
      <c r="P3684">
        <v>610</v>
      </c>
      <c r="Q3684">
        <v>0</v>
      </c>
      <c r="R3684">
        <v>0</v>
      </c>
      <c r="S3684">
        <v>0</v>
      </c>
      <c r="T3684">
        <v>8</v>
      </c>
      <c r="U3684">
        <v>0</v>
      </c>
      <c r="V3684">
        <v>0</v>
      </c>
      <c r="W3684">
        <v>0</v>
      </c>
      <c r="X3684">
        <v>221.58834255082294</v>
      </c>
      <c r="Y3684">
        <v>0</v>
      </c>
      <c r="Z3684">
        <v>0</v>
      </c>
      <c r="AA3684">
        <v>0</v>
      </c>
      <c r="AB3684">
        <v>19.898018135580575</v>
      </c>
      <c r="AC3684">
        <v>0</v>
      </c>
      <c r="AD3684">
        <v>0</v>
      </c>
      <c r="AE3684">
        <v>241.48636068640351</v>
      </c>
    </row>
    <row r="3685" spans="1:31" x14ac:dyDescent="0.25">
      <c r="A3685">
        <v>2443894</v>
      </c>
      <c r="B3685">
        <v>1</v>
      </c>
      <c r="C3685" t="s">
        <v>80</v>
      </c>
      <c r="D3685" t="s">
        <v>96</v>
      </c>
      <c r="E3685" t="s">
        <v>147</v>
      </c>
      <c r="F3685" t="s">
        <v>10826</v>
      </c>
      <c r="G3685" t="s">
        <v>1901</v>
      </c>
      <c r="H3685" t="s">
        <v>135</v>
      </c>
      <c r="I3685" t="s">
        <v>136</v>
      </c>
      <c r="J3685" t="s">
        <v>137</v>
      </c>
      <c r="K3685" t="s">
        <v>138</v>
      </c>
      <c r="L3685" t="s">
        <v>10827</v>
      </c>
      <c r="M3685" t="s">
        <v>10828</v>
      </c>
      <c r="N3685">
        <v>2.2263888879999998</v>
      </c>
      <c r="O3685">
        <v>0</v>
      </c>
      <c r="P3685">
        <v>7</v>
      </c>
      <c r="Q3685">
        <v>0</v>
      </c>
      <c r="R3685">
        <v>0</v>
      </c>
      <c r="S3685">
        <v>0</v>
      </c>
      <c r="T3685">
        <v>8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16.130122077066655</v>
      </c>
      <c r="AC3685">
        <v>0</v>
      </c>
      <c r="AD3685">
        <v>0</v>
      </c>
      <c r="AE3685">
        <v>16.130122077066655</v>
      </c>
    </row>
    <row r="3686" spans="1:31" x14ac:dyDescent="0.25">
      <c r="A3686">
        <v>2443897</v>
      </c>
      <c r="B3686">
        <v>1</v>
      </c>
      <c r="C3686" t="s">
        <v>80</v>
      </c>
      <c r="D3686" t="s">
        <v>105</v>
      </c>
      <c r="E3686" t="s">
        <v>141</v>
      </c>
      <c r="F3686" t="s">
        <v>7506</v>
      </c>
      <c r="G3686" t="s">
        <v>143</v>
      </c>
      <c r="H3686" t="s">
        <v>144</v>
      </c>
      <c r="I3686" t="s">
        <v>136</v>
      </c>
      <c r="J3686" t="s">
        <v>137</v>
      </c>
      <c r="K3686" t="s">
        <v>138</v>
      </c>
      <c r="L3686" t="s">
        <v>10829</v>
      </c>
      <c r="M3686" t="s">
        <v>10830</v>
      </c>
      <c r="N3686">
        <v>0.66305555500000002</v>
      </c>
      <c r="O3686">
        <v>2</v>
      </c>
      <c r="P3686">
        <v>133</v>
      </c>
      <c r="Q3686">
        <v>5</v>
      </c>
      <c r="R3686">
        <v>3</v>
      </c>
      <c r="S3686">
        <v>7</v>
      </c>
      <c r="T3686">
        <v>41</v>
      </c>
      <c r="U3686">
        <v>0</v>
      </c>
      <c r="V3686">
        <v>0</v>
      </c>
      <c r="W3686">
        <v>0.63067061244159595</v>
      </c>
      <c r="X3686">
        <v>25.220178884253585</v>
      </c>
      <c r="Y3686">
        <v>13.273050488784854</v>
      </c>
      <c r="Z3686">
        <v>6.039069008989334E-2</v>
      </c>
      <c r="AA3686">
        <v>41.215589818373658</v>
      </c>
      <c r="AB3686">
        <v>27.735707131211047</v>
      </c>
      <c r="AC3686">
        <v>0</v>
      </c>
      <c r="AD3686">
        <v>0</v>
      </c>
      <c r="AE3686">
        <v>108.13558762515463</v>
      </c>
    </row>
    <row r="3687" spans="1:31" x14ac:dyDescent="0.25">
      <c r="A3687">
        <v>2443900</v>
      </c>
      <c r="B3687">
        <v>1</v>
      </c>
      <c r="C3687" t="s">
        <v>80</v>
      </c>
      <c r="D3687" t="s">
        <v>90</v>
      </c>
      <c r="E3687" t="s">
        <v>229</v>
      </c>
      <c r="F3687" t="s">
        <v>10831</v>
      </c>
      <c r="G3687" t="s">
        <v>187</v>
      </c>
      <c r="H3687" t="s">
        <v>144</v>
      </c>
      <c r="I3687" t="s">
        <v>136</v>
      </c>
      <c r="J3687" t="s">
        <v>137</v>
      </c>
      <c r="K3687" t="s">
        <v>164</v>
      </c>
      <c r="L3687" t="s">
        <v>10832</v>
      </c>
      <c r="M3687" t="s">
        <v>10833</v>
      </c>
      <c r="N3687">
        <v>0.80500000000000005</v>
      </c>
      <c r="O3687">
        <v>0</v>
      </c>
      <c r="P3687">
        <v>540</v>
      </c>
      <c r="Q3687">
        <v>0</v>
      </c>
      <c r="R3687">
        <v>0</v>
      </c>
      <c r="S3687">
        <v>0</v>
      </c>
      <c r="T3687">
        <v>30</v>
      </c>
      <c r="U3687">
        <v>0</v>
      </c>
      <c r="V3687">
        <v>0</v>
      </c>
      <c r="W3687">
        <v>0</v>
      </c>
      <c r="X3687">
        <v>124.93077794685838</v>
      </c>
      <c r="Y3687">
        <v>0</v>
      </c>
      <c r="Z3687">
        <v>0</v>
      </c>
      <c r="AA3687">
        <v>0</v>
      </c>
      <c r="AB3687">
        <v>7.5693518909733335</v>
      </c>
      <c r="AC3687">
        <v>0</v>
      </c>
      <c r="AD3687">
        <v>0</v>
      </c>
      <c r="AE3687">
        <v>132.50012983783171</v>
      </c>
    </row>
    <row r="3688" spans="1:31" x14ac:dyDescent="0.25">
      <c r="A3688">
        <v>2443901</v>
      </c>
      <c r="B3688">
        <v>1</v>
      </c>
      <c r="C3688" t="s">
        <v>80</v>
      </c>
      <c r="D3688" t="s">
        <v>97</v>
      </c>
      <c r="E3688" t="s">
        <v>132</v>
      </c>
      <c r="F3688" t="s">
        <v>10834</v>
      </c>
      <c r="G3688" t="s">
        <v>134</v>
      </c>
      <c r="H3688" t="s">
        <v>135</v>
      </c>
      <c r="I3688" t="s">
        <v>136</v>
      </c>
      <c r="J3688" t="s">
        <v>137</v>
      </c>
      <c r="K3688" t="s">
        <v>138</v>
      </c>
      <c r="L3688" t="s">
        <v>10835</v>
      </c>
      <c r="M3688" t="s">
        <v>10836</v>
      </c>
      <c r="N3688">
        <v>3.736388888</v>
      </c>
      <c r="O3688">
        <v>0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</row>
    <row r="3689" spans="1:31" x14ac:dyDescent="0.25">
      <c r="A3689">
        <v>2443905</v>
      </c>
      <c r="B3689">
        <v>1</v>
      </c>
      <c r="C3689" t="s">
        <v>80</v>
      </c>
      <c r="D3689" t="s">
        <v>86</v>
      </c>
      <c r="E3689" t="s">
        <v>132</v>
      </c>
      <c r="F3689" t="s">
        <v>10837</v>
      </c>
      <c r="G3689" t="s">
        <v>134</v>
      </c>
      <c r="H3689" t="s">
        <v>135</v>
      </c>
      <c r="I3689" t="s">
        <v>136</v>
      </c>
      <c r="J3689" t="s">
        <v>137</v>
      </c>
      <c r="K3689" t="s">
        <v>138</v>
      </c>
      <c r="L3689" t="s">
        <v>10838</v>
      </c>
      <c r="M3689" t="s">
        <v>10839</v>
      </c>
      <c r="N3689">
        <v>2.3797222219999998</v>
      </c>
      <c r="O3689">
        <v>0</v>
      </c>
      <c r="P3689">
        <v>3</v>
      </c>
      <c r="Q3689">
        <v>0</v>
      </c>
      <c r="R3689">
        <v>0</v>
      </c>
      <c r="S3689">
        <v>0</v>
      </c>
      <c r="T3689">
        <v>1</v>
      </c>
      <c r="U3689">
        <v>0</v>
      </c>
      <c r="V3689">
        <v>0</v>
      </c>
      <c r="W3689">
        <v>0</v>
      </c>
      <c r="X3689">
        <v>0.49897681081843331</v>
      </c>
      <c r="Y3689">
        <v>0</v>
      </c>
      <c r="Z3689">
        <v>0</v>
      </c>
      <c r="AA3689">
        <v>0</v>
      </c>
      <c r="AB3689">
        <v>2.4537953474955553E-3</v>
      </c>
      <c r="AC3689">
        <v>0</v>
      </c>
      <c r="AD3689">
        <v>0</v>
      </c>
      <c r="AE3689">
        <v>0.50143060616592883</v>
      </c>
    </row>
    <row r="3690" spans="1:31" x14ac:dyDescent="0.25">
      <c r="A3690">
        <v>2443907</v>
      </c>
      <c r="B3690">
        <v>1</v>
      </c>
      <c r="C3690" t="s">
        <v>80</v>
      </c>
      <c r="D3690" t="s">
        <v>100</v>
      </c>
      <c r="E3690" t="s">
        <v>147</v>
      </c>
      <c r="F3690" t="s">
        <v>10840</v>
      </c>
      <c r="G3690" t="s">
        <v>1901</v>
      </c>
      <c r="H3690" t="s">
        <v>135</v>
      </c>
      <c r="I3690" t="s">
        <v>136</v>
      </c>
      <c r="J3690" t="s">
        <v>137</v>
      </c>
      <c r="K3690" t="s">
        <v>138</v>
      </c>
      <c r="L3690" t="s">
        <v>10841</v>
      </c>
      <c r="M3690" t="s">
        <v>10842</v>
      </c>
      <c r="N3690">
        <v>3.605277777</v>
      </c>
      <c r="O3690">
        <v>0</v>
      </c>
      <c r="P3690">
        <v>9</v>
      </c>
      <c r="Q3690">
        <v>0</v>
      </c>
      <c r="R3690">
        <v>4</v>
      </c>
      <c r="S3690">
        <v>0</v>
      </c>
      <c r="T3690">
        <v>3</v>
      </c>
      <c r="U3690">
        <v>0</v>
      </c>
      <c r="V3690">
        <v>0</v>
      </c>
      <c r="W3690">
        <v>0</v>
      </c>
      <c r="X3690">
        <v>11.574696026111059</v>
      </c>
      <c r="Y3690">
        <v>0</v>
      </c>
      <c r="Z3690">
        <v>5.5281131319674151</v>
      </c>
      <c r="AA3690">
        <v>0</v>
      </c>
      <c r="AB3690">
        <v>7.392806386112948</v>
      </c>
      <c r="AC3690">
        <v>0</v>
      </c>
      <c r="AD3690">
        <v>0</v>
      </c>
      <c r="AE3690">
        <v>24.495615544191423</v>
      </c>
    </row>
    <row r="3691" spans="1:31" x14ac:dyDescent="0.25">
      <c r="A3691">
        <v>2443909</v>
      </c>
      <c r="B3691">
        <v>1</v>
      </c>
      <c r="C3691" t="s">
        <v>81</v>
      </c>
      <c r="D3691" t="s">
        <v>122</v>
      </c>
      <c r="E3691" t="s">
        <v>132</v>
      </c>
      <c r="F3691" t="s">
        <v>10843</v>
      </c>
      <c r="G3691" t="s">
        <v>249</v>
      </c>
      <c r="H3691" t="s">
        <v>135</v>
      </c>
      <c r="I3691" t="s">
        <v>136</v>
      </c>
      <c r="J3691" t="s">
        <v>137</v>
      </c>
      <c r="K3691" t="s">
        <v>138</v>
      </c>
      <c r="L3691" t="s">
        <v>10844</v>
      </c>
      <c r="M3691" t="s">
        <v>10845</v>
      </c>
      <c r="N3691">
        <v>1.3063888880000001</v>
      </c>
      <c r="O3691">
        <v>0</v>
      </c>
      <c r="P3691">
        <v>1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0.11576279288236668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0.11576279288236668</v>
      </c>
    </row>
    <row r="3692" spans="1:31" x14ac:dyDescent="0.25">
      <c r="A3692">
        <v>2443911</v>
      </c>
      <c r="B3692">
        <v>1</v>
      </c>
      <c r="C3692" t="s">
        <v>80</v>
      </c>
      <c r="D3692" t="s">
        <v>84</v>
      </c>
      <c r="E3692" t="s">
        <v>156</v>
      </c>
      <c r="F3692" t="s">
        <v>10846</v>
      </c>
      <c r="G3692" t="s">
        <v>187</v>
      </c>
      <c r="H3692" t="s">
        <v>135</v>
      </c>
      <c r="I3692" t="s">
        <v>136</v>
      </c>
      <c r="J3692" t="s">
        <v>137</v>
      </c>
      <c r="K3692" t="s">
        <v>164</v>
      </c>
      <c r="L3692" t="s">
        <v>10847</v>
      </c>
      <c r="M3692" t="s">
        <v>10848</v>
      </c>
      <c r="N3692">
        <v>2.1397222220000001</v>
      </c>
      <c r="O3692">
        <v>0</v>
      </c>
      <c r="P3692">
        <v>12</v>
      </c>
      <c r="Q3692">
        <v>0</v>
      </c>
      <c r="R3692">
        <v>0</v>
      </c>
      <c r="S3692">
        <v>0</v>
      </c>
      <c r="T3692">
        <v>230</v>
      </c>
      <c r="U3692">
        <v>0</v>
      </c>
      <c r="V3692">
        <v>4</v>
      </c>
      <c r="W3692">
        <v>0</v>
      </c>
      <c r="X3692">
        <v>6.2329929823445847</v>
      </c>
      <c r="Y3692">
        <v>0</v>
      </c>
      <c r="Z3692">
        <v>0</v>
      </c>
      <c r="AA3692">
        <v>0</v>
      </c>
      <c r="AB3692">
        <v>408.37976444842576</v>
      </c>
      <c r="AC3692">
        <v>0</v>
      </c>
      <c r="AD3692">
        <v>106.76544315200236</v>
      </c>
      <c r="AE3692">
        <v>521.37820058277271</v>
      </c>
    </row>
    <row r="3693" spans="1:31" x14ac:dyDescent="0.25">
      <c r="A3693">
        <v>2443912</v>
      </c>
      <c r="B3693">
        <v>1</v>
      </c>
      <c r="C3693" t="s">
        <v>80</v>
      </c>
      <c r="D3693" t="s">
        <v>84</v>
      </c>
      <c r="E3693" t="s">
        <v>156</v>
      </c>
      <c r="F3693" t="s">
        <v>10849</v>
      </c>
      <c r="G3693" t="s">
        <v>175</v>
      </c>
      <c r="H3693" t="s">
        <v>135</v>
      </c>
      <c r="I3693" t="s">
        <v>136</v>
      </c>
      <c r="J3693" t="s">
        <v>137</v>
      </c>
      <c r="K3693" t="s">
        <v>138</v>
      </c>
      <c r="L3693" t="s">
        <v>10850</v>
      </c>
      <c r="M3693" t="s">
        <v>10851</v>
      </c>
      <c r="N3693">
        <v>0.28305555500000001</v>
      </c>
      <c r="O3693">
        <v>0</v>
      </c>
      <c r="P3693">
        <v>447</v>
      </c>
      <c r="Q3693">
        <v>0</v>
      </c>
      <c r="R3693">
        <v>0</v>
      </c>
      <c r="S3693">
        <v>0</v>
      </c>
      <c r="T3693">
        <v>177</v>
      </c>
      <c r="U3693">
        <v>0</v>
      </c>
      <c r="V3693">
        <v>0</v>
      </c>
      <c r="W3693">
        <v>0</v>
      </c>
      <c r="X3693">
        <v>27.128721964113996</v>
      </c>
      <c r="Y3693">
        <v>0</v>
      </c>
      <c r="Z3693">
        <v>0</v>
      </c>
      <c r="AA3693">
        <v>0</v>
      </c>
      <c r="AB3693">
        <v>82.663887336481068</v>
      </c>
      <c r="AC3693">
        <v>0</v>
      </c>
      <c r="AD3693">
        <v>0</v>
      </c>
      <c r="AE3693">
        <v>109.79260930059506</v>
      </c>
    </row>
    <row r="3694" spans="1:31" x14ac:dyDescent="0.25">
      <c r="A3694">
        <v>2443914</v>
      </c>
      <c r="B3694">
        <v>1</v>
      </c>
      <c r="C3694" t="s">
        <v>80</v>
      </c>
      <c r="D3694" t="s">
        <v>95</v>
      </c>
      <c r="E3694" t="s">
        <v>132</v>
      </c>
      <c r="F3694" t="s">
        <v>10852</v>
      </c>
      <c r="G3694" t="s">
        <v>153</v>
      </c>
      <c r="H3694" t="s">
        <v>135</v>
      </c>
      <c r="I3694" t="s">
        <v>136</v>
      </c>
      <c r="J3694" t="s">
        <v>137</v>
      </c>
      <c r="K3694" t="s">
        <v>138</v>
      </c>
      <c r="L3694" t="s">
        <v>10853</v>
      </c>
      <c r="M3694" t="s">
        <v>10854</v>
      </c>
      <c r="N3694">
        <v>2.73</v>
      </c>
      <c r="O3694">
        <v>0</v>
      </c>
      <c r="P3694">
        <v>9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2.6646778882612163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2.6646778882612163</v>
      </c>
    </row>
    <row r="3695" spans="1:31" x14ac:dyDescent="0.25">
      <c r="A3695">
        <v>2443916</v>
      </c>
      <c r="B3695">
        <v>1</v>
      </c>
      <c r="C3695" t="s">
        <v>80</v>
      </c>
      <c r="D3695" t="s">
        <v>83</v>
      </c>
      <c r="E3695" t="s">
        <v>161</v>
      </c>
      <c r="F3695" t="s">
        <v>10855</v>
      </c>
      <c r="G3695" t="s">
        <v>214</v>
      </c>
      <c r="H3695" t="s">
        <v>144</v>
      </c>
      <c r="I3695" t="s">
        <v>136</v>
      </c>
      <c r="J3695" t="s">
        <v>3</v>
      </c>
      <c r="K3695" t="s">
        <v>138</v>
      </c>
      <c r="L3695" t="s">
        <v>10856</v>
      </c>
      <c r="M3695" t="s">
        <v>10857</v>
      </c>
      <c r="N3695">
        <v>2.6147222220000002</v>
      </c>
      <c r="O3695">
        <v>0</v>
      </c>
      <c r="P3695">
        <v>435</v>
      </c>
      <c r="Q3695">
        <v>0</v>
      </c>
      <c r="R3695">
        <v>0</v>
      </c>
      <c r="S3695">
        <v>0</v>
      </c>
      <c r="T3695">
        <v>53</v>
      </c>
      <c r="U3695">
        <v>0</v>
      </c>
      <c r="V3695">
        <v>0</v>
      </c>
      <c r="W3695">
        <v>0</v>
      </c>
      <c r="X3695">
        <v>389.96170780290134</v>
      </c>
      <c r="Y3695">
        <v>0</v>
      </c>
      <c r="Z3695">
        <v>0</v>
      </c>
      <c r="AA3695">
        <v>0</v>
      </c>
      <c r="AB3695">
        <v>242.12006438689198</v>
      </c>
      <c r="AC3695">
        <v>0</v>
      </c>
      <c r="AD3695">
        <v>0</v>
      </c>
      <c r="AE3695">
        <v>632.08177218979336</v>
      </c>
    </row>
    <row r="3696" spans="1:31" x14ac:dyDescent="0.25">
      <c r="A3696">
        <v>2443917</v>
      </c>
      <c r="B3696">
        <v>1</v>
      </c>
      <c r="C3696" t="s">
        <v>80</v>
      </c>
      <c r="D3696" t="s">
        <v>111</v>
      </c>
      <c r="E3696" t="s">
        <v>161</v>
      </c>
      <c r="F3696" t="s">
        <v>10858</v>
      </c>
      <c r="G3696" t="s">
        <v>187</v>
      </c>
      <c r="H3696" t="s">
        <v>144</v>
      </c>
      <c r="I3696" t="s">
        <v>136</v>
      </c>
      <c r="J3696" t="s">
        <v>137</v>
      </c>
      <c r="K3696" t="s">
        <v>164</v>
      </c>
      <c r="L3696" t="s">
        <v>10859</v>
      </c>
      <c r="M3696" t="s">
        <v>10860</v>
      </c>
      <c r="N3696">
        <v>1.33</v>
      </c>
      <c r="O3696">
        <v>0</v>
      </c>
      <c r="P3696">
        <v>0</v>
      </c>
      <c r="Q3696">
        <v>0</v>
      </c>
      <c r="R3696">
        <v>0</v>
      </c>
      <c r="S3696">
        <v>2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437.59094885304955</v>
      </c>
      <c r="AB3696">
        <v>0</v>
      </c>
      <c r="AC3696">
        <v>0</v>
      </c>
      <c r="AD3696">
        <v>0</v>
      </c>
      <c r="AE3696">
        <v>437.59094885304955</v>
      </c>
    </row>
    <row r="3697" spans="1:31" x14ac:dyDescent="0.25">
      <c r="A3697">
        <v>2443918</v>
      </c>
      <c r="B3697">
        <v>1</v>
      </c>
      <c r="C3697" t="s">
        <v>80</v>
      </c>
      <c r="D3697" t="s">
        <v>104</v>
      </c>
      <c r="E3697" t="s">
        <v>147</v>
      </c>
      <c r="F3697" t="s">
        <v>2966</v>
      </c>
      <c r="G3697" t="s">
        <v>149</v>
      </c>
      <c r="H3697" t="s">
        <v>135</v>
      </c>
      <c r="I3697" t="s">
        <v>136</v>
      </c>
      <c r="J3697" t="s">
        <v>137</v>
      </c>
      <c r="K3697" t="s">
        <v>138</v>
      </c>
      <c r="L3697" t="s">
        <v>10861</v>
      </c>
      <c r="M3697" t="s">
        <v>10862</v>
      </c>
      <c r="N3697">
        <v>2.5763888879999999</v>
      </c>
      <c r="O3697">
        <v>0</v>
      </c>
      <c r="P3697">
        <v>51</v>
      </c>
      <c r="Q3697">
        <v>0</v>
      </c>
      <c r="R3697">
        <v>1</v>
      </c>
      <c r="S3697">
        <v>0</v>
      </c>
      <c r="T3697">
        <v>5</v>
      </c>
      <c r="U3697">
        <v>0</v>
      </c>
      <c r="V3697">
        <v>0</v>
      </c>
      <c r="W3697">
        <v>0</v>
      </c>
      <c r="X3697">
        <v>24.567060744457326</v>
      </c>
      <c r="Y3697">
        <v>0</v>
      </c>
      <c r="Z3697">
        <v>0</v>
      </c>
      <c r="AA3697">
        <v>0</v>
      </c>
      <c r="AB3697">
        <v>12.536659971346731</v>
      </c>
      <c r="AC3697">
        <v>0</v>
      </c>
      <c r="AD3697">
        <v>0</v>
      </c>
      <c r="AE3697">
        <v>37.103720715804059</v>
      </c>
    </row>
    <row r="3698" spans="1:31" x14ac:dyDescent="0.25">
      <c r="A3698">
        <v>2443920</v>
      </c>
      <c r="B3698">
        <v>1</v>
      </c>
      <c r="C3698" t="s">
        <v>80</v>
      </c>
      <c r="D3698" t="s">
        <v>96</v>
      </c>
      <c r="E3698" t="s">
        <v>132</v>
      </c>
      <c r="F3698" t="s">
        <v>10863</v>
      </c>
      <c r="G3698" t="s">
        <v>198</v>
      </c>
      <c r="H3698" t="s">
        <v>135</v>
      </c>
      <c r="I3698" t="s">
        <v>136</v>
      </c>
      <c r="J3698" t="s">
        <v>137</v>
      </c>
      <c r="K3698" t="s">
        <v>138</v>
      </c>
      <c r="L3698" t="s">
        <v>10864</v>
      </c>
      <c r="M3698" t="s">
        <v>10865</v>
      </c>
      <c r="N3698">
        <v>2.210555555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1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3.7677461137166883</v>
      </c>
      <c r="AC3698">
        <v>0</v>
      </c>
      <c r="AD3698">
        <v>0</v>
      </c>
      <c r="AE3698">
        <v>3.7677461137166883</v>
      </c>
    </row>
    <row r="3699" spans="1:31" x14ac:dyDescent="0.25">
      <c r="A3699">
        <v>2443921</v>
      </c>
      <c r="B3699">
        <v>1</v>
      </c>
      <c r="C3699" t="s">
        <v>81</v>
      </c>
      <c r="D3699" t="s">
        <v>123</v>
      </c>
      <c r="E3699" t="s">
        <v>132</v>
      </c>
      <c r="F3699" t="s">
        <v>10866</v>
      </c>
      <c r="G3699" t="s">
        <v>214</v>
      </c>
      <c r="H3699" t="s">
        <v>135</v>
      </c>
      <c r="I3699" t="s">
        <v>136</v>
      </c>
      <c r="J3699" t="s">
        <v>3</v>
      </c>
      <c r="K3699" t="s">
        <v>138</v>
      </c>
      <c r="L3699" t="s">
        <v>10867</v>
      </c>
      <c r="M3699" t="s">
        <v>10868</v>
      </c>
      <c r="N3699">
        <v>0.76249999999999996</v>
      </c>
      <c r="O3699">
        <v>0</v>
      </c>
      <c r="P3699">
        <v>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0.29608777154291832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0.29608777154291832</v>
      </c>
    </row>
    <row r="3700" spans="1:31" x14ac:dyDescent="0.25">
      <c r="A3700">
        <v>2443922</v>
      </c>
      <c r="B3700">
        <v>1</v>
      </c>
      <c r="C3700" t="s">
        <v>81</v>
      </c>
      <c r="D3700" t="s">
        <v>117</v>
      </c>
      <c r="E3700" t="s">
        <v>147</v>
      </c>
      <c r="F3700" t="s">
        <v>10869</v>
      </c>
      <c r="G3700" t="s">
        <v>171</v>
      </c>
      <c r="H3700" t="s">
        <v>135</v>
      </c>
      <c r="I3700" t="s">
        <v>136</v>
      </c>
      <c r="J3700" t="s">
        <v>137</v>
      </c>
      <c r="K3700" t="s">
        <v>138</v>
      </c>
      <c r="L3700" t="s">
        <v>10870</v>
      </c>
      <c r="M3700" t="s">
        <v>10871</v>
      </c>
      <c r="N3700">
        <v>0.85972222200000004</v>
      </c>
      <c r="O3700">
        <v>0</v>
      </c>
      <c r="P3700">
        <v>119</v>
      </c>
      <c r="Q3700">
        <v>0</v>
      </c>
      <c r="R3700">
        <v>0</v>
      </c>
      <c r="S3700">
        <v>0</v>
      </c>
      <c r="T3700">
        <v>23</v>
      </c>
      <c r="U3700">
        <v>0</v>
      </c>
      <c r="V3700">
        <v>0</v>
      </c>
      <c r="W3700">
        <v>0</v>
      </c>
      <c r="X3700">
        <v>25.067984488313346</v>
      </c>
      <c r="Y3700">
        <v>0</v>
      </c>
      <c r="Z3700">
        <v>0</v>
      </c>
      <c r="AA3700">
        <v>0</v>
      </c>
      <c r="AB3700">
        <v>19.343907823370163</v>
      </c>
      <c r="AC3700">
        <v>0</v>
      </c>
      <c r="AD3700">
        <v>0</v>
      </c>
      <c r="AE3700">
        <v>44.411892311683509</v>
      </c>
    </row>
    <row r="3701" spans="1:31" x14ac:dyDescent="0.25">
      <c r="A3701">
        <v>2443923</v>
      </c>
      <c r="B3701">
        <v>1</v>
      </c>
      <c r="C3701" t="s">
        <v>80</v>
      </c>
      <c r="D3701" t="s">
        <v>95</v>
      </c>
      <c r="E3701" t="s">
        <v>147</v>
      </c>
      <c r="F3701" t="s">
        <v>10872</v>
      </c>
      <c r="G3701" t="s">
        <v>175</v>
      </c>
      <c r="H3701" t="s">
        <v>135</v>
      </c>
      <c r="I3701" t="s">
        <v>136</v>
      </c>
      <c r="J3701" t="s">
        <v>137</v>
      </c>
      <c r="K3701" t="s">
        <v>138</v>
      </c>
      <c r="L3701" t="s">
        <v>10873</v>
      </c>
      <c r="M3701" t="s">
        <v>10874</v>
      </c>
      <c r="N3701">
        <v>1.3544444440000001</v>
      </c>
      <c r="O3701">
        <v>0</v>
      </c>
      <c r="P3701">
        <v>42</v>
      </c>
      <c r="Q3701">
        <v>0</v>
      </c>
      <c r="R3701">
        <v>0</v>
      </c>
      <c r="S3701">
        <v>0</v>
      </c>
      <c r="T3701">
        <v>5</v>
      </c>
      <c r="U3701">
        <v>0</v>
      </c>
      <c r="V3701">
        <v>0</v>
      </c>
      <c r="W3701">
        <v>0</v>
      </c>
      <c r="X3701">
        <v>15.189980885293828</v>
      </c>
      <c r="Y3701">
        <v>0</v>
      </c>
      <c r="Z3701">
        <v>0</v>
      </c>
      <c r="AA3701">
        <v>0</v>
      </c>
      <c r="AB3701">
        <v>7.2357149126790299</v>
      </c>
      <c r="AC3701">
        <v>0</v>
      </c>
      <c r="AD3701">
        <v>0</v>
      </c>
      <c r="AE3701">
        <v>22.425695797972857</v>
      </c>
    </row>
    <row r="3702" spans="1:31" x14ac:dyDescent="0.25">
      <c r="A3702">
        <v>2443926</v>
      </c>
      <c r="B3702">
        <v>1</v>
      </c>
      <c r="C3702" t="s">
        <v>80</v>
      </c>
      <c r="D3702" t="s">
        <v>100</v>
      </c>
      <c r="E3702" t="s">
        <v>147</v>
      </c>
      <c r="F3702" t="s">
        <v>10875</v>
      </c>
      <c r="G3702" t="s">
        <v>2086</v>
      </c>
      <c r="H3702" t="s">
        <v>135</v>
      </c>
      <c r="I3702" t="s">
        <v>136</v>
      </c>
      <c r="J3702" t="s">
        <v>137</v>
      </c>
      <c r="K3702" t="s">
        <v>138</v>
      </c>
      <c r="L3702" t="s">
        <v>10876</v>
      </c>
      <c r="M3702" t="s">
        <v>10877</v>
      </c>
      <c r="N3702">
        <v>3.420555555</v>
      </c>
      <c r="O3702">
        <v>0</v>
      </c>
      <c r="P3702">
        <v>134</v>
      </c>
      <c r="Q3702">
        <v>0</v>
      </c>
      <c r="R3702">
        <v>3</v>
      </c>
      <c r="S3702">
        <v>0</v>
      </c>
      <c r="T3702">
        <v>15</v>
      </c>
      <c r="U3702">
        <v>0</v>
      </c>
      <c r="V3702">
        <v>0</v>
      </c>
      <c r="W3702">
        <v>0</v>
      </c>
      <c r="X3702">
        <v>102.57905314744505</v>
      </c>
      <c r="Y3702">
        <v>0</v>
      </c>
      <c r="Z3702">
        <v>1.0956835656214801</v>
      </c>
      <c r="AA3702">
        <v>0</v>
      </c>
      <c r="AB3702">
        <v>152.77402081504047</v>
      </c>
      <c r="AC3702">
        <v>0</v>
      </c>
      <c r="AD3702">
        <v>0</v>
      </c>
      <c r="AE3702">
        <v>256.44875752810702</v>
      </c>
    </row>
    <row r="3703" spans="1:31" x14ac:dyDescent="0.25">
      <c r="A3703">
        <v>2443927</v>
      </c>
      <c r="B3703">
        <v>1</v>
      </c>
      <c r="C3703" t="s">
        <v>80</v>
      </c>
      <c r="D3703" t="s">
        <v>104</v>
      </c>
      <c r="E3703" t="s">
        <v>156</v>
      </c>
      <c r="F3703" t="s">
        <v>10878</v>
      </c>
      <c r="G3703" t="s">
        <v>175</v>
      </c>
      <c r="H3703" t="s">
        <v>135</v>
      </c>
      <c r="I3703" t="s">
        <v>136</v>
      </c>
      <c r="J3703" t="s">
        <v>137</v>
      </c>
      <c r="K3703" t="s">
        <v>138</v>
      </c>
      <c r="L3703" t="s">
        <v>10879</v>
      </c>
      <c r="M3703" t="s">
        <v>10880</v>
      </c>
      <c r="N3703">
        <v>2.3972222219999999</v>
      </c>
      <c r="O3703">
        <v>0</v>
      </c>
      <c r="P3703">
        <v>323</v>
      </c>
      <c r="Q3703">
        <v>0</v>
      </c>
      <c r="R3703">
        <v>1</v>
      </c>
      <c r="S3703">
        <v>0</v>
      </c>
      <c r="T3703">
        <v>7</v>
      </c>
      <c r="U3703">
        <v>0</v>
      </c>
      <c r="V3703">
        <v>0</v>
      </c>
      <c r="W3703">
        <v>0</v>
      </c>
      <c r="X3703">
        <v>234.84293412237594</v>
      </c>
      <c r="Y3703">
        <v>0</v>
      </c>
      <c r="Z3703">
        <v>0.73079997106763495</v>
      </c>
      <c r="AA3703">
        <v>0</v>
      </c>
      <c r="AB3703">
        <v>4.2755479028379781</v>
      </c>
      <c r="AC3703">
        <v>0</v>
      </c>
      <c r="AD3703">
        <v>0</v>
      </c>
      <c r="AE3703">
        <v>239.84928199628155</v>
      </c>
    </row>
    <row r="3704" spans="1:31" x14ac:dyDescent="0.25">
      <c r="A3704">
        <v>2443928</v>
      </c>
      <c r="B3704">
        <v>1</v>
      </c>
      <c r="C3704" t="s">
        <v>80</v>
      </c>
      <c r="D3704" t="s">
        <v>98</v>
      </c>
      <c r="E3704" t="s">
        <v>156</v>
      </c>
      <c r="F3704" t="s">
        <v>10881</v>
      </c>
      <c r="G3704" t="s">
        <v>175</v>
      </c>
      <c r="H3704" t="s">
        <v>135</v>
      </c>
      <c r="I3704" t="s">
        <v>136</v>
      </c>
      <c r="J3704" t="s">
        <v>137</v>
      </c>
      <c r="K3704" t="s">
        <v>138</v>
      </c>
      <c r="L3704" t="s">
        <v>10882</v>
      </c>
      <c r="M3704" t="s">
        <v>10883</v>
      </c>
      <c r="N3704">
        <v>0.47361111099999997</v>
      </c>
      <c r="O3704">
        <v>0</v>
      </c>
      <c r="P3704">
        <v>23</v>
      </c>
      <c r="Q3704">
        <v>0</v>
      </c>
      <c r="R3704">
        <v>3</v>
      </c>
      <c r="S3704">
        <v>0</v>
      </c>
      <c r="T3704">
        <v>4</v>
      </c>
      <c r="U3704">
        <v>0</v>
      </c>
      <c r="V3704">
        <v>0</v>
      </c>
      <c r="W3704">
        <v>0</v>
      </c>
      <c r="X3704">
        <v>1.8619232164768127</v>
      </c>
      <c r="Y3704">
        <v>0</v>
      </c>
      <c r="Z3704">
        <v>0</v>
      </c>
      <c r="AA3704">
        <v>0</v>
      </c>
      <c r="AB3704">
        <v>0.85095729015409438</v>
      </c>
      <c r="AC3704">
        <v>0</v>
      </c>
      <c r="AD3704">
        <v>0</v>
      </c>
      <c r="AE3704">
        <v>2.7128805066309072</v>
      </c>
    </row>
    <row r="3705" spans="1:31" x14ac:dyDescent="0.25">
      <c r="A3705">
        <v>2443929</v>
      </c>
      <c r="B3705">
        <v>1</v>
      </c>
      <c r="C3705" t="s">
        <v>80</v>
      </c>
      <c r="D3705" t="s">
        <v>97</v>
      </c>
      <c r="E3705" t="s">
        <v>147</v>
      </c>
      <c r="F3705" t="s">
        <v>3192</v>
      </c>
      <c r="G3705" t="s">
        <v>171</v>
      </c>
      <c r="H3705" t="s">
        <v>135</v>
      </c>
      <c r="I3705" t="s">
        <v>136</v>
      </c>
      <c r="J3705" t="s">
        <v>137</v>
      </c>
      <c r="K3705" t="s">
        <v>138</v>
      </c>
      <c r="L3705" t="s">
        <v>10884</v>
      </c>
      <c r="M3705" t="s">
        <v>10885</v>
      </c>
      <c r="N3705">
        <v>1.949166666</v>
      </c>
      <c r="O3705">
        <v>0</v>
      </c>
      <c r="P3705">
        <v>108</v>
      </c>
      <c r="Q3705">
        <v>0</v>
      </c>
      <c r="R3705">
        <v>0</v>
      </c>
      <c r="S3705">
        <v>0</v>
      </c>
      <c r="T3705">
        <v>6</v>
      </c>
      <c r="U3705">
        <v>0</v>
      </c>
      <c r="V3705">
        <v>0</v>
      </c>
      <c r="W3705">
        <v>0</v>
      </c>
      <c r="X3705">
        <v>98.215498085992493</v>
      </c>
      <c r="Y3705">
        <v>0</v>
      </c>
      <c r="Z3705">
        <v>0</v>
      </c>
      <c r="AA3705">
        <v>0</v>
      </c>
      <c r="AB3705">
        <v>10.128983497818899</v>
      </c>
      <c r="AC3705">
        <v>0</v>
      </c>
      <c r="AD3705">
        <v>0</v>
      </c>
      <c r="AE3705">
        <v>108.34448158381139</v>
      </c>
    </row>
    <row r="3706" spans="1:31" x14ac:dyDescent="0.25">
      <c r="A3706">
        <v>2443930</v>
      </c>
      <c r="B3706">
        <v>1</v>
      </c>
      <c r="C3706" t="s">
        <v>80</v>
      </c>
      <c r="D3706" t="s">
        <v>95</v>
      </c>
      <c r="E3706" t="s">
        <v>147</v>
      </c>
      <c r="F3706" t="s">
        <v>10886</v>
      </c>
      <c r="G3706" t="s">
        <v>175</v>
      </c>
      <c r="H3706" t="s">
        <v>135</v>
      </c>
      <c r="I3706" t="s">
        <v>136</v>
      </c>
      <c r="J3706" t="s">
        <v>137</v>
      </c>
      <c r="K3706" t="s">
        <v>138</v>
      </c>
      <c r="L3706" t="s">
        <v>10887</v>
      </c>
      <c r="M3706" t="s">
        <v>10888</v>
      </c>
      <c r="N3706">
        <v>0.38750000000000001</v>
      </c>
      <c r="O3706">
        <v>0</v>
      </c>
      <c r="P3706">
        <v>77</v>
      </c>
      <c r="Q3706">
        <v>0</v>
      </c>
      <c r="R3706">
        <v>0</v>
      </c>
      <c r="S3706">
        <v>0</v>
      </c>
      <c r="T3706">
        <v>8</v>
      </c>
      <c r="U3706">
        <v>0</v>
      </c>
      <c r="V3706">
        <v>0</v>
      </c>
      <c r="W3706">
        <v>0</v>
      </c>
      <c r="X3706">
        <v>10.497742338574177</v>
      </c>
      <c r="Y3706">
        <v>0</v>
      </c>
      <c r="Z3706">
        <v>0</v>
      </c>
      <c r="AA3706">
        <v>0</v>
      </c>
      <c r="AB3706">
        <v>3.579840182075575</v>
      </c>
      <c r="AC3706">
        <v>0</v>
      </c>
      <c r="AD3706">
        <v>0</v>
      </c>
      <c r="AE3706">
        <v>14.077582520649752</v>
      </c>
    </row>
    <row r="3707" spans="1:31" x14ac:dyDescent="0.25">
      <c r="A3707">
        <v>2443931</v>
      </c>
      <c r="B3707">
        <v>1</v>
      </c>
      <c r="C3707" t="s">
        <v>80</v>
      </c>
      <c r="D3707" t="s">
        <v>93</v>
      </c>
      <c r="E3707" t="s">
        <v>147</v>
      </c>
      <c r="F3707" t="s">
        <v>10889</v>
      </c>
      <c r="G3707" t="s">
        <v>175</v>
      </c>
      <c r="H3707" t="s">
        <v>135</v>
      </c>
      <c r="I3707" t="s">
        <v>136</v>
      </c>
      <c r="J3707" t="s">
        <v>137</v>
      </c>
      <c r="K3707" t="s">
        <v>138</v>
      </c>
      <c r="L3707" t="s">
        <v>10890</v>
      </c>
      <c r="M3707" t="s">
        <v>10891</v>
      </c>
      <c r="N3707">
        <v>0.60583333299999997</v>
      </c>
      <c r="O3707">
        <v>0</v>
      </c>
      <c r="P3707">
        <v>97</v>
      </c>
      <c r="Q3707">
        <v>0</v>
      </c>
      <c r="R3707">
        <v>0</v>
      </c>
      <c r="S3707">
        <v>0</v>
      </c>
      <c r="T3707">
        <v>3</v>
      </c>
      <c r="U3707">
        <v>0</v>
      </c>
      <c r="V3707">
        <v>0</v>
      </c>
      <c r="W3707">
        <v>0</v>
      </c>
      <c r="X3707">
        <v>22.606384226221625</v>
      </c>
      <c r="Y3707">
        <v>0</v>
      </c>
      <c r="Z3707">
        <v>0</v>
      </c>
      <c r="AA3707">
        <v>0</v>
      </c>
      <c r="AB3707">
        <v>0.96302928580042169</v>
      </c>
      <c r="AC3707">
        <v>0</v>
      </c>
      <c r="AD3707">
        <v>0</v>
      </c>
      <c r="AE3707">
        <v>23.569413512022045</v>
      </c>
    </row>
    <row r="3708" spans="1:31" x14ac:dyDescent="0.25">
      <c r="A3708">
        <v>2443932</v>
      </c>
      <c r="B3708">
        <v>1</v>
      </c>
      <c r="C3708" t="s">
        <v>81</v>
      </c>
      <c r="D3708" t="s">
        <v>123</v>
      </c>
      <c r="E3708" t="s">
        <v>147</v>
      </c>
      <c r="F3708" t="s">
        <v>10892</v>
      </c>
      <c r="G3708" t="s">
        <v>175</v>
      </c>
      <c r="H3708" t="s">
        <v>135</v>
      </c>
      <c r="I3708" t="s">
        <v>136</v>
      </c>
      <c r="J3708" t="s">
        <v>137</v>
      </c>
      <c r="K3708" t="s">
        <v>138</v>
      </c>
      <c r="L3708" t="s">
        <v>10893</v>
      </c>
      <c r="M3708" t="s">
        <v>10894</v>
      </c>
      <c r="N3708">
        <v>0.69083333300000005</v>
      </c>
      <c r="O3708">
        <v>0</v>
      </c>
      <c r="P3708">
        <v>63</v>
      </c>
      <c r="Q3708">
        <v>0</v>
      </c>
      <c r="R3708">
        <v>0</v>
      </c>
      <c r="S3708">
        <v>0</v>
      </c>
      <c r="T3708">
        <v>10</v>
      </c>
      <c r="U3708">
        <v>0</v>
      </c>
      <c r="V3708">
        <v>0</v>
      </c>
      <c r="W3708">
        <v>0</v>
      </c>
      <c r="X3708">
        <v>14.614451404843242</v>
      </c>
      <c r="Y3708">
        <v>0</v>
      </c>
      <c r="Z3708">
        <v>0</v>
      </c>
      <c r="AA3708">
        <v>0</v>
      </c>
      <c r="AB3708">
        <v>9.6372755087426736</v>
      </c>
      <c r="AC3708">
        <v>0</v>
      </c>
      <c r="AD3708">
        <v>0</v>
      </c>
      <c r="AE3708">
        <v>24.251726913585916</v>
      </c>
    </row>
    <row r="3709" spans="1:31" x14ac:dyDescent="0.25">
      <c r="A3709">
        <v>2443935</v>
      </c>
      <c r="B3709">
        <v>1</v>
      </c>
      <c r="C3709" t="s">
        <v>80</v>
      </c>
      <c r="D3709" t="s">
        <v>108</v>
      </c>
      <c r="E3709" t="s">
        <v>156</v>
      </c>
      <c r="F3709" t="s">
        <v>10895</v>
      </c>
      <c r="G3709" t="s">
        <v>175</v>
      </c>
      <c r="H3709" t="s">
        <v>135</v>
      </c>
      <c r="I3709" t="s">
        <v>136</v>
      </c>
      <c r="J3709" t="s">
        <v>137</v>
      </c>
      <c r="K3709" t="s">
        <v>138</v>
      </c>
      <c r="L3709" t="s">
        <v>10896</v>
      </c>
      <c r="M3709" t="s">
        <v>10897</v>
      </c>
      <c r="N3709">
        <v>0.27111111100000002</v>
      </c>
      <c r="O3709">
        <v>0</v>
      </c>
      <c r="P3709">
        <v>34</v>
      </c>
      <c r="Q3709">
        <v>0</v>
      </c>
      <c r="R3709">
        <v>25</v>
      </c>
      <c r="S3709">
        <v>0</v>
      </c>
      <c r="T3709">
        <v>10</v>
      </c>
      <c r="U3709">
        <v>0</v>
      </c>
      <c r="V3709">
        <v>0</v>
      </c>
      <c r="W3709">
        <v>0</v>
      </c>
      <c r="X3709">
        <v>2.9904586543319649</v>
      </c>
      <c r="Y3709">
        <v>0</v>
      </c>
      <c r="Z3709">
        <v>0.7984539457222668</v>
      </c>
      <c r="AA3709">
        <v>0</v>
      </c>
      <c r="AB3709">
        <v>1.4945518425243822</v>
      </c>
      <c r="AC3709">
        <v>0</v>
      </c>
      <c r="AD3709">
        <v>0</v>
      </c>
      <c r="AE3709">
        <v>5.2834644425786141</v>
      </c>
    </row>
    <row r="3710" spans="1:31" x14ac:dyDescent="0.25">
      <c r="A3710">
        <v>2443936</v>
      </c>
      <c r="B3710">
        <v>1</v>
      </c>
      <c r="C3710" t="s">
        <v>80</v>
      </c>
      <c r="D3710" t="s">
        <v>111</v>
      </c>
      <c r="E3710" t="s">
        <v>161</v>
      </c>
      <c r="F3710" t="s">
        <v>10898</v>
      </c>
      <c r="G3710" t="s">
        <v>163</v>
      </c>
      <c r="H3710" t="s">
        <v>144</v>
      </c>
      <c r="I3710" t="s">
        <v>136</v>
      </c>
      <c r="J3710" t="s">
        <v>137</v>
      </c>
      <c r="K3710" t="s">
        <v>138</v>
      </c>
      <c r="L3710" t="s">
        <v>10899</v>
      </c>
      <c r="M3710" t="s">
        <v>10883</v>
      </c>
      <c r="N3710">
        <v>0.24666666600000001</v>
      </c>
      <c r="O3710">
        <v>0</v>
      </c>
      <c r="P3710">
        <v>686</v>
      </c>
      <c r="Q3710">
        <v>0</v>
      </c>
      <c r="R3710">
        <v>0</v>
      </c>
      <c r="S3710">
        <v>0</v>
      </c>
      <c r="T3710">
        <v>111</v>
      </c>
      <c r="U3710">
        <v>0</v>
      </c>
      <c r="V3710">
        <v>0</v>
      </c>
      <c r="W3710">
        <v>0</v>
      </c>
      <c r="X3710">
        <v>44.998887323209985</v>
      </c>
      <c r="Y3710">
        <v>0</v>
      </c>
      <c r="Z3710">
        <v>0</v>
      </c>
      <c r="AA3710">
        <v>0</v>
      </c>
      <c r="AB3710">
        <v>18.379913756421399</v>
      </c>
      <c r="AC3710">
        <v>0</v>
      </c>
      <c r="AD3710">
        <v>0</v>
      </c>
      <c r="AE3710">
        <v>63.378801079631387</v>
      </c>
    </row>
    <row r="3711" spans="1:31" x14ac:dyDescent="0.25">
      <c r="A3711">
        <v>2443938</v>
      </c>
      <c r="B3711">
        <v>1</v>
      </c>
      <c r="C3711" t="s">
        <v>81</v>
      </c>
      <c r="D3711" t="s">
        <v>115</v>
      </c>
      <c r="E3711" t="s">
        <v>161</v>
      </c>
      <c r="F3711" t="s">
        <v>10900</v>
      </c>
      <c r="G3711" t="s">
        <v>301</v>
      </c>
      <c r="H3711" t="s">
        <v>144</v>
      </c>
      <c r="I3711" t="s">
        <v>136</v>
      </c>
      <c r="J3711" t="s">
        <v>137</v>
      </c>
      <c r="K3711" t="s">
        <v>138</v>
      </c>
      <c r="L3711" t="s">
        <v>10901</v>
      </c>
      <c r="M3711" t="s">
        <v>10902</v>
      </c>
      <c r="N3711">
        <v>1.0786111110000001</v>
      </c>
      <c r="O3711">
        <v>0</v>
      </c>
      <c r="P3711">
        <v>21</v>
      </c>
      <c r="Q3711">
        <v>0</v>
      </c>
      <c r="R3711">
        <v>2</v>
      </c>
      <c r="S3711">
        <v>0</v>
      </c>
      <c r="T3711">
        <v>1</v>
      </c>
      <c r="U3711">
        <v>0</v>
      </c>
      <c r="V3711">
        <v>0</v>
      </c>
      <c r="W3711">
        <v>0</v>
      </c>
      <c r="X3711">
        <v>2.1343605822518774</v>
      </c>
      <c r="Y3711">
        <v>0</v>
      </c>
      <c r="Z3711">
        <v>0.19694189934031556</v>
      </c>
      <c r="AA3711">
        <v>0</v>
      </c>
      <c r="AB3711">
        <v>1.8210965069958442</v>
      </c>
      <c r="AC3711">
        <v>0</v>
      </c>
      <c r="AD3711">
        <v>0</v>
      </c>
      <c r="AE3711">
        <v>4.152398988588037</v>
      </c>
    </row>
    <row r="3712" spans="1:31" x14ac:dyDescent="0.25">
      <c r="A3712">
        <v>2443944</v>
      </c>
      <c r="B3712">
        <v>1</v>
      </c>
      <c r="C3712" t="s">
        <v>80</v>
      </c>
      <c r="D3712" t="s">
        <v>87</v>
      </c>
      <c r="E3712" t="s">
        <v>161</v>
      </c>
      <c r="F3712" t="s">
        <v>10903</v>
      </c>
      <c r="G3712" t="s">
        <v>214</v>
      </c>
      <c r="H3712" t="s">
        <v>144</v>
      </c>
      <c r="I3712" t="s">
        <v>136</v>
      </c>
      <c r="J3712" t="s">
        <v>3</v>
      </c>
      <c r="K3712" t="s">
        <v>138</v>
      </c>
      <c r="L3712" t="s">
        <v>10904</v>
      </c>
      <c r="M3712" t="s">
        <v>10905</v>
      </c>
      <c r="N3712">
        <v>3.0938888879999999</v>
      </c>
      <c r="O3712">
        <v>0</v>
      </c>
      <c r="P3712">
        <v>3491</v>
      </c>
      <c r="Q3712">
        <v>0</v>
      </c>
      <c r="R3712">
        <v>0</v>
      </c>
      <c r="S3712">
        <v>1</v>
      </c>
      <c r="T3712">
        <v>312</v>
      </c>
      <c r="U3712">
        <v>0</v>
      </c>
      <c r="V3712">
        <v>4</v>
      </c>
      <c r="W3712">
        <v>0</v>
      </c>
      <c r="X3712">
        <v>3859.9685746191572</v>
      </c>
      <c r="Y3712">
        <v>0</v>
      </c>
      <c r="Z3712">
        <v>0</v>
      </c>
      <c r="AA3712">
        <v>81.583223636257344</v>
      </c>
      <c r="AB3712">
        <v>1121.56129344802</v>
      </c>
      <c r="AC3712">
        <v>0</v>
      </c>
      <c r="AD3712">
        <v>131.48629267920904</v>
      </c>
      <c r="AE3712">
        <v>5194.5993843826445</v>
      </c>
    </row>
    <row r="3713" spans="1:31" x14ac:dyDescent="0.25">
      <c r="A3713">
        <v>2443947</v>
      </c>
      <c r="B3713">
        <v>1</v>
      </c>
      <c r="C3713" t="s">
        <v>80</v>
      </c>
      <c r="D3713" t="s">
        <v>107</v>
      </c>
      <c r="E3713" t="s">
        <v>147</v>
      </c>
      <c r="F3713" t="s">
        <v>10906</v>
      </c>
      <c r="G3713" t="s">
        <v>175</v>
      </c>
      <c r="H3713" t="s">
        <v>135</v>
      </c>
      <c r="I3713" t="s">
        <v>136</v>
      </c>
      <c r="J3713" t="s">
        <v>137</v>
      </c>
      <c r="K3713" t="s">
        <v>138</v>
      </c>
      <c r="L3713" t="s">
        <v>10907</v>
      </c>
      <c r="M3713" t="s">
        <v>10908</v>
      </c>
      <c r="N3713">
        <v>1.135555555</v>
      </c>
      <c r="O3713">
        <v>0</v>
      </c>
      <c r="P3713">
        <v>110</v>
      </c>
      <c r="Q3713">
        <v>0</v>
      </c>
      <c r="R3713">
        <v>1</v>
      </c>
      <c r="S3713">
        <v>0</v>
      </c>
      <c r="T3713">
        <v>14</v>
      </c>
      <c r="U3713">
        <v>0</v>
      </c>
      <c r="V3713">
        <v>0</v>
      </c>
      <c r="W3713">
        <v>0</v>
      </c>
      <c r="X3713">
        <v>23.233758422438573</v>
      </c>
      <c r="Y3713">
        <v>0</v>
      </c>
      <c r="Z3713">
        <v>0</v>
      </c>
      <c r="AA3713">
        <v>0</v>
      </c>
      <c r="AB3713">
        <v>15.557471283390358</v>
      </c>
      <c r="AC3713">
        <v>0</v>
      </c>
      <c r="AD3713">
        <v>0</v>
      </c>
      <c r="AE3713">
        <v>38.791229705828933</v>
      </c>
    </row>
    <row r="3714" spans="1:31" x14ac:dyDescent="0.25">
      <c r="A3714">
        <v>2443948</v>
      </c>
      <c r="B3714">
        <v>1</v>
      </c>
      <c r="C3714" t="s">
        <v>80</v>
      </c>
      <c r="D3714" t="s">
        <v>83</v>
      </c>
      <c r="E3714" t="s">
        <v>132</v>
      </c>
      <c r="F3714" t="s">
        <v>10909</v>
      </c>
      <c r="G3714" t="s">
        <v>134</v>
      </c>
      <c r="H3714" t="s">
        <v>135</v>
      </c>
      <c r="I3714" t="s">
        <v>136</v>
      </c>
      <c r="J3714" t="s">
        <v>137</v>
      </c>
      <c r="K3714" t="s">
        <v>138</v>
      </c>
      <c r="L3714" t="s">
        <v>10910</v>
      </c>
      <c r="M3714" t="s">
        <v>10911</v>
      </c>
      <c r="N3714">
        <v>1.8133333330000001</v>
      </c>
      <c r="O3714">
        <v>0</v>
      </c>
      <c r="P3714">
        <v>3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3.0961029671877207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3.0961029671877207</v>
      </c>
    </row>
    <row r="3715" spans="1:31" x14ac:dyDescent="0.25">
      <c r="A3715">
        <v>2443949</v>
      </c>
      <c r="B3715">
        <v>1</v>
      </c>
      <c r="C3715" t="s">
        <v>80</v>
      </c>
      <c r="D3715" t="s">
        <v>99</v>
      </c>
      <c r="E3715" t="s">
        <v>132</v>
      </c>
      <c r="F3715" t="s">
        <v>10912</v>
      </c>
      <c r="G3715" t="s">
        <v>134</v>
      </c>
      <c r="H3715" t="s">
        <v>135</v>
      </c>
      <c r="I3715" t="s">
        <v>136</v>
      </c>
      <c r="J3715" t="s">
        <v>137</v>
      </c>
      <c r="K3715" t="s">
        <v>138</v>
      </c>
      <c r="L3715" t="s">
        <v>10913</v>
      </c>
      <c r="M3715" t="s">
        <v>10914</v>
      </c>
      <c r="N3715">
        <v>2.8936111109999998</v>
      </c>
      <c r="O3715">
        <v>0</v>
      </c>
      <c r="P3715">
        <v>2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</row>
    <row r="3716" spans="1:31" x14ac:dyDescent="0.25">
      <c r="A3716">
        <v>2443950</v>
      </c>
      <c r="B3716">
        <v>1</v>
      </c>
      <c r="C3716" t="s">
        <v>81</v>
      </c>
      <c r="D3716" t="s">
        <v>128</v>
      </c>
      <c r="E3716" t="s">
        <v>132</v>
      </c>
      <c r="F3716" t="s">
        <v>10915</v>
      </c>
      <c r="G3716" t="s">
        <v>134</v>
      </c>
      <c r="H3716" t="s">
        <v>135</v>
      </c>
      <c r="I3716" t="s">
        <v>136</v>
      </c>
      <c r="J3716" t="s">
        <v>137</v>
      </c>
      <c r="K3716" t="s">
        <v>138</v>
      </c>
      <c r="L3716" t="s">
        <v>10916</v>
      </c>
      <c r="M3716" t="s">
        <v>10917</v>
      </c>
      <c r="N3716">
        <v>0.56861111099999995</v>
      </c>
      <c r="O3716">
        <v>0</v>
      </c>
      <c r="P3716">
        <v>4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0.38539555611423115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0.38539555611423115</v>
      </c>
    </row>
    <row r="3717" spans="1:31" x14ac:dyDescent="0.25">
      <c r="A3717">
        <v>2443954</v>
      </c>
      <c r="B3717">
        <v>1</v>
      </c>
      <c r="C3717" t="s">
        <v>81</v>
      </c>
      <c r="D3717" t="s">
        <v>127</v>
      </c>
      <c r="E3717" t="s">
        <v>141</v>
      </c>
      <c r="F3717" t="s">
        <v>1998</v>
      </c>
      <c r="G3717" t="s">
        <v>143</v>
      </c>
      <c r="H3717" t="s">
        <v>144</v>
      </c>
      <c r="I3717" t="s">
        <v>136</v>
      </c>
      <c r="J3717" t="s">
        <v>137</v>
      </c>
      <c r="K3717" t="s">
        <v>138</v>
      </c>
      <c r="L3717" t="s">
        <v>10918</v>
      </c>
      <c r="M3717" t="s">
        <v>10919</v>
      </c>
      <c r="N3717">
        <v>4.4219444440000002</v>
      </c>
      <c r="O3717">
        <v>3</v>
      </c>
      <c r="P3717">
        <v>4</v>
      </c>
      <c r="Q3717">
        <v>44</v>
      </c>
      <c r="R3717">
        <v>19</v>
      </c>
      <c r="S3717">
        <v>2</v>
      </c>
      <c r="T3717">
        <v>2</v>
      </c>
      <c r="U3717">
        <v>0</v>
      </c>
      <c r="V3717">
        <v>0</v>
      </c>
      <c r="W3717">
        <v>1.7921487769784219</v>
      </c>
      <c r="X3717">
        <v>12.3281316758902</v>
      </c>
      <c r="Y3717">
        <v>1.5932262133725601</v>
      </c>
      <c r="Z3717">
        <v>118.98843131292965</v>
      </c>
      <c r="AA3717">
        <v>0</v>
      </c>
      <c r="AB3717">
        <v>0</v>
      </c>
      <c r="AC3717">
        <v>0</v>
      </c>
      <c r="AD3717">
        <v>0</v>
      </c>
      <c r="AE3717">
        <v>134.70193797917082</v>
      </c>
    </row>
    <row r="3718" spans="1:31" x14ac:dyDescent="0.25">
      <c r="A3718">
        <v>2443956</v>
      </c>
      <c r="B3718">
        <v>1</v>
      </c>
      <c r="C3718" t="s">
        <v>80</v>
      </c>
      <c r="D3718" t="s">
        <v>105</v>
      </c>
      <c r="E3718" t="s">
        <v>147</v>
      </c>
      <c r="F3718" t="s">
        <v>10920</v>
      </c>
      <c r="G3718" t="s">
        <v>175</v>
      </c>
      <c r="H3718" t="s">
        <v>135</v>
      </c>
      <c r="I3718" t="s">
        <v>136</v>
      </c>
      <c r="J3718" t="s">
        <v>137</v>
      </c>
      <c r="K3718" t="s">
        <v>138</v>
      </c>
      <c r="L3718" t="s">
        <v>10921</v>
      </c>
      <c r="M3718" t="s">
        <v>10922</v>
      </c>
      <c r="N3718">
        <v>0.83138888799999999</v>
      </c>
      <c r="O3718">
        <v>0</v>
      </c>
      <c r="P3718">
        <v>1</v>
      </c>
      <c r="Q3718">
        <v>0</v>
      </c>
      <c r="R3718">
        <v>1</v>
      </c>
      <c r="S3718">
        <v>0</v>
      </c>
      <c r="T3718">
        <v>3</v>
      </c>
      <c r="U3718">
        <v>0</v>
      </c>
      <c r="V3718">
        <v>0</v>
      </c>
      <c r="W3718">
        <v>0</v>
      </c>
      <c r="X3718">
        <v>3.8232454730988887E-2</v>
      </c>
      <c r="Y3718">
        <v>0</v>
      </c>
      <c r="Z3718">
        <v>0</v>
      </c>
      <c r="AA3718">
        <v>0</v>
      </c>
      <c r="AB3718">
        <v>12.112591166300962</v>
      </c>
      <c r="AC3718">
        <v>0</v>
      </c>
      <c r="AD3718">
        <v>0</v>
      </c>
      <c r="AE3718">
        <v>12.150823621031952</v>
      </c>
    </row>
    <row r="3719" spans="1:31" x14ac:dyDescent="0.25">
      <c r="A3719">
        <v>2443957</v>
      </c>
      <c r="B3719">
        <v>1</v>
      </c>
      <c r="C3719" t="s">
        <v>80</v>
      </c>
      <c r="D3719" t="s">
        <v>106</v>
      </c>
      <c r="E3719" t="s">
        <v>156</v>
      </c>
      <c r="F3719" t="s">
        <v>10923</v>
      </c>
      <c r="G3719" t="s">
        <v>175</v>
      </c>
      <c r="H3719" t="s">
        <v>135</v>
      </c>
      <c r="I3719" t="s">
        <v>136</v>
      </c>
      <c r="J3719" t="s">
        <v>137</v>
      </c>
      <c r="K3719" t="s">
        <v>138</v>
      </c>
      <c r="L3719" t="s">
        <v>10924</v>
      </c>
      <c r="M3719" t="s">
        <v>10925</v>
      </c>
      <c r="N3719">
        <v>0.26944444400000001</v>
      </c>
      <c r="O3719">
        <v>0</v>
      </c>
      <c r="P3719">
        <v>104</v>
      </c>
      <c r="Q3719">
        <v>0</v>
      </c>
      <c r="R3719">
        <v>3</v>
      </c>
      <c r="S3719">
        <v>0</v>
      </c>
      <c r="T3719">
        <v>6</v>
      </c>
      <c r="U3719">
        <v>0</v>
      </c>
      <c r="V3719">
        <v>0</v>
      </c>
      <c r="W3719">
        <v>0</v>
      </c>
      <c r="X3719">
        <v>7.2104709982550643</v>
      </c>
      <c r="Y3719">
        <v>0</v>
      </c>
      <c r="Z3719">
        <v>0.13781653671456109</v>
      </c>
      <c r="AA3719">
        <v>0</v>
      </c>
      <c r="AB3719">
        <v>0.84229121865517775</v>
      </c>
      <c r="AC3719">
        <v>0</v>
      </c>
      <c r="AD3719">
        <v>0</v>
      </c>
      <c r="AE3719">
        <v>8.190578753624802</v>
      </c>
    </row>
    <row r="3720" spans="1:31" x14ac:dyDescent="0.25">
      <c r="A3720">
        <v>2443958</v>
      </c>
      <c r="B3720">
        <v>1</v>
      </c>
      <c r="C3720" t="s">
        <v>80</v>
      </c>
      <c r="D3720" t="s">
        <v>106</v>
      </c>
      <c r="E3720" t="s">
        <v>156</v>
      </c>
      <c r="F3720" t="s">
        <v>10374</v>
      </c>
      <c r="G3720" t="s">
        <v>175</v>
      </c>
      <c r="H3720" t="s">
        <v>135</v>
      </c>
      <c r="I3720" t="s">
        <v>136</v>
      </c>
      <c r="J3720" t="s">
        <v>137</v>
      </c>
      <c r="K3720" t="s">
        <v>138</v>
      </c>
      <c r="L3720" t="s">
        <v>10926</v>
      </c>
      <c r="M3720" t="s">
        <v>10927</v>
      </c>
      <c r="N3720">
        <v>1.1311111110000001</v>
      </c>
      <c r="O3720">
        <v>0</v>
      </c>
      <c r="P3720">
        <v>36</v>
      </c>
      <c r="Q3720">
        <v>0</v>
      </c>
      <c r="R3720">
        <v>3</v>
      </c>
      <c r="S3720">
        <v>0</v>
      </c>
      <c r="T3720">
        <v>24</v>
      </c>
      <c r="U3720">
        <v>0</v>
      </c>
      <c r="V3720">
        <v>0</v>
      </c>
      <c r="W3720">
        <v>0</v>
      </c>
      <c r="X3720">
        <v>4.9686275529325483</v>
      </c>
      <c r="Y3720">
        <v>0</v>
      </c>
      <c r="Z3720">
        <v>0.13878914807153001</v>
      </c>
      <c r="AA3720">
        <v>0</v>
      </c>
      <c r="AB3720">
        <v>11.705396010356042</v>
      </c>
      <c r="AC3720">
        <v>0</v>
      </c>
      <c r="AD3720">
        <v>0</v>
      </c>
      <c r="AE3720">
        <v>16.81281271136012</v>
      </c>
    </row>
    <row r="3721" spans="1:31" x14ac:dyDescent="0.25">
      <c r="A3721">
        <v>2443965</v>
      </c>
      <c r="B3721">
        <v>1</v>
      </c>
      <c r="C3721" t="s">
        <v>80</v>
      </c>
      <c r="D3721" t="s">
        <v>96</v>
      </c>
      <c r="E3721" t="s">
        <v>147</v>
      </c>
      <c r="F3721" t="s">
        <v>10928</v>
      </c>
      <c r="G3721" t="s">
        <v>175</v>
      </c>
      <c r="H3721" t="s">
        <v>135</v>
      </c>
      <c r="I3721" t="s">
        <v>136</v>
      </c>
      <c r="J3721" t="s">
        <v>137</v>
      </c>
      <c r="K3721" t="s">
        <v>138</v>
      </c>
      <c r="L3721" t="s">
        <v>10929</v>
      </c>
      <c r="M3721" t="s">
        <v>10930</v>
      </c>
      <c r="N3721">
        <v>0.70666666600000005</v>
      </c>
      <c r="O3721">
        <v>0</v>
      </c>
      <c r="P3721">
        <v>64</v>
      </c>
      <c r="Q3721">
        <v>0</v>
      </c>
      <c r="R3721">
        <v>0</v>
      </c>
      <c r="S3721">
        <v>0</v>
      </c>
      <c r="T3721">
        <v>1</v>
      </c>
      <c r="U3721">
        <v>0</v>
      </c>
      <c r="V3721">
        <v>0</v>
      </c>
      <c r="W3721">
        <v>0</v>
      </c>
      <c r="X3721">
        <v>18.641807554775038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18.641807554775038</v>
      </c>
    </row>
    <row r="3722" spans="1:31" x14ac:dyDescent="0.25">
      <c r="A3722">
        <v>2443970</v>
      </c>
      <c r="B3722">
        <v>1</v>
      </c>
      <c r="C3722" t="s">
        <v>81</v>
      </c>
      <c r="D3722" t="s">
        <v>112</v>
      </c>
      <c r="E3722" t="s">
        <v>132</v>
      </c>
      <c r="F3722" t="s">
        <v>10931</v>
      </c>
      <c r="G3722" t="s">
        <v>134</v>
      </c>
      <c r="H3722" t="s">
        <v>135</v>
      </c>
      <c r="I3722" t="s">
        <v>136</v>
      </c>
      <c r="J3722" t="s">
        <v>137</v>
      </c>
      <c r="K3722" t="s">
        <v>138</v>
      </c>
      <c r="L3722" t="s">
        <v>10874</v>
      </c>
      <c r="M3722" t="s">
        <v>10932</v>
      </c>
      <c r="N3722">
        <v>1.215833333</v>
      </c>
      <c r="O3722">
        <v>0</v>
      </c>
      <c r="P3722">
        <v>2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0.49928792707621333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0.49928792707621333</v>
      </c>
    </row>
    <row r="3723" spans="1:31" x14ac:dyDescent="0.25">
      <c r="A3723">
        <v>2443972</v>
      </c>
      <c r="B3723">
        <v>1</v>
      </c>
      <c r="C3723" t="s">
        <v>80</v>
      </c>
      <c r="D3723" t="s">
        <v>100</v>
      </c>
      <c r="E3723" t="s">
        <v>132</v>
      </c>
      <c r="F3723" t="s">
        <v>10933</v>
      </c>
      <c r="G3723" t="s">
        <v>153</v>
      </c>
      <c r="H3723" t="s">
        <v>135</v>
      </c>
      <c r="I3723" t="s">
        <v>136</v>
      </c>
      <c r="J3723" t="s">
        <v>137</v>
      </c>
      <c r="K3723" t="s">
        <v>138</v>
      </c>
      <c r="L3723" t="s">
        <v>10934</v>
      </c>
      <c r="M3723" t="s">
        <v>10935</v>
      </c>
      <c r="N3723">
        <v>1.8905555549999999</v>
      </c>
      <c r="O3723">
        <v>0</v>
      </c>
      <c r="P3723">
        <v>21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9.5971191085120946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9.5971191085120946</v>
      </c>
    </row>
    <row r="3724" spans="1:31" x14ac:dyDescent="0.25">
      <c r="A3724">
        <v>2443973</v>
      </c>
      <c r="B3724">
        <v>1</v>
      </c>
      <c r="C3724" t="s">
        <v>81</v>
      </c>
      <c r="D3724" t="s">
        <v>127</v>
      </c>
      <c r="E3724" t="s">
        <v>161</v>
      </c>
      <c r="F3724" t="s">
        <v>10936</v>
      </c>
      <c r="G3724" t="s">
        <v>301</v>
      </c>
      <c r="H3724" t="s">
        <v>144</v>
      </c>
      <c r="I3724" t="s">
        <v>136</v>
      </c>
      <c r="J3724" t="s">
        <v>137</v>
      </c>
      <c r="K3724" t="s">
        <v>138</v>
      </c>
      <c r="L3724" t="s">
        <v>10937</v>
      </c>
      <c r="M3724" t="s">
        <v>10938</v>
      </c>
      <c r="N3724">
        <v>2.5469444440000002</v>
      </c>
      <c r="O3724">
        <v>0</v>
      </c>
      <c r="P3724">
        <v>133</v>
      </c>
      <c r="Q3724">
        <v>0</v>
      </c>
      <c r="R3724">
        <v>3</v>
      </c>
      <c r="S3724">
        <v>0</v>
      </c>
      <c r="T3724">
        <v>10</v>
      </c>
      <c r="U3724">
        <v>0</v>
      </c>
      <c r="V3724">
        <v>0</v>
      </c>
      <c r="W3724">
        <v>0</v>
      </c>
      <c r="X3724">
        <v>100.21693052256654</v>
      </c>
      <c r="Y3724">
        <v>0</v>
      </c>
      <c r="Z3724">
        <v>0.48776270104517666</v>
      </c>
      <c r="AA3724">
        <v>0</v>
      </c>
      <c r="AB3724">
        <v>2.1368209447692919</v>
      </c>
      <c r="AC3724">
        <v>0</v>
      </c>
      <c r="AD3724">
        <v>0</v>
      </c>
      <c r="AE3724">
        <v>102.84151416838101</v>
      </c>
    </row>
    <row r="3725" spans="1:31" x14ac:dyDescent="0.25">
      <c r="A3725">
        <v>2443976</v>
      </c>
      <c r="B3725">
        <v>1</v>
      </c>
      <c r="C3725" t="s">
        <v>80</v>
      </c>
      <c r="D3725" t="s">
        <v>96</v>
      </c>
      <c r="E3725" t="s">
        <v>132</v>
      </c>
      <c r="F3725" t="s">
        <v>10939</v>
      </c>
      <c r="G3725" t="s">
        <v>175</v>
      </c>
      <c r="H3725" t="s">
        <v>135</v>
      </c>
      <c r="I3725" t="s">
        <v>136</v>
      </c>
      <c r="J3725" t="s">
        <v>137</v>
      </c>
      <c r="K3725" t="s">
        <v>138</v>
      </c>
      <c r="L3725" t="s">
        <v>10940</v>
      </c>
      <c r="M3725" t="s">
        <v>10941</v>
      </c>
      <c r="N3725">
        <v>0.324444444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0.87081807724236215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0.87081807724236215</v>
      </c>
    </row>
    <row r="3726" spans="1:31" x14ac:dyDescent="0.25">
      <c r="A3726">
        <v>2443978</v>
      </c>
      <c r="B3726">
        <v>1</v>
      </c>
      <c r="C3726" t="s">
        <v>80</v>
      </c>
      <c r="D3726" t="s">
        <v>93</v>
      </c>
      <c r="E3726" t="s">
        <v>147</v>
      </c>
      <c r="F3726" t="s">
        <v>10942</v>
      </c>
      <c r="G3726" t="s">
        <v>175</v>
      </c>
      <c r="H3726" t="s">
        <v>135</v>
      </c>
      <c r="I3726" t="s">
        <v>136</v>
      </c>
      <c r="J3726" t="s">
        <v>137</v>
      </c>
      <c r="K3726" t="s">
        <v>138</v>
      </c>
      <c r="L3726" t="s">
        <v>10943</v>
      </c>
      <c r="M3726" t="s">
        <v>10944</v>
      </c>
      <c r="N3726">
        <v>0.55972222199999999</v>
      </c>
      <c r="O3726">
        <v>0</v>
      </c>
      <c r="P3726">
        <v>86</v>
      </c>
      <c r="Q3726">
        <v>0</v>
      </c>
      <c r="R3726">
        <v>1</v>
      </c>
      <c r="S3726">
        <v>0</v>
      </c>
      <c r="T3726">
        <v>11</v>
      </c>
      <c r="U3726">
        <v>0</v>
      </c>
      <c r="V3726">
        <v>0</v>
      </c>
      <c r="W3726">
        <v>0</v>
      </c>
      <c r="X3726">
        <v>13.986552383475741</v>
      </c>
      <c r="Y3726">
        <v>0</v>
      </c>
      <c r="Z3726">
        <v>0.15909364163930667</v>
      </c>
      <c r="AA3726">
        <v>0</v>
      </c>
      <c r="AB3726">
        <v>2.9655770820904102</v>
      </c>
      <c r="AC3726">
        <v>0</v>
      </c>
      <c r="AD3726">
        <v>0</v>
      </c>
      <c r="AE3726">
        <v>17.111223107205458</v>
      </c>
    </row>
    <row r="3727" spans="1:31" x14ac:dyDescent="0.25">
      <c r="A3727">
        <v>2443985</v>
      </c>
      <c r="B3727">
        <v>1</v>
      </c>
      <c r="C3727" t="s">
        <v>80</v>
      </c>
      <c r="D3727" t="s">
        <v>105</v>
      </c>
      <c r="E3727" t="s">
        <v>290</v>
      </c>
      <c r="F3727" t="s">
        <v>1720</v>
      </c>
      <c r="G3727" t="s">
        <v>308</v>
      </c>
      <c r="H3727" t="s">
        <v>135</v>
      </c>
      <c r="I3727" t="s">
        <v>136</v>
      </c>
      <c r="J3727" t="s">
        <v>137</v>
      </c>
      <c r="K3727" t="s">
        <v>138</v>
      </c>
      <c r="L3727" t="s">
        <v>10945</v>
      </c>
      <c r="M3727" t="s">
        <v>10946</v>
      </c>
      <c r="N3727">
        <v>1.1502777769999999</v>
      </c>
      <c r="O3727">
        <v>0</v>
      </c>
      <c r="P3727">
        <v>13</v>
      </c>
      <c r="Q3727">
        <v>0</v>
      </c>
      <c r="R3727">
        <v>0</v>
      </c>
      <c r="S3727">
        <v>0</v>
      </c>
      <c r="T3727">
        <v>1</v>
      </c>
      <c r="U3727">
        <v>0</v>
      </c>
      <c r="V3727">
        <v>0</v>
      </c>
      <c r="W3727">
        <v>0</v>
      </c>
      <c r="X3727">
        <v>2.8475841893181344</v>
      </c>
      <c r="Y3727">
        <v>0</v>
      </c>
      <c r="Z3727">
        <v>0</v>
      </c>
      <c r="AA3727">
        <v>0</v>
      </c>
      <c r="AB3727">
        <v>1.0787113356186668E-2</v>
      </c>
      <c r="AC3727">
        <v>0</v>
      </c>
      <c r="AD3727">
        <v>0</v>
      </c>
      <c r="AE3727">
        <v>2.8583713026743212</v>
      </c>
    </row>
    <row r="3728" spans="1:31" x14ac:dyDescent="0.25">
      <c r="A3728">
        <v>2443986</v>
      </c>
      <c r="B3728">
        <v>1</v>
      </c>
      <c r="C3728" t="s">
        <v>80</v>
      </c>
      <c r="D3728" t="s">
        <v>90</v>
      </c>
      <c r="E3728" t="s">
        <v>156</v>
      </c>
      <c r="F3728" t="s">
        <v>10947</v>
      </c>
      <c r="G3728" t="s">
        <v>175</v>
      </c>
      <c r="H3728" t="s">
        <v>135</v>
      </c>
      <c r="I3728" t="s">
        <v>136</v>
      </c>
      <c r="J3728" t="s">
        <v>137</v>
      </c>
      <c r="K3728" t="s">
        <v>138</v>
      </c>
      <c r="L3728" t="s">
        <v>10948</v>
      </c>
      <c r="M3728" t="s">
        <v>10949</v>
      </c>
      <c r="N3728">
        <v>0.87694444400000005</v>
      </c>
      <c r="O3728">
        <v>0</v>
      </c>
      <c r="P3728">
        <v>557</v>
      </c>
      <c r="Q3728">
        <v>0</v>
      </c>
      <c r="R3728">
        <v>0</v>
      </c>
      <c r="S3728">
        <v>0</v>
      </c>
      <c r="T3728">
        <v>87</v>
      </c>
      <c r="U3728">
        <v>0</v>
      </c>
      <c r="V3728">
        <v>0</v>
      </c>
      <c r="W3728">
        <v>0</v>
      </c>
      <c r="X3728">
        <v>138.55614973249268</v>
      </c>
      <c r="Y3728">
        <v>0</v>
      </c>
      <c r="Z3728">
        <v>0</v>
      </c>
      <c r="AA3728">
        <v>0</v>
      </c>
      <c r="AB3728">
        <v>41.6769064781327</v>
      </c>
      <c r="AC3728">
        <v>0</v>
      </c>
      <c r="AD3728">
        <v>0</v>
      </c>
      <c r="AE3728">
        <v>180.23305621062539</v>
      </c>
    </row>
    <row r="3729" spans="1:31" x14ac:dyDescent="0.25">
      <c r="A3729">
        <v>2443993</v>
      </c>
      <c r="B3729">
        <v>1</v>
      </c>
      <c r="C3729" t="s">
        <v>80</v>
      </c>
      <c r="D3729" t="s">
        <v>96</v>
      </c>
      <c r="E3729" t="s">
        <v>147</v>
      </c>
      <c r="F3729" t="s">
        <v>10950</v>
      </c>
      <c r="G3729" t="s">
        <v>175</v>
      </c>
      <c r="H3729" t="s">
        <v>135</v>
      </c>
      <c r="I3729" t="s">
        <v>136</v>
      </c>
      <c r="J3729" t="s">
        <v>137</v>
      </c>
      <c r="K3729" t="s">
        <v>138</v>
      </c>
      <c r="L3729" t="s">
        <v>10951</v>
      </c>
      <c r="M3729" t="s">
        <v>10952</v>
      </c>
      <c r="N3729">
        <v>0.40833333300000002</v>
      </c>
      <c r="O3729">
        <v>0</v>
      </c>
      <c r="P3729">
        <v>37</v>
      </c>
      <c r="Q3729">
        <v>0</v>
      </c>
      <c r="R3729">
        <v>0</v>
      </c>
      <c r="S3729">
        <v>0</v>
      </c>
      <c r="T3729">
        <v>2</v>
      </c>
      <c r="U3729">
        <v>0</v>
      </c>
      <c r="V3729">
        <v>0</v>
      </c>
      <c r="W3729">
        <v>0</v>
      </c>
      <c r="X3729">
        <v>9.5867356509499189</v>
      </c>
      <c r="Y3729">
        <v>0</v>
      </c>
      <c r="Z3729">
        <v>0</v>
      </c>
      <c r="AA3729">
        <v>0</v>
      </c>
      <c r="AB3729">
        <v>0.56994454725331667</v>
      </c>
      <c r="AC3729">
        <v>0</v>
      </c>
      <c r="AD3729">
        <v>0</v>
      </c>
      <c r="AE3729">
        <v>10.156680198203235</v>
      </c>
    </row>
    <row r="3730" spans="1:31" x14ac:dyDescent="0.25">
      <c r="A3730">
        <v>2443994</v>
      </c>
      <c r="B3730">
        <v>1</v>
      </c>
      <c r="C3730" t="s">
        <v>80</v>
      </c>
      <c r="D3730" t="s">
        <v>103</v>
      </c>
      <c r="E3730" t="s">
        <v>147</v>
      </c>
      <c r="F3730" t="s">
        <v>10153</v>
      </c>
      <c r="G3730" t="s">
        <v>171</v>
      </c>
      <c r="H3730" t="s">
        <v>135</v>
      </c>
      <c r="I3730" t="s">
        <v>136</v>
      </c>
      <c r="J3730" t="s">
        <v>137</v>
      </c>
      <c r="K3730" t="s">
        <v>138</v>
      </c>
      <c r="L3730" t="s">
        <v>10953</v>
      </c>
      <c r="M3730" t="s">
        <v>10954</v>
      </c>
      <c r="N3730">
        <v>0.62277777700000003</v>
      </c>
      <c r="O3730">
        <v>0</v>
      </c>
      <c r="P3730">
        <v>132</v>
      </c>
      <c r="Q3730">
        <v>0</v>
      </c>
      <c r="R3730">
        <v>3</v>
      </c>
      <c r="S3730">
        <v>0</v>
      </c>
      <c r="T3730">
        <v>36</v>
      </c>
      <c r="U3730">
        <v>0</v>
      </c>
      <c r="V3730">
        <v>0</v>
      </c>
      <c r="W3730">
        <v>0</v>
      </c>
      <c r="X3730">
        <v>12.57036261335274</v>
      </c>
      <c r="Y3730">
        <v>0</v>
      </c>
      <c r="Z3730">
        <v>0</v>
      </c>
      <c r="AA3730">
        <v>0</v>
      </c>
      <c r="AB3730">
        <v>13.488510637855175</v>
      </c>
      <c r="AC3730">
        <v>0</v>
      </c>
      <c r="AD3730">
        <v>0</v>
      </c>
      <c r="AE3730">
        <v>26.058873251207913</v>
      </c>
    </row>
    <row r="3731" spans="1:31" x14ac:dyDescent="0.25">
      <c r="A3731">
        <v>2443996</v>
      </c>
      <c r="B3731">
        <v>1</v>
      </c>
      <c r="C3731" t="s">
        <v>80</v>
      </c>
      <c r="D3731" t="s">
        <v>96</v>
      </c>
      <c r="E3731" t="s">
        <v>132</v>
      </c>
      <c r="F3731" t="s">
        <v>10955</v>
      </c>
      <c r="G3731" t="s">
        <v>134</v>
      </c>
      <c r="H3731" t="s">
        <v>135</v>
      </c>
      <c r="I3731" t="s">
        <v>136</v>
      </c>
      <c r="J3731" t="s">
        <v>137</v>
      </c>
      <c r="K3731" t="s">
        <v>138</v>
      </c>
      <c r="L3731" t="s">
        <v>10956</v>
      </c>
      <c r="M3731" t="s">
        <v>10957</v>
      </c>
      <c r="N3731">
        <v>0.88749999999999996</v>
      </c>
      <c r="O3731">
        <v>0</v>
      </c>
      <c r="P3731">
        <v>2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0.33179628049556253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0.33179628049556253</v>
      </c>
    </row>
    <row r="3732" spans="1:31" x14ac:dyDescent="0.25">
      <c r="A3732">
        <v>2443997</v>
      </c>
      <c r="B3732">
        <v>1</v>
      </c>
      <c r="C3732" t="s">
        <v>80</v>
      </c>
      <c r="D3732" t="s">
        <v>91</v>
      </c>
      <c r="E3732" t="s">
        <v>290</v>
      </c>
      <c r="F3732" t="s">
        <v>10958</v>
      </c>
      <c r="G3732" t="s">
        <v>214</v>
      </c>
      <c r="H3732" t="s">
        <v>135</v>
      </c>
      <c r="I3732" t="s">
        <v>136</v>
      </c>
      <c r="J3732" t="s">
        <v>137</v>
      </c>
      <c r="K3732" t="s">
        <v>138</v>
      </c>
      <c r="L3732" t="s">
        <v>10959</v>
      </c>
      <c r="M3732" t="s">
        <v>10960</v>
      </c>
      <c r="N3732">
        <v>0.43444444399999999</v>
      </c>
      <c r="O3732">
        <v>0</v>
      </c>
      <c r="P3732">
        <v>69</v>
      </c>
      <c r="Q3732">
        <v>0</v>
      </c>
      <c r="R3732">
        <v>0</v>
      </c>
      <c r="S3732">
        <v>0</v>
      </c>
      <c r="T3732">
        <v>5</v>
      </c>
      <c r="U3732">
        <v>0</v>
      </c>
      <c r="V3732">
        <v>0</v>
      </c>
      <c r="W3732">
        <v>0</v>
      </c>
      <c r="X3732">
        <v>8.1173454014548891</v>
      </c>
      <c r="Y3732">
        <v>0</v>
      </c>
      <c r="Z3732">
        <v>0</v>
      </c>
      <c r="AA3732">
        <v>0</v>
      </c>
      <c r="AB3732">
        <v>0.73103129295940228</v>
      </c>
      <c r="AC3732">
        <v>0</v>
      </c>
      <c r="AD3732">
        <v>0</v>
      </c>
      <c r="AE3732">
        <v>8.8483766944142914</v>
      </c>
    </row>
    <row r="3733" spans="1:31" x14ac:dyDescent="0.25">
      <c r="A3733">
        <v>2443998</v>
      </c>
      <c r="B3733">
        <v>1</v>
      </c>
      <c r="C3733" t="s">
        <v>80</v>
      </c>
      <c r="D3733" t="s">
        <v>91</v>
      </c>
      <c r="E3733" t="s">
        <v>147</v>
      </c>
      <c r="F3733" t="s">
        <v>10961</v>
      </c>
      <c r="G3733" t="s">
        <v>2049</v>
      </c>
      <c r="H3733" t="s">
        <v>135</v>
      </c>
      <c r="I3733" t="s">
        <v>136</v>
      </c>
      <c r="J3733" t="s">
        <v>137</v>
      </c>
      <c r="K3733" t="s">
        <v>138</v>
      </c>
      <c r="L3733" t="s">
        <v>10962</v>
      </c>
      <c r="M3733" t="s">
        <v>10963</v>
      </c>
      <c r="N3733">
        <v>2.5141666659999999</v>
      </c>
      <c r="O3733">
        <v>0</v>
      </c>
      <c r="P3733">
        <v>23</v>
      </c>
      <c r="Q3733">
        <v>0</v>
      </c>
      <c r="R3733">
        <v>1</v>
      </c>
      <c r="S3733">
        <v>0</v>
      </c>
      <c r="T3733">
        <v>2</v>
      </c>
      <c r="U3733">
        <v>0</v>
      </c>
      <c r="V3733">
        <v>0</v>
      </c>
      <c r="W3733">
        <v>0</v>
      </c>
      <c r="X3733">
        <v>18.671426396091661</v>
      </c>
      <c r="Y3733">
        <v>0</v>
      </c>
      <c r="Z3733">
        <v>0</v>
      </c>
      <c r="AA3733">
        <v>0</v>
      </c>
      <c r="AB3733">
        <v>0.13013937952418003</v>
      </c>
      <c r="AC3733">
        <v>0</v>
      </c>
      <c r="AD3733">
        <v>0</v>
      </c>
      <c r="AE3733">
        <v>18.801565775615842</v>
      </c>
    </row>
    <row r="3734" spans="1:31" x14ac:dyDescent="0.25">
      <c r="A3734">
        <v>2443999</v>
      </c>
      <c r="B3734">
        <v>1</v>
      </c>
      <c r="C3734" t="s">
        <v>80</v>
      </c>
      <c r="D3734" t="s">
        <v>90</v>
      </c>
      <c r="E3734" t="s">
        <v>229</v>
      </c>
      <c r="F3734" t="s">
        <v>10964</v>
      </c>
      <c r="G3734" t="s">
        <v>163</v>
      </c>
      <c r="H3734" t="s">
        <v>144</v>
      </c>
      <c r="I3734" t="s">
        <v>136</v>
      </c>
      <c r="J3734" t="s">
        <v>137</v>
      </c>
      <c r="K3734" t="s">
        <v>138</v>
      </c>
      <c r="L3734" t="s">
        <v>10965</v>
      </c>
      <c r="M3734" t="s">
        <v>10966</v>
      </c>
      <c r="N3734">
        <v>6.1111111000000003E-2</v>
      </c>
      <c r="O3734">
        <v>0</v>
      </c>
      <c r="P3734">
        <v>5646</v>
      </c>
      <c r="Q3734">
        <v>0</v>
      </c>
      <c r="R3734">
        <v>0</v>
      </c>
      <c r="S3734">
        <v>3</v>
      </c>
      <c r="T3734">
        <v>485</v>
      </c>
      <c r="U3734">
        <v>0</v>
      </c>
      <c r="V3734">
        <v>5</v>
      </c>
      <c r="W3734">
        <v>0</v>
      </c>
      <c r="X3734">
        <v>118.16588437155089</v>
      </c>
      <c r="Y3734">
        <v>0</v>
      </c>
      <c r="Z3734">
        <v>0</v>
      </c>
      <c r="AA3734">
        <v>4.0552764724908332</v>
      </c>
      <c r="AB3734">
        <v>28.414847520319729</v>
      </c>
      <c r="AC3734">
        <v>0</v>
      </c>
      <c r="AD3734">
        <v>6.4751820551504169</v>
      </c>
      <c r="AE3734">
        <v>157.11119041951187</v>
      </c>
    </row>
    <row r="3735" spans="1:31" x14ac:dyDescent="0.25">
      <c r="A3735">
        <v>2444000</v>
      </c>
      <c r="B3735">
        <v>1</v>
      </c>
      <c r="C3735" t="s">
        <v>80</v>
      </c>
      <c r="D3735" t="s">
        <v>92</v>
      </c>
      <c r="E3735" t="s">
        <v>132</v>
      </c>
      <c r="F3735" t="s">
        <v>10967</v>
      </c>
      <c r="G3735" t="s">
        <v>134</v>
      </c>
      <c r="H3735" t="s">
        <v>135</v>
      </c>
      <c r="I3735" t="s">
        <v>136</v>
      </c>
      <c r="J3735" t="s">
        <v>137</v>
      </c>
      <c r="K3735" t="s">
        <v>138</v>
      </c>
      <c r="L3735" t="s">
        <v>10968</v>
      </c>
      <c r="M3735" t="s">
        <v>10969</v>
      </c>
      <c r="N3735">
        <v>2.4013888880000001</v>
      </c>
      <c r="O3735">
        <v>0</v>
      </c>
      <c r="P3735">
        <v>1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4.9329987153549872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4.9329987153549872</v>
      </c>
    </row>
    <row r="3736" spans="1:31" x14ac:dyDescent="0.25">
      <c r="A3736">
        <v>2444001</v>
      </c>
      <c r="B3736">
        <v>1</v>
      </c>
      <c r="C3736" t="s">
        <v>80</v>
      </c>
      <c r="D3736" t="s">
        <v>92</v>
      </c>
      <c r="E3736" t="s">
        <v>132</v>
      </c>
      <c r="F3736" t="s">
        <v>10970</v>
      </c>
      <c r="G3736" t="s">
        <v>134</v>
      </c>
      <c r="H3736" t="s">
        <v>135</v>
      </c>
      <c r="I3736" t="s">
        <v>136</v>
      </c>
      <c r="J3736" t="s">
        <v>137</v>
      </c>
      <c r="K3736" t="s">
        <v>138</v>
      </c>
      <c r="L3736" t="s">
        <v>10971</v>
      </c>
      <c r="M3736" t="s">
        <v>10972</v>
      </c>
      <c r="N3736">
        <v>1.8505555549999999</v>
      </c>
      <c r="O3736">
        <v>0</v>
      </c>
      <c r="P3736">
        <v>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0.28040261334824557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0.28040261334824557</v>
      </c>
    </row>
    <row r="3737" spans="1:31" x14ac:dyDescent="0.25">
      <c r="A3737">
        <v>2444003</v>
      </c>
      <c r="B3737">
        <v>1</v>
      </c>
      <c r="C3737" t="s">
        <v>80</v>
      </c>
      <c r="D3737" t="s">
        <v>83</v>
      </c>
      <c r="E3737" t="s">
        <v>156</v>
      </c>
      <c r="F3737" t="s">
        <v>9442</v>
      </c>
      <c r="G3737" t="s">
        <v>158</v>
      </c>
      <c r="H3737" t="s">
        <v>135</v>
      </c>
      <c r="I3737" t="s">
        <v>136</v>
      </c>
      <c r="J3737" t="s">
        <v>137</v>
      </c>
      <c r="K3737" t="s">
        <v>138</v>
      </c>
      <c r="L3737" t="s">
        <v>10973</v>
      </c>
      <c r="M3737" t="s">
        <v>10974</v>
      </c>
      <c r="N3737">
        <v>1.7480555550000001</v>
      </c>
      <c r="O3737">
        <v>0</v>
      </c>
      <c r="P3737">
        <v>374</v>
      </c>
      <c r="Q3737">
        <v>0</v>
      </c>
      <c r="R3737">
        <v>0</v>
      </c>
      <c r="S3737">
        <v>0</v>
      </c>
      <c r="T3737">
        <v>18</v>
      </c>
      <c r="U3737">
        <v>0</v>
      </c>
      <c r="V3737">
        <v>0</v>
      </c>
      <c r="W3737">
        <v>0</v>
      </c>
      <c r="X3737">
        <v>186.23388738342911</v>
      </c>
      <c r="Y3737">
        <v>0</v>
      </c>
      <c r="Z3737">
        <v>0</v>
      </c>
      <c r="AA3737">
        <v>0</v>
      </c>
      <c r="AB3737">
        <v>16.829831110318054</v>
      </c>
      <c r="AC3737">
        <v>0</v>
      </c>
      <c r="AD3737">
        <v>0</v>
      </c>
      <c r="AE3737">
        <v>203.06371849374716</v>
      </c>
    </row>
    <row r="3738" spans="1:31" x14ac:dyDescent="0.25">
      <c r="A3738">
        <v>2444005</v>
      </c>
      <c r="B3738">
        <v>1</v>
      </c>
      <c r="C3738" t="s">
        <v>80</v>
      </c>
      <c r="D3738" t="s">
        <v>106</v>
      </c>
      <c r="E3738" t="s">
        <v>132</v>
      </c>
      <c r="F3738" t="s">
        <v>10975</v>
      </c>
      <c r="G3738" t="s">
        <v>134</v>
      </c>
      <c r="H3738" t="s">
        <v>135</v>
      </c>
      <c r="I3738" t="s">
        <v>136</v>
      </c>
      <c r="J3738" t="s">
        <v>137</v>
      </c>
      <c r="K3738" t="s">
        <v>138</v>
      </c>
      <c r="L3738" t="s">
        <v>10976</v>
      </c>
      <c r="M3738" t="s">
        <v>10977</v>
      </c>
      <c r="N3738">
        <v>1.6902777769999999</v>
      </c>
      <c r="O3738">
        <v>0</v>
      </c>
      <c r="P3738">
        <v>1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0.3282171414039583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0.3282171414039583</v>
      </c>
    </row>
    <row r="3739" spans="1:31" x14ac:dyDescent="0.25">
      <c r="A3739">
        <v>2444008</v>
      </c>
      <c r="B3739">
        <v>1</v>
      </c>
      <c r="C3739" t="s">
        <v>80</v>
      </c>
      <c r="D3739" t="s">
        <v>83</v>
      </c>
      <c r="E3739" t="s">
        <v>147</v>
      </c>
      <c r="F3739" t="s">
        <v>939</v>
      </c>
      <c r="G3739" t="s">
        <v>171</v>
      </c>
      <c r="H3739" t="s">
        <v>135</v>
      </c>
      <c r="I3739" t="s">
        <v>136</v>
      </c>
      <c r="J3739" t="s">
        <v>137</v>
      </c>
      <c r="K3739" t="s">
        <v>138</v>
      </c>
      <c r="L3739" t="s">
        <v>10978</v>
      </c>
      <c r="M3739" t="s">
        <v>10979</v>
      </c>
      <c r="N3739">
        <v>1.0138888880000001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4</v>
      </c>
      <c r="U3739">
        <v>0</v>
      </c>
      <c r="V3739">
        <v>1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6.2568901782643627</v>
      </c>
      <c r="AC3739">
        <v>0</v>
      </c>
      <c r="AD3739">
        <v>11.910247182799147</v>
      </c>
      <c r="AE3739">
        <v>18.16713736106351</v>
      </c>
    </row>
    <row r="3740" spans="1:31" x14ac:dyDescent="0.25">
      <c r="A3740">
        <v>2444010</v>
      </c>
      <c r="B3740">
        <v>1</v>
      </c>
      <c r="C3740" t="s">
        <v>80</v>
      </c>
      <c r="D3740" t="s">
        <v>97</v>
      </c>
      <c r="E3740" t="s">
        <v>147</v>
      </c>
      <c r="F3740" t="s">
        <v>10980</v>
      </c>
      <c r="G3740" t="s">
        <v>149</v>
      </c>
      <c r="H3740" t="s">
        <v>135</v>
      </c>
      <c r="I3740" t="s">
        <v>136</v>
      </c>
      <c r="J3740" t="s">
        <v>137</v>
      </c>
      <c r="K3740" t="s">
        <v>138</v>
      </c>
      <c r="L3740" t="s">
        <v>10981</v>
      </c>
      <c r="M3740" t="s">
        <v>10982</v>
      </c>
      <c r="N3740">
        <v>1.5080555550000001</v>
      </c>
      <c r="O3740">
        <v>0</v>
      </c>
      <c r="P3740">
        <v>16</v>
      </c>
      <c r="Q3740">
        <v>0</v>
      </c>
      <c r="R3740">
        <v>2</v>
      </c>
      <c r="S3740">
        <v>0</v>
      </c>
      <c r="T3740">
        <v>3</v>
      </c>
      <c r="U3740">
        <v>0</v>
      </c>
      <c r="V3740">
        <v>0</v>
      </c>
      <c r="W3740">
        <v>0</v>
      </c>
      <c r="X3740">
        <v>13.681103822771046</v>
      </c>
      <c r="Y3740">
        <v>0</v>
      </c>
      <c r="Z3740">
        <v>0.44315568055007337</v>
      </c>
      <c r="AA3740">
        <v>0</v>
      </c>
      <c r="AB3740">
        <v>3.7980196239677628</v>
      </c>
      <c r="AC3740">
        <v>0</v>
      </c>
      <c r="AD3740">
        <v>0</v>
      </c>
      <c r="AE3740">
        <v>17.922279127288881</v>
      </c>
    </row>
    <row r="3741" spans="1:31" x14ac:dyDescent="0.25">
      <c r="A3741">
        <v>2444013</v>
      </c>
      <c r="B3741">
        <v>1</v>
      </c>
      <c r="C3741" t="s">
        <v>80</v>
      </c>
      <c r="D3741" t="s">
        <v>105</v>
      </c>
      <c r="E3741" t="s">
        <v>178</v>
      </c>
      <c r="F3741" t="s">
        <v>512</v>
      </c>
      <c r="G3741" t="s">
        <v>952</v>
      </c>
      <c r="H3741" t="s">
        <v>144</v>
      </c>
      <c r="I3741" t="s">
        <v>136</v>
      </c>
      <c r="J3741" t="s">
        <v>137</v>
      </c>
      <c r="K3741" t="s">
        <v>138</v>
      </c>
      <c r="L3741" t="s">
        <v>10983</v>
      </c>
      <c r="M3741" t="s">
        <v>10984</v>
      </c>
      <c r="N3741">
        <v>1.0219444440000001</v>
      </c>
      <c r="O3741">
        <v>0</v>
      </c>
      <c r="P3741">
        <v>463</v>
      </c>
      <c r="Q3741">
        <v>1</v>
      </c>
      <c r="R3741">
        <v>29</v>
      </c>
      <c r="S3741">
        <v>10</v>
      </c>
      <c r="T3741">
        <v>65</v>
      </c>
      <c r="U3741">
        <v>7</v>
      </c>
      <c r="V3741">
        <v>0</v>
      </c>
      <c r="W3741">
        <v>0</v>
      </c>
      <c r="X3741">
        <v>149.16522064720277</v>
      </c>
      <c r="Y3741">
        <v>0.30847456628360836</v>
      </c>
      <c r="Z3741">
        <v>7.8498961608883215</v>
      </c>
      <c r="AA3741">
        <v>64.107639026361525</v>
      </c>
      <c r="AB3741">
        <v>98.200183688244053</v>
      </c>
      <c r="AC3741">
        <v>252.01503113622925</v>
      </c>
      <c r="AD3741">
        <v>0</v>
      </c>
      <c r="AE3741">
        <v>571.64644522520962</v>
      </c>
    </row>
    <row r="3742" spans="1:31" x14ac:dyDescent="0.25">
      <c r="A3742">
        <v>2444016</v>
      </c>
      <c r="B3742">
        <v>1</v>
      </c>
      <c r="C3742" t="s">
        <v>80</v>
      </c>
      <c r="D3742" t="s">
        <v>95</v>
      </c>
      <c r="E3742" t="s">
        <v>147</v>
      </c>
      <c r="F3742" t="s">
        <v>10985</v>
      </c>
      <c r="G3742" t="s">
        <v>175</v>
      </c>
      <c r="H3742" t="s">
        <v>135</v>
      </c>
      <c r="I3742" t="s">
        <v>136</v>
      </c>
      <c r="J3742" t="s">
        <v>137</v>
      </c>
      <c r="K3742" t="s">
        <v>138</v>
      </c>
      <c r="L3742" t="s">
        <v>10986</v>
      </c>
      <c r="M3742" t="s">
        <v>10987</v>
      </c>
      <c r="N3742">
        <v>1.668055555</v>
      </c>
      <c r="O3742">
        <v>0</v>
      </c>
      <c r="P3742">
        <v>22</v>
      </c>
      <c r="Q3742">
        <v>0</v>
      </c>
      <c r="R3742">
        <v>0</v>
      </c>
      <c r="S3742">
        <v>0</v>
      </c>
      <c r="T3742">
        <v>2</v>
      </c>
      <c r="U3742">
        <v>0</v>
      </c>
      <c r="V3742">
        <v>0</v>
      </c>
      <c r="W3742">
        <v>0</v>
      </c>
      <c r="X3742">
        <v>8.5491170534900629</v>
      </c>
      <c r="Y3742">
        <v>0</v>
      </c>
      <c r="Z3742">
        <v>0</v>
      </c>
      <c r="AA3742">
        <v>0</v>
      </c>
      <c r="AB3742">
        <v>1.9235480767163848</v>
      </c>
      <c r="AC3742">
        <v>0</v>
      </c>
      <c r="AD3742">
        <v>0</v>
      </c>
      <c r="AE3742">
        <v>10.472665130206448</v>
      </c>
    </row>
    <row r="3743" spans="1:31" x14ac:dyDescent="0.25">
      <c r="A3743">
        <v>2444019</v>
      </c>
      <c r="B3743">
        <v>1</v>
      </c>
      <c r="C3743" t="s">
        <v>80</v>
      </c>
      <c r="D3743" t="s">
        <v>96</v>
      </c>
      <c r="E3743" t="s">
        <v>147</v>
      </c>
      <c r="F3743" t="s">
        <v>10988</v>
      </c>
      <c r="G3743" t="s">
        <v>175</v>
      </c>
      <c r="H3743" t="s">
        <v>135</v>
      </c>
      <c r="I3743" t="s">
        <v>136</v>
      </c>
      <c r="J3743" t="s">
        <v>137</v>
      </c>
      <c r="K3743" t="s">
        <v>138</v>
      </c>
      <c r="L3743" t="s">
        <v>10989</v>
      </c>
      <c r="M3743" t="s">
        <v>10990</v>
      </c>
      <c r="N3743">
        <v>0.60222222199999997</v>
      </c>
      <c r="O3743">
        <v>0</v>
      </c>
      <c r="P3743">
        <v>4</v>
      </c>
      <c r="Q3743">
        <v>0</v>
      </c>
      <c r="R3743">
        <v>1</v>
      </c>
      <c r="S3743">
        <v>0</v>
      </c>
      <c r="T3743">
        <v>7</v>
      </c>
      <c r="U3743">
        <v>0</v>
      </c>
      <c r="V3743">
        <v>0</v>
      </c>
      <c r="W3743">
        <v>0</v>
      </c>
      <c r="X3743">
        <v>1.9190002252782936</v>
      </c>
      <c r="Y3743">
        <v>0</v>
      </c>
      <c r="Z3743">
        <v>0</v>
      </c>
      <c r="AA3743">
        <v>0</v>
      </c>
      <c r="AB3743">
        <v>14.362617831866888</v>
      </c>
      <c r="AC3743">
        <v>0</v>
      </c>
      <c r="AD3743">
        <v>0</v>
      </c>
      <c r="AE3743">
        <v>16.281618057145181</v>
      </c>
    </row>
    <row r="3744" spans="1:31" x14ac:dyDescent="0.25">
      <c r="A3744">
        <v>2444022</v>
      </c>
      <c r="B3744">
        <v>1</v>
      </c>
      <c r="C3744" t="s">
        <v>80</v>
      </c>
      <c r="D3744" t="s">
        <v>97</v>
      </c>
      <c r="E3744" t="s">
        <v>156</v>
      </c>
      <c r="F3744" t="s">
        <v>10991</v>
      </c>
      <c r="G3744" t="s">
        <v>175</v>
      </c>
      <c r="H3744" t="s">
        <v>135</v>
      </c>
      <c r="I3744" t="s">
        <v>136</v>
      </c>
      <c r="J3744" t="s">
        <v>137</v>
      </c>
      <c r="K3744" t="s">
        <v>138</v>
      </c>
      <c r="L3744" t="s">
        <v>10992</v>
      </c>
      <c r="M3744" t="s">
        <v>10993</v>
      </c>
      <c r="N3744">
        <v>0.79527777700000002</v>
      </c>
      <c r="O3744">
        <v>0</v>
      </c>
      <c r="P3744">
        <v>25</v>
      </c>
      <c r="Q3744">
        <v>0</v>
      </c>
      <c r="R3744">
        <v>6</v>
      </c>
      <c r="S3744">
        <v>0</v>
      </c>
      <c r="T3744">
        <v>8</v>
      </c>
      <c r="U3744">
        <v>0</v>
      </c>
      <c r="V3744">
        <v>0</v>
      </c>
      <c r="W3744">
        <v>0</v>
      </c>
      <c r="X3744">
        <v>11.781590604786581</v>
      </c>
      <c r="Y3744">
        <v>0</v>
      </c>
      <c r="Z3744">
        <v>0.27553605249045671</v>
      </c>
      <c r="AA3744">
        <v>0</v>
      </c>
      <c r="AB3744">
        <v>8.7779255406316778</v>
      </c>
      <c r="AC3744">
        <v>0</v>
      </c>
      <c r="AD3744">
        <v>0</v>
      </c>
      <c r="AE3744">
        <v>20.835052197908716</v>
      </c>
    </row>
    <row r="3745" spans="1:31" x14ac:dyDescent="0.25">
      <c r="A3745">
        <v>2444023</v>
      </c>
      <c r="B3745">
        <v>1</v>
      </c>
      <c r="C3745" t="s">
        <v>80</v>
      </c>
      <c r="D3745" t="s">
        <v>99</v>
      </c>
      <c r="E3745" t="s">
        <v>147</v>
      </c>
      <c r="F3745" t="s">
        <v>10994</v>
      </c>
      <c r="G3745" t="s">
        <v>171</v>
      </c>
      <c r="H3745" t="s">
        <v>135</v>
      </c>
      <c r="I3745" t="s">
        <v>136</v>
      </c>
      <c r="J3745" t="s">
        <v>137</v>
      </c>
      <c r="K3745" t="s">
        <v>138</v>
      </c>
      <c r="L3745" t="s">
        <v>10995</v>
      </c>
      <c r="M3745" t="s">
        <v>10996</v>
      </c>
      <c r="N3745">
        <v>1.1788888879999999</v>
      </c>
      <c r="O3745">
        <v>0</v>
      </c>
      <c r="P3745">
        <v>54</v>
      </c>
      <c r="Q3745">
        <v>0</v>
      </c>
      <c r="R3745">
        <v>0</v>
      </c>
      <c r="S3745">
        <v>0</v>
      </c>
      <c r="T3745">
        <v>6</v>
      </c>
      <c r="U3745">
        <v>0</v>
      </c>
      <c r="V3745">
        <v>0</v>
      </c>
      <c r="W3745">
        <v>0</v>
      </c>
      <c r="X3745">
        <v>16.93998933270149</v>
      </c>
      <c r="Y3745">
        <v>0</v>
      </c>
      <c r="Z3745">
        <v>0</v>
      </c>
      <c r="AA3745">
        <v>0</v>
      </c>
      <c r="AB3745">
        <v>9.6756776848140005E-2</v>
      </c>
      <c r="AC3745">
        <v>0</v>
      </c>
      <c r="AD3745">
        <v>0</v>
      </c>
      <c r="AE3745">
        <v>17.036746109549629</v>
      </c>
    </row>
    <row r="3746" spans="1:31" x14ac:dyDescent="0.25">
      <c r="A3746">
        <v>2444026</v>
      </c>
      <c r="B3746">
        <v>1</v>
      </c>
      <c r="C3746" t="s">
        <v>80</v>
      </c>
      <c r="D3746" t="s">
        <v>92</v>
      </c>
      <c r="E3746" t="s">
        <v>141</v>
      </c>
      <c r="F3746" t="s">
        <v>885</v>
      </c>
      <c r="G3746" t="s">
        <v>952</v>
      </c>
      <c r="H3746" t="s">
        <v>144</v>
      </c>
      <c r="I3746" t="s">
        <v>136</v>
      </c>
      <c r="J3746" t="s">
        <v>137</v>
      </c>
      <c r="K3746" t="s">
        <v>138</v>
      </c>
      <c r="L3746" t="s">
        <v>10997</v>
      </c>
      <c r="M3746" t="s">
        <v>10998</v>
      </c>
      <c r="N3746">
        <v>4.6163888880000004</v>
      </c>
      <c r="O3746">
        <v>0</v>
      </c>
      <c r="P3746">
        <v>2242</v>
      </c>
      <c r="Q3746">
        <v>0</v>
      </c>
      <c r="R3746">
        <v>3</v>
      </c>
      <c r="S3746">
        <v>3</v>
      </c>
      <c r="T3746">
        <v>89</v>
      </c>
      <c r="U3746">
        <v>1</v>
      </c>
      <c r="V3746">
        <v>5</v>
      </c>
      <c r="W3746">
        <v>0</v>
      </c>
      <c r="X3746">
        <v>1353.8305255880305</v>
      </c>
      <c r="Y3746">
        <v>0</v>
      </c>
      <c r="Z3746">
        <v>3.0174981812760637</v>
      </c>
      <c r="AA3746">
        <v>81.049288863601205</v>
      </c>
      <c r="AB3746">
        <v>289.7062155582247</v>
      </c>
      <c r="AC3746">
        <v>350.39138488239587</v>
      </c>
      <c r="AD3746">
        <v>2.7123702940828056</v>
      </c>
      <c r="AE3746">
        <v>2080.7072833676116</v>
      </c>
    </row>
    <row r="3747" spans="1:31" x14ac:dyDescent="0.25">
      <c r="A3747">
        <v>2444027</v>
      </c>
      <c r="B3747">
        <v>1</v>
      </c>
      <c r="C3747" t="s">
        <v>81</v>
      </c>
      <c r="D3747" t="s">
        <v>112</v>
      </c>
      <c r="E3747" t="s">
        <v>132</v>
      </c>
      <c r="F3747" t="s">
        <v>10999</v>
      </c>
      <c r="G3747" t="s">
        <v>134</v>
      </c>
      <c r="H3747" t="s">
        <v>135</v>
      </c>
      <c r="I3747" t="s">
        <v>136</v>
      </c>
      <c r="J3747" t="s">
        <v>137</v>
      </c>
      <c r="K3747" t="s">
        <v>138</v>
      </c>
      <c r="L3747" t="s">
        <v>11000</v>
      </c>
      <c r="M3747" t="s">
        <v>11001</v>
      </c>
      <c r="N3747">
        <v>1.8391666659999999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</row>
    <row r="3748" spans="1:31" x14ac:dyDescent="0.25">
      <c r="A3748">
        <v>2444031</v>
      </c>
      <c r="B3748">
        <v>1</v>
      </c>
      <c r="C3748" t="s">
        <v>80</v>
      </c>
      <c r="D3748" t="s">
        <v>95</v>
      </c>
      <c r="E3748" t="s">
        <v>132</v>
      </c>
      <c r="F3748" t="s">
        <v>11002</v>
      </c>
      <c r="G3748" t="s">
        <v>134</v>
      </c>
      <c r="H3748" t="s">
        <v>135</v>
      </c>
      <c r="I3748" t="s">
        <v>136</v>
      </c>
      <c r="J3748" t="s">
        <v>137</v>
      </c>
      <c r="K3748" t="s">
        <v>138</v>
      </c>
      <c r="L3748" t="s">
        <v>11003</v>
      </c>
      <c r="M3748" t="s">
        <v>11004</v>
      </c>
      <c r="N3748">
        <v>1.864166666</v>
      </c>
      <c r="O3748">
        <v>0</v>
      </c>
      <c r="P3748">
        <v>2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0.41228385231390008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0.41228385231390008</v>
      </c>
    </row>
    <row r="3749" spans="1:31" x14ac:dyDescent="0.25">
      <c r="A3749">
        <v>2444033</v>
      </c>
      <c r="B3749">
        <v>1</v>
      </c>
      <c r="C3749" t="s">
        <v>80</v>
      </c>
      <c r="D3749" t="s">
        <v>83</v>
      </c>
      <c r="E3749" t="s">
        <v>156</v>
      </c>
      <c r="F3749" t="s">
        <v>9442</v>
      </c>
      <c r="G3749" t="s">
        <v>158</v>
      </c>
      <c r="H3749" t="s">
        <v>135</v>
      </c>
      <c r="I3749" t="s">
        <v>136</v>
      </c>
      <c r="J3749" t="s">
        <v>137</v>
      </c>
      <c r="K3749" t="s">
        <v>138</v>
      </c>
      <c r="L3749" t="s">
        <v>11005</v>
      </c>
      <c r="M3749" t="s">
        <v>11006</v>
      </c>
      <c r="N3749">
        <v>1.9125000000000001</v>
      </c>
      <c r="O3749">
        <v>0</v>
      </c>
      <c r="P3749">
        <v>434</v>
      </c>
      <c r="Q3749">
        <v>0</v>
      </c>
      <c r="R3749">
        <v>0</v>
      </c>
      <c r="S3749">
        <v>0</v>
      </c>
      <c r="T3749">
        <v>18</v>
      </c>
      <c r="U3749">
        <v>0</v>
      </c>
      <c r="V3749">
        <v>0</v>
      </c>
      <c r="W3749">
        <v>0</v>
      </c>
      <c r="X3749">
        <v>210.79487519264353</v>
      </c>
      <c r="Y3749">
        <v>0</v>
      </c>
      <c r="Z3749">
        <v>0</v>
      </c>
      <c r="AA3749">
        <v>0</v>
      </c>
      <c r="AB3749">
        <v>17.136120907194659</v>
      </c>
      <c r="AC3749">
        <v>0</v>
      </c>
      <c r="AD3749">
        <v>0</v>
      </c>
      <c r="AE3749">
        <v>227.93099609983818</v>
      </c>
    </row>
    <row r="3750" spans="1:31" x14ac:dyDescent="0.25">
      <c r="A3750">
        <v>2444036</v>
      </c>
      <c r="B3750">
        <v>1</v>
      </c>
      <c r="C3750" t="s">
        <v>80</v>
      </c>
      <c r="D3750" t="s">
        <v>96</v>
      </c>
      <c r="E3750" t="s">
        <v>290</v>
      </c>
      <c r="F3750" t="s">
        <v>11007</v>
      </c>
      <c r="G3750" t="s">
        <v>175</v>
      </c>
      <c r="H3750" t="s">
        <v>135</v>
      </c>
      <c r="I3750" t="s">
        <v>136</v>
      </c>
      <c r="J3750" t="s">
        <v>137</v>
      </c>
      <c r="K3750" t="s">
        <v>138</v>
      </c>
      <c r="L3750" t="s">
        <v>11008</v>
      </c>
      <c r="M3750" t="s">
        <v>11009</v>
      </c>
      <c r="N3750">
        <v>0.28361111100000003</v>
      </c>
      <c r="O3750">
        <v>0</v>
      </c>
      <c r="P3750">
        <v>29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1.7947031206718249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1.7947031206718249</v>
      </c>
    </row>
    <row r="3751" spans="1:31" x14ac:dyDescent="0.25">
      <c r="A3751">
        <v>2444038</v>
      </c>
      <c r="B3751">
        <v>1</v>
      </c>
      <c r="C3751" t="s">
        <v>80</v>
      </c>
      <c r="D3751" t="s">
        <v>110</v>
      </c>
      <c r="E3751" t="s">
        <v>147</v>
      </c>
      <c r="F3751" t="s">
        <v>11010</v>
      </c>
      <c r="G3751" t="s">
        <v>171</v>
      </c>
      <c r="H3751" t="s">
        <v>135</v>
      </c>
      <c r="I3751" t="s">
        <v>136</v>
      </c>
      <c r="J3751" t="s">
        <v>137</v>
      </c>
      <c r="K3751" t="s">
        <v>138</v>
      </c>
      <c r="L3751" t="s">
        <v>11011</v>
      </c>
      <c r="M3751" t="s">
        <v>11012</v>
      </c>
      <c r="N3751">
        <v>1.2088888879999999</v>
      </c>
      <c r="O3751">
        <v>0</v>
      </c>
      <c r="P3751">
        <v>80</v>
      </c>
      <c r="Q3751">
        <v>0</v>
      </c>
      <c r="R3751">
        <v>0</v>
      </c>
      <c r="S3751">
        <v>0</v>
      </c>
      <c r="T3751">
        <v>3</v>
      </c>
      <c r="U3751">
        <v>0</v>
      </c>
      <c r="V3751">
        <v>0</v>
      </c>
      <c r="W3751">
        <v>0</v>
      </c>
      <c r="X3751">
        <v>39.280151777312049</v>
      </c>
      <c r="Y3751">
        <v>0</v>
      </c>
      <c r="Z3751">
        <v>0</v>
      </c>
      <c r="AA3751">
        <v>0</v>
      </c>
      <c r="AB3751">
        <v>2.294535446486111</v>
      </c>
      <c r="AC3751">
        <v>0</v>
      </c>
      <c r="AD3751">
        <v>0</v>
      </c>
      <c r="AE3751">
        <v>41.574687223798158</v>
      </c>
    </row>
    <row r="3752" spans="1:31" x14ac:dyDescent="0.25">
      <c r="A3752">
        <v>2444040</v>
      </c>
      <c r="B3752">
        <v>1</v>
      </c>
      <c r="C3752" t="s">
        <v>80</v>
      </c>
      <c r="D3752" t="s">
        <v>110</v>
      </c>
      <c r="E3752" t="s">
        <v>161</v>
      </c>
      <c r="F3752" t="s">
        <v>11013</v>
      </c>
      <c r="G3752" t="s">
        <v>429</v>
      </c>
      <c r="H3752" t="s">
        <v>144</v>
      </c>
      <c r="I3752" t="s">
        <v>136</v>
      </c>
      <c r="J3752" t="s">
        <v>137</v>
      </c>
      <c r="K3752" t="s">
        <v>138</v>
      </c>
      <c r="L3752" t="s">
        <v>11014</v>
      </c>
      <c r="M3752" t="s">
        <v>11015</v>
      </c>
      <c r="N3752">
        <v>0.43083333299999999</v>
      </c>
      <c r="O3752">
        <v>0</v>
      </c>
      <c r="P3752">
        <v>204</v>
      </c>
      <c r="Q3752">
        <v>0</v>
      </c>
      <c r="R3752">
        <v>0</v>
      </c>
      <c r="S3752">
        <v>0</v>
      </c>
      <c r="T3752">
        <v>14</v>
      </c>
      <c r="U3752">
        <v>0</v>
      </c>
      <c r="V3752">
        <v>0</v>
      </c>
      <c r="W3752">
        <v>0</v>
      </c>
      <c r="X3752">
        <v>27.503426253974379</v>
      </c>
      <c r="Y3752">
        <v>0</v>
      </c>
      <c r="Z3752">
        <v>0</v>
      </c>
      <c r="AA3752">
        <v>0</v>
      </c>
      <c r="AB3752">
        <v>7.3964889182082709</v>
      </c>
      <c r="AC3752">
        <v>0</v>
      </c>
      <c r="AD3752">
        <v>0</v>
      </c>
      <c r="AE3752">
        <v>34.899915172182652</v>
      </c>
    </row>
    <row r="3753" spans="1:31" x14ac:dyDescent="0.25">
      <c r="A3753">
        <v>2444042</v>
      </c>
      <c r="B3753">
        <v>1</v>
      </c>
      <c r="C3753" t="s">
        <v>81</v>
      </c>
      <c r="D3753" t="s">
        <v>123</v>
      </c>
      <c r="E3753" t="s">
        <v>132</v>
      </c>
      <c r="F3753" t="s">
        <v>11016</v>
      </c>
      <c r="G3753" t="s">
        <v>153</v>
      </c>
      <c r="H3753" t="s">
        <v>135</v>
      </c>
      <c r="I3753" t="s">
        <v>136</v>
      </c>
      <c r="J3753" t="s">
        <v>137</v>
      </c>
      <c r="K3753" t="s">
        <v>138</v>
      </c>
      <c r="L3753" t="s">
        <v>11017</v>
      </c>
      <c r="M3753" t="s">
        <v>11018</v>
      </c>
      <c r="N3753">
        <v>0.73833333300000004</v>
      </c>
      <c r="O3753">
        <v>0</v>
      </c>
      <c r="P3753">
        <v>3</v>
      </c>
      <c r="Q3753">
        <v>0</v>
      </c>
      <c r="R3753">
        <v>0</v>
      </c>
      <c r="S3753">
        <v>0</v>
      </c>
      <c r="T3753">
        <v>2</v>
      </c>
      <c r="U3753">
        <v>0</v>
      </c>
      <c r="V3753">
        <v>0</v>
      </c>
      <c r="W3753">
        <v>0</v>
      </c>
      <c r="X3753">
        <v>0.5118891249766</v>
      </c>
      <c r="Y3753">
        <v>0</v>
      </c>
      <c r="Z3753">
        <v>0</v>
      </c>
      <c r="AA3753">
        <v>0</v>
      </c>
      <c r="AB3753">
        <v>0.41372098391325007</v>
      </c>
      <c r="AC3753">
        <v>0</v>
      </c>
      <c r="AD3753">
        <v>0</v>
      </c>
      <c r="AE3753">
        <v>0.92561010888985007</v>
      </c>
    </row>
    <row r="3754" spans="1:31" x14ac:dyDescent="0.25">
      <c r="A3754">
        <v>2444043</v>
      </c>
      <c r="B3754">
        <v>1</v>
      </c>
      <c r="C3754" t="s">
        <v>80</v>
      </c>
      <c r="D3754" t="s">
        <v>96</v>
      </c>
      <c r="E3754" t="s">
        <v>156</v>
      </c>
      <c r="F3754" t="s">
        <v>11019</v>
      </c>
      <c r="G3754" t="s">
        <v>175</v>
      </c>
      <c r="H3754" t="s">
        <v>135</v>
      </c>
      <c r="I3754" t="s">
        <v>136</v>
      </c>
      <c r="J3754" t="s">
        <v>137</v>
      </c>
      <c r="K3754" t="s">
        <v>138</v>
      </c>
      <c r="L3754" t="s">
        <v>11020</v>
      </c>
      <c r="M3754" t="s">
        <v>11021</v>
      </c>
      <c r="N3754">
        <v>0.244166666</v>
      </c>
      <c r="O3754">
        <v>0</v>
      </c>
      <c r="P3754">
        <v>192</v>
      </c>
      <c r="Q3754">
        <v>0</v>
      </c>
      <c r="R3754">
        <v>0</v>
      </c>
      <c r="S3754">
        <v>0</v>
      </c>
      <c r="T3754">
        <v>5</v>
      </c>
      <c r="U3754">
        <v>0</v>
      </c>
      <c r="V3754">
        <v>0</v>
      </c>
      <c r="W3754">
        <v>0</v>
      </c>
      <c r="X3754">
        <v>5.5622233478189331</v>
      </c>
      <c r="Y3754">
        <v>0</v>
      </c>
      <c r="Z3754">
        <v>0</v>
      </c>
      <c r="AA3754">
        <v>0</v>
      </c>
      <c r="AB3754">
        <v>0.35247070847177225</v>
      </c>
      <c r="AC3754">
        <v>0</v>
      </c>
      <c r="AD3754">
        <v>0</v>
      </c>
      <c r="AE3754">
        <v>5.9146940562907053</v>
      </c>
    </row>
    <row r="3755" spans="1:31" x14ac:dyDescent="0.25">
      <c r="A3755">
        <v>2444049</v>
      </c>
      <c r="B3755">
        <v>1</v>
      </c>
      <c r="C3755" t="s">
        <v>80</v>
      </c>
      <c r="D3755" t="s">
        <v>95</v>
      </c>
      <c r="E3755" t="s">
        <v>156</v>
      </c>
      <c r="F3755" t="s">
        <v>11022</v>
      </c>
      <c r="G3755" t="s">
        <v>175</v>
      </c>
      <c r="H3755" t="s">
        <v>135</v>
      </c>
      <c r="I3755" t="s">
        <v>136</v>
      </c>
      <c r="J3755" t="s">
        <v>137</v>
      </c>
      <c r="K3755" t="s">
        <v>138</v>
      </c>
      <c r="L3755" t="s">
        <v>11023</v>
      </c>
      <c r="M3755" t="s">
        <v>11024</v>
      </c>
      <c r="N3755">
        <v>0.66444444400000002</v>
      </c>
      <c r="O3755">
        <v>0</v>
      </c>
      <c r="P3755">
        <v>264</v>
      </c>
      <c r="Q3755">
        <v>0</v>
      </c>
      <c r="R3755">
        <v>1</v>
      </c>
      <c r="S3755">
        <v>0</v>
      </c>
      <c r="T3755">
        <v>5</v>
      </c>
      <c r="U3755">
        <v>0</v>
      </c>
      <c r="V3755">
        <v>0</v>
      </c>
      <c r="W3755">
        <v>0</v>
      </c>
      <c r="X3755">
        <v>26.503106414052603</v>
      </c>
      <c r="Y3755">
        <v>0</v>
      </c>
      <c r="Z3755">
        <v>0</v>
      </c>
      <c r="AA3755">
        <v>0</v>
      </c>
      <c r="AB3755">
        <v>0.78455079438787667</v>
      </c>
      <c r="AC3755">
        <v>0</v>
      </c>
      <c r="AD3755">
        <v>0</v>
      </c>
      <c r="AE3755">
        <v>27.287657208440478</v>
      </c>
    </row>
    <row r="3756" spans="1:31" x14ac:dyDescent="0.25">
      <c r="A3756">
        <v>2444128</v>
      </c>
      <c r="B3756">
        <v>1</v>
      </c>
      <c r="C3756" t="s">
        <v>80</v>
      </c>
      <c r="D3756" t="s">
        <v>83</v>
      </c>
      <c r="E3756" t="s">
        <v>132</v>
      </c>
      <c r="F3756" t="s">
        <v>11025</v>
      </c>
      <c r="G3756" t="s">
        <v>134</v>
      </c>
      <c r="H3756" t="s">
        <v>135</v>
      </c>
      <c r="I3756" t="s">
        <v>136</v>
      </c>
      <c r="J3756" t="s">
        <v>137</v>
      </c>
      <c r="K3756" t="s">
        <v>138</v>
      </c>
      <c r="L3756" t="s">
        <v>11026</v>
      </c>
      <c r="M3756" t="s">
        <v>11027</v>
      </c>
      <c r="N3756">
        <v>3.2380555549999999</v>
      </c>
      <c r="O3756">
        <v>0</v>
      </c>
      <c r="P3756">
        <v>3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5.4979307737032821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5.4979307737032821</v>
      </c>
    </row>
    <row r="3757" spans="1:31" x14ac:dyDescent="0.25">
      <c r="A3757">
        <v>2444151</v>
      </c>
      <c r="B3757">
        <v>1</v>
      </c>
      <c r="C3757" t="s">
        <v>80</v>
      </c>
      <c r="D3757" t="s">
        <v>108</v>
      </c>
      <c r="E3757" t="s">
        <v>147</v>
      </c>
      <c r="F3757" t="s">
        <v>4850</v>
      </c>
      <c r="G3757" t="s">
        <v>187</v>
      </c>
      <c r="H3757" t="s">
        <v>135</v>
      </c>
      <c r="I3757" t="s">
        <v>136</v>
      </c>
      <c r="J3757" t="s">
        <v>137</v>
      </c>
      <c r="K3757" t="s">
        <v>164</v>
      </c>
      <c r="L3757" t="s">
        <v>11028</v>
      </c>
      <c r="M3757" t="s">
        <v>11029</v>
      </c>
      <c r="N3757">
        <v>9.0566666659999999</v>
      </c>
      <c r="O3757">
        <v>0</v>
      </c>
      <c r="P3757">
        <v>14</v>
      </c>
      <c r="Q3757">
        <v>0</v>
      </c>
      <c r="R3757">
        <v>1</v>
      </c>
      <c r="S3757">
        <v>0</v>
      </c>
      <c r="T3757">
        <v>3</v>
      </c>
      <c r="U3757">
        <v>0</v>
      </c>
      <c r="V3757">
        <v>0</v>
      </c>
      <c r="W3757">
        <v>0</v>
      </c>
      <c r="X3757">
        <v>13.703707920215303</v>
      </c>
      <c r="Y3757">
        <v>0</v>
      </c>
      <c r="Z3757">
        <v>0</v>
      </c>
      <c r="AA3757">
        <v>0</v>
      </c>
      <c r="AB3757">
        <v>7.4684211310358402</v>
      </c>
      <c r="AC3757">
        <v>0</v>
      </c>
      <c r="AD3757">
        <v>0</v>
      </c>
      <c r="AE3757">
        <v>21.172129051251144</v>
      </c>
    </row>
    <row r="3758" spans="1:31" x14ac:dyDescent="0.25">
      <c r="A3758">
        <v>2444483</v>
      </c>
      <c r="B3758">
        <v>1</v>
      </c>
      <c r="C3758" t="s">
        <v>80</v>
      </c>
      <c r="D3758" t="s">
        <v>96</v>
      </c>
      <c r="E3758" t="s">
        <v>147</v>
      </c>
      <c r="F3758" t="s">
        <v>11030</v>
      </c>
      <c r="G3758" t="s">
        <v>175</v>
      </c>
      <c r="H3758" t="s">
        <v>135</v>
      </c>
      <c r="I3758" t="s">
        <v>136</v>
      </c>
      <c r="J3758" t="s">
        <v>137</v>
      </c>
      <c r="K3758" t="s">
        <v>138</v>
      </c>
      <c r="L3758" t="s">
        <v>11031</v>
      </c>
      <c r="M3758" t="s">
        <v>11032</v>
      </c>
      <c r="N3758">
        <v>1.5761111109999999</v>
      </c>
      <c r="O3758">
        <v>0</v>
      </c>
      <c r="P3758">
        <v>19</v>
      </c>
      <c r="Q3758">
        <v>0</v>
      </c>
      <c r="R3758">
        <v>0</v>
      </c>
      <c r="S3758">
        <v>0</v>
      </c>
      <c r="T3758">
        <v>6</v>
      </c>
      <c r="U3758">
        <v>0</v>
      </c>
      <c r="V3758">
        <v>0</v>
      </c>
      <c r="W3758">
        <v>0</v>
      </c>
      <c r="X3758">
        <v>10.734868513303304</v>
      </c>
      <c r="Y3758">
        <v>0</v>
      </c>
      <c r="Z3758">
        <v>0</v>
      </c>
      <c r="AA3758">
        <v>0</v>
      </c>
      <c r="AB3758">
        <v>2.6433780902262227</v>
      </c>
      <c r="AC3758">
        <v>0</v>
      </c>
      <c r="AD3758">
        <v>0</v>
      </c>
      <c r="AE3758">
        <v>13.378246603529528</v>
      </c>
    </row>
    <row r="3759" spans="1:31" x14ac:dyDescent="0.25">
      <c r="A3759">
        <v>2444437</v>
      </c>
      <c r="B3759">
        <v>1</v>
      </c>
      <c r="C3759" t="s">
        <v>81</v>
      </c>
      <c r="D3759" t="s">
        <v>122</v>
      </c>
      <c r="E3759" t="s">
        <v>156</v>
      </c>
      <c r="F3759" t="s">
        <v>11033</v>
      </c>
      <c r="G3759" t="s">
        <v>158</v>
      </c>
      <c r="H3759" t="s">
        <v>135</v>
      </c>
      <c r="I3759" t="s">
        <v>136</v>
      </c>
      <c r="J3759" t="s">
        <v>137</v>
      </c>
      <c r="K3759" t="s">
        <v>138</v>
      </c>
      <c r="L3759" t="s">
        <v>11034</v>
      </c>
      <c r="M3759" t="s">
        <v>11035</v>
      </c>
      <c r="N3759">
        <v>0.71083333299999996</v>
      </c>
      <c r="O3759">
        <v>0</v>
      </c>
      <c r="P3759">
        <v>48</v>
      </c>
      <c r="Q3759">
        <v>0</v>
      </c>
      <c r="R3759">
        <v>3</v>
      </c>
      <c r="S3759">
        <v>0</v>
      </c>
      <c r="T3759">
        <v>3</v>
      </c>
      <c r="U3759">
        <v>0</v>
      </c>
      <c r="V3759">
        <v>0</v>
      </c>
      <c r="W3759">
        <v>0</v>
      </c>
      <c r="X3759">
        <v>5.3151336693101054</v>
      </c>
      <c r="Y3759">
        <v>0</v>
      </c>
      <c r="Z3759">
        <v>0.43956501511656254</v>
      </c>
      <c r="AA3759">
        <v>0</v>
      </c>
      <c r="AB3759">
        <v>1.27580298747069</v>
      </c>
      <c r="AC3759">
        <v>0</v>
      </c>
      <c r="AD3759">
        <v>0</v>
      </c>
      <c r="AE3759">
        <v>7.0305016718973574</v>
      </c>
    </row>
    <row r="3760" spans="1:31" x14ac:dyDescent="0.25">
      <c r="A3760">
        <v>2444145</v>
      </c>
      <c r="B3760">
        <v>1</v>
      </c>
      <c r="C3760" t="s">
        <v>80</v>
      </c>
      <c r="D3760" t="s">
        <v>110</v>
      </c>
      <c r="E3760" t="s">
        <v>161</v>
      </c>
      <c r="F3760" t="s">
        <v>11036</v>
      </c>
      <c r="G3760" t="s">
        <v>355</v>
      </c>
      <c r="H3760" t="s">
        <v>144</v>
      </c>
      <c r="I3760" t="s">
        <v>136</v>
      </c>
      <c r="J3760" t="s">
        <v>137</v>
      </c>
      <c r="K3760" t="s">
        <v>164</v>
      </c>
      <c r="L3760" t="s">
        <v>11037</v>
      </c>
      <c r="M3760" t="s">
        <v>11038</v>
      </c>
      <c r="N3760">
        <v>9.7297222219999995</v>
      </c>
      <c r="O3760">
        <v>0</v>
      </c>
      <c r="P3760">
        <v>25</v>
      </c>
      <c r="Q3760">
        <v>0</v>
      </c>
      <c r="R3760">
        <v>0</v>
      </c>
      <c r="S3760">
        <v>0</v>
      </c>
      <c r="T3760">
        <v>2</v>
      </c>
      <c r="U3760">
        <v>0</v>
      </c>
      <c r="V3760">
        <v>0</v>
      </c>
      <c r="W3760">
        <v>0</v>
      </c>
      <c r="X3760">
        <v>69.07667799828171</v>
      </c>
      <c r="Y3760">
        <v>0</v>
      </c>
      <c r="Z3760">
        <v>0</v>
      </c>
      <c r="AA3760">
        <v>0</v>
      </c>
      <c r="AB3760">
        <v>20.218885503026971</v>
      </c>
      <c r="AC3760">
        <v>0</v>
      </c>
      <c r="AD3760">
        <v>0</v>
      </c>
      <c r="AE3760">
        <v>89.295563501308678</v>
      </c>
    </row>
    <row r="3761" spans="1:31" x14ac:dyDescent="0.25">
      <c r="A3761">
        <v>2444214</v>
      </c>
      <c r="B3761">
        <v>1</v>
      </c>
      <c r="C3761" t="s">
        <v>81</v>
      </c>
      <c r="D3761" t="s">
        <v>128</v>
      </c>
      <c r="E3761" t="s">
        <v>141</v>
      </c>
      <c r="F3761" t="s">
        <v>11039</v>
      </c>
      <c r="G3761" t="s">
        <v>175</v>
      </c>
      <c r="H3761" t="s">
        <v>144</v>
      </c>
      <c r="I3761" t="s">
        <v>136</v>
      </c>
      <c r="J3761" t="s">
        <v>137</v>
      </c>
      <c r="K3761" t="s">
        <v>138</v>
      </c>
      <c r="L3761" t="s">
        <v>11040</v>
      </c>
      <c r="M3761" t="s">
        <v>11041</v>
      </c>
      <c r="N3761">
        <v>0.67944444400000004</v>
      </c>
      <c r="O3761">
        <v>59</v>
      </c>
      <c r="P3761">
        <v>3985</v>
      </c>
      <c r="Q3761">
        <v>417</v>
      </c>
      <c r="R3761">
        <v>350</v>
      </c>
      <c r="S3761">
        <v>37</v>
      </c>
      <c r="T3761">
        <v>430</v>
      </c>
      <c r="U3761">
        <v>3</v>
      </c>
      <c r="V3761">
        <v>0</v>
      </c>
      <c r="W3761">
        <v>5.9667046144830485</v>
      </c>
      <c r="X3761">
        <v>245.68533207288817</v>
      </c>
      <c r="Y3761">
        <v>42.529285414879936</v>
      </c>
      <c r="Z3761">
        <v>11.55261230861827</v>
      </c>
      <c r="AA3761">
        <v>331.15879747076008</v>
      </c>
      <c r="AB3761">
        <v>167.71558277879598</v>
      </c>
      <c r="AC3761">
        <v>32.90863788589715</v>
      </c>
      <c r="AD3761">
        <v>0</v>
      </c>
      <c r="AE3761">
        <v>837.51695254632273</v>
      </c>
    </row>
    <row r="3762" spans="1:31" x14ac:dyDescent="0.25">
      <c r="A3762">
        <v>2444297</v>
      </c>
      <c r="B3762">
        <v>1</v>
      </c>
      <c r="C3762" t="s">
        <v>80</v>
      </c>
      <c r="D3762" t="s">
        <v>92</v>
      </c>
      <c r="E3762" t="s">
        <v>132</v>
      </c>
      <c r="F3762" t="s">
        <v>11042</v>
      </c>
      <c r="G3762" t="s">
        <v>198</v>
      </c>
      <c r="H3762" t="s">
        <v>135</v>
      </c>
      <c r="I3762" t="s">
        <v>136</v>
      </c>
      <c r="J3762" t="s">
        <v>137</v>
      </c>
      <c r="K3762" t="s">
        <v>138</v>
      </c>
      <c r="L3762" t="s">
        <v>11043</v>
      </c>
      <c r="M3762" t="s">
        <v>11044</v>
      </c>
      <c r="N3762">
        <v>2.3405555549999999</v>
      </c>
      <c r="O3762">
        <v>0</v>
      </c>
      <c r="P3762">
        <v>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</row>
    <row r="3763" spans="1:31" x14ac:dyDescent="0.25">
      <c r="A3763">
        <v>2444105</v>
      </c>
      <c r="B3763">
        <v>1</v>
      </c>
      <c r="C3763" t="s">
        <v>80</v>
      </c>
      <c r="D3763" t="s">
        <v>103</v>
      </c>
      <c r="E3763" t="s">
        <v>147</v>
      </c>
      <c r="F3763" t="s">
        <v>11045</v>
      </c>
      <c r="G3763" t="s">
        <v>149</v>
      </c>
      <c r="H3763" t="s">
        <v>135</v>
      </c>
      <c r="I3763" t="s">
        <v>136</v>
      </c>
      <c r="J3763" t="s">
        <v>137</v>
      </c>
      <c r="K3763" t="s">
        <v>138</v>
      </c>
      <c r="L3763" t="s">
        <v>11046</v>
      </c>
      <c r="M3763" t="s">
        <v>11047</v>
      </c>
      <c r="N3763">
        <v>1.1319444439999999</v>
      </c>
      <c r="O3763">
        <v>0</v>
      </c>
      <c r="P3763">
        <v>77</v>
      </c>
      <c r="Q3763">
        <v>0</v>
      </c>
      <c r="R3763">
        <v>0</v>
      </c>
      <c r="S3763">
        <v>0</v>
      </c>
      <c r="T3763">
        <v>6</v>
      </c>
      <c r="U3763">
        <v>0</v>
      </c>
      <c r="V3763">
        <v>0</v>
      </c>
      <c r="W3763">
        <v>0</v>
      </c>
      <c r="X3763">
        <v>27.444665965804511</v>
      </c>
      <c r="Y3763">
        <v>0</v>
      </c>
      <c r="Z3763">
        <v>0</v>
      </c>
      <c r="AA3763">
        <v>0</v>
      </c>
      <c r="AB3763">
        <v>30.66865318786223</v>
      </c>
      <c r="AC3763">
        <v>0</v>
      </c>
      <c r="AD3763">
        <v>0</v>
      </c>
      <c r="AE3763">
        <v>58.113319153666737</v>
      </c>
    </row>
    <row r="3764" spans="1:31" x14ac:dyDescent="0.25">
      <c r="A3764">
        <v>2444400</v>
      </c>
      <c r="B3764">
        <v>1</v>
      </c>
      <c r="C3764" t="s">
        <v>81</v>
      </c>
      <c r="D3764" t="s">
        <v>127</v>
      </c>
      <c r="E3764" t="s">
        <v>147</v>
      </c>
      <c r="F3764" t="s">
        <v>11048</v>
      </c>
      <c r="G3764" t="s">
        <v>171</v>
      </c>
      <c r="H3764" t="s">
        <v>135</v>
      </c>
      <c r="I3764" t="s">
        <v>136</v>
      </c>
      <c r="J3764" t="s">
        <v>137</v>
      </c>
      <c r="K3764" t="s">
        <v>138</v>
      </c>
      <c r="L3764" t="s">
        <v>11049</v>
      </c>
      <c r="M3764" t="s">
        <v>11050</v>
      </c>
      <c r="N3764">
        <v>3.6261111110000002</v>
      </c>
      <c r="O3764">
        <v>0</v>
      </c>
      <c r="P3764">
        <v>67</v>
      </c>
      <c r="Q3764">
        <v>0</v>
      </c>
      <c r="R3764">
        <v>0</v>
      </c>
      <c r="S3764">
        <v>0</v>
      </c>
      <c r="T3764">
        <v>3</v>
      </c>
      <c r="U3764">
        <v>0</v>
      </c>
      <c r="V3764">
        <v>0</v>
      </c>
      <c r="W3764">
        <v>0</v>
      </c>
      <c r="X3764">
        <v>45.669758587898215</v>
      </c>
      <c r="Y3764">
        <v>0</v>
      </c>
      <c r="Z3764">
        <v>0</v>
      </c>
      <c r="AA3764">
        <v>0</v>
      </c>
      <c r="AB3764">
        <v>1.5885456456839733</v>
      </c>
      <c r="AC3764">
        <v>0</v>
      </c>
      <c r="AD3764">
        <v>0</v>
      </c>
      <c r="AE3764">
        <v>47.258304233582187</v>
      </c>
    </row>
    <row r="3765" spans="1:31" x14ac:dyDescent="0.25">
      <c r="A3765">
        <v>2444188</v>
      </c>
      <c r="B3765">
        <v>1</v>
      </c>
      <c r="C3765" t="s">
        <v>80</v>
      </c>
      <c r="D3765" t="s">
        <v>99</v>
      </c>
      <c r="E3765" t="s">
        <v>161</v>
      </c>
      <c r="F3765" t="s">
        <v>11051</v>
      </c>
      <c r="G3765" t="s">
        <v>4370</v>
      </c>
      <c r="H3765" t="s">
        <v>144</v>
      </c>
      <c r="I3765" t="s">
        <v>136</v>
      </c>
      <c r="J3765" t="s">
        <v>137</v>
      </c>
      <c r="K3765" t="s">
        <v>138</v>
      </c>
      <c r="L3765" t="s">
        <v>11052</v>
      </c>
      <c r="M3765" t="s">
        <v>11053</v>
      </c>
      <c r="N3765">
        <v>0.32361111100000001</v>
      </c>
      <c r="O3765">
        <v>0</v>
      </c>
      <c r="P3765">
        <v>109</v>
      </c>
      <c r="Q3765">
        <v>0</v>
      </c>
      <c r="R3765">
        <v>0</v>
      </c>
      <c r="S3765">
        <v>0</v>
      </c>
      <c r="T3765">
        <v>15</v>
      </c>
      <c r="U3765">
        <v>0</v>
      </c>
      <c r="V3765">
        <v>0</v>
      </c>
      <c r="W3765">
        <v>0</v>
      </c>
      <c r="X3765">
        <v>13.953037306801102</v>
      </c>
      <c r="Y3765">
        <v>0</v>
      </c>
      <c r="Z3765">
        <v>0</v>
      </c>
      <c r="AA3765">
        <v>0</v>
      </c>
      <c r="AB3765">
        <v>7.2705970581638875</v>
      </c>
      <c r="AC3765">
        <v>0</v>
      </c>
      <c r="AD3765">
        <v>0</v>
      </c>
      <c r="AE3765">
        <v>21.22363436496499</v>
      </c>
    </row>
    <row r="3766" spans="1:31" x14ac:dyDescent="0.25">
      <c r="A3766">
        <v>2444443</v>
      </c>
      <c r="B3766">
        <v>1</v>
      </c>
      <c r="C3766" t="s">
        <v>80</v>
      </c>
      <c r="D3766" t="s">
        <v>97</v>
      </c>
      <c r="E3766" t="s">
        <v>147</v>
      </c>
      <c r="F3766" t="s">
        <v>11054</v>
      </c>
      <c r="G3766" t="s">
        <v>175</v>
      </c>
      <c r="H3766" t="s">
        <v>135</v>
      </c>
      <c r="I3766" t="s">
        <v>136</v>
      </c>
      <c r="J3766" t="s">
        <v>137</v>
      </c>
      <c r="K3766" t="s">
        <v>138</v>
      </c>
      <c r="L3766" t="s">
        <v>11055</v>
      </c>
      <c r="M3766" t="s">
        <v>11056</v>
      </c>
      <c r="N3766">
        <v>0.27222222200000001</v>
      </c>
      <c r="O3766">
        <v>0</v>
      </c>
      <c r="P3766">
        <v>38</v>
      </c>
      <c r="Q3766">
        <v>0</v>
      </c>
      <c r="R3766">
        <v>0</v>
      </c>
      <c r="S3766">
        <v>0</v>
      </c>
      <c r="T3766">
        <v>2</v>
      </c>
      <c r="U3766">
        <v>0</v>
      </c>
      <c r="V3766">
        <v>0</v>
      </c>
      <c r="W3766">
        <v>0</v>
      </c>
      <c r="X3766">
        <v>2.2193140493370311</v>
      </c>
      <c r="Y3766">
        <v>0</v>
      </c>
      <c r="Z3766">
        <v>0</v>
      </c>
      <c r="AA3766">
        <v>0</v>
      </c>
      <c r="AB3766">
        <v>0.97060877583653327</v>
      </c>
      <c r="AC3766">
        <v>0</v>
      </c>
      <c r="AD3766">
        <v>0</v>
      </c>
      <c r="AE3766">
        <v>3.1899228251735643</v>
      </c>
    </row>
    <row r="3767" spans="1:31" x14ac:dyDescent="0.25">
      <c r="A3767">
        <v>2444417</v>
      </c>
      <c r="B3767">
        <v>1</v>
      </c>
      <c r="C3767" t="s">
        <v>81</v>
      </c>
      <c r="D3767" t="s">
        <v>113</v>
      </c>
      <c r="E3767" t="s">
        <v>178</v>
      </c>
      <c r="F3767" t="s">
        <v>11057</v>
      </c>
      <c r="G3767" t="s">
        <v>187</v>
      </c>
      <c r="H3767" t="s">
        <v>144</v>
      </c>
      <c r="I3767" t="s">
        <v>136</v>
      </c>
      <c r="J3767" t="s">
        <v>137</v>
      </c>
      <c r="K3767" t="s">
        <v>164</v>
      </c>
      <c r="L3767" t="s">
        <v>11058</v>
      </c>
      <c r="M3767" t="s">
        <v>11059</v>
      </c>
      <c r="N3767">
        <v>0.385833333</v>
      </c>
      <c r="O3767">
        <v>11</v>
      </c>
      <c r="P3767">
        <v>2736</v>
      </c>
      <c r="Q3767">
        <v>41</v>
      </c>
      <c r="R3767">
        <v>814</v>
      </c>
      <c r="S3767">
        <v>13</v>
      </c>
      <c r="T3767">
        <v>183</v>
      </c>
      <c r="U3767">
        <v>0</v>
      </c>
      <c r="V3767">
        <v>2</v>
      </c>
      <c r="W3767">
        <v>1.3323589962719484</v>
      </c>
      <c r="X3767">
        <v>56.855241368800421</v>
      </c>
      <c r="Y3767">
        <v>1.7411012527994771</v>
      </c>
      <c r="Z3767">
        <v>16.599910380553073</v>
      </c>
      <c r="AA3767">
        <v>78.246623208866581</v>
      </c>
      <c r="AB3767">
        <v>31.047886582923518</v>
      </c>
      <c r="AC3767">
        <v>0</v>
      </c>
      <c r="AD3767">
        <v>0</v>
      </c>
      <c r="AE3767">
        <v>185.82312179021503</v>
      </c>
    </row>
    <row r="3768" spans="1:31" x14ac:dyDescent="0.25">
      <c r="A3768">
        <v>2444274</v>
      </c>
      <c r="B3768">
        <v>1</v>
      </c>
      <c r="C3768" t="s">
        <v>80</v>
      </c>
      <c r="D3768" t="s">
        <v>97</v>
      </c>
      <c r="E3768" t="s">
        <v>161</v>
      </c>
      <c r="F3768" t="s">
        <v>11060</v>
      </c>
      <c r="G3768" t="s">
        <v>355</v>
      </c>
      <c r="H3768" t="s">
        <v>144</v>
      </c>
      <c r="I3768" t="s">
        <v>136</v>
      </c>
      <c r="J3768" t="s">
        <v>137</v>
      </c>
      <c r="K3768" t="s">
        <v>164</v>
      </c>
      <c r="L3768" t="s">
        <v>11061</v>
      </c>
      <c r="M3768" t="s">
        <v>11062</v>
      </c>
      <c r="N3768">
        <v>3.4894444440000001</v>
      </c>
      <c r="O3768">
        <v>0</v>
      </c>
      <c r="P3768">
        <v>2087</v>
      </c>
      <c r="Q3768">
        <v>0</v>
      </c>
      <c r="R3768">
        <v>21</v>
      </c>
      <c r="S3768">
        <v>2</v>
      </c>
      <c r="T3768">
        <v>232</v>
      </c>
      <c r="U3768">
        <v>0</v>
      </c>
      <c r="V3768">
        <v>0</v>
      </c>
      <c r="W3768">
        <v>0</v>
      </c>
      <c r="X3768">
        <v>2055.348448984817</v>
      </c>
      <c r="Y3768">
        <v>0</v>
      </c>
      <c r="Z3768">
        <v>5.9015238417432272</v>
      </c>
      <c r="AA3768">
        <v>12.609746961463332</v>
      </c>
      <c r="AB3768">
        <v>1148.6821331216015</v>
      </c>
      <c r="AC3768">
        <v>0</v>
      </c>
      <c r="AD3768">
        <v>0</v>
      </c>
      <c r="AE3768">
        <v>3222.541852909625</v>
      </c>
    </row>
    <row r="3769" spans="1:31" x14ac:dyDescent="0.25">
      <c r="A3769">
        <v>2444480</v>
      </c>
      <c r="B3769">
        <v>1</v>
      </c>
      <c r="C3769" t="s">
        <v>81</v>
      </c>
      <c r="D3769" t="s">
        <v>113</v>
      </c>
      <c r="E3769" t="s">
        <v>132</v>
      </c>
      <c r="F3769" t="s">
        <v>11063</v>
      </c>
      <c r="G3769" t="s">
        <v>153</v>
      </c>
      <c r="H3769" t="s">
        <v>135</v>
      </c>
      <c r="I3769" t="s">
        <v>136</v>
      </c>
      <c r="J3769" t="s">
        <v>137</v>
      </c>
      <c r="K3769" t="s">
        <v>138</v>
      </c>
      <c r="L3769" t="s">
        <v>11064</v>
      </c>
      <c r="M3769" t="s">
        <v>11065</v>
      </c>
      <c r="N3769">
        <v>0.89861111100000002</v>
      </c>
      <c r="O3769">
        <v>0</v>
      </c>
      <c r="P3769">
        <v>5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1.5090328042676604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1.5090328042676604</v>
      </c>
    </row>
    <row r="3770" spans="1:31" x14ac:dyDescent="0.25">
      <c r="A3770">
        <v>2444125</v>
      </c>
      <c r="B3770">
        <v>1</v>
      </c>
      <c r="C3770" t="s">
        <v>80</v>
      </c>
      <c r="D3770" t="s">
        <v>92</v>
      </c>
      <c r="E3770" t="s">
        <v>178</v>
      </c>
      <c r="F3770" t="s">
        <v>6163</v>
      </c>
      <c r="G3770" t="s">
        <v>355</v>
      </c>
      <c r="H3770" t="s">
        <v>144</v>
      </c>
      <c r="I3770" t="s">
        <v>136</v>
      </c>
      <c r="J3770" t="s">
        <v>137</v>
      </c>
      <c r="K3770" t="s">
        <v>164</v>
      </c>
      <c r="L3770" t="s">
        <v>11066</v>
      </c>
      <c r="M3770" t="s">
        <v>11067</v>
      </c>
      <c r="N3770">
        <v>4.1322222220000002</v>
      </c>
      <c r="O3770">
        <v>9</v>
      </c>
      <c r="P3770">
        <v>3301</v>
      </c>
      <c r="Q3770">
        <v>16</v>
      </c>
      <c r="R3770">
        <v>456</v>
      </c>
      <c r="S3770">
        <v>33</v>
      </c>
      <c r="T3770">
        <v>443</v>
      </c>
      <c r="U3770">
        <v>1</v>
      </c>
      <c r="V3770">
        <v>3</v>
      </c>
      <c r="W3770">
        <v>1278.0931029737656</v>
      </c>
      <c r="X3770">
        <v>5807.923737574758</v>
      </c>
      <c r="Y3770">
        <v>106.41238128019172</v>
      </c>
      <c r="Z3770">
        <v>413.81410615029216</v>
      </c>
      <c r="AA3770">
        <v>1479.3333434922022</v>
      </c>
      <c r="AB3770">
        <v>2505.7593384077036</v>
      </c>
      <c r="AC3770">
        <v>443.88220752006055</v>
      </c>
      <c r="AD3770">
        <v>383.01652394139262</v>
      </c>
      <c r="AE3770">
        <v>12418.234741340366</v>
      </c>
    </row>
    <row r="3771" spans="1:31" x14ac:dyDescent="0.25">
      <c r="A3771">
        <v>2444463</v>
      </c>
      <c r="B3771">
        <v>1</v>
      </c>
      <c r="C3771" t="s">
        <v>80</v>
      </c>
      <c r="D3771" t="s">
        <v>94</v>
      </c>
      <c r="E3771" t="s">
        <v>147</v>
      </c>
      <c r="F3771" t="s">
        <v>11068</v>
      </c>
      <c r="G3771" t="s">
        <v>175</v>
      </c>
      <c r="H3771" t="s">
        <v>135</v>
      </c>
      <c r="I3771" t="s">
        <v>136</v>
      </c>
      <c r="J3771" t="s">
        <v>137</v>
      </c>
      <c r="K3771" t="s">
        <v>138</v>
      </c>
      <c r="L3771" t="s">
        <v>11069</v>
      </c>
      <c r="M3771" t="s">
        <v>11070</v>
      </c>
      <c r="N3771">
        <v>0.76638888800000005</v>
      </c>
      <c r="O3771">
        <v>0</v>
      </c>
      <c r="P3771">
        <v>88</v>
      </c>
      <c r="Q3771">
        <v>0</v>
      </c>
      <c r="R3771">
        <v>0</v>
      </c>
      <c r="S3771">
        <v>0</v>
      </c>
      <c r="T3771">
        <v>3</v>
      </c>
      <c r="U3771">
        <v>0</v>
      </c>
      <c r="V3771">
        <v>0</v>
      </c>
      <c r="W3771">
        <v>0</v>
      </c>
      <c r="X3771">
        <v>24.253681802023639</v>
      </c>
      <c r="Y3771">
        <v>0</v>
      </c>
      <c r="Z3771">
        <v>0</v>
      </c>
      <c r="AA3771">
        <v>0</v>
      </c>
      <c r="AB3771">
        <v>2.6746962609866221</v>
      </c>
      <c r="AC3771">
        <v>0</v>
      </c>
      <c r="AD3771">
        <v>0</v>
      </c>
      <c r="AE3771">
        <v>26.92837806301026</v>
      </c>
    </row>
    <row r="3772" spans="1:31" x14ac:dyDescent="0.25">
      <c r="A3772">
        <v>2444294</v>
      </c>
      <c r="B3772">
        <v>1</v>
      </c>
      <c r="C3772" t="s">
        <v>80</v>
      </c>
      <c r="D3772" t="s">
        <v>103</v>
      </c>
      <c r="E3772" t="s">
        <v>132</v>
      </c>
      <c r="F3772" t="s">
        <v>11071</v>
      </c>
      <c r="G3772" t="s">
        <v>214</v>
      </c>
      <c r="H3772" t="s">
        <v>135</v>
      </c>
      <c r="I3772" t="s">
        <v>136</v>
      </c>
      <c r="J3772" t="s">
        <v>137</v>
      </c>
      <c r="K3772" t="s">
        <v>138</v>
      </c>
      <c r="L3772" t="s">
        <v>11072</v>
      </c>
      <c r="M3772" t="s">
        <v>11073</v>
      </c>
      <c r="N3772">
        <v>4.466111111</v>
      </c>
      <c r="O3772">
        <v>0</v>
      </c>
      <c r="P3772">
        <v>1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2.4511938507504816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2.4511938507504816</v>
      </c>
    </row>
    <row r="3773" spans="1:31" x14ac:dyDescent="0.25">
      <c r="A3773">
        <v>2444440</v>
      </c>
      <c r="B3773">
        <v>1</v>
      </c>
      <c r="C3773" t="s">
        <v>80</v>
      </c>
      <c r="D3773" t="s">
        <v>107</v>
      </c>
      <c r="E3773" t="s">
        <v>132</v>
      </c>
      <c r="F3773" t="s">
        <v>11074</v>
      </c>
      <c r="G3773" t="s">
        <v>198</v>
      </c>
      <c r="H3773" t="s">
        <v>135</v>
      </c>
      <c r="I3773" t="s">
        <v>136</v>
      </c>
      <c r="J3773" t="s">
        <v>137</v>
      </c>
      <c r="K3773" t="s">
        <v>138</v>
      </c>
      <c r="L3773" t="s">
        <v>11075</v>
      </c>
      <c r="M3773" t="s">
        <v>11076</v>
      </c>
      <c r="N3773">
        <v>3.6780555549999998</v>
      </c>
      <c r="O3773">
        <v>0</v>
      </c>
      <c r="P3773">
        <v>1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</row>
    <row r="3774" spans="1:31" x14ac:dyDescent="0.25">
      <c r="A3774">
        <v>2444317</v>
      </c>
      <c r="B3774">
        <v>1</v>
      </c>
      <c r="C3774" t="s">
        <v>80</v>
      </c>
      <c r="D3774" t="s">
        <v>97</v>
      </c>
      <c r="E3774" t="s">
        <v>132</v>
      </c>
      <c r="F3774" t="s">
        <v>11077</v>
      </c>
      <c r="G3774" t="s">
        <v>134</v>
      </c>
      <c r="H3774" t="s">
        <v>135</v>
      </c>
      <c r="I3774" t="s">
        <v>136</v>
      </c>
      <c r="J3774" t="s">
        <v>137</v>
      </c>
      <c r="K3774" t="s">
        <v>138</v>
      </c>
      <c r="L3774" t="s">
        <v>11078</v>
      </c>
      <c r="M3774" t="s">
        <v>11079</v>
      </c>
      <c r="N3774">
        <v>3.2374999999999998</v>
      </c>
      <c r="O3774">
        <v>0</v>
      </c>
      <c r="P3774">
        <v>3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1.1366099273898134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1.1366099273898134</v>
      </c>
    </row>
    <row r="3775" spans="1:31" x14ac:dyDescent="0.25">
      <c r="A3775">
        <v>2444062</v>
      </c>
      <c r="B3775">
        <v>1</v>
      </c>
      <c r="C3775" t="s">
        <v>80</v>
      </c>
      <c r="D3775" t="s">
        <v>82</v>
      </c>
      <c r="E3775" t="s">
        <v>147</v>
      </c>
      <c r="F3775" t="s">
        <v>2136</v>
      </c>
      <c r="G3775" t="s">
        <v>171</v>
      </c>
      <c r="H3775" t="s">
        <v>135</v>
      </c>
      <c r="I3775" t="s">
        <v>136</v>
      </c>
      <c r="J3775" t="s">
        <v>137</v>
      </c>
      <c r="K3775" t="s">
        <v>138</v>
      </c>
      <c r="L3775" t="s">
        <v>11080</v>
      </c>
      <c r="M3775" t="s">
        <v>11081</v>
      </c>
      <c r="N3775">
        <v>0.49472222199999999</v>
      </c>
      <c r="O3775">
        <v>0</v>
      </c>
      <c r="P3775">
        <v>42</v>
      </c>
      <c r="Q3775">
        <v>0</v>
      </c>
      <c r="R3775">
        <v>0</v>
      </c>
      <c r="S3775">
        <v>0</v>
      </c>
      <c r="T3775">
        <v>4</v>
      </c>
      <c r="U3775">
        <v>0</v>
      </c>
      <c r="V3775">
        <v>0</v>
      </c>
      <c r="W3775">
        <v>0</v>
      </c>
      <c r="X3775">
        <v>11.560425283281448</v>
      </c>
      <c r="Y3775">
        <v>0</v>
      </c>
      <c r="Z3775">
        <v>0</v>
      </c>
      <c r="AA3775">
        <v>0</v>
      </c>
      <c r="AB3775">
        <v>0.22077752926866001</v>
      </c>
      <c r="AC3775">
        <v>0</v>
      </c>
      <c r="AD3775">
        <v>0</v>
      </c>
      <c r="AE3775">
        <v>11.781202812550109</v>
      </c>
    </row>
    <row r="3776" spans="1:31" x14ac:dyDescent="0.25">
      <c r="A3776">
        <v>2444254</v>
      </c>
      <c r="B3776">
        <v>1</v>
      </c>
      <c r="C3776" t="s">
        <v>80</v>
      </c>
      <c r="D3776" t="s">
        <v>107</v>
      </c>
      <c r="E3776" t="s">
        <v>132</v>
      </c>
      <c r="F3776" t="s">
        <v>11082</v>
      </c>
      <c r="G3776" t="s">
        <v>134</v>
      </c>
      <c r="H3776" t="s">
        <v>135</v>
      </c>
      <c r="I3776" t="s">
        <v>136</v>
      </c>
      <c r="J3776" t="s">
        <v>137</v>
      </c>
      <c r="K3776" t="s">
        <v>138</v>
      </c>
      <c r="L3776" t="s">
        <v>11083</v>
      </c>
      <c r="M3776" t="s">
        <v>11084</v>
      </c>
      <c r="N3776">
        <v>1.757777777</v>
      </c>
      <c r="O3776">
        <v>0</v>
      </c>
      <c r="P3776">
        <v>1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</row>
    <row r="3777" spans="1:31" x14ac:dyDescent="0.25">
      <c r="A3777">
        <v>2444108</v>
      </c>
      <c r="B3777">
        <v>1</v>
      </c>
      <c r="C3777" t="s">
        <v>80</v>
      </c>
      <c r="D3777" t="s">
        <v>105</v>
      </c>
      <c r="E3777" t="s">
        <v>132</v>
      </c>
      <c r="F3777" t="s">
        <v>11085</v>
      </c>
      <c r="G3777" t="s">
        <v>134</v>
      </c>
      <c r="H3777" t="s">
        <v>135</v>
      </c>
      <c r="I3777" t="s">
        <v>136</v>
      </c>
      <c r="J3777" t="s">
        <v>137</v>
      </c>
      <c r="K3777" t="s">
        <v>138</v>
      </c>
      <c r="L3777" t="s">
        <v>11086</v>
      </c>
      <c r="M3777" t="s">
        <v>11087</v>
      </c>
      <c r="N3777">
        <v>1.8991666659999999</v>
      </c>
      <c r="O3777">
        <v>0</v>
      </c>
      <c r="P3777">
        <v>2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0.9367726090280184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0.9367726090280184</v>
      </c>
    </row>
    <row r="3778" spans="1:31" x14ac:dyDescent="0.25">
      <c r="A3778">
        <v>2444234</v>
      </c>
      <c r="B3778">
        <v>1</v>
      </c>
      <c r="C3778" t="s">
        <v>80</v>
      </c>
      <c r="D3778" t="s">
        <v>105</v>
      </c>
      <c r="E3778" t="s">
        <v>156</v>
      </c>
      <c r="F3778" t="s">
        <v>11088</v>
      </c>
      <c r="G3778" t="s">
        <v>355</v>
      </c>
      <c r="H3778" t="s">
        <v>135</v>
      </c>
      <c r="I3778" t="s">
        <v>136</v>
      </c>
      <c r="J3778" t="s">
        <v>137</v>
      </c>
      <c r="K3778" t="s">
        <v>164</v>
      </c>
      <c r="L3778" t="s">
        <v>11089</v>
      </c>
      <c r="M3778" t="s">
        <v>11090</v>
      </c>
      <c r="N3778">
        <v>8.3902777769999997</v>
      </c>
      <c r="O3778">
        <v>0</v>
      </c>
      <c r="P3778">
        <v>373</v>
      </c>
      <c r="Q3778">
        <v>0</v>
      </c>
      <c r="R3778">
        <v>0</v>
      </c>
      <c r="S3778">
        <v>0</v>
      </c>
      <c r="T3778">
        <v>60</v>
      </c>
      <c r="U3778">
        <v>0</v>
      </c>
      <c r="V3778">
        <v>0</v>
      </c>
      <c r="W3778">
        <v>0</v>
      </c>
      <c r="X3778">
        <v>854.347807513308</v>
      </c>
      <c r="Y3778">
        <v>0</v>
      </c>
      <c r="Z3778">
        <v>0</v>
      </c>
      <c r="AA3778">
        <v>0</v>
      </c>
      <c r="AB3778">
        <v>679.47634984102103</v>
      </c>
      <c r="AC3778">
        <v>0</v>
      </c>
      <c r="AD3778">
        <v>0</v>
      </c>
      <c r="AE3778">
        <v>1533.8241573543291</v>
      </c>
    </row>
    <row r="3779" spans="1:31" x14ac:dyDescent="0.25">
      <c r="A3779">
        <v>2444420</v>
      </c>
      <c r="B3779">
        <v>1</v>
      </c>
      <c r="C3779" t="s">
        <v>80</v>
      </c>
      <c r="D3779" t="s">
        <v>96</v>
      </c>
      <c r="E3779" t="s">
        <v>132</v>
      </c>
      <c r="F3779" t="s">
        <v>11091</v>
      </c>
      <c r="G3779" t="s">
        <v>198</v>
      </c>
      <c r="H3779" t="s">
        <v>135</v>
      </c>
      <c r="I3779" t="s">
        <v>136</v>
      </c>
      <c r="J3779" t="s">
        <v>137</v>
      </c>
      <c r="K3779" t="s">
        <v>138</v>
      </c>
      <c r="L3779" t="s">
        <v>11092</v>
      </c>
      <c r="M3779" t="s">
        <v>11093</v>
      </c>
      <c r="N3779">
        <v>1.767222222</v>
      </c>
      <c r="O3779">
        <v>0</v>
      </c>
      <c r="P3779">
        <v>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</row>
    <row r="3780" spans="1:31" x14ac:dyDescent="0.25">
      <c r="A3780">
        <v>2444165</v>
      </c>
      <c r="B3780">
        <v>1</v>
      </c>
      <c r="C3780" t="s">
        <v>80</v>
      </c>
      <c r="D3780" t="s">
        <v>97</v>
      </c>
      <c r="E3780" t="s">
        <v>132</v>
      </c>
      <c r="F3780" t="s">
        <v>11094</v>
      </c>
      <c r="G3780" t="s">
        <v>134</v>
      </c>
      <c r="H3780" t="s">
        <v>135</v>
      </c>
      <c r="I3780" t="s">
        <v>136</v>
      </c>
      <c r="J3780" t="s">
        <v>137</v>
      </c>
      <c r="K3780" t="s">
        <v>138</v>
      </c>
      <c r="L3780" t="s">
        <v>11095</v>
      </c>
      <c r="M3780" t="s">
        <v>11096</v>
      </c>
      <c r="N3780">
        <v>1.5394444439999999</v>
      </c>
      <c r="O3780">
        <v>0</v>
      </c>
      <c r="P3780">
        <v>1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1.0413923263742833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1.0413923263742833</v>
      </c>
    </row>
    <row r="3781" spans="1:31" x14ac:dyDescent="0.25">
      <c r="A3781">
        <v>2444540</v>
      </c>
      <c r="B3781">
        <v>1</v>
      </c>
      <c r="C3781" t="s">
        <v>80</v>
      </c>
      <c r="D3781" t="s">
        <v>100</v>
      </c>
      <c r="E3781" t="s">
        <v>156</v>
      </c>
      <c r="F3781" t="s">
        <v>11097</v>
      </c>
      <c r="G3781" t="s">
        <v>175</v>
      </c>
      <c r="H3781" t="s">
        <v>135</v>
      </c>
      <c r="I3781" t="s">
        <v>136</v>
      </c>
      <c r="J3781" t="s">
        <v>137</v>
      </c>
      <c r="K3781" t="s">
        <v>138</v>
      </c>
      <c r="L3781" t="s">
        <v>11098</v>
      </c>
      <c r="M3781" t="s">
        <v>11099</v>
      </c>
      <c r="N3781">
        <v>1.2880555549999999</v>
      </c>
      <c r="O3781">
        <v>0</v>
      </c>
      <c r="P3781">
        <v>121</v>
      </c>
      <c r="Q3781">
        <v>0</v>
      </c>
      <c r="R3781">
        <v>0</v>
      </c>
      <c r="S3781">
        <v>0</v>
      </c>
      <c r="T3781">
        <v>4</v>
      </c>
      <c r="U3781">
        <v>0</v>
      </c>
      <c r="V3781">
        <v>0</v>
      </c>
      <c r="W3781">
        <v>0</v>
      </c>
      <c r="X3781">
        <v>68.480036081465954</v>
      </c>
      <c r="Y3781">
        <v>0</v>
      </c>
      <c r="Z3781">
        <v>0</v>
      </c>
      <c r="AA3781">
        <v>0</v>
      </c>
      <c r="AB3781">
        <v>15.232749879799091</v>
      </c>
      <c r="AC3781">
        <v>0</v>
      </c>
      <c r="AD3781">
        <v>0</v>
      </c>
      <c r="AE3781">
        <v>83.712785961265041</v>
      </c>
    </row>
    <row r="3782" spans="1:31" x14ac:dyDescent="0.25">
      <c r="A3782">
        <v>2444563</v>
      </c>
      <c r="B3782">
        <v>1</v>
      </c>
      <c r="C3782" t="s">
        <v>80</v>
      </c>
      <c r="D3782" t="s">
        <v>96</v>
      </c>
      <c r="E3782" t="s">
        <v>147</v>
      </c>
      <c r="F3782" t="s">
        <v>11100</v>
      </c>
      <c r="G3782" t="s">
        <v>149</v>
      </c>
      <c r="H3782" t="s">
        <v>135</v>
      </c>
      <c r="I3782" t="s">
        <v>136</v>
      </c>
      <c r="J3782" t="s">
        <v>137</v>
      </c>
      <c r="K3782" t="s">
        <v>138</v>
      </c>
      <c r="L3782" t="s">
        <v>11101</v>
      </c>
      <c r="M3782" t="s">
        <v>11102</v>
      </c>
      <c r="N3782">
        <v>1.7002777769999999</v>
      </c>
      <c r="O3782">
        <v>0</v>
      </c>
      <c r="P3782">
        <v>14</v>
      </c>
      <c r="Q3782">
        <v>0</v>
      </c>
      <c r="R3782">
        <v>0</v>
      </c>
      <c r="S3782">
        <v>0</v>
      </c>
      <c r="T3782">
        <v>3</v>
      </c>
      <c r="U3782">
        <v>0</v>
      </c>
      <c r="V3782">
        <v>0</v>
      </c>
      <c r="W3782">
        <v>0</v>
      </c>
      <c r="X3782">
        <v>0.95643931629703216</v>
      </c>
      <c r="Y3782">
        <v>0</v>
      </c>
      <c r="Z3782">
        <v>0</v>
      </c>
      <c r="AA3782">
        <v>0</v>
      </c>
      <c r="AB3782">
        <v>6.774834103788713</v>
      </c>
      <c r="AC3782">
        <v>0</v>
      </c>
      <c r="AD3782">
        <v>0</v>
      </c>
      <c r="AE3782">
        <v>7.7312734200857456</v>
      </c>
    </row>
    <row r="3783" spans="1:31" x14ac:dyDescent="0.25">
      <c r="A3783">
        <v>2444085</v>
      </c>
      <c r="B3783">
        <v>1</v>
      </c>
      <c r="C3783" t="s">
        <v>81</v>
      </c>
      <c r="D3783" t="s">
        <v>116</v>
      </c>
      <c r="E3783" t="s">
        <v>178</v>
      </c>
      <c r="F3783" t="s">
        <v>11103</v>
      </c>
      <c r="G3783" t="s">
        <v>143</v>
      </c>
      <c r="H3783" t="s">
        <v>144</v>
      </c>
      <c r="I3783" t="s">
        <v>136</v>
      </c>
      <c r="J3783" t="s">
        <v>137</v>
      </c>
      <c r="K3783" t="s">
        <v>138</v>
      </c>
      <c r="L3783" t="s">
        <v>11104</v>
      </c>
      <c r="M3783" t="s">
        <v>11105</v>
      </c>
      <c r="N3783">
        <v>0.26944444400000001</v>
      </c>
      <c r="O3783">
        <v>1</v>
      </c>
      <c r="P3783">
        <v>6342</v>
      </c>
      <c r="Q3783">
        <v>1</v>
      </c>
      <c r="R3783">
        <v>10</v>
      </c>
      <c r="S3783">
        <v>9</v>
      </c>
      <c r="T3783">
        <v>1267</v>
      </c>
      <c r="U3783">
        <v>3</v>
      </c>
      <c r="V3783">
        <v>1</v>
      </c>
      <c r="W3783">
        <v>6.8388558040833325E-2</v>
      </c>
      <c r="X3783">
        <v>422.13632824168485</v>
      </c>
      <c r="Y3783">
        <v>0.43307217627104166</v>
      </c>
      <c r="Z3783">
        <v>0.68569044973635551</v>
      </c>
      <c r="AA3783">
        <v>51.50298914571475</v>
      </c>
      <c r="AB3783">
        <v>263.20869783051398</v>
      </c>
      <c r="AC3783">
        <v>53.117733540215653</v>
      </c>
      <c r="AD3783">
        <v>0.77989685911733331</v>
      </c>
      <c r="AE3783">
        <v>791.93279680129478</v>
      </c>
    </row>
    <row r="3784" spans="1:31" x14ac:dyDescent="0.25">
      <c r="A3784">
        <v>2444334</v>
      </c>
      <c r="B3784">
        <v>1</v>
      </c>
      <c r="C3784" t="s">
        <v>80</v>
      </c>
      <c r="D3784" t="s">
        <v>104</v>
      </c>
      <c r="E3784" t="s">
        <v>161</v>
      </c>
      <c r="F3784" t="s">
        <v>11106</v>
      </c>
      <c r="G3784" t="s">
        <v>143</v>
      </c>
      <c r="H3784" t="s">
        <v>144</v>
      </c>
      <c r="I3784" t="s">
        <v>136</v>
      </c>
      <c r="J3784" t="s">
        <v>137</v>
      </c>
      <c r="K3784" t="s">
        <v>138</v>
      </c>
      <c r="L3784" t="s">
        <v>11107</v>
      </c>
      <c r="M3784" t="s">
        <v>11108</v>
      </c>
      <c r="N3784">
        <v>1.1786111109999999</v>
      </c>
      <c r="O3784">
        <v>0</v>
      </c>
      <c r="P3784">
        <v>218</v>
      </c>
      <c r="Q3784">
        <v>0</v>
      </c>
      <c r="R3784">
        <v>1</v>
      </c>
      <c r="S3784">
        <v>0</v>
      </c>
      <c r="T3784">
        <v>41</v>
      </c>
      <c r="U3784">
        <v>0</v>
      </c>
      <c r="V3784">
        <v>0</v>
      </c>
      <c r="W3784">
        <v>0</v>
      </c>
      <c r="X3784">
        <v>55.658777579894739</v>
      </c>
      <c r="Y3784">
        <v>0</v>
      </c>
      <c r="Z3784">
        <v>0</v>
      </c>
      <c r="AA3784">
        <v>0</v>
      </c>
      <c r="AB3784">
        <v>19.000058090669679</v>
      </c>
      <c r="AC3784">
        <v>0</v>
      </c>
      <c r="AD3784">
        <v>0</v>
      </c>
      <c r="AE3784">
        <v>74.658835670564414</v>
      </c>
    </row>
    <row r="3785" spans="1:31" x14ac:dyDescent="0.25">
      <c r="A3785">
        <v>2444228</v>
      </c>
      <c r="B3785">
        <v>1</v>
      </c>
      <c r="C3785" t="s">
        <v>80</v>
      </c>
      <c r="D3785" t="s">
        <v>100</v>
      </c>
      <c r="E3785" t="s">
        <v>132</v>
      </c>
      <c r="F3785" t="s">
        <v>11109</v>
      </c>
      <c r="G3785" t="s">
        <v>153</v>
      </c>
      <c r="H3785" t="s">
        <v>135</v>
      </c>
      <c r="I3785" t="s">
        <v>136</v>
      </c>
      <c r="J3785" t="s">
        <v>137</v>
      </c>
      <c r="K3785" t="s">
        <v>138</v>
      </c>
      <c r="L3785" t="s">
        <v>11110</v>
      </c>
      <c r="M3785" t="s">
        <v>11111</v>
      </c>
      <c r="N3785">
        <v>2.6869444439999999</v>
      </c>
      <c r="O3785">
        <v>0</v>
      </c>
      <c r="P3785">
        <v>1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0.48622416239013178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0.48622416239013178</v>
      </c>
    </row>
    <row r="3786" spans="1:31" x14ac:dyDescent="0.25">
      <c r="A3786">
        <v>2444191</v>
      </c>
      <c r="B3786">
        <v>1</v>
      </c>
      <c r="C3786" t="s">
        <v>80</v>
      </c>
      <c r="D3786" t="s">
        <v>97</v>
      </c>
      <c r="E3786" t="s">
        <v>161</v>
      </c>
      <c r="F3786" t="s">
        <v>11112</v>
      </c>
      <c r="G3786" t="s">
        <v>355</v>
      </c>
      <c r="H3786" t="s">
        <v>144</v>
      </c>
      <c r="I3786" t="s">
        <v>136</v>
      </c>
      <c r="J3786" t="s">
        <v>137</v>
      </c>
      <c r="K3786" t="s">
        <v>164</v>
      </c>
      <c r="L3786" t="s">
        <v>11113</v>
      </c>
      <c r="M3786" t="s">
        <v>11114</v>
      </c>
      <c r="N3786">
        <v>7.1694444439999998</v>
      </c>
      <c r="O3786">
        <v>0</v>
      </c>
      <c r="P3786">
        <v>196</v>
      </c>
      <c r="Q3786">
        <v>0</v>
      </c>
      <c r="R3786">
        <v>0</v>
      </c>
      <c r="S3786">
        <v>0</v>
      </c>
      <c r="T3786">
        <v>52</v>
      </c>
      <c r="U3786">
        <v>0</v>
      </c>
      <c r="V3786">
        <v>0</v>
      </c>
      <c r="W3786">
        <v>0</v>
      </c>
      <c r="X3786">
        <v>556.94009972467848</v>
      </c>
      <c r="Y3786">
        <v>0</v>
      </c>
      <c r="Z3786">
        <v>0</v>
      </c>
      <c r="AA3786">
        <v>0</v>
      </c>
      <c r="AB3786">
        <v>814.81995757499965</v>
      </c>
      <c r="AC3786">
        <v>0</v>
      </c>
      <c r="AD3786">
        <v>0</v>
      </c>
      <c r="AE3786">
        <v>1371.760057299678</v>
      </c>
    </row>
    <row r="3787" spans="1:31" x14ac:dyDescent="0.25">
      <c r="A3787">
        <v>2444477</v>
      </c>
      <c r="B3787">
        <v>1</v>
      </c>
      <c r="C3787" t="s">
        <v>80</v>
      </c>
      <c r="D3787" t="s">
        <v>84</v>
      </c>
      <c r="E3787" t="s">
        <v>161</v>
      </c>
      <c r="F3787" t="s">
        <v>11115</v>
      </c>
      <c r="G3787" t="s">
        <v>256</v>
      </c>
      <c r="H3787" t="s">
        <v>144</v>
      </c>
      <c r="I3787" t="s">
        <v>136</v>
      </c>
      <c r="J3787" t="s">
        <v>137</v>
      </c>
      <c r="K3787" t="s">
        <v>138</v>
      </c>
      <c r="L3787" t="s">
        <v>11116</v>
      </c>
      <c r="M3787" t="s">
        <v>11117</v>
      </c>
      <c r="N3787">
        <v>2.696111111</v>
      </c>
      <c r="O3787">
        <v>0</v>
      </c>
      <c r="P3787">
        <v>310</v>
      </c>
      <c r="Q3787">
        <v>0</v>
      </c>
      <c r="R3787">
        <v>0</v>
      </c>
      <c r="S3787">
        <v>0</v>
      </c>
      <c r="T3787">
        <v>17</v>
      </c>
      <c r="U3787">
        <v>0</v>
      </c>
      <c r="V3787">
        <v>0</v>
      </c>
      <c r="W3787">
        <v>0</v>
      </c>
      <c r="X3787">
        <v>228.19038669967975</v>
      </c>
      <c r="Y3787">
        <v>0</v>
      </c>
      <c r="Z3787">
        <v>0</v>
      </c>
      <c r="AA3787">
        <v>0</v>
      </c>
      <c r="AB3787">
        <v>57.188727573162922</v>
      </c>
      <c r="AC3787">
        <v>0</v>
      </c>
      <c r="AD3787">
        <v>0</v>
      </c>
      <c r="AE3787">
        <v>285.37911427284268</v>
      </c>
    </row>
    <row r="3788" spans="1:31" x14ac:dyDescent="0.25">
      <c r="A3788">
        <v>2444506</v>
      </c>
      <c r="B3788">
        <v>1</v>
      </c>
      <c r="C3788" t="s">
        <v>80</v>
      </c>
      <c r="D3788" t="s">
        <v>109</v>
      </c>
      <c r="E3788" t="s">
        <v>161</v>
      </c>
      <c r="F3788" t="s">
        <v>11118</v>
      </c>
      <c r="G3788" t="s">
        <v>256</v>
      </c>
      <c r="H3788" t="s">
        <v>144</v>
      </c>
      <c r="I3788" t="s">
        <v>136</v>
      </c>
      <c r="J3788" t="s">
        <v>137</v>
      </c>
      <c r="K3788" t="s">
        <v>138</v>
      </c>
      <c r="L3788" t="s">
        <v>11119</v>
      </c>
      <c r="M3788" t="s">
        <v>11120</v>
      </c>
      <c r="N3788">
        <v>4.4758333329999997</v>
      </c>
      <c r="O3788">
        <v>0</v>
      </c>
      <c r="P3788">
        <v>21</v>
      </c>
      <c r="Q3788">
        <v>0</v>
      </c>
      <c r="R3788">
        <v>0</v>
      </c>
      <c r="S3788">
        <v>0</v>
      </c>
      <c r="T3788">
        <v>3</v>
      </c>
      <c r="U3788">
        <v>0</v>
      </c>
      <c r="V3788">
        <v>0</v>
      </c>
      <c r="W3788">
        <v>0</v>
      </c>
      <c r="X3788">
        <v>12.082713227895056</v>
      </c>
      <c r="Y3788">
        <v>0</v>
      </c>
      <c r="Z3788">
        <v>0</v>
      </c>
      <c r="AA3788">
        <v>0</v>
      </c>
      <c r="AB3788">
        <v>0.19166095217549997</v>
      </c>
      <c r="AC3788">
        <v>0</v>
      </c>
      <c r="AD3788">
        <v>0</v>
      </c>
      <c r="AE3788">
        <v>12.274374180070556</v>
      </c>
    </row>
    <row r="3789" spans="1:31" x14ac:dyDescent="0.25">
      <c r="A3789">
        <v>2444174</v>
      </c>
      <c r="B3789">
        <v>1</v>
      </c>
      <c r="C3789" t="s">
        <v>80</v>
      </c>
      <c r="D3789" t="s">
        <v>100</v>
      </c>
      <c r="E3789" t="s">
        <v>161</v>
      </c>
      <c r="F3789" t="s">
        <v>11121</v>
      </c>
      <c r="G3789" t="s">
        <v>187</v>
      </c>
      <c r="H3789" t="s">
        <v>144</v>
      </c>
      <c r="I3789" t="s">
        <v>136</v>
      </c>
      <c r="J3789" t="s">
        <v>137</v>
      </c>
      <c r="K3789" t="s">
        <v>164</v>
      </c>
      <c r="L3789" t="s">
        <v>11122</v>
      </c>
      <c r="M3789" t="s">
        <v>11123</v>
      </c>
      <c r="N3789">
        <v>1.6897222220000001</v>
      </c>
      <c r="O3789">
        <v>0</v>
      </c>
      <c r="P3789">
        <v>10</v>
      </c>
      <c r="Q3789">
        <v>0</v>
      </c>
      <c r="R3789">
        <v>7</v>
      </c>
      <c r="S3789">
        <v>0</v>
      </c>
      <c r="T3789">
        <v>5</v>
      </c>
      <c r="U3789">
        <v>0</v>
      </c>
      <c r="V3789">
        <v>0</v>
      </c>
      <c r="W3789">
        <v>0</v>
      </c>
      <c r="X3789">
        <v>5.6542700193313911</v>
      </c>
      <c r="Y3789">
        <v>0</v>
      </c>
      <c r="Z3789">
        <v>7.542371254454328</v>
      </c>
      <c r="AA3789">
        <v>0</v>
      </c>
      <c r="AB3789">
        <v>29.460582422503865</v>
      </c>
      <c r="AC3789">
        <v>0</v>
      </c>
      <c r="AD3789">
        <v>0</v>
      </c>
      <c r="AE3789">
        <v>42.657223696289584</v>
      </c>
    </row>
    <row r="3790" spans="1:31" x14ac:dyDescent="0.25">
      <c r="A3790">
        <v>2444197</v>
      </c>
      <c r="B3790">
        <v>1</v>
      </c>
      <c r="C3790" t="s">
        <v>80</v>
      </c>
      <c r="D3790" t="s">
        <v>95</v>
      </c>
      <c r="E3790" t="s">
        <v>132</v>
      </c>
      <c r="F3790" t="s">
        <v>11124</v>
      </c>
      <c r="G3790" t="s">
        <v>198</v>
      </c>
      <c r="H3790" t="s">
        <v>135</v>
      </c>
      <c r="I3790" t="s">
        <v>136</v>
      </c>
      <c r="J3790" t="s">
        <v>137</v>
      </c>
      <c r="K3790" t="s">
        <v>138</v>
      </c>
      <c r="L3790" t="s">
        <v>11125</v>
      </c>
      <c r="M3790" t="s">
        <v>11126</v>
      </c>
      <c r="N3790">
        <v>1.9544444439999999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</row>
    <row r="3791" spans="1:31" x14ac:dyDescent="0.25">
      <c r="A3791">
        <v>2444220</v>
      </c>
      <c r="B3791">
        <v>1</v>
      </c>
      <c r="C3791" t="s">
        <v>81</v>
      </c>
      <c r="D3791" t="s">
        <v>120</v>
      </c>
      <c r="E3791" t="s">
        <v>147</v>
      </c>
      <c r="F3791" t="s">
        <v>11127</v>
      </c>
      <c r="G3791" t="s">
        <v>171</v>
      </c>
      <c r="H3791" t="s">
        <v>135</v>
      </c>
      <c r="I3791" t="s">
        <v>136</v>
      </c>
      <c r="J3791" t="s">
        <v>137</v>
      </c>
      <c r="K3791" t="s">
        <v>138</v>
      </c>
      <c r="L3791" t="s">
        <v>11128</v>
      </c>
      <c r="M3791" t="s">
        <v>11129</v>
      </c>
      <c r="N3791">
        <v>2.1850000000000001</v>
      </c>
      <c r="O3791">
        <v>0</v>
      </c>
      <c r="P3791">
        <v>31</v>
      </c>
      <c r="Q3791">
        <v>0</v>
      </c>
      <c r="R3791">
        <v>0</v>
      </c>
      <c r="S3791">
        <v>0</v>
      </c>
      <c r="T3791">
        <v>1</v>
      </c>
      <c r="U3791">
        <v>0</v>
      </c>
      <c r="V3791">
        <v>0</v>
      </c>
      <c r="W3791">
        <v>0</v>
      </c>
      <c r="X3791">
        <v>6.6393395720451069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6.6393395720451069</v>
      </c>
    </row>
    <row r="3792" spans="1:31" x14ac:dyDescent="0.25">
      <c r="A3792">
        <v>2444097</v>
      </c>
      <c r="B3792">
        <v>1</v>
      </c>
      <c r="C3792" t="s">
        <v>80</v>
      </c>
      <c r="D3792" t="s">
        <v>107</v>
      </c>
      <c r="E3792" t="s">
        <v>141</v>
      </c>
      <c r="F3792" t="s">
        <v>11130</v>
      </c>
      <c r="G3792" t="s">
        <v>143</v>
      </c>
      <c r="H3792" t="s">
        <v>144</v>
      </c>
      <c r="I3792" t="s">
        <v>136</v>
      </c>
      <c r="J3792" t="s">
        <v>137</v>
      </c>
      <c r="K3792" t="s">
        <v>138</v>
      </c>
      <c r="L3792" t="s">
        <v>11131</v>
      </c>
      <c r="M3792" t="s">
        <v>11132</v>
      </c>
      <c r="N3792">
        <v>0.83583333299999996</v>
      </c>
      <c r="O3792">
        <v>1</v>
      </c>
      <c r="P3792">
        <v>1885</v>
      </c>
      <c r="Q3792">
        <v>0</v>
      </c>
      <c r="R3792">
        <v>0</v>
      </c>
      <c r="S3792">
        <v>0</v>
      </c>
      <c r="T3792">
        <v>131</v>
      </c>
      <c r="U3792">
        <v>0</v>
      </c>
      <c r="V3792">
        <v>2</v>
      </c>
      <c r="W3792">
        <v>4.4277008824675086</v>
      </c>
      <c r="X3792">
        <v>86.858451712374745</v>
      </c>
      <c r="Y3792">
        <v>0</v>
      </c>
      <c r="Z3792">
        <v>0</v>
      </c>
      <c r="AA3792">
        <v>0</v>
      </c>
      <c r="AB3792">
        <v>128.67987902706713</v>
      </c>
      <c r="AC3792">
        <v>0</v>
      </c>
      <c r="AD3792">
        <v>0</v>
      </c>
      <c r="AE3792">
        <v>219.96603162190939</v>
      </c>
    </row>
    <row r="3793" spans="1:31" x14ac:dyDescent="0.25">
      <c r="A3793">
        <v>2444360</v>
      </c>
      <c r="B3793">
        <v>1</v>
      </c>
      <c r="C3793" t="s">
        <v>80</v>
      </c>
      <c r="D3793" t="s">
        <v>101</v>
      </c>
      <c r="E3793" t="s">
        <v>156</v>
      </c>
      <c r="F3793" t="s">
        <v>11133</v>
      </c>
      <c r="G3793" t="s">
        <v>175</v>
      </c>
      <c r="H3793" t="s">
        <v>135</v>
      </c>
      <c r="I3793" t="s">
        <v>136</v>
      </c>
      <c r="J3793" t="s">
        <v>137</v>
      </c>
      <c r="K3793" t="s">
        <v>138</v>
      </c>
      <c r="L3793" t="s">
        <v>11134</v>
      </c>
      <c r="M3793" t="s">
        <v>11135</v>
      </c>
      <c r="N3793">
        <v>0.86750000000000005</v>
      </c>
      <c r="O3793">
        <v>0</v>
      </c>
      <c r="P3793">
        <v>86</v>
      </c>
      <c r="Q3793">
        <v>0</v>
      </c>
      <c r="R3793">
        <v>2</v>
      </c>
      <c r="S3793">
        <v>0</v>
      </c>
      <c r="T3793">
        <v>8</v>
      </c>
      <c r="U3793">
        <v>0</v>
      </c>
      <c r="V3793">
        <v>0</v>
      </c>
      <c r="W3793">
        <v>0</v>
      </c>
      <c r="X3793">
        <v>21.67151232827273</v>
      </c>
      <c r="Y3793">
        <v>0</v>
      </c>
      <c r="Z3793">
        <v>0</v>
      </c>
      <c r="AA3793">
        <v>0</v>
      </c>
      <c r="AB3793">
        <v>8.6170201255446006</v>
      </c>
      <c r="AC3793">
        <v>0</v>
      </c>
      <c r="AD3793">
        <v>0</v>
      </c>
      <c r="AE3793">
        <v>30.288532453817332</v>
      </c>
    </row>
    <row r="3794" spans="1:31" x14ac:dyDescent="0.25">
      <c r="A3794">
        <v>2444260</v>
      </c>
      <c r="B3794">
        <v>1</v>
      </c>
      <c r="C3794" t="s">
        <v>80</v>
      </c>
      <c r="D3794" t="s">
        <v>109</v>
      </c>
      <c r="E3794" t="s">
        <v>147</v>
      </c>
      <c r="F3794" t="s">
        <v>11136</v>
      </c>
      <c r="G3794" t="s">
        <v>175</v>
      </c>
      <c r="H3794" t="s">
        <v>135</v>
      </c>
      <c r="I3794" t="s">
        <v>136</v>
      </c>
      <c r="J3794" t="s">
        <v>137</v>
      </c>
      <c r="K3794" t="s">
        <v>138</v>
      </c>
      <c r="L3794" t="s">
        <v>11137</v>
      </c>
      <c r="M3794" t="s">
        <v>11138</v>
      </c>
      <c r="N3794">
        <v>2.852222222</v>
      </c>
      <c r="O3794">
        <v>0</v>
      </c>
      <c r="P3794">
        <v>0</v>
      </c>
      <c r="Q3794">
        <v>0</v>
      </c>
      <c r="R3794">
        <v>1</v>
      </c>
      <c r="S3794">
        <v>0</v>
      </c>
      <c r="T3794">
        <v>1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9.4103964603365569</v>
      </c>
      <c r="AC3794">
        <v>0</v>
      </c>
      <c r="AD3794">
        <v>0</v>
      </c>
      <c r="AE3794">
        <v>9.4103964603365569</v>
      </c>
    </row>
    <row r="3795" spans="1:31" x14ac:dyDescent="0.25">
      <c r="A3795">
        <v>2444137</v>
      </c>
      <c r="B3795">
        <v>1</v>
      </c>
      <c r="C3795" t="s">
        <v>81</v>
      </c>
      <c r="D3795" t="s">
        <v>117</v>
      </c>
      <c r="E3795" t="s">
        <v>161</v>
      </c>
      <c r="F3795" t="s">
        <v>11139</v>
      </c>
      <c r="G3795" t="s">
        <v>355</v>
      </c>
      <c r="H3795" t="s">
        <v>144</v>
      </c>
      <c r="I3795" t="s">
        <v>136</v>
      </c>
      <c r="J3795" t="s">
        <v>137</v>
      </c>
      <c r="K3795" t="s">
        <v>164</v>
      </c>
      <c r="L3795" t="s">
        <v>11140</v>
      </c>
      <c r="M3795" t="s">
        <v>11141</v>
      </c>
      <c r="N3795">
        <v>7.7352777770000003</v>
      </c>
      <c r="O3795">
        <v>0</v>
      </c>
      <c r="P3795">
        <v>3777</v>
      </c>
      <c r="Q3795">
        <v>1</v>
      </c>
      <c r="R3795">
        <v>2</v>
      </c>
      <c r="S3795">
        <v>1</v>
      </c>
      <c r="T3795">
        <v>269</v>
      </c>
      <c r="U3795">
        <v>1</v>
      </c>
      <c r="V3795">
        <v>3</v>
      </c>
      <c r="W3795">
        <v>0</v>
      </c>
      <c r="X3795">
        <v>5542.429871783178</v>
      </c>
      <c r="Y3795">
        <v>2.5677096484389144</v>
      </c>
      <c r="Z3795">
        <v>1.5800435251829437</v>
      </c>
      <c r="AA3795">
        <v>544.29569413709885</v>
      </c>
      <c r="AB3795">
        <v>1559.7654549437054</v>
      </c>
      <c r="AC3795">
        <v>1178.4654417004517</v>
      </c>
      <c r="AD3795">
        <v>1633.3859650451907</v>
      </c>
      <c r="AE3795">
        <v>10462.490180783247</v>
      </c>
    </row>
    <row r="3796" spans="1:31" x14ac:dyDescent="0.25">
      <c r="A3796">
        <v>2444117</v>
      </c>
      <c r="B3796">
        <v>1</v>
      </c>
      <c r="C3796" t="s">
        <v>80</v>
      </c>
      <c r="D3796" t="s">
        <v>97</v>
      </c>
      <c r="E3796" t="s">
        <v>161</v>
      </c>
      <c r="F3796" t="s">
        <v>11142</v>
      </c>
      <c r="G3796" t="s">
        <v>355</v>
      </c>
      <c r="H3796" t="s">
        <v>144</v>
      </c>
      <c r="I3796" t="s">
        <v>136</v>
      </c>
      <c r="J3796" t="s">
        <v>137</v>
      </c>
      <c r="K3796" t="s">
        <v>164</v>
      </c>
      <c r="L3796" t="s">
        <v>11143</v>
      </c>
      <c r="M3796" t="s">
        <v>11144</v>
      </c>
      <c r="N3796">
        <v>6.2658333329999998</v>
      </c>
      <c r="O3796">
        <v>2</v>
      </c>
      <c r="P3796">
        <v>578</v>
      </c>
      <c r="Q3796">
        <v>0</v>
      </c>
      <c r="R3796">
        <v>39</v>
      </c>
      <c r="S3796">
        <v>0</v>
      </c>
      <c r="T3796">
        <v>73</v>
      </c>
      <c r="U3796">
        <v>0</v>
      </c>
      <c r="V3796">
        <v>0</v>
      </c>
      <c r="W3796">
        <v>496.82567047714105</v>
      </c>
      <c r="X3796">
        <v>1938.6181479826935</v>
      </c>
      <c r="Y3796">
        <v>0</v>
      </c>
      <c r="Z3796">
        <v>32.267933235983115</v>
      </c>
      <c r="AA3796">
        <v>0</v>
      </c>
      <c r="AB3796">
        <v>704.61696806784221</v>
      </c>
      <c r="AC3796">
        <v>0</v>
      </c>
      <c r="AD3796">
        <v>0</v>
      </c>
      <c r="AE3796">
        <v>3172.3287197636596</v>
      </c>
    </row>
    <row r="3797" spans="1:31" x14ac:dyDescent="0.25">
      <c r="A3797">
        <v>2444466</v>
      </c>
      <c r="B3797">
        <v>1</v>
      </c>
      <c r="C3797" t="s">
        <v>81</v>
      </c>
      <c r="D3797" t="s">
        <v>112</v>
      </c>
      <c r="E3797" t="s">
        <v>132</v>
      </c>
      <c r="F3797" t="s">
        <v>11145</v>
      </c>
      <c r="G3797" t="s">
        <v>134</v>
      </c>
      <c r="H3797" t="s">
        <v>135</v>
      </c>
      <c r="I3797" t="s">
        <v>136</v>
      </c>
      <c r="J3797" t="s">
        <v>137</v>
      </c>
      <c r="K3797" t="s">
        <v>138</v>
      </c>
      <c r="L3797" t="s">
        <v>11146</v>
      </c>
      <c r="M3797" t="s">
        <v>11147</v>
      </c>
      <c r="N3797">
        <v>0.57444444400000005</v>
      </c>
      <c r="O3797">
        <v>0</v>
      </c>
      <c r="P3797">
        <v>3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0.42648561547767999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0.42648561547767999</v>
      </c>
    </row>
    <row r="3798" spans="1:31" x14ac:dyDescent="0.25">
      <c r="A3798">
        <v>2444429</v>
      </c>
      <c r="B3798">
        <v>1</v>
      </c>
      <c r="C3798" t="s">
        <v>80</v>
      </c>
      <c r="D3798" t="s">
        <v>93</v>
      </c>
      <c r="E3798" t="s">
        <v>161</v>
      </c>
      <c r="F3798" t="s">
        <v>11148</v>
      </c>
      <c r="G3798" t="s">
        <v>256</v>
      </c>
      <c r="H3798" t="s">
        <v>144</v>
      </c>
      <c r="I3798" t="s">
        <v>136</v>
      </c>
      <c r="J3798" t="s">
        <v>137</v>
      </c>
      <c r="K3798" t="s">
        <v>138</v>
      </c>
      <c r="L3798" t="s">
        <v>11149</v>
      </c>
      <c r="M3798" t="s">
        <v>11150</v>
      </c>
      <c r="N3798">
        <v>2.938055555</v>
      </c>
      <c r="O3798">
        <v>0</v>
      </c>
      <c r="P3798">
        <v>95</v>
      </c>
      <c r="Q3798">
        <v>0</v>
      </c>
      <c r="R3798">
        <v>8</v>
      </c>
      <c r="S3798">
        <v>0</v>
      </c>
      <c r="T3798">
        <v>6</v>
      </c>
      <c r="U3798">
        <v>0</v>
      </c>
      <c r="V3798">
        <v>0</v>
      </c>
      <c r="W3798">
        <v>0</v>
      </c>
      <c r="X3798">
        <v>45.877600995576877</v>
      </c>
      <c r="Y3798">
        <v>0</v>
      </c>
      <c r="Z3798">
        <v>1.0872718295755224</v>
      </c>
      <c r="AA3798">
        <v>0</v>
      </c>
      <c r="AB3798">
        <v>17.090206010518095</v>
      </c>
      <c r="AC3798">
        <v>0</v>
      </c>
      <c r="AD3798">
        <v>0</v>
      </c>
      <c r="AE3798">
        <v>64.055078835670486</v>
      </c>
    </row>
    <row r="3799" spans="1:31" x14ac:dyDescent="0.25">
      <c r="A3799">
        <v>2444180</v>
      </c>
      <c r="B3799">
        <v>1</v>
      </c>
      <c r="C3799" t="s">
        <v>81</v>
      </c>
      <c r="D3799" t="s">
        <v>128</v>
      </c>
      <c r="E3799" t="s">
        <v>178</v>
      </c>
      <c r="F3799" t="s">
        <v>11151</v>
      </c>
      <c r="G3799" t="s">
        <v>143</v>
      </c>
      <c r="H3799" t="s">
        <v>144</v>
      </c>
      <c r="I3799" t="s">
        <v>136</v>
      </c>
      <c r="J3799" t="s">
        <v>137</v>
      </c>
      <c r="K3799" t="s">
        <v>138</v>
      </c>
      <c r="L3799" t="s">
        <v>11152</v>
      </c>
      <c r="M3799" t="s">
        <v>11153</v>
      </c>
      <c r="N3799">
        <v>0.44416666599999999</v>
      </c>
      <c r="O3799">
        <v>0</v>
      </c>
      <c r="P3799">
        <v>879</v>
      </c>
      <c r="Q3799">
        <v>0</v>
      </c>
      <c r="R3799">
        <v>0</v>
      </c>
      <c r="S3799">
        <v>0</v>
      </c>
      <c r="T3799">
        <v>23</v>
      </c>
      <c r="U3799">
        <v>0</v>
      </c>
      <c r="V3799">
        <v>0</v>
      </c>
      <c r="W3799">
        <v>0</v>
      </c>
      <c r="X3799">
        <v>110.70038380552614</v>
      </c>
      <c r="Y3799">
        <v>0</v>
      </c>
      <c r="Z3799">
        <v>0</v>
      </c>
      <c r="AA3799">
        <v>0</v>
      </c>
      <c r="AB3799">
        <v>19.847970318180558</v>
      </c>
      <c r="AC3799">
        <v>0</v>
      </c>
      <c r="AD3799">
        <v>0</v>
      </c>
      <c r="AE3799">
        <v>130.5483541237067</v>
      </c>
    </row>
    <row r="3800" spans="1:31" x14ac:dyDescent="0.25">
      <c r="A3800">
        <v>2444074</v>
      </c>
      <c r="B3800">
        <v>1</v>
      </c>
      <c r="C3800" t="s">
        <v>81</v>
      </c>
      <c r="D3800" t="s">
        <v>128</v>
      </c>
      <c r="E3800" t="s">
        <v>178</v>
      </c>
      <c r="F3800" t="s">
        <v>11154</v>
      </c>
      <c r="G3800" t="s">
        <v>143</v>
      </c>
      <c r="H3800" t="s">
        <v>144</v>
      </c>
      <c r="I3800" t="s">
        <v>136</v>
      </c>
      <c r="J3800" t="s">
        <v>137</v>
      </c>
      <c r="K3800" t="s">
        <v>138</v>
      </c>
      <c r="L3800" t="s">
        <v>11155</v>
      </c>
      <c r="M3800" t="s">
        <v>11156</v>
      </c>
      <c r="N3800">
        <v>5.7575000000000003</v>
      </c>
      <c r="O3800">
        <v>0</v>
      </c>
      <c r="P3800">
        <v>1373</v>
      </c>
      <c r="Q3800">
        <v>1</v>
      </c>
      <c r="R3800">
        <v>1</v>
      </c>
      <c r="S3800">
        <v>43</v>
      </c>
      <c r="T3800">
        <v>82</v>
      </c>
      <c r="U3800">
        <v>43</v>
      </c>
      <c r="V3800">
        <v>44</v>
      </c>
      <c r="W3800">
        <v>0</v>
      </c>
      <c r="X3800">
        <v>2295.5582162288401</v>
      </c>
      <c r="Y3800">
        <v>0</v>
      </c>
      <c r="Z3800">
        <v>0</v>
      </c>
      <c r="AA3800">
        <v>7632.9578510320298</v>
      </c>
      <c r="AB3800">
        <v>2361.6038547557005</v>
      </c>
      <c r="AC3800">
        <v>31626.737671741557</v>
      </c>
      <c r="AD3800">
        <v>16109.302239734696</v>
      </c>
      <c r="AE3800">
        <v>60026.15983349282</v>
      </c>
    </row>
    <row r="3801" spans="1:31" x14ac:dyDescent="0.25">
      <c r="A3801">
        <v>2444572</v>
      </c>
      <c r="B3801">
        <v>1</v>
      </c>
      <c r="C3801" t="s">
        <v>80</v>
      </c>
      <c r="D3801" t="s">
        <v>84</v>
      </c>
      <c r="E3801" t="s">
        <v>147</v>
      </c>
      <c r="F3801" t="s">
        <v>11157</v>
      </c>
      <c r="G3801" t="s">
        <v>171</v>
      </c>
      <c r="H3801" t="s">
        <v>135</v>
      </c>
      <c r="I3801" t="s">
        <v>136</v>
      </c>
      <c r="J3801" t="s">
        <v>137</v>
      </c>
      <c r="K3801" t="s">
        <v>138</v>
      </c>
      <c r="L3801" t="s">
        <v>11158</v>
      </c>
      <c r="M3801" t="s">
        <v>11159</v>
      </c>
      <c r="N3801">
        <v>5.7705555549999996</v>
      </c>
      <c r="O3801">
        <v>0</v>
      </c>
      <c r="P3801">
        <v>99</v>
      </c>
      <c r="Q3801">
        <v>0</v>
      </c>
      <c r="R3801">
        <v>0</v>
      </c>
      <c r="S3801">
        <v>0</v>
      </c>
      <c r="T3801">
        <v>2</v>
      </c>
      <c r="U3801">
        <v>0</v>
      </c>
      <c r="V3801">
        <v>0</v>
      </c>
      <c r="W3801">
        <v>0</v>
      </c>
      <c r="X3801">
        <v>136.61257128191485</v>
      </c>
      <c r="Y3801">
        <v>0</v>
      </c>
      <c r="Z3801">
        <v>0</v>
      </c>
      <c r="AA3801">
        <v>0</v>
      </c>
      <c r="AB3801">
        <v>0.1431711944966578</v>
      </c>
      <c r="AC3801">
        <v>0</v>
      </c>
      <c r="AD3801">
        <v>0</v>
      </c>
      <c r="AE3801">
        <v>136.75574247641151</v>
      </c>
    </row>
    <row r="3802" spans="1:31" x14ac:dyDescent="0.25">
      <c r="A3802">
        <v>2444340</v>
      </c>
      <c r="B3802">
        <v>1</v>
      </c>
      <c r="C3802" t="s">
        <v>80</v>
      </c>
      <c r="D3802" t="s">
        <v>82</v>
      </c>
      <c r="E3802" t="s">
        <v>147</v>
      </c>
      <c r="F3802" t="s">
        <v>11160</v>
      </c>
      <c r="G3802" t="s">
        <v>149</v>
      </c>
      <c r="H3802" t="s">
        <v>135</v>
      </c>
      <c r="I3802" t="s">
        <v>136</v>
      </c>
      <c r="J3802" t="s">
        <v>137</v>
      </c>
      <c r="K3802" t="s">
        <v>138</v>
      </c>
      <c r="L3802" t="s">
        <v>11161</v>
      </c>
      <c r="M3802" t="s">
        <v>11162</v>
      </c>
      <c r="N3802">
        <v>2.815833333</v>
      </c>
      <c r="O3802">
        <v>0</v>
      </c>
      <c r="P3802">
        <v>202</v>
      </c>
      <c r="Q3802">
        <v>0</v>
      </c>
      <c r="R3802">
        <v>0</v>
      </c>
      <c r="S3802">
        <v>0</v>
      </c>
      <c r="T3802">
        <v>23</v>
      </c>
      <c r="U3802">
        <v>0</v>
      </c>
      <c r="V3802">
        <v>0</v>
      </c>
      <c r="W3802">
        <v>0</v>
      </c>
      <c r="X3802">
        <v>200.66990410278643</v>
      </c>
      <c r="Y3802">
        <v>0</v>
      </c>
      <c r="Z3802">
        <v>0</v>
      </c>
      <c r="AA3802">
        <v>0</v>
      </c>
      <c r="AB3802">
        <v>26.303823493475484</v>
      </c>
      <c r="AC3802">
        <v>0</v>
      </c>
      <c r="AD3802">
        <v>0</v>
      </c>
      <c r="AE3802">
        <v>226.97372759626191</v>
      </c>
    </row>
    <row r="3803" spans="1:31" x14ac:dyDescent="0.25">
      <c r="A3803">
        <v>2444386</v>
      </c>
      <c r="B3803">
        <v>1</v>
      </c>
      <c r="C3803" t="s">
        <v>81</v>
      </c>
      <c r="D3803" t="s">
        <v>128</v>
      </c>
      <c r="E3803" t="s">
        <v>147</v>
      </c>
      <c r="F3803" t="s">
        <v>11163</v>
      </c>
      <c r="G3803" t="s">
        <v>171</v>
      </c>
      <c r="H3803" t="s">
        <v>135</v>
      </c>
      <c r="I3803" t="s">
        <v>136</v>
      </c>
      <c r="J3803" t="s">
        <v>137</v>
      </c>
      <c r="K3803" t="s">
        <v>138</v>
      </c>
      <c r="L3803" t="s">
        <v>11164</v>
      </c>
      <c r="M3803" t="s">
        <v>11165</v>
      </c>
      <c r="N3803">
        <v>2.4452777769999998</v>
      </c>
      <c r="O3803">
        <v>0</v>
      </c>
      <c r="P3803">
        <v>9</v>
      </c>
      <c r="Q3803">
        <v>0</v>
      </c>
      <c r="R3803">
        <v>0</v>
      </c>
      <c r="S3803">
        <v>0</v>
      </c>
      <c r="T3803">
        <v>2</v>
      </c>
      <c r="U3803">
        <v>0</v>
      </c>
      <c r="V3803">
        <v>0</v>
      </c>
      <c r="W3803">
        <v>0</v>
      </c>
      <c r="X3803">
        <v>1.8784773619165747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1.8784773619165747</v>
      </c>
    </row>
    <row r="3804" spans="1:31" x14ac:dyDescent="0.25">
      <c r="A3804">
        <v>2444532</v>
      </c>
      <c r="B3804">
        <v>1</v>
      </c>
      <c r="C3804" t="s">
        <v>81</v>
      </c>
      <c r="D3804" t="s">
        <v>112</v>
      </c>
      <c r="E3804" t="s">
        <v>147</v>
      </c>
      <c r="F3804" t="s">
        <v>11166</v>
      </c>
      <c r="G3804" t="s">
        <v>149</v>
      </c>
      <c r="H3804" t="s">
        <v>135</v>
      </c>
      <c r="I3804" t="s">
        <v>136</v>
      </c>
      <c r="J3804" t="s">
        <v>137</v>
      </c>
      <c r="K3804" t="s">
        <v>138</v>
      </c>
      <c r="L3804" t="s">
        <v>11167</v>
      </c>
      <c r="M3804" t="s">
        <v>11168</v>
      </c>
      <c r="N3804">
        <v>0.86472222200000004</v>
      </c>
      <c r="O3804">
        <v>0</v>
      </c>
      <c r="P3804">
        <v>81</v>
      </c>
      <c r="Q3804">
        <v>0</v>
      </c>
      <c r="R3804">
        <v>0</v>
      </c>
      <c r="S3804">
        <v>0</v>
      </c>
      <c r="T3804">
        <v>4</v>
      </c>
      <c r="U3804">
        <v>0</v>
      </c>
      <c r="V3804">
        <v>0</v>
      </c>
      <c r="W3804">
        <v>0</v>
      </c>
      <c r="X3804">
        <v>20.719190145500736</v>
      </c>
      <c r="Y3804">
        <v>0</v>
      </c>
      <c r="Z3804">
        <v>0</v>
      </c>
      <c r="AA3804">
        <v>0</v>
      </c>
      <c r="AB3804">
        <v>1.9388200784726544</v>
      </c>
      <c r="AC3804">
        <v>0</v>
      </c>
      <c r="AD3804">
        <v>0</v>
      </c>
      <c r="AE3804">
        <v>22.658010223973392</v>
      </c>
    </row>
    <row r="3805" spans="1:31" x14ac:dyDescent="0.25">
      <c r="A3805">
        <v>2444200</v>
      </c>
      <c r="B3805">
        <v>1</v>
      </c>
      <c r="C3805" t="s">
        <v>81</v>
      </c>
      <c r="D3805" t="s">
        <v>120</v>
      </c>
      <c r="E3805" t="s">
        <v>156</v>
      </c>
      <c r="F3805" t="s">
        <v>11169</v>
      </c>
      <c r="G3805" t="s">
        <v>158</v>
      </c>
      <c r="H3805" t="s">
        <v>135</v>
      </c>
      <c r="I3805" t="s">
        <v>136</v>
      </c>
      <c r="J3805" t="s">
        <v>137</v>
      </c>
      <c r="K3805" t="s">
        <v>138</v>
      </c>
      <c r="L3805" t="s">
        <v>11170</v>
      </c>
      <c r="M3805" t="s">
        <v>11171</v>
      </c>
      <c r="N3805">
        <v>1.2080555550000001</v>
      </c>
      <c r="O3805">
        <v>0</v>
      </c>
      <c r="P3805">
        <v>0</v>
      </c>
      <c r="Q3805">
        <v>0</v>
      </c>
      <c r="R3805">
        <v>8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0.37524856092518893</v>
      </c>
      <c r="AA3805">
        <v>0</v>
      </c>
      <c r="AB3805">
        <v>0</v>
      </c>
      <c r="AC3805">
        <v>0</v>
      </c>
      <c r="AD3805">
        <v>0</v>
      </c>
      <c r="AE3805">
        <v>0.37524856092518893</v>
      </c>
    </row>
    <row r="3806" spans="1:31" x14ac:dyDescent="0.25">
      <c r="A3806">
        <v>2444409</v>
      </c>
      <c r="B3806">
        <v>1</v>
      </c>
      <c r="C3806" t="s">
        <v>80</v>
      </c>
      <c r="D3806" t="s">
        <v>87</v>
      </c>
      <c r="E3806" t="s">
        <v>132</v>
      </c>
      <c r="F3806" t="s">
        <v>11172</v>
      </c>
      <c r="G3806" t="s">
        <v>134</v>
      </c>
      <c r="H3806" t="s">
        <v>135</v>
      </c>
      <c r="I3806" t="s">
        <v>136</v>
      </c>
      <c r="J3806" t="s">
        <v>137</v>
      </c>
      <c r="K3806" t="s">
        <v>138</v>
      </c>
      <c r="L3806" t="s">
        <v>11173</v>
      </c>
      <c r="M3806" t="s">
        <v>11174</v>
      </c>
      <c r="N3806">
        <v>4.1311111110000001</v>
      </c>
      <c r="O3806">
        <v>0</v>
      </c>
      <c r="P3806">
        <v>3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3.5205147029822488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3.5205147029822488</v>
      </c>
    </row>
    <row r="3807" spans="1:31" x14ac:dyDescent="0.25">
      <c r="A3807">
        <v>2444509</v>
      </c>
      <c r="B3807">
        <v>1</v>
      </c>
      <c r="C3807" t="s">
        <v>81</v>
      </c>
      <c r="D3807" t="s">
        <v>122</v>
      </c>
      <c r="E3807" t="s">
        <v>147</v>
      </c>
      <c r="F3807" t="s">
        <v>11175</v>
      </c>
      <c r="G3807" t="s">
        <v>171</v>
      </c>
      <c r="H3807" t="s">
        <v>135</v>
      </c>
      <c r="I3807" t="s">
        <v>136</v>
      </c>
      <c r="J3807" t="s">
        <v>137</v>
      </c>
      <c r="K3807" t="s">
        <v>138</v>
      </c>
      <c r="L3807" t="s">
        <v>11176</v>
      </c>
      <c r="M3807" t="s">
        <v>11177</v>
      </c>
      <c r="N3807">
        <v>2.3897222220000001</v>
      </c>
      <c r="O3807">
        <v>0</v>
      </c>
      <c r="P3807">
        <v>15</v>
      </c>
      <c r="Q3807">
        <v>0</v>
      </c>
      <c r="R3807">
        <v>0</v>
      </c>
      <c r="S3807">
        <v>0</v>
      </c>
      <c r="T3807">
        <v>1</v>
      </c>
      <c r="U3807">
        <v>0</v>
      </c>
      <c r="V3807">
        <v>0</v>
      </c>
      <c r="W3807">
        <v>0</v>
      </c>
      <c r="X3807">
        <v>2.079588783799502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2.079588783799502</v>
      </c>
    </row>
    <row r="3808" spans="1:31" x14ac:dyDescent="0.25">
      <c r="A3808">
        <v>2444194</v>
      </c>
      <c r="B3808">
        <v>1</v>
      </c>
      <c r="C3808" t="s">
        <v>80</v>
      </c>
      <c r="D3808" t="s">
        <v>88</v>
      </c>
      <c r="E3808" t="s">
        <v>161</v>
      </c>
      <c r="F3808" t="s">
        <v>11178</v>
      </c>
      <c r="G3808" t="s">
        <v>187</v>
      </c>
      <c r="H3808" t="s">
        <v>144</v>
      </c>
      <c r="I3808" t="s">
        <v>136</v>
      </c>
      <c r="J3808" t="s">
        <v>137</v>
      </c>
      <c r="K3808" t="s">
        <v>164</v>
      </c>
      <c r="L3808" t="s">
        <v>11179</v>
      </c>
      <c r="M3808" t="s">
        <v>11180</v>
      </c>
      <c r="N3808">
        <v>3.6286111110000001</v>
      </c>
      <c r="O3808">
        <v>0</v>
      </c>
      <c r="P3808">
        <v>124</v>
      </c>
      <c r="Q3808">
        <v>0</v>
      </c>
      <c r="R3808">
        <v>0</v>
      </c>
      <c r="S3808">
        <v>0</v>
      </c>
      <c r="T3808">
        <v>6</v>
      </c>
      <c r="U3808">
        <v>0</v>
      </c>
      <c r="V3808">
        <v>0</v>
      </c>
      <c r="W3808">
        <v>0</v>
      </c>
      <c r="X3808">
        <v>485.16566879219852</v>
      </c>
      <c r="Y3808">
        <v>0</v>
      </c>
      <c r="Z3808">
        <v>0</v>
      </c>
      <c r="AA3808">
        <v>0</v>
      </c>
      <c r="AB3808">
        <v>123.97974892619597</v>
      </c>
      <c r="AC3808">
        <v>0</v>
      </c>
      <c r="AD3808">
        <v>0</v>
      </c>
      <c r="AE3808">
        <v>609.14541771839447</v>
      </c>
    </row>
    <row r="3809" spans="1:31" x14ac:dyDescent="0.25">
      <c r="A3809">
        <v>2444346</v>
      </c>
      <c r="B3809">
        <v>1</v>
      </c>
      <c r="C3809" t="s">
        <v>81</v>
      </c>
      <c r="D3809" t="s">
        <v>127</v>
      </c>
      <c r="E3809" t="s">
        <v>178</v>
      </c>
      <c r="F3809" t="s">
        <v>11181</v>
      </c>
      <c r="G3809" t="s">
        <v>143</v>
      </c>
      <c r="H3809" t="s">
        <v>144</v>
      </c>
      <c r="I3809" t="s">
        <v>136</v>
      </c>
      <c r="J3809" t="s">
        <v>137</v>
      </c>
      <c r="K3809" t="s">
        <v>138</v>
      </c>
      <c r="L3809" t="s">
        <v>11182</v>
      </c>
      <c r="M3809" t="s">
        <v>11183</v>
      </c>
      <c r="N3809">
        <v>0.50833333300000005</v>
      </c>
      <c r="O3809">
        <v>0</v>
      </c>
      <c r="P3809">
        <v>0</v>
      </c>
      <c r="Q3809">
        <v>0</v>
      </c>
      <c r="R3809">
        <v>0</v>
      </c>
      <c r="S3809">
        <v>2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1290.6090498510343</v>
      </c>
      <c r="AB3809">
        <v>0</v>
      </c>
      <c r="AC3809">
        <v>0</v>
      </c>
      <c r="AD3809">
        <v>0</v>
      </c>
      <c r="AE3809">
        <v>1290.6090498510343</v>
      </c>
    </row>
    <row r="3810" spans="1:31" x14ac:dyDescent="0.25">
      <c r="A3810">
        <v>2444300</v>
      </c>
      <c r="B3810">
        <v>1</v>
      </c>
      <c r="C3810" t="s">
        <v>80</v>
      </c>
      <c r="D3810" t="s">
        <v>98</v>
      </c>
      <c r="E3810" t="s">
        <v>156</v>
      </c>
      <c r="F3810" t="s">
        <v>7020</v>
      </c>
      <c r="G3810" t="s">
        <v>175</v>
      </c>
      <c r="H3810" t="s">
        <v>135</v>
      </c>
      <c r="I3810" t="s">
        <v>136</v>
      </c>
      <c r="J3810" t="s">
        <v>137</v>
      </c>
      <c r="K3810" t="s">
        <v>138</v>
      </c>
      <c r="L3810" t="s">
        <v>11184</v>
      </c>
      <c r="M3810" t="s">
        <v>11185</v>
      </c>
      <c r="N3810">
        <v>0.76194444400000005</v>
      </c>
      <c r="O3810">
        <v>0</v>
      </c>
      <c r="P3810">
        <v>5</v>
      </c>
      <c r="Q3810">
        <v>0</v>
      </c>
      <c r="R3810">
        <v>21</v>
      </c>
      <c r="S3810">
        <v>0</v>
      </c>
      <c r="T3810">
        <v>12</v>
      </c>
      <c r="U3810">
        <v>0</v>
      </c>
      <c r="V3810">
        <v>0</v>
      </c>
      <c r="W3810">
        <v>0</v>
      </c>
      <c r="X3810">
        <v>3.6627158890966314</v>
      </c>
      <c r="Y3810">
        <v>0</v>
      </c>
      <c r="Z3810">
        <v>0.61628080684180508</v>
      </c>
      <c r="AA3810">
        <v>0</v>
      </c>
      <c r="AB3810">
        <v>7.5243209209618565</v>
      </c>
      <c r="AC3810">
        <v>0</v>
      </c>
      <c r="AD3810">
        <v>0</v>
      </c>
      <c r="AE3810">
        <v>11.803317616900294</v>
      </c>
    </row>
    <row r="3811" spans="1:31" x14ac:dyDescent="0.25">
      <c r="A3811">
        <v>2444449</v>
      </c>
      <c r="B3811">
        <v>1</v>
      </c>
      <c r="C3811" t="s">
        <v>80</v>
      </c>
      <c r="D3811" t="s">
        <v>97</v>
      </c>
      <c r="E3811" t="s">
        <v>147</v>
      </c>
      <c r="F3811" t="s">
        <v>11186</v>
      </c>
      <c r="G3811" t="s">
        <v>149</v>
      </c>
      <c r="H3811" t="s">
        <v>135</v>
      </c>
      <c r="I3811" t="s">
        <v>136</v>
      </c>
      <c r="J3811" t="s">
        <v>137</v>
      </c>
      <c r="K3811" t="s">
        <v>138</v>
      </c>
      <c r="L3811" t="s">
        <v>11187</v>
      </c>
      <c r="M3811" t="s">
        <v>11188</v>
      </c>
      <c r="N3811">
        <v>0.91111111099999997</v>
      </c>
      <c r="O3811">
        <v>0</v>
      </c>
      <c r="P3811">
        <v>67</v>
      </c>
      <c r="Q3811">
        <v>0</v>
      </c>
      <c r="R3811">
        <v>1</v>
      </c>
      <c r="S3811">
        <v>0</v>
      </c>
      <c r="T3811">
        <v>4</v>
      </c>
      <c r="U3811">
        <v>0</v>
      </c>
      <c r="V3811">
        <v>0</v>
      </c>
      <c r="W3811">
        <v>0</v>
      </c>
      <c r="X3811">
        <v>24.323818148977807</v>
      </c>
      <c r="Y3811">
        <v>0</v>
      </c>
      <c r="Z3811">
        <v>0</v>
      </c>
      <c r="AA3811">
        <v>0</v>
      </c>
      <c r="AB3811">
        <v>7.8915090982759759</v>
      </c>
      <c r="AC3811">
        <v>0</v>
      </c>
      <c r="AD3811">
        <v>0</v>
      </c>
      <c r="AE3811">
        <v>32.215327247253782</v>
      </c>
    </row>
    <row r="3812" spans="1:31" x14ac:dyDescent="0.25">
      <c r="A3812">
        <v>2444154</v>
      </c>
      <c r="B3812">
        <v>1</v>
      </c>
      <c r="C3812" t="s">
        <v>80</v>
      </c>
      <c r="D3812" t="s">
        <v>107</v>
      </c>
      <c r="E3812" t="s">
        <v>132</v>
      </c>
      <c r="F3812" t="s">
        <v>11189</v>
      </c>
      <c r="G3812" t="s">
        <v>214</v>
      </c>
      <c r="H3812" t="s">
        <v>135</v>
      </c>
      <c r="I3812" t="s">
        <v>136</v>
      </c>
      <c r="J3812" t="s">
        <v>3</v>
      </c>
      <c r="K3812" t="s">
        <v>138</v>
      </c>
      <c r="L3812" t="s">
        <v>11190</v>
      </c>
      <c r="M3812" t="s">
        <v>11191</v>
      </c>
      <c r="N3812">
        <v>1.8019444440000001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1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4.1176232155659775</v>
      </c>
      <c r="AC3812">
        <v>0</v>
      </c>
      <c r="AD3812">
        <v>0</v>
      </c>
      <c r="AE3812">
        <v>4.1176232155659775</v>
      </c>
    </row>
    <row r="3813" spans="1:31" x14ac:dyDescent="0.25">
      <c r="A3813">
        <v>2444091</v>
      </c>
      <c r="B3813">
        <v>1</v>
      </c>
      <c r="C3813" t="s">
        <v>81</v>
      </c>
      <c r="D3813" t="s">
        <v>127</v>
      </c>
      <c r="E3813" t="s">
        <v>161</v>
      </c>
      <c r="F3813" t="s">
        <v>11192</v>
      </c>
      <c r="G3813" t="s">
        <v>256</v>
      </c>
      <c r="H3813" t="s">
        <v>144</v>
      </c>
      <c r="I3813" t="s">
        <v>136</v>
      </c>
      <c r="J3813" t="s">
        <v>137</v>
      </c>
      <c r="K3813" t="s">
        <v>138</v>
      </c>
      <c r="L3813" t="s">
        <v>11193</v>
      </c>
      <c r="M3813" t="s">
        <v>11194</v>
      </c>
      <c r="N3813">
        <v>6.8966666659999998</v>
      </c>
      <c r="O3813">
        <v>0</v>
      </c>
      <c r="P3813">
        <v>114</v>
      </c>
      <c r="Q3813">
        <v>0</v>
      </c>
      <c r="R3813">
        <v>5</v>
      </c>
      <c r="S3813">
        <v>0</v>
      </c>
      <c r="T3813">
        <v>21</v>
      </c>
      <c r="U3813">
        <v>0</v>
      </c>
      <c r="V3813">
        <v>0</v>
      </c>
      <c r="W3813">
        <v>0</v>
      </c>
      <c r="X3813">
        <v>171.32676943299199</v>
      </c>
      <c r="Y3813">
        <v>0</v>
      </c>
      <c r="Z3813">
        <v>1.2289085894264435</v>
      </c>
      <c r="AA3813">
        <v>0</v>
      </c>
      <c r="AB3813">
        <v>69.969268950958792</v>
      </c>
      <c r="AC3813">
        <v>0</v>
      </c>
      <c r="AD3813">
        <v>0</v>
      </c>
      <c r="AE3813">
        <v>242.52494697337724</v>
      </c>
    </row>
    <row r="3814" spans="1:31" x14ac:dyDescent="0.25">
      <c r="A3814">
        <v>2444469</v>
      </c>
      <c r="B3814">
        <v>1</v>
      </c>
      <c r="C3814" t="s">
        <v>80</v>
      </c>
      <c r="D3814" t="s">
        <v>98</v>
      </c>
      <c r="E3814" t="s">
        <v>156</v>
      </c>
      <c r="F3814" t="s">
        <v>11195</v>
      </c>
      <c r="G3814" t="s">
        <v>175</v>
      </c>
      <c r="H3814" t="s">
        <v>135</v>
      </c>
      <c r="I3814" t="s">
        <v>136</v>
      </c>
      <c r="J3814" t="s">
        <v>137</v>
      </c>
      <c r="K3814" t="s">
        <v>138</v>
      </c>
      <c r="L3814" t="s">
        <v>11196</v>
      </c>
      <c r="M3814" t="s">
        <v>11197</v>
      </c>
      <c r="N3814">
        <v>1.0061111110000001</v>
      </c>
      <c r="O3814">
        <v>0</v>
      </c>
      <c r="P3814">
        <v>31</v>
      </c>
      <c r="Q3814">
        <v>0</v>
      </c>
      <c r="R3814">
        <v>28</v>
      </c>
      <c r="S3814">
        <v>0</v>
      </c>
      <c r="T3814">
        <v>45</v>
      </c>
      <c r="U3814">
        <v>0</v>
      </c>
      <c r="V3814">
        <v>0</v>
      </c>
      <c r="W3814">
        <v>0</v>
      </c>
      <c r="X3814">
        <v>2.6639227830064174</v>
      </c>
      <c r="Y3814">
        <v>0</v>
      </c>
      <c r="Z3814">
        <v>0.76975372356275118</v>
      </c>
      <c r="AA3814">
        <v>0</v>
      </c>
      <c r="AB3814">
        <v>11.663167749245829</v>
      </c>
      <c r="AC3814">
        <v>0</v>
      </c>
      <c r="AD3814">
        <v>0</v>
      </c>
      <c r="AE3814">
        <v>15.096844255814998</v>
      </c>
    </row>
    <row r="3815" spans="1:31" x14ac:dyDescent="0.25">
      <c r="A3815">
        <v>2444114</v>
      </c>
      <c r="B3815">
        <v>1</v>
      </c>
      <c r="C3815" t="s">
        <v>81</v>
      </c>
      <c r="D3815" t="s">
        <v>118</v>
      </c>
      <c r="E3815" t="s">
        <v>178</v>
      </c>
      <c r="F3815" t="s">
        <v>9575</v>
      </c>
      <c r="G3815" t="s">
        <v>355</v>
      </c>
      <c r="H3815" t="s">
        <v>144</v>
      </c>
      <c r="I3815" t="s">
        <v>136</v>
      </c>
      <c r="J3815" t="s">
        <v>137</v>
      </c>
      <c r="K3815" t="s">
        <v>164</v>
      </c>
      <c r="L3815" t="s">
        <v>11198</v>
      </c>
      <c r="M3815" t="s">
        <v>11199</v>
      </c>
      <c r="N3815">
        <v>8.3619444440000006</v>
      </c>
      <c r="O3815">
        <v>0</v>
      </c>
      <c r="P3815">
        <v>8743</v>
      </c>
      <c r="Q3815">
        <v>1</v>
      </c>
      <c r="R3815">
        <v>73</v>
      </c>
      <c r="S3815">
        <v>63</v>
      </c>
      <c r="T3815">
        <v>333</v>
      </c>
      <c r="U3815">
        <v>1</v>
      </c>
      <c r="V3815">
        <v>2</v>
      </c>
      <c r="W3815">
        <v>0</v>
      </c>
      <c r="X3815">
        <v>18595.663818545923</v>
      </c>
      <c r="Y3815">
        <v>0</v>
      </c>
      <c r="Z3815">
        <v>210.95033932646351</v>
      </c>
      <c r="AA3815">
        <v>21550.312178297823</v>
      </c>
      <c r="AB3815">
        <v>5010.6834046264057</v>
      </c>
      <c r="AC3815">
        <v>438.12059864513429</v>
      </c>
      <c r="AD3815">
        <v>1424.3685052057608</v>
      </c>
      <c r="AE3815">
        <v>47230.098844647509</v>
      </c>
    </row>
    <row r="3816" spans="1:31" x14ac:dyDescent="0.25">
      <c r="A3816">
        <v>2455873</v>
      </c>
      <c r="B3816">
        <v>1</v>
      </c>
      <c r="C3816" t="s">
        <v>80</v>
      </c>
      <c r="D3816" t="s">
        <v>84</v>
      </c>
      <c r="E3816" t="s">
        <v>229</v>
      </c>
      <c r="F3816" t="s">
        <v>11200</v>
      </c>
      <c r="G3816" t="s">
        <v>719</v>
      </c>
      <c r="H3816" t="s">
        <v>1881</v>
      </c>
      <c r="I3816" t="s">
        <v>136</v>
      </c>
      <c r="J3816" t="s">
        <v>137</v>
      </c>
      <c r="K3816" t="s">
        <v>138</v>
      </c>
      <c r="L3816" t="s">
        <v>11201</v>
      </c>
      <c r="M3816" t="s">
        <v>11202</v>
      </c>
      <c r="N3816">
        <v>0.383333333</v>
      </c>
      <c r="O3816">
        <v>1</v>
      </c>
      <c r="P3816">
        <v>27208</v>
      </c>
      <c r="Q3816">
        <v>0</v>
      </c>
      <c r="R3816">
        <v>0</v>
      </c>
      <c r="S3816">
        <v>7</v>
      </c>
      <c r="T3816">
        <v>1926</v>
      </c>
      <c r="U3816">
        <v>0</v>
      </c>
      <c r="V3816">
        <v>2</v>
      </c>
      <c r="W3816">
        <v>8.714203377179734</v>
      </c>
      <c r="X3816">
        <v>2462.9109795868062</v>
      </c>
      <c r="Y3816">
        <v>0</v>
      </c>
      <c r="Z3816">
        <v>0</v>
      </c>
      <c r="AA3816">
        <v>284.08715353928864</v>
      </c>
      <c r="AB3816">
        <v>1027.6303207063493</v>
      </c>
      <c r="AC3816">
        <v>0</v>
      </c>
      <c r="AD3816">
        <v>70.488536285146211</v>
      </c>
      <c r="AE3816">
        <v>3853.8311934947696</v>
      </c>
    </row>
    <row r="3817" spans="1:31" x14ac:dyDescent="0.25">
      <c r="A3817">
        <v>2444489</v>
      </c>
      <c r="B3817">
        <v>1</v>
      </c>
      <c r="C3817" t="s">
        <v>81</v>
      </c>
      <c r="D3817" t="s">
        <v>128</v>
      </c>
      <c r="E3817" t="s">
        <v>147</v>
      </c>
      <c r="F3817" t="s">
        <v>11203</v>
      </c>
      <c r="G3817" t="s">
        <v>171</v>
      </c>
      <c r="H3817" t="s">
        <v>135</v>
      </c>
      <c r="I3817" t="s">
        <v>136</v>
      </c>
      <c r="J3817" t="s">
        <v>137</v>
      </c>
      <c r="K3817" t="s">
        <v>138</v>
      </c>
      <c r="L3817" t="s">
        <v>11204</v>
      </c>
      <c r="M3817" t="s">
        <v>11205</v>
      </c>
      <c r="N3817">
        <v>4.5444444439999998</v>
      </c>
      <c r="O3817">
        <v>0</v>
      </c>
      <c r="P3817">
        <v>16</v>
      </c>
      <c r="Q3817">
        <v>0</v>
      </c>
      <c r="R3817">
        <v>8</v>
      </c>
      <c r="S3817">
        <v>0</v>
      </c>
      <c r="T3817">
        <v>3</v>
      </c>
      <c r="U3817">
        <v>0</v>
      </c>
      <c r="V3817">
        <v>0</v>
      </c>
      <c r="W3817">
        <v>0</v>
      </c>
      <c r="X3817">
        <v>2.3484440123692329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2.3484440123692329</v>
      </c>
    </row>
    <row r="3818" spans="1:31" x14ac:dyDescent="0.25">
      <c r="A3818">
        <v>2444383</v>
      </c>
      <c r="B3818">
        <v>1</v>
      </c>
      <c r="C3818" t="s">
        <v>80</v>
      </c>
      <c r="D3818" t="s">
        <v>90</v>
      </c>
      <c r="E3818" t="s">
        <v>147</v>
      </c>
      <c r="F3818" t="s">
        <v>11206</v>
      </c>
      <c r="G3818" t="s">
        <v>214</v>
      </c>
      <c r="H3818" t="s">
        <v>135</v>
      </c>
      <c r="I3818" t="s">
        <v>136</v>
      </c>
      <c r="J3818" t="s">
        <v>3</v>
      </c>
      <c r="K3818" t="s">
        <v>138</v>
      </c>
      <c r="L3818" t="s">
        <v>11207</v>
      </c>
      <c r="M3818" t="s">
        <v>11208</v>
      </c>
      <c r="N3818">
        <v>1.8122222219999999</v>
      </c>
      <c r="O3818">
        <v>0</v>
      </c>
      <c r="P3818">
        <v>150</v>
      </c>
      <c r="Q3818">
        <v>0</v>
      </c>
      <c r="R3818">
        <v>0</v>
      </c>
      <c r="S3818">
        <v>0</v>
      </c>
      <c r="T3818">
        <v>11</v>
      </c>
      <c r="U3818">
        <v>0</v>
      </c>
      <c r="V3818">
        <v>0</v>
      </c>
      <c r="W3818">
        <v>0</v>
      </c>
      <c r="X3818">
        <v>76.612455037900574</v>
      </c>
      <c r="Y3818">
        <v>0</v>
      </c>
      <c r="Z3818">
        <v>0</v>
      </c>
      <c r="AA3818">
        <v>0</v>
      </c>
      <c r="AB3818">
        <v>7.170198817565689</v>
      </c>
      <c r="AC3818">
        <v>0</v>
      </c>
      <c r="AD3818">
        <v>0</v>
      </c>
      <c r="AE3818">
        <v>83.782653855466265</v>
      </c>
    </row>
    <row r="3819" spans="1:31" x14ac:dyDescent="0.25">
      <c r="A3819">
        <v>2444426</v>
      </c>
      <c r="B3819">
        <v>1</v>
      </c>
      <c r="C3819" t="s">
        <v>80</v>
      </c>
      <c r="D3819" t="s">
        <v>92</v>
      </c>
      <c r="E3819" t="s">
        <v>147</v>
      </c>
      <c r="F3819" t="s">
        <v>11209</v>
      </c>
      <c r="G3819" t="s">
        <v>171</v>
      </c>
      <c r="H3819" t="s">
        <v>135</v>
      </c>
      <c r="I3819" t="s">
        <v>136</v>
      </c>
      <c r="J3819" t="s">
        <v>137</v>
      </c>
      <c r="K3819" t="s">
        <v>138</v>
      </c>
      <c r="L3819" t="s">
        <v>11210</v>
      </c>
      <c r="M3819" t="s">
        <v>11211</v>
      </c>
      <c r="N3819">
        <v>1.3819444439999999</v>
      </c>
      <c r="O3819">
        <v>0</v>
      </c>
      <c r="P3819">
        <v>4</v>
      </c>
      <c r="Q3819">
        <v>0</v>
      </c>
      <c r="R3819">
        <v>0</v>
      </c>
      <c r="S3819">
        <v>0</v>
      </c>
      <c r="T3819">
        <v>3</v>
      </c>
      <c r="U3819">
        <v>0</v>
      </c>
      <c r="V3819">
        <v>0</v>
      </c>
      <c r="W3819">
        <v>0</v>
      </c>
      <c r="X3819">
        <v>0.58065999912559363</v>
      </c>
      <c r="Y3819">
        <v>0</v>
      </c>
      <c r="Z3819">
        <v>0</v>
      </c>
      <c r="AA3819">
        <v>0</v>
      </c>
      <c r="AB3819">
        <v>2.6350403696543614</v>
      </c>
      <c r="AC3819">
        <v>0</v>
      </c>
      <c r="AD3819">
        <v>0</v>
      </c>
      <c r="AE3819">
        <v>3.215700368779955</v>
      </c>
    </row>
    <row r="3820" spans="1:31" x14ac:dyDescent="0.25">
      <c r="A3820">
        <v>2444326</v>
      </c>
      <c r="B3820">
        <v>1</v>
      </c>
      <c r="C3820" t="s">
        <v>80</v>
      </c>
      <c r="D3820" t="s">
        <v>99</v>
      </c>
      <c r="E3820" t="s">
        <v>132</v>
      </c>
      <c r="F3820" t="s">
        <v>11212</v>
      </c>
      <c r="G3820" t="s">
        <v>134</v>
      </c>
      <c r="H3820" t="s">
        <v>135</v>
      </c>
      <c r="I3820" t="s">
        <v>136</v>
      </c>
      <c r="J3820" t="s">
        <v>137</v>
      </c>
      <c r="K3820" t="s">
        <v>138</v>
      </c>
      <c r="L3820" t="s">
        <v>11213</v>
      </c>
      <c r="M3820" t="s">
        <v>11214</v>
      </c>
      <c r="N3820">
        <v>1.1927777770000001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</row>
    <row r="3821" spans="1:31" x14ac:dyDescent="0.25">
      <c r="A3821">
        <v>2444134</v>
      </c>
      <c r="B3821">
        <v>1</v>
      </c>
      <c r="C3821" t="s">
        <v>81</v>
      </c>
      <c r="D3821" t="s">
        <v>115</v>
      </c>
      <c r="E3821" t="s">
        <v>147</v>
      </c>
      <c r="F3821" t="s">
        <v>11215</v>
      </c>
      <c r="G3821" t="s">
        <v>171</v>
      </c>
      <c r="H3821" t="s">
        <v>135</v>
      </c>
      <c r="I3821" t="s">
        <v>136</v>
      </c>
      <c r="J3821" t="s">
        <v>137</v>
      </c>
      <c r="K3821" t="s">
        <v>138</v>
      </c>
      <c r="L3821" t="s">
        <v>11216</v>
      </c>
      <c r="M3821" t="s">
        <v>11217</v>
      </c>
      <c r="N3821">
        <v>2.4552777770000001</v>
      </c>
      <c r="O3821">
        <v>0</v>
      </c>
      <c r="P3821">
        <v>91</v>
      </c>
      <c r="Q3821">
        <v>0</v>
      </c>
      <c r="R3821">
        <v>0</v>
      </c>
      <c r="S3821">
        <v>0</v>
      </c>
      <c r="T3821">
        <v>5</v>
      </c>
      <c r="U3821">
        <v>0</v>
      </c>
      <c r="V3821">
        <v>0</v>
      </c>
      <c r="W3821">
        <v>0</v>
      </c>
      <c r="X3821">
        <v>13.735430405422756</v>
      </c>
      <c r="Y3821">
        <v>0</v>
      </c>
      <c r="Z3821">
        <v>0</v>
      </c>
      <c r="AA3821">
        <v>0</v>
      </c>
      <c r="AB3821">
        <v>10.161259677470685</v>
      </c>
      <c r="AC3821">
        <v>0</v>
      </c>
      <c r="AD3821">
        <v>0</v>
      </c>
      <c r="AE3821">
        <v>23.896690082893443</v>
      </c>
    </row>
    <row r="3822" spans="1:31" x14ac:dyDescent="0.25">
      <c r="A3822">
        <v>2444575</v>
      </c>
      <c r="B3822">
        <v>1</v>
      </c>
      <c r="C3822" t="s">
        <v>81</v>
      </c>
      <c r="D3822" t="s">
        <v>118</v>
      </c>
      <c r="E3822" t="s">
        <v>132</v>
      </c>
      <c r="F3822" t="s">
        <v>11218</v>
      </c>
      <c r="G3822" t="s">
        <v>134</v>
      </c>
      <c r="H3822" t="s">
        <v>135</v>
      </c>
      <c r="I3822" t="s">
        <v>136</v>
      </c>
      <c r="J3822" t="s">
        <v>137</v>
      </c>
      <c r="K3822" t="s">
        <v>138</v>
      </c>
      <c r="L3822" t="s">
        <v>11219</v>
      </c>
      <c r="M3822" t="s">
        <v>11220</v>
      </c>
      <c r="N3822">
        <v>2.4002777769999999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</row>
    <row r="3823" spans="1:31" x14ac:dyDescent="0.25">
      <c r="A3823">
        <v>2444080</v>
      </c>
      <c r="B3823">
        <v>1</v>
      </c>
      <c r="C3823" t="s">
        <v>81</v>
      </c>
      <c r="D3823" t="s">
        <v>120</v>
      </c>
      <c r="E3823" t="s">
        <v>141</v>
      </c>
      <c r="F3823" t="s">
        <v>11221</v>
      </c>
      <c r="G3823" t="s">
        <v>143</v>
      </c>
      <c r="H3823" t="s">
        <v>144</v>
      </c>
      <c r="I3823" t="s">
        <v>136</v>
      </c>
      <c r="J3823" t="s">
        <v>137</v>
      </c>
      <c r="K3823" t="s">
        <v>138</v>
      </c>
      <c r="L3823" t="s">
        <v>11222</v>
      </c>
      <c r="M3823" t="s">
        <v>11223</v>
      </c>
      <c r="N3823">
        <v>1.378055555</v>
      </c>
      <c r="O3823">
        <v>0</v>
      </c>
      <c r="P3823">
        <v>1</v>
      </c>
      <c r="Q3823">
        <v>62</v>
      </c>
      <c r="R3823">
        <v>27</v>
      </c>
      <c r="S3823">
        <v>8</v>
      </c>
      <c r="T3823">
        <v>4</v>
      </c>
      <c r="U3823">
        <v>1</v>
      </c>
      <c r="V3823">
        <v>0</v>
      </c>
      <c r="W3823">
        <v>0</v>
      </c>
      <c r="X3823">
        <v>0</v>
      </c>
      <c r="Y3823">
        <v>3.2943730843985901</v>
      </c>
      <c r="Z3823">
        <v>0.98762233584249448</v>
      </c>
      <c r="AA3823">
        <v>41.866691090358913</v>
      </c>
      <c r="AB3823">
        <v>0</v>
      </c>
      <c r="AC3823">
        <v>114.59632579731169</v>
      </c>
      <c r="AD3823">
        <v>0</v>
      </c>
      <c r="AE3823">
        <v>160.74501230791168</v>
      </c>
    </row>
    <row r="3824" spans="1:31" x14ac:dyDescent="0.25">
      <c r="A3824">
        <v>2444266</v>
      </c>
      <c r="B3824">
        <v>1</v>
      </c>
      <c r="C3824" t="s">
        <v>80</v>
      </c>
      <c r="D3824" t="s">
        <v>95</v>
      </c>
      <c r="E3824" t="s">
        <v>147</v>
      </c>
      <c r="F3824" t="s">
        <v>11224</v>
      </c>
      <c r="G3824" t="s">
        <v>175</v>
      </c>
      <c r="H3824" t="s">
        <v>135</v>
      </c>
      <c r="I3824" t="s">
        <v>136</v>
      </c>
      <c r="J3824" t="s">
        <v>137</v>
      </c>
      <c r="K3824" t="s">
        <v>138</v>
      </c>
      <c r="L3824" t="s">
        <v>11225</v>
      </c>
      <c r="M3824" t="s">
        <v>11226</v>
      </c>
      <c r="N3824">
        <v>0.44750000000000001</v>
      </c>
      <c r="O3824">
        <v>0</v>
      </c>
      <c r="P3824">
        <v>21</v>
      </c>
      <c r="Q3824">
        <v>0</v>
      </c>
      <c r="R3824">
        <v>0</v>
      </c>
      <c r="S3824">
        <v>0</v>
      </c>
      <c r="T3824">
        <v>4</v>
      </c>
      <c r="U3824">
        <v>0</v>
      </c>
      <c r="V3824">
        <v>0</v>
      </c>
      <c r="W3824">
        <v>0</v>
      </c>
      <c r="X3824">
        <v>2.4702195308251453</v>
      </c>
      <c r="Y3824">
        <v>0</v>
      </c>
      <c r="Z3824">
        <v>0</v>
      </c>
      <c r="AA3824">
        <v>0</v>
      </c>
      <c r="AB3824">
        <v>2.2984178351899804</v>
      </c>
      <c r="AC3824">
        <v>0</v>
      </c>
      <c r="AD3824">
        <v>0</v>
      </c>
      <c r="AE3824">
        <v>4.7686373660151258</v>
      </c>
    </row>
    <row r="3825" spans="1:31" x14ac:dyDescent="0.25">
      <c r="A3825">
        <v>2444389</v>
      </c>
      <c r="B3825">
        <v>1</v>
      </c>
      <c r="C3825" t="s">
        <v>80</v>
      </c>
      <c r="D3825" t="s">
        <v>83</v>
      </c>
      <c r="E3825" t="s">
        <v>161</v>
      </c>
      <c r="F3825" t="s">
        <v>11227</v>
      </c>
      <c r="G3825" t="s">
        <v>187</v>
      </c>
      <c r="H3825" t="s">
        <v>144</v>
      </c>
      <c r="I3825" t="s">
        <v>136</v>
      </c>
      <c r="J3825" t="s">
        <v>137</v>
      </c>
      <c r="K3825" t="s">
        <v>164</v>
      </c>
      <c r="L3825" t="s">
        <v>11228</v>
      </c>
      <c r="M3825" t="s">
        <v>11229</v>
      </c>
      <c r="N3825">
        <v>0.97305555499999996</v>
      </c>
      <c r="O3825">
        <v>0</v>
      </c>
      <c r="P3825">
        <v>0</v>
      </c>
      <c r="Q3825">
        <v>0</v>
      </c>
      <c r="R3825">
        <v>0</v>
      </c>
      <c r="S3825">
        <v>1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1.6369707782977887</v>
      </c>
      <c r="AB3825">
        <v>0</v>
      </c>
      <c r="AC3825">
        <v>0</v>
      </c>
      <c r="AD3825">
        <v>0</v>
      </c>
      <c r="AE3825">
        <v>1.6369707782977887</v>
      </c>
    </row>
    <row r="3826" spans="1:31" x14ac:dyDescent="0.25">
      <c r="A3826">
        <v>2444558</v>
      </c>
      <c r="B3826">
        <v>1</v>
      </c>
      <c r="C3826" t="s">
        <v>80</v>
      </c>
      <c r="D3826" t="s">
        <v>106</v>
      </c>
      <c r="E3826" t="s">
        <v>156</v>
      </c>
      <c r="F3826" t="s">
        <v>7774</v>
      </c>
      <c r="G3826" t="s">
        <v>175</v>
      </c>
      <c r="H3826" t="s">
        <v>135</v>
      </c>
      <c r="I3826" t="s">
        <v>136</v>
      </c>
      <c r="J3826" t="s">
        <v>137</v>
      </c>
      <c r="K3826" t="s">
        <v>138</v>
      </c>
      <c r="L3826" t="s">
        <v>11230</v>
      </c>
      <c r="M3826" t="s">
        <v>11231</v>
      </c>
      <c r="N3826">
        <v>0.49833333299999999</v>
      </c>
      <c r="O3826">
        <v>0</v>
      </c>
      <c r="P3826">
        <v>46</v>
      </c>
      <c r="Q3826">
        <v>0</v>
      </c>
      <c r="R3826">
        <v>1</v>
      </c>
      <c r="S3826">
        <v>0</v>
      </c>
      <c r="T3826">
        <v>4</v>
      </c>
      <c r="U3826">
        <v>0</v>
      </c>
      <c r="V3826">
        <v>0</v>
      </c>
      <c r="W3826">
        <v>0</v>
      </c>
      <c r="X3826">
        <v>2.7204561709431174</v>
      </c>
      <c r="Y3826">
        <v>0</v>
      </c>
      <c r="Z3826">
        <v>2.659585066666667E-5</v>
      </c>
      <c r="AA3826">
        <v>0</v>
      </c>
      <c r="AB3826">
        <v>1.1279200724184899</v>
      </c>
      <c r="AC3826">
        <v>0</v>
      </c>
      <c r="AD3826">
        <v>0</v>
      </c>
      <c r="AE3826">
        <v>3.848402839212274</v>
      </c>
    </row>
    <row r="3827" spans="1:31" x14ac:dyDescent="0.25">
      <c r="A3827">
        <v>2444063</v>
      </c>
      <c r="B3827">
        <v>1</v>
      </c>
      <c r="C3827" t="s">
        <v>80</v>
      </c>
      <c r="D3827" t="s">
        <v>84</v>
      </c>
      <c r="E3827" t="s">
        <v>132</v>
      </c>
      <c r="F3827" t="s">
        <v>11232</v>
      </c>
      <c r="G3827" t="s">
        <v>153</v>
      </c>
      <c r="H3827" t="s">
        <v>135</v>
      </c>
      <c r="I3827" t="s">
        <v>136</v>
      </c>
      <c r="J3827" t="s">
        <v>137</v>
      </c>
      <c r="K3827" t="s">
        <v>138</v>
      </c>
      <c r="L3827" t="s">
        <v>11233</v>
      </c>
      <c r="M3827" t="s">
        <v>11234</v>
      </c>
      <c r="N3827">
        <v>0.82222222199999995</v>
      </c>
      <c r="O3827">
        <v>0</v>
      </c>
      <c r="P3827">
        <v>2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4.2350898827700004E-2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4.2350898827700004E-2</v>
      </c>
    </row>
    <row r="3828" spans="1:31" x14ac:dyDescent="0.25">
      <c r="A3828">
        <v>2444186</v>
      </c>
      <c r="B3828">
        <v>1</v>
      </c>
      <c r="C3828" t="s">
        <v>81</v>
      </c>
      <c r="D3828" t="s">
        <v>120</v>
      </c>
      <c r="E3828" t="s">
        <v>141</v>
      </c>
      <c r="F3828" t="s">
        <v>11235</v>
      </c>
      <c r="G3828" t="s">
        <v>143</v>
      </c>
      <c r="H3828" t="s">
        <v>144</v>
      </c>
      <c r="I3828" t="s">
        <v>136</v>
      </c>
      <c r="J3828" t="s">
        <v>137</v>
      </c>
      <c r="K3828" t="s">
        <v>138</v>
      </c>
      <c r="L3828" t="s">
        <v>11236</v>
      </c>
      <c r="M3828" t="s">
        <v>11237</v>
      </c>
      <c r="N3828">
        <v>0.97916666600000002</v>
      </c>
      <c r="O3828">
        <v>1</v>
      </c>
      <c r="P3828">
        <v>920</v>
      </c>
      <c r="Q3828">
        <v>36</v>
      </c>
      <c r="R3828">
        <v>65</v>
      </c>
      <c r="S3828">
        <v>5</v>
      </c>
      <c r="T3828">
        <v>63</v>
      </c>
      <c r="U3828">
        <v>1</v>
      </c>
      <c r="V3828">
        <v>0</v>
      </c>
      <c r="W3828">
        <v>0.23968363868399997</v>
      </c>
      <c r="X3828">
        <v>164.73373004821519</v>
      </c>
      <c r="Y3828">
        <v>4.8234282537716648</v>
      </c>
      <c r="Z3828">
        <v>11.535089875299311</v>
      </c>
      <c r="AA3828">
        <v>13.947724351236127</v>
      </c>
      <c r="AB3828">
        <v>42.401704405886775</v>
      </c>
      <c r="AC3828">
        <v>0</v>
      </c>
      <c r="AD3828">
        <v>0</v>
      </c>
      <c r="AE3828">
        <v>237.68136057309306</v>
      </c>
    </row>
    <row r="3829" spans="1:31" x14ac:dyDescent="0.25">
      <c r="A3829">
        <v>2444541</v>
      </c>
      <c r="B3829">
        <v>1</v>
      </c>
      <c r="C3829" t="s">
        <v>81</v>
      </c>
      <c r="D3829" t="s">
        <v>122</v>
      </c>
      <c r="E3829" t="s">
        <v>147</v>
      </c>
      <c r="F3829" t="s">
        <v>11238</v>
      </c>
      <c r="G3829" t="s">
        <v>1516</v>
      </c>
      <c r="H3829" t="s">
        <v>135</v>
      </c>
      <c r="I3829" t="s">
        <v>136</v>
      </c>
      <c r="J3829" t="s">
        <v>137</v>
      </c>
      <c r="K3829" t="s">
        <v>138</v>
      </c>
      <c r="L3829" t="s">
        <v>11239</v>
      </c>
      <c r="M3829" t="s">
        <v>11240</v>
      </c>
      <c r="N3829">
        <v>1.5249999999999999</v>
      </c>
      <c r="O3829">
        <v>0</v>
      </c>
      <c r="P3829">
        <v>93</v>
      </c>
      <c r="Q3829">
        <v>0</v>
      </c>
      <c r="R3829">
        <v>0</v>
      </c>
      <c r="S3829">
        <v>0</v>
      </c>
      <c r="T3829">
        <v>7</v>
      </c>
      <c r="U3829">
        <v>0</v>
      </c>
      <c r="V3829">
        <v>0</v>
      </c>
      <c r="W3829">
        <v>0</v>
      </c>
      <c r="X3829">
        <v>46.326320365170346</v>
      </c>
      <c r="Y3829">
        <v>0</v>
      </c>
      <c r="Z3829">
        <v>0</v>
      </c>
      <c r="AA3829">
        <v>0</v>
      </c>
      <c r="AB3829">
        <v>11.145925852113887</v>
      </c>
      <c r="AC3829">
        <v>0</v>
      </c>
      <c r="AD3829">
        <v>0</v>
      </c>
      <c r="AE3829">
        <v>57.472246217284237</v>
      </c>
    </row>
    <row r="3830" spans="1:31" x14ac:dyDescent="0.25">
      <c r="A3830">
        <v>2444472</v>
      </c>
      <c r="B3830">
        <v>1</v>
      </c>
      <c r="C3830" t="s">
        <v>80</v>
      </c>
      <c r="D3830" t="s">
        <v>86</v>
      </c>
      <c r="E3830" t="s">
        <v>132</v>
      </c>
      <c r="F3830" t="s">
        <v>11241</v>
      </c>
      <c r="G3830" t="s">
        <v>134</v>
      </c>
      <c r="H3830" t="s">
        <v>135</v>
      </c>
      <c r="I3830" t="s">
        <v>136</v>
      </c>
      <c r="J3830" t="s">
        <v>137</v>
      </c>
      <c r="K3830" t="s">
        <v>138</v>
      </c>
      <c r="L3830" t="s">
        <v>11242</v>
      </c>
      <c r="M3830" t="s">
        <v>11243</v>
      </c>
      <c r="N3830">
        <v>4.0433333329999996</v>
      </c>
      <c r="O3830">
        <v>0</v>
      </c>
      <c r="P3830">
        <v>1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2.3058909904977707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2.3058909904977707</v>
      </c>
    </row>
    <row r="3831" spans="1:31" x14ac:dyDescent="0.25">
      <c r="A3831">
        <v>2444515</v>
      </c>
      <c r="B3831">
        <v>1</v>
      </c>
      <c r="C3831" t="s">
        <v>80</v>
      </c>
      <c r="D3831" t="s">
        <v>85</v>
      </c>
      <c r="E3831" t="s">
        <v>132</v>
      </c>
      <c r="F3831" t="s">
        <v>11244</v>
      </c>
      <c r="G3831" t="s">
        <v>153</v>
      </c>
      <c r="H3831" t="s">
        <v>135</v>
      </c>
      <c r="I3831" t="s">
        <v>136</v>
      </c>
      <c r="J3831" t="s">
        <v>137</v>
      </c>
      <c r="K3831" t="s">
        <v>138</v>
      </c>
      <c r="L3831" t="s">
        <v>11245</v>
      </c>
      <c r="M3831" t="s">
        <v>11246</v>
      </c>
      <c r="N3831">
        <v>0.82888888800000005</v>
      </c>
      <c r="O3831">
        <v>0</v>
      </c>
      <c r="P3831">
        <v>16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3.1462349296872842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3.1462349296872842</v>
      </c>
    </row>
    <row r="3832" spans="1:31" x14ac:dyDescent="0.25">
      <c r="A3832">
        <v>2444166</v>
      </c>
      <c r="B3832">
        <v>1</v>
      </c>
      <c r="C3832" t="s">
        <v>80</v>
      </c>
      <c r="D3832" t="s">
        <v>100</v>
      </c>
      <c r="E3832" t="s">
        <v>178</v>
      </c>
      <c r="F3832" t="s">
        <v>11247</v>
      </c>
      <c r="G3832" t="s">
        <v>143</v>
      </c>
      <c r="H3832" t="s">
        <v>144</v>
      </c>
      <c r="I3832" t="s">
        <v>330</v>
      </c>
      <c r="J3832" t="s">
        <v>137</v>
      </c>
      <c r="K3832" t="s">
        <v>138</v>
      </c>
      <c r="L3832" t="s">
        <v>11248</v>
      </c>
      <c r="M3832" t="s">
        <v>11249</v>
      </c>
      <c r="N3832">
        <v>3.4722221999999997E-2</v>
      </c>
      <c r="O3832">
        <v>2</v>
      </c>
      <c r="P3832">
        <v>1298</v>
      </c>
      <c r="Q3832">
        <v>14</v>
      </c>
      <c r="R3832">
        <v>149</v>
      </c>
      <c r="S3832">
        <v>29</v>
      </c>
      <c r="T3832">
        <v>125</v>
      </c>
      <c r="U3832">
        <v>2</v>
      </c>
      <c r="V3832">
        <v>0</v>
      </c>
      <c r="W3832">
        <v>1.7295837681111113E-2</v>
      </c>
      <c r="X3832">
        <v>17.382101052128629</v>
      </c>
      <c r="Y3832">
        <v>0.94180223533663188</v>
      </c>
      <c r="Z3832">
        <v>3.0787153880634737</v>
      </c>
      <c r="AA3832">
        <v>6.2259940712222237</v>
      </c>
      <c r="AB3832">
        <v>10.874206499053846</v>
      </c>
      <c r="AC3832">
        <v>3.3887867504223617</v>
      </c>
      <c r="AD3832">
        <v>0</v>
      </c>
      <c r="AE3832">
        <v>41.908901833908281</v>
      </c>
    </row>
    <row r="3833" spans="1:31" x14ac:dyDescent="0.25">
      <c r="A3833">
        <v>2444521</v>
      </c>
      <c r="B3833">
        <v>1</v>
      </c>
      <c r="C3833" t="s">
        <v>80</v>
      </c>
      <c r="D3833" t="s">
        <v>92</v>
      </c>
      <c r="E3833" t="s">
        <v>141</v>
      </c>
      <c r="F3833" t="s">
        <v>11250</v>
      </c>
      <c r="G3833" t="s">
        <v>175</v>
      </c>
      <c r="H3833" t="s">
        <v>144</v>
      </c>
      <c r="I3833" t="s">
        <v>136</v>
      </c>
      <c r="J3833" t="s">
        <v>137</v>
      </c>
      <c r="K3833" t="s">
        <v>138</v>
      </c>
      <c r="L3833" t="s">
        <v>11251</v>
      </c>
      <c r="M3833" t="s">
        <v>11252</v>
      </c>
      <c r="N3833">
        <v>0.78888888800000001</v>
      </c>
      <c r="O3833">
        <v>0</v>
      </c>
      <c r="P3833">
        <v>295</v>
      </c>
      <c r="Q3833">
        <v>0</v>
      </c>
      <c r="R3833">
        <v>1</v>
      </c>
      <c r="S3833">
        <v>0</v>
      </c>
      <c r="T3833">
        <v>14</v>
      </c>
      <c r="U3833">
        <v>0</v>
      </c>
      <c r="V3833">
        <v>0</v>
      </c>
      <c r="W3833">
        <v>0</v>
      </c>
      <c r="X3833">
        <v>163.64387861562162</v>
      </c>
      <c r="Y3833">
        <v>0</v>
      </c>
      <c r="Z3833">
        <v>0.70282617321981578</v>
      </c>
      <c r="AA3833">
        <v>0</v>
      </c>
      <c r="AB3833">
        <v>12.657379592823968</v>
      </c>
      <c r="AC3833">
        <v>0</v>
      </c>
      <c r="AD3833">
        <v>0</v>
      </c>
      <c r="AE3833">
        <v>177.00408438166539</v>
      </c>
    </row>
    <row r="3834" spans="1:31" x14ac:dyDescent="0.25">
      <c r="A3834">
        <v>2444229</v>
      </c>
      <c r="B3834">
        <v>1</v>
      </c>
      <c r="C3834" t="s">
        <v>80</v>
      </c>
      <c r="D3834" t="s">
        <v>96</v>
      </c>
      <c r="E3834" t="s">
        <v>161</v>
      </c>
      <c r="F3834" t="s">
        <v>11253</v>
      </c>
      <c r="G3834" t="s">
        <v>4370</v>
      </c>
      <c r="H3834" t="s">
        <v>144</v>
      </c>
      <c r="I3834" t="s">
        <v>136</v>
      </c>
      <c r="J3834" t="s">
        <v>137</v>
      </c>
      <c r="K3834" t="s">
        <v>138</v>
      </c>
      <c r="L3834" t="s">
        <v>11254</v>
      </c>
      <c r="M3834" t="s">
        <v>11255</v>
      </c>
      <c r="N3834">
        <v>0.390833333</v>
      </c>
      <c r="O3834">
        <v>0</v>
      </c>
      <c r="P3834">
        <v>168</v>
      </c>
      <c r="Q3834">
        <v>0</v>
      </c>
      <c r="R3834">
        <v>0</v>
      </c>
      <c r="S3834">
        <v>0</v>
      </c>
      <c r="T3834">
        <v>22</v>
      </c>
      <c r="U3834">
        <v>0</v>
      </c>
      <c r="V3834">
        <v>0</v>
      </c>
      <c r="W3834">
        <v>0</v>
      </c>
      <c r="X3834">
        <v>14.701613162113865</v>
      </c>
      <c r="Y3834">
        <v>0</v>
      </c>
      <c r="Z3834">
        <v>0</v>
      </c>
      <c r="AA3834">
        <v>0</v>
      </c>
      <c r="AB3834">
        <v>10.569018904264974</v>
      </c>
      <c r="AC3834">
        <v>0</v>
      </c>
      <c r="AD3834">
        <v>0</v>
      </c>
      <c r="AE3834">
        <v>25.270632066378838</v>
      </c>
    </row>
    <row r="3835" spans="1:31" x14ac:dyDescent="0.25">
      <c r="A3835">
        <v>2444329</v>
      </c>
      <c r="B3835">
        <v>1</v>
      </c>
      <c r="C3835" t="s">
        <v>81</v>
      </c>
      <c r="D3835" t="s">
        <v>115</v>
      </c>
      <c r="E3835" t="s">
        <v>141</v>
      </c>
      <c r="F3835" t="s">
        <v>11256</v>
      </c>
      <c r="G3835" t="s">
        <v>143</v>
      </c>
      <c r="H3835" t="s">
        <v>144</v>
      </c>
      <c r="I3835" t="s">
        <v>136</v>
      </c>
      <c r="J3835" t="s">
        <v>137</v>
      </c>
      <c r="K3835" t="s">
        <v>138</v>
      </c>
      <c r="L3835" t="s">
        <v>11257</v>
      </c>
      <c r="M3835" t="s">
        <v>11258</v>
      </c>
      <c r="N3835">
        <v>1.115</v>
      </c>
      <c r="O3835">
        <v>1</v>
      </c>
      <c r="P3835">
        <v>809</v>
      </c>
      <c r="Q3835">
        <v>1</v>
      </c>
      <c r="R3835">
        <v>43</v>
      </c>
      <c r="S3835">
        <v>2</v>
      </c>
      <c r="T3835">
        <v>36</v>
      </c>
      <c r="U3835">
        <v>1</v>
      </c>
      <c r="V3835">
        <v>0</v>
      </c>
      <c r="W3835">
        <v>0.25973123845164992</v>
      </c>
      <c r="X3835">
        <v>71.026535540221715</v>
      </c>
      <c r="Y3835">
        <v>4.1571746145808115</v>
      </c>
      <c r="Z3835">
        <v>9.8877515420171402</v>
      </c>
      <c r="AA3835">
        <v>3.4288911548053496</v>
      </c>
      <c r="AB3835">
        <v>16.547718240960329</v>
      </c>
      <c r="AC3835">
        <v>42.309202130773329</v>
      </c>
      <c r="AD3835">
        <v>0</v>
      </c>
      <c r="AE3835">
        <v>147.61700446181032</v>
      </c>
    </row>
    <row r="3836" spans="1:31" x14ac:dyDescent="0.25">
      <c r="A3836">
        <v>2444246</v>
      </c>
      <c r="B3836">
        <v>1</v>
      </c>
      <c r="C3836" t="s">
        <v>80</v>
      </c>
      <c r="D3836" t="s">
        <v>96</v>
      </c>
      <c r="E3836" t="s">
        <v>132</v>
      </c>
      <c r="F3836" t="s">
        <v>11259</v>
      </c>
      <c r="G3836" t="s">
        <v>249</v>
      </c>
      <c r="H3836" t="s">
        <v>135</v>
      </c>
      <c r="I3836" t="s">
        <v>136</v>
      </c>
      <c r="J3836" t="s">
        <v>137</v>
      </c>
      <c r="K3836" t="s">
        <v>138</v>
      </c>
      <c r="L3836" t="s">
        <v>11260</v>
      </c>
      <c r="M3836" t="s">
        <v>11261</v>
      </c>
      <c r="N3836">
        <v>1.761111111</v>
      </c>
      <c r="O3836">
        <v>0</v>
      </c>
      <c r="P3836">
        <v>1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</row>
    <row r="3837" spans="1:31" x14ac:dyDescent="0.25">
      <c r="A3837">
        <v>2444077</v>
      </c>
      <c r="B3837">
        <v>1</v>
      </c>
      <c r="C3837" t="s">
        <v>80</v>
      </c>
      <c r="D3837" t="s">
        <v>104</v>
      </c>
      <c r="E3837" t="s">
        <v>147</v>
      </c>
      <c r="F3837" t="s">
        <v>11262</v>
      </c>
      <c r="G3837" t="s">
        <v>149</v>
      </c>
      <c r="H3837" t="s">
        <v>135</v>
      </c>
      <c r="I3837" t="s">
        <v>136</v>
      </c>
      <c r="J3837" t="s">
        <v>137</v>
      </c>
      <c r="K3837" t="s">
        <v>138</v>
      </c>
      <c r="L3837" t="s">
        <v>11263</v>
      </c>
      <c r="M3837" t="s">
        <v>11264</v>
      </c>
      <c r="N3837">
        <v>2.3875000000000002</v>
      </c>
      <c r="O3837">
        <v>0</v>
      </c>
      <c r="P3837">
        <v>109</v>
      </c>
      <c r="Q3837">
        <v>0</v>
      </c>
      <c r="R3837">
        <v>0</v>
      </c>
      <c r="S3837">
        <v>0</v>
      </c>
      <c r="T3837">
        <v>19</v>
      </c>
      <c r="U3837">
        <v>0</v>
      </c>
      <c r="V3837">
        <v>0</v>
      </c>
      <c r="W3837">
        <v>0</v>
      </c>
      <c r="X3837">
        <v>69.050592792615063</v>
      </c>
      <c r="Y3837">
        <v>0</v>
      </c>
      <c r="Z3837">
        <v>0</v>
      </c>
      <c r="AA3837">
        <v>0</v>
      </c>
      <c r="AB3837">
        <v>47.888804789690788</v>
      </c>
      <c r="AC3837">
        <v>0</v>
      </c>
      <c r="AD3837">
        <v>0</v>
      </c>
      <c r="AE3837">
        <v>116.93939758230584</v>
      </c>
    </row>
    <row r="3838" spans="1:31" x14ac:dyDescent="0.25">
      <c r="A3838">
        <v>2444100</v>
      </c>
      <c r="B3838">
        <v>1</v>
      </c>
      <c r="C3838" t="s">
        <v>81</v>
      </c>
      <c r="D3838" t="s">
        <v>124</v>
      </c>
      <c r="E3838" t="s">
        <v>141</v>
      </c>
      <c r="F3838" t="s">
        <v>3665</v>
      </c>
      <c r="G3838" t="s">
        <v>143</v>
      </c>
      <c r="H3838" t="s">
        <v>144</v>
      </c>
      <c r="I3838" t="s">
        <v>136</v>
      </c>
      <c r="J3838" t="s">
        <v>137</v>
      </c>
      <c r="K3838" t="s">
        <v>138</v>
      </c>
      <c r="L3838" t="s">
        <v>11265</v>
      </c>
      <c r="M3838" t="s">
        <v>11266</v>
      </c>
      <c r="N3838">
        <v>2.341111111</v>
      </c>
      <c r="O3838">
        <v>5</v>
      </c>
      <c r="P3838">
        <v>462</v>
      </c>
      <c r="Q3838">
        <v>131</v>
      </c>
      <c r="R3838">
        <v>157</v>
      </c>
      <c r="S3838">
        <v>9</v>
      </c>
      <c r="T3838">
        <v>39</v>
      </c>
      <c r="U3838">
        <v>4</v>
      </c>
      <c r="V3838">
        <v>0</v>
      </c>
      <c r="W3838">
        <v>8.5329394363397064</v>
      </c>
      <c r="X3838">
        <v>199.3793697846408</v>
      </c>
      <c r="Y3838">
        <v>426.16441374576863</v>
      </c>
      <c r="Z3838">
        <v>24.639278896429968</v>
      </c>
      <c r="AA3838">
        <v>51.649045946307197</v>
      </c>
      <c r="AB3838">
        <v>108.72520394372972</v>
      </c>
      <c r="AC3838">
        <v>365.59579483918532</v>
      </c>
      <c r="AD3838">
        <v>0</v>
      </c>
      <c r="AE3838">
        <v>1184.6860465924012</v>
      </c>
    </row>
    <row r="3839" spans="1:31" x14ac:dyDescent="0.25">
      <c r="A3839">
        <v>2444292</v>
      </c>
      <c r="B3839">
        <v>1</v>
      </c>
      <c r="C3839" t="s">
        <v>80</v>
      </c>
      <c r="D3839" t="s">
        <v>83</v>
      </c>
      <c r="E3839" t="s">
        <v>161</v>
      </c>
      <c r="F3839" t="s">
        <v>11267</v>
      </c>
      <c r="G3839" t="s">
        <v>187</v>
      </c>
      <c r="H3839" t="s">
        <v>144</v>
      </c>
      <c r="I3839" t="s">
        <v>136</v>
      </c>
      <c r="J3839" t="s">
        <v>137</v>
      </c>
      <c r="K3839" t="s">
        <v>164</v>
      </c>
      <c r="L3839" t="s">
        <v>11268</v>
      </c>
      <c r="M3839" t="s">
        <v>11269</v>
      </c>
      <c r="N3839">
        <v>4.7344444440000002</v>
      </c>
      <c r="O3839">
        <v>0</v>
      </c>
      <c r="P3839">
        <v>589</v>
      </c>
      <c r="Q3839">
        <v>0</v>
      </c>
      <c r="R3839">
        <v>0</v>
      </c>
      <c r="S3839">
        <v>0</v>
      </c>
      <c r="T3839">
        <v>27</v>
      </c>
      <c r="U3839">
        <v>0</v>
      </c>
      <c r="V3839">
        <v>0</v>
      </c>
      <c r="W3839">
        <v>0</v>
      </c>
      <c r="X3839">
        <v>700.14758861712755</v>
      </c>
      <c r="Y3839">
        <v>0</v>
      </c>
      <c r="Z3839">
        <v>0</v>
      </c>
      <c r="AA3839">
        <v>0</v>
      </c>
      <c r="AB3839">
        <v>264.66059247999794</v>
      </c>
      <c r="AC3839">
        <v>0</v>
      </c>
      <c r="AD3839">
        <v>0</v>
      </c>
      <c r="AE3839">
        <v>964.8081810971255</v>
      </c>
    </row>
    <row r="3840" spans="1:31" x14ac:dyDescent="0.25">
      <c r="A3840">
        <v>2444415</v>
      </c>
      <c r="B3840">
        <v>1</v>
      </c>
      <c r="C3840" t="s">
        <v>80</v>
      </c>
      <c r="D3840" t="s">
        <v>96</v>
      </c>
      <c r="E3840" t="s">
        <v>132</v>
      </c>
      <c r="F3840" t="s">
        <v>11270</v>
      </c>
      <c r="G3840" t="s">
        <v>198</v>
      </c>
      <c r="H3840" t="s">
        <v>135</v>
      </c>
      <c r="I3840" t="s">
        <v>136</v>
      </c>
      <c r="J3840" t="s">
        <v>137</v>
      </c>
      <c r="K3840" t="s">
        <v>138</v>
      </c>
      <c r="L3840" t="s">
        <v>11271</v>
      </c>
      <c r="M3840" t="s">
        <v>11272</v>
      </c>
      <c r="N3840">
        <v>2.823611111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0.17156820918337917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0.17156820918337917</v>
      </c>
    </row>
    <row r="3841" spans="1:31" x14ac:dyDescent="0.25">
      <c r="A3841">
        <v>2444309</v>
      </c>
      <c r="B3841">
        <v>1</v>
      </c>
      <c r="C3841" t="s">
        <v>80</v>
      </c>
      <c r="D3841" t="s">
        <v>83</v>
      </c>
      <c r="E3841" t="s">
        <v>161</v>
      </c>
      <c r="F3841" t="s">
        <v>11273</v>
      </c>
      <c r="G3841" t="s">
        <v>187</v>
      </c>
      <c r="H3841" t="s">
        <v>144</v>
      </c>
      <c r="I3841" t="s">
        <v>136</v>
      </c>
      <c r="J3841" t="s">
        <v>137</v>
      </c>
      <c r="K3841" t="s">
        <v>164</v>
      </c>
      <c r="L3841" t="s">
        <v>11274</v>
      </c>
      <c r="M3841" t="s">
        <v>11275</v>
      </c>
      <c r="N3841">
        <v>2.4575</v>
      </c>
      <c r="O3841">
        <v>0</v>
      </c>
      <c r="P3841">
        <v>880</v>
      </c>
      <c r="Q3841">
        <v>0</v>
      </c>
      <c r="R3841">
        <v>0</v>
      </c>
      <c r="S3841">
        <v>1</v>
      </c>
      <c r="T3841">
        <v>145</v>
      </c>
      <c r="U3841">
        <v>0</v>
      </c>
      <c r="V3841">
        <v>2</v>
      </c>
      <c r="W3841">
        <v>0</v>
      </c>
      <c r="X3841">
        <v>556.90056783111766</v>
      </c>
      <c r="Y3841">
        <v>0</v>
      </c>
      <c r="Z3841">
        <v>0</v>
      </c>
      <c r="AA3841">
        <v>4.3696534173800998</v>
      </c>
      <c r="AB3841">
        <v>292.42671440560048</v>
      </c>
      <c r="AC3841">
        <v>0</v>
      </c>
      <c r="AD3841">
        <v>68.105941912695158</v>
      </c>
      <c r="AE3841">
        <v>921.80287756679331</v>
      </c>
    </row>
    <row r="3842" spans="1:31" x14ac:dyDescent="0.25">
      <c r="A3842">
        <v>2444160</v>
      </c>
      <c r="B3842">
        <v>1</v>
      </c>
      <c r="C3842" t="s">
        <v>80</v>
      </c>
      <c r="D3842" t="s">
        <v>100</v>
      </c>
      <c r="E3842" t="s">
        <v>141</v>
      </c>
      <c r="F3842" t="s">
        <v>11276</v>
      </c>
      <c r="G3842" t="s">
        <v>143</v>
      </c>
      <c r="H3842" t="s">
        <v>144</v>
      </c>
      <c r="I3842" t="s">
        <v>136</v>
      </c>
      <c r="J3842" t="s">
        <v>137</v>
      </c>
      <c r="K3842" t="s">
        <v>138</v>
      </c>
      <c r="L3842" t="s">
        <v>11277</v>
      </c>
      <c r="M3842" t="s">
        <v>11278</v>
      </c>
      <c r="N3842">
        <v>0.56916666599999999</v>
      </c>
      <c r="O3842">
        <v>0</v>
      </c>
      <c r="P3842">
        <v>263</v>
      </c>
      <c r="Q3842">
        <v>0</v>
      </c>
      <c r="R3842">
        <v>23</v>
      </c>
      <c r="S3842">
        <v>10</v>
      </c>
      <c r="T3842">
        <v>65</v>
      </c>
      <c r="U3842">
        <v>1</v>
      </c>
      <c r="V3842">
        <v>2</v>
      </c>
      <c r="W3842">
        <v>0</v>
      </c>
      <c r="X3842">
        <v>43.38169567583558</v>
      </c>
      <c r="Y3842">
        <v>0</v>
      </c>
      <c r="Z3842">
        <v>6.5137467941961864</v>
      </c>
      <c r="AA3842">
        <v>77.660888415474645</v>
      </c>
      <c r="AB3842">
        <v>56.621498663878477</v>
      </c>
      <c r="AC3842">
        <v>83.577260096505626</v>
      </c>
      <c r="AD3842">
        <v>31.370437051963819</v>
      </c>
      <c r="AE3842">
        <v>299.1255266978543</v>
      </c>
    </row>
    <row r="3843" spans="1:31" x14ac:dyDescent="0.25">
      <c r="A3843">
        <v>2444375</v>
      </c>
      <c r="B3843">
        <v>1</v>
      </c>
      <c r="C3843" t="s">
        <v>81</v>
      </c>
      <c r="D3843" t="s">
        <v>123</v>
      </c>
      <c r="E3843" t="s">
        <v>161</v>
      </c>
      <c r="F3843" t="s">
        <v>11279</v>
      </c>
      <c r="G3843" t="s">
        <v>143</v>
      </c>
      <c r="H3843" t="s">
        <v>144</v>
      </c>
      <c r="I3843" t="s">
        <v>136</v>
      </c>
      <c r="J3843" t="s">
        <v>137</v>
      </c>
      <c r="K3843" t="s">
        <v>138</v>
      </c>
      <c r="L3843" t="s">
        <v>11280</v>
      </c>
      <c r="M3843" t="s">
        <v>11281</v>
      </c>
      <c r="N3843">
        <v>2.1869444439999999</v>
      </c>
      <c r="O3843">
        <v>2</v>
      </c>
      <c r="P3843">
        <v>0</v>
      </c>
      <c r="Q3843">
        <v>99</v>
      </c>
      <c r="R3843">
        <v>1</v>
      </c>
      <c r="S3843">
        <v>6</v>
      </c>
      <c r="T3843">
        <v>0</v>
      </c>
      <c r="U3843">
        <v>0</v>
      </c>
      <c r="V3843">
        <v>0</v>
      </c>
      <c r="W3843">
        <v>0.55442341435436659</v>
      </c>
      <c r="X3843">
        <v>0</v>
      </c>
      <c r="Y3843">
        <v>30.783581092750531</v>
      </c>
      <c r="Z3843">
        <v>0.71283213638777509</v>
      </c>
      <c r="AA3843">
        <v>3.6256054914927445</v>
      </c>
      <c r="AB3843">
        <v>0</v>
      </c>
      <c r="AC3843">
        <v>0</v>
      </c>
      <c r="AD3843">
        <v>0</v>
      </c>
      <c r="AE3843">
        <v>35.676442134985415</v>
      </c>
    </row>
    <row r="3844" spans="1:31" x14ac:dyDescent="0.25">
      <c r="A3844">
        <v>2444140</v>
      </c>
      <c r="B3844">
        <v>1</v>
      </c>
      <c r="C3844" t="s">
        <v>80</v>
      </c>
      <c r="D3844" t="s">
        <v>84</v>
      </c>
      <c r="E3844" t="s">
        <v>147</v>
      </c>
      <c r="F3844" t="s">
        <v>11282</v>
      </c>
      <c r="G3844" t="s">
        <v>175</v>
      </c>
      <c r="H3844" t="s">
        <v>135</v>
      </c>
      <c r="I3844" t="s">
        <v>136</v>
      </c>
      <c r="J3844" t="s">
        <v>137</v>
      </c>
      <c r="K3844" t="s">
        <v>138</v>
      </c>
      <c r="L3844" t="s">
        <v>11283</v>
      </c>
      <c r="M3844" t="s">
        <v>11284</v>
      </c>
      <c r="N3844">
        <v>2.4427777769999999</v>
      </c>
      <c r="O3844">
        <v>0</v>
      </c>
      <c r="P3844">
        <v>166</v>
      </c>
      <c r="Q3844">
        <v>0</v>
      </c>
      <c r="R3844">
        <v>0</v>
      </c>
      <c r="S3844">
        <v>0</v>
      </c>
      <c r="T3844">
        <v>4</v>
      </c>
      <c r="U3844">
        <v>0</v>
      </c>
      <c r="V3844">
        <v>1</v>
      </c>
      <c r="W3844">
        <v>0</v>
      </c>
      <c r="X3844">
        <v>91.98693938659639</v>
      </c>
      <c r="Y3844">
        <v>0</v>
      </c>
      <c r="Z3844">
        <v>0</v>
      </c>
      <c r="AA3844">
        <v>0</v>
      </c>
      <c r="AB3844">
        <v>11.455165757552091</v>
      </c>
      <c r="AC3844">
        <v>0</v>
      </c>
      <c r="AD3844">
        <v>13.501230669584945</v>
      </c>
      <c r="AE3844">
        <v>116.94333581373343</v>
      </c>
    </row>
    <row r="3845" spans="1:31" x14ac:dyDescent="0.25">
      <c r="A3845">
        <v>2444163</v>
      </c>
      <c r="B3845">
        <v>1</v>
      </c>
      <c r="C3845" t="s">
        <v>80</v>
      </c>
      <c r="D3845" t="s">
        <v>84</v>
      </c>
      <c r="E3845" t="s">
        <v>156</v>
      </c>
      <c r="F3845" t="s">
        <v>11285</v>
      </c>
      <c r="G3845" t="s">
        <v>187</v>
      </c>
      <c r="H3845" t="s">
        <v>135</v>
      </c>
      <c r="I3845" t="s">
        <v>136</v>
      </c>
      <c r="J3845" t="s">
        <v>137</v>
      </c>
      <c r="K3845" t="s">
        <v>164</v>
      </c>
      <c r="L3845" t="s">
        <v>11286</v>
      </c>
      <c r="M3845" t="s">
        <v>11287</v>
      </c>
      <c r="N3845">
        <v>4.7566666660000001</v>
      </c>
      <c r="O3845">
        <v>0</v>
      </c>
      <c r="P3845">
        <v>412</v>
      </c>
      <c r="Q3845">
        <v>0</v>
      </c>
      <c r="R3845">
        <v>0</v>
      </c>
      <c r="S3845">
        <v>0</v>
      </c>
      <c r="T3845">
        <v>193</v>
      </c>
      <c r="U3845">
        <v>0</v>
      </c>
      <c r="V3845">
        <v>0</v>
      </c>
      <c r="W3845">
        <v>0</v>
      </c>
      <c r="X3845">
        <v>442.21849905662646</v>
      </c>
      <c r="Y3845">
        <v>0</v>
      </c>
      <c r="Z3845">
        <v>0</v>
      </c>
      <c r="AA3845">
        <v>0</v>
      </c>
      <c r="AB3845">
        <v>1030.9383434422939</v>
      </c>
      <c r="AC3845">
        <v>0</v>
      </c>
      <c r="AD3845">
        <v>0</v>
      </c>
      <c r="AE3845">
        <v>1473.1568424989205</v>
      </c>
    </row>
    <row r="3846" spans="1:31" x14ac:dyDescent="0.25">
      <c r="A3846">
        <v>2444495</v>
      </c>
      <c r="B3846">
        <v>1</v>
      </c>
      <c r="C3846" t="s">
        <v>81</v>
      </c>
      <c r="D3846" t="s">
        <v>118</v>
      </c>
      <c r="E3846" t="s">
        <v>132</v>
      </c>
      <c r="F3846" t="s">
        <v>11288</v>
      </c>
      <c r="G3846" t="s">
        <v>134</v>
      </c>
      <c r="H3846" t="s">
        <v>135</v>
      </c>
      <c r="I3846" t="s">
        <v>136</v>
      </c>
      <c r="J3846" t="s">
        <v>137</v>
      </c>
      <c r="K3846" t="s">
        <v>138</v>
      </c>
      <c r="L3846" t="s">
        <v>11289</v>
      </c>
      <c r="M3846" t="s">
        <v>11290</v>
      </c>
      <c r="N3846">
        <v>0.93666666600000004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</row>
    <row r="3847" spans="1:31" x14ac:dyDescent="0.25">
      <c r="A3847">
        <v>2444120</v>
      </c>
      <c r="B3847">
        <v>1</v>
      </c>
      <c r="C3847" t="s">
        <v>80</v>
      </c>
      <c r="D3847" t="s">
        <v>100</v>
      </c>
      <c r="E3847" t="s">
        <v>178</v>
      </c>
      <c r="F3847" t="s">
        <v>5068</v>
      </c>
      <c r="G3847" t="s">
        <v>355</v>
      </c>
      <c r="H3847" t="s">
        <v>144</v>
      </c>
      <c r="I3847" t="s">
        <v>136</v>
      </c>
      <c r="J3847" t="s">
        <v>137</v>
      </c>
      <c r="K3847" t="s">
        <v>164</v>
      </c>
      <c r="L3847" t="s">
        <v>11291</v>
      </c>
      <c r="M3847" t="s">
        <v>11292</v>
      </c>
      <c r="N3847">
        <v>8.9</v>
      </c>
      <c r="O3847">
        <v>0</v>
      </c>
      <c r="P3847">
        <v>901</v>
      </c>
      <c r="Q3847">
        <v>3</v>
      </c>
      <c r="R3847">
        <v>73</v>
      </c>
      <c r="S3847">
        <v>2</v>
      </c>
      <c r="T3847">
        <v>100</v>
      </c>
      <c r="U3847">
        <v>0</v>
      </c>
      <c r="V3847">
        <v>0</v>
      </c>
      <c r="W3847">
        <v>0</v>
      </c>
      <c r="X3847">
        <v>2353.8768770420306</v>
      </c>
      <c r="Y3847">
        <v>3.5408431271866805</v>
      </c>
      <c r="Z3847">
        <v>300.43734301791619</v>
      </c>
      <c r="AA3847">
        <v>43.536346717061349</v>
      </c>
      <c r="AB3847">
        <v>519.57162025462833</v>
      </c>
      <c r="AC3847">
        <v>0</v>
      </c>
      <c r="AD3847">
        <v>0</v>
      </c>
      <c r="AE3847">
        <v>3220.9630301588231</v>
      </c>
    </row>
    <row r="3848" spans="1:31" x14ac:dyDescent="0.25">
      <c r="A3848">
        <v>2444538</v>
      </c>
      <c r="B3848">
        <v>1</v>
      </c>
      <c r="C3848" t="s">
        <v>81</v>
      </c>
      <c r="D3848" t="s">
        <v>113</v>
      </c>
      <c r="E3848" t="s">
        <v>132</v>
      </c>
      <c r="F3848" t="s">
        <v>11293</v>
      </c>
      <c r="G3848" t="s">
        <v>198</v>
      </c>
      <c r="H3848" t="s">
        <v>135</v>
      </c>
      <c r="I3848" t="s">
        <v>136</v>
      </c>
      <c r="J3848" t="s">
        <v>137</v>
      </c>
      <c r="K3848" t="s">
        <v>138</v>
      </c>
      <c r="L3848" t="s">
        <v>11294</v>
      </c>
      <c r="M3848" t="s">
        <v>11295</v>
      </c>
      <c r="N3848">
        <v>2.4138888879999998</v>
      </c>
      <c r="O3848">
        <v>0</v>
      </c>
      <c r="P3848">
        <v>5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2.7610599443419117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2.7610599443419117</v>
      </c>
    </row>
    <row r="3849" spans="1:31" x14ac:dyDescent="0.25">
      <c r="A3849">
        <v>2444369</v>
      </c>
      <c r="B3849">
        <v>1</v>
      </c>
      <c r="C3849" t="s">
        <v>81</v>
      </c>
      <c r="D3849" t="s">
        <v>128</v>
      </c>
      <c r="E3849" t="s">
        <v>132</v>
      </c>
      <c r="F3849" t="s">
        <v>2484</v>
      </c>
      <c r="G3849" t="s">
        <v>198</v>
      </c>
      <c r="H3849" t="s">
        <v>135</v>
      </c>
      <c r="I3849" t="s">
        <v>136</v>
      </c>
      <c r="J3849" t="s">
        <v>137</v>
      </c>
      <c r="K3849" t="s">
        <v>138</v>
      </c>
      <c r="L3849" t="s">
        <v>11296</v>
      </c>
      <c r="M3849" t="s">
        <v>11297</v>
      </c>
      <c r="N3849">
        <v>0.71861111099999997</v>
      </c>
      <c r="O3849">
        <v>0</v>
      </c>
      <c r="P3849">
        <v>3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0.56512510167071106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0.56512510167071106</v>
      </c>
    </row>
    <row r="3850" spans="1:31" x14ac:dyDescent="0.25">
      <c r="A3850">
        <v>2444332</v>
      </c>
      <c r="B3850">
        <v>1</v>
      </c>
      <c r="C3850" t="s">
        <v>80</v>
      </c>
      <c r="D3850" t="s">
        <v>103</v>
      </c>
      <c r="E3850" t="s">
        <v>132</v>
      </c>
      <c r="F3850" t="s">
        <v>11298</v>
      </c>
      <c r="G3850" t="s">
        <v>214</v>
      </c>
      <c r="H3850" t="s">
        <v>135</v>
      </c>
      <c r="I3850" t="s">
        <v>136</v>
      </c>
      <c r="J3850" t="s">
        <v>137</v>
      </c>
      <c r="K3850" t="s">
        <v>138</v>
      </c>
      <c r="L3850" t="s">
        <v>11299</v>
      </c>
      <c r="M3850" t="s">
        <v>11300</v>
      </c>
      <c r="N3850">
        <v>5.9427777769999999</v>
      </c>
      <c r="O3850">
        <v>0</v>
      </c>
      <c r="P3850">
        <v>1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2.3322533735073088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2.3322533735073088</v>
      </c>
    </row>
    <row r="3851" spans="1:31" x14ac:dyDescent="0.25">
      <c r="A3851">
        <v>2444126</v>
      </c>
      <c r="B3851">
        <v>1</v>
      </c>
      <c r="C3851" t="s">
        <v>81</v>
      </c>
      <c r="D3851" t="s">
        <v>118</v>
      </c>
      <c r="E3851" t="s">
        <v>178</v>
      </c>
      <c r="F3851" t="s">
        <v>11301</v>
      </c>
      <c r="G3851" t="s">
        <v>143</v>
      </c>
      <c r="H3851" t="s">
        <v>144</v>
      </c>
      <c r="I3851" t="s">
        <v>136</v>
      </c>
      <c r="J3851" t="s">
        <v>137</v>
      </c>
      <c r="K3851" t="s">
        <v>138</v>
      </c>
      <c r="L3851" t="s">
        <v>11302</v>
      </c>
      <c r="M3851" t="s">
        <v>11303</v>
      </c>
      <c r="N3851">
        <v>0.76694444399999995</v>
      </c>
      <c r="O3851">
        <v>4</v>
      </c>
      <c r="P3851">
        <v>3942</v>
      </c>
      <c r="Q3851">
        <v>101</v>
      </c>
      <c r="R3851">
        <v>279</v>
      </c>
      <c r="S3851">
        <v>40</v>
      </c>
      <c r="T3851">
        <v>470</v>
      </c>
      <c r="U3851">
        <v>14</v>
      </c>
      <c r="V3851">
        <v>1</v>
      </c>
      <c r="W3851">
        <v>1.1574638815141967</v>
      </c>
      <c r="X3851">
        <v>702.31548943732503</v>
      </c>
      <c r="Y3851">
        <v>56.63193997694367</v>
      </c>
      <c r="Z3851">
        <v>24.593886131958389</v>
      </c>
      <c r="AA3851">
        <v>282.20075156637267</v>
      </c>
      <c r="AB3851">
        <v>347.30428780147798</v>
      </c>
      <c r="AC3851">
        <v>1577.6233667954439</v>
      </c>
      <c r="AD3851">
        <v>42.102908485083844</v>
      </c>
      <c r="AE3851">
        <v>3033.9300940761195</v>
      </c>
    </row>
    <row r="3852" spans="1:31" x14ac:dyDescent="0.25">
      <c r="A3852">
        <v>2444195</v>
      </c>
      <c r="B3852">
        <v>1</v>
      </c>
      <c r="C3852" t="s">
        <v>80</v>
      </c>
      <c r="D3852" t="s">
        <v>93</v>
      </c>
      <c r="E3852" t="s">
        <v>156</v>
      </c>
      <c r="F3852" t="s">
        <v>11304</v>
      </c>
      <c r="G3852" t="s">
        <v>175</v>
      </c>
      <c r="H3852" t="s">
        <v>135</v>
      </c>
      <c r="I3852" t="s">
        <v>136</v>
      </c>
      <c r="J3852" t="s">
        <v>137</v>
      </c>
      <c r="K3852" t="s">
        <v>138</v>
      </c>
      <c r="L3852" t="s">
        <v>11305</v>
      </c>
      <c r="M3852" t="s">
        <v>11306</v>
      </c>
      <c r="N3852">
        <v>0.68277777699999997</v>
      </c>
      <c r="O3852">
        <v>0</v>
      </c>
      <c r="P3852">
        <v>0</v>
      </c>
      <c r="Q3852">
        <v>0</v>
      </c>
      <c r="R3852">
        <v>11</v>
      </c>
      <c r="S3852">
        <v>0</v>
      </c>
      <c r="T3852">
        <v>4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0.43209289363438891</v>
      </c>
      <c r="AA3852">
        <v>0</v>
      </c>
      <c r="AB3852">
        <v>2.9909106559379905</v>
      </c>
      <c r="AC3852">
        <v>0</v>
      </c>
      <c r="AD3852">
        <v>0</v>
      </c>
      <c r="AE3852">
        <v>3.4230035495723796</v>
      </c>
    </row>
    <row r="3853" spans="1:31" x14ac:dyDescent="0.25">
      <c r="A3853">
        <v>2444172</v>
      </c>
      <c r="B3853">
        <v>1</v>
      </c>
      <c r="C3853" t="s">
        <v>81</v>
      </c>
      <c r="D3853" t="s">
        <v>118</v>
      </c>
      <c r="E3853" t="s">
        <v>141</v>
      </c>
      <c r="F3853" t="s">
        <v>11307</v>
      </c>
      <c r="G3853" t="s">
        <v>175</v>
      </c>
      <c r="H3853" t="s">
        <v>144</v>
      </c>
      <c r="I3853" t="s">
        <v>136</v>
      </c>
      <c r="J3853" t="s">
        <v>137</v>
      </c>
      <c r="K3853" t="s">
        <v>138</v>
      </c>
      <c r="L3853" t="s">
        <v>11308</v>
      </c>
      <c r="M3853" t="s">
        <v>11309</v>
      </c>
      <c r="N3853">
        <v>0.39333333300000001</v>
      </c>
      <c r="O3853">
        <v>2</v>
      </c>
      <c r="P3853">
        <v>4</v>
      </c>
      <c r="Q3853">
        <v>6</v>
      </c>
      <c r="R3853">
        <v>9</v>
      </c>
      <c r="S3853">
        <v>16</v>
      </c>
      <c r="T3853">
        <v>10</v>
      </c>
      <c r="U3853">
        <v>2</v>
      </c>
      <c r="V3853">
        <v>0</v>
      </c>
      <c r="W3853">
        <v>0.32802012561714661</v>
      </c>
      <c r="X3853">
        <v>0</v>
      </c>
      <c r="Y3853">
        <v>0.81109374554853342</v>
      </c>
      <c r="Z3853">
        <v>0.90154540309113329</v>
      </c>
      <c r="AA3853">
        <v>65.799572155188827</v>
      </c>
      <c r="AB3853">
        <v>12.5340868459113</v>
      </c>
      <c r="AC3853">
        <v>15.196992778407827</v>
      </c>
      <c r="AD3853">
        <v>0</v>
      </c>
      <c r="AE3853">
        <v>95.571311053764774</v>
      </c>
    </row>
    <row r="3854" spans="1:31" x14ac:dyDescent="0.25">
      <c r="A3854">
        <v>2444487</v>
      </c>
      <c r="B3854">
        <v>1</v>
      </c>
      <c r="C3854" t="s">
        <v>80</v>
      </c>
      <c r="D3854" t="s">
        <v>92</v>
      </c>
      <c r="E3854" t="s">
        <v>132</v>
      </c>
      <c r="F3854" t="s">
        <v>11310</v>
      </c>
      <c r="G3854" t="s">
        <v>134</v>
      </c>
      <c r="H3854" t="s">
        <v>135</v>
      </c>
      <c r="I3854" t="s">
        <v>136</v>
      </c>
      <c r="J3854" t="s">
        <v>137</v>
      </c>
      <c r="K3854" t="s">
        <v>138</v>
      </c>
      <c r="L3854" t="s">
        <v>11311</v>
      </c>
      <c r="M3854" t="s">
        <v>11312</v>
      </c>
      <c r="N3854">
        <v>1.797222222</v>
      </c>
      <c r="O3854">
        <v>0</v>
      </c>
      <c r="P3854">
        <v>1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1.3375197183470333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1.3375197183470333</v>
      </c>
    </row>
    <row r="3855" spans="1:31" x14ac:dyDescent="0.25">
      <c r="A3855">
        <v>2444464</v>
      </c>
      <c r="B3855">
        <v>1</v>
      </c>
      <c r="C3855" t="s">
        <v>80</v>
      </c>
      <c r="D3855" t="s">
        <v>96</v>
      </c>
      <c r="E3855" t="s">
        <v>132</v>
      </c>
      <c r="F3855" t="s">
        <v>11313</v>
      </c>
      <c r="G3855" t="s">
        <v>214</v>
      </c>
      <c r="H3855" t="s">
        <v>135</v>
      </c>
      <c r="I3855" t="s">
        <v>136</v>
      </c>
      <c r="J3855" t="s">
        <v>3</v>
      </c>
      <c r="K3855" t="s">
        <v>138</v>
      </c>
      <c r="L3855" t="s">
        <v>11314</v>
      </c>
      <c r="M3855" t="s">
        <v>11315</v>
      </c>
      <c r="N3855">
        <v>3.0388888879999998</v>
      </c>
      <c r="O3855">
        <v>0</v>
      </c>
      <c r="P3855">
        <v>5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</row>
    <row r="3856" spans="1:31" x14ac:dyDescent="0.25">
      <c r="A3856">
        <v>2444504</v>
      </c>
      <c r="B3856">
        <v>1</v>
      </c>
      <c r="C3856" t="s">
        <v>80</v>
      </c>
      <c r="D3856" t="s">
        <v>93</v>
      </c>
      <c r="E3856" t="s">
        <v>178</v>
      </c>
      <c r="F3856" t="s">
        <v>11316</v>
      </c>
      <c r="G3856" t="s">
        <v>175</v>
      </c>
      <c r="H3856" t="s">
        <v>144</v>
      </c>
      <c r="I3856" t="s">
        <v>136</v>
      </c>
      <c r="J3856" t="s">
        <v>137</v>
      </c>
      <c r="K3856" t="s">
        <v>138</v>
      </c>
      <c r="L3856" t="s">
        <v>11317</v>
      </c>
      <c r="M3856" t="s">
        <v>11318</v>
      </c>
      <c r="N3856">
        <v>0.69499999999999995</v>
      </c>
      <c r="O3856">
        <v>0</v>
      </c>
      <c r="P3856">
        <v>707</v>
      </c>
      <c r="Q3856">
        <v>9</v>
      </c>
      <c r="R3856">
        <v>244</v>
      </c>
      <c r="S3856">
        <v>22</v>
      </c>
      <c r="T3856">
        <v>147</v>
      </c>
      <c r="U3856">
        <v>0</v>
      </c>
      <c r="V3856">
        <v>0</v>
      </c>
      <c r="W3856">
        <v>0</v>
      </c>
      <c r="X3856">
        <v>94.359144008426782</v>
      </c>
      <c r="Y3856">
        <v>5.9687229751582258</v>
      </c>
      <c r="Z3856">
        <v>12.375105380001857</v>
      </c>
      <c r="AA3856">
        <v>87.922225836353803</v>
      </c>
      <c r="AB3856">
        <v>80.046859451439587</v>
      </c>
      <c r="AC3856">
        <v>0</v>
      </c>
      <c r="AD3856">
        <v>0</v>
      </c>
      <c r="AE3856">
        <v>280.67205765138021</v>
      </c>
    </row>
    <row r="3857" spans="1:31" x14ac:dyDescent="0.25">
      <c r="A3857">
        <v>2444404</v>
      </c>
      <c r="B3857">
        <v>1</v>
      </c>
      <c r="C3857" t="s">
        <v>81</v>
      </c>
      <c r="D3857" t="s">
        <v>115</v>
      </c>
      <c r="E3857" t="s">
        <v>161</v>
      </c>
      <c r="F3857" t="s">
        <v>11319</v>
      </c>
      <c r="G3857" t="s">
        <v>256</v>
      </c>
      <c r="H3857" t="s">
        <v>144</v>
      </c>
      <c r="I3857" t="s">
        <v>136</v>
      </c>
      <c r="J3857" t="s">
        <v>137</v>
      </c>
      <c r="K3857" t="s">
        <v>138</v>
      </c>
      <c r="L3857" t="s">
        <v>11320</v>
      </c>
      <c r="M3857" t="s">
        <v>11321</v>
      </c>
      <c r="N3857">
        <v>1.6072222220000001</v>
      </c>
      <c r="O3857">
        <v>1</v>
      </c>
      <c r="P3857">
        <v>304</v>
      </c>
      <c r="Q3857">
        <v>0</v>
      </c>
      <c r="R3857">
        <v>18</v>
      </c>
      <c r="S3857">
        <v>2</v>
      </c>
      <c r="T3857">
        <v>8</v>
      </c>
      <c r="U3857">
        <v>1</v>
      </c>
      <c r="V3857">
        <v>0</v>
      </c>
      <c r="W3857">
        <v>0.41126855386376665</v>
      </c>
      <c r="X3857">
        <v>42.03427874861211</v>
      </c>
      <c r="Y3857">
        <v>0</v>
      </c>
      <c r="Z3857">
        <v>1.5705680650757299</v>
      </c>
      <c r="AA3857">
        <v>4.611530279909692</v>
      </c>
      <c r="AB3857">
        <v>4.3709349701974238</v>
      </c>
      <c r="AC3857">
        <v>52.664770428788593</v>
      </c>
      <c r="AD3857">
        <v>0</v>
      </c>
      <c r="AE3857">
        <v>105.66335104644732</v>
      </c>
    </row>
    <row r="3858" spans="1:31" x14ac:dyDescent="0.25">
      <c r="A3858">
        <v>2444255</v>
      </c>
      <c r="B3858">
        <v>1</v>
      </c>
      <c r="C3858" t="s">
        <v>80</v>
      </c>
      <c r="D3858" t="s">
        <v>92</v>
      </c>
      <c r="E3858" t="s">
        <v>132</v>
      </c>
      <c r="F3858" t="s">
        <v>11322</v>
      </c>
      <c r="G3858" t="s">
        <v>214</v>
      </c>
      <c r="H3858" t="s">
        <v>135</v>
      </c>
      <c r="I3858" t="s">
        <v>136</v>
      </c>
      <c r="J3858" t="s">
        <v>137</v>
      </c>
      <c r="K3858" t="s">
        <v>138</v>
      </c>
      <c r="L3858" t="s">
        <v>11323</v>
      </c>
      <c r="M3858" t="s">
        <v>11324</v>
      </c>
      <c r="N3858">
        <v>4.9997222219999999</v>
      </c>
      <c r="O3858">
        <v>0</v>
      </c>
      <c r="P3858">
        <v>1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</row>
    <row r="3859" spans="1:31" x14ac:dyDescent="0.25">
      <c r="A3859">
        <v>2444209</v>
      </c>
      <c r="B3859">
        <v>1</v>
      </c>
      <c r="C3859" t="s">
        <v>80</v>
      </c>
      <c r="D3859" t="s">
        <v>100</v>
      </c>
      <c r="E3859" t="s">
        <v>161</v>
      </c>
      <c r="F3859" t="s">
        <v>11325</v>
      </c>
      <c r="G3859" t="s">
        <v>355</v>
      </c>
      <c r="H3859" t="s">
        <v>144</v>
      </c>
      <c r="I3859" t="s">
        <v>136</v>
      </c>
      <c r="J3859" t="s">
        <v>137</v>
      </c>
      <c r="K3859" t="s">
        <v>164</v>
      </c>
      <c r="L3859" t="s">
        <v>11326</v>
      </c>
      <c r="M3859" t="s">
        <v>11327</v>
      </c>
      <c r="N3859">
        <v>8.2305555550000005</v>
      </c>
      <c r="O3859">
        <v>2</v>
      </c>
      <c r="P3859">
        <v>851</v>
      </c>
      <c r="Q3859">
        <v>4</v>
      </c>
      <c r="R3859">
        <v>44</v>
      </c>
      <c r="S3859">
        <v>11</v>
      </c>
      <c r="T3859">
        <v>63</v>
      </c>
      <c r="U3859">
        <v>1</v>
      </c>
      <c r="V3859">
        <v>0</v>
      </c>
      <c r="W3859">
        <v>4.1437524049039904</v>
      </c>
      <c r="X3859">
        <v>2683.6355048523137</v>
      </c>
      <c r="Y3859">
        <v>16.547792447269035</v>
      </c>
      <c r="Z3859">
        <v>180.56160334977335</v>
      </c>
      <c r="AA3859">
        <v>355.40220824771524</v>
      </c>
      <c r="AB3859">
        <v>780.45250230185582</v>
      </c>
      <c r="AC3859">
        <v>109.09745153368289</v>
      </c>
      <c r="AD3859">
        <v>0</v>
      </c>
      <c r="AE3859">
        <v>4129.8408151375133</v>
      </c>
    </row>
    <row r="3860" spans="1:31" x14ac:dyDescent="0.25">
      <c r="A3860">
        <v>2444258</v>
      </c>
      <c r="B3860">
        <v>1</v>
      </c>
      <c r="C3860" t="s">
        <v>80</v>
      </c>
      <c r="D3860" t="s">
        <v>85</v>
      </c>
      <c r="E3860" t="s">
        <v>132</v>
      </c>
      <c r="F3860" t="s">
        <v>11244</v>
      </c>
      <c r="G3860" t="s">
        <v>153</v>
      </c>
      <c r="H3860" t="s">
        <v>135</v>
      </c>
      <c r="I3860" t="s">
        <v>136</v>
      </c>
      <c r="J3860" t="s">
        <v>137</v>
      </c>
      <c r="K3860" t="s">
        <v>138</v>
      </c>
      <c r="L3860" t="s">
        <v>11328</v>
      </c>
      <c r="M3860" t="s">
        <v>11329</v>
      </c>
      <c r="N3860">
        <v>1.0125</v>
      </c>
      <c r="O3860">
        <v>0</v>
      </c>
      <c r="P3860">
        <v>16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3.5677685760386906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3.5677685760386906</v>
      </c>
    </row>
    <row r="3861" spans="1:31" x14ac:dyDescent="0.25">
      <c r="A3861">
        <v>2444278</v>
      </c>
      <c r="B3861">
        <v>1</v>
      </c>
      <c r="C3861" t="s">
        <v>81</v>
      </c>
      <c r="D3861" t="s">
        <v>118</v>
      </c>
      <c r="E3861" t="s">
        <v>161</v>
      </c>
      <c r="F3861" t="s">
        <v>11330</v>
      </c>
      <c r="G3861" t="s">
        <v>301</v>
      </c>
      <c r="H3861" t="s">
        <v>144</v>
      </c>
      <c r="I3861" t="s">
        <v>136</v>
      </c>
      <c r="J3861" t="s">
        <v>137</v>
      </c>
      <c r="K3861" t="s">
        <v>138</v>
      </c>
      <c r="L3861" t="s">
        <v>11331</v>
      </c>
      <c r="M3861" t="s">
        <v>11332</v>
      </c>
      <c r="N3861">
        <v>4.6802777769999997</v>
      </c>
      <c r="O3861">
        <v>0</v>
      </c>
      <c r="P3861">
        <v>0</v>
      </c>
      <c r="Q3861">
        <v>0</v>
      </c>
      <c r="R3861">
        <v>2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</row>
    <row r="3862" spans="1:31" x14ac:dyDescent="0.25">
      <c r="A3862">
        <v>2444129</v>
      </c>
      <c r="B3862">
        <v>1</v>
      </c>
      <c r="C3862" t="s">
        <v>80</v>
      </c>
      <c r="D3862" t="s">
        <v>83</v>
      </c>
      <c r="E3862" t="s">
        <v>229</v>
      </c>
      <c r="F3862" t="s">
        <v>11333</v>
      </c>
      <c r="G3862" t="s">
        <v>187</v>
      </c>
      <c r="H3862" t="s">
        <v>144</v>
      </c>
      <c r="I3862" t="s">
        <v>136</v>
      </c>
      <c r="J3862" t="s">
        <v>137</v>
      </c>
      <c r="K3862" t="s">
        <v>164</v>
      </c>
      <c r="L3862" t="s">
        <v>11334</v>
      </c>
      <c r="M3862" t="s">
        <v>11335</v>
      </c>
      <c r="N3862">
        <v>2.0533333329999999</v>
      </c>
      <c r="O3862">
        <v>0</v>
      </c>
      <c r="P3862">
        <v>814</v>
      </c>
      <c r="Q3862">
        <v>0</v>
      </c>
      <c r="R3862">
        <v>0</v>
      </c>
      <c r="S3862">
        <v>2</v>
      </c>
      <c r="T3862">
        <v>58</v>
      </c>
      <c r="U3862">
        <v>0</v>
      </c>
      <c r="V3862">
        <v>0</v>
      </c>
      <c r="W3862">
        <v>0</v>
      </c>
      <c r="X3862">
        <v>798.4774218720346</v>
      </c>
      <c r="Y3862">
        <v>0</v>
      </c>
      <c r="Z3862">
        <v>0</v>
      </c>
      <c r="AA3862">
        <v>392.87396942882452</v>
      </c>
      <c r="AB3862">
        <v>391.63644047083812</v>
      </c>
      <c r="AC3862">
        <v>0</v>
      </c>
      <c r="AD3862">
        <v>0</v>
      </c>
      <c r="AE3862">
        <v>1582.9878317716973</v>
      </c>
    </row>
    <row r="3863" spans="1:31" x14ac:dyDescent="0.25">
      <c r="A3863">
        <v>2444152</v>
      </c>
      <c r="B3863">
        <v>1</v>
      </c>
      <c r="C3863" t="s">
        <v>80</v>
      </c>
      <c r="D3863" t="s">
        <v>108</v>
      </c>
      <c r="E3863" t="s">
        <v>147</v>
      </c>
      <c r="F3863" t="s">
        <v>5330</v>
      </c>
      <c r="G3863" t="s">
        <v>187</v>
      </c>
      <c r="H3863" t="s">
        <v>135</v>
      </c>
      <c r="I3863" t="s">
        <v>136</v>
      </c>
      <c r="J3863" t="s">
        <v>137</v>
      </c>
      <c r="K3863" t="s">
        <v>164</v>
      </c>
      <c r="L3863" t="s">
        <v>11336</v>
      </c>
      <c r="M3863" t="s">
        <v>11337</v>
      </c>
      <c r="N3863">
        <v>8.7911111109999993</v>
      </c>
      <c r="O3863">
        <v>0</v>
      </c>
      <c r="P3863">
        <v>8</v>
      </c>
      <c r="Q3863">
        <v>0</v>
      </c>
      <c r="R3863">
        <v>14</v>
      </c>
      <c r="S3863">
        <v>0</v>
      </c>
      <c r="T3863">
        <v>5</v>
      </c>
      <c r="U3863">
        <v>0</v>
      </c>
      <c r="V3863">
        <v>0</v>
      </c>
      <c r="W3863">
        <v>0</v>
      </c>
      <c r="X3863">
        <v>14.520135328300357</v>
      </c>
      <c r="Y3863">
        <v>0</v>
      </c>
      <c r="Z3863">
        <v>0.11534034234216947</v>
      </c>
      <c r="AA3863">
        <v>0</v>
      </c>
      <c r="AB3863">
        <v>20.571202071366983</v>
      </c>
      <c r="AC3863">
        <v>0</v>
      </c>
      <c r="AD3863">
        <v>0</v>
      </c>
      <c r="AE3863">
        <v>35.206677742009511</v>
      </c>
    </row>
    <row r="3864" spans="1:31" x14ac:dyDescent="0.25">
      <c r="A3864">
        <v>2444252</v>
      </c>
      <c r="B3864">
        <v>1</v>
      </c>
      <c r="C3864" t="s">
        <v>80</v>
      </c>
      <c r="D3864" t="s">
        <v>93</v>
      </c>
      <c r="E3864" t="s">
        <v>147</v>
      </c>
      <c r="F3864" t="s">
        <v>11338</v>
      </c>
      <c r="G3864" t="s">
        <v>175</v>
      </c>
      <c r="H3864" t="s">
        <v>135</v>
      </c>
      <c r="I3864" t="s">
        <v>136</v>
      </c>
      <c r="J3864" t="s">
        <v>137</v>
      </c>
      <c r="K3864" t="s">
        <v>138</v>
      </c>
      <c r="L3864" t="s">
        <v>11339</v>
      </c>
      <c r="M3864" t="s">
        <v>11340</v>
      </c>
      <c r="N3864">
        <v>0.56861111099999995</v>
      </c>
      <c r="O3864">
        <v>0</v>
      </c>
      <c r="P3864">
        <v>56</v>
      </c>
      <c r="Q3864">
        <v>0</v>
      </c>
      <c r="R3864">
        <v>8</v>
      </c>
      <c r="S3864">
        <v>0</v>
      </c>
      <c r="T3864">
        <v>3</v>
      </c>
      <c r="U3864">
        <v>0</v>
      </c>
      <c r="V3864">
        <v>0</v>
      </c>
      <c r="W3864">
        <v>0</v>
      </c>
      <c r="X3864">
        <v>7.2726988662629601</v>
      </c>
      <c r="Y3864">
        <v>0</v>
      </c>
      <c r="Z3864">
        <v>0.63945626312320447</v>
      </c>
      <c r="AA3864">
        <v>0</v>
      </c>
      <c r="AB3864">
        <v>2.379812715828721</v>
      </c>
      <c r="AC3864">
        <v>0</v>
      </c>
      <c r="AD3864">
        <v>0</v>
      </c>
      <c r="AE3864">
        <v>10.291967845214884</v>
      </c>
    </row>
    <row r="3865" spans="1:31" x14ac:dyDescent="0.25">
      <c r="A3865">
        <v>2444547</v>
      </c>
      <c r="B3865">
        <v>1</v>
      </c>
      <c r="C3865" t="s">
        <v>80</v>
      </c>
      <c r="D3865" t="s">
        <v>107</v>
      </c>
      <c r="E3865" t="s">
        <v>132</v>
      </c>
      <c r="F3865" t="s">
        <v>11341</v>
      </c>
      <c r="G3865" t="s">
        <v>198</v>
      </c>
      <c r="H3865" t="s">
        <v>135</v>
      </c>
      <c r="I3865" t="s">
        <v>136</v>
      </c>
      <c r="J3865" t="s">
        <v>137</v>
      </c>
      <c r="K3865" t="s">
        <v>138</v>
      </c>
      <c r="L3865" t="s">
        <v>11342</v>
      </c>
      <c r="M3865" t="s">
        <v>11343</v>
      </c>
      <c r="N3865">
        <v>1.2208333330000001</v>
      </c>
      <c r="O3865">
        <v>0</v>
      </c>
      <c r="P3865">
        <v>10</v>
      </c>
      <c r="Q3865">
        <v>0</v>
      </c>
      <c r="R3865">
        <v>0</v>
      </c>
      <c r="S3865">
        <v>0</v>
      </c>
      <c r="T3865">
        <v>2</v>
      </c>
      <c r="U3865">
        <v>0</v>
      </c>
      <c r="V3865">
        <v>0</v>
      </c>
      <c r="W3865">
        <v>0</v>
      </c>
      <c r="X3865">
        <v>3.1914917116902055</v>
      </c>
      <c r="Y3865">
        <v>0</v>
      </c>
      <c r="Z3865">
        <v>0</v>
      </c>
      <c r="AA3865">
        <v>0</v>
      </c>
      <c r="AB3865">
        <v>1.3944902767849692</v>
      </c>
      <c r="AC3865">
        <v>0</v>
      </c>
      <c r="AD3865">
        <v>0</v>
      </c>
      <c r="AE3865">
        <v>4.5859819884751749</v>
      </c>
    </row>
    <row r="3866" spans="1:31" x14ac:dyDescent="0.25">
      <c r="A3866">
        <v>2444215</v>
      </c>
      <c r="B3866">
        <v>1</v>
      </c>
      <c r="C3866" t="s">
        <v>80</v>
      </c>
      <c r="D3866" t="s">
        <v>83</v>
      </c>
      <c r="E3866" t="s">
        <v>147</v>
      </c>
      <c r="F3866" t="s">
        <v>11344</v>
      </c>
      <c r="G3866" t="s">
        <v>175</v>
      </c>
      <c r="H3866" t="s">
        <v>135</v>
      </c>
      <c r="I3866" t="s">
        <v>136</v>
      </c>
      <c r="J3866" t="s">
        <v>137</v>
      </c>
      <c r="K3866" t="s">
        <v>138</v>
      </c>
      <c r="L3866" t="s">
        <v>11345</v>
      </c>
      <c r="M3866" t="s">
        <v>11346</v>
      </c>
      <c r="N3866">
        <v>3.3255555550000002</v>
      </c>
      <c r="O3866">
        <v>0</v>
      </c>
      <c r="P3866">
        <v>98</v>
      </c>
      <c r="Q3866">
        <v>0</v>
      </c>
      <c r="R3866">
        <v>0</v>
      </c>
      <c r="S3866">
        <v>0</v>
      </c>
      <c r="T3866">
        <v>3</v>
      </c>
      <c r="U3866">
        <v>0</v>
      </c>
      <c r="V3866">
        <v>0</v>
      </c>
      <c r="W3866">
        <v>0</v>
      </c>
      <c r="X3866">
        <v>107.22416167577462</v>
      </c>
      <c r="Y3866">
        <v>0</v>
      </c>
      <c r="Z3866">
        <v>0</v>
      </c>
      <c r="AA3866">
        <v>0</v>
      </c>
      <c r="AB3866">
        <v>15.301594497174085</v>
      </c>
      <c r="AC3866">
        <v>0</v>
      </c>
      <c r="AD3866">
        <v>0</v>
      </c>
      <c r="AE3866">
        <v>122.5257561729487</v>
      </c>
    </row>
    <row r="3867" spans="1:31" x14ac:dyDescent="0.25">
      <c r="A3867">
        <v>2444298</v>
      </c>
      <c r="B3867">
        <v>1</v>
      </c>
      <c r="C3867" t="s">
        <v>80</v>
      </c>
      <c r="D3867" t="s">
        <v>82</v>
      </c>
      <c r="E3867" t="s">
        <v>132</v>
      </c>
      <c r="F3867" t="s">
        <v>11347</v>
      </c>
      <c r="G3867" t="s">
        <v>134</v>
      </c>
      <c r="H3867" t="s">
        <v>135</v>
      </c>
      <c r="I3867" t="s">
        <v>136</v>
      </c>
      <c r="J3867" t="s">
        <v>137</v>
      </c>
      <c r="K3867" t="s">
        <v>138</v>
      </c>
      <c r="L3867" t="s">
        <v>11348</v>
      </c>
      <c r="M3867" t="s">
        <v>11349</v>
      </c>
      <c r="N3867">
        <v>3.0122222220000001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</row>
    <row r="3868" spans="1:31" x14ac:dyDescent="0.25">
      <c r="A3868">
        <v>2444112</v>
      </c>
      <c r="B3868">
        <v>1</v>
      </c>
      <c r="C3868" t="s">
        <v>80</v>
      </c>
      <c r="D3868" t="s">
        <v>98</v>
      </c>
      <c r="E3868" t="s">
        <v>141</v>
      </c>
      <c r="F3868" t="s">
        <v>5046</v>
      </c>
      <c r="G3868" t="s">
        <v>143</v>
      </c>
      <c r="H3868" t="s">
        <v>144</v>
      </c>
      <c r="I3868" t="s">
        <v>136</v>
      </c>
      <c r="J3868" t="s">
        <v>137</v>
      </c>
      <c r="K3868" t="s">
        <v>138</v>
      </c>
      <c r="L3868" t="s">
        <v>11350</v>
      </c>
      <c r="M3868" t="s">
        <v>11351</v>
      </c>
      <c r="N3868">
        <v>0.15888888800000001</v>
      </c>
      <c r="O3868">
        <v>0</v>
      </c>
      <c r="P3868">
        <v>21</v>
      </c>
      <c r="Q3868">
        <v>12</v>
      </c>
      <c r="R3868">
        <v>125</v>
      </c>
      <c r="S3868">
        <v>4</v>
      </c>
      <c r="T3868">
        <v>34</v>
      </c>
      <c r="U3868">
        <v>2</v>
      </c>
      <c r="V3868">
        <v>0</v>
      </c>
      <c r="W3868">
        <v>0</v>
      </c>
      <c r="X3868">
        <v>1.6671991372553518</v>
      </c>
      <c r="Y3868">
        <v>2.0346030044172001</v>
      </c>
      <c r="Z3868">
        <v>1.5884755202218588</v>
      </c>
      <c r="AA3868">
        <v>15.415974504449832</v>
      </c>
      <c r="AB3868">
        <v>1.8341499422112109</v>
      </c>
      <c r="AC3868">
        <v>6.9142451613567122</v>
      </c>
      <c r="AD3868">
        <v>0</v>
      </c>
      <c r="AE3868">
        <v>29.454647269912165</v>
      </c>
    </row>
    <row r="3869" spans="1:31" x14ac:dyDescent="0.25">
      <c r="A3869">
        <v>2444106</v>
      </c>
      <c r="B3869">
        <v>1</v>
      </c>
      <c r="C3869" t="s">
        <v>81</v>
      </c>
      <c r="D3869" t="s">
        <v>116</v>
      </c>
      <c r="E3869" t="s">
        <v>161</v>
      </c>
      <c r="F3869" t="s">
        <v>11352</v>
      </c>
      <c r="G3869" t="s">
        <v>143</v>
      </c>
      <c r="H3869" t="s">
        <v>144</v>
      </c>
      <c r="I3869" t="s">
        <v>136</v>
      </c>
      <c r="J3869" t="s">
        <v>137</v>
      </c>
      <c r="K3869" t="s">
        <v>138</v>
      </c>
      <c r="L3869" t="s">
        <v>11353</v>
      </c>
      <c r="M3869" t="s">
        <v>11354</v>
      </c>
      <c r="N3869">
        <v>0.56916666599999999</v>
      </c>
      <c r="O3869">
        <v>0</v>
      </c>
      <c r="P3869">
        <v>0</v>
      </c>
      <c r="Q3869">
        <v>3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0.5719900383789287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0.5719900383789287</v>
      </c>
    </row>
    <row r="3870" spans="1:31" x14ac:dyDescent="0.25">
      <c r="A3870">
        <v>2444212</v>
      </c>
      <c r="B3870">
        <v>1</v>
      </c>
      <c r="C3870" t="s">
        <v>80</v>
      </c>
      <c r="D3870" t="s">
        <v>83</v>
      </c>
      <c r="E3870" t="s">
        <v>161</v>
      </c>
      <c r="F3870" t="s">
        <v>11355</v>
      </c>
      <c r="G3870" t="s">
        <v>187</v>
      </c>
      <c r="H3870" t="s">
        <v>144</v>
      </c>
      <c r="I3870" t="s">
        <v>136</v>
      </c>
      <c r="J3870" t="s">
        <v>137</v>
      </c>
      <c r="K3870" t="s">
        <v>164</v>
      </c>
      <c r="L3870" t="s">
        <v>11356</v>
      </c>
      <c r="M3870" t="s">
        <v>11357</v>
      </c>
      <c r="N3870">
        <v>1.961944444</v>
      </c>
      <c r="O3870">
        <v>0</v>
      </c>
      <c r="P3870">
        <v>0</v>
      </c>
      <c r="Q3870">
        <v>0</v>
      </c>
      <c r="R3870">
        <v>0</v>
      </c>
      <c r="S3870">
        <v>2</v>
      </c>
      <c r="T3870">
        <v>166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7.2547599174240212</v>
      </c>
      <c r="AB3870">
        <v>458.21743777510727</v>
      </c>
      <c r="AC3870">
        <v>0</v>
      </c>
      <c r="AD3870">
        <v>0</v>
      </c>
      <c r="AE3870">
        <v>465.47219769253127</v>
      </c>
    </row>
    <row r="3871" spans="1:31" x14ac:dyDescent="0.25">
      <c r="A3871">
        <v>2444544</v>
      </c>
      <c r="B3871">
        <v>1</v>
      </c>
      <c r="C3871" t="s">
        <v>81</v>
      </c>
      <c r="D3871" t="s">
        <v>127</v>
      </c>
      <c r="E3871" t="s">
        <v>156</v>
      </c>
      <c r="F3871" t="s">
        <v>11358</v>
      </c>
      <c r="G3871" t="s">
        <v>158</v>
      </c>
      <c r="H3871" t="s">
        <v>135</v>
      </c>
      <c r="I3871" t="s">
        <v>136</v>
      </c>
      <c r="J3871" t="s">
        <v>137</v>
      </c>
      <c r="K3871" t="s">
        <v>138</v>
      </c>
      <c r="L3871" t="s">
        <v>11359</v>
      </c>
      <c r="M3871" t="s">
        <v>11360</v>
      </c>
      <c r="N3871">
        <v>2.3811111110000001</v>
      </c>
      <c r="O3871">
        <v>0</v>
      </c>
      <c r="P3871">
        <v>1</v>
      </c>
      <c r="Q3871">
        <v>0</v>
      </c>
      <c r="R3871">
        <v>2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15.28331908878808</v>
      </c>
      <c r="AA3871">
        <v>0</v>
      </c>
      <c r="AB3871">
        <v>0</v>
      </c>
      <c r="AC3871">
        <v>0</v>
      </c>
      <c r="AD3871">
        <v>0</v>
      </c>
      <c r="AE3871">
        <v>15.28331908878808</v>
      </c>
    </row>
    <row r="3872" spans="1:31" x14ac:dyDescent="0.25">
      <c r="A3872">
        <v>2444189</v>
      </c>
      <c r="B3872">
        <v>1</v>
      </c>
      <c r="C3872" t="s">
        <v>80</v>
      </c>
      <c r="D3872" t="s">
        <v>104</v>
      </c>
      <c r="E3872" t="s">
        <v>141</v>
      </c>
      <c r="F3872" t="s">
        <v>5924</v>
      </c>
      <c r="G3872" t="s">
        <v>175</v>
      </c>
      <c r="H3872" t="s">
        <v>144</v>
      </c>
      <c r="I3872" t="s">
        <v>136</v>
      </c>
      <c r="J3872" t="s">
        <v>137</v>
      </c>
      <c r="K3872" t="s">
        <v>138</v>
      </c>
      <c r="L3872" t="s">
        <v>11052</v>
      </c>
      <c r="M3872" t="s">
        <v>11361</v>
      </c>
      <c r="N3872">
        <v>0.64611111099999996</v>
      </c>
      <c r="O3872">
        <v>3</v>
      </c>
      <c r="P3872">
        <v>196</v>
      </c>
      <c r="Q3872">
        <v>19</v>
      </c>
      <c r="R3872">
        <v>237</v>
      </c>
      <c r="S3872">
        <v>14</v>
      </c>
      <c r="T3872">
        <v>73</v>
      </c>
      <c r="U3872">
        <v>4</v>
      </c>
      <c r="V3872">
        <v>0</v>
      </c>
      <c r="W3872">
        <v>20.080770553988856</v>
      </c>
      <c r="X3872">
        <v>54.05233186081778</v>
      </c>
      <c r="Y3872">
        <v>3.8584114214776886</v>
      </c>
      <c r="Z3872">
        <v>9.7510395299609804</v>
      </c>
      <c r="AA3872">
        <v>256.66155216938483</v>
      </c>
      <c r="AB3872">
        <v>54.683098530667579</v>
      </c>
      <c r="AC3872">
        <v>156.90081601762233</v>
      </c>
      <c r="AD3872">
        <v>0</v>
      </c>
      <c r="AE3872">
        <v>555.98802008391999</v>
      </c>
    </row>
    <row r="3873" spans="1:31" x14ac:dyDescent="0.25">
      <c r="A3873">
        <v>2444524</v>
      </c>
      <c r="B3873">
        <v>1</v>
      </c>
      <c r="C3873" t="s">
        <v>80</v>
      </c>
      <c r="D3873" t="s">
        <v>97</v>
      </c>
      <c r="E3873" t="s">
        <v>132</v>
      </c>
      <c r="F3873" t="s">
        <v>11362</v>
      </c>
      <c r="G3873" t="s">
        <v>198</v>
      </c>
      <c r="H3873" t="s">
        <v>135</v>
      </c>
      <c r="I3873" t="s">
        <v>136</v>
      </c>
      <c r="J3873" t="s">
        <v>137</v>
      </c>
      <c r="K3873" t="s">
        <v>138</v>
      </c>
      <c r="L3873" t="s">
        <v>11363</v>
      </c>
      <c r="M3873" t="s">
        <v>11364</v>
      </c>
      <c r="N3873">
        <v>3.1405555550000002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1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0.79738365470542771</v>
      </c>
      <c r="AC3873">
        <v>0</v>
      </c>
      <c r="AD3873">
        <v>0</v>
      </c>
      <c r="AE3873">
        <v>0.79738365470542771</v>
      </c>
    </row>
    <row r="3874" spans="1:31" x14ac:dyDescent="0.25">
      <c r="A3874">
        <v>2444232</v>
      </c>
      <c r="B3874">
        <v>1</v>
      </c>
      <c r="C3874" t="s">
        <v>80</v>
      </c>
      <c r="D3874" t="s">
        <v>108</v>
      </c>
      <c r="E3874" t="s">
        <v>147</v>
      </c>
      <c r="F3874" t="s">
        <v>11365</v>
      </c>
      <c r="G3874" t="s">
        <v>175</v>
      </c>
      <c r="H3874" t="s">
        <v>135</v>
      </c>
      <c r="I3874" t="s">
        <v>136</v>
      </c>
      <c r="J3874" t="s">
        <v>137</v>
      </c>
      <c r="K3874" t="s">
        <v>138</v>
      </c>
      <c r="L3874" t="s">
        <v>11366</v>
      </c>
      <c r="M3874" t="s">
        <v>11367</v>
      </c>
      <c r="N3874">
        <v>4.6666666660000002</v>
      </c>
      <c r="O3874">
        <v>0</v>
      </c>
      <c r="P3874">
        <v>7</v>
      </c>
      <c r="Q3874">
        <v>0</v>
      </c>
      <c r="R3874">
        <v>3</v>
      </c>
      <c r="S3874">
        <v>0</v>
      </c>
      <c r="T3874">
        <v>3</v>
      </c>
      <c r="U3874">
        <v>0</v>
      </c>
      <c r="V3874">
        <v>0</v>
      </c>
      <c r="W3874">
        <v>0</v>
      </c>
      <c r="X3874">
        <v>5.1049450607806568</v>
      </c>
      <c r="Y3874">
        <v>0</v>
      </c>
      <c r="Z3874">
        <v>0</v>
      </c>
      <c r="AA3874">
        <v>0</v>
      </c>
      <c r="AB3874">
        <v>4.0822576332391636</v>
      </c>
      <c r="AC3874">
        <v>0</v>
      </c>
      <c r="AD3874">
        <v>0</v>
      </c>
      <c r="AE3874">
        <v>9.1872026940198204</v>
      </c>
    </row>
    <row r="3875" spans="1:31" x14ac:dyDescent="0.25">
      <c r="A3875">
        <v>2444364</v>
      </c>
      <c r="B3875">
        <v>1</v>
      </c>
      <c r="C3875" t="s">
        <v>80</v>
      </c>
      <c r="D3875" t="s">
        <v>85</v>
      </c>
      <c r="E3875" t="s">
        <v>132</v>
      </c>
      <c r="F3875" t="s">
        <v>11368</v>
      </c>
      <c r="G3875" t="s">
        <v>153</v>
      </c>
      <c r="H3875" t="s">
        <v>135</v>
      </c>
      <c r="I3875" t="s">
        <v>136</v>
      </c>
      <c r="J3875" t="s">
        <v>137</v>
      </c>
      <c r="K3875" t="s">
        <v>138</v>
      </c>
      <c r="L3875" t="s">
        <v>11369</v>
      </c>
      <c r="M3875" t="s">
        <v>11370</v>
      </c>
      <c r="N3875">
        <v>2.1838888879999998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4.1154897921521112</v>
      </c>
      <c r="AC3875">
        <v>0</v>
      </c>
      <c r="AD3875">
        <v>0</v>
      </c>
      <c r="AE3875">
        <v>4.1154897921521112</v>
      </c>
    </row>
    <row r="3876" spans="1:31" x14ac:dyDescent="0.25">
      <c r="A3876">
        <v>2444241</v>
      </c>
      <c r="B3876">
        <v>1</v>
      </c>
      <c r="C3876" t="s">
        <v>80</v>
      </c>
      <c r="D3876" t="s">
        <v>87</v>
      </c>
      <c r="E3876" t="s">
        <v>132</v>
      </c>
      <c r="F3876" t="s">
        <v>11371</v>
      </c>
      <c r="G3876" t="s">
        <v>134</v>
      </c>
      <c r="H3876" t="s">
        <v>135</v>
      </c>
      <c r="I3876" t="s">
        <v>136</v>
      </c>
      <c r="J3876" t="s">
        <v>137</v>
      </c>
      <c r="K3876" t="s">
        <v>138</v>
      </c>
      <c r="L3876" t="s">
        <v>11372</v>
      </c>
      <c r="M3876" t="s">
        <v>11373</v>
      </c>
      <c r="N3876">
        <v>4.0427777770000004</v>
      </c>
      <c r="O3876">
        <v>0</v>
      </c>
      <c r="P3876">
        <v>5</v>
      </c>
      <c r="Q3876">
        <v>0</v>
      </c>
      <c r="R3876">
        <v>0</v>
      </c>
      <c r="S3876">
        <v>0</v>
      </c>
      <c r="T3876">
        <v>2</v>
      </c>
      <c r="U3876">
        <v>0</v>
      </c>
      <c r="V3876">
        <v>0</v>
      </c>
      <c r="W3876">
        <v>0</v>
      </c>
      <c r="X3876">
        <v>3.9546906016622856</v>
      </c>
      <c r="Y3876">
        <v>0</v>
      </c>
      <c r="Z3876">
        <v>0</v>
      </c>
      <c r="AA3876">
        <v>0</v>
      </c>
      <c r="AB3876">
        <v>2.344703933802248</v>
      </c>
      <c r="AC3876">
        <v>0</v>
      </c>
      <c r="AD3876">
        <v>0</v>
      </c>
      <c r="AE3876">
        <v>6.2993945354645335</v>
      </c>
    </row>
    <row r="3877" spans="1:31" x14ac:dyDescent="0.25">
      <c r="A3877">
        <v>2444347</v>
      </c>
      <c r="B3877">
        <v>1</v>
      </c>
      <c r="C3877" t="s">
        <v>81</v>
      </c>
      <c r="D3877" t="s">
        <v>127</v>
      </c>
      <c r="E3877" t="s">
        <v>141</v>
      </c>
      <c r="F3877" t="s">
        <v>1932</v>
      </c>
      <c r="G3877" t="s">
        <v>143</v>
      </c>
      <c r="H3877" t="s">
        <v>144</v>
      </c>
      <c r="I3877" t="s">
        <v>136</v>
      </c>
      <c r="J3877" t="s">
        <v>137</v>
      </c>
      <c r="K3877" t="s">
        <v>138</v>
      </c>
      <c r="L3877" t="s">
        <v>11374</v>
      </c>
      <c r="M3877" t="s">
        <v>11375</v>
      </c>
      <c r="N3877">
        <v>1.0133333330000001</v>
      </c>
      <c r="O3877">
        <v>9</v>
      </c>
      <c r="P3877">
        <v>3</v>
      </c>
      <c r="Q3877">
        <v>284</v>
      </c>
      <c r="R3877">
        <v>41</v>
      </c>
      <c r="S3877">
        <v>17</v>
      </c>
      <c r="T3877">
        <v>3</v>
      </c>
      <c r="U3877">
        <v>0</v>
      </c>
      <c r="V3877">
        <v>0</v>
      </c>
      <c r="W3877">
        <v>2.0809040766976001</v>
      </c>
      <c r="X3877">
        <v>0</v>
      </c>
      <c r="Y3877">
        <v>70.780216614141139</v>
      </c>
      <c r="Z3877">
        <v>7.64842809144666</v>
      </c>
      <c r="AA3877">
        <v>52.034182266523118</v>
      </c>
      <c r="AB3877">
        <v>2.0152634052718335</v>
      </c>
      <c r="AC3877">
        <v>0</v>
      </c>
      <c r="AD3877">
        <v>0</v>
      </c>
      <c r="AE3877">
        <v>134.55899445408036</v>
      </c>
    </row>
    <row r="3878" spans="1:31" x14ac:dyDescent="0.25">
      <c r="A3878">
        <v>2444201</v>
      </c>
      <c r="B3878">
        <v>1</v>
      </c>
      <c r="C3878" t="s">
        <v>80</v>
      </c>
      <c r="D3878" t="s">
        <v>105</v>
      </c>
      <c r="E3878" t="s">
        <v>132</v>
      </c>
      <c r="F3878" t="s">
        <v>11376</v>
      </c>
      <c r="G3878" t="s">
        <v>153</v>
      </c>
      <c r="H3878" t="s">
        <v>135</v>
      </c>
      <c r="I3878" t="s">
        <v>136</v>
      </c>
      <c r="J3878" t="s">
        <v>137</v>
      </c>
      <c r="K3878" t="s">
        <v>138</v>
      </c>
      <c r="L3878" t="s">
        <v>11377</v>
      </c>
      <c r="M3878" t="s">
        <v>11378</v>
      </c>
      <c r="N3878">
        <v>2.1397222220000001</v>
      </c>
      <c r="O3878">
        <v>0</v>
      </c>
      <c r="P3878">
        <v>1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0.99368275263148464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0.99368275263148464</v>
      </c>
    </row>
    <row r="3879" spans="1:31" x14ac:dyDescent="0.25">
      <c r="A3879">
        <v>2444155</v>
      </c>
      <c r="B3879">
        <v>1</v>
      </c>
      <c r="C3879" t="s">
        <v>81</v>
      </c>
      <c r="D3879" t="s">
        <v>123</v>
      </c>
      <c r="E3879" t="s">
        <v>290</v>
      </c>
      <c r="F3879" t="s">
        <v>11379</v>
      </c>
      <c r="G3879" t="s">
        <v>308</v>
      </c>
      <c r="H3879" t="s">
        <v>135</v>
      </c>
      <c r="I3879" t="s">
        <v>136</v>
      </c>
      <c r="J3879" t="s">
        <v>137</v>
      </c>
      <c r="K3879" t="s">
        <v>138</v>
      </c>
      <c r="L3879" t="s">
        <v>11380</v>
      </c>
      <c r="M3879" t="s">
        <v>11381</v>
      </c>
      <c r="N3879">
        <v>0.9425</v>
      </c>
      <c r="O3879">
        <v>0</v>
      </c>
      <c r="P3879">
        <v>15</v>
      </c>
      <c r="Q3879">
        <v>0</v>
      </c>
      <c r="R3879">
        <v>0</v>
      </c>
      <c r="S3879">
        <v>0</v>
      </c>
      <c r="T3879">
        <v>1</v>
      </c>
      <c r="U3879">
        <v>0</v>
      </c>
      <c r="V3879">
        <v>0</v>
      </c>
      <c r="W3879">
        <v>0</v>
      </c>
      <c r="X3879">
        <v>2.9838699936448005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2.9838699936448005</v>
      </c>
    </row>
    <row r="3880" spans="1:31" x14ac:dyDescent="0.25">
      <c r="A3880">
        <v>2444550</v>
      </c>
      <c r="B3880">
        <v>1</v>
      </c>
      <c r="C3880" t="s">
        <v>80</v>
      </c>
      <c r="D3880" t="s">
        <v>103</v>
      </c>
      <c r="E3880" t="s">
        <v>132</v>
      </c>
      <c r="F3880" t="s">
        <v>11382</v>
      </c>
      <c r="G3880" t="s">
        <v>153</v>
      </c>
      <c r="H3880" t="s">
        <v>135</v>
      </c>
      <c r="I3880" t="s">
        <v>136</v>
      </c>
      <c r="J3880" t="s">
        <v>137</v>
      </c>
      <c r="K3880" t="s">
        <v>138</v>
      </c>
      <c r="L3880" t="s">
        <v>11383</v>
      </c>
      <c r="M3880" t="s">
        <v>11384</v>
      </c>
      <c r="N3880">
        <v>2.3966666659999998</v>
      </c>
      <c r="O3880">
        <v>0</v>
      </c>
      <c r="P3880">
        <v>6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3.5127158423092397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3.5127158423092397</v>
      </c>
    </row>
    <row r="3881" spans="1:31" x14ac:dyDescent="0.25">
      <c r="A3881">
        <v>2444447</v>
      </c>
      <c r="B3881">
        <v>1</v>
      </c>
      <c r="C3881" t="s">
        <v>80</v>
      </c>
      <c r="D3881" t="s">
        <v>82</v>
      </c>
      <c r="E3881" t="s">
        <v>132</v>
      </c>
      <c r="F3881" t="s">
        <v>11385</v>
      </c>
      <c r="G3881" t="s">
        <v>153</v>
      </c>
      <c r="H3881" t="s">
        <v>135</v>
      </c>
      <c r="I3881" t="s">
        <v>136</v>
      </c>
      <c r="J3881" t="s">
        <v>137</v>
      </c>
      <c r="K3881" t="s">
        <v>138</v>
      </c>
      <c r="L3881" t="s">
        <v>11386</v>
      </c>
      <c r="M3881" t="s">
        <v>11387</v>
      </c>
      <c r="N3881">
        <v>1.552777777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1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4.4642874180408292</v>
      </c>
      <c r="AC3881">
        <v>0</v>
      </c>
      <c r="AD3881">
        <v>0</v>
      </c>
      <c r="AE3881">
        <v>4.4642874180408292</v>
      </c>
    </row>
    <row r="3882" spans="1:31" x14ac:dyDescent="0.25">
      <c r="A3882">
        <v>2444470</v>
      </c>
      <c r="B3882">
        <v>1</v>
      </c>
      <c r="C3882" t="s">
        <v>80</v>
      </c>
      <c r="D3882" t="s">
        <v>106</v>
      </c>
      <c r="E3882" t="s">
        <v>156</v>
      </c>
      <c r="F3882" t="s">
        <v>10923</v>
      </c>
      <c r="G3882" t="s">
        <v>175</v>
      </c>
      <c r="H3882" t="s">
        <v>135</v>
      </c>
      <c r="I3882" t="s">
        <v>136</v>
      </c>
      <c r="J3882" t="s">
        <v>137</v>
      </c>
      <c r="K3882" t="s">
        <v>138</v>
      </c>
      <c r="L3882" t="s">
        <v>11388</v>
      </c>
      <c r="M3882" t="s">
        <v>11389</v>
      </c>
      <c r="N3882">
        <v>0.48722222199999998</v>
      </c>
      <c r="O3882">
        <v>0</v>
      </c>
      <c r="P3882">
        <v>104</v>
      </c>
      <c r="Q3882">
        <v>0</v>
      </c>
      <c r="R3882">
        <v>3</v>
      </c>
      <c r="S3882">
        <v>0</v>
      </c>
      <c r="T3882">
        <v>6</v>
      </c>
      <c r="U3882">
        <v>0</v>
      </c>
      <c r="V3882">
        <v>0</v>
      </c>
      <c r="W3882">
        <v>0</v>
      </c>
      <c r="X3882">
        <v>12.761159752617859</v>
      </c>
      <c r="Y3882">
        <v>0</v>
      </c>
      <c r="Z3882">
        <v>0.24080453679030833</v>
      </c>
      <c r="AA3882">
        <v>0</v>
      </c>
      <c r="AB3882">
        <v>1.6392951139592513</v>
      </c>
      <c r="AC3882">
        <v>0</v>
      </c>
      <c r="AD3882">
        <v>0</v>
      </c>
      <c r="AE3882">
        <v>14.641259403367419</v>
      </c>
    </row>
    <row r="3883" spans="1:31" x14ac:dyDescent="0.25">
      <c r="A3883">
        <v>2444141</v>
      </c>
      <c r="B3883">
        <v>1</v>
      </c>
      <c r="C3883" t="s">
        <v>81</v>
      </c>
      <c r="D3883" t="s">
        <v>127</v>
      </c>
      <c r="E3883" t="s">
        <v>161</v>
      </c>
      <c r="F3883" t="s">
        <v>11390</v>
      </c>
      <c r="G3883" t="s">
        <v>187</v>
      </c>
      <c r="H3883" t="s">
        <v>144</v>
      </c>
      <c r="I3883" t="s">
        <v>136</v>
      </c>
      <c r="J3883" t="s">
        <v>137</v>
      </c>
      <c r="K3883" t="s">
        <v>164</v>
      </c>
      <c r="L3883" t="s">
        <v>11391</v>
      </c>
      <c r="M3883" t="s">
        <v>11392</v>
      </c>
      <c r="N3883">
        <v>3.7688888880000002</v>
      </c>
      <c r="O3883">
        <v>0</v>
      </c>
      <c r="P3883">
        <v>1562</v>
      </c>
      <c r="Q3883">
        <v>0</v>
      </c>
      <c r="R3883">
        <v>0</v>
      </c>
      <c r="S3883">
        <v>0</v>
      </c>
      <c r="T3883">
        <v>152</v>
      </c>
      <c r="U3883">
        <v>0</v>
      </c>
      <c r="V3883">
        <v>0</v>
      </c>
      <c r="W3883">
        <v>0</v>
      </c>
      <c r="X3883">
        <v>1267.7275483785661</v>
      </c>
      <c r="Y3883">
        <v>0</v>
      </c>
      <c r="Z3883">
        <v>0</v>
      </c>
      <c r="AA3883">
        <v>0</v>
      </c>
      <c r="AB3883">
        <v>867.21401956403065</v>
      </c>
      <c r="AC3883">
        <v>0</v>
      </c>
      <c r="AD3883">
        <v>0</v>
      </c>
      <c r="AE3883">
        <v>2134.9415679425965</v>
      </c>
    </row>
    <row r="3884" spans="1:31" x14ac:dyDescent="0.25">
      <c r="A3884">
        <v>2444072</v>
      </c>
      <c r="B3884">
        <v>1</v>
      </c>
      <c r="C3884" t="s">
        <v>80</v>
      </c>
      <c r="D3884" t="s">
        <v>83</v>
      </c>
      <c r="E3884" t="s">
        <v>147</v>
      </c>
      <c r="F3884" t="s">
        <v>1708</v>
      </c>
      <c r="G3884" t="s">
        <v>1709</v>
      </c>
      <c r="H3884" t="s">
        <v>135</v>
      </c>
      <c r="I3884" t="s">
        <v>136</v>
      </c>
      <c r="J3884" t="s">
        <v>3</v>
      </c>
      <c r="K3884" t="s">
        <v>138</v>
      </c>
      <c r="L3884" t="s">
        <v>11393</v>
      </c>
      <c r="M3884" t="s">
        <v>11394</v>
      </c>
      <c r="N3884">
        <v>4.5505555549999999</v>
      </c>
      <c r="O3884">
        <v>0</v>
      </c>
      <c r="P3884">
        <v>131</v>
      </c>
      <c r="Q3884">
        <v>0</v>
      </c>
      <c r="R3884">
        <v>0</v>
      </c>
      <c r="S3884">
        <v>0</v>
      </c>
      <c r="T3884">
        <v>21</v>
      </c>
      <c r="U3884">
        <v>0</v>
      </c>
      <c r="V3884">
        <v>0</v>
      </c>
      <c r="W3884">
        <v>0</v>
      </c>
      <c r="X3884">
        <v>163.33633139506443</v>
      </c>
      <c r="Y3884">
        <v>0</v>
      </c>
      <c r="Z3884">
        <v>0</v>
      </c>
      <c r="AA3884">
        <v>0</v>
      </c>
      <c r="AB3884">
        <v>139.0323655703763</v>
      </c>
      <c r="AC3884">
        <v>0</v>
      </c>
      <c r="AD3884">
        <v>0</v>
      </c>
      <c r="AE3884">
        <v>302.36869696544073</v>
      </c>
    </row>
    <row r="3885" spans="1:31" x14ac:dyDescent="0.25">
      <c r="A3885">
        <v>2444513</v>
      </c>
      <c r="B3885">
        <v>1</v>
      </c>
      <c r="C3885" t="s">
        <v>80</v>
      </c>
      <c r="D3885" t="s">
        <v>100</v>
      </c>
      <c r="E3885" t="s">
        <v>132</v>
      </c>
      <c r="F3885" t="s">
        <v>10933</v>
      </c>
      <c r="G3885" t="s">
        <v>198</v>
      </c>
      <c r="H3885" t="s">
        <v>135</v>
      </c>
      <c r="I3885" t="s">
        <v>136</v>
      </c>
      <c r="J3885" t="s">
        <v>137</v>
      </c>
      <c r="K3885" t="s">
        <v>138</v>
      </c>
      <c r="L3885" t="s">
        <v>11395</v>
      </c>
      <c r="M3885" t="s">
        <v>11396</v>
      </c>
      <c r="N3885">
        <v>1.1916666659999999</v>
      </c>
      <c r="O3885">
        <v>0</v>
      </c>
      <c r="P3885">
        <v>21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5.8267892977576867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5.8267892977576867</v>
      </c>
    </row>
    <row r="3886" spans="1:31" x14ac:dyDescent="0.25">
      <c r="A3886">
        <v>2444370</v>
      </c>
      <c r="B3886">
        <v>1</v>
      </c>
      <c r="C3886" t="s">
        <v>80</v>
      </c>
      <c r="D3886" t="s">
        <v>84</v>
      </c>
      <c r="E3886" t="s">
        <v>132</v>
      </c>
      <c r="F3886" t="s">
        <v>11397</v>
      </c>
      <c r="G3886" t="s">
        <v>153</v>
      </c>
      <c r="H3886" t="s">
        <v>135</v>
      </c>
      <c r="I3886" t="s">
        <v>136</v>
      </c>
      <c r="J3886" t="s">
        <v>137</v>
      </c>
      <c r="K3886" t="s">
        <v>138</v>
      </c>
      <c r="L3886" t="s">
        <v>11398</v>
      </c>
      <c r="M3886" t="s">
        <v>11399</v>
      </c>
      <c r="N3886">
        <v>3.6086111110000001</v>
      </c>
      <c r="O3886">
        <v>0</v>
      </c>
      <c r="P3886">
        <v>1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0.69752031937827375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0.69752031937827375</v>
      </c>
    </row>
    <row r="3887" spans="1:31" x14ac:dyDescent="0.25">
      <c r="A3887">
        <v>2444284</v>
      </c>
      <c r="B3887">
        <v>1</v>
      </c>
      <c r="C3887" t="s">
        <v>80</v>
      </c>
      <c r="D3887" t="s">
        <v>87</v>
      </c>
      <c r="E3887" t="s">
        <v>290</v>
      </c>
      <c r="F3887" t="s">
        <v>11400</v>
      </c>
      <c r="G3887" t="s">
        <v>525</v>
      </c>
      <c r="H3887" t="s">
        <v>135</v>
      </c>
      <c r="I3887" t="s">
        <v>136</v>
      </c>
      <c r="J3887" t="s">
        <v>137</v>
      </c>
      <c r="K3887" t="s">
        <v>138</v>
      </c>
      <c r="L3887" t="s">
        <v>11401</v>
      </c>
      <c r="M3887" t="s">
        <v>11402</v>
      </c>
      <c r="N3887">
        <v>3.8811111110000001</v>
      </c>
      <c r="O3887">
        <v>0</v>
      </c>
      <c r="P3887">
        <v>15</v>
      </c>
      <c r="Q3887">
        <v>0</v>
      </c>
      <c r="R3887">
        <v>0</v>
      </c>
      <c r="S3887">
        <v>0</v>
      </c>
      <c r="T3887">
        <v>13</v>
      </c>
      <c r="U3887">
        <v>0</v>
      </c>
      <c r="V3887">
        <v>0</v>
      </c>
      <c r="W3887">
        <v>0</v>
      </c>
      <c r="X3887">
        <v>12.45207236968314</v>
      </c>
      <c r="Y3887">
        <v>0</v>
      </c>
      <c r="Z3887">
        <v>0</v>
      </c>
      <c r="AA3887">
        <v>0</v>
      </c>
      <c r="AB3887">
        <v>210.31739884952066</v>
      </c>
      <c r="AC3887">
        <v>0</v>
      </c>
      <c r="AD3887">
        <v>0</v>
      </c>
      <c r="AE3887">
        <v>222.76947121920381</v>
      </c>
    </row>
    <row r="3888" spans="1:31" x14ac:dyDescent="0.25">
      <c r="A3888">
        <v>2444135</v>
      </c>
      <c r="B3888">
        <v>1</v>
      </c>
      <c r="C3888" t="s">
        <v>81</v>
      </c>
      <c r="D3888" t="s">
        <v>112</v>
      </c>
      <c r="E3888" t="s">
        <v>161</v>
      </c>
      <c r="F3888" t="s">
        <v>11403</v>
      </c>
      <c r="G3888" t="s">
        <v>187</v>
      </c>
      <c r="H3888" t="s">
        <v>144</v>
      </c>
      <c r="I3888" t="s">
        <v>136</v>
      </c>
      <c r="J3888" t="s">
        <v>137</v>
      </c>
      <c r="K3888" t="s">
        <v>164</v>
      </c>
      <c r="L3888" t="s">
        <v>11404</v>
      </c>
      <c r="M3888" t="s">
        <v>11405</v>
      </c>
      <c r="N3888">
        <v>1.206111111</v>
      </c>
      <c r="O3888">
        <v>0</v>
      </c>
      <c r="P3888">
        <v>0</v>
      </c>
      <c r="Q3888">
        <v>6</v>
      </c>
      <c r="R3888">
        <v>2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0.40276106237686948</v>
      </c>
      <c r="AA3888">
        <v>0</v>
      </c>
      <c r="AB3888">
        <v>0</v>
      </c>
      <c r="AC3888">
        <v>0</v>
      </c>
      <c r="AD3888">
        <v>0</v>
      </c>
      <c r="AE3888">
        <v>0.40276106237686948</v>
      </c>
    </row>
    <row r="3889" spans="1:31" x14ac:dyDescent="0.25">
      <c r="A3889">
        <v>2444427</v>
      </c>
      <c r="B3889">
        <v>1</v>
      </c>
      <c r="C3889" t="s">
        <v>80</v>
      </c>
      <c r="D3889" t="s">
        <v>83</v>
      </c>
      <c r="E3889" t="s">
        <v>132</v>
      </c>
      <c r="F3889" t="s">
        <v>11406</v>
      </c>
      <c r="G3889" t="s">
        <v>134</v>
      </c>
      <c r="H3889" t="s">
        <v>135</v>
      </c>
      <c r="I3889" t="s">
        <v>136</v>
      </c>
      <c r="J3889" t="s">
        <v>137</v>
      </c>
      <c r="K3889" t="s">
        <v>138</v>
      </c>
      <c r="L3889" t="s">
        <v>11407</v>
      </c>
      <c r="M3889" t="s">
        <v>11408</v>
      </c>
      <c r="N3889">
        <v>5.6505555550000004</v>
      </c>
      <c r="O3889">
        <v>0</v>
      </c>
      <c r="P3889">
        <v>3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17.323902504509547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17.323902504509547</v>
      </c>
    </row>
    <row r="3890" spans="1:31" x14ac:dyDescent="0.25">
      <c r="A3890">
        <v>2444198</v>
      </c>
      <c r="B3890">
        <v>1</v>
      </c>
      <c r="C3890" t="s">
        <v>80</v>
      </c>
      <c r="D3890" t="s">
        <v>105</v>
      </c>
      <c r="E3890" t="s">
        <v>156</v>
      </c>
      <c r="F3890" t="s">
        <v>11409</v>
      </c>
      <c r="G3890" t="s">
        <v>158</v>
      </c>
      <c r="H3890" t="s">
        <v>135</v>
      </c>
      <c r="I3890" t="s">
        <v>136</v>
      </c>
      <c r="J3890" t="s">
        <v>137</v>
      </c>
      <c r="K3890" t="s">
        <v>138</v>
      </c>
      <c r="L3890" t="s">
        <v>11410</v>
      </c>
      <c r="M3890" t="s">
        <v>11411</v>
      </c>
      <c r="N3890">
        <v>1.8663888879999999</v>
      </c>
      <c r="O3890">
        <v>0</v>
      </c>
      <c r="P3890">
        <v>114</v>
      </c>
      <c r="Q3890">
        <v>0</v>
      </c>
      <c r="R3890">
        <v>1</v>
      </c>
      <c r="S3890">
        <v>0</v>
      </c>
      <c r="T3890">
        <v>37</v>
      </c>
      <c r="U3890">
        <v>0</v>
      </c>
      <c r="V3890">
        <v>0</v>
      </c>
      <c r="W3890">
        <v>0</v>
      </c>
      <c r="X3890">
        <v>65.492762833803212</v>
      </c>
      <c r="Y3890">
        <v>0</v>
      </c>
      <c r="Z3890">
        <v>0.14893299904552446</v>
      </c>
      <c r="AA3890">
        <v>0</v>
      </c>
      <c r="AB3890">
        <v>88.937025599260068</v>
      </c>
      <c r="AC3890">
        <v>0</v>
      </c>
      <c r="AD3890">
        <v>0</v>
      </c>
      <c r="AE3890">
        <v>154.57872143210881</v>
      </c>
    </row>
    <row r="3891" spans="1:31" x14ac:dyDescent="0.25">
      <c r="A3891">
        <v>2444098</v>
      </c>
      <c r="B3891">
        <v>1</v>
      </c>
      <c r="C3891" t="s">
        <v>80</v>
      </c>
      <c r="D3891" t="s">
        <v>84</v>
      </c>
      <c r="E3891" t="s">
        <v>132</v>
      </c>
      <c r="F3891" t="s">
        <v>11412</v>
      </c>
      <c r="G3891" t="s">
        <v>134</v>
      </c>
      <c r="H3891" t="s">
        <v>135</v>
      </c>
      <c r="I3891" t="s">
        <v>136</v>
      </c>
      <c r="J3891" t="s">
        <v>137</v>
      </c>
      <c r="K3891" t="s">
        <v>138</v>
      </c>
      <c r="L3891" t="s">
        <v>11413</v>
      </c>
      <c r="M3891" t="s">
        <v>11414</v>
      </c>
      <c r="N3891">
        <v>1.5622222219999999</v>
      </c>
      <c r="O3891">
        <v>0</v>
      </c>
      <c r="P3891">
        <v>2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0.48612218228217996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0.48612218228217996</v>
      </c>
    </row>
    <row r="3892" spans="1:31" x14ac:dyDescent="0.25">
      <c r="A3892">
        <v>2444058</v>
      </c>
      <c r="B3892">
        <v>1</v>
      </c>
      <c r="C3892" t="s">
        <v>80</v>
      </c>
      <c r="D3892" t="s">
        <v>110</v>
      </c>
      <c r="E3892" t="s">
        <v>161</v>
      </c>
      <c r="F3892" t="s">
        <v>11415</v>
      </c>
      <c r="G3892" t="s">
        <v>187</v>
      </c>
      <c r="H3892" t="s">
        <v>144</v>
      </c>
      <c r="I3892" t="s">
        <v>136</v>
      </c>
      <c r="J3892" t="s">
        <v>137</v>
      </c>
      <c r="K3892" t="s">
        <v>164</v>
      </c>
      <c r="L3892" t="s">
        <v>11416</v>
      </c>
      <c r="M3892" t="s">
        <v>11417</v>
      </c>
      <c r="N3892">
        <v>6.0783333329999998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120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571.00656151525584</v>
      </c>
      <c r="AC3892">
        <v>0</v>
      </c>
      <c r="AD3892">
        <v>0</v>
      </c>
      <c r="AE3892">
        <v>571.00656151525584</v>
      </c>
    </row>
    <row r="3893" spans="1:31" x14ac:dyDescent="0.25">
      <c r="A3893">
        <v>2444161</v>
      </c>
      <c r="B3893">
        <v>1</v>
      </c>
      <c r="C3893" t="s">
        <v>80</v>
      </c>
      <c r="D3893" t="s">
        <v>97</v>
      </c>
      <c r="E3893" t="s">
        <v>161</v>
      </c>
      <c r="F3893" t="s">
        <v>7859</v>
      </c>
      <c r="G3893" t="s">
        <v>355</v>
      </c>
      <c r="H3893" t="s">
        <v>144</v>
      </c>
      <c r="I3893" t="s">
        <v>136</v>
      </c>
      <c r="J3893" t="s">
        <v>137</v>
      </c>
      <c r="K3893" t="s">
        <v>164</v>
      </c>
      <c r="L3893" t="s">
        <v>11418</v>
      </c>
      <c r="M3893" t="s">
        <v>11419</v>
      </c>
      <c r="N3893">
        <v>2.0536111109999999</v>
      </c>
      <c r="O3893">
        <v>0</v>
      </c>
      <c r="P3893">
        <v>5</v>
      </c>
      <c r="Q3893">
        <v>2</v>
      </c>
      <c r="R3893">
        <v>30</v>
      </c>
      <c r="S3893">
        <v>13</v>
      </c>
      <c r="T3893">
        <v>12</v>
      </c>
      <c r="U3893">
        <v>5</v>
      </c>
      <c r="V3893">
        <v>0</v>
      </c>
      <c r="W3893">
        <v>0</v>
      </c>
      <c r="X3893">
        <v>6.2785995012587232</v>
      </c>
      <c r="Y3893">
        <v>23.228927390984911</v>
      </c>
      <c r="Z3893">
        <v>0.78971659134490679</v>
      </c>
      <c r="AA3893">
        <v>148.09466816074749</v>
      </c>
      <c r="AB3893">
        <v>57.914418341396861</v>
      </c>
      <c r="AC3893">
        <v>445.19477694650431</v>
      </c>
      <c r="AD3893">
        <v>0</v>
      </c>
      <c r="AE3893">
        <v>681.50110693223724</v>
      </c>
    </row>
    <row r="3894" spans="1:31" x14ac:dyDescent="0.25">
      <c r="A3894">
        <v>2444493</v>
      </c>
      <c r="B3894">
        <v>1</v>
      </c>
      <c r="C3894" t="s">
        <v>80</v>
      </c>
      <c r="D3894" t="s">
        <v>97</v>
      </c>
      <c r="E3894" t="s">
        <v>147</v>
      </c>
      <c r="F3894" t="s">
        <v>11420</v>
      </c>
      <c r="G3894" t="s">
        <v>175</v>
      </c>
      <c r="H3894" t="s">
        <v>135</v>
      </c>
      <c r="I3894" t="s">
        <v>136</v>
      </c>
      <c r="J3894" t="s">
        <v>137</v>
      </c>
      <c r="K3894" t="s">
        <v>138</v>
      </c>
      <c r="L3894" t="s">
        <v>11421</v>
      </c>
      <c r="M3894" t="s">
        <v>11422</v>
      </c>
      <c r="N3894">
        <v>0.38388888799999998</v>
      </c>
      <c r="O3894">
        <v>0</v>
      </c>
      <c r="P3894">
        <v>25</v>
      </c>
      <c r="Q3894">
        <v>0</v>
      </c>
      <c r="R3894">
        <v>0</v>
      </c>
      <c r="S3894">
        <v>0</v>
      </c>
      <c r="T3894">
        <v>1</v>
      </c>
      <c r="U3894">
        <v>0</v>
      </c>
      <c r="V3894">
        <v>0</v>
      </c>
      <c r="W3894">
        <v>0</v>
      </c>
      <c r="X3894">
        <v>1.7278403446509256</v>
      </c>
      <c r="Y3894">
        <v>0</v>
      </c>
      <c r="Z3894">
        <v>0</v>
      </c>
      <c r="AA3894">
        <v>0</v>
      </c>
      <c r="AB3894">
        <v>0.61937715337986665</v>
      </c>
      <c r="AC3894">
        <v>0</v>
      </c>
      <c r="AD3894">
        <v>0</v>
      </c>
      <c r="AE3894">
        <v>2.3472174980307923</v>
      </c>
    </row>
    <row r="3895" spans="1:31" x14ac:dyDescent="0.25">
      <c r="A3895">
        <v>2444138</v>
      </c>
      <c r="B3895">
        <v>1</v>
      </c>
      <c r="C3895" t="s">
        <v>81</v>
      </c>
      <c r="D3895" t="s">
        <v>113</v>
      </c>
      <c r="E3895" t="s">
        <v>161</v>
      </c>
      <c r="F3895" t="s">
        <v>11423</v>
      </c>
      <c r="G3895" t="s">
        <v>187</v>
      </c>
      <c r="H3895" t="s">
        <v>144</v>
      </c>
      <c r="I3895" t="s">
        <v>136</v>
      </c>
      <c r="J3895" t="s">
        <v>137</v>
      </c>
      <c r="K3895" t="s">
        <v>164</v>
      </c>
      <c r="L3895" t="s">
        <v>11424</v>
      </c>
      <c r="M3895" t="s">
        <v>11425</v>
      </c>
      <c r="N3895">
        <v>7.0130555550000002</v>
      </c>
      <c r="O3895">
        <v>1</v>
      </c>
      <c r="P3895">
        <v>1</v>
      </c>
      <c r="Q3895">
        <v>5</v>
      </c>
      <c r="R3895">
        <v>35</v>
      </c>
      <c r="S3895">
        <v>0</v>
      </c>
      <c r="T3895">
        <v>2</v>
      </c>
      <c r="U3895">
        <v>0</v>
      </c>
      <c r="V3895">
        <v>0</v>
      </c>
      <c r="W3895">
        <v>4.1772702673953646</v>
      </c>
      <c r="X3895">
        <v>0</v>
      </c>
      <c r="Y3895">
        <v>8.9194244601838673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13.096694727579232</v>
      </c>
    </row>
    <row r="3896" spans="1:31" x14ac:dyDescent="0.25">
      <c r="A3896">
        <v>2444467</v>
      </c>
      <c r="B3896">
        <v>1</v>
      </c>
      <c r="C3896" t="s">
        <v>80</v>
      </c>
      <c r="D3896" t="s">
        <v>97</v>
      </c>
      <c r="E3896" t="s">
        <v>156</v>
      </c>
      <c r="F3896" t="s">
        <v>11426</v>
      </c>
      <c r="G3896" t="s">
        <v>175</v>
      </c>
      <c r="H3896" t="s">
        <v>135</v>
      </c>
      <c r="I3896" t="s">
        <v>136</v>
      </c>
      <c r="J3896" t="s">
        <v>137</v>
      </c>
      <c r="K3896" t="s">
        <v>138</v>
      </c>
      <c r="L3896" t="s">
        <v>11427</v>
      </c>
      <c r="M3896" t="s">
        <v>11428</v>
      </c>
      <c r="N3896">
        <v>0.460277777</v>
      </c>
      <c r="O3896">
        <v>0</v>
      </c>
      <c r="P3896">
        <v>221</v>
      </c>
      <c r="Q3896">
        <v>0</v>
      </c>
      <c r="R3896">
        <v>1</v>
      </c>
      <c r="S3896">
        <v>0</v>
      </c>
      <c r="T3896">
        <v>38</v>
      </c>
      <c r="U3896">
        <v>0</v>
      </c>
      <c r="V3896">
        <v>0</v>
      </c>
      <c r="W3896">
        <v>0</v>
      </c>
      <c r="X3896">
        <v>33.913716563042556</v>
      </c>
      <c r="Y3896">
        <v>0</v>
      </c>
      <c r="Z3896">
        <v>0</v>
      </c>
      <c r="AA3896">
        <v>0</v>
      </c>
      <c r="AB3896">
        <v>22.297249441271205</v>
      </c>
      <c r="AC3896">
        <v>0</v>
      </c>
      <c r="AD3896">
        <v>0</v>
      </c>
      <c r="AE3896">
        <v>56.210966004313761</v>
      </c>
    </row>
    <row r="3897" spans="1:31" x14ac:dyDescent="0.25">
      <c r="A3897">
        <v>2444095</v>
      </c>
      <c r="B3897">
        <v>1</v>
      </c>
      <c r="C3897" t="s">
        <v>80</v>
      </c>
      <c r="D3897" t="s">
        <v>94</v>
      </c>
      <c r="E3897" t="s">
        <v>132</v>
      </c>
      <c r="F3897" t="s">
        <v>11429</v>
      </c>
      <c r="G3897" t="s">
        <v>134</v>
      </c>
      <c r="H3897" t="s">
        <v>135</v>
      </c>
      <c r="I3897" t="s">
        <v>136</v>
      </c>
      <c r="J3897" t="s">
        <v>137</v>
      </c>
      <c r="K3897" t="s">
        <v>138</v>
      </c>
      <c r="L3897" t="s">
        <v>11430</v>
      </c>
      <c r="M3897" t="s">
        <v>11431</v>
      </c>
      <c r="N3897">
        <v>2.4674999999999998</v>
      </c>
      <c r="O3897">
        <v>0</v>
      </c>
      <c r="P3897">
        <v>1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0.40043315747296004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0.40043315747296004</v>
      </c>
    </row>
    <row r="3898" spans="1:31" x14ac:dyDescent="0.25">
      <c r="A3898">
        <v>2444430</v>
      </c>
      <c r="B3898">
        <v>1</v>
      </c>
      <c r="C3898" t="s">
        <v>81</v>
      </c>
      <c r="D3898" t="s">
        <v>123</v>
      </c>
      <c r="E3898" t="s">
        <v>147</v>
      </c>
      <c r="F3898" t="s">
        <v>11432</v>
      </c>
      <c r="G3898" t="s">
        <v>149</v>
      </c>
      <c r="H3898" t="s">
        <v>135</v>
      </c>
      <c r="I3898" t="s">
        <v>136</v>
      </c>
      <c r="J3898" t="s">
        <v>137</v>
      </c>
      <c r="K3898" t="s">
        <v>138</v>
      </c>
      <c r="L3898" t="s">
        <v>11433</v>
      </c>
      <c r="M3898" t="s">
        <v>11434</v>
      </c>
      <c r="N3898">
        <v>1.491944444</v>
      </c>
      <c r="O3898">
        <v>0</v>
      </c>
      <c r="P3898">
        <v>3</v>
      </c>
      <c r="Q3898">
        <v>0</v>
      </c>
      <c r="R3898">
        <v>21</v>
      </c>
      <c r="S3898">
        <v>0</v>
      </c>
      <c r="T3898">
        <v>8</v>
      </c>
      <c r="U3898">
        <v>0</v>
      </c>
      <c r="V3898">
        <v>0</v>
      </c>
      <c r="W3898">
        <v>0</v>
      </c>
      <c r="X3898">
        <v>0.40099588129270836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0.40099588129270836</v>
      </c>
    </row>
    <row r="3899" spans="1:31" x14ac:dyDescent="0.25">
      <c r="A3899">
        <v>2444238</v>
      </c>
      <c r="B3899">
        <v>1</v>
      </c>
      <c r="C3899" t="s">
        <v>81</v>
      </c>
      <c r="D3899" t="s">
        <v>120</v>
      </c>
      <c r="E3899" t="s">
        <v>141</v>
      </c>
      <c r="F3899" t="s">
        <v>11435</v>
      </c>
      <c r="G3899" t="s">
        <v>143</v>
      </c>
      <c r="H3899" t="s">
        <v>144</v>
      </c>
      <c r="I3899" t="s">
        <v>136</v>
      </c>
      <c r="J3899" t="s">
        <v>137</v>
      </c>
      <c r="K3899" t="s">
        <v>138</v>
      </c>
      <c r="L3899" t="s">
        <v>11436</v>
      </c>
      <c r="M3899" t="s">
        <v>11437</v>
      </c>
      <c r="N3899">
        <v>1.0277777770000001</v>
      </c>
      <c r="O3899">
        <v>0</v>
      </c>
      <c r="P3899">
        <v>307</v>
      </c>
      <c r="Q3899">
        <v>4</v>
      </c>
      <c r="R3899">
        <v>26</v>
      </c>
      <c r="S3899">
        <v>0</v>
      </c>
      <c r="T3899">
        <v>30</v>
      </c>
      <c r="U3899">
        <v>0</v>
      </c>
      <c r="V3899">
        <v>0</v>
      </c>
      <c r="W3899">
        <v>0</v>
      </c>
      <c r="X3899">
        <v>57.705821278562937</v>
      </c>
      <c r="Y3899">
        <v>0.33013486143618054</v>
      </c>
      <c r="Z3899">
        <v>0</v>
      </c>
      <c r="AA3899">
        <v>0</v>
      </c>
      <c r="AB3899">
        <v>14.118732739681485</v>
      </c>
      <c r="AC3899">
        <v>0</v>
      </c>
      <c r="AD3899">
        <v>0</v>
      </c>
      <c r="AE3899">
        <v>72.154688879680606</v>
      </c>
    </row>
    <row r="3900" spans="1:31" x14ac:dyDescent="0.25">
      <c r="A3900">
        <v>2444075</v>
      </c>
      <c r="B3900">
        <v>1</v>
      </c>
      <c r="C3900" t="s">
        <v>81</v>
      </c>
      <c r="D3900" t="s">
        <v>115</v>
      </c>
      <c r="E3900" t="s">
        <v>132</v>
      </c>
      <c r="F3900" t="s">
        <v>11438</v>
      </c>
      <c r="G3900" t="s">
        <v>134</v>
      </c>
      <c r="H3900" t="s">
        <v>135</v>
      </c>
      <c r="I3900" t="s">
        <v>136</v>
      </c>
      <c r="J3900" t="s">
        <v>137</v>
      </c>
      <c r="K3900" t="s">
        <v>138</v>
      </c>
      <c r="L3900" t="s">
        <v>11439</v>
      </c>
      <c r="M3900" t="s">
        <v>11440</v>
      </c>
      <c r="N3900">
        <v>2.3133333330000001</v>
      </c>
      <c r="O3900">
        <v>0</v>
      </c>
      <c r="P3900">
        <v>1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</row>
    <row r="3901" spans="1:31" x14ac:dyDescent="0.25">
      <c r="A3901">
        <v>2444473</v>
      </c>
      <c r="B3901">
        <v>1</v>
      </c>
      <c r="C3901" t="s">
        <v>80</v>
      </c>
      <c r="D3901" t="s">
        <v>82</v>
      </c>
      <c r="E3901" t="s">
        <v>132</v>
      </c>
      <c r="F3901" t="s">
        <v>11441</v>
      </c>
      <c r="G3901" t="s">
        <v>134</v>
      </c>
      <c r="H3901" t="s">
        <v>135</v>
      </c>
      <c r="I3901" t="s">
        <v>136</v>
      </c>
      <c r="J3901" t="s">
        <v>137</v>
      </c>
      <c r="K3901" t="s">
        <v>138</v>
      </c>
      <c r="L3901" t="s">
        <v>11442</v>
      </c>
      <c r="M3901" t="s">
        <v>11443</v>
      </c>
      <c r="N3901">
        <v>2.3036111109999999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1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9.2208182705045889</v>
      </c>
      <c r="AC3901">
        <v>0</v>
      </c>
      <c r="AD3901">
        <v>0</v>
      </c>
      <c r="AE3901">
        <v>9.2208182705045889</v>
      </c>
    </row>
    <row r="3902" spans="1:31" x14ac:dyDescent="0.25">
      <c r="A3902">
        <v>2444573</v>
      </c>
      <c r="B3902">
        <v>1</v>
      </c>
      <c r="C3902" t="s">
        <v>80</v>
      </c>
      <c r="D3902" t="s">
        <v>82</v>
      </c>
      <c r="E3902" t="s">
        <v>132</v>
      </c>
      <c r="F3902" t="s">
        <v>3646</v>
      </c>
      <c r="G3902" t="s">
        <v>153</v>
      </c>
      <c r="H3902" t="s">
        <v>135</v>
      </c>
      <c r="I3902" t="s">
        <v>136</v>
      </c>
      <c r="J3902" t="s">
        <v>137</v>
      </c>
      <c r="K3902" t="s">
        <v>138</v>
      </c>
      <c r="L3902" t="s">
        <v>11444</v>
      </c>
      <c r="M3902" t="s">
        <v>11445</v>
      </c>
      <c r="N3902">
        <v>1.0522222219999999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1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1.1468467495374219</v>
      </c>
      <c r="AC3902">
        <v>0</v>
      </c>
      <c r="AD3902">
        <v>0</v>
      </c>
      <c r="AE3902">
        <v>1.1468467495374219</v>
      </c>
    </row>
    <row r="3903" spans="1:31" x14ac:dyDescent="0.25">
      <c r="A3903">
        <v>2444270</v>
      </c>
      <c r="B3903">
        <v>1</v>
      </c>
      <c r="C3903" t="s">
        <v>80</v>
      </c>
      <c r="D3903" t="s">
        <v>84</v>
      </c>
      <c r="E3903" t="s">
        <v>132</v>
      </c>
      <c r="F3903" t="s">
        <v>11446</v>
      </c>
      <c r="G3903" t="s">
        <v>134</v>
      </c>
      <c r="H3903" t="s">
        <v>135</v>
      </c>
      <c r="I3903" t="s">
        <v>136</v>
      </c>
      <c r="J3903" t="s">
        <v>137</v>
      </c>
      <c r="K3903" t="s">
        <v>138</v>
      </c>
      <c r="L3903" t="s">
        <v>11447</v>
      </c>
      <c r="M3903" t="s">
        <v>11448</v>
      </c>
      <c r="N3903">
        <v>2.1263888880000001</v>
      </c>
      <c r="O3903">
        <v>0</v>
      </c>
      <c r="P3903">
        <v>8</v>
      </c>
      <c r="Q3903">
        <v>0</v>
      </c>
      <c r="R3903">
        <v>0</v>
      </c>
      <c r="S3903">
        <v>0</v>
      </c>
      <c r="T3903">
        <v>2</v>
      </c>
      <c r="U3903">
        <v>0</v>
      </c>
      <c r="V3903">
        <v>0</v>
      </c>
      <c r="W3903">
        <v>0</v>
      </c>
      <c r="X3903">
        <v>5.185986959989779</v>
      </c>
      <c r="Y3903">
        <v>0</v>
      </c>
      <c r="Z3903">
        <v>0</v>
      </c>
      <c r="AA3903">
        <v>0</v>
      </c>
      <c r="AB3903">
        <v>5.5457955605012526</v>
      </c>
      <c r="AC3903">
        <v>0</v>
      </c>
      <c r="AD3903">
        <v>0</v>
      </c>
      <c r="AE3903">
        <v>10.731782520491031</v>
      </c>
    </row>
    <row r="3904" spans="1:31" x14ac:dyDescent="0.25">
      <c r="A3904">
        <v>2444433</v>
      </c>
      <c r="B3904">
        <v>1</v>
      </c>
      <c r="C3904" t="s">
        <v>80</v>
      </c>
      <c r="D3904" t="s">
        <v>103</v>
      </c>
      <c r="E3904" t="s">
        <v>147</v>
      </c>
      <c r="F3904" t="s">
        <v>7474</v>
      </c>
      <c r="G3904" t="s">
        <v>171</v>
      </c>
      <c r="H3904" t="s">
        <v>135</v>
      </c>
      <c r="I3904" t="s">
        <v>136</v>
      </c>
      <c r="J3904" t="s">
        <v>137</v>
      </c>
      <c r="K3904" t="s">
        <v>138</v>
      </c>
      <c r="L3904" t="s">
        <v>11449</v>
      </c>
      <c r="M3904" t="s">
        <v>11450</v>
      </c>
      <c r="N3904">
        <v>1.203888888</v>
      </c>
      <c r="O3904">
        <v>0</v>
      </c>
      <c r="P3904">
        <v>20</v>
      </c>
      <c r="Q3904">
        <v>0</v>
      </c>
      <c r="R3904">
        <v>0</v>
      </c>
      <c r="S3904">
        <v>0</v>
      </c>
      <c r="T3904">
        <v>9</v>
      </c>
      <c r="U3904">
        <v>0</v>
      </c>
      <c r="V3904">
        <v>0</v>
      </c>
      <c r="W3904">
        <v>0</v>
      </c>
      <c r="X3904">
        <v>4.9853453600574147</v>
      </c>
      <c r="Y3904">
        <v>0</v>
      </c>
      <c r="Z3904">
        <v>0</v>
      </c>
      <c r="AA3904">
        <v>0</v>
      </c>
      <c r="AB3904">
        <v>14.028356204189095</v>
      </c>
      <c r="AC3904">
        <v>0</v>
      </c>
      <c r="AD3904">
        <v>0</v>
      </c>
      <c r="AE3904">
        <v>19.01370156424651</v>
      </c>
    </row>
    <row r="3905" spans="1:31" x14ac:dyDescent="0.25">
      <c r="A3905">
        <v>2444124</v>
      </c>
      <c r="B3905">
        <v>1</v>
      </c>
      <c r="C3905" t="s">
        <v>80</v>
      </c>
      <c r="D3905" t="s">
        <v>101</v>
      </c>
      <c r="E3905" t="s">
        <v>147</v>
      </c>
      <c r="F3905" t="s">
        <v>3825</v>
      </c>
      <c r="G3905" t="s">
        <v>187</v>
      </c>
      <c r="H3905" t="s">
        <v>135</v>
      </c>
      <c r="I3905" t="s">
        <v>136</v>
      </c>
      <c r="J3905" t="s">
        <v>137</v>
      </c>
      <c r="K3905" t="s">
        <v>164</v>
      </c>
      <c r="L3905" t="s">
        <v>11451</v>
      </c>
      <c r="M3905" t="s">
        <v>11452</v>
      </c>
      <c r="N3905">
        <v>7.9161111110000002</v>
      </c>
      <c r="O3905">
        <v>0</v>
      </c>
      <c r="P3905">
        <v>3</v>
      </c>
      <c r="Q3905">
        <v>0</v>
      </c>
      <c r="R3905">
        <v>0</v>
      </c>
      <c r="S3905">
        <v>0</v>
      </c>
      <c r="T3905">
        <v>3</v>
      </c>
      <c r="U3905">
        <v>0</v>
      </c>
      <c r="V3905">
        <v>0</v>
      </c>
      <c r="W3905">
        <v>0</v>
      </c>
      <c r="X3905">
        <v>10.172863167563275</v>
      </c>
      <c r="Y3905">
        <v>0</v>
      </c>
      <c r="Z3905">
        <v>0</v>
      </c>
      <c r="AA3905">
        <v>0</v>
      </c>
      <c r="AB3905">
        <v>73.787294442649412</v>
      </c>
      <c r="AC3905">
        <v>0</v>
      </c>
      <c r="AD3905">
        <v>0</v>
      </c>
      <c r="AE3905">
        <v>83.96015761021269</v>
      </c>
    </row>
    <row r="3906" spans="1:31" x14ac:dyDescent="0.25">
      <c r="A3906">
        <v>2444147</v>
      </c>
      <c r="B3906">
        <v>1</v>
      </c>
      <c r="C3906" t="s">
        <v>80</v>
      </c>
      <c r="D3906" t="s">
        <v>101</v>
      </c>
      <c r="E3906" t="s">
        <v>147</v>
      </c>
      <c r="F3906" t="s">
        <v>11453</v>
      </c>
      <c r="G3906" t="s">
        <v>175</v>
      </c>
      <c r="H3906" t="s">
        <v>135</v>
      </c>
      <c r="I3906" t="s">
        <v>136</v>
      </c>
      <c r="J3906" t="s">
        <v>137</v>
      </c>
      <c r="K3906" t="s">
        <v>138</v>
      </c>
      <c r="L3906" t="s">
        <v>11454</v>
      </c>
      <c r="M3906" t="s">
        <v>11455</v>
      </c>
      <c r="N3906">
        <v>1.335555555</v>
      </c>
      <c r="O3906">
        <v>0</v>
      </c>
      <c r="P3906">
        <v>45</v>
      </c>
      <c r="Q3906">
        <v>0</v>
      </c>
      <c r="R3906">
        <v>0</v>
      </c>
      <c r="S3906">
        <v>0</v>
      </c>
      <c r="T3906">
        <v>3</v>
      </c>
      <c r="U3906">
        <v>0</v>
      </c>
      <c r="V3906">
        <v>0</v>
      </c>
      <c r="W3906">
        <v>0</v>
      </c>
      <c r="X3906">
        <v>18.095628162398611</v>
      </c>
      <c r="Y3906">
        <v>0</v>
      </c>
      <c r="Z3906">
        <v>0</v>
      </c>
      <c r="AA3906">
        <v>0</v>
      </c>
      <c r="AB3906">
        <v>29.106479260964459</v>
      </c>
      <c r="AC3906">
        <v>0</v>
      </c>
      <c r="AD3906">
        <v>0</v>
      </c>
      <c r="AE3906">
        <v>47.202107423363074</v>
      </c>
    </row>
    <row r="3907" spans="1:31" x14ac:dyDescent="0.25">
      <c r="A3907">
        <v>2444439</v>
      </c>
      <c r="B3907">
        <v>1</v>
      </c>
      <c r="C3907" t="s">
        <v>80</v>
      </c>
      <c r="D3907" t="s">
        <v>99</v>
      </c>
      <c r="E3907" t="s">
        <v>147</v>
      </c>
      <c r="F3907" t="s">
        <v>11456</v>
      </c>
      <c r="G3907" t="s">
        <v>175</v>
      </c>
      <c r="H3907" t="s">
        <v>135</v>
      </c>
      <c r="I3907" t="s">
        <v>136</v>
      </c>
      <c r="J3907" t="s">
        <v>137</v>
      </c>
      <c r="K3907" t="s">
        <v>138</v>
      </c>
      <c r="L3907" t="s">
        <v>11457</v>
      </c>
      <c r="M3907" t="s">
        <v>11458</v>
      </c>
      <c r="N3907">
        <v>0.82166666600000005</v>
      </c>
      <c r="O3907">
        <v>0</v>
      </c>
      <c r="P3907">
        <v>34</v>
      </c>
      <c r="Q3907">
        <v>0</v>
      </c>
      <c r="R3907">
        <v>0</v>
      </c>
      <c r="S3907">
        <v>0</v>
      </c>
      <c r="T3907">
        <v>7</v>
      </c>
      <c r="U3907">
        <v>0</v>
      </c>
      <c r="V3907">
        <v>0</v>
      </c>
      <c r="W3907">
        <v>0</v>
      </c>
      <c r="X3907">
        <v>7.4428107086607476</v>
      </c>
      <c r="Y3907">
        <v>0</v>
      </c>
      <c r="Z3907">
        <v>0</v>
      </c>
      <c r="AA3907">
        <v>0</v>
      </c>
      <c r="AB3907">
        <v>4.3181874605569694</v>
      </c>
      <c r="AC3907">
        <v>0</v>
      </c>
      <c r="AD3907">
        <v>0</v>
      </c>
      <c r="AE3907">
        <v>11.760998169217718</v>
      </c>
    </row>
    <row r="3908" spans="1:31" x14ac:dyDescent="0.25">
      <c r="A3908">
        <v>2444456</v>
      </c>
      <c r="B3908">
        <v>1</v>
      </c>
      <c r="C3908" t="s">
        <v>80</v>
      </c>
      <c r="D3908" t="s">
        <v>108</v>
      </c>
      <c r="E3908" t="s">
        <v>147</v>
      </c>
      <c r="F3908" t="s">
        <v>11459</v>
      </c>
      <c r="G3908" t="s">
        <v>171</v>
      </c>
      <c r="H3908" t="s">
        <v>135</v>
      </c>
      <c r="I3908" t="s">
        <v>136</v>
      </c>
      <c r="J3908" t="s">
        <v>137</v>
      </c>
      <c r="K3908" t="s">
        <v>138</v>
      </c>
      <c r="L3908" t="s">
        <v>11460</v>
      </c>
      <c r="M3908" t="s">
        <v>11461</v>
      </c>
      <c r="N3908">
        <v>2.125555555</v>
      </c>
      <c r="O3908">
        <v>0</v>
      </c>
      <c r="P3908">
        <v>24</v>
      </c>
      <c r="Q3908">
        <v>0</v>
      </c>
      <c r="R3908">
        <v>11</v>
      </c>
      <c r="S3908">
        <v>0</v>
      </c>
      <c r="T3908">
        <v>1</v>
      </c>
      <c r="U3908">
        <v>0</v>
      </c>
      <c r="V3908">
        <v>0</v>
      </c>
      <c r="W3908">
        <v>0</v>
      </c>
      <c r="X3908">
        <v>5.2003259524275194</v>
      </c>
      <c r="Y3908">
        <v>0</v>
      </c>
      <c r="Z3908">
        <v>2.2738838080890633</v>
      </c>
      <c r="AA3908">
        <v>0</v>
      </c>
      <c r="AB3908">
        <v>0.17438390996286529</v>
      </c>
      <c r="AC3908">
        <v>0</v>
      </c>
      <c r="AD3908">
        <v>0</v>
      </c>
      <c r="AE3908">
        <v>7.6485936704794488</v>
      </c>
    </row>
    <row r="3909" spans="1:31" x14ac:dyDescent="0.25">
      <c r="A3909">
        <v>2444207</v>
      </c>
      <c r="B3909">
        <v>1</v>
      </c>
      <c r="C3909" t="s">
        <v>80</v>
      </c>
      <c r="D3909" t="s">
        <v>105</v>
      </c>
      <c r="E3909" t="s">
        <v>147</v>
      </c>
      <c r="F3909" t="s">
        <v>11462</v>
      </c>
      <c r="G3909" t="s">
        <v>214</v>
      </c>
      <c r="H3909" t="s">
        <v>135</v>
      </c>
      <c r="I3909" t="s">
        <v>136</v>
      </c>
      <c r="J3909" t="s">
        <v>137</v>
      </c>
      <c r="K3909" t="s">
        <v>138</v>
      </c>
      <c r="L3909" t="s">
        <v>11463</v>
      </c>
      <c r="M3909" t="s">
        <v>11464</v>
      </c>
      <c r="N3909">
        <v>1.6988888879999999</v>
      </c>
      <c r="O3909">
        <v>0</v>
      </c>
      <c r="P3909">
        <v>60</v>
      </c>
      <c r="Q3909">
        <v>0</v>
      </c>
      <c r="R3909">
        <v>0</v>
      </c>
      <c r="S3909">
        <v>0</v>
      </c>
      <c r="T3909">
        <v>4</v>
      </c>
      <c r="U3909">
        <v>0</v>
      </c>
      <c r="V3909">
        <v>0</v>
      </c>
      <c r="W3909">
        <v>0</v>
      </c>
      <c r="X3909">
        <v>24.452283333729945</v>
      </c>
      <c r="Y3909">
        <v>0</v>
      </c>
      <c r="Z3909">
        <v>0</v>
      </c>
      <c r="AA3909">
        <v>0</v>
      </c>
      <c r="AB3909">
        <v>10.344357302684115</v>
      </c>
      <c r="AC3909">
        <v>0</v>
      </c>
      <c r="AD3909">
        <v>0</v>
      </c>
      <c r="AE3909">
        <v>34.796640636414061</v>
      </c>
    </row>
    <row r="3910" spans="1:31" x14ac:dyDescent="0.25">
      <c r="A3910">
        <v>2444253</v>
      </c>
      <c r="B3910">
        <v>1</v>
      </c>
      <c r="C3910" t="s">
        <v>80</v>
      </c>
      <c r="D3910" t="s">
        <v>82</v>
      </c>
      <c r="E3910" t="s">
        <v>132</v>
      </c>
      <c r="F3910" t="s">
        <v>11465</v>
      </c>
      <c r="G3910" t="s">
        <v>134</v>
      </c>
      <c r="H3910" t="s">
        <v>135</v>
      </c>
      <c r="I3910" t="s">
        <v>136</v>
      </c>
      <c r="J3910" t="s">
        <v>137</v>
      </c>
      <c r="K3910" t="s">
        <v>138</v>
      </c>
      <c r="L3910" t="s">
        <v>11466</v>
      </c>
      <c r="M3910" t="s">
        <v>11467</v>
      </c>
      <c r="N3910">
        <v>2.8691666659999999</v>
      </c>
      <c r="O3910">
        <v>0</v>
      </c>
      <c r="P3910">
        <v>2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1.9635377616911558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1.9635377616911558</v>
      </c>
    </row>
    <row r="3911" spans="1:31" x14ac:dyDescent="0.25">
      <c r="A3911">
        <v>2444502</v>
      </c>
      <c r="B3911">
        <v>1</v>
      </c>
      <c r="C3911" t="s">
        <v>80</v>
      </c>
      <c r="D3911" t="s">
        <v>100</v>
      </c>
      <c r="E3911" t="s">
        <v>156</v>
      </c>
      <c r="F3911" t="s">
        <v>11097</v>
      </c>
      <c r="G3911" t="s">
        <v>175</v>
      </c>
      <c r="H3911" t="s">
        <v>135</v>
      </c>
      <c r="I3911" t="s">
        <v>136</v>
      </c>
      <c r="J3911" t="s">
        <v>137</v>
      </c>
      <c r="K3911" t="s">
        <v>138</v>
      </c>
      <c r="L3911" t="s">
        <v>11468</v>
      </c>
      <c r="M3911" t="s">
        <v>11469</v>
      </c>
      <c r="N3911">
        <v>0.5625</v>
      </c>
      <c r="O3911">
        <v>0</v>
      </c>
      <c r="P3911">
        <v>121</v>
      </c>
      <c r="Q3911">
        <v>0</v>
      </c>
      <c r="R3911">
        <v>0</v>
      </c>
      <c r="S3911">
        <v>0</v>
      </c>
      <c r="T3911">
        <v>4</v>
      </c>
      <c r="U3911">
        <v>0</v>
      </c>
      <c r="V3911">
        <v>0</v>
      </c>
      <c r="W3911">
        <v>0</v>
      </c>
      <c r="X3911">
        <v>32.77275216083391</v>
      </c>
      <c r="Y3911">
        <v>0</v>
      </c>
      <c r="Z3911">
        <v>0</v>
      </c>
      <c r="AA3911">
        <v>0</v>
      </c>
      <c r="AB3911">
        <v>8.7235705073205203</v>
      </c>
      <c r="AC3911">
        <v>0</v>
      </c>
      <c r="AD3911">
        <v>0</v>
      </c>
      <c r="AE3911">
        <v>41.496322668154434</v>
      </c>
    </row>
    <row r="3912" spans="1:31" x14ac:dyDescent="0.25">
      <c r="A3912">
        <v>2444496</v>
      </c>
      <c r="B3912">
        <v>1</v>
      </c>
      <c r="C3912" t="s">
        <v>80</v>
      </c>
      <c r="D3912" t="s">
        <v>100</v>
      </c>
      <c r="E3912" t="s">
        <v>147</v>
      </c>
      <c r="F3912" t="s">
        <v>11470</v>
      </c>
      <c r="G3912" t="s">
        <v>149</v>
      </c>
      <c r="H3912" t="s">
        <v>135</v>
      </c>
      <c r="I3912" t="s">
        <v>136</v>
      </c>
      <c r="J3912" t="s">
        <v>137</v>
      </c>
      <c r="K3912" t="s">
        <v>138</v>
      </c>
      <c r="L3912" t="s">
        <v>11471</v>
      </c>
      <c r="M3912" t="s">
        <v>11472</v>
      </c>
      <c r="N3912">
        <v>1.342222222</v>
      </c>
      <c r="O3912">
        <v>0</v>
      </c>
      <c r="P3912">
        <v>1</v>
      </c>
      <c r="Q3912">
        <v>0</v>
      </c>
      <c r="R3912">
        <v>5</v>
      </c>
      <c r="S3912">
        <v>0</v>
      </c>
      <c r="T3912">
        <v>1</v>
      </c>
      <c r="U3912">
        <v>0</v>
      </c>
      <c r="V3912">
        <v>0</v>
      </c>
      <c r="W3912">
        <v>0</v>
      </c>
      <c r="X3912">
        <v>0.52316943766000334</v>
      </c>
      <c r="Y3912">
        <v>0</v>
      </c>
      <c r="Z3912">
        <v>8.870103919275337</v>
      </c>
      <c r="AA3912">
        <v>0</v>
      </c>
      <c r="AB3912">
        <v>2.5960759301536667E-2</v>
      </c>
      <c r="AC3912">
        <v>0</v>
      </c>
      <c r="AD3912">
        <v>0</v>
      </c>
      <c r="AE3912">
        <v>9.4192341162368773</v>
      </c>
    </row>
    <row r="3913" spans="1:31" x14ac:dyDescent="0.25">
      <c r="A3913">
        <v>2444519</v>
      </c>
      <c r="B3913">
        <v>1</v>
      </c>
      <c r="C3913" t="s">
        <v>80</v>
      </c>
      <c r="D3913" t="s">
        <v>105</v>
      </c>
      <c r="E3913" t="s">
        <v>132</v>
      </c>
      <c r="F3913" t="s">
        <v>11473</v>
      </c>
      <c r="G3913" t="s">
        <v>134</v>
      </c>
      <c r="H3913" t="s">
        <v>135</v>
      </c>
      <c r="I3913" t="s">
        <v>136</v>
      </c>
      <c r="J3913" t="s">
        <v>137</v>
      </c>
      <c r="K3913" t="s">
        <v>138</v>
      </c>
      <c r="L3913" t="s">
        <v>11474</v>
      </c>
      <c r="M3913" t="s">
        <v>11475</v>
      </c>
      <c r="N3913">
        <v>3.3591666660000001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1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4.0779563194606334</v>
      </c>
      <c r="AC3913">
        <v>0</v>
      </c>
      <c r="AD3913">
        <v>0</v>
      </c>
      <c r="AE3913">
        <v>4.0779563194606334</v>
      </c>
    </row>
    <row r="3914" spans="1:31" x14ac:dyDescent="0.25">
      <c r="A3914">
        <v>2444476</v>
      </c>
      <c r="B3914">
        <v>1</v>
      </c>
      <c r="C3914" t="s">
        <v>80</v>
      </c>
      <c r="D3914" t="s">
        <v>95</v>
      </c>
      <c r="E3914" t="s">
        <v>147</v>
      </c>
      <c r="F3914" t="s">
        <v>11476</v>
      </c>
      <c r="G3914" t="s">
        <v>175</v>
      </c>
      <c r="H3914" t="s">
        <v>135</v>
      </c>
      <c r="I3914" t="s">
        <v>136</v>
      </c>
      <c r="J3914" t="s">
        <v>137</v>
      </c>
      <c r="K3914" t="s">
        <v>138</v>
      </c>
      <c r="L3914" t="s">
        <v>11477</v>
      </c>
      <c r="M3914" t="s">
        <v>11478</v>
      </c>
      <c r="N3914">
        <v>0.45722222200000001</v>
      </c>
      <c r="O3914">
        <v>0</v>
      </c>
      <c r="P3914">
        <v>23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1.2164989275047173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1.2164989275047173</v>
      </c>
    </row>
    <row r="3915" spans="1:31" x14ac:dyDescent="0.25">
      <c r="A3915">
        <v>2444104</v>
      </c>
      <c r="B3915">
        <v>1</v>
      </c>
      <c r="C3915" t="s">
        <v>81</v>
      </c>
      <c r="D3915" t="s">
        <v>112</v>
      </c>
      <c r="E3915" t="s">
        <v>147</v>
      </c>
      <c r="F3915" t="s">
        <v>11479</v>
      </c>
      <c r="G3915" t="s">
        <v>171</v>
      </c>
      <c r="H3915" t="s">
        <v>135</v>
      </c>
      <c r="I3915" t="s">
        <v>136</v>
      </c>
      <c r="J3915" t="s">
        <v>137</v>
      </c>
      <c r="K3915" t="s">
        <v>138</v>
      </c>
      <c r="L3915" t="s">
        <v>11480</v>
      </c>
      <c r="M3915" t="s">
        <v>11481</v>
      </c>
      <c r="N3915">
        <v>4.0052777769999999</v>
      </c>
      <c r="O3915">
        <v>0</v>
      </c>
      <c r="P3915">
        <v>5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</row>
    <row r="3916" spans="1:31" x14ac:dyDescent="0.25">
      <c r="A3916">
        <v>2444290</v>
      </c>
      <c r="B3916">
        <v>1</v>
      </c>
      <c r="C3916" t="s">
        <v>81</v>
      </c>
      <c r="D3916" t="s">
        <v>120</v>
      </c>
      <c r="E3916" t="s">
        <v>147</v>
      </c>
      <c r="F3916" t="s">
        <v>11482</v>
      </c>
      <c r="G3916" t="s">
        <v>171</v>
      </c>
      <c r="H3916" t="s">
        <v>135</v>
      </c>
      <c r="I3916" t="s">
        <v>136</v>
      </c>
      <c r="J3916" t="s">
        <v>137</v>
      </c>
      <c r="K3916" t="s">
        <v>138</v>
      </c>
      <c r="L3916" t="s">
        <v>11483</v>
      </c>
      <c r="M3916" t="s">
        <v>11484</v>
      </c>
      <c r="N3916">
        <v>1.008888888</v>
      </c>
      <c r="O3916">
        <v>0</v>
      </c>
      <c r="P3916">
        <v>73</v>
      </c>
      <c r="Q3916">
        <v>0</v>
      </c>
      <c r="R3916">
        <v>1</v>
      </c>
      <c r="S3916">
        <v>0</v>
      </c>
      <c r="T3916">
        <v>21</v>
      </c>
      <c r="U3916">
        <v>0</v>
      </c>
      <c r="V3916">
        <v>0</v>
      </c>
      <c r="W3916">
        <v>0</v>
      </c>
      <c r="X3916">
        <v>16.559922725193555</v>
      </c>
      <c r="Y3916">
        <v>0</v>
      </c>
      <c r="Z3916">
        <v>0</v>
      </c>
      <c r="AA3916">
        <v>0</v>
      </c>
      <c r="AB3916">
        <v>12.303952303896931</v>
      </c>
      <c r="AC3916">
        <v>0</v>
      </c>
      <c r="AD3916">
        <v>0</v>
      </c>
      <c r="AE3916">
        <v>28.863875029090487</v>
      </c>
    </row>
    <row r="3917" spans="1:31" x14ac:dyDescent="0.25">
      <c r="A3917">
        <v>2444396</v>
      </c>
      <c r="B3917">
        <v>1</v>
      </c>
      <c r="C3917" t="s">
        <v>80</v>
      </c>
      <c r="D3917" t="s">
        <v>84</v>
      </c>
      <c r="E3917" t="s">
        <v>229</v>
      </c>
      <c r="F3917" t="s">
        <v>11485</v>
      </c>
      <c r="G3917" t="s">
        <v>214</v>
      </c>
      <c r="H3917" t="s">
        <v>144</v>
      </c>
      <c r="I3917" t="s">
        <v>136</v>
      </c>
      <c r="J3917" t="s">
        <v>3</v>
      </c>
      <c r="K3917" t="s">
        <v>138</v>
      </c>
      <c r="L3917" t="s">
        <v>11486</v>
      </c>
      <c r="M3917" t="s">
        <v>11487</v>
      </c>
      <c r="N3917">
        <v>2.0802777770000001</v>
      </c>
      <c r="O3917">
        <v>0</v>
      </c>
      <c r="P3917">
        <v>5759</v>
      </c>
      <c r="Q3917">
        <v>0</v>
      </c>
      <c r="R3917">
        <v>0</v>
      </c>
      <c r="S3917">
        <v>0</v>
      </c>
      <c r="T3917">
        <v>378</v>
      </c>
      <c r="U3917">
        <v>0</v>
      </c>
      <c r="V3917">
        <v>0</v>
      </c>
      <c r="W3917">
        <v>0</v>
      </c>
      <c r="X3917">
        <v>2935.8348084295408</v>
      </c>
      <c r="Y3917">
        <v>0</v>
      </c>
      <c r="Z3917">
        <v>0</v>
      </c>
      <c r="AA3917">
        <v>0</v>
      </c>
      <c r="AB3917">
        <v>849.70897292427787</v>
      </c>
      <c r="AC3917">
        <v>0</v>
      </c>
      <c r="AD3917">
        <v>0</v>
      </c>
      <c r="AE3917">
        <v>3785.5437813538188</v>
      </c>
    </row>
    <row r="3918" spans="1:31" x14ac:dyDescent="0.25">
      <c r="A3918">
        <v>2444350</v>
      </c>
      <c r="B3918">
        <v>1</v>
      </c>
      <c r="C3918" t="s">
        <v>81</v>
      </c>
      <c r="D3918" t="s">
        <v>120</v>
      </c>
      <c r="E3918" t="s">
        <v>141</v>
      </c>
      <c r="F3918" t="s">
        <v>9986</v>
      </c>
      <c r="G3918" t="s">
        <v>143</v>
      </c>
      <c r="H3918" t="s">
        <v>144</v>
      </c>
      <c r="I3918" t="s">
        <v>136</v>
      </c>
      <c r="J3918" t="s">
        <v>137</v>
      </c>
      <c r="K3918" t="s">
        <v>138</v>
      </c>
      <c r="L3918" t="s">
        <v>11488</v>
      </c>
      <c r="M3918" t="s">
        <v>11489</v>
      </c>
      <c r="N3918">
        <v>2.0844444439999998</v>
      </c>
      <c r="O3918">
        <v>0</v>
      </c>
      <c r="P3918">
        <v>0</v>
      </c>
      <c r="Q3918">
        <v>50</v>
      </c>
      <c r="R3918">
        <v>0</v>
      </c>
      <c r="S3918">
        <v>5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6.6071803595105703</v>
      </c>
      <c r="Z3918">
        <v>0</v>
      </c>
      <c r="AA3918">
        <v>3.5347519237671117</v>
      </c>
      <c r="AB3918">
        <v>0</v>
      </c>
      <c r="AC3918">
        <v>0</v>
      </c>
      <c r="AD3918">
        <v>0</v>
      </c>
      <c r="AE3918">
        <v>10.141932283277683</v>
      </c>
    </row>
    <row r="3919" spans="1:31" x14ac:dyDescent="0.25">
      <c r="A3919">
        <v>2444353</v>
      </c>
      <c r="B3919">
        <v>1</v>
      </c>
      <c r="C3919" t="s">
        <v>81</v>
      </c>
      <c r="D3919" t="s">
        <v>118</v>
      </c>
      <c r="E3919" t="s">
        <v>132</v>
      </c>
      <c r="F3919" t="s">
        <v>11490</v>
      </c>
      <c r="G3919" t="s">
        <v>249</v>
      </c>
      <c r="H3919" t="s">
        <v>135</v>
      </c>
      <c r="I3919" t="s">
        <v>136</v>
      </c>
      <c r="J3919" t="s">
        <v>137</v>
      </c>
      <c r="K3919" t="s">
        <v>138</v>
      </c>
      <c r="L3919" t="s">
        <v>11491</v>
      </c>
      <c r="M3919" t="s">
        <v>11492</v>
      </c>
      <c r="N3919">
        <v>0.48361111099999998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1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0.98081176111457768</v>
      </c>
      <c r="AC3919">
        <v>0</v>
      </c>
      <c r="AD3919">
        <v>0</v>
      </c>
      <c r="AE3919">
        <v>0.98081176111457768</v>
      </c>
    </row>
    <row r="3920" spans="1:31" x14ac:dyDescent="0.25">
      <c r="A3920">
        <v>2444210</v>
      </c>
      <c r="B3920">
        <v>1</v>
      </c>
      <c r="C3920" t="s">
        <v>81</v>
      </c>
      <c r="D3920" t="s">
        <v>116</v>
      </c>
      <c r="E3920" t="s">
        <v>132</v>
      </c>
      <c r="F3920" t="s">
        <v>11493</v>
      </c>
      <c r="G3920" t="s">
        <v>134</v>
      </c>
      <c r="H3920" t="s">
        <v>135</v>
      </c>
      <c r="I3920" t="s">
        <v>136</v>
      </c>
      <c r="J3920" t="s">
        <v>137</v>
      </c>
      <c r="K3920" t="s">
        <v>138</v>
      </c>
      <c r="L3920" t="s">
        <v>11494</v>
      </c>
      <c r="M3920" t="s">
        <v>11495</v>
      </c>
      <c r="N3920">
        <v>1.701944444</v>
      </c>
      <c r="O3920">
        <v>0</v>
      </c>
      <c r="P3920">
        <v>1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</row>
    <row r="3921" spans="1:31" x14ac:dyDescent="0.25">
      <c r="A3921">
        <v>2444565</v>
      </c>
      <c r="B3921">
        <v>1</v>
      </c>
      <c r="C3921" t="s">
        <v>80</v>
      </c>
      <c r="D3921" t="s">
        <v>96</v>
      </c>
      <c r="E3921" t="s">
        <v>156</v>
      </c>
      <c r="F3921" t="s">
        <v>11496</v>
      </c>
      <c r="G3921" t="s">
        <v>175</v>
      </c>
      <c r="H3921" t="s">
        <v>135</v>
      </c>
      <c r="I3921" t="s">
        <v>136</v>
      </c>
      <c r="J3921" t="s">
        <v>137</v>
      </c>
      <c r="K3921" t="s">
        <v>138</v>
      </c>
      <c r="L3921" t="s">
        <v>11497</v>
      </c>
      <c r="M3921" t="s">
        <v>11498</v>
      </c>
      <c r="N3921">
        <v>1.4397222220000001</v>
      </c>
      <c r="O3921">
        <v>0</v>
      </c>
      <c r="P3921">
        <v>74</v>
      </c>
      <c r="Q3921">
        <v>0</v>
      </c>
      <c r="R3921">
        <v>1</v>
      </c>
      <c r="S3921">
        <v>0</v>
      </c>
      <c r="T3921">
        <v>120</v>
      </c>
      <c r="U3921">
        <v>0</v>
      </c>
      <c r="V3921">
        <v>0</v>
      </c>
      <c r="W3921">
        <v>0</v>
      </c>
      <c r="X3921">
        <v>22.813329583065435</v>
      </c>
      <c r="Y3921">
        <v>0</v>
      </c>
      <c r="Z3921">
        <v>0</v>
      </c>
      <c r="AA3921">
        <v>0</v>
      </c>
      <c r="AB3921">
        <v>74.515720832280735</v>
      </c>
      <c r="AC3921">
        <v>0</v>
      </c>
      <c r="AD3921">
        <v>0</v>
      </c>
      <c r="AE3921">
        <v>97.329050415346174</v>
      </c>
    </row>
    <row r="3922" spans="1:31" x14ac:dyDescent="0.25">
      <c r="A3922">
        <v>2444516</v>
      </c>
      <c r="B3922">
        <v>1</v>
      </c>
      <c r="C3922" t="s">
        <v>80</v>
      </c>
      <c r="D3922" t="s">
        <v>95</v>
      </c>
      <c r="E3922" t="s">
        <v>147</v>
      </c>
      <c r="F3922" t="s">
        <v>11499</v>
      </c>
      <c r="G3922" t="s">
        <v>175</v>
      </c>
      <c r="H3922" t="s">
        <v>135</v>
      </c>
      <c r="I3922" t="s">
        <v>136</v>
      </c>
      <c r="J3922" t="s">
        <v>137</v>
      </c>
      <c r="K3922" t="s">
        <v>138</v>
      </c>
      <c r="L3922" t="s">
        <v>11500</v>
      </c>
      <c r="M3922" t="s">
        <v>11501</v>
      </c>
      <c r="N3922">
        <v>0.66305555500000002</v>
      </c>
      <c r="O3922">
        <v>0</v>
      </c>
      <c r="P3922">
        <v>170</v>
      </c>
      <c r="Q3922">
        <v>0</v>
      </c>
      <c r="R3922">
        <v>0</v>
      </c>
      <c r="S3922">
        <v>0</v>
      </c>
      <c r="T3922">
        <v>19</v>
      </c>
      <c r="U3922">
        <v>0</v>
      </c>
      <c r="V3922">
        <v>0</v>
      </c>
      <c r="W3922">
        <v>0</v>
      </c>
      <c r="X3922">
        <v>30.782792147689005</v>
      </c>
      <c r="Y3922">
        <v>0</v>
      </c>
      <c r="Z3922">
        <v>0</v>
      </c>
      <c r="AA3922">
        <v>0</v>
      </c>
      <c r="AB3922">
        <v>8.0947348103955861</v>
      </c>
      <c r="AC3922">
        <v>0</v>
      </c>
      <c r="AD3922">
        <v>0</v>
      </c>
      <c r="AE3922">
        <v>38.877526958084587</v>
      </c>
    </row>
    <row r="3923" spans="1:31" x14ac:dyDescent="0.25">
      <c r="A3923">
        <v>2444144</v>
      </c>
      <c r="B3923">
        <v>1</v>
      </c>
      <c r="C3923" t="s">
        <v>80</v>
      </c>
      <c r="D3923" t="s">
        <v>104</v>
      </c>
      <c r="E3923" t="s">
        <v>178</v>
      </c>
      <c r="F3923" t="s">
        <v>11502</v>
      </c>
      <c r="G3923" t="s">
        <v>187</v>
      </c>
      <c r="H3923" t="s">
        <v>144</v>
      </c>
      <c r="I3923" t="s">
        <v>136</v>
      </c>
      <c r="J3923" t="s">
        <v>137</v>
      </c>
      <c r="K3923" t="s">
        <v>164</v>
      </c>
      <c r="L3923" t="s">
        <v>11503</v>
      </c>
      <c r="M3923" t="s">
        <v>11504</v>
      </c>
      <c r="N3923">
        <v>4.4916666660000004</v>
      </c>
      <c r="O3923">
        <v>140</v>
      </c>
      <c r="P3923">
        <v>9609</v>
      </c>
      <c r="Q3923">
        <v>228</v>
      </c>
      <c r="R3923">
        <v>380</v>
      </c>
      <c r="S3923">
        <v>92</v>
      </c>
      <c r="T3923">
        <v>1331</v>
      </c>
      <c r="U3923">
        <v>12</v>
      </c>
      <c r="V3923">
        <v>2</v>
      </c>
      <c r="W3923">
        <v>673.21293203725315</v>
      </c>
      <c r="X3923">
        <v>11604.635767894593</v>
      </c>
      <c r="Y3923">
        <v>1038.2506196731661</v>
      </c>
      <c r="Z3923">
        <v>55.806943798527271</v>
      </c>
      <c r="AA3923">
        <v>1643.4000377205132</v>
      </c>
      <c r="AB3923">
        <v>5086.8691885118542</v>
      </c>
      <c r="AC3923">
        <v>4611.3754635810837</v>
      </c>
      <c r="AD3923">
        <v>24.909151853410748</v>
      </c>
      <c r="AE3923">
        <v>24738.460105070404</v>
      </c>
    </row>
    <row r="3924" spans="1:31" x14ac:dyDescent="0.25">
      <c r="A3924">
        <v>2444230</v>
      </c>
      <c r="B3924">
        <v>1</v>
      </c>
      <c r="C3924" t="s">
        <v>80</v>
      </c>
      <c r="D3924" t="s">
        <v>104</v>
      </c>
      <c r="E3924" t="s">
        <v>141</v>
      </c>
      <c r="F3924" t="s">
        <v>11505</v>
      </c>
      <c r="G3924" t="s">
        <v>143</v>
      </c>
      <c r="H3924" t="s">
        <v>144</v>
      </c>
      <c r="I3924" t="s">
        <v>136</v>
      </c>
      <c r="J3924" t="s">
        <v>137</v>
      </c>
      <c r="K3924" t="s">
        <v>138</v>
      </c>
      <c r="L3924" t="s">
        <v>11506</v>
      </c>
      <c r="M3924" t="s">
        <v>11507</v>
      </c>
      <c r="N3924">
        <v>0.55833333299999999</v>
      </c>
      <c r="O3924">
        <v>8</v>
      </c>
      <c r="P3924">
        <v>65</v>
      </c>
      <c r="Q3924">
        <v>57</v>
      </c>
      <c r="R3924">
        <v>197</v>
      </c>
      <c r="S3924">
        <v>13</v>
      </c>
      <c r="T3924">
        <v>38</v>
      </c>
      <c r="U3924">
        <v>2</v>
      </c>
      <c r="V3924">
        <v>0</v>
      </c>
      <c r="W3924">
        <v>1.8503852045384421</v>
      </c>
      <c r="X3924">
        <v>2.3484509836337435</v>
      </c>
      <c r="Y3924">
        <v>7.356647336349063</v>
      </c>
      <c r="Z3924">
        <v>0.86018248251304175</v>
      </c>
      <c r="AA3924">
        <v>9.8602922516046743</v>
      </c>
      <c r="AB3924">
        <v>11.430183044853351</v>
      </c>
      <c r="AC3924">
        <v>83.641901997696849</v>
      </c>
      <c r="AD3924">
        <v>0</v>
      </c>
      <c r="AE3924">
        <v>117.34804330118916</v>
      </c>
    </row>
    <row r="3925" spans="1:31" x14ac:dyDescent="0.25">
      <c r="A3925">
        <v>2444176</v>
      </c>
      <c r="B3925">
        <v>1</v>
      </c>
      <c r="C3925" t="s">
        <v>81</v>
      </c>
      <c r="D3925" t="s">
        <v>117</v>
      </c>
      <c r="E3925" t="s">
        <v>141</v>
      </c>
      <c r="F3925" t="s">
        <v>7614</v>
      </c>
      <c r="G3925" t="s">
        <v>187</v>
      </c>
      <c r="H3925" t="s">
        <v>144</v>
      </c>
      <c r="I3925" t="s">
        <v>136</v>
      </c>
      <c r="J3925" t="s">
        <v>137</v>
      </c>
      <c r="K3925" t="s">
        <v>164</v>
      </c>
      <c r="L3925" t="s">
        <v>11508</v>
      </c>
      <c r="M3925" t="s">
        <v>11509</v>
      </c>
      <c r="N3925">
        <v>0.58305555499999995</v>
      </c>
      <c r="O3925">
        <v>1</v>
      </c>
      <c r="P3925">
        <v>1053</v>
      </c>
      <c r="Q3925">
        <v>9</v>
      </c>
      <c r="R3925">
        <v>54</v>
      </c>
      <c r="S3925">
        <v>5</v>
      </c>
      <c r="T3925">
        <v>126</v>
      </c>
      <c r="U3925">
        <v>2</v>
      </c>
      <c r="V3925">
        <v>0</v>
      </c>
      <c r="W3925">
        <v>0.14474859249036665</v>
      </c>
      <c r="X3925">
        <v>82.216148373770437</v>
      </c>
      <c r="Y3925">
        <v>51.095812891449555</v>
      </c>
      <c r="Z3925">
        <v>3.9239391209425185</v>
      </c>
      <c r="AA3925">
        <v>14.137413128666099</v>
      </c>
      <c r="AB3925">
        <v>65.348658027697468</v>
      </c>
      <c r="AC3925">
        <v>149.665418005851</v>
      </c>
      <c r="AD3925">
        <v>0</v>
      </c>
      <c r="AE3925">
        <v>366.53213814086746</v>
      </c>
    </row>
    <row r="3926" spans="1:31" x14ac:dyDescent="0.25">
      <c r="A3926">
        <v>2444193</v>
      </c>
      <c r="B3926">
        <v>1</v>
      </c>
      <c r="C3926" t="s">
        <v>80</v>
      </c>
      <c r="D3926" t="s">
        <v>107</v>
      </c>
      <c r="E3926" t="s">
        <v>147</v>
      </c>
      <c r="F3926" t="s">
        <v>11510</v>
      </c>
      <c r="G3926" t="s">
        <v>175</v>
      </c>
      <c r="H3926" t="s">
        <v>135</v>
      </c>
      <c r="I3926" t="s">
        <v>136</v>
      </c>
      <c r="J3926" t="s">
        <v>137</v>
      </c>
      <c r="K3926" t="s">
        <v>138</v>
      </c>
      <c r="L3926" t="s">
        <v>11511</v>
      </c>
      <c r="M3926" t="s">
        <v>11512</v>
      </c>
      <c r="N3926">
        <v>0.90555555499999996</v>
      </c>
      <c r="O3926">
        <v>0</v>
      </c>
      <c r="P3926">
        <v>48</v>
      </c>
      <c r="Q3926">
        <v>0</v>
      </c>
      <c r="R3926">
        <v>0</v>
      </c>
      <c r="S3926">
        <v>0</v>
      </c>
      <c r="T3926">
        <v>15</v>
      </c>
      <c r="U3926">
        <v>0</v>
      </c>
      <c r="V3926">
        <v>0</v>
      </c>
      <c r="W3926">
        <v>0</v>
      </c>
      <c r="X3926">
        <v>6.1572940483002832</v>
      </c>
      <c r="Y3926">
        <v>0</v>
      </c>
      <c r="Z3926">
        <v>0</v>
      </c>
      <c r="AA3926">
        <v>0</v>
      </c>
      <c r="AB3926">
        <v>25.83331907549567</v>
      </c>
      <c r="AC3926">
        <v>0</v>
      </c>
      <c r="AD3926">
        <v>0</v>
      </c>
      <c r="AE3926">
        <v>31.990613123795953</v>
      </c>
    </row>
    <row r="3927" spans="1:31" x14ac:dyDescent="0.25">
      <c r="A3927">
        <v>2444216</v>
      </c>
      <c r="B3927">
        <v>1</v>
      </c>
      <c r="C3927" t="s">
        <v>80</v>
      </c>
      <c r="D3927" t="s">
        <v>93</v>
      </c>
      <c r="E3927" t="s">
        <v>147</v>
      </c>
      <c r="F3927" t="s">
        <v>11513</v>
      </c>
      <c r="G3927" t="s">
        <v>171</v>
      </c>
      <c r="H3927" t="s">
        <v>135</v>
      </c>
      <c r="I3927" t="s">
        <v>136</v>
      </c>
      <c r="J3927" t="s">
        <v>137</v>
      </c>
      <c r="K3927" t="s">
        <v>138</v>
      </c>
      <c r="L3927" t="s">
        <v>11514</v>
      </c>
      <c r="M3927" t="s">
        <v>11515</v>
      </c>
      <c r="N3927">
        <v>1.02</v>
      </c>
      <c r="O3927">
        <v>0</v>
      </c>
      <c r="P3927">
        <v>89</v>
      </c>
      <c r="Q3927">
        <v>0</v>
      </c>
      <c r="R3927">
        <v>0</v>
      </c>
      <c r="S3927">
        <v>0</v>
      </c>
      <c r="T3927">
        <v>4</v>
      </c>
      <c r="U3927">
        <v>0</v>
      </c>
      <c r="V3927">
        <v>0</v>
      </c>
      <c r="W3927">
        <v>0</v>
      </c>
      <c r="X3927">
        <v>14.001848546546126</v>
      </c>
      <c r="Y3927">
        <v>0</v>
      </c>
      <c r="Z3927">
        <v>0</v>
      </c>
      <c r="AA3927">
        <v>0</v>
      </c>
      <c r="AB3927">
        <v>2.4050007354413996</v>
      </c>
      <c r="AC3927">
        <v>0</v>
      </c>
      <c r="AD3927">
        <v>0</v>
      </c>
      <c r="AE3927">
        <v>16.406849281987526</v>
      </c>
    </row>
    <row r="3928" spans="1:31" x14ac:dyDescent="0.25">
      <c r="A3928">
        <v>2444153</v>
      </c>
      <c r="B3928">
        <v>1</v>
      </c>
      <c r="C3928" t="s">
        <v>80</v>
      </c>
      <c r="D3928" t="s">
        <v>97</v>
      </c>
      <c r="E3928" t="s">
        <v>141</v>
      </c>
      <c r="F3928" t="s">
        <v>11516</v>
      </c>
      <c r="G3928" t="s">
        <v>143</v>
      </c>
      <c r="H3928" t="s">
        <v>144</v>
      </c>
      <c r="I3928" t="s">
        <v>136</v>
      </c>
      <c r="J3928" t="s">
        <v>137</v>
      </c>
      <c r="K3928" t="s">
        <v>138</v>
      </c>
      <c r="L3928" t="s">
        <v>11517</v>
      </c>
      <c r="M3928" t="s">
        <v>11518</v>
      </c>
      <c r="N3928">
        <v>0.3725</v>
      </c>
      <c r="O3928">
        <v>0</v>
      </c>
      <c r="P3928">
        <v>0</v>
      </c>
      <c r="Q3928">
        <v>0</v>
      </c>
      <c r="R3928">
        <v>0</v>
      </c>
      <c r="S3928">
        <v>3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320.65862215781908</v>
      </c>
      <c r="AB3928">
        <v>0</v>
      </c>
      <c r="AC3928">
        <v>0</v>
      </c>
      <c r="AD3928">
        <v>0</v>
      </c>
      <c r="AE3928">
        <v>320.65862215781908</v>
      </c>
    </row>
    <row r="3929" spans="1:31" x14ac:dyDescent="0.25">
      <c r="A3929">
        <v>2444090</v>
      </c>
      <c r="B3929">
        <v>1</v>
      </c>
      <c r="C3929" t="s">
        <v>81</v>
      </c>
      <c r="D3929" t="s">
        <v>112</v>
      </c>
      <c r="E3929" t="s">
        <v>161</v>
      </c>
      <c r="F3929" t="s">
        <v>11519</v>
      </c>
      <c r="G3929" t="s">
        <v>143</v>
      </c>
      <c r="H3929" t="s">
        <v>144</v>
      </c>
      <c r="I3929" t="s">
        <v>136</v>
      </c>
      <c r="J3929" t="s">
        <v>137</v>
      </c>
      <c r="K3929" t="s">
        <v>138</v>
      </c>
      <c r="L3929" t="s">
        <v>11520</v>
      </c>
      <c r="M3929" t="s">
        <v>11521</v>
      </c>
      <c r="N3929">
        <v>0.39388888799999999</v>
      </c>
      <c r="O3929">
        <v>0</v>
      </c>
      <c r="P3929">
        <v>1208</v>
      </c>
      <c r="Q3929">
        <v>0</v>
      </c>
      <c r="R3929">
        <v>0</v>
      </c>
      <c r="S3929">
        <v>1</v>
      </c>
      <c r="T3929">
        <v>50</v>
      </c>
      <c r="U3929">
        <v>0</v>
      </c>
      <c r="V3929">
        <v>0</v>
      </c>
      <c r="W3929">
        <v>0</v>
      </c>
      <c r="X3929">
        <v>110.8526299981588</v>
      </c>
      <c r="Y3929">
        <v>0</v>
      </c>
      <c r="Z3929">
        <v>0</v>
      </c>
      <c r="AA3929">
        <v>0.75155006058395557</v>
      </c>
      <c r="AB3929">
        <v>21.203131814446554</v>
      </c>
      <c r="AC3929">
        <v>0</v>
      </c>
      <c r="AD3929">
        <v>0</v>
      </c>
      <c r="AE3929">
        <v>132.80731187318932</v>
      </c>
    </row>
    <row r="3930" spans="1:31" x14ac:dyDescent="0.25">
      <c r="A3930">
        <v>2444468</v>
      </c>
      <c r="B3930">
        <v>1</v>
      </c>
      <c r="C3930" t="s">
        <v>80</v>
      </c>
      <c r="D3930" t="s">
        <v>90</v>
      </c>
      <c r="E3930" t="s">
        <v>290</v>
      </c>
      <c r="F3930" t="s">
        <v>11522</v>
      </c>
      <c r="G3930" t="s">
        <v>214</v>
      </c>
      <c r="H3930" t="s">
        <v>135</v>
      </c>
      <c r="I3930" t="s">
        <v>136</v>
      </c>
      <c r="J3930" t="s">
        <v>3</v>
      </c>
      <c r="K3930" t="s">
        <v>138</v>
      </c>
      <c r="L3930" t="s">
        <v>11523</v>
      </c>
      <c r="M3930" t="s">
        <v>11524</v>
      </c>
      <c r="N3930">
        <v>1.2566666660000001</v>
      </c>
      <c r="O3930">
        <v>0</v>
      </c>
      <c r="P3930">
        <v>5</v>
      </c>
      <c r="Q3930">
        <v>0</v>
      </c>
      <c r="R3930">
        <v>0</v>
      </c>
      <c r="S3930">
        <v>0</v>
      </c>
      <c r="T3930">
        <v>3</v>
      </c>
      <c r="U3930">
        <v>0</v>
      </c>
      <c r="V3930">
        <v>0</v>
      </c>
      <c r="W3930">
        <v>0</v>
      </c>
      <c r="X3930">
        <v>4.0906988973175267</v>
      </c>
      <c r="Y3930">
        <v>0</v>
      </c>
      <c r="Z3930">
        <v>0</v>
      </c>
      <c r="AA3930">
        <v>0</v>
      </c>
      <c r="AB3930">
        <v>6.4396322195516404</v>
      </c>
      <c r="AC3930">
        <v>0</v>
      </c>
      <c r="AD3930">
        <v>0</v>
      </c>
      <c r="AE3930">
        <v>10.530331116869167</v>
      </c>
    </row>
    <row r="3931" spans="1:31" x14ac:dyDescent="0.25">
      <c r="A3931">
        <v>2444070</v>
      </c>
      <c r="B3931">
        <v>1</v>
      </c>
      <c r="C3931" t="s">
        <v>81</v>
      </c>
      <c r="D3931" t="s">
        <v>128</v>
      </c>
      <c r="E3931" t="s">
        <v>161</v>
      </c>
      <c r="F3931" t="s">
        <v>11525</v>
      </c>
      <c r="G3931" t="s">
        <v>952</v>
      </c>
      <c r="H3931" t="s">
        <v>144</v>
      </c>
      <c r="I3931" t="s">
        <v>136</v>
      </c>
      <c r="J3931" t="s">
        <v>137</v>
      </c>
      <c r="K3931" t="s">
        <v>138</v>
      </c>
      <c r="L3931" t="s">
        <v>11526</v>
      </c>
      <c r="M3931" t="s">
        <v>11527</v>
      </c>
      <c r="N3931">
        <v>5.6661111110000002</v>
      </c>
      <c r="O3931">
        <v>1</v>
      </c>
      <c r="P3931">
        <v>526</v>
      </c>
      <c r="Q3931">
        <v>1</v>
      </c>
      <c r="R3931">
        <v>13</v>
      </c>
      <c r="S3931">
        <v>0</v>
      </c>
      <c r="T3931">
        <v>42</v>
      </c>
      <c r="U3931">
        <v>0</v>
      </c>
      <c r="V3931">
        <v>0</v>
      </c>
      <c r="W3931">
        <v>1.3560244226886</v>
      </c>
      <c r="X3931">
        <v>72.422275045870137</v>
      </c>
      <c r="Y3931">
        <v>0</v>
      </c>
      <c r="Z3931">
        <v>1.9730999490269365</v>
      </c>
      <c r="AA3931">
        <v>0</v>
      </c>
      <c r="AB3931">
        <v>49.526134107549304</v>
      </c>
      <c r="AC3931">
        <v>0</v>
      </c>
      <c r="AD3931">
        <v>0</v>
      </c>
      <c r="AE3931">
        <v>125.27753352513497</v>
      </c>
    </row>
    <row r="3932" spans="1:31" x14ac:dyDescent="0.25">
      <c r="A3932">
        <v>2444133</v>
      </c>
      <c r="B3932">
        <v>1</v>
      </c>
      <c r="C3932" t="s">
        <v>80</v>
      </c>
      <c r="D3932" t="s">
        <v>103</v>
      </c>
      <c r="E3932" t="s">
        <v>156</v>
      </c>
      <c r="F3932" t="s">
        <v>11528</v>
      </c>
      <c r="G3932" t="s">
        <v>175</v>
      </c>
      <c r="H3932" t="s">
        <v>135</v>
      </c>
      <c r="I3932" t="s">
        <v>136</v>
      </c>
      <c r="J3932" t="s">
        <v>137</v>
      </c>
      <c r="K3932" t="s">
        <v>138</v>
      </c>
      <c r="L3932" t="s">
        <v>11529</v>
      </c>
      <c r="M3932" t="s">
        <v>11530</v>
      </c>
      <c r="N3932">
        <v>0.72138888800000001</v>
      </c>
      <c r="O3932">
        <v>0</v>
      </c>
      <c r="P3932">
        <v>240</v>
      </c>
      <c r="Q3932">
        <v>0</v>
      </c>
      <c r="R3932">
        <v>5</v>
      </c>
      <c r="S3932">
        <v>0</v>
      </c>
      <c r="T3932">
        <v>23</v>
      </c>
      <c r="U3932">
        <v>0</v>
      </c>
      <c r="V3932">
        <v>0</v>
      </c>
      <c r="W3932">
        <v>0</v>
      </c>
      <c r="X3932">
        <v>52.180681846311842</v>
      </c>
      <c r="Y3932">
        <v>0</v>
      </c>
      <c r="Z3932">
        <v>0.95325949205479088</v>
      </c>
      <c r="AA3932">
        <v>0</v>
      </c>
      <c r="AB3932">
        <v>34.863527746809865</v>
      </c>
      <c r="AC3932">
        <v>0</v>
      </c>
      <c r="AD3932">
        <v>0</v>
      </c>
      <c r="AE3932">
        <v>87.997469085176505</v>
      </c>
    </row>
    <row r="3933" spans="1:31" x14ac:dyDescent="0.25">
      <c r="A3933">
        <v>2444276</v>
      </c>
      <c r="B3933">
        <v>1</v>
      </c>
      <c r="C3933" t="s">
        <v>80</v>
      </c>
      <c r="D3933" t="s">
        <v>97</v>
      </c>
      <c r="E3933" t="s">
        <v>161</v>
      </c>
      <c r="F3933" t="s">
        <v>11531</v>
      </c>
      <c r="G3933" t="s">
        <v>175</v>
      </c>
      <c r="H3933" t="s">
        <v>144</v>
      </c>
      <c r="I3933" t="s">
        <v>136</v>
      </c>
      <c r="J3933" t="s">
        <v>137</v>
      </c>
      <c r="K3933" t="s">
        <v>138</v>
      </c>
      <c r="L3933" t="s">
        <v>11532</v>
      </c>
      <c r="M3933" t="s">
        <v>11533</v>
      </c>
      <c r="N3933">
        <v>0.80583333300000004</v>
      </c>
      <c r="O3933">
        <v>0</v>
      </c>
      <c r="P3933">
        <v>407</v>
      </c>
      <c r="Q3933">
        <v>0</v>
      </c>
      <c r="R3933">
        <v>2</v>
      </c>
      <c r="S3933">
        <v>1</v>
      </c>
      <c r="T3933">
        <v>59</v>
      </c>
      <c r="U3933">
        <v>0</v>
      </c>
      <c r="V3933">
        <v>0</v>
      </c>
      <c r="W3933">
        <v>0</v>
      </c>
      <c r="X3933">
        <v>112.33428879829792</v>
      </c>
      <c r="Y3933">
        <v>0</v>
      </c>
      <c r="Z3933">
        <v>2.0017091774435003E-2</v>
      </c>
      <c r="AA3933">
        <v>1.4827220374754997</v>
      </c>
      <c r="AB3933">
        <v>53.76580350814961</v>
      </c>
      <c r="AC3933">
        <v>0</v>
      </c>
      <c r="AD3933">
        <v>0</v>
      </c>
      <c r="AE3933">
        <v>167.60283143569745</v>
      </c>
    </row>
    <row r="3934" spans="1:31" x14ac:dyDescent="0.25">
      <c r="A3934">
        <v>2444525</v>
      </c>
      <c r="B3934">
        <v>1</v>
      </c>
      <c r="C3934" t="s">
        <v>81</v>
      </c>
      <c r="D3934" t="s">
        <v>128</v>
      </c>
      <c r="E3934" t="s">
        <v>156</v>
      </c>
      <c r="F3934" t="s">
        <v>3654</v>
      </c>
      <c r="G3934" t="s">
        <v>158</v>
      </c>
      <c r="H3934" t="s">
        <v>135</v>
      </c>
      <c r="I3934" t="s">
        <v>136</v>
      </c>
      <c r="J3934" t="s">
        <v>137</v>
      </c>
      <c r="K3934" t="s">
        <v>138</v>
      </c>
      <c r="L3934" t="s">
        <v>11534</v>
      </c>
      <c r="M3934" t="s">
        <v>11535</v>
      </c>
      <c r="N3934">
        <v>1.1513888880000001</v>
      </c>
      <c r="O3934">
        <v>0</v>
      </c>
      <c r="P3934">
        <v>316</v>
      </c>
      <c r="Q3934">
        <v>0</v>
      </c>
      <c r="R3934">
        <v>3</v>
      </c>
      <c r="S3934">
        <v>0</v>
      </c>
      <c r="T3934">
        <v>21</v>
      </c>
      <c r="U3934">
        <v>0</v>
      </c>
      <c r="V3934">
        <v>0</v>
      </c>
      <c r="W3934">
        <v>0</v>
      </c>
      <c r="X3934">
        <v>54.142096711827861</v>
      </c>
      <c r="Y3934">
        <v>0</v>
      </c>
      <c r="Z3934">
        <v>0.37306171005287225</v>
      </c>
      <c r="AA3934">
        <v>0</v>
      </c>
      <c r="AB3934">
        <v>16.08151801543524</v>
      </c>
      <c r="AC3934">
        <v>0</v>
      </c>
      <c r="AD3934">
        <v>0</v>
      </c>
      <c r="AE3934">
        <v>70.596676437315978</v>
      </c>
    </row>
    <row r="3935" spans="1:31" x14ac:dyDescent="0.25">
      <c r="A3935">
        <v>2444505</v>
      </c>
      <c r="B3935">
        <v>1</v>
      </c>
      <c r="C3935" t="s">
        <v>80</v>
      </c>
      <c r="D3935" t="s">
        <v>99</v>
      </c>
      <c r="E3935" t="s">
        <v>147</v>
      </c>
      <c r="F3935" t="s">
        <v>11536</v>
      </c>
      <c r="G3935" t="s">
        <v>175</v>
      </c>
      <c r="H3935" t="s">
        <v>135</v>
      </c>
      <c r="I3935" t="s">
        <v>136</v>
      </c>
      <c r="J3935" t="s">
        <v>137</v>
      </c>
      <c r="K3935" t="s">
        <v>138</v>
      </c>
      <c r="L3935" t="s">
        <v>11537</v>
      </c>
      <c r="M3935" t="s">
        <v>11538</v>
      </c>
      <c r="N3935">
        <v>1.0169444439999999</v>
      </c>
      <c r="O3935">
        <v>0</v>
      </c>
      <c r="P3935">
        <v>31</v>
      </c>
      <c r="Q3935">
        <v>0</v>
      </c>
      <c r="R3935">
        <v>0</v>
      </c>
      <c r="S3935">
        <v>0</v>
      </c>
      <c r="T3935">
        <v>3</v>
      </c>
      <c r="U3935">
        <v>0</v>
      </c>
      <c r="V3935">
        <v>0</v>
      </c>
      <c r="W3935">
        <v>0</v>
      </c>
      <c r="X3935">
        <v>2.6445445547118087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2.6445445547118087</v>
      </c>
    </row>
    <row r="3936" spans="1:31" x14ac:dyDescent="0.25">
      <c r="A3936">
        <v>2444219</v>
      </c>
      <c r="B3936">
        <v>1</v>
      </c>
      <c r="C3936" t="s">
        <v>80</v>
      </c>
      <c r="D3936" t="s">
        <v>83</v>
      </c>
      <c r="E3936" t="s">
        <v>147</v>
      </c>
      <c r="F3936" t="s">
        <v>11539</v>
      </c>
      <c r="G3936" t="s">
        <v>214</v>
      </c>
      <c r="H3936" t="s">
        <v>135</v>
      </c>
      <c r="I3936" t="s">
        <v>136</v>
      </c>
      <c r="J3936" t="s">
        <v>137</v>
      </c>
      <c r="K3936" t="s">
        <v>138</v>
      </c>
      <c r="L3936" t="s">
        <v>11540</v>
      </c>
      <c r="M3936" t="s">
        <v>11541</v>
      </c>
      <c r="N3936">
        <v>1.8661111109999999</v>
      </c>
      <c r="O3936">
        <v>0</v>
      </c>
      <c r="P3936">
        <v>88</v>
      </c>
      <c r="Q3936">
        <v>0</v>
      </c>
      <c r="R3936">
        <v>0</v>
      </c>
      <c r="S3936">
        <v>0</v>
      </c>
      <c r="T3936">
        <v>14</v>
      </c>
      <c r="U3936">
        <v>0</v>
      </c>
      <c r="V3936">
        <v>1</v>
      </c>
      <c r="W3936">
        <v>0</v>
      </c>
      <c r="X3936">
        <v>40.17930295849159</v>
      </c>
      <c r="Y3936">
        <v>0</v>
      </c>
      <c r="Z3936">
        <v>0</v>
      </c>
      <c r="AA3936">
        <v>0</v>
      </c>
      <c r="AB3936">
        <v>68.73514225855206</v>
      </c>
      <c r="AC3936">
        <v>0</v>
      </c>
      <c r="AD3936">
        <v>26.096234071898103</v>
      </c>
      <c r="AE3936">
        <v>135.01067928894176</v>
      </c>
    </row>
    <row r="3937" spans="1:31" x14ac:dyDescent="0.25">
      <c r="A3937">
        <v>2444319</v>
      </c>
      <c r="B3937">
        <v>1</v>
      </c>
      <c r="C3937" t="s">
        <v>81</v>
      </c>
      <c r="D3937" t="s">
        <v>123</v>
      </c>
      <c r="E3937" t="s">
        <v>132</v>
      </c>
      <c r="F3937" t="s">
        <v>11542</v>
      </c>
      <c r="G3937" t="s">
        <v>171</v>
      </c>
      <c r="H3937" t="s">
        <v>135</v>
      </c>
      <c r="I3937" t="s">
        <v>136</v>
      </c>
      <c r="J3937" t="s">
        <v>137</v>
      </c>
      <c r="K3937" t="s">
        <v>138</v>
      </c>
      <c r="L3937" t="s">
        <v>11543</v>
      </c>
      <c r="M3937" t="s">
        <v>11544</v>
      </c>
      <c r="N3937">
        <v>0.823333333</v>
      </c>
      <c r="O3937">
        <v>0</v>
      </c>
      <c r="P3937">
        <v>16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2.9352545516202917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2.9352545516202917</v>
      </c>
    </row>
    <row r="3938" spans="1:31" x14ac:dyDescent="0.25">
      <c r="A3938">
        <v>2444405</v>
      </c>
      <c r="B3938">
        <v>1</v>
      </c>
      <c r="C3938" t="s">
        <v>80</v>
      </c>
      <c r="D3938" t="s">
        <v>82</v>
      </c>
      <c r="E3938" t="s">
        <v>156</v>
      </c>
      <c r="F3938" t="s">
        <v>11545</v>
      </c>
      <c r="G3938" t="s">
        <v>175</v>
      </c>
      <c r="H3938" t="s">
        <v>135</v>
      </c>
      <c r="I3938" t="s">
        <v>136</v>
      </c>
      <c r="J3938" t="s">
        <v>137</v>
      </c>
      <c r="K3938" t="s">
        <v>138</v>
      </c>
      <c r="L3938" t="s">
        <v>11546</v>
      </c>
      <c r="M3938" t="s">
        <v>11547</v>
      </c>
      <c r="N3938">
        <v>1.8136111109999999</v>
      </c>
      <c r="O3938">
        <v>0</v>
      </c>
      <c r="P3938">
        <v>1251</v>
      </c>
      <c r="Q3938">
        <v>0</v>
      </c>
      <c r="R3938">
        <v>0</v>
      </c>
      <c r="S3938">
        <v>0</v>
      </c>
      <c r="T3938">
        <v>107</v>
      </c>
      <c r="U3938">
        <v>0</v>
      </c>
      <c r="V3938">
        <v>0</v>
      </c>
      <c r="W3938">
        <v>0</v>
      </c>
      <c r="X3938">
        <v>752.24925653995615</v>
      </c>
      <c r="Y3938">
        <v>0</v>
      </c>
      <c r="Z3938">
        <v>0</v>
      </c>
      <c r="AA3938">
        <v>0</v>
      </c>
      <c r="AB3938">
        <v>123.55577487555033</v>
      </c>
      <c r="AC3938">
        <v>0</v>
      </c>
      <c r="AD3938">
        <v>0</v>
      </c>
      <c r="AE3938">
        <v>875.80503141550651</v>
      </c>
    </row>
    <row r="3939" spans="1:31" x14ac:dyDescent="0.25">
      <c r="A3939">
        <v>2444110</v>
      </c>
      <c r="B3939">
        <v>1</v>
      </c>
      <c r="C3939" t="s">
        <v>81</v>
      </c>
      <c r="D3939" t="s">
        <v>127</v>
      </c>
      <c r="E3939" t="s">
        <v>178</v>
      </c>
      <c r="F3939" t="s">
        <v>11548</v>
      </c>
      <c r="G3939" t="s">
        <v>187</v>
      </c>
      <c r="H3939" t="s">
        <v>144</v>
      </c>
      <c r="I3939" t="s">
        <v>136</v>
      </c>
      <c r="J3939" t="s">
        <v>137</v>
      </c>
      <c r="K3939" t="s">
        <v>164</v>
      </c>
      <c r="L3939" t="s">
        <v>11549</v>
      </c>
      <c r="M3939" t="s">
        <v>11550</v>
      </c>
      <c r="N3939">
        <v>2.4477777770000002</v>
      </c>
      <c r="O3939">
        <v>0</v>
      </c>
      <c r="P3939">
        <v>1338</v>
      </c>
      <c r="Q3939">
        <v>0</v>
      </c>
      <c r="R3939">
        <v>7</v>
      </c>
      <c r="S3939">
        <v>16</v>
      </c>
      <c r="T3939">
        <v>201</v>
      </c>
      <c r="U3939">
        <v>0</v>
      </c>
      <c r="V3939">
        <v>3</v>
      </c>
      <c r="W3939">
        <v>0</v>
      </c>
      <c r="X3939">
        <v>909.50114447920157</v>
      </c>
      <c r="Y3939">
        <v>0</v>
      </c>
      <c r="Z3939">
        <v>1.0456528118041499</v>
      </c>
      <c r="AA3939">
        <v>862.5000370388442</v>
      </c>
      <c r="AB3939">
        <v>718.7338799823699</v>
      </c>
      <c r="AC3939">
        <v>0</v>
      </c>
      <c r="AD3939">
        <v>117.99165723979208</v>
      </c>
      <c r="AE3939">
        <v>2609.7723715520119</v>
      </c>
    </row>
    <row r="3940" spans="1:31" x14ac:dyDescent="0.25">
      <c r="A3940">
        <v>2444545</v>
      </c>
      <c r="B3940">
        <v>1</v>
      </c>
      <c r="C3940" t="s">
        <v>81</v>
      </c>
      <c r="D3940" t="s">
        <v>128</v>
      </c>
      <c r="E3940" t="s">
        <v>147</v>
      </c>
      <c r="F3940" t="s">
        <v>3692</v>
      </c>
      <c r="G3940" t="s">
        <v>171</v>
      </c>
      <c r="H3940" t="s">
        <v>135</v>
      </c>
      <c r="I3940" t="s">
        <v>136</v>
      </c>
      <c r="J3940" t="s">
        <v>137</v>
      </c>
      <c r="K3940" t="s">
        <v>138</v>
      </c>
      <c r="L3940" t="s">
        <v>11551</v>
      </c>
      <c r="M3940" t="s">
        <v>11552</v>
      </c>
      <c r="N3940">
        <v>2.8108333330000002</v>
      </c>
      <c r="O3940">
        <v>0</v>
      </c>
      <c r="P3940">
        <v>266</v>
      </c>
      <c r="Q3940">
        <v>0</v>
      </c>
      <c r="R3940">
        <v>2</v>
      </c>
      <c r="S3940">
        <v>0</v>
      </c>
      <c r="T3940">
        <v>15</v>
      </c>
      <c r="U3940">
        <v>0</v>
      </c>
      <c r="V3940">
        <v>0</v>
      </c>
      <c r="W3940">
        <v>0</v>
      </c>
      <c r="X3940">
        <v>112.28064260200496</v>
      </c>
      <c r="Y3940">
        <v>0</v>
      </c>
      <c r="Z3940">
        <v>0</v>
      </c>
      <c r="AA3940">
        <v>0</v>
      </c>
      <c r="AB3940">
        <v>34.133073506987266</v>
      </c>
      <c r="AC3940">
        <v>0</v>
      </c>
      <c r="AD3940">
        <v>0</v>
      </c>
      <c r="AE3940">
        <v>146.41371610899222</v>
      </c>
    </row>
    <row r="3941" spans="1:31" x14ac:dyDescent="0.25">
      <c r="A3941">
        <v>2444156</v>
      </c>
      <c r="B3941">
        <v>1</v>
      </c>
      <c r="C3941" t="s">
        <v>80</v>
      </c>
      <c r="D3941" t="s">
        <v>83</v>
      </c>
      <c r="E3941" t="s">
        <v>161</v>
      </c>
      <c r="F3941" t="s">
        <v>11553</v>
      </c>
      <c r="G3941" t="s">
        <v>143</v>
      </c>
      <c r="H3941" t="s">
        <v>144</v>
      </c>
      <c r="I3941" t="s">
        <v>136</v>
      </c>
      <c r="J3941" t="s">
        <v>137</v>
      </c>
      <c r="K3941" t="s">
        <v>138</v>
      </c>
      <c r="L3941" t="s">
        <v>11554</v>
      </c>
      <c r="M3941" t="s">
        <v>11555</v>
      </c>
      <c r="N3941">
        <v>0.55500000000000005</v>
      </c>
      <c r="O3941">
        <v>0</v>
      </c>
      <c r="P3941">
        <v>0</v>
      </c>
      <c r="Q3941">
        <v>1</v>
      </c>
      <c r="R3941">
        <v>0</v>
      </c>
      <c r="S3941">
        <v>5</v>
      </c>
      <c r="T3941">
        <v>0</v>
      </c>
      <c r="U3941">
        <v>8</v>
      </c>
      <c r="V3941">
        <v>0</v>
      </c>
      <c r="W3941">
        <v>0</v>
      </c>
      <c r="X3941">
        <v>0</v>
      </c>
      <c r="Y3941">
        <v>0.91372522058902517</v>
      </c>
      <c r="Z3941">
        <v>0</v>
      </c>
      <c r="AA3941">
        <v>12.403148267753043</v>
      </c>
      <c r="AB3941">
        <v>0</v>
      </c>
      <c r="AC3941">
        <v>383.24981537206043</v>
      </c>
      <c r="AD3941">
        <v>0</v>
      </c>
      <c r="AE3941">
        <v>396.56668886040251</v>
      </c>
    </row>
    <row r="3942" spans="1:31" x14ac:dyDescent="0.25">
      <c r="A3942">
        <v>2444448</v>
      </c>
      <c r="B3942">
        <v>1</v>
      </c>
      <c r="C3942" t="s">
        <v>81</v>
      </c>
      <c r="D3942" t="s">
        <v>127</v>
      </c>
      <c r="E3942" t="s">
        <v>132</v>
      </c>
      <c r="F3942" t="s">
        <v>11556</v>
      </c>
      <c r="G3942" t="s">
        <v>134</v>
      </c>
      <c r="H3942" t="s">
        <v>135</v>
      </c>
      <c r="I3942" t="s">
        <v>136</v>
      </c>
      <c r="J3942" t="s">
        <v>137</v>
      </c>
      <c r="K3942" t="s">
        <v>138</v>
      </c>
      <c r="L3942" t="s">
        <v>11557</v>
      </c>
      <c r="M3942" t="s">
        <v>11558</v>
      </c>
      <c r="N3942">
        <v>3.9713888879999999</v>
      </c>
      <c r="O3942">
        <v>0</v>
      </c>
      <c r="P3942">
        <v>1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1.8702977830365926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1.8702977830365926</v>
      </c>
    </row>
    <row r="3943" spans="1:31" x14ac:dyDescent="0.25">
      <c r="A3943">
        <v>2444093</v>
      </c>
      <c r="B3943">
        <v>1</v>
      </c>
      <c r="C3943" t="s">
        <v>80</v>
      </c>
      <c r="D3943" t="s">
        <v>82</v>
      </c>
      <c r="E3943" t="s">
        <v>147</v>
      </c>
      <c r="F3943" t="s">
        <v>5612</v>
      </c>
      <c r="G3943" t="s">
        <v>1709</v>
      </c>
      <c r="H3943" t="s">
        <v>135</v>
      </c>
      <c r="I3943" t="s">
        <v>136</v>
      </c>
      <c r="J3943" t="s">
        <v>3</v>
      </c>
      <c r="K3943" t="s">
        <v>138</v>
      </c>
      <c r="L3943" t="s">
        <v>11559</v>
      </c>
      <c r="M3943" t="s">
        <v>11560</v>
      </c>
      <c r="N3943">
        <v>2.1850000000000001</v>
      </c>
      <c r="O3943">
        <v>0</v>
      </c>
      <c r="P3943">
        <v>120</v>
      </c>
      <c r="Q3943">
        <v>0</v>
      </c>
      <c r="R3943">
        <v>0</v>
      </c>
      <c r="S3943">
        <v>0</v>
      </c>
      <c r="T3943">
        <v>12</v>
      </c>
      <c r="U3943">
        <v>0</v>
      </c>
      <c r="V3943">
        <v>0</v>
      </c>
      <c r="W3943">
        <v>0</v>
      </c>
      <c r="X3943">
        <v>77.384107788484471</v>
      </c>
      <c r="Y3943">
        <v>0</v>
      </c>
      <c r="Z3943">
        <v>0</v>
      </c>
      <c r="AA3943">
        <v>0</v>
      </c>
      <c r="AB3943">
        <v>6.8158714579121602</v>
      </c>
      <c r="AC3943">
        <v>0</v>
      </c>
      <c r="AD3943">
        <v>0</v>
      </c>
      <c r="AE3943">
        <v>84.199979246396637</v>
      </c>
    </row>
    <row r="3944" spans="1:31" x14ac:dyDescent="0.25">
      <c r="A3944">
        <v>2444465</v>
      </c>
      <c r="B3944">
        <v>1</v>
      </c>
      <c r="C3944" t="s">
        <v>81</v>
      </c>
      <c r="D3944" t="s">
        <v>112</v>
      </c>
      <c r="E3944" t="s">
        <v>178</v>
      </c>
      <c r="F3944" t="s">
        <v>11561</v>
      </c>
      <c r="G3944" t="s">
        <v>143</v>
      </c>
      <c r="H3944" t="s">
        <v>144</v>
      </c>
      <c r="I3944" t="s">
        <v>136</v>
      </c>
      <c r="J3944" t="s">
        <v>137</v>
      </c>
      <c r="K3944" t="s">
        <v>138</v>
      </c>
      <c r="L3944" t="s">
        <v>11562</v>
      </c>
      <c r="M3944" t="s">
        <v>11563</v>
      </c>
      <c r="N3944">
        <v>0.15</v>
      </c>
      <c r="O3944">
        <v>19</v>
      </c>
      <c r="P3944">
        <v>5044</v>
      </c>
      <c r="Q3944">
        <v>682</v>
      </c>
      <c r="R3944">
        <v>766</v>
      </c>
      <c r="S3944">
        <v>80</v>
      </c>
      <c r="T3944">
        <v>897</v>
      </c>
      <c r="U3944">
        <v>11</v>
      </c>
      <c r="V3944">
        <v>6</v>
      </c>
      <c r="W3944">
        <v>0.82408487049000012</v>
      </c>
      <c r="X3944">
        <v>113.88131434763669</v>
      </c>
      <c r="Y3944">
        <v>9.0548910504243079</v>
      </c>
      <c r="Z3944">
        <v>4.3495564595678973</v>
      </c>
      <c r="AA3944">
        <v>97.416472494133544</v>
      </c>
      <c r="AB3944">
        <v>68.226423406652842</v>
      </c>
      <c r="AC3944">
        <v>76.341679919379601</v>
      </c>
      <c r="AD3944">
        <v>26.131451034502799</v>
      </c>
      <c r="AE3944">
        <v>396.22587358278764</v>
      </c>
    </row>
    <row r="3945" spans="1:31" x14ac:dyDescent="0.25">
      <c r="A3945">
        <v>2444073</v>
      </c>
      <c r="B3945">
        <v>1</v>
      </c>
      <c r="C3945" t="s">
        <v>81</v>
      </c>
      <c r="D3945" t="s">
        <v>112</v>
      </c>
      <c r="E3945" t="s">
        <v>156</v>
      </c>
      <c r="F3945" t="s">
        <v>11564</v>
      </c>
      <c r="G3945" t="s">
        <v>158</v>
      </c>
      <c r="H3945" t="s">
        <v>135</v>
      </c>
      <c r="I3945" t="s">
        <v>136</v>
      </c>
      <c r="J3945" t="s">
        <v>137</v>
      </c>
      <c r="K3945" t="s">
        <v>138</v>
      </c>
      <c r="L3945" t="s">
        <v>11565</v>
      </c>
      <c r="M3945" t="s">
        <v>11566</v>
      </c>
      <c r="N3945">
        <v>1.7691666660000001</v>
      </c>
      <c r="O3945">
        <v>0</v>
      </c>
      <c r="P3945">
        <v>403</v>
      </c>
      <c r="Q3945">
        <v>0</v>
      </c>
      <c r="R3945">
        <v>0</v>
      </c>
      <c r="S3945">
        <v>0</v>
      </c>
      <c r="T3945">
        <v>17</v>
      </c>
      <c r="U3945">
        <v>0</v>
      </c>
      <c r="V3945">
        <v>0</v>
      </c>
      <c r="W3945">
        <v>0</v>
      </c>
      <c r="X3945">
        <v>151.62840939142643</v>
      </c>
      <c r="Y3945">
        <v>0</v>
      </c>
      <c r="Z3945">
        <v>0</v>
      </c>
      <c r="AA3945">
        <v>0</v>
      </c>
      <c r="AB3945">
        <v>13.368170664043321</v>
      </c>
      <c r="AC3945">
        <v>0</v>
      </c>
      <c r="AD3945">
        <v>0</v>
      </c>
      <c r="AE3945">
        <v>164.99658005546976</v>
      </c>
    </row>
    <row r="3946" spans="1:31" x14ac:dyDescent="0.25">
      <c r="A3946">
        <v>2444087</v>
      </c>
      <c r="B3946">
        <v>1</v>
      </c>
      <c r="C3946" t="s">
        <v>81</v>
      </c>
      <c r="D3946" t="s">
        <v>116</v>
      </c>
      <c r="E3946" t="s">
        <v>178</v>
      </c>
      <c r="F3946" t="s">
        <v>11567</v>
      </c>
      <c r="G3946" t="s">
        <v>143</v>
      </c>
      <c r="H3946" t="s">
        <v>144</v>
      </c>
      <c r="I3946" t="s">
        <v>136</v>
      </c>
      <c r="J3946" t="s">
        <v>137</v>
      </c>
      <c r="K3946" t="s">
        <v>138</v>
      </c>
      <c r="L3946" t="s">
        <v>11568</v>
      </c>
      <c r="M3946" t="s">
        <v>11569</v>
      </c>
      <c r="N3946">
        <v>0.36138888800000002</v>
      </c>
      <c r="O3946">
        <v>2</v>
      </c>
      <c r="P3946">
        <v>2996</v>
      </c>
      <c r="Q3946">
        <v>170</v>
      </c>
      <c r="R3946">
        <v>237</v>
      </c>
      <c r="S3946">
        <v>7</v>
      </c>
      <c r="T3946">
        <v>416</v>
      </c>
      <c r="U3946">
        <v>1</v>
      </c>
      <c r="V3946">
        <v>0</v>
      </c>
      <c r="W3946">
        <v>9.851876372603055E-2</v>
      </c>
      <c r="X3946">
        <v>187.99504138075648</v>
      </c>
      <c r="Y3946">
        <v>11.538338260680618</v>
      </c>
      <c r="Z3946">
        <v>3.1782569928328286</v>
      </c>
      <c r="AA3946">
        <v>31.46967011021572</v>
      </c>
      <c r="AB3946">
        <v>94.475242556721341</v>
      </c>
      <c r="AC3946">
        <v>61.233560769416115</v>
      </c>
      <c r="AD3946">
        <v>0</v>
      </c>
      <c r="AE3946">
        <v>389.98862883434907</v>
      </c>
    </row>
    <row r="3947" spans="1:31" x14ac:dyDescent="0.25">
      <c r="A3947">
        <v>2444322</v>
      </c>
      <c r="B3947">
        <v>1</v>
      </c>
      <c r="C3947" t="s">
        <v>80</v>
      </c>
      <c r="D3947" t="s">
        <v>97</v>
      </c>
      <c r="E3947" t="s">
        <v>132</v>
      </c>
      <c r="F3947" t="s">
        <v>11570</v>
      </c>
      <c r="G3947" t="s">
        <v>134</v>
      </c>
      <c r="H3947" t="s">
        <v>135</v>
      </c>
      <c r="I3947" t="s">
        <v>136</v>
      </c>
      <c r="J3947" t="s">
        <v>137</v>
      </c>
      <c r="K3947" t="s">
        <v>138</v>
      </c>
      <c r="L3947" t="s">
        <v>11571</v>
      </c>
      <c r="M3947" t="s">
        <v>11572</v>
      </c>
      <c r="N3947">
        <v>3.5644444439999998</v>
      </c>
      <c r="O3947">
        <v>0</v>
      </c>
      <c r="P3947">
        <v>1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</row>
    <row r="3948" spans="1:31" x14ac:dyDescent="0.25">
      <c r="A3948">
        <v>2444136</v>
      </c>
      <c r="B3948">
        <v>1</v>
      </c>
      <c r="C3948" t="s">
        <v>81</v>
      </c>
      <c r="D3948" t="s">
        <v>113</v>
      </c>
      <c r="E3948" t="s">
        <v>178</v>
      </c>
      <c r="F3948" t="s">
        <v>11573</v>
      </c>
      <c r="G3948" t="s">
        <v>187</v>
      </c>
      <c r="H3948" t="s">
        <v>144</v>
      </c>
      <c r="I3948" t="s">
        <v>136</v>
      </c>
      <c r="J3948" t="s">
        <v>137</v>
      </c>
      <c r="K3948" t="s">
        <v>164</v>
      </c>
      <c r="L3948" t="s">
        <v>11574</v>
      </c>
      <c r="M3948" t="s">
        <v>11575</v>
      </c>
      <c r="N3948">
        <v>0.648888888</v>
      </c>
      <c r="O3948">
        <v>11</v>
      </c>
      <c r="P3948">
        <v>2736</v>
      </c>
      <c r="Q3948">
        <v>41</v>
      </c>
      <c r="R3948">
        <v>814</v>
      </c>
      <c r="S3948">
        <v>13</v>
      </c>
      <c r="T3948">
        <v>183</v>
      </c>
      <c r="U3948">
        <v>0</v>
      </c>
      <c r="V3948">
        <v>2</v>
      </c>
      <c r="W3948">
        <v>2.288696869865404</v>
      </c>
      <c r="X3948">
        <v>102.06402107989958</v>
      </c>
      <c r="Y3948">
        <v>3.2943957058098046</v>
      </c>
      <c r="Z3948">
        <v>28.136679253576489</v>
      </c>
      <c r="AA3948">
        <v>159.11854914768335</v>
      </c>
      <c r="AB3948">
        <v>64.476099258907865</v>
      </c>
      <c r="AC3948">
        <v>0</v>
      </c>
      <c r="AD3948">
        <v>0</v>
      </c>
      <c r="AE3948">
        <v>359.37844131574252</v>
      </c>
    </row>
    <row r="3949" spans="1:31" x14ac:dyDescent="0.25">
      <c r="A3949">
        <v>2444528</v>
      </c>
      <c r="B3949">
        <v>1</v>
      </c>
      <c r="C3949" t="s">
        <v>80</v>
      </c>
      <c r="D3949" t="s">
        <v>100</v>
      </c>
      <c r="E3949" t="s">
        <v>132</v>
      </c>
      <c r="F3949" t="s">
        <v>11576</v>
      </c>
      <c r="G3949" t="s">
        <v>134</v>
      </c>
      <c r="H3949" t="s">
        <v>135</v>
      </c>
      <c r="I3949" t="s">
        <v>136</v>
      </c>
      <c r="J3949" t="s">
        <v>137</v>
      </c>
      <c r="K3949" t="s">
        <v>138</v>
      </c>
      <c r="L3949" t="s">
        <v>11577</v>
      </c>
      <c r="M3949" t="s">
        <v>11578</v>
      </c>
      <c r="N3949">
        <v>2.2836111109999999</v>
      </c>
      <c r="O3949">
        <v>0</v>
      </c>
      <c r="P3949">
        <v>1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1.0829607430679373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1.0829607430679373</v>
      </c>
    </row>
    <row r="3950" spans="1:31" x14ac:dyDescent="0.25">
      <c r="A3950">
        <v>2444279</v>
      </c>
      <c r="B3950">
        <v>1</v>
      </c>
      <c r="C3950" t="s">
        <v>81</v>
      </c>
      <c r="D3950" t="s">
        <v>113</v>
      </c>
      <c r="E3950" t="s">
        <v>132</v>
      </c>
      <c r="F3950" t="s">
        <v>11579</v>
      </c>
      <c r="G3950" t="s">
        <v>153</v>
      </c>
      <c r="H3950" t="s">
        <v>135</v>
      </c>
      <c r="I3950" t="s">
        <v>136</v>
      </c>
      <c r="J3950" t="s">
        <v>137</v>
      </c>
      <c r="K3950" t="s">
        <v>138</v>
      </c>
      <c r="L3950" t="s">
        <v>11580</v>
      </c>
      <c r="M3950" t="s">
        <v>11581</v>
      </c>
      <c r="N3950">
        <v>2.2402777770000002</v>
      </c>
      <c r="O3950">
        <v>0</v>
      </c>
      <c r="P3950">
        <v>1</v>
      </c>
      <c r="Q3950">
        <v>0</v>
      </c>
      <c r="R3950">
        <v>0</v>
      </c>
      <c r="S3950">
        <v>0</v>
      </c>
      <c r="T3950">
        <v>1</v>
      </c>
      <c r="U3950">
        <v>0</v>
      </c>
      <c r="V3950">
        <v>0</v>
      </c>
      <c r="W3950">
        <v>0</v>
      </c>
      <c r="X3950">
        <v>0.55362692302353333</v>
      </c>
      <c r="Y3950">
        <v>0</v>
      </c>
      <c r="Z3950">
        <v>0</v>
      </c>
      <c r="AA3950">
        <v>0</v>
      </c>
      <c r="AB3950">
        <v>0.16919574426054446</v>
      </c>
      <c r="AC3950">
        <v>0</v>
      </c>
      <c r="AD3950">
        <v>0</v>
      </c>
      <c r="AE3950">
        <v>0.72282266728407785</v>
      </c>
    </row>
    <row r="3951" spans="1:31" x14ac:dyDescent="0.25">
      <c r="A3951">
        <v>2444222</v>
      </c>
      <c r="B3951">
        <v>1</v>
      </c>
      <c r="C3951" t="s">
        <v>80</v>
      </c>
      <c r="D3951" t="s">
        <v>93</v>
      </c>
      <c r="E3951" t="s">
        <v>156</v>
      </c>
      <c r="F3951" t="s">
        <v>11582</v>
      </c>
      <c r="G3951" t="s">
        <v>175</v>
      </c>
      <c r="H3951" t="s">
        <v>135</v>
      </c>
      <c r="I3951" t="s">
        <v>136</v>
      </c>
      <c r="J3951" t="s">
        <v>137</v>
      </c>
      <c r="K3951" t="s">
        <v>138</v>
      </c>
      <c r="L3951" t="s">
        <v>11583</v>
      </c>
      <c r="M3951" t="s">
        <v>11584</v>
      </c>
      <c r="N3951">
        <v>0.36138888800000002</v>
      </c>
      <c r="O3951">
        <v>0</v>
      </c>
      <c r="P3951">
        <v>458</v>
      </c>
      <c r="Q3951">
        <v>0</v>
      </c>
      <c r="R3951">
        <v>0</v>
      </c>
      <c r="S3951">
        <v>0</v>
      </c>
      <c r="T3951">
        <v>18</v>
      </c>
      <c r="U3951">
        <v>0</v>
      </c>
      <c r="V3951">
        <v>0</v>
      </c>
      <c r="W3951">
        <v>0</v>
      </c>
      <c r="X3951">
        <v>44.034654112089719</v>
      </c>
      <c r="Y3951">
        <v>0</v>
      </c>
      <c r="Z3951">
        <v>0</v>
      </c>
      <c r="AA3951">
        <v>0</v>
      </c>
      <c r="AB3951">
        <v>10.509792917230326</v>
      </c>
      <c r="AC3951">
        <v>0</v>
      </c>
      <c r="AD3951">
        <v>0</v>
      </c>
      <c r="AE3951">
        <v>54.544447029320047</v>
      </c>
    </row>
    <row r="3952" spans="1:31" x14ac:dyDescent="0.25">
      <c r="A3952">
        <v>2444560</v>
      </c>
      <c r="B3952">
        <v>1</v>
      </c>
      <c r="C3952" t="s">
        <v>80</v>
      </c>
      <c r="D3952" t="s">
        <v>93</v>
      </c>
      <c r="E3952" t="s">
        <v>156</v>
      </c>
      <c r="F3952" t="s">
        <v>11585</v>
      </c>
      <c r="G3952" t="s">
        <v>175</v>
      </c>
      <c r="H3952" t="s">
        <v>135</v>
      </c>
      <c r="I3952" t="s">
        <v>136</v>
      </c>
      <c r="J3952" t="s">
        <v>137</v>
      </c>
      <c r="K3952" t="s">
        <v>138</v>
      </c>
      <c r="L3952" t="s">
        <v>11586</v>
      </c>
      <c r="M3952" t="s">
        <v>11587</v>
      </c>
      <c r="N3952">
        <v>0.61</v>
      </c>
      <c r="O3952">
        <v>0</v>
      </c>
      <c r="P3952">
        <v>51</v>
      </c>
      <c r="Q3952">
        <v>0</v>
      </c>
      <c r="R3952">
        <v>29</v>
      </c>
      <c r="S3952">
        <v>0</v>
      </c>
      <c r="T3952">
        <v>11</v>
      </c>
      <c r="U3952">
        <v>0</v>
      </c>
      <c r="V3952">
        <v>0</v>
      </c>
      <c r="W3952">
        <v>0</v>
      </c>
      <c r="X3952">
        <v>10.214826978432299</v>
      </c>
      <c r="Y3952">
        <v>0</v>
      </c>
      <c r="Z3952">
        <v>3.7629053820360001</v>
      </c>
      <c r="AA3952">
        <v>0</v>
      </c>
      <c r="AB3952">
        <v>2.0411262487840398</v>
      </c>
      <c r="AC3952">
        <v>0</v>
      </c>
      <c r="AD3952">
        <v>0</v>
      </c>
      <c r="AE3952">
        <v>16.018858609252337</v>
      </c>
    </row>
    <row r="3953" spans="1:31" x14ac:dyDescent="0.25">
      <c r="A3953">
        <v>2444262</v>
      </c>
      <c r="B3953">
        <v>1</v>
      </c>
      <c r="C3953" t="s">
        <v>81</v>
      </c>
      <c r="D3953" t="s">
        <v>112</v>
      </c>
      <c r="E3953" t="s">
        <v>178</v>
      </c>
      <c r="F3953" t="s">
        <v>11588</v>
      </c>
      <c r="G3953" t="s">
        <v>143</v>
      </c>
      <c r="H3953" t="s">
        <v>144</v>
      </c>
      <c r="I3953" t="s">
        <v>136</v>
      </c>
      <c r="J3953" t="s">
        <v>137</v>
      </c>
      <c r="K3953" t="s">
        <v>138</v>
      </c>
      <c r="L3953" t="s">
        <v>11589</v>
      </c>
      <c r="M3953" t="s">
        <v>11590</v>
      </c>
      <c r="N3953">
        <v>0.17972222199999999</v>
      </c>
      <c r="O3953">
        <v>19</v>
      </c>
      <c r="P3953">
        <v>5044</v>
      </c>
      <c r="Q3953">
        <v>682</v>
      </c>
      <c r="R3953">
        <v>766</v>
      </c>
      <c r="S3953">
        <v>80</v>
      </c>
      <c r="T3953">
        <v>897</v>
      </c>
      <c r="U3953">
        <v>11</v>
      </c>
      <c r="V3953">
        <v>6</v>
      </c>
      <c r="W3953">
        <v>0.76807217793180016</v>
      </c>
      <c r="X3953">
        <v>122.72064010404324</v>
      </c>
      <c r="Y3953">
        <v>10.001364572591877</v>
      </c>
      <c r="Z3953">
        <v>4.1894369034234247</v>
      </c>
      <c r="AA3953">
        <v>132.4939649910522</v>
      </c>
      <c r="AB3953">
        <v>100.8034364565854</v>
      </c>
      <c r="AC3953">
        <v>131.84653561071366</v>
      </c>
      <c r="AD3953">
        <v>44.809754655836855</v>
      </c>
      <c r="AE3953">
        <v>547.63320547217847</v>
      </c>
    </row>
    <row r="3954" spans="1:31" x14ac:dyDescent="0.25">
      <c r="A3954">
        <v>2444345</v>
      </c>
      <c r="B3954">
        <v>1</v>
      </c>
      <c r="C3954" t="s">
        <v>80</v>
      </c>
      <c r="D3954" t="s">
        <v>105</v>
      </c>
      <c r="E3954" t="s">
        <v>132</v>
      </c>
      <c r="F3954" t="s">
        <v>11591</v>
      </c>
      <c r="G3954" t="s">
        <v>198</v>
      </c>
      <c r="H3954" t="s">
        <v>135</v>
      </c>
      <c r="I3954" t="s">
        <v>136</v>
      </c>
      <c r="J3954" t="s">
        <v>137</v>
      </c>
      <c r="K3954" t="s">
        <v>138</v>
      </c>
      <c r="L3954" t="s">
        <v>11592</v>
      </c>
      <c r="M3954" t="s">
        <v>11593</v>
      </c>
      <c r="N3954">
        <v>2.8863888879999999</v>
      </c>
      <c r="O3954">
        <v>0</v>
      </c>
      <c r="P3954">
        <v>9</v>
      </c>
      <c r="Q3954">
        <v>0</v>
      </c>
      <c r="R3954">
        <v>0</v>
      </c>
      <c r="S3954">
        <v>0</v>
      </c>
      <c r="T3954">
        <v>1</v>
      </c>
      <c r="U3954">
        <v>0</v>
      </c>
      <c r="V3954">
        <v>0</v>
      </c>
      <c r="W3954">
        <v>0</v>
      </c>
      <c r="X3954">
        <v>8.5714921999310167</v>
      </c>
      <c r="Y3954">
        <v>0</v>
      </c>
      <c r="Z3954">
        <v>0</v>
      </c>
      <c r="AA3954">
        <v>0</v>
      </c>
      <c r="AB3954">
        <v>1.1269007607192223</v>
      </c>
      <c r="AC3954">
        <v>0</v>
      </c>
      <c r="AD3954">
        <v>0</v>
      </c>
      <c r="AE3954">
        <v>9.6983929606502386</v>
      </c>
    </row>
    <row r="3955" spans="1:31" x14ac:dyDescent="0.25">
      <c r="A3955">
        <v>2444408</v>
      </c>
      <c r="B3955">
        <v>1</v>
      </c>
      <c r="C3955" t="s">
        <v>80</v>
      </c>
      <c r="D3955" t="s">
        <v>96</v>
      </c>
      <c r="E3955" t="s">
        <v>132</v>
      </c>
      <c r="F3955" t="s">
        <v>11594</v>
      </c>
      <c r="G3955" t="s">
        <v>198</v>
      </c>
      <c r="H3955" t="s">
        <v>135</v>
      </c>
      <c r="I3955" t="s">
        <v>136</v>
      </c>
      <c r="J3955" t="s">
        <v>137</v>
      </c>
      <c r="K3955" t="s">
        <v>138</v>
      </c>
      <c r="L3955" t="s">
        <v>11595</v>
      </c>
      <c r="M3955" t="s">
        <v>11596</v>
      </c>
      <c r="N3955">
        <v>5.3886111110000003</v>
      </c>
      <c r="O3955">
        <v>0</v>
      </c>
      <c r="P3955">
        <v>1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11.940514528857614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11.940514528857614</v>
      </c>
    </row>
    <row r="3956" spans="1:31" x14ac:dyDescent="0.25">
      <c r="A3956">
        <v>2444205</v>
      </c>
      <c r="B3956">
        <v>1</v>
      </c>
      <c r="C3956" t="s">
        <v>80</v>
      </c>
      <c r="D3956" t="s">
        <v>106</v>
      </c>
      <c r="E3956" t="s">
        <v>132</v>
      </c>
      <c r="F3956" t="s">
        <v>11597</v>
      </c>
      <c r="G3956" t="s">
        <v>134</v>
      </c>
      <c r="H3956" t="s">
        <v>135</v>
      </c>
      <c r="I3956" t="s">
        <v>136</v>
      </c>
      <c r="J3956" t="s">
        <v>137</v>
      </c>
      <c r="K3956" t="s">
        <v>138</v>
      </c>
      <c r="L3956" t="s">
        <v>11598</v>
      </c>
      <c r="M3956" t="s">
        <v>11599</v>
      </c>
      <c r="N3956">
        <v>2.9027777769999998</v>
      </c>
      <c r="O3956">
        <v>0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0.29028898908790274</v>
      </c>
      <c r="AA3956">
        <v>0</v>
      </c>
      <c r="AB3956">
        <v>0</v>
      </c>
      <c r="AC3956">
        <v>0</v>
      </c>
      <c r="AD3956">
        <v>0</v>
      </c>
      <c r="AE3956">
        <v>0.29028898908790274</v>
      </c>
    </row>
    <row r="3957" spans="1:31" x14ac:dyDescent="0.25">
      <c r="A3957">
        <v>2444139</v>
      </c>
      <c r="B3957">
        <v>1</v>
      </c>
      <c r="C3957" t="s">
        <v>80</v>
      </c>
      <c r="D3957" t="s">
        <v>82</v>
      </c>
      <c r="E3957" t="s">
        <v>147</v>
      </c>
      <c r="F3957" t="s">
        <v>11600</v>
      </c>
      <c r="G3957" t="s">
        <v>187</v>
      </c>
      <c r="H3957" t="s">
        <v>135</v>
      </c>
      <c r="I3957" t="s">
        <v>136</v>
      </c>
      <c r="J3957" t="s">
        <v>137</v>
      </c>
      <c r="K3957" t="s">
        <v>164</v>
      </c>
      <c r="L3957" t="s">
        <v>11601</v>
      </c>
      <c r="M3957" t="s">
        <v>11602</v>
      </c>
      <c r="N3957">
        <v>1.214722222</v>
      </c>
      <c r="O3957">
        <v>0</v>
      </c>
      <c r="P3957">
        <v>149</v>
      </c>
      <c r="Q3957">
        <v>0</v>
      </c>
      <c r="R3957">
        <v>0</v>
      </c>
      <c r="S3957">
        <v>0</v>
      </c>
      <c r="T3957">
        <v>16</v>
      </c>
      <c r="U3957">
        <v>0</v>
      </c>
      <c r="V3957">
        <v>0</v>
      </c>
      <c r="W3957">
        <v>0</v>
      </c>
      <c r="X3957">
        <v>73.140953704588199</v>
      </c>
      <c r="Y3957">
        <v>0</v>
      </c>
      <c r="Z3957">
        <v>0</v>
      </c>
      <c r="AA3957">
        <v>0</v>
      </c>
      <c r="AB3957">
        <v>14.784578249882061</v>
      </c>
      <c r="AC3957">
        <v>0</v>
      </c>
      <c r="AD3957">
        <v>0</v>
      </c>
      <c r="AE3957">
        <v>87.925531954470259</v>
      </c>
    </row>
    <row r="3958" spans="1:31" x14ac:dyDescent="0.25">
      <c r="A3958">
        <v>2444517</v>
      </c>
      <c r="B3958">
        <v>1</v>
      </c>
      <c r="C3958" t="s">
        <v>80</v>
      </c>
      <c r="D3958" t="s">
        <v>97</v>
      </c>
      <c r="E3958" t="s">
        <v>147</v>
      </c>
      <c r="F3958" t="s">
        <v>11603</v>
      </c>
      <c r="G3958" t="s">
        <v>171</v>
      </c>
      <c r="H3958" t="s">
        <v>135</v>
      </c>
      <c r="I3958" t="s">
        <v>136</v>
      </c>
      <c r="J3958" t="s">
        <v>137</v>
      </c>
      <c r="K3958" t="s">
        <v>138</v>
      </c>
      <c r="L3958" t="s">
        <v>11604</v>
      </c>
      <c r="M3958" t="s">
        <v>11605</v>
      </c>
      <c r="N3958">
        <v>0.97583333299999997</v>
      </c>
      <c r="O3958">
        <v>0</v>
      </c>
      <c r="P3958">
        <v>2</v>
      </c>
      <c r="Q3958">
        <v>0</v>
      </c>
      <c r="R3958">
        <v>2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0.26351104733554997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0.26351104733554997</v>
      </c>
    </row>
    <row r="3959" spans="1:31" x14ac:dyDescent="0.25">
      <c r="A3959">
        <v>2444162</v>
      </c>
      <c r="B3959">
        <v>1</v>
      </c>
      <c r="C3959" t="s">
        <v>80</v>
      </c>
      <c r="D3959" t="s">
        <v>101</v>
      </c>
      <c r="E3959" t="s">
        <v>161</v>
      </c>
      <c r="F3959" t="s">
        <v>11606</v>
      </c>
      <c r="G3959" t="s">
        <v>143</v>
      </c>
      <c r="H3959" t="s">
        <v>144</v>
      </c>
      <c r="I3959" t="s">
        <v>136</v>
      </c>
      <c r="J3959" t="s">
        <v>137</v>
      </c>
      <c r="K3959" t="s">
        <v>138</v>
      </c>
      <c r="L3959" t="s">
        <v>11607</v>
      </c>
      <c r="M3959" t="s">
        <v>11608</v>
      </c>
      <c r="N3959">
        <v>1.311111111</v>
      </c>
      <c r="O3959">
        <v>0</v>
      </c>
      <c r="P3959">
        <v>126</v>
      </c>
      <c r="Q3959">
        <v>0</v>
      </c>
      <c r="R3959">
        <v>0</v>
      </c>
      <c r="S3959">
        <v>1</v>
      </c>
      <c r="T3959">
        <v>2</v>
      </c>
      <c r="U3959">
        <v>0</v>
      </c>
      <c r="V3959">
        <v>0</v>
      </c>
      <c r="W3959">
        <v>0</v>
      </c>
      <c r="X3959">
        <v>43.122180415655819</v>
      </c>
      <c r="Y3959">
        <v>0</v>
      </c>
      <c r="Z3959">
        <v>0</v>
      </c>
      <c r="AA3959">
        <v>772.69446534955932</v>
      </c>
      <c r="AB3959">
        <v>6.0215750016799099</v>
      </c>
      <c r="AC3959">
        <v>0</v>
      </c>
      <c r="AD3959">
        <v>0</v>
      </c>
      <c r="AE3959">
        <v>821.83822076689512</v>
      </c>
    </row>
    <row r="3960" spans="1:31" x14ac:dyDescent="0.25">
      <c r="A3960">
        <v>2444119</v>
      </c>
      <c r="B3960">
        <v>1</v>
      </c>
      <c r="C3960" t="s">
        <v>80</v>
      </c>
      <c r="D3960" t="s">
        <v>104</v>
      </c>
      <c r="E3960" t="s">
        <v>161</v>
      </c>
      <c r="F3960" t="s">
        <v>11609</v>
      </c>
      <c r="G3960" t="s">
        <v>256</v>
      </c>
      <c r="H3960" t="s">
        <v>144</v>
      </c>
      <c r="I3960" t="s">
        <v>136</v>
      </c>
      <c r="J3960" t="s">
        <v>137</v>
      </c>
      <c r="K3960" t="s">
        <v>138</v>
      </c>
      <c r="L3960" t="s">
        <v>11610</v>
      </c>
      <c r="M3960" t="s">
        <v>11611</v>
      </c>
      <c r="N3960">
        <v>2.0113888879999999</v>
      </c>
      <c r="O3960">
        <v>0</v>
      </c>
      <c r="P3960">
        <v>0</v>
      </c>
      <c r="Q3960">
        <v>0</v>
      </c>
      <c r="R3960">
        <v>0</v>
      </c>
      <c r="S3960">
        <v>1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72.521894587829522</v>
      </c>
      <c r="AB3960">
        <v>0</v>
      </c>
      <c r="AC3960">
        <v>0</v>
      </c>
      <c r="AD3960">
        <v>0</v>
      </c>
      <c r="AE3960">
        <v>72.521894587829522</v>
      </c>
    </row>
    <row r="3961" spans="1:31" x14ac:dyDescent="0.25">
      <c r="A3961">
        <v>2444537</v>
      </c>
      <c r="B3961">
        <v>1</v>
      </c>
      <c r="C3961" t="s">
        <v>80</v>
      </c>
      <c r="D3961" t="s">
        <v>96</v>
      </c>
      <c r="E3961" t="s">
        <v>132</v>
      </c>
      <c r="F3961" t="s">
        <v>11612</v>
      </c>
      <c r="G3961" t="s">
        <v>198</v>
      </c>
      <c r="H3961" t="s">
        <v>135</v>
      </c>
      <c r="I3961" t="s">
        <v>136</v>
      </c>
      <c r="J3961" t="s">
        <v>137</v>
      </c>
      <c r="K3961" t="s">
        <v>138</v>
      </c>
      <c r="L3961" t="s">
        <v>11613</v>
      </c>
      <c r="M3961" t="s">
        <v>11614</v>
      </c>
      <c r="N3961">
        <v>5.3605555550000004</v>
      </c>
      <c r="O3961">
        <v>0</v>
      </c>
      <c r="P3961">
        <v>2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2.4967012438225669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2.4967012438225669</v>
      </c>
    </row>
    <row r="3962" spans="1:31" x14ac:dyDescent="0.25">
      <c r="A3962">
        <v>2444474</v>
      </c>
      <c r="B3962">
        <v>1</v>
      </c>
      <c r="C3962" t="s">
        <v>80</v>
      </c>
      <c r="D3962" t="s">
        <v>101</v>
      </c>
      <c r="E3962" t="s">
        <v>147</v>
      </c>
      <c r="F3962" t="s">
        <v>4929</v>
      </c>
      <c r="G3962" t="s">
        <v>149</v>
      </c>
      <c r="H3962" t="s">
        <v>135</v>
      </c>
      <c r="I3962" t="s">
        <v>136</v>
      </c>
      <c r="J3962" t="s">
        <v>137</v>
      </c>
      <c r="K3962" t="s">
        <v>138</v>
      </c>
      <c r="L3962" t="s">
        <v>11615</v>
      </c>
      <c r="M3962" t="s">
        <v>11616</v>
      </c>
      <c r="N3962">
        <v>2.0527777770000002</v>
      </c>
      <c r="O3962">
        <v>0</v>
      </c>
      <c r="P3962">
        <v>120</v>
      </c>
      <c r="Q3962">
        <v>0</v>
      </c>
      <c r="R3962">
        <v>1</v>
      </c>
      <c r="S3962">
        <v>0</v>
      </c>
      <c r="T3962">
        <v>6</v>
      </c>
      <c r="U3962">
        <v>0</v>
      </c>
      <c r="V3962">
        <v>0</v>
      </c>
      <c r="W3962">
        <v>0</v>
      </c>
      <c r="X3962">
        <v>30.602691661772383</v>
      </c>
      <c r="Y3962">
        <v>0</v>
      </c>
      <c r="Z3962">
        <v>0</v>
      </c>
      <c r="AA3962">
        <v>0</v>
      </c>
      <c r="AB3962">
        <v>4.2880320357095103</v>
      </c>
      <c r="AC3962">
        <v>0</v>
      </c>
      <c r="AD3962">
        <v>0</v>
      </c>
      <c r="AE3962">
        <v>34.890723697481896</v>
      </c>
    </row>
    <row r="3963" spans="1:31" x14ac:dyDescent="0.25">
      <c r="A3963">
        <v>2444331</v>
      </c>
      <c r="B3963">
        <v>1</v>
      </c>
      <c r="C3963" t="s">
        <v>81</v>
      </c>
      <c r="D3963" t="s">
        <v>120</v>
      </c>
      <c r="E3963" t="s">
        <v>141</v>
      </c>
      <c r="F3963" t="s">
        <v>5237</v>
      </c>
      <c r="G3963" t="s">
        <v>143</v>
      </c>
      <c r="H3963" t="s">
        <v>144</v>
      </c>
      <c r="I3963" t="s">
        <v>136</v>
      </c>
      <c r="J3963" t="s">
        <v>137</v>
      </c>
      <c r="K3963" t="s">
        <v>138</v>
      </c>
      <c r="L3963" t="s">
        <v>11617</v>
      </c>
      <c r="M3963" t="s">
        <v>11618</v>
      </c>
      <c r="N3963">
        <v>2.8061111109999999</v>
      </c>
      <c r="O3963">
        <v>0</v>
      </c>
      <c r="P3963">
        <v>0</v>
      </c>
      <c r="Q3963">
        <v>13</v>
      </c>
      <c r="R3963">
        <v>0</v>
      </c>
      <c r="S3963">
        <v>3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0.90921853057907231</v>
      </c>
      <c r="Z3963">
        <v>0</v>
      </c>
      <c r="AA3963">
        <v>0.85415817236306668</v>
      </c>
      <c r="AB3963">
        <v>0</v>
      </c>
      <c r="AC3963">
        <v>0</v>
      </c>
      <c r="AD3963">
        <v>0</v>
      </c>
      <c r="AE3963">
        <v>1.763376702942139</v>
      </c>
    </row>
    <row r="3964" spans="1:31" x14ac:dyDescent="0.25">
      <c r="A3964">
        <v>2444182</v>
      </c>
      <c r="B3964">
        <v>1</v>
      </c>
      <c r="C3964" t="s">
        <v>80</v>
      </c>
      <c r="D3964" t="s">
        <v>95</v>
      </c>
      <c r="E3964" t="s">
        <v>147</v>
      </c>
      <c r="F3964" t="s">
        <v>9158</v>
      </c>
      <c r="G3964" t="s">
        <v>175</v>
      </c>
      <c r="H3964" t="s">
        <v>135</v>
      </c>
      <c r="I3964" t="s">
        <v>136</v>
      </c>
      <c r="J3964" t="s">
        <v>137</v>
      </c>
      <c r="K3964" t="s">
        <v>138</v>
      </c>
      <c r="L3964" t="s">
        <v>11619</v>
      </c>
      <c r="M3964" t="s">
        <v>11620</v>
      </c>
      <c r="N3964">
        <v>1.146111111</v>
      </c>
      <c r="O3964">
        <v>0</v>
      </c>
      <c r="P3964">
        <v>36</v>
      </c>
      <c r="Q3964">
        <v>0</v>
      </c>
      <c r="R3964">
        <v>1</v>
      </c>
      <c r="S3964">
        <v>0</v>
      </c>
      <c r="T3964">
        <v>2</v>
      </c>
      <c r="U3964">
        <v>0</v>
      </c>
      <c r="V3964">
        <v>0</v>
      </c>
      <c r="W3964">
        <v>0</v>
      </c>
      <c r="X3964">
        <v>7.3249566740657466</v>
      </c>
      <c r="Y3964">
        <v>0</v>
      </c>
      <c r="Z3964">
        <v>0.3778304000323417</v>
      </c>
      <c r="AA3964">
        <v>0</v>
      </c>
      <c r="AB3964">
        <v>8.8836662303644278</v>
      </c>
      <c r="AC3964">
        <v>0</v>
      </c>
      <c r="AD3964">
        <v>0</v>
      </c>
      <c r="AE3964">
        <v>16.586453304462516</v>
      </c>
    </row>
    <row r="3965" spans="1:31" x14ac:dyDescent="0.25">
      <c r="A3965">
        <v>2444574</v>
      </c>
      <c r="B3965">
        <v>1</v>
      </c>
      <c r="C3965" t="s">
        <v>80</v>
      </c>
      <c r="D3965" t="s">
        <v>96</v>
      </c>
      <c r="E3965" t="s">
        <v>147</v>
      </c>
      <c r="F3965" t="s">
        <v>11621</v>
      </c>
      <c r="G3965" t="s">
        <v>175</v>
      </c>
      <c r="H3965" t="s">
        <v>135</v>
      </c>
      <c r="I3965" t="s">
        <v>136</v>
      </c>
      <c r="J3965" t="s">
        <v>137</v>
      </c>
      <c r="K3965" t="s">
        <v>138</v>
      </c>
      <c r="L3965" t="s">
        <v>11622</v>
      </c>
      <c r="M3965" t="s">
        <v>11623</v>
      </c>
      <c r="N3965">
        <v>0.8</v>
      </c>
      <c r="O3965">
        <v>0</v>
      </c>
      <c r="P3965">
        <v>30</v>
      </c>
      <c r="Q3965">
        <v>0</v>
      </c>
      <c r="R3965">
        <v>0</v>
      </c>
      <c r="S3965">
        <v>0</v>
      </c>
      <c r="T3965">
        <v>1</v>
      </c>
      <c r="U3965">
        <v>0</v>
      </c>
      <c r="V3965">
        <v>0</v>
      </c>
      <c r="W3965">
        <v>0</v>
      </c>
      <c r="X3965">
        <v>17.562857833055975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17.562857833055975</v>
      </c>
    </row>
    <row r="3966" spans="1:31" x14ac:dyDescent="0.25">
      <c r="A3966">
        <v>2444248</v>
      </c>
      <c r="B3966">
        <v>1</v>
      </c>
      <c r="C3966" t="s">
        <v>80</v>
      </c>
      <c r="D3966" t="s">
        <v>98</v>
      </c>
      <c r="E3966" t="s">
        <v>132</v>
      </c>
      <c r="F3966" t="s">
        <v>11624</v>
      </c>
      <c r="G3966" t="s">
        <v>134</v>
      </c>
      <c r="H3966" t="s">
        <v>135</v>
      </c>
      <c r="I3966" t="s">
        <v>136</v>
      </c>
      <c r="J3966" t="s">
        <v>137</v>
      </c>
      <c r="K3966" t="s">
        <v>138</v>
      </c>
      <c r="L3966" t="s">
        <v>11625</v>
      </c>
      <c r="M3966" t="s">
        <v>11626</v>
      </c>
      <c r="N3966">
        <v>1.6994444440000001</v>
      </c>
      <c r="O3966">
        <v>0</v>
      </c>
      <c r="P3966">
        <v>0</v>
      </c>
      <c r="Q3966">
        <v>0</v>
      </c>
      <c r="R3966">
        <v>1</v>
      </c>
      <c r="S3966">
        <v>0</v>
      </c>
      <c r="T3966">
        <v>1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0.92997091789287889</v>
      </c>
      <c r="AA3966">
        <v>0</v>
      </c>
      <c r="AB3966">
        <v>9.3047187422933345E-2</v>
      </c>
      <c r="AC3966">
        <v>0</v>
      </c>
      <c r="AD3966">
        <v>0</v>
      </c>
      <c r="AE3966">
        <v>1.0230181053158123</v>
      </c>
    </row>
    <row r="3967" spans="1:31" x14ac:dyDescent="0.25">
      <c r="A3967">
        <v>2444580</v>
      </c>
      <c r="B3967">
        <v>1</v>
      </c>
      <c r="C3967" t="s">
        <v>80</v>
      </c>
      <c r="D3967" t="s">
        <v>99</v>
      </c>
      <c r="E3967" t="s">
        <v>147</v>
      </c>
      <c r="F3967" t="s">
        <v>11627</v>
      </c>
      <c r="G3967" t="s">
        <v>175</v>
      </c>
      <c r="H3967" t="s">
        <v>135</v>
      </c>
      <c r="I3967" t="s">
        <v>136</v>
      </c>
      <c r="J3967" t="s">
        <v>137</v>
      </c>
      <c r="K3967" t="s">
        <v>138</v>
      </c>
      <c r="L3967" t="s">
        <v>11628</v>
      </c>
      <c r="M3967" t="s">
        <v>11629</v>
      </c>
      <c r="N3967">
        <v>1.220555555</v>
      </c>
      <c r="O3967">
        <v>0</v>
      </c>
      <c r="P3967">
        <v>124</v>
      </c>
      <c r="Q3967">
        <v>0</v>
      </c>
      <c r="R3967">
        <v>1</v>
      </c>
      <c r="S3967">
        <v>0</v>
      </c>
      <c r="T3967">
        <v>8</v>
      </c>
      <c r="U3967">
        <v>0</v>
      </c>
      <c r="V3967">
        <v>0</v>
      </c>
      <c r="W3967">
        <v>0</v>
      </c>
      <c r="X3967">
        <v>17.938814094449675</v>
      </c>
      <c r="Y3967">
        <v>0</v>
      </c>
      <c r="Z3967">
        <v>0</v>
      </c>
      <c r="AA3967">
        <v>0</v>
      </c>
      <c r="AB3967">
        <v>6.0239862933043211</v>
      </c>
      <c r="AC3967">
        <v>0</v>
      </c>
      <c r="AD3967">
        <v>0</v>
      </c>
      <c r="AE3967">
        <v>23.962800387753997</v>
      </c>
    </row>
    <row r="3968" spans="1:31" x14ac:dyDescent="0.25">
      <c r="A3968">
        <v>2444557</v>
      </c>
      <c r="B3968">
        <v>1</v>
      </c>
      <c r="C3968" t="s">
        <v>80</v>
      </c>
      <c r="D3968" t="s">
        <v>85</v>
      </c>
      <c r="E3968" t="s">
        <v>132</v>
      </c>
      <c r="F3968" t="s">
        <v>4008</v>
      </c>
      <c r="G3968" t="s">
        <v>153</v>
      </c>
      <c r="H3968" t="s">
        <v>135</v>
      </c>
      <c r="I3968" t="s">
        <v>136</v>
      </c>
      <c r="J3968" t="s">
        <v>137</v>
      </c>
      <c r="K3968" t="s">
        <v>138</v>
      </c>
      <c r="L3968" t="s">
        <v>11630</v>
      </c>
      <c r="M3968" t="s">
        <v>11631</v>
      </c>
      <c r="N3968">
        <v>0.57722222199999995</v>
      </c>
      <c r="O3968">
        <v>0</v>
      </c>
      <c r="P3968">
        <v>11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1.5585494621311997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1.5585494621311997</v>
      </c>
    </row>
    <row r="3969" spans="1:31" x14ac:dyDescent="0.25">
      <c r="A3969">
        <v>2444534</v>
      </c>
      <c r="B3969">
        <v>1</v>
      </c>
      <c r="C3969" t="s">
        <v>80</v>
      </c>
      <c r="D3969" t="s">
        <v>97</v>
      </c>
      <c r="E3969" t="s">
        <v>156</v>
      </c>
      <c r="F3969" t="s">
        <v>11632</v>
      </c>
      <c r="G3969" t="s">
        <v>175</v>
      </c>
      <c r="H3969" t="s">
        <v>135</v>
      </c>
      <c r="I3969" t="s">
        <v>136</v>
      </c>
      <c r="J3969" t="s">
        <v>137</v>
      </c>
      <c r="K3969" t="s">
        <v>138</v>
      </c>
      <c r="L3969" t="s">
        <v>11633</v>
      </c>
      <c r="M3969" t="s">
        <v>11634</v>
      </c>
      <c r="N3969">
        <v>0.28111111100000002</v>
      </c>
      <c r="O3969">
        <v>0</v>
      </c>
      <c r="P3969">
        <v>56</v>
      </c>
      <c r="Q3969">
        <v>0</v>
      </c>
      <c r="R3969">
        <v>16</v>
      </c>
      <c r="S3969">
        <v>0</v>
      </c>
      <c r="T3969">
        <v>11</v>
      </c>
      <c r="U3969">
        <v>0</v>
      </c>
      <c r="V3969">
        <v>0</v>
      </c>
      <c r="W3969">
        <v>0</v>
      </c>
      <c r="X3969">
        <v>4.8501533745611098</v>
      </c>
      <c r="Y3969">
        <v>0</v>
      </c>
      <c r="Z3969">
        <v>0.25455026581526669</v>
      </c>
      <c r="AA3969">
        <v>0</v>
      </c>
      <c r="AB3969">
        <v>3.2148144792737599</v>
      </c>
      <c r="AC3969">
        <v>0</v>
      </c>
      <c r="AD3969">
        <v>0</v>
      </c>
      <c r="AE3969">
        <v>8.3195181196501373</v>
      </c>
    </row>
    <row r="3970" spans="1:31" x14ac:dyDescent="0.25">
      <c r="A3970">
        <v>2444242</v>
      </c>
      <c r="B3970">
        <v>1</v>
      </c>
      <c r="C3970" t="s">
        <v>81</v>
      </c>
      <c r="D3970" t="s">
        <v>123</v>
      </c>
      <c r="E3970" t="s">
        <v>290</v>
      </c>
      <c r="F3970" t="s">
        <v>11635</v>
      </c>
      <c r="G3970" t="s">
        <v>171</v>
      </c>
      <c r="H3970" t="s">
        <v>135</v>
      </c>
      <c r="I3970" t="s">
        <v>136</v>
      </c>
      <c r="J3970" t="s">
        <v>137</v>
      </c>
      <c r="K3970" t="s">
        <v>138</v>
      </c>
      <c r="L3970" t="s">
        <v>11636</v>
      </c>
      <c r="M3970" t="s">
        <v>11637</v>
      </c>
      <c r="N3970">
        <v>0.54805555500000003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2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1.0599391241307972</v>
      </c>
      <c r="AC3970">
        <v>0</v>
      </c>
      <c r="AD3970">
        <v>0</v>
      </c>
      <c r="AE3970">
        <v>1.0599391241307972</v>
      </c>
    </row>
    <row r="3971" spans="1:31" x14ac:dyDescent="0.25">
      <c r="A3971">
        <v>2444497</v>
      </c>
      <c r="B3971">
        <v>1</v>
      </c>
      <c r="C3971" t="s">
        <v>80</v>
      </c>
      <c r="D3971" t="s">
        <v>100</v>
      </c>
      <c r="E3971" t="s">
        <v>141</v>
      </c>
      <c r="F3971" t="s">
        <v>3332</v>
      </c>
      <c r="G3971" t="s">
        <v>143</v>
      </c>
      <c r="H3971" t="s">
        <v>144</v>
      </c>
      <c r="I3971" t="s">
        <v>136</v>
      </c>
      <c r="J3971" t="s">
        <v>137</v>
      </c>
      <c r="K3971" t="s">
        <v>138</v>
      </c>
      <c r="L3971" t="s">
        <v>11638</v>
      </c>
      <c r="M3971" t="s">
        <v>11639</v>
      </c>
      <c r="N3971">
        <v>1.686111111</v>
      </c>
      <c r="O3971">
        <v>0</v>
      </c>
      <c r="P3971">
        <v>3</v>
      </c>
      <c r="Q3971">
        <v>59</v>
      </c>
      <c r="R3971">
        <v>72</v>
      </c>
      <c r="S3971">
        <v>3</v>
      </c>
      <c r="T3971">
        <v>5</v>
      </c>
      <c r="U3971">
        <v>0</v>
      </c>
      <c r="V3971">
        <v>0</v>
      </c>
      <c r="W3971">
        <v>0</v>
      </c>
      <c r="X3971">
        <v>1.5303069936230251</v>
      </c>
      <c r="Y3971">
        <v>37.369896544140524</v>
      </c>
      <c r="Z3971">
        <v>0.60160275006821662</v>
      </c>
      <c r="AA3971">
        <v>5.0521523254011997</v>
      </c>
      <c r="AB3971">
        <v>1.1298574305383333</v>
      </c>
      <c r="AC3971">
        <v>0</v>
      </c>
      <c r="AD3971">
        <v>0</v>
      </c>
      <c r="AE3971">
        <v>45.683816043771301</v>
      </c>
    </row>
    <row r="3972" spans="1:31" x14ac:dyDescent="0.25">
      <c r="A3972">
        <v>2444202</v>
      </c>
      <c r="B3972">
        <v>1</v>
      </c>
      <c r="C3972" t="s">
        <v>80</v>
      </c>
      <c r="D3972" t="s">
        <v>88</v>
      </c>
      <c r="E3972" t="s">
        <v>147</v>
      </c>
      <c r="F3972" t="s">
        <v>11640</v>
      </c>
      <c r="G3972" t="s">
        <v>355</v>
      </c>
      <c r="H3972" t="s">
        <v>135</v>
      </c>
      <c r="I3972" t="s">
        <v>136</v>
      </c>
      <c r="J3972" t="s">
        <v>137</v>
      </c>
      <c r="K3972" t="s">
        <v>164</v>
      </c>
      <c r="L3972" t="s">
        <v>11641</v>
      </c>
      <c r="M3972" t="s">
        <v>11642</v>
      </c>
      <c r="N3972">
        <v>3.2708333330000001</v>
      </c>
      <c r="O3972">
        <v>0</v>
      </c>
      <c r="P3972">
        <v>64</v>
      </c>
      <c r="Q3972">
        <v>0</v>
      </c>
      <c r="R3972">
        <v>0</v>
      </c>
      <c r="S3972">
        <v>0</v>
      </c>
      <c r="T3972">
        <v>4</v>
      </c>
      <c r="U3972">
        <v>0</v>
      </c>
      <c r="V3972">
        <v>0</v>
      </c>
      <c r="W3972">
        <v>0</v>
      </c>
      <c r="X3972">
        <v>39.059412380230071</v>
      </c>
      <c r="Y3972">
        <v>0</v>
      </c>
      <c r="Z3972">
        <v>0</v>
      </c>
      <c r="AA3972">
        <v>0</v>
      </c>
      <c r="AB3972">
        <v>0.85723459721133444</v>
      </c>
      <c r="AC3972">
        <v>0</v>
      </c>
      <c r="AD3972">
        <v>0</v>
      </c>
      <c r="AE3972">
        <v>39.916646977441403</v>
      </c>
    </row>
    <row r="3973" spans="1:31" x14ac:dyDescent="0.25">
      <c r="A3973">
        <v>2444451</v>
      </c>
      <c r="B3973">
        <v>1</v>
      </c>
      <c r="C3973" t="s">
        <v>81</v>
      </c>
      <c r="D3973" t="s">
        <v>112</v>
      </c>
      <c r="E3973" t="s">
        <v>161</v>
      </c>
      <c r="F3973" t="s">
        <v>11643</v>
      </c>
      <c r="G3973" t="s">
        <v>256</v>
      </c>
      <c r="H3973" t="s">
        <v>144</v>
      </c>
      <c r="I3973" t="s">
        <v>136</v>
      </c>
      <c r="J3973" t="s">
        <v>137</v>
      </c>
      <c r="K3973" t="s">
        <v>138</v>
      </c>
      <c r="L3973" t="s">
        <v>11644</v>
      </c>
      <c r="M3973" t="s">
        <v>11645</v>
      </c>
      <c r="N3973">
        <v>1.5477777770000001</v>
      </c>
      <c r="O3973">
        <v>0</v>
      </c>
      <c r="P3973">
        <v>229</v>
      </c>
      <c r="Q3973">
        <v>0</v>
      </c>
      <c r="R3973">
        <v>13</v>
      </c>
      <c r="S3973">
        <v>2</v>
      </c>
      <c r="T3973">
        <v>14</v>
      </c>
      <c r="U3973">
        <v>0</v>
      </c>
      <c r="V3973">
        <v>0</v>
      </c>
      <c r="W3973">
        <v>0</v>
      </c>
      <c r="X3973">
        <v>13.374025713246082</v>
      </c>
      <c r="Y3973">
        <v>0</v>
      </c>
      <c r="Z3973">
        <v>3.5280329127839447E-2</v>
      </c>
      <c r="AA3973">
        <v>50.0595070461071</v>
      </c>
      <c r="AB3973">
        <v>7.9989273233299327</v>
      </c>
      <c r="AC3973">
        <v>0</v>
      </c>
      <c r="AD3973">
        <v>0</v>
      </c>
      <c r="AE3973">
        <v>71.467740411810951</v>
      </c>
    </row>
    <row r="3974" spans="1:31" x14ac:dyDescent="0.25">
      <c r="A3974">
        <v>2444491</v>
      </c>
      <c r="B3974">
        <v>1</v>
      </c>
      <c r="C3974" t="s">
        <v>81</v>
      </c>
      <c r="D3974" t="s">
        <v>112</v>
      </c>
      <c r="E3974" t="s">
        <v>141</v>
      </c>
      <c r="F3974" t="s">
        <v>11646</v>
      </c>
      <c r="G3974" t="s">
        <v>143</v>
      </c>
      <c r="H3974" t="s">
        <v>144</v>
      </c>
      <c r="I3974" t="s">
        <v>330</v>
      </c>
      <c r="J3974" t="s">
        <v>137</v>
      </c>
      <c r="K3974" t="s">
        <v>138</v>
      </c>
      <c r="L3974" t="s">
        <v>11647</v>
      </c>
      <c r="M3974" t="s">
        <v>11648</v>
      </c>
      <c r="N3974">
        <v>0.01</v>
      </c>
      <c r="O3974">
        <v>4</v>
      </c>
      <c r="P3974">
        <v>823</v>
      </c>
      <c r="Q3974">
        <v>13</v>
      </c>
      <c r="R3974">
        <v>128</v>
      </c>
      <c r="S3974">
        <v>4</v>
      </c>
      <c r="T3974">
        <v>45</v>
      </c>
      <c r="U3974">
        <v>1</v>
      </c>
      <c r="V3974">
        <v>0</v>
      </c>
      <c r="W3974">
        <v>1.2950969690399999E-2</v>
      </c>
      <c r="X3974">
        <v>0.38592600063770971</v>
      </c>
      <c r="Y3974">
        <v>1.6477793569200001E-2</v>
      </c>
      <c r="Z3974">
        <v>2.4725841472619994E-2</v>
      </c>
      <c r="AA3974">
        <v>0.38863922872004997</v>
      </c>
      <c r="AB3974">
        <v>0.16743252773915998</v>
      </c>
      <c r="AC3974">
        <v>0</v>
      </c>
      <c r="AD3974">
        <v>0</v>
      </c>
      <c r="AE3974">
        <v>0.99615236182913958</v>
      </c>
    </row>
    <row r="3975" spans="1:31" x14ac:dyDescent="0.25">
      <c r="A3975">
        <v>2444514</v>
      </c>
      <c r="B3975">
        <v>1</v>
      </c>
      <c r="C3975" t="s">
        <v>80</v>
      </c>
      <c r="D3975" t="s">
        <v>96</v>
      </c>
      <c r="E3975" t="s">
        <v>147</v>
      </c>
      <c r="F3975" t="s">
        <v>11649</v>
      </c>
      <c r="G3975" t="s">
        <v>175</v>
      </c>
      <c r="H3975" t="s">
        <v>135</v>
      </c>
      <c r="I3975" t="s">
        <v>136</v>
      </c>
      <c r="J3975" t="s">
        <v>137</v>
      </c>
      <c r="K3975" t="s">
        <v>138</v>
      </c>
      <c r="L3975" t="s">
        <v>11650</v>
      </c>
      <c r="M3975" t="s">
        <v>11651</v>
      </c>
      <c r="N3975">
        <v>1.7108333330000001</v>
      </c>
      <c r="O3975">
        <v>0</v>
      </c>
      <c r="P3975">
        <v>9</v>
      </c>
      <c r="Q3975">
        <v>0</v>
      </c>
      <c r="R3975">
        <v>0</v>
      </c>
      <c r="S3975">
        <v>0</v>
      </c>
      <c r="T3975">
        <v>5</v>
      </c>
      <c r="U3975">
        <v>0</v>
      </c>
      <c r="V3975">
        <v>0</v>
      </c>
      <c r="W3975">
        <v>0</v>
      </c>
      <c r="X3975">
        <v>0.99190531283681438</v>
      </c>
      <c r="Y3975">
        <v>0</v>
      </c>
      <c r="Z3975">
        <v>0</v>
      </c>
      <c r="AA3975">
        <v>0</v>
      </c>
      <c r="AB3975">
        <v>1.0841600956868542</v>
      </c>
      <c r="AC3975">
        <v>0</v>
      </c>
      <c r="AD3975">
        <v>0</v>
      </c>
      <c r="AE3975">
        <v>2.0760654085236685</v>
      </c>
    </row>
    <row r="3976" spans="1:31" x14ac:dyDescent="0.25">
      <c r="A3976">
        <v>2444122</v>
      </c>
      <c r="B3976">
        <v>1</v>
      </c>
      <c r="C3976" t="s">
        <v>80</v>
      </c>
      <c r="D3976" t="s">
        <v>102</v>
      </c>
      <c r="E3976" t="s">
        <v>156</v>
      </c>
      <c r="F3976" t="s">
        <v>11652</v>
      </c>
      <c r="G3976" t="s">
        <v>187</v>
      </c>
      <c r="H3976" t="s">
        <v>135</v>
      </c>
      <c r="I3976" t="s">
        <v>136</v>
      </c>
      <c r="J3976" t="s">
        <v>137</v>
      </c>
      <c r="K3976" t="s">
        <v>164</v>
      </c>
      <c r="L3976" t="s">
        <v>11653</v>
      </c>
      <c r="M3976" t="s">
        <v>11654</v>
      </c>
      <c r="N3976">
        <v>8.2180555549999994</v>
      </c>
      <c r="O3976">
        <v>0</v>
      </c>
      <c r="P3976">
        <v>13</v>
      </c>
      <c r="Q3976">
        <v>0</v>
      </c>
      <c r="R3976">
        <v>20</v>
      </c>
      <c r="S3976">
        <v>0</v>
      </c>
      <c r="T3976">
        <v>3</v>
      </c>
      <c r="U3976">
        <v>0</v>
      </c>
      <c r="V3976">
        <v>0</v>
      </c>
      <c r="W3976">
        <v>0</v>
      </c>
      <c r="X3976">
        <v>2.5506655206037445</v>
      </c>
      <c r="Y3976">
        <v>0</v>
      </c>
      <c r="Z3976">
        <v>0.9030020288924584</v>
      </c>
      <c r="AA3976">
        <v>0</v>
      </c>
      <c r="AB3976">
        <v>17.249215192172446</v>
      </c>
      <c r="AC3976">
        <v>0</v>
      </c>
      <c r="AD3976">
        <v>0</v>
      </c>
      <c r="AE3976">
        <v>20.702882741668649</v>
      </c>
    </row>
    <row r="3977" spans="1:31" x14ac:dyDescent="0.25">
      <c r="A3977">
        <v>2444285</v>
      </c>
      <c r="B3977">
        <v>1</v>
      </c>
      <c r="C3977" t="s">
        <v>80</v>
      </c>
      <c r="D3977" t="s">
        <v>101</v>
      </c>
      <c r="E3977" t="s">
        <v>147</v>
      </c>
      <c r="F3977" t="s">
        <v>4276</v>
      </c>
      <c r="G3977" t="s">
        <v>175</v>
      </c>
      <c r="H3977" t="s">
        <v>135</v>
      </c>
      <c r="I3977" t="s">
        <v>136</v>
      </c>
      <c r="J3977" t="s">
        <v>137</v>
      </c>
      <c r="K3977" t="s">
        <v>138</v>
      </c>
      <c r="L3977" t="s">
        <v>11655</v>
      </c>
      <c r="M3977" t="s">
        <v>11656</v>
      </c>
      <c r="N3977">
        <v>1.1613888880000001</v>
      </c>
      <c r="O3977">
        <v>0</v>
      </c>
      <c r="P3977">
        <v>67</v>
      </c>
      <c r="Q3977">
        <v>0</v>
      </c>
      <c r="R3977">
        <v>0</v>
      </c>
      <c r="S3977">
        <v>0</v>
      </c>
      <c r="T3977">
        <v>4</v>
      </c>
      <c r="U3977">
        <v>0</v>
      </c>
      <c r="V3977">
        <v>0</v>
      </c>
      <c r="W3977">
        <v>0</v>
      </c>
      <c r="X3977">
        <v>28.633425391628407</v>
      </c>
      <c r="Y3977">
        <v>0</v>
      </c>
      <c r="Z3977">
        <v>0</v>
      </c>
      <c r="AA3977">
        <v>0</v>
      </c>
      <c r="AB3977">
        <v>5.2048854573182206</v>
      </c>
      <c r="AC3977">
        <v>0</v>
      </c>
      <c r="AD3977">
        <v>0</v>
      </c>
      <c r="AE3977">
        <v>33.838310848946627</v>
      </c>
    </row>
    <row r="3978" spans="1:31" x14ac:dyDescent="0.25">
      <c r="A3978">
        <v>2449589</v>
      </c>
      <c r="B3978">
        <v>1</v>
      </c>
      <c r="C3978" t="s">
        <v>80</v>
      </c>
      <c r="D3978" t="s">
        <v>95</v>
      </c>
      <c r="E3978" t="s">
        <v>141</v>
      </c>
      <c r="F3978" t="s">
        <v>11657</v>
      </c>
      <c r="G3978" t="s">
        <v>143</v>
      </c>
      <c r="H3978" t="s">
        <v>144</v>
      </c>
      <c r="I3978" t="s">
        <v>136</v>
      </c>
      <c r="J3978" t="s">
        <v>137</v>
      </c>
      <c r="K3978" t="s">
        <v>138</v>
      </c>
      <c r="L3978" t="s">
        <v>11658</v>
      </c>
      <c r="M3978" t="s">
        <v>11659</v>
      </c>
      <c r="N3978">
        <v>0.53249999999999997</v>
      </c>
      <c r="O3978">
        <v>0</v>
      </c>
      <c r="P3978">
        <v>0</v>
      </c>
      <c r="Q3978">
        <v>0</v>
      </c>
      <c r="R3978">
        <v>0</v>
      </c>
      <c r="S3978">
        <v>45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218.82980031771825</v>
      </c>
      <c r="AB3978">
        <v>0</v>
      </c>
      <c r="AC3978">
        <v>0</v>
      </c>
      <c r="AD3978">
        <v>0</v>
      </c>
      <c r="AE3978">
        <v>218.82980031771825</v>
      </c>
    </row>
    <row r="3979" spans="1:31" x14ac:dyDescent="0.25">
      <c r="A3979">
        <v>2444179</v>
      </c>
      <c r="B3979">
        <v>1</v>
      </c>
      <c r="C3979" t="s">
        <v>81</v>
      </c>
      <c r="D3979" t="s">
        <v>115</v>
      </c>
      <c r="E3979" t="s">
        <v>147</v>
      </c>
      <c r="F3979" t="s">
        <v>11660</v>
      </c>
      <c r="G3979" t="s">
        <v>149</v>
      </c>
      <c r="H3979" t="s">
        <v>135</v>
      </c>
      <c r="I3979" t="s">
        <v>136</v>
      </c>
      <c r="J3979" t="s">
        <v>137</v>
      </c>
      <c r="K3979" t="s">
        <v>138</v>
      </c>
      <c r="L3979" t="s">
        <v>11661</v>
      </c>
      <c r="M3979" t="s">
        <v>11662</v>
      </c>
      <c r="N3979">
        <v>2.8091666659999999</v>
      </c>
      <c r="O3979">
        <v>0</v>
      </c>
      <c r="P3979">
        <v>16</v>
      </c>
      <c r="Q3979">
        <v>0</v>
      </c>
      <c r="R3979">
        <v>0</v>
      </c>
      <c r="S3979">
        <v>0</v>
      </c>
      <c r="T3979">
        <v>2</v>
      </c>
      <c r="U3979">
        <v>0</v>
      </c>
      <c r="V3979">
        <v>0</v>
      </c>
      <c r="W3979">
        <v>0</v>
      </c>
      <c r="X3979">
        <v>3.1077133897841969</v>
      </c>
      <c r="Y3979">
        <v>0</v>
      </c>
      <c r="Z3979">
        <v>0</v>
      </c>
      <c r="AA3979">
        <v>0</v>
      </c>
      <c r="AB3979">
        <v>1.4679325868730799</v>
      </c>
      <c r="AC3979">
        <v>0</v>
      </c>
      <c r="AD3979">
        <v>0</v>
      </c>
      <c r="AE3979">
        <v>4.5756459766572766</v>
      </c>
    </row>
    <row r="3980" spans="1:31" x14ac:dyDescent="0.25">
      <c r="A3980">
        <v>2444328</v>
      </c>
      <c r="B3980">
        <v>1</v>
      </c>
      <c r="C3980" t="s">
        <v>80</v>
      </c>
      <c r="D3980" t="s">
        <v>101</v>
      </c>
      <c r="E3980" t="s">
        <v>147</v>
      </c>
      <c r="F3980" t="s">
        <v>11663</v>
      </c>
      <c r="G3980" t="s">
        <v>175</v>
      </c>
      <c r="H3980" t="s">
        <v>135</v>
      </c>
      <c r="I3980" t="s">
        <v>136</v>
      </c>
      <c r="J3980" t="s">
        <v>137</v>
      </c>
      <c r="K3980" t="s">
        <v>138</v>
      </c>
      <c r="L3980" t="s">
        <v>11664</v>
      </c>
      <c r="M3980" t="s">
        <v>11665</v>
      </c>
      <c r="N3980">
        <v>1.1411111110000001</v>
      </c>
      <c r="O3980">
        <v>0</v>
      </c>
      <c r="P3980">
        <v>90</v>
      </c>
      <c r="Q3980">
        <v>0</v>
      </c>
      <c r="R3980">
        <v>0</v>
      </c>
      <c r="S3980">
        <v>0</v>
      </c>
      <c r="T3980">
        <v>2</v>
      </c>
      <c r="U3980">
        <v>0</v>
      </c>
      <c r="V3980">
        <v>0</v>
      </c>
      <c r="W3980">
        <v>0</v>
      </c>
      <c r="X3980">
        <v>36.061863023146259</v>
      </c>
      <c r="Y3980">
        <v>0</v>
      </c>
      <c r="Z3980">
        <v>0</v>
      </c>
      <c r="AA3980">
        <v>0</v>
      </c>
      <c r="AB3980">
        <v>2.3175921418534777</v>
      </c>
      <c r="AC3980">
        <v>0</v>
      </c>
      <c r="AD3980">
        <v>0</v>
      </c>
      <c r="AE3980">
        <v>38.37945516499974</v>
      </c>
    </row>
    <row r="3981" spans="1:31" x14ac:dyDescent="0.25">
      <c r="A3981">
        <v>2444838</v>
      </c>
      <c r="B3981">
        <v>1</v>
      </c>
      <c r="C3981" t="s">
        <v>80</v>
      </c>
      <c r="D3981" t="s">
        <v>110</v>
      </c>
      <c r="E3981" t="s">
        <v>132</v>
      </c>
      <c r="F3981" t="s">
        <v>11666</v>
      </c>
      <c r="G3981" t="s">
        <v>134</v>
      </c>
      <c r="H3981" t="s">
        <v>135</v>
      </c>
      <c r="I3981" t="s">
        <v>136</v>
      </c>
      <c r="J3981" t="s">
        <v>137</v>
      </c>
      <c r="K3981" t="s">
        <v>138</v>
      </c>
      <c r="L3981" t="s">
        <v>11667</v>
      </c>
      <c r="M3981" t="s">
        <v>11668</v>
      </c>
      <c r="N3981">
        <v>1.25</v>
      </c>
      <c r="O3981">
        <v>0</v>
      </c>
      <c r="P3981">
        <v>3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0.93475748206015585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0.93475748206015585</v>
      </c>
    </row>
    <row r="3982" spans="1:31" x14ac:dyDescent="0.25">
      <c r="A3982">
        <v>2444792</v>
      </c>
      <c r="B3982">
        <v>1</v>
      </c>
      <c r="C3982" t="s">
        <v>80</v>
      </c>
      <c r="D3982" t="s">
        <v>87</v>
      </c>
      <c r="E3982" t="s">
        <v>132</v>
      </c>
      <c r="F3982" t="s">
        <v>11669</v>
      </c>
      <c r="G3982" t="s">
        <v>171</v>
      </c>
      <c r="H3982" t="s">
        <v>135</v>
      </c>
      <c r="I3982" t="s">
        <v>136</v>
      </c>
      <c r="J3982" t="s">
        <v>137</v>
      </c>
      <c r="K3982" t="s">
        <v>138</v>
      </c>
      <c r="L3982" t="s">
        <v>11670</v>
      </c>
      <c r="M3982" t="s">
        <v>11671</v>
      </c>
      <c r="N3982">
        <v>4.0091666659999996</v>
      </c>
      <c r="O3982">
        <v>0</v>
      </c>
      <c r="P3982">
        <v>2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2.0261498823633151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2.0261498823633151</v>
      </c>
    </row>
    <row r="3983" spans="1:31" x14ac:dyDescent="0.25">
      <c r="A3983">
        <v>2444984</v>
      </c>
      <c r="B3983">
        <v>1</v>
      </c>
      <c r="C3983" t="s">
        <v>80</v>
      </c>
      <c r="D3983" t="s">
        <v>96</v>
      </c>
      <c r="E3983" t="s">
        <v>290</v>
      </c>
      <c r="F3983" t="s">
        <v>2977</v>
      </c>
      <c r="G3983" t="s">
        <v>308</v>
      </c>
      <c r="H3983" t="s">
        <v>135</v>
      </c>
      <c r="I3983" t="s">
        <v>136</v>
      </c>
      <c r="J3983" t="s">
        <v>137</v>
      </c>
      <c r="K3983" t="s">
        <v>138</v>
      </c>
      <c r="L3983" t="s">
        <v>11672</v>
      </c>
      <c r="M3983" t="s">
        <v>11673</v>
      </c>
      <c r="N3983">
        <v>1.092222222</v>
      </c>
      <c r="O3983">
        <v>0</v>
      </c>
      <c r="P3983">
        <v>2</v>
      </c>
      <c r="Q3983">
        <v>0</v>
      </c>
      <c r="R3983">
        <v>0</v>
      </c>
      <c r="S3983">
        <v>0</v>
      </c>
      <c r="T3983">
        <v>6</v>
      </c>
      <c r="U3983">
        <v>0</v>
      </c>
      <c r="V3983">
        <v>0</v>
      </c>
      <c r="W3983">
        <v>0</v>
      </c>
      <c r="X3983">
        <v>0.22329465584164665</v>
      </c>
      <c r="Y3983">
        <v>0</v>
      </c>
      <c r="Z3983">
        <v>0</v>
      </c>
      <c r="AA3983">
        <v>0</v>
      </c>
      <c r="AB3983">
        <v>14.905139740701658</v>
      </c>
      <c r="AC3983">
        <v>0</v>
      </c>
      <c r="AD3983">
        <v>0</v>
      </c>
      <c r="AE3983">
        <v>15.128434396543305</v>
      </c>
    </row>
    <row r="3984" spans="1:31" x14ac:dyDescent="0.25">
      <c r="A3984">
        <v>2444978</v>
      </c>
      <c r="B3984">
        <v>1</v>
      </c>
      <c r="C3984" t="s">
        <v>81</v>
      </c>
      <c r="D3984" t="s">
        <v>127</v>
      </c>
      <c r="E3984" t="s">
        <v>147</v>
      </c>
      <c r="F3984" t="s">
        <v>11674</v>
      </c>
      <c r="G3984" t="s">
        <v>525</v>
      </c>
      <c r="H3984" t="s">
        <v>135</v>
      </c>
      <c r="I3984" t="s">
        <v>136</v>
      </c>
      <c r="J3984" t="s">
        <v>137</v>
      </c>
      <c r="K3984" t="s">
        <v>138</v>
      </c>
      <c r="L3984" t="s">
        <v>11675</v>
      </c>
      <c r="M3984" t="s">
        <v>11676</v>
      </c>
      <c r="N3984">
        <v>2.139444444</v>
      </c>
      <c r="O3984">
        <v>0</v>
      </c>
      <c r="P3984">
        <v>23</v>
      </c>
      <c r="Q3984">
        <v>0</v>
      </c>
      <c r="R3984">
        <v>5</v>
      </c>
      <c r="S3984">
        <v>0</v>
      </c>
      <c r="T3984">
        <v>1</v>
      </c>
      <c r="U3984">
        <v>0</v>
      </c>
      <c r="V3984">
        <v>0</v>
      </c>
      <c r="W3984">
        <v>0</v>
      </c>
      <c r="X3984">
        <v>18.79992880945947</v>
      </c>
      <c r="Y3984">
        <v>0</v>
      </c>
      <c r="Z3984">
        <v>2.2163238956167803</v>
      </c>
      <c r="AA3984">
        <v>0</v>
      </c>
      <c r="AB3984">
        <v>2.464249389025E-2</v>
      </c>
      <c r="AC3984">
        <v>0</v>
      </c>
      <c r="AD3984">
        <v>0</v>
      </c>
      <c r="AE3984">
        <v>21.040895198966503</v>
      </c>
    </row>
    <row r="3985" spans="1:31" x14ac:dyDescent="0.25">
      <c r="A3985">
        <v>2444692</v>
      </c>
      <c r="B3985">
        <v>1</v>
      </c>
      <c r="C3985" t="s">
        <v>81</v>
      </c>
      <c r="D3985" t="s">
        <v>127</v>
      </c>
      <c r="E3985" t="s">
        <v>161</v>
      </c>
      <c r="F3985" t="s">
        <v>11677</v>
      </c>
      <c r="G3985" t="s">
        <v>143</v>
      </c>
      <c r="H3985" t="s">
        <v>144</v>
      </c>
      <c r="I3985" t="s">
        <v>136</v>
      </c>
      <c r="J3985" t="s">
        <v>137</v>
      </c>
      <c r="K3985" t="s">
        <v>138</v>
      </c>
      <c r="L3985" t="s">
        <v>11678</v>
      </c>
      <c r="M3985" t="s">
        <v>11679</v>
      </c>
      <c r="N3985">
        <v>2.0950000000000002</v>
      </c>
      <c r="O3985">
        <v>0</v>
      </c>
      <c r="P3985">
        <v>193</v>
      </c>
      <c r="Q3985">
        <v>0</v>
      </c>
      <c r="R3985">
        <v>0</v>
      </c>
      <c r="S3985">
        <v>0</v>
      </c>
      <c r="T3985">
        <v>6</v>
      </c>
      <c r="U3985">
        <v>0</v>
      </c>
      <c r="V3985">
        <v>0</v>
      </c>
      <c r="W3985">
        <v>0</v>
      </c>
      <c r="X3985">
        <v>80.690030825179875</v>
      </c>
      <c r="Y3985">
        <v>0</v>
      </c>
      <c r="Z3985">
        <v>0</v>
      </c>
      <c r="AA3985">
        <v>0</v>
      </c>
      <c r="AB3985">
        <v>15.581254768437866</v>
      </c>
      <c r="AC3985">
        <v>0</v>
      </c>
      <c r="AD3985">
        <v>0</v>
      </c>
      <c r="AE3985">
        <v>96.271285593617733</v>
      </c>
    </row>
    <row r="3986" spans="1:31" x14ac:dyDescent="0.25">
      <c r="A3986">
        <v>2444938</v>
      </c>
      <c r="B3986">
        <v>1</v>
      </c>
      <c r="C3986" t="s">
        <v>81</v>
      </c>
      <c r="D3986" t="s">
        <v>117</v>
      </c>
      <c r="E3986" t="s">
        <v>147</v>
      </c>
      <c r="F3986" t="s">
        <v>11680</v>
      </c>
      <c r="G3986" t="s">
        <v>171</v>
      </c>
      <c r="H3986" t="s">
        <v>135</v>
      </c>
      <c r="I3986" t="s">
        <v>136</v>
      </c>
      <c r="J3986" t="s">
        <v>137</v>
      </c>
      <c r="K3986" t="s">
        <v>138</v>
      </c>
      <c r="L3986" t="s">
        <v>11681</v>
      </c>
      <c r="M3986" t="s">
        <v>11682</v>
      </c>
      <c r="N3986">
        <v>0.43222222199999999</v>
      </c>
      <c r="O3986">
        <v>0</v>
      </c>
      <c r="P3986">
        <v>16</v>
      </c>
      <c r="Q3986">
        <v>0</v>
      </c>
      <c r="R3986">
        <v>0</v>
      </c>
      <c r="S3986">
        <v>0</v>
      </c>
      <c r="T3986">
        <v>3</v>
      </c>
      <c r="U3986">
        <v>0</v>
      </c>
      <c r="V3986">
        <v>0</v>
      </c>
      <c r="W3986">
        <v>0</v>
      </c>
      <c r="X3986">
        <v>1.2443247681224445</v>
      </c>
      <c r="Y3986">
        <v>0</v>
      </c>
      <c r="Z3986">
        <v>0</v>
      </c>
      <c r="AA3986">
        <v>0</v>
      </c>
      <c r="AB3986">
        <v>2.3804538354000001E-4</v>
      </c>
      <c r="AC3986">
        <v>0</v>
      </c>
      <c r="AD3986">
        <v>0</v>
      </c>
      <c r="AE3986">
        <v>1.2445628135059845</v>
      </c>
    </row>
    <row r="3987" spans="1:31" x14ac:dyDescent="0.25">
      <c r="A3987">
        <v>2444646</v>
      </c>
      <c r="B3987">
        <v>1</v>
      </c>
      <c r="C3987" t="s">
        <v>81</v>
      </c>
      <c r="D3987" t="s">
        <v>127</v>
      </c>
      <c r="E3987" t="s">
        <v>141</v>
      </c>
      <c r="F3987" t="s">
        <v>11683</v>
      </c>
      <c r="G3987" t="s">
        <v>143</v>
      </c>
      <c r="H3987" t="s">
        <v>144</v>
      </c>
      <c r="I3987" t="s">
        <v>136</v>
      </c>
      <c r="J3987" t="s">
        <v>137</v>
      </c>
      <c r="K3987" t="s">
        <v>138</v>
      </c>
      <c r="L3987" t="s">
        <v>11684</v>
      </c>
      <c r="M3987" t="s">
        <v>11685</v>
      </c>
      <c r="N3987">
        <v>1.713055555</v>
      </c>
      <c r="O3987">
        <v>0</v>
      </c>
      <c r="P3987">
        <v>0</v>
      </c>
      <c r="Q3987">
        <v>9</v>
      </c>
      <c r="R3987">
        <v>25</v>
      </c>
      <c r="S3987">
        <v>11</v>
      </c>
      <c r="T3987">
        <v>1</v>
      </c>
      <c r="U3987">
        <v>3</v>
      </c>
      <c r="V3987">
        <v>0</v>
      </c>
      <c r="W3987">
        <v>0</v>
      </c>
      <c r="X3987">
        <v>0</v>
      </c>
      <c r="Y3987">
        <v>0.52667870395147109</v>
      </c>
      <c r="Z3987">
        <v>1.1467987373166721</v>
      </c>
      <c r="AA3987">
        <v>244.81410922792003</v>
      </c>
      <c r="AB3987">
        <v>0</v>
      </c>
      <c r="AC3987">
        <v>100.98228085481995</v>
      </c>
      <c r="AD3987">
        <v>0</v>
      </c>
      <c r="AE3987">
        <v>347.46986752400812</v>
      </c>
    </row>
    <row r="3988" spans="1:31" x14ac:dyDescent="0.25">
      <c r="A3988">
        <v>2444609</v>
      </c>
      <c r="B3988">
        <v>1</v>
      </c>
      <c r="C3988" t="s">
        <v>80</v>
      </c>
      <c r="D3988" t="s">
        <v>110</v>
      </c>
      <c r="E3988" t="s">
        <v>132</v>
      </c>
      <c r="F3988" t="s">
        <v>11686</v>
      </c>
      <c r="G3988" t="s">
        <v>198</v>
      </c>
      <c r="H3988" t="s">
        <v>135</v>
      </c>
      <c r="I3988" t="s">
        <v>136</v>
      </c>
      <c r="J3988" t="s">
        <v>137</v>
      </c>
      <c r="K3988" t="s">
        <v>138</v>
      </c>
      <c r="L3988" t="s">
        <v>11687</v>
      </c>
      <c r="M3988" t="s">
        <v>11688</v>
      </c>
      <c r="N3988">
        <v>1.035833333</v>
      </c>
      <c r="O3988">
        <v>0</v>
      </c>
      <c r="P3988">
        <v>2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0.67064445756145163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0.67064445756145163</v>
      </c>
    </row>
    <row r="3989" spans="1:31" x14ac:dyDescent="0.25">
      <c r="A3989">
        <v>2444709</v>
      </c>
      <c r="B3989">
        <v>1</v>
      </c>
      <c r="C3989" t="s">
        <v>81</v>
      </c>
      <c r="D3989" t="s">
        <v>120</v>
      </c>
      <c r="E3989" t="s">
        <v>178</v>
      </c>
      <c r="F3989" t="s">
        <v>9199</v>
      </c>
      <c r="G3989" t="s">
        <v>143</v>
      </c>
      <c r="H3989" t="s">
        <v>144</v>
      </c>
      <c r="I3989" t="s">
        <v>136</v>
      </c>
      <c r="J3989" t="s">
        <v>137</v>
      </c>
      <c r="K3989" t="s">
        <v>138</v>
      </c>
      <c r="L3989" t="s">
        <v>11689</v>
      </c>
      <c r="M3989" t="s">
        <v>11690</v>
      </c>
      <c r="N3989">
        <v>0.99833333300000004</v>
      </c>
      <c r="O3989">
        <v>1</v>
      </c>
      <c r="P3989">
        <v>524</v>
      </c>
      <c r="Q3989">
        <v>6</v>
      </c>
      <c r="R3989">
        <v>8</v>
      </c>
      <c r="S3989">
        <v>0</v>
      </c>
      <c r="T3989">
        <v>61</v>
      </c>
      <c r="U3989">
        <v>0</v>
      </c>
      <c r="V3989">
        <v>1</v>
      </c>
      <c r="W3989">
        <v>0.26462079051029996</v>
      </c>
      <c r="X3989">
        <v>95.38981463010208</v>
      </c>
      <c r="Y3989">
        <v>0</v>
      </c>
      <c r="Z3989">
        <v>3.5425477543099999E-3</v>
      </c>
      <c r="AA3989">
        <v>0</v>
      </c>
      <c r="AB3989">
        <v>45.901251318576065</v>
      </c>
      <c r="AC3989">
        <v>0</v>
      </c>
      <c r="AD3989">
        <v>13.610977379651469</v>
      </c>
      <c r="AE3989">
        <v>155.17020666659423</v>
      </c>
    </row>
    <row r="3990" spans="1:31" x14ac:dyDescent="0.25">
      <c r="A3990">
        <v>2444878</v>
      </c>
      <c r="B3990">
        <v>1</v>
      </c>
      <c r="C3990" t="s">
        <v>81</v>
      </c>
      <c r="D3990" t="s">
        <v>128</v>
      </c>
      <c r="E3990" t="s">
        <v>141</v>
      </c>
      <c r="F3990" t="s">
        <v>11691</v>
      </c>
      <c r="G3990" t="s">
        <v>143</v>
      </c>
      <c r="H3990" t="s">
        <v>144</v>
      </c>
      <c r="I3990" t="s">
        <v>136</v>
      </c>
      <c r="J3990" t="s">
        <v>137</v>
      </c>
      <c r="K3990" t="s">
        <v>138</v>
      </c>
      <c r="L3990" t="s">
        <v>11692</v>
      </c>
      <c r="M3990" t="s">
        <v>11693</v>
      </c>
      <c r="N3990">
        <v>3.071388888</v>
      </c>
      <c r="O3990">
        <v>0</v>
      </c>
      <c r="P3990">
        <v>0</v>
      </c>
      <c r="Q3990">
        <v>0</v>
      </c>
      <c r="R3990">
        <v>0</v>
      </c>
      <c r="S3990">
        <v>7</v>
      </c>
      <c r="T3990">
        <v>0</v>
      </c>
      <c r="U3990">
        <v>3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587.84675654938064</v>
      </c>
      <c r="AB3990">
        <v>0</v>
      </c>
      <c r="AC3990">
        <v>1257.8731366634279</v>
      </c>
      <c r="AD3990">
        <v>0</v>
      </c>
      <c r="AE3990">
        <v>1845.7198932128085</v>
      </c>
    </row>
    <row r="3991" spans="1:31" x14ac:dyDescent="0.25">
      <c r="A3991">
        <v>2444623</v>
      </c>
      <c r="B3991">
        <v>1</v>
      </c>
      <c r="C3991" t="s">
        <v>81</v>
      </c>
      <c r="D3991" t="s">
        <v>127</v>
      </c>
      <c r="E3991" t="s">
        <v>141</v>
      </c>
      <c r="F3991" t="s">
        <v>11683</v>
      </c>
      <c r="G3991" t="s">
        <v>143</v>
      </c>
      <c r="H3991" t="s">
        <v>144</v>
      </c>
      <c r="I3991" t="s">
        <v>136</v>
      </c>
      <c r="J3991" t="s">
        <v>137</v>
      </c>
      <c r="K3991" t="s">
        <v>138</v>
      </c>
      <c r="L3991" t="s">
        <v>11694</v>
      </c>
      <c r="M3991" t="s">
        <v>11695</v>
      </c>
      <c r="N3991">
        <v>1.508611111</v>
      </c>
      <c r="O3991">
        <v>0</v>
      </c>
      <c r="P3991">
        <v>0</v>
      </c>
      <c r="Q3991">
        <v>9</v>
      </c>
      <c r="R3991">
        <v>25</v>
      </c>
      <c r="S3991">
        <v>11</v>
      </c>
      <c r="T3991">
        <v>1</v>
      </c>
      <c r="U3991">
        <v>3</v>
      </c>
      <c r="V3991">
        <v>0</v>
      </c>
      <c r="W3991">
        <v>0</v>
      </c>
      <c r="X3991">
        <v>0</v>
      </c>
      <c r="Y3991">
        <v>0.36202109974438779</v>
      </c>
      <c r="Z3991">
        <v>0.94751033795689443</v>
      </c>
      <c r="AA3991">
        <v>181.76176928420523</v>
      </c>
      <c r="AB3991">
        <v>0</v>
      </c>
      <c r="AC3991">
        <v>49.816482329018072</v>
      </c>
      <c r="AD3991">
        <v>0</v>
      </c>
      <c r="AE3991">
        <v>232.88778305092458</v>
      </c>
    </row>
    <row r="3992" spans="1:31" x14ac:dyDescent="0.25">
      <c r="A3992">
        <v>2444958</v>
      </c>
      <c r="B3992">
        <v>1</v>
      </c>
      <c r="C3992" t="s">
        <v>80</v>
      </c>
      <c r="D3992" t="s">
        <v>99</v>
      </c>
      <c r="E3992" t="s">
        <v>147</v>
      </c>
      <c r="F3992" t="s">
        <v>11696</v>
      </c>
      <c r="G3992" t="s">
        <v>149</v>
      </c>
      <c r="H3992" t="s">
        <v>135</v>
      </c>
      <c r="I3992" t="s">
        <v>136</v>
      </c>
      <c r="J3992" t="s">
        <v>137</v>
      </c>
      <c r="K3992" t="s">
        <v>138</v>
      </c>
      <c r="L3992" t="s">
        <v>11697</v>
      </c>
      <c r="M3992" t="s">
        <v>11698</v>
      </c>
      <c r="N3992">
        <v>1.6786111109999999</v>
      </c>
      <c r="O3992">
        <v>0</v>
      </c>
      <c r="P3992">
        <v>8</v>
      </c>
      <c r="Q3992">
        <v>0</v>
      </c>
      <c r="R3992">
        <v>1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3.6108168917839625</v>
      </c>
      <c r="Y3992">
        <v>0</v>
      </c>
      <c r="Z3992">
        <v>0.54155733366035286</v>
      </c>
      <c r="AA3992">
        <v>0</v>
      </c>
      <c r="AB3992">
        <v>0</v>
      </c>
      <c r="AC3992">
        <v>0</v>
      </c>
      <c r="AD3992">
        <v>0</v>
      </c>
      <c r="AE3992">
        <v>4.1523742254443157</v>
      </c>
    </row>
    <row r="3993" spans="1:31" x14ac:dyDescent="0.25">
      <c r="A3993">
        <v>2444981</v>
      </c>
      <c r="B3993">
        <v>1</v>
      </c>
      <c r="C3993" t="s">
        <v>80</v>
      </c>
      <c r="D3993" t="s">
        <v>100</v>
      </c>
      <c r="E3993" t="s">
        <v>156</v>
      </c>
      <c r="F3993" t="s">
        <v>3448</v>
      </c>
      <c r="G3993" t="s">
        <v>175</v>
      </c>
      <c r="H3993" t="s">
        <v>135</v>
      </c>
      <c r="I3993" t="s">
        <v>136</v>
      </c>
      <c r="J3993" t="s">
        <v>137</v>
      </c>
      <c r="K3993" t="s">
        <v>138</v>
      </c>
      <c r="L3993" t="s">
        <v>11699</v>
      </c>
      <c r="M3993" t="s">
        <v>11700</v>
      </c>
      <c r="N3993">
        <v>0.87527777699999998</v>
      </c>
      <c r="O3993">
        <v>0</v>
      </c>
      <c r="P3993">
        <v>434</v>
      </c>
      <c r="Q3993">
        <v>0</v>
      </c>
      <c r="R3993">
        <v>0</v>
      </c>
      <c r="S3993">
        <v>0</v>
      </c>
      <c r="T3993">
        <v>3</v>
      </c>
      <c r="U3993">
        <v>0</v>
      </c>
      <c r="V3993">
        <v>0</v>
      </c>
      <c r="W3993">
        <v>0</v>
      </c>
      <c r="X3993">
        <v>74.560856616785301</v>
      </c>
      <c r="Y3993">
        <v>0</v>
      </c>
      <c r="Z3993">
        <v>0</v>
      </c>
      <c r="AA3993">
        <v>0</v>
      </c>
      <c r="AB3993">
        <v>2.9044355129207999</v>
      </c>
      <c r="AC3993">
        <v>0</v>
      </c>
      <c r="AD3993">
        <v>0</v>
      </c>
      <c r="AE3993">
        <v>77.4652921297061</v>
      </c>
    </row>
    <row r="3994" spans="1:31" x14ac:dyDescent="0.25">
      <c r="A3994">
        <v>2444689</v>
      </c>
      <c r="B3994">
        <v>1</v>
      </c>
      <c r="C3994" t="s">
        <v>80</v>
      </c>
      <c r="D3994" t="s">
        <v>84</v>
      </c>
      <c r="E3994" t="s">
        <v>132</v>
      </c>
      <c r="F3994" t="s">
        <v>11701</v>
      </c>
      <c r="G3994" t="s">
        <v>134</v>
      </c>
      <c r="H3994" t="s">
        <v>135</v>
      </c>
      <c r="I3994" t="s">
        <v>136</v>
      </c>
      <c r="J3994" t="s">
        <v>137</v>
      </c>
      <c r="K3994" t="s">
        <v>138</v>
      </c>
      <c r="L3994" t="s">
        <v>11702</v>
      </c>
      <c r="M3994" t="s">
        <v>11703</v>
      </c>
      <c r="N3994">
        <v>1.3347222219999999</v>
      </c>
      <c r="O3994">
        <v>0</v>
      </c>
      <c r="P3994">
        <v>14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3.2885396511380978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3.2885396511380978</v>
      </c>
    </row>
    <row r="3995" spans="1:31" x14ac:dyDescent="0.25">
      <c r="A3995">
        <v>2444603</v>
      </c>
      <c r="B3995">
        <v>1</v>
      </c>
      <c r="C3995" t="s">
        <v>81</v>
      </c>
      <c r="D3995" t="s">
        <v>113</v>
      </c>
      <c r="E3995" t="s">
        <v>229</v>
      </c>
      <c r="F3995" t="s">
        <v>5529</v>
      </c>
      <c r="G3995" t="s">
        <v>163</v>
      </c>
      <c r="H3995" t="s">
        <v>1881</v>
      </c>
      <c r="I3995" t="s">
        <v>136</v>
      </c>
      <c r="J3995" t="s">
        <v>137</v>
      </c>
      <c r="K3995" t="s">
        <v>164</v>
      </c>
      <c r="L3995" t="s">
        <v>11704</v>
      </c>
      <c r="M3995" t="s">
        <v>11705</v>
      </c>
      <c r="N3995">
        <v>6.5833332999999994E-2</v>
      </c>
      <c r="O3995">
        <v>33</v>
      </c>
      <c r="P3995">
        <v>3938</v>
      </c>
      <c r="Q3995">
        <v>271</v>
      </c>
      <c r="R3995">
        <v>1203</v>
      </c>
      <c r="S3995">
        <v>43</v>
      </c>
      <c r="T3995">
        <v>310</v>
      </c>
      <c r="U3995">
        <v>2</v>
      </c>
      <c r="V3995">
        <v>0</v>
      </c>
      <c r="W3995">
        <v>0.25931851133732836</v>
      </c>
      <c r="X3995">
        <v>33.572998181106982</v>
      </c>
      <c r="Y3995">
        <v>3.0928443785243207</v>
      </c>
      <c r="Z3995">
        <v>1.3010226565877694</v>
      </c>
      <c r="AA3995">
        <v>12.932746193863805</v>
      </c>
      <c r="AB3995">
        <v>9.0464844173147991</v>
      </c>
      <c r="AC3995">
        <v>9.3320926701269364</v>
      </c>
      <c r="AD3995">
        <v>0</v>
      </c>
      <c r="AE3995">
        <v>69.537507008861937</v>
      </c>
    </row>
    <row r="3996" spans="1:31" x14ac:dyDescent="0.25">
      <c r="A3996">
        <v>2444732</v>
      </c>
      <c r="B3996">
        <v>1</v>
      </c>
      <c r="C3996" t="s">
        <v>80</v>
      </c>
      <c r="D3996" t="s">
        <v>90</v>
      </c>
      <c r="E3996" t="s">
        <v>147</v>
      </c>
      <c r="F3996" t="s">
        <v>11706</v>
      </c>
      <c r="G3996" t="s">
        <v>1516</v>
      </c>
      <c r="H3996" t="s">
        <v>135</v>
      </c>
      <c r="I3996" t="s">
        <v>136</v>
      </c>
      <c r="J3996" t="s">
        <v>137</v>
      </c>
      <c r="K3996" t="s">
        <v>138</v>
      </c>
      <c r="L3996" t="s">
        <v>11707</v>
      </c>
      <c r="M3996" t="s">
        <v>11708</v>
      </c>
      <c r="N3996">
        <v>1.131388888</v>
      </c>
      <c r="O3996">
        <v>0</v>
      </c>
      <c r="P3996">
        <v>238</v>
      </c>
      <c r="Q3996">
        <v>0</v>
      </c>
      <c r="R3996">
        <v>0</v>
      </c>
      <c r="S3996">
        <v>0</v>
      </c>
      <c r="T3996">
        <v>11</v>
      </c>
      <c r="U3996">
        <v>0</v>
      </c>
      <c r="V3996">
        <v>0</v>
      </c>
      <c r="W3996">
        <v>0</v>
      </c>
      <c r="X3996">
        <v>61.970828859191158</v>
      </c>
      <c r="Y3996">
        <v>0</v>
      </c>
      <c r="Z3996">
        <v>0</v>
      </c>
      <c r="AA3996">
        <v>0</v>
      </c>
      <c r="AB3996">
        <v>6.5009915891378176</v>
      </c>
      <c r="AC3996">
        <v>0</v>
      </c>
      <c r="AD3996">
        <v>0</v>
      </c>
      <c r="AE3996">
        <v>68.47182044832897</v>
      </c>
    </row>
    <row r="3997" spans="1:31" x14ac:dyDescent="0.25">
      <c r="A3997">
        <v>2444875</v>
      </c>
      <c r="B3997">
        <v>1</v>
      </c>
      <c r="C3997" t="s">
        <v>81</v>
      </c>
      <c r="D3997" t="s">
        <v>120</v>
      </c>
      <c r="E3997" t="s">
        <v>141</v>
      </c>
      <c r="F3997" t="s">
        <v>1281</v>
      </c>
      <c r="G3997" t="s">
        <v>143</v>
      </c>
      <c r="H3997" t="s">
        <v>144</v>
      </c>
      <c r="I3997" t="s">
        <v>136</v>
      </c>
      <c r="J3997" t="s">
        <v>137</v>
      </c>
      <c r="K3997" t="s">
        <v>138</v>
      </c>
      <c r="L3997" t="s">
        <v>11709</v>
      </c>
      <c r="M3997" t="s">
        <v>11710</v>
      </c>
      <c r="N3997">
        <v>0.83750000000000002</v>
      </c>
      <c r="O3997">
        <v>0</v>
      </c>
      <c r="P3997">
        <v>11</v>
      </c>
      <c r="Q3997">
        <v>9</v>
      </c>
      <c r="R3997">
        <v>28</v>
      </c>
      <c r="S3997">
        <v>1</v>
      </c>
      <c r="T3997">
        <v>0</v>
      </c>
      <c r="U3997">
        <v>0</v>
      </c>
      <c r="V3997">
        <v>0</v>
      </c>
      <c r="W3997">
        <v>0</v>
      </c>
      <c r="X3997">
        <v>1.522194456362175</v>
      </c>
      <c r="Y3997">
        <v>5.0983431922421598</v>
      </c>
      <c r="Z3997">
        <v>0.11366845669760001</v>
      </c>
      <c r="AA3997">
        <v>1.1615498948746001</v>
      </c>
      <c r="AB3997">
        <v>0</v>
      </c>
      <c r="AC3997">
        <v>0</v>
      </c>
      <c r="AD3997">
        <v>0</v>
      </c>
      <c r="AE3997">
        <v>7.8957560001765357</v>
      </c>
    </row>
    <row r="3998" spans="1:31" x14ac:dyDescent="0.25">
      <c r="A3998">
        <v>2444769</v>
      </c>
      <c r="B3998">
        <v>1</v>
      </c>
      <c r="C3998" t="s">
        <v>80</v>
      </c>
      <c r="D3998" t="s">
        <v>98</v>
      </c>
      <c r="E3998" t="s">
        <v>141</v>
      </c>
      <c r="F3998" t="s">
        <v>11711</v>
      </c>
      <c r="G3998" t="s">
        <v>143</v>
      </c>
      <c r="H3998" t="s">
        <v>144</v>
      </c>
      <c r="I3998" t="s">
        <v>136</v>
      </c>
      <c r="J3998" t="s">
        <v>137</v>
      </c>
      <c r="K3998" t="s">
        <v>138</v>
      </c>
      <c r="L3998" t="s">
        <v>11712</v>
      </c>
      <c r="M3998" t="s">
        <v>11713</v>
      </c>
      <c r="N3998">
        <v>0.10972222199999999</v>
      </c>
      <c r="O3998">
        <v>1</v>
      </c>
      <c r="P3998">
        <v>1217</v>
      </c>
      <c r="Q3998">
        <v>24</v>
      </c>
      <c r="R3998">
        <v>245</v>
      </c>
      <c r="S3998">
        <v>16</v>
      </c>
      <c r="T3998">
        <v>349</v>
      </c>
      <c r="U3998">
        <v>2</v>
      </c>
      <c r="V3998">
        <v>0</v>
      </c>
      <c r="W3998">
        <v>5.3983998788077775E-2</v>
      </c>
      <c r="X3998">
        <v>27.452278303008882</v>
      </c>
      <c r="Y3998">
        <v>1.3984367203075287</v>
      </c>
      <c r="Z3998">
        <v>5.8655846653534045</v>
      </c>
      <c r="AA3998">
        <v>14.041991409534148</v>
      </c>
      <c r="AB3998">
        <v>25.846184485175044</v>
      </c>
      <c r="AC3998">
        <v>1.3051447660749336</v>
      </c>
      <c r="AD3998">
        <v>0</v>
      </c>
      <c r="AE3998">
        <v>75.963604348242015</v>
      </c>
    </row>
    <row r="3999" spans="1:31" x14ac:dyDescent="0.25">
      <c r="A3999">
        <v>2445018</v>
      </c>
      <c r="B3999">
        <v>1</v>
      </c>
      <c r="C3999" t="s">
        <v>81</v>
      </c>
      <c r="D3999" t="s">
        <v>128</v>
      </c>
      <c r="E3999" t="s">
        <v>147</v>
      </c>
      <c r="F3999" t="s">
        <v>3356</v>
      </c>
      <c r="G3999" t="s">
        <v>525</v>
      </c>
      <c r="H3999" t="s">
        <v>135</v>
      </c>
      <c r="I3999" t="s">
        <v>136</v>
      </c>
      <c r="J3999" t="s">
        <v>137</v>
      </c>
      <c r="K3999" t="s">
        <v>138</v>
      </c>
      <c r="L3999" t="s">
        <v>11714</v>
      </c>
      <c r="M3999" t="s">
        <v>11715</v>
      </c>
      <c r="N3999">
        <v>3.4494444440000001</v>
      </c>
      <c r="O3999">
        <v>0</v>
      </c>
      <c r="P3999">
        <v>244</v>
      </c>
      <c r="Q3999">
        <v>0</v>
      </c>
      <c r="R3999">
        <v>0</v>
      </c>
      <c r="S3999">
        <v>0</v>
      </c>
      <c r="T3999">
        <v>4</v>
      </c>
      <c r="U3999">
        <v>0</v>
      </c>
      <c r="V3999">
        <v>0</v>
      </c>
      <c r="W3999">
        <v>0</v>
      </c>
      <c r="X3999">
        <v>86.732562371089415</v>
      </c>
      <c r="Y3999">
        <v>0</v>
      </c>
      <c r="Z3999">
        <v>0</v>
      </c>
      <c r="AA3999">
        <v>0</v>
      </c>
      <c r="AB3999">
        <v>6.7069655133506512</v>
      </c>
      <c r="AC3999">
        <v>0</v>
      </c>
      <c r="AD3999">
        <v>0</v>
      </c>
      <c r="AE3999">
        <v>93.439527884440068</v>
      </c>
    </row>
    <row r="4000" spans="1:31" x14ac:dyDescent="0.25">
      <c r="A4000">
        <v>2445007</v>
      </c>
      <c r="B4000">
        <v>1</v>
      </c>
      <c r="C4000" t="s">
        <v>80</v>
      </c>
      <c r="D4000" t="s">
        <v>84</v>
      </c>
      <c r="E4000" t="s">
        <v>290</v>
      </c>
      <c r="F4000" t="s">
        <v>11716</v>
      </c>
      <c r="G4000" t="s">
        <v>525</v>
      </c>
      <c r="H4000" t="s">
        <v>135</v>
      </c>
      <c r="I4000" t="s">
        <v>136</v>
      </c>
      <c r="J4000" t="s">
        <v>137</v>
      </c>
      <c r="K4000" t="s">
        <v>138</v>
      </c>
      <c r="L4000" t="s">
        <v>11717</v>
      </c>
      <c r="M4000" t="s">
        <v>11718</v>
      </c>
      <c r="N4000">
        <v>9.8855555549999998</v>
      </c>
      <c r="O4000">
        <v>0</v>
      </c>
      <c r="P4000">
        <v>129</v>
      </c>
      <c r="Q4000">
        <v>0</v>
      </c>
      <c r="R4000">
        <v>0</v>
      </c>
      <c r="S4000">
        <v>0</v>
      </c>
      <c r="T4000">
        <v>2</v>
      </c>
      <c r="U4000">
        <v>0</v>
      </c>
      <c r="V4000">
        <v>0</v>
      </c>
      <c r="W4000">
        <v>0</v>
      </c>
      <c r="X4000">
        <v>34.737834863721467</v>
      </c>
      <c r="Y4000">
        <v>0</v>
      </c>
      <c r="Z4000">
        <v>0</v>
      </c>
      <c r="AA4000">
        <v>0</v>
      </c>
      <c r="AB4000">
        <v>2.4208364437154701</v>
      </c>
      <c r="AC4000">
        <v>0</v>
      </c>
      <c r="AD4000">
        <v>0</v>
      </c>
      <c r="AE4000">
        <v>37.15867130743694</v>
      </c>
    </row>
    <row r="4001" spans="1:31" x14ac:dyDescent="0.25">
      <c r="A4001">
        <v>2444884</v>
      </c>
      <c r="B4001">
        <v>1</v>
      </c>
      <c r="C4001" t="s">
        <v>80</v>
      </c>
      <c r="D4001" t="s">
        <v>92</v>
      </c>
      <c r="E4001" t="s">
        <v>132</v>
      </c>
      <c r="F4001" t="s">
        <v>11719</v>
      </c>
      <c r="G4001" t="s">
        <v>153</v>
      </c>
      <c r="H4001" t="s">
        <v>135</v>
      </c>
      <c r="I4001" t="s">
        <v>136</v>
      </c>
      <c r="J4001" t="s">
        <v>137</v>
      </c>
      <c r="K4001" t="s">
        <v>138</v>
      </c>
      <c r="L4001" t="s">
        <v>11720</v>
      </c>
      <c r="M4001" t="s">
        <v>11721</v>
      </c>
      <c r="N4001">
        <v>1.5052777770000001</v>
      </c>
      <c r="O4001">
        <v>0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</row>
    <row r="4002" spans="1:31" x14ac:dyDescent="0.25">
      <c r="A4002">
        <v>2444907</v>
      </c>
      <c r="B4002">
        <v>1</v>
      </c>
      <c r="C4002" t="s">
        <v>80</v>
      </c>
      <c r="D4002" t="s">
        <v>92</v>
      </c>
      <c r="E4002" t="s">
        <v>147</v>
      </c>
      <c r="F4002" t="s">
        <v>11722</v>
      </c>
      <c r="G4002" t="s">
        <v>175</v>
      </c>
      <c r="H4002" t="s">
        <v>135</v>
      </c>
      <c r="I4002" t="s">
        <v>136</v>
      </c>
      <c r="J4002" t="s">
        <v>137</v>
      </c>
      <c r="K4002" t="s">
        <v>138</v>
      </c>
      <c r="L4002" t="s">
        <v>11723</v>
      </c>
      <c r="M4002" t="s">
        <v>11724</v>
      </c>
      <c r="N4002">
        <v>0.57777777699999999</v>
      </c>
      <c r="O4002">
        <v>0</v>
      </c>
      <c r="P4002">
        <v>24</v>
      </c>
      <c r="Q4002">
        <v>0</v>
      </c>
      <c r="R4002">
        <v>1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12.06283535159502</v>
      </c>
      <c r="Y4002">
        <v>0</v>
      </c>
      <c r="Z4002">
        <v>0.61697632142408898</v>
      </c>
      <c r="AA4002">
        <v>0</v>
      </c>
      <c r="AB4002">
        <v>0</v>
      </c>
      <c r="AC4002">
        <v>0</v>
      </c>
      <c r="AD4002">
        <v>0</v>
      </c>
      <c r="AE4002">
        <v>12.679811673019108</v>
      </c>
    </row>
    <row r="4003" spans="1:31" x14ac:dyDescent="0.25">
      <c r="A4003">
        <v>2444990</v>
      </c>
      <c r="B4003">
        <v>1</v>
      </c>
      <c r="C4003" t="s">
        <v>81</v>
      </c>
      <c r="D4003" t="s">
        <v>113</v>
      </c>
      <c r="E4003" t="s">
        <v>147</v>
      </c>
      <c r="F4003" t="s">
        <v>11725</v>
      </c>
      <c r="G4003" t="s">
        <v>171</v>
      </c>
      <c r="H4003" t="s">
        <v>135</v>
      </c>
      <c r="I4003" t="s">
        <v>136</v>
      </c>
      <c r="J4003" t="s">
        <v>137</v>
      </c>
      <c r="K4003" t="s">
        <v>138</v>
      </c>
      <c r="L4003" t="s">
        <v>11726</v>
      </c>
      <c r="M4003" t="s">
        <v>11727</v>
      </c>
      <c r="N4003">
        <v>1.416111111</v>
      </c>
      <c r="O4003">
        <v>0</v>
      </c>
      <c r="P4003">
        <v>26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3.296160641601376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3.296160641601376</v>
      </c>
    </row>
    <row r="4004" spans="1:31" x14ac:dyDescent="0.25">
      <c r="A4004">
        <v>2444698</v>
      </c>
      <c r="B4004">
        <v>1</v>
      </c>
      <c r="C4004" t="s">
        <v>80</v>
      </c>
      <c r="D4004" t="s">
        <v>105</v>
      </c>
      <c r="E4004" t="s">
        <v>178</v>
      </c>
      <c r="F4004" t="s">
        <v>11728</v>
      </c>
      <c r="G4004" t="s">
        <v>143</v>
      </c>
      <c r="H4004" t="s">
        <v>144</v>
      </c>
      <c r="I4004" t="s">
        <v>136</v>
      </c>
      <c r="J4004" t="s">
        <v>137</v>
      </c>
      <c r="K4004" t="s">
        <v>138</v>
      </c>
      <c r="L4004" t="s">
        <v>11729</v>
      </c>
      <c r="M4004" t="s">
        <v>11730</v>
      </c>
      <c r="N4004">
        <v>2.3541666659999998</v>
      </c>
      <c r="O4004">
        <v>0</v>
      </c>
      <c r="P4004">
        <v>1653</v>
      </c>
      <c r="Q4004">
        <v>0</v>
      </c>
      <c r="R4004">
        <v>0</v>
      </c>
      <c r="S4004">
        <v>0</v>
      </c>
      <c r="T4004">
        <v>63</v>
      </c>
      <c r="U4004">
        <v>0</v>
      </c>
      <c r="V4004">
        <v>0</v>
      </c>
      <c r="W4004">
        <v>0</v>
      </c>
      <c r="X4004">
        <v>1078.1985042523427</v>
      </c>
      <c r="Y4004">
        <v>0</v>
      </c>
      <c r="Z4004">
        <v>0</v>
      </c>
      <c r="AA4004">
        <v>0</v>
      </c>
      <c r="AB4004">
        <v>146.58123006222374</v>
      </c>
      <c r="AC4004">
        <v>0</v>
      </c>
      <c r="AD4004">
        <v>0</v>
      </c>
      <c r="AE4004">
        <v>1224.7797343145664</v>
      </c>
    </row>
    <row r="4005" spans="1:31" x14ac:dyDescent="0.25">
      <c r="A4005">
        <v>2444778</v>
      </c>
      <c r="B4005">
        <v>1</v>
      </c>
      <c r="C4005" t="s">
        <v>80</v>
      </c>
      <c r="D4005" t="s">
        <v>96</v>
      </c>
      <c r="E4005" t="s">
        <v>147</v>
      </c>
      <c r="F4005" t="s">
        <v>11731</v>
      </c>
      <c r="G4005" t="s">
        <v>171</v>
      </c>
      <c r="H4005" t="s">
        <v>135</v>
      </c>
      <c r="I4005" t="s">
        <v>136</v>
      </c>
      <c r="J4005" t="s">
        <v>137</v>
      </c>
      <c r="K4005" t="s">
        <v>138</v>
      </c>
      <c r="L4005" t="s">
        <v>11732</v>
      </c>
      <c r="M4005" t="s">
        <v>11733</v>
      </c>
      <c r="N4005">
        <v>1.238611111</v>
      </c>
      <c r="O4005">
        <v>0</v>
      </c>
      <c r="P4005">
        <v>41</v>
      </c>
      <c r="Q4005">
        <v>0</v>
      </c>
      <c r="R4005">
        <v>0</v>
      </c>
      <c r="S4005">
        <v>0</v>
      </c>
      <c r="T4005">
        <v>4</v>
      </c>
      <c r="U4005">
        <v>0</v>
      </c>
      <c r="V4005">
        <v>0</v>
      </c>
      <c r="W4005">
        <v>0</v>
      </c>
      <c r="X4005">
        <v>6.4698486500511345</v>
      </c>
      <c r="Y4005">
        <v>0</v>
      </c>
      <c r="Z4005">
        <v>0</v>
      </c>
      <c r="AA4005">
        <v>0</v>
      </c>
      <c r="AB4005">
        <v>6.8583012620028132</v>
      </c>
      <c r="AC4005">
        <v>0</v>
      </c>
      <c r="AD4005">
        <v>0</v>
      </c>
      <c r="AE4005">
        <v>13.328149912053949</v>
      </c>
    </row>
    <row r="4006" spans="1:31" x14ac:dyDescent="0.25">
      <c r="A4006">
        <v>2444758</v>
      </c>
      <c r="B4006">
        <v>1</v>
      </c>
      <c r="C4006" t="s">
        <v>80</v>
      </c>
      <c r="D4006" t="s">
        <v>84</v>
      </c>
      <c r="E4006" t="s">
        <v>147</v>
      </c>
      <c r="F4006" t="s">
        <v>11157</v>
      </c>
      <c r="G4006" t="s">
        <v>171</v>
      </c>
      <c r="H4006" t="s">
        <v>135</v>
      </c>
      <c r="I4006" t="s">
        <v>136</v>
      </c>
      <c r="J4006" t="s">
        <v>137</v>
      </c>
      <c r="K4006" t="s">
        <v>138</v>
      </c>
      <c r="L4006" t="s">
        <v>11734</v>
      </c>
      <c r="M4006" t="s">
        <v>11735</v>
      </c>
      <c r="N4006">
        <v>0.83750000000000002</v>
      </c>
      <c r="O4006">
        <v>0</v>
      </c>
      <c r="P4006">
        <v>99</v>
      </c>
      <c r="Q4006">
        <v>0</v>
      </c>
      <c r="R4006">
        <v>0</v>
      </c>
      <c r="S4006">
        <v>0</v>
      </c>
      <c r="T4006">
        <v>2</v>
      </c>
      <c r="U4006">
        <v>0</v>
      </c>
      <c r="V4006">
        <v>0</v>
      </c>
      <c r="W4006">
        <v>0</v>
      </c>
      <c r="X4006">
        <v>18.298729629436913</v>
      </c>
      <c r="Y4006">
        <v>0</v>
      </c>
      <c r="Z4006">
        <v>0</v>
      </c>
      <c r="AA4006">
        <v>0</v>
      </c>
      <c r="AB4006">
        <v>2.5491964892649998E-2</v>
      </c>
      <c r="AC4006">
        <v>0</v>
      </c>
      <c r="AD4006">
        <v>0</v>
      </c>
      <c r="AE4006">
        <v>18.324221594329565</v>
      </c>
    </row>
    <row r="4007" spans="1:31" x14ac:dyDescent="0.25">
      <c r="A4007">
        <v>2444592</v>
      </c>
      <c r="B4007">
        <v>1</v>
      </c>
      <c r="C4007" t="s">
        <v>80</v>
      </c>
      <c r="D4007" t="s">
        <v>103</v>
      </c>
      <c r="E4007" t="s">
        <v>132</v>
      </c>
      <c r="F4007" t="s">
        <v>11382</v>
      </c>
      <c r="G4007" t="s">
        <v>153</v>
      </c>
      <c r="H4007" t="s">
        <v>135</v>
      </c>
      <c r="I4007" t="s">
        <v>136</v>
      </c>
      <c r="J4007" t="s">
        <v>137</v>
      </c>
      <c r="K4007" t="s">
        <v>138</v>
      </c>
      <c r="L4007" t="s">
        <v>11736</v>
      </c>
      <c r="M4007" t="s">
        <v>11737</v>
      </c>
      <c r="N4007">
        <v>2.6411111109999998</v>
      </c>
      <c r="O4007">
        <v>0</v>
      </c>
      <c r="P4007">
        <v>6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3.4410385524168849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3.4410385524168849</v>
      </c>
    </row>
    <row r="4008" spans="1:31" x14ac:dyDescent="0.25">
      <c r="A4008">
        <v>2444658</v>
      </c>
      <c r="B4008">
        <v>1</v>
      </c>
      <c r="C4008" t="s">
        <v>80</v>
      </c>
      <c r="D4008" t="s">
        <v>95</v>
      </c>
      <c r="E4008" t="s">
        <v>141</v>
      </c>
      <c r="F4008" t="s">
        <v>11738</v>
      </c>
      <c r="G4008" t="s">
        <v>143</v>
      </c>
      <c r="H4008" t="s">
        <v>144</v>
      </c>
      <c r="I4008" t="s">
        <v>136</v>
      </c>
      <c r="J4008" t="s">
        <v>137</v>
      </c>
      <c r="K4008" t="s">
        <v>138</v>
      </c>
      <c r="L4008" t="s">
        <v>11739</v>
      </c>
      <c r="M4008" t="s">
        <v>11740</v>
      </c>
      <c r="N4008">
        <v>0.1575</v>
      </c>
      <c r="O4008">
        <v>5</v>
      </c>
      <c r="P4008">
        <v>2555</v>
      </c>
      <c r="Q4008">
        <v>8</v>
      </c>
      <c r="R4008">
        <v>39</v>
      </c>
      <c r="S4008">
        <v>46</v>
      </c>
      <c r="T4008">
        <v>220</v>
      </c>
      <c r="U4008">
        <v>8</v>
      </c>
      <c r="V4008">
        <v>2</v>
      </c>
      <c r="W4008">
        <v>0.20302937738527502</v>
      </c>
      <c r="X4008">
        <v>98.140299201606581</v>
      </c>
      <c r="Y4008">
        <v>12.571444090193626</v>
      </c>
      <c r="Z4008">
        <v>0.35487769580502754</v>
      </c>
      <c r="AA4008">
        <v>71.915496887196284</v>
      </c>
      <c r="AB4008">
        <v>44.063779260115474</v>
      </c>
      <c r="AC4008">
        <v>60.562751435412189</v>
      </c>
      <c r="AD4008">
        <v>1.0361239859300402</v>
      </c>
      <c r="AE4008">
        <v>288.84780193364446</v>
      </c>
    </row>
    <row r="4009" spans="1:31" x14ac:dyDescent="0.25">
      <c r="A4009">
        <v>2444615</v>
      </c>
      <c r="B4009">
        <v>1</v>
      </c>
      <c r="C4009" t="s">
        <v>80</v>
      </c>
      <c r="D4009" t="s">
        <v>101</v>
      </c>
      <c r="E4009" t="s">
        <v>147</v>
      </c>
      <c r="F4009" t="s">
        <v>11741</v>
      </c>
      <c r="G4009" t="s">
        <v>175</v>
      </c>
      <c r="H4009" t="s">
        <v>135</v>
      </c>
      <c r="I4009" t="s">
        <v>136</v>
      </c>
      <c r="J4009" t="s">
        <v>137</v>
      </c>
      <c r="K4009" t="s">
        <v>138</v>
      </c>
      <c r="L4009" t="s">
        <v>11742</v>
      </c>
      <c r="M4009" t="s">
        <v>11743</v>
      </c>
      <c r="N4009">
        <v>0.66444444400000002</v>
      </c>
      <c r="O4009">
        <v>0</v>
      </c>
      <c r="P4009">
        <v>2</v>
      </c>
      <c r="Q4009">
        <v>0</v>
      </c>
      <c r="R4009">
        <v>0</v>
      </c>
      <c r="S4009">
        <v>0</v>
      </c>
      <c r="T4009">
        <v>1</v>
      </c>
      <c r="U4009">
        <v>0</v>
      </c>
      <c r="V4009">
        <v>0</v>
      </c>
      <c r="W4009">
        <v>0</v>
      </c>
      <c r="X4009">
        <v>0.31017723282924858</v>
      </c>
      <c r="Y4009">
        <v>0</v>
      </c>
      <c r="Z4009">
        <v>0</v>
      </c>
      <c r="AA4009">
        <v>0</v>
      </c>
      <c r="AB4009">
        <v>2.4090940677375001E-3</v>
      </c>
      <c r="AC4009">
        <v>0</v>
      </c>
      <c r="AD4009">
        <v>0</v>
      </c>
      <c r="AE4009">
        <v>0.31258632689698607</v>
      </c>
    </row>
    <row r="4010" spans="1:31" x14ac:dyDescent="0.25">
      <c r="A4010">
        <v>2444635</v>
      </c>
      <c r="B4010">
        <v>1</v>
      </c>
      <c r="C4010" t="s">
        <v>80</v>
      </c>
      <c r="D4010" t="s">
        <v>103</v>
      </c>
      <c r="E4010" t="s">
        <v>147</v>
      </c>
      <c r="F4010" t="s">
        <v>11744</v>
      </c>
      <c r="G4010" t="s">
        <v>171</v>
      </c>
      <c r="H4010" t="s">
        <v>135</v>
      </c>
      <c r="I4010" t="s">
        <v>136</v>
      </c>
      <c r="J4010" t="s">
        <v>137</v>
      </c>
      <c r="K4010" t="s">
        <v>138</v>
      </c>
      <c r="L4010" t="s">
        <v>11745</v>
      </c>
      <c r="M4010" t="s">
        <v>11746</v>
      </c>
      <c r="N4010">
        <v>0.82305555500000005</v>
      </c>
      <c r="O4010">
        <v>0</v>
      </c>
      <c r="P4010">
        <v>99</v>
      </c>
      <c r="Q4010">
        <v>0</v>
      </c>
      <c r="R4010">
        <v>0</v>
      </c>
      <c r="S4010">
        <v>0</v>
      </c>
      <c r="T4010">
        <v>20</v>
      </c>
      <c r="U4010">
        <v>0</v>
      </c>
      <c r="V4010">
        <v>0</v>
      </c>
      <c r="W4010">
        <v>0</v>
      </c>
      <c r="X4010">
        <v>18.457578735362659</v>
      </c>
      <c r="Y4010">
        <v>0</v>
      </c>
      <c r="Z4010">
        <v>0</v>
      </c>
      <c r="AA4010">
        <v>0</v>
      </c>
      <c r="AB4010">
        <v>15.427420588056243</v>
      </c>
      <c r="AC4010">
        <v>0</v>
      </c>
      <c r="AD4010">
        <v>0</v>
      </c>
      <c r="AE4010">
        <v>33.884999323418903</v>
      </c>
    </row>
    <row r="4011" spans="1:31" x14ac:dyDescent="0.25">
      <c r="A4011">
        <v>2444678</v>
      </c>
      <c r="B4011">
        <v>1</v>
      </c>
      <c r="C4011" t="s">
        <v>80</v>
      </c>
      <c r="D4011" t="s">
        <v>84</v>
      </c>
      <c r="E4011" t="s">
        <v>132</v>
      </c>
      <c r="F4011" t="s">
        <v>11747</v>
      </c>
      <c r="G4011" t="s">
        <v>175</v>
      </c>
      <c r="H4011" t="s">
        <v>135</v>
      </c>
      <c r="I4011" t="s">
        <v>136</v>
      </c>
      <c r="J4011" t="s">
        <v>137</v>
      </c>
      <c r="K4011" t="s">
        <v>138</v>
      </c>
      <c r="L4011" t="s">
        <v>11748</v>
      </c>
      <c r="M4011" t="s">
        <v>11749</v>
      </c>
      <c r="N4011">
        <v>0.316111111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8.0506247791217234E-2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8.0506247791217234E-2</v>
      </c>
    </row>
    <row r="4012" spans="1:31" x14ac:dyDescent="0.25">
      <c r="A4012">
        <v>2444715</v>
      </c>
      <c r="B4012">
        <v>1</v>
      </c>
      <c r="C4012" t="s">
        <v>80</v>
      </c>
      <c r="D4012" t="s">
        <v>96</v>
      </c>
      <c r="E4012" t="s">
        <v>156</v>
      </c>
      <c r="F4012" t="s">
        <v>11496</v>
      </c>
      <c r="G4012" t="s">
        <v>175</v>
      </c>
      <c r="H4012" t="s">
        <v>135</v>
      </c>
      <c r="I4012" t="s">
        <v>136</v>
      </c>
      <c r="J4012" t="s">
        <v>137</v>
      </c>
      <c r="K4012" t="s">
        <v>138</v>
      </c>
      <c r="L4012" t="s">
        <v>11750</v>
      </c>
      <c r="M4012" t="s">
        <v>11751</v>
      </c>
      <c r="N4012">
        <v>0.99472222200000004</v>
      </c>
      <c r="O4012">
        <v>0</v>
      </c>
      <c r="P4012">
        <v>74</v>
      </c>
      <c r="Q4012">
        <v>0</v>
      </c>
      <c r="R4012">
        <v>1</v>
      </c>
      <c r="S4012">
        <v>0</v>
      </c>
      <c r="T4012">
        <v>120</v>
      </c>
      <c r="U4012">
        <v>0</v>
      </c>
      <c r="V4012">
        <v>0</v>
      </c>
      <c r="W4012">
        <v>0</v>
      </c>
      <c r="X4012">
        <v>15.754026227522106</v>
      </c>
      <c r="Y4012">
        <v>0</v>
      </c>
      <c r="Z4012">
        <v>0</v>
      </c>
      <c r="AA4012">
        <v>0</v>
      </c>
      <c r="AB4012">
        <v>70.509884218407777</v>
      </c>
      <c r="AC4012">
        <v>0</v>
      </c>
      <c r="AD4012">
        <v>0</v>
      </c>
      <c r="AE4012">
        <v>86.263910445929881</v>
      </c>
    </row>
    <row r="4013" spans="1:31" x14ac:dyDescent="0.25">
      <c r="A4013">
        <v>2444970</v>
      </c>
      <c r="B4013">
        <v>1</v>
      </c>
      <c r="C4013" t="s">
        <v>81</v>
      </c>
      <c r="D4013" t="s">
        <v>128</v>
      </c>
      <c r="E4013" t="s">
        <v>132</v>
      </c>
      <c r="F4013" t="s">
        <v>1471</v>
      </c>
      <c r="G4013" t="s">
        <v>153</v>
      </c>
      <c r="H4013" t="s">
        <v>135</v>
      </c>
      <c r="I4013" t="s">
        <v>136</v>
      </c>
      <c r="J4013" t="s">
        <v>137</v>
      </c>
      <c r="K4013" t="s">
        <v>138</v>
      </c>
      <c r="L4013" t="s">
        <v>11752</v>
      </c>
      <c r="M4013" t="s">
        <v>11753</v>
      </c>
      <c r="N4013">
        <v>3.2452777770000001</v>
      </c>
      <c r="O4013">
        <v>0</v>
      </c>
      <c r="P4013">
        <v>2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0.98970101824940981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0.98970101824940981</v>
      </c>
    </row>
    <row r="4014" spans="1:31" x14ac:dyDescent="0.25">
      <c r="A4014">
        <v>2444887</v>
      </c>
      <c r="B4014">
        <v>1</v>
      </c>
      <c r="C4014" t="s">
        <v>80</v>
      </c>
      <c r="D4014" t="s">
        <v>82</v>
      </c>
      <c r="E4014" t="s">
        <v>290</v>
      </c>
      <c r="F4014" t="s">
        <v>11754</v>
      </c>
      <c r="G4014" t="s">
        <v>175</v>
      </c>
      <c r="H4014" t="s">
        <v>135</v>
      </c>
      <c r="I4014" t="s">
        <v>136</v>
      </c>
      <c r="J4014" t="s">
        <v>137</v>
      </c>
      <c r="K4014" t="s">
        <v>138</v>
      </c>
      <c r="L4014" t="s">
        <v>11755</v>
      </c>
      <c r="M4014" t="s">
        <v>11756</v>
      </c>
      <c r="N4014">
        <v>0.4325</v>
      </c>
      <c r="O4014">
        <v>0</v>
      </c>
      <c r="P4014">
        <v>143</v>
      </c>
      <c r="Q4014">
        <v>0</v>
      </c>
      <c r="R4014">
        <v>0</v>
      </c>
      <c r="S4014">
        <v>0</v>
      </c>
      <c r="T4014">
        <v>15</v>
      </c>
      <c r="U4014">
        <v>0</v>
      </c>
      <c r="V4014">
        <v>0</v>
      </c>
      <c r="W4014">
        <v>0</v>
      </c>
      <c r="X4014">
        <v>19.646680228110114</v>
      </c>
      <c r="Y4014">
        <v>0</v>
      </c>
      <c r="Z4014">
        <v>0</v>
      </c>
      <c r="AA4014">
        <v>0</v>
      </c>
      <c r="AB4014">
        <v>4.8765670137062802</v>
      </c>
      <c r="AC4014">
        <v>0</v>
      </c>
      <c r="AD4014">
        <v>0</v>
      </c>
      <c r="AE4014">
        <v>24.523247241816392</v>
      </c>
    </row>
    <row r="4015" spans="1:31" x14ac:dyDescent="0.25">
      <c r="A4015">
        <v>2444987</v>
      </c>
      <c r="B4015">
        <v>1</v>
      </c>
      <c r="C4015" t="s">
        <v>81</v>
      </c>
      <c r="D4015" t="s">
        <v>123</v>
      </c>
      <c r="E4015" t="s">
        <v>147</v>
      </c>
      <c r="F4015" t="s">
        <v>11757</v>
      </c>
      <c r="G4015" t="s">
        <v>149</v>
      </c>
      <c r="H4015" t="s">
        <v>135</v>
      </c>
      <c r="I4015" t="s">
        <v>136</v>
      </c>
      <c r="J4015" t="s">
        <v>137</v>
      </c>
      <c r="K4015" t="s">
        <v>138</v>
      </c>
      <c r="L4015" t="s">
        <v>11758</v>
      </c>
      <c r="M4015" t="s">
        <v>11759</v>
      </c>
      <c r="N4015">
        <v>2.1477777769999999</v>
      </c>
      <c r="O4015">
        <v>0</v>
      </c>
      <c r="P4015">
        <v>179</v>
      </c>
      <c r="Q4015">
        <v>0</v>
      </c>
      <c r="R4015">
        <v>0</v>
      </c>
      <c r="S4015">
        <v>0</v>
      </c>
      <c r="T4015">
        <v>13</v>
      </c>
      <c r="U4015">
        <v>0</v>
      </c>
      <c r="V4015">
        <v>0</v>
      </c>
      <c r="W4015">
        <v>0</v>
      </c>
      <c r="X4015">
        <v>78.938293640751425</v>
      </c>
      <c r="Y4015">
        <v>0</v>
      </c>
      <c r="Z4015">
        <v>0</v>
      </c>
      <c r="AA4015">
        <v>0</v>
      </c>
      <c r="AB4015">
        <v>19.176239996611812</v>
      </c>
      <c r="AC4015">
        <v>0</v>
      </c>
      <c r="AD4015">
        <v>0</v>
      </c>
      <c r="AE4015">
        <v>98.114533637363238</v>
      </c>
    </row>
    <row r="4016" spans="1:31" x14ac:dyDescent="0.25">
      <c r="A4016">
        <v>2444589</v>
      </c>
      <c r="B4016">
        <v>1</v>
      </c>
      <c r="C4016" t="s">
        <v>81</v>
      </c>
      <c r="D4016" t="s">
        <v>113</v>
      </c>
      <c r="E4016" t="s">
        <v>229</v>
      </c>
      <c r="F4016" t="s">
        <v>11760</v>
      </c>
      <c r="G4016" t="s">
        <v>163</v>
      </c>
      <c r="H4016" t="s">
        <v>1881</v>
      </c>
      <c r="I4016" t="s">
        <v>330</v>
      </c>
      <c r="J4016" t="s">
        <v>137</v>
      </c>
      <c r="K4016" t="s">
        <v>164</v>
      </c>
      <c r="L4016" t="s">
        <v>11761</v>
      </c>
      <c r="M4016" t="s">
        <v>11762</v>
      </c>
      <c r="N4016">
        <v>3.6111111000000001E-2</v>
      </c>
      <c r="O4016">
        <v>7</v>
      </c>
      <c r="P4016">
        <v>8592</v>
      </c>
      <c r="Q4016">
        <v>262</v>
      </c>
      <c r="R4016">
        <v>981</v>
      </c>
      <c r="S4016">
        <v>25</v>
      </c>
      <c r="T4016">
        <v>862</v>
      </c>
      <c r="U4016">
        <v>0</v>
      </c>
      <c r="V4016">
        <v>4</v>
      </c>
      <c r="W4016">
        <v>5.3122692183166662E-2</v>
      </c>
      <c r="X4016">
        <v>34.985623571188349</v>
      </c>
      <c r="Y4016">
        <v>2.5113596093291677</v>
      </c>
      <c r="Z4016">
        <v>1.8245810447247137</v>
      </c>
      <c r="AA4016">
        <v>6.1006686320580004</v>
      </c>
      <c r="AB4016">
        <v>14.412724293752547</v>
      </c>
      <c r="AC4016">
        <v>0</v>
      </c>
      <c r="AD4016">
        <v>0.67688195235555548</v>
      </c>
      <c r="AE4016">
        <v>60.564961795591508</v>
      </c>
    </row>
    <row r="4017" spans="1:31" x14ac:dyDescent="0.25">
      <c r="A4017">
        <v>2444804</v>
      </c>
      <c r="B4017">
        <v>1</v>
      </c>
      <c r="C4017" t="s">
        <v>81</v>
      </c>
      <c r="D4017" t="s">
        <v>114</v>
      </c>
      <c r="E4017" t="s">
        <v>132</v>
      </c>
      <c r="F4017" t="s">
        <v>11763</v>
      </c>
      <c r="G4017" t="s">
        <v>153</v>
      </c>
      <c r="H4017" t="s">
        <v>135</v>
      </c>
      <c r="I4017" t="s">
        <v>136</v>
      </c>
      <c r="J4017" t="s">
        <v>137</v>
      </c>
      <c r="K4017" t="s">
        <v>138</v>
      </c>
      <c r="L4017" t="s">
        <v>11764</v>
      </c>
      <c r="M4017" t="s">
        <v>11765</v>
      </c>
      <c r="N4017">
        <v>0.645277777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0.14395922626347499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0.14395922626347499</v>
      </c>
    </row>
    <row r="4018" spans="1:31" x14ac:dyDescent="0.25">
      <c r="A4018">
        <v>2444632</v>
      </c>
      <c r="B4018">
        <v>1</v>
      </c>
      <c r="C4018" t="s">
        <v>81</v>
      </c>
      <c r="D4018" t="s">
        <v>123</v>
      </c>
      <c r="E4018" t="s">
        <v>156</v>
      </c>
      <c r="F4018" t="s">
        <v>11766</v>
      </c>
      <c r="G4018" t="s">
        <v>1908</v>
      </c>
      <c r="H4018" t="s">
        <v>135</v>
      </c>
      <c r="I4018" t="s">
        <v>136</v>
      </c>
      <c r="J4018" t="s">
        <v>137</v>
      </c>
      <c r="K4018" t="s">
        <v>138</v>
      </c>
      <c r="L4018" t="s">
        <v>11767</v>
      </c>
      <c r="M4018" t="s">
        <v>11768</v>
      </c>
      <c r="N4018">
        <v>2.244444444</v>
      </c>
      <c r="O4018">
        <v>0</v>
      </c>
      <c r="P4018">
        <v>1</v>
      </c>
      <c r="Q4018">
        <v>0</v>
      </c>
      <c r="R4018">
        <v>0</v>
      </c>
      <c r="S4018">
        <v>0</v>
      </c>
      <c r="T4018">
        <v>85</v>
      </c>
      <c r="U4018">
        <v>0</v>
      </c>
      <c r="V4018">
        <v>0</v>
      </c>
      <c r="W4018">
        <v>0</v>
      </c>
      <c r="X4018">
        <v>1.0129431314333466</v>
      </c>
      <c r="Y4018">
        <v>0</v>
      </c>
      <c r="Z4018">
        <v>0</v>
      </c>
      <c r="AA4018">
        <v>0</v>
      </c>
      <c r="AB4018">
        <v>40.069145251662455</v>
      </c>
      <c r="AC4018">
        <v>0</v>
      </c>
      <c r="AD4018">
        <v>0</v>
      </c>
      <c r="AE4018">
        <v>41.082088383095801</v>
      </c>
    </row>
    <row r="4019" spans="1:31" x14ac:dyDescent="0.25">
      <c r="A4019">
        <v>2444675</v>
      </c>
      <c r="B4019">
        <v>1</v>
      </c>
      <c r="C4019" t="s">
        <v>80</v>
      </c>
      <c r="D4019" t="s">
        <v>103</v>
      </c>
      <c r="E4019" t="s">
        <v>141</v>
      </c>
      <c r="F4019" t="s">
        <v>11769</v>
      </c>
      <c r="G4019" t="s">
        <v>355</v>
      </c>
      <c r="H4019" t="s">
        <v>144</v>
      </c>
      <c r="I4019" t="s">
        <v>136</v>
      </c>
      <c r="J4019" t="s">
        <v>137</v>
      </c>
      <c r="K4019" t="s">
        <v>164</v>
      </c>
      <c r="L4019" t="s">
        <v>11770</v>
      </c>
      <c r="M4019" t="s">
        <v>11771</v>
      </c>
      <c r="N4019">
        <v>2.1163888879999999</v>
      </c>
      <c r="O4019">
        <v>0</v>
      </c>
      <c r="P4019">
        <v>0</v>
      </c>
      <c r="Q4019">
        <v>0</v>
      </c>
      <c r="R4019">
        <v>0</v>
      </c>
      <c r="S4019">
        <v>8</v>
      </c>
      <c r="T4019">
        <v>0</v>
      </c>
      <c r="U4019">
        <v>2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171.43975115896345</v>
      </c>
      <c r="AB4019">
        <v>0</v>
      </c>
      <c r="AC4019">
        <v>256.08576808997651</v>
      </c>
      <c r="AD4019">
        <v>0</v>
      </c>
      <c r="AE4019">
        <v>427.52551924893999</v>
      </c>
    </row>
    <row r="4020" spans="1:31" x14ac:dyDescent="0.25">
      <c r="A4020">
        <v>2444967</v>
      </c>
      <c r="B4020">
        <v>1</v>
      </c>
      <c r="C4020" t="s">
        <v>80</v>
      </c>
      <c r="D4020" t="s">
        <v>93</v>
      </c>
      <c r="E4020" t="s">
        <v>290</v>
      </c>
      <c r="F4020" t="s">
        <v>11772</v>
      </c>
      <c r="G4020" t="s">
        <v>171</v>
      </c>
      <c r="H4020" t="s">
        <v>135</v>
      </c>
      <c r="I4020" t="s">
        <v>136</v>
      </c>
      <c r="J4020" t="s">
        <v>137</v>
      </c>
      <c r="K4020" t="s">
        <v>138</v>
      </c>
      <c r="L4020" t="s">
        <v>11773</v>
      </c>
      <c r="M4020" t="s">
        <v>11774</v>
      </c>
      <c r="N4020">
        <v>3.2413888879999999</v>
      </c>
      <c r="O4020">
        <v>0</v>
      </c>
      <c r="P4020">
        <v>47</v>
      </c>
      <c r="Q4020">
        <v>0</v>
      </c>
      <c r="R4020">
        <v>0</v>
      </c>
      <c r="S4020">
        <v>0</v>
      </c>
      <c r="T4020">
        <v>5</v>
      </c>
      <c r="U4020">
        <v>0</v>
      </c>
      <c r="V4020">
        <v>0</v>
      </c>
      <c r="W4020">
        <v>0</v>
      </c>
      <c r="X4020">
        <v>25.181293551726107</v>
      </c>
      <c r="Y4020">
        <v>0</v>
      </c>
      <c r="Z4020">
        <v>0</v>
      </c>
      <c r="AA4020">
        <v>0</v>
      </c>
      <c r="AB4020">
        <v>8.8141372380655358</v>
      </c>
      <c r="AC4020">
        <v>0</v>
      </c>
      <c r="AD4020">
        <v>0</v>
      </c>
      <c r="AE4020">
        <v>33.995430789791641</v>
      </c>
    </row>
    <row r="4021" spans="1:31" x14ac:dyDescent="0.25">
      <c r="A4021">
        <v>2444744</v>
      </c>
      <c r="B4021">
        <v>1</v>
      </c>
      <c r="C4021" t="s">
        <v>80</v>
      </c>
      <c r="D4021" t="s">
        <v>100</v>
      </c>
      <c r="E4021" t="s">
        <v>156</v>
      </c>
      <c r="F4021" t="s">
        <v>11775</v>
      </c>
      <c r="G4021" t="s">
        <v>175</v>
      </c>
      <c r="H4021" t="s">
        <v>135</v>
      </c>
      <c r="I4021" t="s">
        <v>136</v>
      </c>
      <c r="J4021" t="s">
        <v>137</v>
      </c>
      <c r="K4021" t="s">
        <v>138</v>
      </c>
      <c r="L4021" t="s">
        <v>11776</v>
      </c>
      <c r="M4021" t="s">
        <v>11777</v>
      </c>
      <c r="N4021">
        <v>3.5191666659999998</v>
      </c>
      <c r="O4021">
        <v>0</v>
      </c>
      <c r="P4021">
        <v>333</v>
      </c>
      <c r="Q4021">
        <v>0</v>
      </c>
      <c r="R4021">
        <v>4</v>
      </c>
      <c r="S4021">
        <v>0</v>
      </c>
      <c r="T4021">
        <v>17</v>
      </c>
      <c r="U4021">
        <v>0</v>
      </c>
      <c r="V4021">
        <v>0</v>
      </c>
      <c r="W4021">
        <v>0</v>
      </c>
      <c r="X4021">
        <v>84.287866410678603</v>
      </c>
      <c r="Y4021">
        <v>0</v>
      </c>
      <c r="Z4021">
        <v>0</v>
      </c>
      <c r="AA4021">
        <v>0</v>
      </c>
      <c r="AB4021">
        <v>42.901264153664989</v>
      </c>
      <c r="AC4021">
        <v>0</v>
      </c>
      <c r="AD4021">
        <v>0</v>
      </c>
      <c r="AE4021">
        <v>127.1891305643436</v>
      </c>
    </row>
    <row r="4022" spans="1:31" x14ac:dyDescent="0.25">
      <c r="A4022">
        <v>2444790</v>
      </c>
      <c r="B4022">
        <v>1</v>
      </c>
      <c r="C4022" t="s">
        <v>81</v>
      </c>
      <c r="D4022" t="s">
        <v>128</v>
      </c>
      <c r="E4022" t="s">
        <v>161</v>
      </c>
      <c r="F4022" t="s">
        <v>11778</v>
      </c>
      <c r="G4022" t="s">
        <v>143</v>
      </c>
      <c r="H4022" t="s">
        <v>144</v>
      </c>
      <c r="I4022" t="s">
        <v>136</v>
      </c>
      <c r="J4022" t="s">
        <v>137</v>
      </c>
      <c r="K4022" t="s">
        <v>138</v>
      </c>
      <c r="L4022" t="s">
        <v>11779</v>
      </c>
      <c r="M4022" t="s">
        <v>11780</v>
      </c>
      <c r="N4022">
        <v>0.58722222199999996</v>
      </c>
      <c r="O4022">
        <v>0</v>
      </c>
      <c r="P4022">
        <v>15</v>
      </c>
      <c r="Q4022">
        <v>0</v>
      </c>
      <c r="R4022">
        <v>21</v>
      </c>
      <c r="S4022">
        <v>9</v>
      </c>
      <c r="T4022">
        <v>7</v>
      </c>
      <c r="U4022">
        <v>4</v>
      </c>
      <c r="V4022">
        <v>0</v>
      </c>
      <c r="W4022">
        <v>0</v>
      </c>
      <c r="X4022">
        <v>0</v>
      </c>
      <c r="Y4022">
        <v>0</v>
      </c>
      <c r="Z4022">
        <v>0.3616223782820483</v>
      </c>
      <c r="AA4022">
        <v>61.256524717061616</v>
      </c>
      <c r="AB4022">
        <v>6.992181656434334</v>
      </c>
      <c r="AC4022">
        <v>579.48219943566016</v>
      </c>
      <c r="AD4022">
        <v>0</v>
      </c>
      <c r="AE4022">
        <v>648.09252818743812</v>
      </c>
    </row>
    <row r="4023" spans="1:31" x14ac:dyDescent="0.25">
      <c r="A4023">
        <v>2444953</v>
      </c>
      <c r="B4023">
        <v>1</v>
      </c>
      <c r="C4023" t="s">
        <v>81</v>
      </c>
      <c r="D4023" t="s">
        <v>122</v>
      </c>
      <c r="E4023" t="s">
        <v>147</v>
      </c>
      <c r="F4023" t="s">
        <v>11781</v>
      </c>
      <c r="G4023" t="s">
        <v>171</v>
      </c>
      <c r="H4023" t="s">
        <v>135</v>
      </c>
      <c r="I4023" t="s">
        <v>136</v>
      </c>
      <c r="J4023" t="s">
        <v>137</v>
      </c>
      <c r="K4023" t="s">
        <v>138</v>
      </c>
      <c r="L4023" t="s">
        <v>11782</v>
      </c>
      <c r="M4023" t="s">
        <v>11783</v>
      </c>
      <c r="N4023">
        <v>0.38194444399999999</v>
      </c>
      <c r="O4023">
        <v>0</v>
      </c>
      <c r="P4023">
        <v>157</v>
      </c>
      <c r="Q4023">
        <v>0</v>
      </c>
      <c r="R4023">
        <v>0</v>
      </c>
      <c r="S4023">
        <v>0</v>
      </c>
      <c r="T4023">
        <v>9</v>
      </c>
      <c r="U4023">
        <v>0</v>
      </c>
      <c r="V4023">
        <v>0</v>
      </c>
      <c r="W4023">
        <v>0</v>
      </c>
      <c r="X4023">
        <v>12.657273241689861</v>
      </c>
      <c r="Y4023">
        <v>0</v>
      </c>
      <c r="Z4023">
        <v>0</v>
      </c>
      <c r="AA4023">
        <v>0</v>
      </c>
      <c r="AB4023">
        <v>1.0264170631713911</v>
      </c>
      <c r="AC4023">
        <v>0</v>
      </c>
      <c r="AD4023">
        <v>0</v>
      </c>
      <c r="AE4023">
        <v>13.683690304861251</v>
      </c>
    </row>
    <row r="4024" spans="1:31" x14ac:dyDescent="0.25">
      <c r="A4024">
        <v>2444890</v>
      </c>
      <c r="B4024">
        <v>1</v>
      </c>
      <c r="C4024" t="s">
        <v>80</v>
      </c>
      <c r="D4024" t="s">
        <v>103</v>
      </c>
      <c r="E4024" t="s">
        <v>147</v>
      </c>
      <c r="F4024" t="s">
        <v>11784</v>
      </c>
      <c r="G4024" t="s">
        <v>149</v>
      </c>
      <c r="H4024" t="s">
        <v>135</v>
      </c>
      <c r="I4024" t="s">
        <v>136</v>
      </c>
      <c r="J4024" t="s">
        <v>137</v>
      </c>
      <c r="K4024" t="s">
        <v>138</v>
      </c>
      <c r="L4024" t="s">
        <v>11785</v>
      </c>
      <c r="M4024" t="s">
        <v>11786</v>
      </c>
      <c r="N4024">
        <v>2.588055555</v>
      </c>
      <c r="O4024">
        <v>0</v>
      </c>
      <c r="P4024">
        <v>6</v>
      </c>
      <c r="Q4024">
        <v>0</v>
      </c>
      <c r="R4024">
        <v>8</v>
      </c>
      <c r="S4024">
        <v>0</v>
      </c>
      <c r="T4024">
        <v>16</v>
      </c>
      <c r="U4024">
        <v>0</v>
      </c>
      <c r="V4024">
        <v>0</v>
      </c>
      <c r="W4024">
        <v>0</v>
      </c>
      <c r="X4024">
        <v>2.042679636536727</v>
      </c>
      <c r="Y4024">
        <v>0</v>
      </c>
      <c r="Z4024">
        <v>1.0156345035490029</v>
      </c>
      <c r="AA4024">
        <v>0</v>
      </c>
      <c r="AB4024">
        <v>14.81075614160164</v>
      </c>
      <c r="AC4024">
        <v>0</v>
      </c>
      <c r="AD4024">
        <v>0</v>
      </c>
      <c r="AE4024">
        <v>17.869070281687371</v>
      </c>
    </row>
    <row r="4025" spans="1:31" x14ac:dyDescent="0.25">
      <c r="A4025">
        <v>2444644</v>
      </c>
      <c r="B4025">
        <v>1</v>
      </c>
      <c r="C4025" t="s">
        <v>80</v>
      </c>
      <c r="D4025" t="s">
        <v>100</v>
      </c>
      <c r="E4025" t="s">
        <v>132</v>
      </c>
      <c r="F4025" t="s">
        <v>3698</v>
      </c>
      <c r="G4025" t="s">
        <v>198</v>
      </c>
      <c r="H4025" t="s">
        <v>135</v>
      </c>
      <c r="I4025" t="s">
        <v>136</v>
      </c>
      <c r="J4025" t="s">
        <v>137</v>
      </c>
      <c r="K4025" t="s">
        <v>138</v>
      </c>
      <c r="L4025" t="s">
        <v>11787</v>
      </c>
      <c r="M4025" t="s">
        <v>11788</v>
      </c>
      <c r="N4025">
        <v>4.9427777769999999</v>
      </c>
      <c r="O4025">
        <v>0</v>
      </c>
      <c r="P4025">
        <v>22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16.439426791415876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16.439426791415876</v>
      </c>
    </row>
    <row r="4026" spans="1:31" x14ac:dyDescent="0.25">
      <c r="A4026">
        <v>2444598</v>
      </c>
      <c r="B4026">
        <v>1</v>
      </c>
      <c r="C4026" t="s">
        <v>81</v>
      </c>
      <c r="D4026" t="s">
        <v>113</v>
      </c>
      <c r="E4026" t="s">
        <v>229</v>
      </c>
      <c r="F4026" t="s">
        <v>11789</v>
      </c>
      <c r="G4026" t="s">
        <v>163</v>
      </c>
      <c r="H4026" t="s">
        <v>1881</v>
      </c>
      <c r="I4026" t="s">
        <v>136</v>
      </c>
      <c r="J4026" t="s">
        <v>137</v>
      </c>
      <c r="K4026" t="s">
        <v>164</v>
      </c>
      <c r="L4026" t="s">
        <v>11790</v>
      </c>
      <c r="M4026" t="s">
        <v>11791</v>
      </c>
      <c r="N4026">
        <v>6.6666665999999999E-2</v>
      </c>
      <c r="O4026">
        <v>0</v>
      </c>
      <c r="P4026">
        <v>0</v>
      </c>
      <c r="Q4026">
        <v>0</v>
      </c>
      <c r="R4026">
        <v>0</v>
      </c>
      <c r="S4026">
        <v>1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8.3873314007999994E-2</v>
      </c>
      <c r="AB4026">
        <v>0</v>
      </c>
      <c r="AC4026">
        <v>0</v>
      </c>
      <c r="AD4026">
        <v>0</v>
      </c>
      <c r="AE4026">
        <v>8.3873314007999994E-2</v>
      </c>
    </row>
    <row r="4027" spans="1:31" x14ac:dyDescent="0.25">
      <c r="A4027">
        <v>2444850</v>
      </c>
      <c r="B4027">
        <v>1</v>
      </c>
      <c r="C4027" t="s">
        <v>80</v>
      </c>
      <c r="D4027" t="s">
        <v>84</v>
      </c>
      <c r="E4027" t="s">
        <v>132</v>
      </c>
      <c r="F4027" t="s">
        <v>11792</v>
      </c>
      <c r="G4027" t="s">
        <v>134</v>
      </c>
      <c r="H4027" t="s">
        <v>135</v>
      </c>
      <c r="I4027" t="s">
        <v>136</v>
      </c>
      <c r="J4027" t="s">
        <v>137</v>
      </c>
      <c r="K4027" t="s">
        <v>138</v>
      </c>
      <c r="L4027" t="s">
        <v>11793</v>
      </c>
      <c r="M4027" t="s">
        <v>11794</v>
      </c>
      <c r="N4027">
        <v>2.9797222219999999</v>
      </c>
      <c r="O4027">
        <v>0</v>
      </c>
      <c r="P4027">
        <v>1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0.11789238966468056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0.11789238966468056</v>
      </c>
    </row>
    <row r="4028" spans="1:31" x14ac:dyDescent="0.25">
      <c r="A4028">
        <v>2444684</v>
      </c>
      <c r="B4028">
        <v>1</v>
      </c>
      <c r="C4028" t="s">
        <v>81</v>
      </c>
      <c r="D4028" t="s">
        <v>116</v>
      </c>
      <c r="E4028" t="s">
        <v>132</v>
      </c>
      <c r="F4028" t="s">
        <v>11795</v>
      </c>
      <c r="G4028" t="s">
        <v>134</v>
      </c>
      <c r="H4028" t="s">
        <v>135</v>
      </c>
      <c r="I4028" t="s">
        <v>136</v>
      </c>
      <c r="J4028" t="s">
        <v>137</v>
      </c>
      <c r="K4028" t="s">
        <v>138</v>
      </c>
      <c r="L4028" t="s">
        <v>11796</v>
      </c>
      <c r="M4028" t="s">
        <v>11797</v>
      </c>
      <c r="N4028">
        <v>1.579722222</v>
      </c>
      <c r="O4028">
        <v>0</v>
      </c>
      <c r="P4028">
        <v>1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</row>
    <row r="4029" spans="1:31" x14ac:dyDescent="0.25">
      <c r="A4029">
        <v>2444707</v>
      </c>
      <c r="B4029">
        <v>1</v>
      </c>
      <c r="C4029" t="s">
        <v>80</v>
      </c>
      <c r="D4029" t="s">
        <v>82</v>
      </c>
      <c r="E4029" t="s">
        <v>156</v>
      </c>
      <c r="F4029" t="s">
        <v>11798</v>
      </c>
      <c r="G4029" t="s">
        <v>175</v>
      </c>
      <c r="H4029" t="s">
        <v>135</v>
      </c>
      <c r="I4029" t="s">
        <v>136</v>
      </c>
      <c r="J4029" t="s">
        <v>137</v>
      </c>
      <c r="K4029" t="s">
        <v>138</v>
      </c>
      <c r="L4029" t="s">
        <v>11799</v>
      </c>
      <c r="M4029" t="s">
        <v>11800</v>
      </c>
      <c r="N4029">
        <v>0.39</v>
      </c>
      <c r="O4029">
        <v>0</v>
      </c>
      <c r="P4029">
        <v>799</v>
      </c>
      <c r="Q4029">
        <v>0</v>
      </c>
      <c r="R4029">
        <v>0</v>
      </c>
      <c r="S4029">
        <v>0</v>
      </c>
      <c r="T4029">
        <v>63</v>
      </c>
      <c r="U4029">
        <v>0</v>
      </c>
      <c r="V4029">
        <v>0</v>
      </c>
      <c r="W4029">
        <v>0</v>
      </c>
      <c r="X4029">
        <v>105.91910420741657</v>
      </c>
      <c r="Y4029">
        <v>0</v>
      </c>
      <c r="Z4029">
        <v>0</v>
      </c>
      <c r="AA4029">
        <v>0</v>
      </c>
      <c r="AB4029">
        <v>17.940793749955063</v>
      </c>
      <c r="AC4029">
        <v>0</v>
      </c>
      <c r="AD4029">
        <v>0</v>
      </c>
      <c r="AE4029">
        <v>123.85989795737163</v>
      </c>
    </row>
    <row r="4030" spans="1:31" x14ac:dyDescent="0.25">
      <c r="A4030">
        <v>2444664</v>
      </c>
      <c r="B4030">
        <v>1</v>
      </c>
      <c r="C4030" t="s">
        <v>80</v>
      </c>
      <c r="D4030" t="s">
        <v>104</v>
      </c>
      <c r="E4030" t="s">
        <v>141</v>
      </c>
      <c r="F4030" t="s">
        <v>11801</v>
      </c>
      <c r="G4030" t="s">
        <v>355</v>
      </c>
      <c r="H4030" t="s">
        <v>144</v>
      </c>
      <c r="I4030" t="s">
        <v>136</v>
      </c>
      <c r="J4030" t="s">
        <v>137</v>
      </c>
      <c r="K4030" t="s">
        <v>164</v>
      </c>
      <c r="L4030" t="s">
        <v>11802</v>
      </c>
      <c r="M4030" t="s">
        <v>11803</v>
      </c>
      <c r="N4030">
        <v>2.8788888880000001</v>
      </c>
      <c r="O4030">
        <v>0</v>
      </c>
      <c r="P4030">
        <v>0</v>
      </c>
      <c r="Q4030">
        <v>0</v>
      </c>
      <c r="R4030">
        <v>0</v>
      </c>
      <c r="S4030">
        <v>6</v>
      </c>
      <c r="T4030">
        <v>1</v>
      </c>
      <c r="U4030">
        <v>9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45.568368807329364</v>
      </c>
      <c r="AB4030">
        <v>0</v>
      </c>
      <c r="AC4030">
        <v>2779.6111614084889</v>
      </c>
      <c r="AD4030">
        <v>0</v>
      </c>
      <c r="AE4030">
        <v>2825.1795302158184</v>
      </c>
    </row>
    <row r="4031" spans="1:31" x14ac:dyDescent="0.25">
      <c r="A4031">
        <v>2455212</v>
      </c>
      <c r="B4031">
        <v>1</v>
      </c>
      <c r="C4031" t="s">
        <v>80</v>
      </c>
      <c r="D4031" t="s">
        <v>95</v>
      </c>
      <c r="E4031" t="s">
        <v>141</v>
      </c>
      <c r="F4031" t="s">
        <v>4282</v>
      </c>
      <c r="G4031" t="s">
        <v>175</v>
      </c>
      <c r="H4031" t="s">
        <v>144</v>
      </c>
      <c r="I4031" t="s">
        <v>136</v>
      </c>
      <c r="J4031" t="s">
        <v>137</v>
      </c>
      <c r="K4031" t="s">
        <v>138</v>
      </c>
      <c r="L4031" t="s">
        <v>11804</v>
      </c>
      <c r="M4031" t="s">
        <v>11805</v>
      </c>
      <c r="N4031">
        <v>0.16861111100000001</v>
      </c>
      <c r="O4031">
        <v>0</v>
      </c>
      <c r="P4031">
        <v>0</v>
      </c>
      <c r="Q4031">
        <v>0</v>
      </c>
      <c r="R4031">
        <v>0</v>
      </c>
      <c r="S4031">
        <v>8</v>
      </c>
      <c r="T4031">
        <v>1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9.711866321810378</v>
      </c>
      <c r="AB4031">
        <v>1.8320822998831556</v>
      </c>
      <c r="AC4031">
        <v>0</v>
      </c>
      <c r="AD4031">
        <v>0</v>
      </c>
      <c r="AE4031">
        <v>11.543948621693534</v>
      </c>
    </row>
    <row r="4032" spans="1:31" x14ac:dyDescent="0.25">
      <c r="A4032">
        <v>2444727</v>
      </c>
      <c r="B4032">
        <v>1</v>
      </c>
      <c r="C4032" t="s">
        <v>81</v>
      </c>
      <c r="D4032" t="s">
        <v>128</v>
      </c>
      <c r="E4032" t="s">
        <v>161</v>
      </c>
      <c r="F4032" t="s">
        <v>11806</v>
      </c>
      <c r="G4032" t="s">
        <v>187</v>
      </c>
      <c r="H4032" t="s">
        <v>144</v>
      </c>
      <c r="I4032" t="s">
        <v>136</v>
      </c>
      <c r="J4032" t="s">
        <v>137</v>
      </c>
      <c r="K4032" t="s">
        <v>164</v>
      </c>
      <c r="L4032" t="s">
        <v>11807</v>
      </c>
      <c r="M4032" t="s">
        <v>11808</v>
      </c>
      <c r="N4032">
        <v>0.92361111100000004</v>
      </c>
      <c r="O4032">
        <v>0</v>
      </c>
      <c r="P4032">
        <v>65</v>
      </c>
      <c r="Q4032">
        <v>0</v>
      </c>
      <c r="R4032">
        <v>1</v>
      </c>
      <c r="S4032">
        <v>0</v>
      </c>
      <c r="T4032">
        <v>7</v>
      </c>
      <c r="U4032">
        <v>0</v>
      </c>
      <c r="V4032">
        <v>0</v>
      </c>
      <c r="W4032">
        <v>0</v>
      </c>
      <c r="X4032">
        <v>9.1687383546860719</v>
      </c>
      <c r="Y4032">
        <v>0</v>
      </c>
      <c r="Z4032">
        <v>0</v>
      </c>
      <c r="AA4032">
        <v>0</v>
      </c>
      <c r="AB4032">
        <v>7.1587583610260488</v>
      </c>
      <c r="AC4032">
        <v>0</v>
      </c>
      <c r="AD4032">
        <v>0</v>
      </c>
      <c r="AE4032">
        <v>16.327496715712122</v>
      </c>
    </row>
    <row r="4033" spans="1:31" x14ac:dyDescent="0.25">
      <c r="A4033">
        <v>2444870</v>
      </c>
      <c r="B4033">
        <v>1</v>
      </c>
      <c r="C4033" t="s">
        <v>81</v>
      </c>
      <c r="D4033" t="s">
        <v>112</v>
      </c>
      <c r="E4033" t="s">
        <v>161</v>
      </c>
      <c r="F4033" t="s">
        <v>11643</v>
      </c>
      <c r="G4033" t="s">
        <v>256</v>
      </c>
      <c r="H4033" t="s">
        <v>144</v>
      </c>
      <c r="I4033" t="s">
        <v>136</v>
      </c>
      <c r="J4033" t="s">
        <v>137</v>
      </c>
      <c r="K4033" t="s">
        <v>138</v>
      </c>
      <c r="L4033" t="s">
        <v>11809</v>
      </c>
      <c r="M4033" t="s">
        <v>1905</v>
      </c>
      <c r="N4033">
        <v>1.8663888879999999</v>
      </c>
      <c r="O4033">
        <v>0</v>
      </c>
      <c r="P4033">
        <v>229</v>
      </c>
      <c r="Q4033">
        <v>0</v>
      </c>
      <c r="R4033">
        <v>13</v>
      </c>
      <c r="S4033">
        <v>2</v>
      </c>
      <c r="T4033">
        <v>14</v>
      </c>
      <c r="U4033">
        <v>0</v>
      </c>
      <c r="V4033">
        <v>0</v>
      </c>
      <c r="W4033">
        <v>0</v>
      </c>
      <c r="X4033">
        <v>14.47891232920327</v>
      </c>
      <c r="Y4033">
        <v>0</v>
      </c>
      <c r="Z4033">
        <v>4.3245892800964449E-2</v>
      </c>
      <c r="AA4033">
        <v>53.698628265294445</v>
      </c>
      <c r="AB4033">
        <v>6.9305959816405656</v>
      </c>
      <c r="AC4033">
        <v>0</v>
      </c>
      <c r="AD4033">
        <v>0</v>
      </c>
      <c r="AE4033">
        <v>75.151382468939246</v>
      </c>
    </row>
    <row r="4034" spans="1:31" x14ac:dyDescent="0.25">
      <c r="A4034">
        <v>2444810</v>
      </c>
      <c r="B4034">
        <v>1</v>
      </c>
      <c r="C4034" t="s">
        <v>80</v>
      </c>
      <c r="D4034" t="s">
        <v>96</v>
      </c>
      <c r="E4034" t="s">
        <v>290</v>
      </c>
      <c r="F4034" t="s">
        <v>11810</v>
      </c>
      <c r="G4034" t="s">
        <v>308</v>
      </c>
      <c r="H4034" t="s">
        <v>135</v>
      </c>
      <c r="I4034" t="s">
        <v>136</v>
      </c>
      <c r="J4034" t="s">
        <v>137</v>
      </c>
      <c r="K4034" t="s">
        <v>138</v>
      </c>
      <c r="L4034" t="s">
        <v>11811</v>
      </c>
      <c r="M4034" t="s">
        <v>11812</v>
      </c>
      <c r="N4034">
        <v>6.1777777770000002</v>
      </c>
      <c r="O4034">
        <v>0</v>
      </c>
      <c r="P4034">
        <v>11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0.23138980447861224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0.23138980447861224</v>
      </c>
    </row>
    <row r="4035" spans="1:31" x14ac:dyDescent="0.25">
      <c r="A4035">
        <v>2444956</v>
      </c>
      <c r="B4035">
        <v>1</v>
      </c>
      <c r="C4035" t="s">
        <v>81</v>
      </c>
      <c r="D4035" t="s">
        <v>118</v>
      </c>
      <c r="E4035" t="s">
        <v>147</v>
      </c>
      <c r="F4035" t="s">
        <v>11813</v>
      </c>
      <c r="G4035" t="s">
        <v>171</v>
      </c>
      <c r="H4035" t="s">
        <v>135</v>
      </c>
      <c r="I4035" t="s">
        <v>136</v>
      </c>
      <c r="J4035" t="s">
        <v>137</v>
      </c>
      <c r="K4035" t="s">
        <v>138</v>
      </c>
      <c r="L4035" t="s">
        <v>11814</v>
      </c>
      <c r="M4035" t="s">
        <v>11815</v>
      </c>
      <c r="N4035">
        <v>0.69916666599999999</v>
      </c>
      <c r="O4035">
        <v>0</v>
      </c>
      <c r="P4035">
        <v>37</v>
      </c>
      <c r="Q4035">
        <v>0</v>
      </c>
      <c r="R4035">
        <v>1</v>
      </c>
      <c r="S4035">
        <v>0</v>
      </c>
      <c r="T4035">
        <v>5</v>
      </c>
      <c r="U4035">
        <v>0</v>
      </c>
      <c r="V4035">
        <v>0</v>
      </c>
      <c r="W4035">
        <v>0</v>
      </c>
      <c r="X4035">
        <v>4.6637565279947895</v>
      </c>
      <c r="Y4035">
        <v>0</v>
      </c>
      <c r="Z4035">
        <v>0</v>
      </c>
      <c r="AA4035">
        <v>0</v>
      </c>
      <c r="AB4035">
        <v>3.1966890159525705</v>
      </c>
      <c r="AC4035">
        <v>0</v>
      </c>
      <c r="AD4035">
        <v>0</v>
      </c>
      <c r="AE4035">
        <v>7.8604455439473604</v>
      </c>
    </row>
    <row r="4036" spans="1:31" x14ac:dyDescent="0.25">
      <c r="A4036">
        <v>2444681</v>
      </c>
      <c r="B4036">
        <v>1</v>
      </c>
      <c r="C4036" t="s">
        <v>80</v>
      </c>
      <c r="D4036" t="s">
        <v>100</v>
      </c>
      <c r="E4036" t="s">
        <v>161</v>
      </c>
      <c r="F4036" t="s">
        <v>11816</v>
      </c>
      <c r="G4036" t="s">
        <v>143</v>
      </c>
      <c r="H4036" t="s">
        <v>144</v>
      </c>
      <c r="I4036" t="s">
        <v>136</v>
      </c>
      <c r="J4036" t="s">
        <v>137</v>
      </c>
      <c r="K4036" t="s">
        <v>138</v>
      </c>
      <c r="L4036" t="s">
        <v>11817</v>
      </c>
      <c r="M4036" t="s">
        <v>11818</v>
      </c>
      <c r="N4036">
        <v>0.95499999999999996</v>
      </c>
      <c r="O4036">
        <v>0</v>
      </c>
      <c r="P4036">
        <v>997</v>
      </c>
      <c r="Q4036">
        <v>0</v>
      </c>
      <c r="R4036">
        <v>23</v>
      </c>
      <c r="S4036">
        <v>0</v>
      </c>
      <c r="T4036">
        <v>132</v>
      </c>
      <c r="U4036">
        <v>0</v>
      </c>
      <c r="V4036">
        <v>0</v>
      </c>
      <c r="W4036">
        <v>0</v>
      </c>
      <c r="X4036">
        <v>262.51644600903239</v>
      </c>
      <c r="Y4036">
        <v>0</v>
      </c>
      <c r="Z4036">
        <v>7.6227955334204633</v>
      </c>
      <c r="AA4036">
        <v>0</v>
      </c>
      <c r="AB4036">
        <v>114.67568124864665</v>
      </c>
      <c r="AC4036">
        <v>0</v>
      </c>
      <c r="AD4036">
        <v>0</v>
      </c>
      <c r="AE4036">
        <v>384.81492279109949</v>
      </c>
    </row>
    <row r="4037" spans="1:31" x14ac:dyDescent="0.25">
      <c r="A4037">
        <v>2444687</v>
      </c>
      <c r="B4037">
        <v>1</v>
      </c>
      <c r="C4037" t="s">
        <v>80</v>
      </c>
      <c r="D4037" t="s">
        <v>101</v>
      </c>
      <c r="E4037" t="s">
        <v>147</v>
      </c>
      <c r="F4037" t="s">
        <v>11819</v>
      </c>
      <c r="G4037" t="s">
        <v>175</v>
      </c>
      <c r="H4037" t="s">
        <v>135</v>
      </c>
      <c r="I4037" t="s">
        <v>136</v>
      </c>
      <c r="J4037" t="s">
        <v>137</v>
      </c>
      <c r="K4037" t="s">
        <v>138</v>
      </c>
      <c r="L4037" t="s">
        <v>11820</v>
      </c>
      <c r="M4037" t="s">
        <v>11821</v>
      </c>
      <c r="N4037">
        <v>1.9611111109999999</v>
      </c>
      <c r="O4037">
        <v>0</v>
      </c>
      <c r="P4037">
        <v>35</v>
      </c>
      <c r="Q4037">
        <v>0</v>
      </c>
      <c r="R4037">
        <v>8</v>
      </c>
      <c r="S4037">
        <v>0</v>
      </c>
      <c r="T4037">
        <v>5</v>
      </c>
      <c r="U4037">
        <v>0</v>
      </c>
      <c r="V4037">
        <v>0</v>
      </c>
      <c r="W4037">
        <v>0</v>
      </c>
      <c r="X4037">
        <v>16.114203151680446</v>
      </c>
      <c r="Y4037">
        <v>0</v>
      </c>
      <c r="Z4037">
        <v>2.4630514490785202</v>
      </c>
      <c r="AA4037">
        <v>0</v>
      </c>
      <c r="AB4037">
        <v>0.40664296119912441</v>
      </c>
      <c r="AC4037">
        <v>0</v>
      </c>
      <c r="AD4037">
        <v>0</v>
      </c>
      <c r="AE4037">
        <v>18.983897561958091</v>
      </c>
    </row>
    <row r="4038" spans="1:31" x14ac:dyDescent="0.25">
      <c r="A4038">
        <v>2444853</v>
      </c>
      <c r="B4038">
        <v>1</v>
      </c>
      <c r="C4038" t="s">
        <v>81</v>
      </c>
      <c r="D4038" t="s">
        <v>117</v>
      </c>
      <c r="E4038" t="s">
        <v>132</v>
      </c>
      <c r="F4038" t="s">
        <v>11822</v>
      </c>
      <c r="G4038" t="s">
        <v>134</v>
      </c>
      <c r="H4038" t="s">
        <v>135</v>
      </c>
      <c r="I4038" t="s">
        <v>136</v>
      </c>
      <c r="J4038" t="s">
        <v>137</v>
      </c>
      <c r="K4038" t="s">
        <v>138</v>
      </c>
      <c r="L4038" t="s">
        <v>11823</v>
      </c>
      <c r="M4038" t="s">
        <v>11824</v>
      </c>
      <c r="N4038">
        <v>2.0366666659999999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3.0833495250896683</v>
      </c>
      <c r="AC4038">
        <v>0</v>
      </c>
      <c r="AD4038">
        <v>0</v>
      </c>
      <c r="AE4038">
        <v>3.0833495250896683</v>
      </c>
    </row>
    <row r="4039" spans="1:31" x14ac:dyDescent="0.25">
      <c r="A4039">
        <v>2444973</v>
      </c>
      <c r="B4039">
        <v>1</v>
      </c>
      <c r="C4039" t="s">
        <v>81</v>
      </c>
      <c r="D4039" t="s">
        <v>127</v>
      </c>
      <c r="E4039" t="s">
        <v>132</v>
      </c>
      <c r="F4039" t="s">
        <v>11825</v>
      </c>
      <c r="G4039" t="s">
        <v>153</v>
      </c>
      <c r="H4039" t="s">
        <v>135</v>
      </c>
      <c r="I4039" t="s">
        <v>136</v>
      </c>
      <c r="J4039" t="s">
        <v>137</v>
      </c>
      <c r="K4039" t="s">
        <v>138</v>
      </c>
      <c r="L4039" t="s">
        <v>11826</v>
      </c>
      <c r="M4039" t="s">
        <v>11827</v>
      </c>
      <c r="N4039">
        <v>0.36305555499999997</v>
      </c>
      <c r="O4039">
        <v>0</v>
      </c>
      <c r="P4039">
        <v>10</v>
      </c>
      <c r="Q4039">
        <v>0</v>
      </c>
      <c r="R4039">
        <v>0</v>
      </c>
      <c r="S4039">
        <v>0</v>
      </c>
      <c r="T4039">
        <v>4</v>
      </c>
      <c r="U4039">
        <v>0</v>
      </c>
      <c r="V4039">
        <v>0</v>
      </c>
      <c r="W4039">
        <v>0</v>
      </c>
      <c r="X4039">
        <v>0.63199961056195664</v>
      </c>
      <c r="Y4039">
        <v>0</v>
      </c>
      <c r="Z4039">
        <v>0</v>
      </c>
      <c r="AA4039">
        <v>0</v>
      </c>
      <c r="AB4039">
        <v>9.7605670441233361E-2</v>
      </c>
      <c r="AC4039">
        <v>0</v>
      </c>
      <c r="AD4039">
        <v>0</v>
      </c>
      <c r="AE4039">
        <v>0.72960528100319</v>
      </c>
    </row>
    <row r="4040" spans="1:31" x14ac:dyDescent="0.25">
      <c r="A4040">
        <v>2444618</v>
      </c>
      <c r="B4040">
        <v>1</v>
      </c>
      <c r="C4040" t="s">
        <v>80</v>
      </c>
      <c r="D4040" t="s">
        <v>96</v>
      </c>
      <c r="E4040" t="s">
        <v>147</v>
      </c>
      <c r="F4040" t="s">
        <v>11828</v>
      </c>
      <c r="G4040" t="s">
        <v>175</v>
      </c>
      <c r="H4040" t="s">
        <v>135</v>
      </c>
      <c r="I4040" t="s">
        <v>136</v>
      </c>
      <c r="J4040" t="s">
        <v>137</v>
      </c>
      <c r="K4040" t="s">
        <v>138</v>
      </c>
      <c r="L4040" t="s">
        <v>11829</v>
      </c>
      <c r="M4040" t="s">
        <v>11830</v>
      </c>
      <c r="N4040">
        <v>0.86583333299999998</v>
      </c>
      <c r="O4040">
        <v>0</v>
      </c>
      <c r="P4040">
        <v>95</v>
      </c>
      <c r="Q4040">
        <v>0</v>
      </c>
      <c r="R4040">
        <v>0</v>
      </c>
      <c r="S4040">
        <v>0</v>
      </c>
      <c r="T4040">
        <v>8</v>
      </c>
      <c r="U4040">
        <v>0</v>
      </c>
      <c r="V4040">
        <v>0</v>
      </c>
      <c r="W4040">
        <v>0</v>
      </c>
      <c r="X4040">
        <v>28.893415487304313</v>
      </c>
      <c r="Y4040">
        <v>0</v>
      </c>
      <c r="Z4040">
        <v>0</v>
      </c>
      <c r="AA4040">
        <v>0</v>
      </c>
      <c r="AB4040">
        <v>5.7294491064243758</v>
      </c>
      <c r="AC4040">
        <v>0</v>
      </c>
      <c r="AD4040">
        <v>0</v>
      </c>
      <c r="AE4040">
        <v>34.622864593728693</v>
      </c>
    </row>
    <row r="4041" spans="1:31" x14ac:dyDescent="0.25">
      <c r="A4041">
        <v>2444624</v>
      </c>
      <c r="B4041">
        <v>1</v>
      </c>
      <c r="C4041" t="s">
        <v>80</v>
      </c>
      <c r="D4041" t="s">
        <v>97</v>
      </c>
      <c r="E4041" t="s">
        <v>147</v>
      </c>
      <c r="F4041" t="s">
        <v>11831</v>
      </c>
      <c r="G4041" t="s">
        <v>175</v>
      </c>
      <c r="H4041" t="s">
        <v>135</v>
      </c>
      <c r="I4041" t="s">
        <v>136</v>
      </c>
      <c r="J4041" t="s">
        <v>137</v>
      </c>
      <c r="K4041" t="s">
        <v>138</v>
      </c>
      <c r="L4041" t="s">
        <v>11832</v>
      </c>
      <c r="M4041" t="s">
        <v>11833</v>
      </c>
      <c r="N4041">
        <v>0.59361111099999997</v>
      </c>
      <c r="O4041">
        <v>0</v>
      </c>
      <c r="P4041">
        <v>25</v>
      </c>
      <c r="Q4041">
        <v>0</v>
      </c>
      <c r="R4041">
        <v>0</v>
      </c>
      <c r="S4041">
        <v>0</v>
      </c>
      <c r="T4041">
        <v>1</v>
      </c>
      <c r="U4041">
        <v>0</v>
      </c>
      <c r="V4041">
        <v>0</v>
      </c>
      <c r="W4041">
        <v>0</v>
      </c>
      <c r="X4041">
        <v>2.0079795557418567</v>
      </c>
      <c r="Y4041">
        <v>0</v>
      </c>
      <c r="Z4041">
        <v>0</v>
      </c>
      <c r="AA4041">
        <v>0</v>
      </c>
      <c r="AB4041">
        <v>0.6526083315590111</v>
      </c>
      <c r="AC4041">
        <v>0</v>
      </c>
      <c r="AD4041">
        <v>0</v>
      </c>
      <c r="AE4041">
        <v>2.6605878873008679</v>
      </c>
    </row>
    <row r="4042" spans="1:31" x14ac:dyDescent="0.25">
      <c r="A4042">
        <v>2444813</v>
      </c>
      <c r="B4042">
        <v>1</v>
      </c>
      <c r="C4042" t="s">
        <v>80</v>
      </c>
      <c r="D4042" t="s">
        <v>83</v>
      </c>
      <c r="E4042" t="s">
        <v>147</v>
      </c>
      <c r="F4042" t="s">
        <v>11834</v>
      </c>
      <c r="G4042" t="s">
        <v>2293</v>
      </c>
      <c r="H4042" t="s">
        <v>135</v>
      </c>
      <c r="I4042" t="s">
        <v>136</v>
      </c>
      <c r="J4042" t="s">
        <v>137</v>
      </c>
      <c r="K4042" t="s">
        <v>138</v>
      </c>
      <c r="L4042" t="s">
        <v>11835</v>
      </c>
      <c r="M4042" t="s">
        <v>11836</v>
      </c>
      <c r="N4042">
        <v>1.0319444440000001</v>
      </c>
      <c r="O4042">
        <v>0</v>
      </c>
      <c r="P4042">
        <v>2</v>
      </c>
      <c r="Q4042">
        <v>0</v>
      </c>
      <c r="R4042">
        <v>0</v>
      </c>
      <c r="S4042">
        <v>0</v>
      </c>
      <c r="T4042">
        <v>13</v>
      </c>
      <c r="U4042">
        <v>0</v>
      </c>
      <c r="V4042">
        <v>2</v>
      </c>
      <c r="W4042">
        <v>0</v>
      </c>
      <c r="X4042">
        <v>0.22877817958899163</v>
      </c>
      <c r="Y4042">
        <v>0</v>
      </c>
      <c r="Z4042">
        <v>0</v>
      </c>
      <c r="AA4042">
        <v>0</v>
      </c>
      <c r="AB4042">
        <v>20.619580262121175</v>
      </c>
      <c r="AC4042">
        <v>0</v>
      </c>
      <c r="AD4042">
        <v>0</v>
      </c>
      <c r="AE4042">
        <v>20.848358441710168</v>
      </c>
    </row>
    <row r="4043" spans="1:31" x14ac:dyDescent="0.25">
      <c r="A4043">
        <v>2444859</v>
      </c>
      <c r="B4043">
        <v>1</v>
      </c>
      <c r="C4043" t="s">
        <v>80</v>
      </c>
      <c r="D4043" t="s">
        <v>89</v>
      </c>
      <c r="E4043" t="s">
        <v>132</v>
      </c>
      <c r="F4043" t="s">
        <v>11837</v>
      </c>
      <c r="G4043" t="s">
        <v>198</v>
      </c>
      <c r="H4043" t="s">
        <v>135</v>
      </c>
      <c r="I4043" t="s">
        <v>136</v>
      </c>
      <c r="J4043" t="s">
        <v>137</v>
      </c>
      <c r="K4043" t="s">
        <v>138</v>
      </c>
      <c r="L4043" t="s">
        <v>11838</v>
      </c>
      <c r="M4043" t="s">
        <v>11839</v>
      </c>
      <c r="N4043">
        <v>1.433611111</v>
      </c>
      <c r="O4043">
        <v>0</v>
      </c>
      <c r="P4043">
        <v>13</v>
      </c>
      <c r="Q4043">
        <v>0</v>
      </c>
      <c r="R4043">
        <v>0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6.364906225503554</v>
      </c>
      <c r="Y4043">
        <v>0</v>
      </c>
      <c r="Z4043">
        <v>0</v>
      </c>
      <c r="AA4043">
        <v>0</v>
      </c>
      <c r="AB4043">
        <v>12.747688542732062</v>
      </c>
      <c r="AC4043">
        <v>0</v>
      </c>
      <c r="AD4043">
        <v>0</v>
      </c>
      <c r="AE4043">
        <v>19.112594768235617</v>
      </c>
    </row>
    <row r="4044" spans="1:31" x14ac:dyDescent="0.25">
      <c r="A4044">
        <v>2445005</v>
      </c>
      <c r="B4044">
        <v>1</v>
      </c>
      <c r="C4044" t="s">
        <v>80</v>
      </c>
      <c r="D4044" t="s">
        <v>82</v>
      </c>
      <c r="E4044" t="s">
        <v>132</v>
      </c>
      <c r="F4044" t="s">
        <v>11840</v>
      </c>
      <c r="G4044" t="s">
        <v>134</v>
      </c>
      <c r="H4044" t="s">
        <v>135</v>
      </c>
      <c r="I4044" t="s">
        <v>136</v>
      </c>
      <c r="J4044" t="s">
        <v>137</v>
      </c>
      <c r="K4044" t="s">
        <v>138</v>
      </c>
      <c r="L4044" t="s">
        <v>11841</v>
      </c>
      <c r="M4044" t="s">
        <v>11842</v>
      </c>
      <c r="N4044">
        <v>4.6847222220000004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0.2538141506137378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0.2538141506137378</v>
      </c>
    </row>
    <row r="4045" spans="1:31" x14ac:dyDescent="0.25">
      <c r="A4045">
        <v>2444690</v>
      </c>
      <c r="B4045">
        <v>1</v>
      </c>
      <c r="C4045" t="s">
        <v>81</v>
      </c>
      <c r="D4045" t="s">
        <v>124</v>
      </c>
      <c r="E4045" t="s">
        <v>132</v>
      </c>
      <c r="F4045" t="s">
        <v>11843</v>
      </c>
      <c r="G4045" t="s">
        <v>134</v>
      </c>
      <c r="H4045" t="s">
        <v>135</v>
      </c>
      <c r="I4045" t="s">
        <v>136</v>
      </c>
      <c r="J4045" t="s">
        <v>137</v>
      </c>
      <c r="K4045" t="s">
        <v>138</v>
      </c>
      <c r="L4045" t="s">
        <v>11844</v>
      </c>
      <c r="M4045" t="s">
        <v>11845</v>
      </c>
      <c r="N4045">
        <v>1.1391666659999999</v>
      </c>
      <c r="O4045">
        <v>0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0.19013555688523917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0.19013555688523917</v>
      </c>
    </row>
    <row r="4046" spans="1:31" x14ac:dyDescent="0.25">
      <c r="A4046">
        <v>2444962</v>
      </c>
      <c r="B4046">
        <v>1</v>
      </c>
      <c r="C4046" t="s">
        <v>81</v>
      </c>
      <c r="D4046" t="s">
        <v>127</v>
      </c>
      <c r="E4046" t="s">
        <v>147</v>
      </c>
      <c r="F4046" t="s">
        <v>11846</v>
      </c>
      <c r="G4046" t="s">
        <v>171</v>
      </c>
      <c r="H4046" t="s">
        <v>135</v>
      </c>
      <c r="I4046" t="s">
        <v>136</v>
      </c>
      <c r="J4046" t="s">
        <v>137</v>
      </c>
      <c r="K4046" t="s">
        <v>138</v>
      </c>
      <c r="L4046" t="s">
        <v>11847</v>
      </c>
      <c r="M4046" t="s">
        <v>11848</v>
      </c>
      <c r="N4046">
        <v>0.90916666599999996</v>
      </c>
      <c r="O4046">
        <v>0</v>
      </c>
      <c r="P4046">
        <v>108</v>
      </c>
      <c r="Q4046">
        <v>0</v>
      </c>
      <c r="R4046">
        <v>2</v>
      </c>
      <c r="S4046">
        <v>0</v>
      </c>
      <c r="T4046">
        <v>7</v>
      </c>
      <c r="U4046">
        <v>0</v>
      </c>
      <c r="V4046">
        <v>0</v>
      </c>
      <c r="W4046">
        <v>0</v>
      </c>
      <c r="X4046">
        <v>25.11553352895011</v>
      </c>
      <c r="Y4046">
        <v>0</v>
      </c>
      <c r="Z4046">
        <v>0.15986162770161891</v>
      </c>
      <c r="AA4046">
        <v>0</v>
      </c>
      <c r="AB4046">
        <v>0.50295998919656792</v>
      </c>
      <c r="AC4046">
        <v>0</v>
      </c>
      <c r="AD4046">
        <v>0</v>
      </c>
      <c r="AE4046">
        <v>25.778355145848298</v>
      </c>
    </row>
    <row r="4047" spans="1:31" x14ac:dyDescent="0.25">
      <c r="A4047">
        <v>2444670</v>
      </c>
      <c r="B4047">
        <v>1</v>
      </c>
      <c r="C4047" t="s">
        <v>80</v>
      </c>
      <c r="D4047" t="s">
        <v>95</v>
      </c>
      <c r="E4047" t="s">
        <v>178</v>
      </c>
      <c r="F4047" t="s">
        <v>11849</v>
      </c>
      <c r="G4047" t="s">
        <v>143</v>
      </c>
      <c r="H4047" t="s">
        <v>144</v>
      </c>
      <c r="I4047" t="s">
        <v>136</v>
      </c>
      <c r="J4047" t="s">
        <v>137</v>
      </c>
      <c r="K4047" t="s">
        <v>138</v>
      </c>
      <c r="L4047" t="s">
        <v>11850</v>
      </c>
      <c r="M4047" t="s">
        <v>11851</v>
      </c>
      <c r="N4047">
        <v>0.94888888800000004</v>
      </c>
      <c r="O4047">
        <v>0</v>
      </c>
      <c r="P4047">
        <v>2093</v>
      </c>
      <c r="Q4047">
        <v>0</v>
      </c>
      <c r="R4047">
        <v>22</v>
      </c>
      <c r="S4047">
        <v>14</v>
      </c>
      <c r="T4047">
        <v>186</v>
      </c>
      <c r="U4047">
        <v>6</v>
      </c>
      <c r="V4047">
        <v>2</v>
      </c>
      <c r="W4047">
        <v>0</v>
      </c>
      <c r="X4047">
        <v>494.5006237867081</v>
      </c>
      <c r="Y4047">
        <v>0</v>
      </c>
      <c r="Z4047">
        <v>0.44677847030071116</v>
      </c>
      <c r="AA4047">
        <v>91.054741769252246</v>
      </c>
      <c r="AB4047">
        <v>237.05706755234445</v>
      </c>
      <c r="AC4047">
        <v>158.06121679741557</v>
      </c>
      <c r="AD4047">
        <v>6.2423272238748098</v>
      </c>
      <c r="AE4047">
        <v>987.36275559989588</v>
      </c>
    </row>
    <row r="4048" spans="1:31" x14ac:dyDescent="0.25">
      <c r="A4048">
        <v>2444919</v>
      </c>
      <c r="B4048">
        <v>1</v>
      </c>
      <c r="C4048" t="s">
        <v>80</v>
      </c>
      <c r="D4048" t="s">
        <v>82</v>
      </c>
      <c r="E4048" t="s">
        <v>156</v>
      </c>
      <c r="F4048" t="s">
        <v>4856</v>
      </c>
      <c r="G4048" t="s">
        <v>1709</v>
      </c>
      <c r="H4048" t="s">
        <v>135</v>
      </c>
      <c r="I4048" t="s">
        <v>136</v>
      </c>
      <c r="J4048" t="s">
        <v>3</v>
      </c>
      <c r="K4048" t="s">
        <v>138</v>
      </c>
      <c r="L4048" t="s">
        <v>11852</v>
      </c>
      <c r="M4048" t="s">
        <v>11853</v>
      </c>
      <c r="N4048">
        <v>2.5308333329999999</v>
      </c>
      <c r="O4048">
        <v>0</v>
      </c>
      <c r="P4048">
        <v>514</v>
      </c>
      <c r="Q4048">
        <v>0</v>
      </c>
      <c r="R4048">
        <v>0</v>
      </c>
      <c r="S4048">
        <v>0</v>
      </c>
      <c r="T4048">
        <v>11</v>
      </c>
      <c r="U4048">
        <v>0</v>
      </c>
      <c r="V4048">
        <v>0</v>
      </c>
      <c r="W4048">
        <v>0</v>
      </c>
      <c r="X4048">
        <v>322.01705576152864</v>
      </c>
      <c r="Y4048">
        <v>0</v>
      </c>
      <c r="Z4048">
        <v>0</v>
      </c>
      <c r="AA4048">
        <v>0</v>
      </c>
      <c r="AB4048">
        <v>7.1281223495978914</v>
      </c>
      <c r="AC4048">
        <v>0</v>
      </c>
      <c r="AD4048">
        <v>0</v>
      </c>
      <c r="AE4048">
        <v>329.14517811112654</v>
      </c>
    </row>
    <row r="4049" spans="1:31" x14ac:dyDescent="0.25">
      <c r="A4049">
        <v>2444653</v>
      </c>
      <c r="B4049">
        <v>1</v>
      </c>
      <c r="C4049" t="s">
        <v>80</v>
      </c>
      <c r="D4049" t="s">
        <v>104</v>
      </c>
      <c r="E4049" t="s">
        <v>132</v>
      </c>
      <c r="F4049" t="s">
        <v>11854</v>
      </c>
      <c r="G4049" t="s">
        <v>134</v>
      </c>
      <c r="H4049" t="s">
        <v>135</v>
      </c>
      <c r="I4049" t="s">
        <v>136</v>
      </c>
      <c r="J4049" t="s">
        <v>137</v>
      </c>
      <c r="K4049" t="s">
        <v>138</v>
      </c>
      <c r="L4049" t="s">
        <v>11855</v>
      </c>
      <c r="M4049" t="s">
        <v>11856</v>
      </c>
      <c r="N4049">
        <v>3.2097222219999999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1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8.6804145457777793E-4</v>
      </c>
      <c r="AC4049">
        <v>0</v>
      </c>
      <c r="AD4049">
        <v>0</v>
      </c>
      <c r="AE4049">
        <v>8.6804145457777793E-4</v>
      </c>
    </row>
    <row r="4050" spans="1:31" x14ac:dyDescent="0.25">
      <c r="A4050">
        <v>2444902</v>
      </c>
      <c r="B4050">
        <v>1</v>
      </c>
      <c r="C4050" t="s">
        <v>80</v>
      </c>
      <c r="D4050" t="s">
        <v>98</v>
      </c>
      <c r="E4050" t="s">
        <v>147</v>
      </c>
      <c r="F4050" t="s">
        <v>11857</v>
      </c>
      <c r="G4050" t="s">
        <v>171</v>
      </c>
      <c r="H4050" t="s">
        <v>135</v>
      </c>
      <c r="I4050" t="s">
        <v>136</v>
      </c>
      <c r="J4050" t="s">
        <v>137</v>
      </c>
      <c r="K4050" t="s">
        <v>138</v>
      </c>
      <c r="L4050" t="s">
        <v>11858</v>
      </c>
      <c r="M4050" t="s">
        <v>11859</v>
      </c>
      <c r="N4050">
        <v>3.298333333</v>
      </c>
      <c r="O4050">
        <v>0</v>
      </c>
      <c r="P4050">
        <v>3</v>
      </c>
      <c r="Q4050">
        <v>0</v>
      </c>
      <c r="R4050">
        <v>0</v>
      </c>
      <c r="S4050">
        <v>0</v>
      </c>
      <c r="T4050">
        <v>3</v>
      </c>
      <c r="U4050">
        <v>0</v>
      </c>
      <c r="V4050">
        <v>0</v>
      </c>
      <c r="W4050">
        <v>0</v>
      </c>
      <c r="X4050">
        <v>2.4185349921771153</v>
      </c>
      <c r="Y4050">
        <v>0</v>
      </c>
      <c r="Z4050">
        <v>0</v>
      </c>
      <c r="AA4050">
        <v>0</v>
      </c>
      <c r="AB4050">
        <v>19.300993865380999</v>
      </c>
      <c r="AC4050">
        <v>0</v>
      </c>
      <c r="AD4050">
        <v>0</v>
      </c>
      <c r="AE4050">
        <v>21.719528857558114</v>
      </c>
    </row>
    <row r="4051" spans="1:31" x14ac:dyDescent="0.25">
      <c r="A4051">
        <v>2444693</v>
      </c>
      <c r="B4051">
        <v>1</v>
      </c>
      <c r="C4051" t="s">
        <v>81</v>
      </c>
      <c r="D4051" t="s">
        <v>123</v>
      </c>
      <c r="E4051" t="s">
        <v>141</v>
      </c>
      <c r="F4051" t="s">
        <v>4150</v>
      </c>
      <c r="G4051" t="s">
        <v>187</v>
      </c>
      <c r="H4051" t="s">
        <v>144</v>
      </c>
      <c r="I4051" t="s">
        <v>136</v>
      </c>
      <c r="J4051" t="s">
        <v>137</v>
      </c>
      <c r="K4051" t="s">
        <v>164</v>
      </c>
      <c r="L4051" t="s">
        <v>11860</v>
      </c>
      <c r="M4051" t="s">
        <v>11861</v>
      </c>
      <c r="N4051">
        <v>4.2461111110000003</v>
      </c>
      <c r="O4051">
        <v>0</v>
      </c>
      <c r="P4051">
        <v>6</v>
      </c>
      <c r="Q4051">
        <v>1</v>
      </c>
      <c r="R4051">
        <v>149</v>
      </c>
      <c r="S4051">
        <v>0</v>
      </c>
      <c r="T4051">
        <v>13</v>
      </c>
      <c r="U4051">
        <v>0</v>
      </c>
      <c r="V4051">
        <v>0</v>
      </c>
      <c r="W4051">
        <v>0</v>
      </c>
      <c r="X4051">
        <v>1.9175770574272668</v>
      </c>
      <c r="Y4051">
        <v>38.481901712200319</v>
      </c>
      <c r="Z4051">
        <v>29.329330413520285</v>
      </c>
      <c r="AA4051">
        <v>0</v>
      </c>
      <c r="AB4051">
        <v>18.842280879392469</v>
      </c>
      <c r="AC4051">
        <v>0</v>
      </c>
      <c r="AD4051">
        <v>0</v>
      </c>
      <c r="AE4051">
        <v>88.57109006254035</v>
      </c>
    </row>
    <row r="4052" spans="1:31" x14ac:dyDescent="0.25">
      <c r="A4052">
        <v>2444647</v>
      </c>
      <c r="B4052">
        <v>1</v>
      </c>
      <c r="C4052" t="s">
        <v>80</v>
      </c>
      <c r="D4052" t="s">
        <v>105</v>
      </c>
      <c r="E4052" t="s">
        <v>147</v>
      </c>
      <c r="F4052" t="s">
        <v>11862</v>
      </c>
      <c r="G4052" t="s">
        <v>171</v>
      </c>
      <c r="H4052" t="s">
        <v>135</v>
      </c>
      <c r="I4052" t="s">
        <v>136</v>
      </c>
      <c r="J4052" t="s">
        <v>137</v>
      </c>
      <c r="K4052" t="s">
        <v>138</v>
      </c>
      <c r="L4052" t="s">
        <v>11863</v>
      </c>
      <c r="M4052" t="s">
        <v>11864</v>
      </c>
      <c r="N4052">
        <v>1.338333333</v>
      </c>
      <c r="O4052">
        <v>0</v>
      </c>
      <c r="P4052">
        <v>17</v>
      </c>
      <c r="Q4052">
        <v>0</v>
      </c>
      <c r="R4052">
        <v>12</v>
      </c>
      <c r="S4052">
        <v>0</v>
      </c>
      <c r="T4052">
        <v>2</v>
      </c>
      <c r="U4052">
        <v>0</v>
      </c>
      <c r="V4052">
        <v>0</v>
      </c>
      <c r="W4052">
        <v>0</v>
      </c>
      <c r="X4052">
        <v>5.2814407914774995</v>
      </c>
      <c r="Y4052">
        <v>0</v>
      </c>
      <c r="Z4052">
        <v>1.2392102220669317</v>
      </c>
      <c r="AA4052">
        <v>0</v>
      </c>
      <c r="AB4052">
        <v>0</v>
      </c>
      <c r="AC4052">
        <v>0</v>
      </c>
      <c r="AD4052">
        <v>0</v>
      </c>
      <c r="AE4052">
        <v>6.5206510135444313</v>
      </c>
    </row>
    <row r="4053" spans="1:31" x14ac:dyDescent="0.25">
      <c r="A4053">
        <v>2444945</v>
      </c>
      <c r="B4053">
        <v>1</v>
      </c>
      <c r="C4053" t="s">
        <v>81</v>
      </c>
      <c r="D4053" t="s">
        <v>128</v>
      </c>
      <c r="E4053" t="s">
        <v>132</v>
      </c>
      <c r="F4053" t="s">
        <v>11865</v>
      </c>
      <c r="G4053" t="s">
        <v>134</v>
      </c>
      <c r="H4053" t="s">
        <v>135</v>
      </c>
      <c r="I4053" t="s">
        <v>136</v>
      </c>
      <c r="J4053" t="s">
        <v>137</v>
      </c>
      <c r="K4053" t="s">
        <v>138</v>
      </c>
      <c r="L4053" t="s">
        <v>11866</v>
      </c>
      <c r="M4053" t="s">
        <v>11867</v>
      </c>
      <c r="N4053">
        <v>0.97750000000000004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</row>
    <row r="4054" spans="1:31" x14ac:dyDescent="0.25">
      <c r="A4054">
        <v>2440421</v>
      </c>
      <c r="B4054">
        <v>1</v>
      </c>
      <c r="C4054" t="s">
        <v>80</v>
      </c>
      <c r="D4054" t="s">
        <v>106</v>
      </c>
      <c r="E4054" t="s">
        <v>132</v>
      </c>
      <c r="F4054" t="s">
        <v>11868</v>
      </c>
      <c r="G4054" t="s">
        <v>134</v>
      </c>
      <c r="H4054" t="s">
        <v>135</v>
      </c>
      <c r="I4054" t="s">
        <v>136</v>
      </c>
      <c r="J4054" t="s">
        <v>137</v>
      </c>
      <c r="K4054" t="s">
        <v>138</v>
      </c>
      <c r="L4054" t="s">
        <v>11869</v>
      </c>
      <c r="M4054" t="s">
        <v>11870</v>
      </c>
      <c r="N4054">
        <v>1.5847222219999999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7.507038823174722E-2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7.507038823174722E-2</v>
      </c>
    </row>
    <row r="4055" spans="1:31" x14ac:dyDescent="0.25">
      <c r="A4055">
        <v>2440066</v>
      </c>
      <c r="B4055">
        <v>1</v>
      </c>
      <c r="C4055" t="s">
        <v>80</v>
      </c>
      <c r="D4055" t="s">
        <v>83</v>
      </c>
      <c r="E4055" t="s">
        <v>147</v>
      </c>
      <c r="F4055" t="s">
        <v>11871</v>
      </c>
      <c r="G4055" t="s">
        <v>355</v>
      </c>
      <c r="H4055" t="s">
        <v>135</v>
      </c>
      <c r="I4055" t="s">
        <v>136</v>
      </c>
      <c r="J4055" t="s">
        <v>137</v>
      </c>
      <c r="K4055" t="s">
        <v>164</v>
      </c>
      <c r="L4055" t="s">
        <v>11872</v>
      </c>
      <c r="M4055" t="s">
        <v>11873</v>
      </c>
      <c r="N4055">
        <v>7.4097222220000001</v>
      </c>
      <c r="O4055">
        <v>0</v>
      </c>
      <c r="P4055">
        <v>23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54.346553753185233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54.346553753185233</v>
      </c>
    </row>
    <row r="4056" spans="1:31" x14ac:dyDescent="0.25">
      <c r="A4056">
        <v>2440527</v>
      </c>
      <c r="B4056">
        <v>1</v>
      </c>
      <c r="C4056" t="s">
        <v>80</v>
      </c>
      <c r="D4056" t="s">
        <v>108</v>
      </c>
      <c r="E4056" t="s">
        <v>132</v>
      </c>
      <c r="F4056" t="s">
        <v>11874</v>
      </c>
      <c r="G4056" t="s">
        <v>134</v>
      </c>
      <c r="H4056" t="s">
        <v>135</v>
      </c>
      <c r="I4056" t="s">
        <v>136</v>
      </c>
      <c r="J4056" t="s">
        <v>137</v>
      </c>
      <c r="K4056" t="s">
        <v>138</v>
      </c>
      <c r="L4056" t="s">
        <v>11875</v>
      </c>
      <c r="M4056" t="s">
        <v>11876</v>
      </c>
      <c r="N4056">
        <v>1.7613888879999999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1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2.7642922009531112E-2</v>
      </c>
      <c r="AC4056">
        <v>0</v>
      </c>
      <c r="AD4056">
        <v>0</v>
      </c>
      <c r="AE4056">
        <v>2.7642922009531112E-2</v>
      </c>
    </row>
    <row r="4057" spans="1:31" x14ac:dyDescent="0.25">
      <c r="A4057">
        <v>2440613</v>
      </c>
      <c r="B4057">
        <v>1</v>
      </c>
      <c r="C4057" t="s">
        <v>81</v>
      </c>
      <c r="D4057" t="s">
        <v>116</v>
      </c>
      <c r="E4057" t="s">
        <v>156</v>
      </c>
      <c r="F4057" t="s">
        <v>11877</v>
      </c>
      <c r="G4057" t="s">
        <v>158</v>
      </c>
      <c r="H4057" t="s">
        <v>135</v>
      </c>
      <c r="I4057" t="s">
        <v>136</v>
      </c>
      <c r="J4057" t="s">
        <v>137</v>
      </c>
      <c r="K4057" t="s">
        <v>138</v>
      </c>
      <c r="L4057" t="s">
        <v>11878</v>
      </c>
      <c r="M4057" t="s">
        <v>11879</v>
      </c>
      <c r="N4057">
        <v>0.71972222200000002</v>
      </c>
      <c r="O4057">
        <v>0</v>
      </c>
      <c r="P4057">
        <v>347</v>
      </c>
      <c r="Q4057">
        <v>0</v>
      </c>
      <c r="R4057">
        <v>0</v>
      </c>
      <c r="S4057">
        <v>0</v>
      </c>
      <c r="T4057">
        <v>27</v>
      </c>
      <c r="U4057">
        <v>0</v>
      </c>
      <c r="V4057">
        <v>0</v>
      </c>
      <c r="W4057">
        <v>0</v>
      </c>
      <c r="X4057">
        <v>49.246412359699939</v>
      </c>
      <c r="Y4057">
        <v>0</v>
      </c>
      <c r="Z4057">
        <v>0</v>
      </c>
      <c r="AA4057">
        <v>0</v>
      </c>
      <c r="AB4057">
        <v>7.8929353963406585</v>
      </c>
      <c r="AC4057">
        <v>0</v>
      </c>
      <c r="AD4057">
        <v>0</v>
      </c>
      <c r="AE4057">
        <v>57.1393477560406</v>
      </c>
    </row>
    <row r="4058" spans="1:31" x14ac:dyDescent="0.25">
      <c r="A4058">
        <v>2440567</v>
      </c>
      <c r="B4058">
        <v>1</v>
      </c>
      <c r="C4058" t="s">
        <v>80</v>
      </c>
      <c r="D4058" t="s">
        <v>100</v>
      </c>
      <c r="E4058" t="s">
        <v>147</v>
      </c>
      <c r="F4058" t="s">
        <v>11880</v>
      </c>
      <c r="G4058" t="s">
        <v>171</v>
      </c>
      <c r="H4058" t="s">
        <v>135</v>
      </c>
      <c r="I4058" t="s">
        <v>136</v>
      </c>
      <c r="J4058" t="s">
        <v>137</v>
      </c>
      <c r="K4058" t="s">
        <v>138</v>
      </c>
      <c r="L4058" t="s">
        <v>11881</v>
      </c>
      <c r="M4058" t="s">
        <v>11882</v>
      </c>
      <c r="N4058">
        <v>1.9255555550000001</v>
      </c>
      <c r="O4058">
        <v>0</v>
      </c>
      <c r="P4058">
        <v>1</v>
      </c>
      <c r="Q4058">
        <v>0</v>
      </c>
      <c r="R4058">
        <v>0</v>
      </c>
      <c r="S4058">
        <v>0</v>
      </c>
      <c r="T4058">
        <v>1</v>
      </c>
      <c r="U4058">
        <v>0</v>
      </c>
      <c r="V4058">
        <v>0</v>
      </c>
      <c r="W4058">
        <v>0</v>
      </c>
      <c r="X4058">
        <v>0.63052630292652001</v>
      </c>
      <c r="Y4058">
        <v>0</v>
      </c>
      <c r="Z4058">
        <v>0</v>
      </c>
      <c r="AA4058">
        <v>0</v>
      </c>
      <c r="AB4058">
        <v>7.8092976865779571</v>
      </c>
      <c r="AC4058">
        <v>0</v>
      </c>
      <c r="AD4058">
        <v>0</v>
      </c>
      <c r="AE4058">
        <v>8.4398239895044771</v>
      </c>
    </row>
    <row r="4059" spans="1:31" x14ac:dyDescent="0.25">
      <c r="A4059">
        <v>2440129</v>
      </c>
      <c r="B4059">
        <v>1</v>
      </c>
      <c r="C4059" t="s">
        <v>80</v>
      </c>
      <c r="D4059" t="s">
        <v>100</v>
      </c>
      <c r="E4059" t="s">
        <v>229</v>
      </c>
      <c r="F4059" t="s">
        <v>388</v>
      </c>
      <c r="G4059" t="s">
        <v>187</v>
      </c>
      <c r="H4059" t="s">
        <v>144</v>
      </c>
      <c r="I4059" t="s">
        <v>136</v>
      </c>
      <c r="J4059" t="s">
        <v>137</v>
      </c>
      <c r="K4059" t="s">
        <v>164</v>
      </c>
      <c r="L4059" t="s">
        <v>11883</v>
      </c>
      <c r="M4059" t="s">
        <v>11884</v>
      </c>
      <c r="N4059">
        <v>7.3947222220000004</v>
      </c>
      <c r="O4059">
        <v>16</v>
      </c>
      <c r="P4059">
        <v>4946</v>
      </c>
      <c r="Q4059">
        <v>310</v>
      </c>
      <c r="R4059">
        <v>1240</v>
      </c>
      <c r="S4059">
        <v>63</v>
      </c>
      <c r="T4059">
        <v>906</v>
      </c>
      <c r="U4059">
        <v>2</v>
      </c>
      <c r="V4059">
        <v>1</v>
      </c>
      <c r="W4059">
        <v>187.8198385299651</v>
      </c>
      <c r="X4059">
        <v>9515.0202151175981</v>
      </c>
      <c r="Y4059">
        <v>1798.904757342093</v>
      </c>
      <c r="Z4059">
        <v>2285.0072479715782</v>
      </c>
      <c r="AA4059">
        <v>1833.4950617425718</v>
      </c>
      <c r="AB4059">
        <v>6221.8329314445709</v>
      </c>
      <c r="AC4059">
        <v>1931.5783035337925</v>
      </c>
      <c r="AD4059">
        <v>24.156113849311449</v>
      </c>
      <c r="AE4059">
        <v>23797.81446953148</v>
      </c>
    </row>
    <row r="4060" spans="1:31" x14ac:dyDescent="0.25">
      <c r="A4060">
        <v>2440086</v>
      </c>
      <c r="B4060">
        <v>1</v>
      </c>
      <c r="C4060" t="s">
        <v>80</v>
      </c>
      <c r="D4060" t="s">
        <v>94</v>
      </c>
      <c r="E4060" t="s">
        <v>161</v>
      </c>
      <c r="F4060" t="s">
        <v>11885</v>
      </c>
      <c r="G4060" t="s">
        <v>187</v>
      </c>
      <c r="H4060" t="s">
        <v>144</v>
      </c>
      <c r="I4060" t="s">
        <v>136</v>
      </c>
      <c r="J4060" t="s">
        <v>137</v>
      </c>
      <c r="K4060" t="s">
        <v>164</v>
      </c>
      <c r="L4060" t="s">
        <v>11886</v>
      </c>
      <c r="M4060" t="s">
        <v>11887</v>
      </c>
      <c r="N4060">
        <v>8.42</v>
      </c>
      <c r="O4060">
        <v>0</v>
      </c>
      <c r="P4060">
        <v>49</v>
      </c>
      <c r="Q4060">
        <v>0</v>
      </c>
      <c r="R4060">
        <v>8</v>
      </c>
      <c r="S4060">
        <v>0</v>
      </c>
      <c r="T4060">
        <v>9</v>
      </c>
      <c r="U4060">
        <v>0</v>
      </c>
      <c r="V4060">
        <v>0</v>
      </c>
      <c r="W4060">
        <v>0</v>
      </c>
      <c r="X4060">
        <v>75.170489507284032</v>
      </c>
      <c r="Y4060">
        <v>0</v>
      </c>
      <c r="Z4060">
        <v>0</v>
      </c>
      <c r="AA4060">
        <v>0</v>
      </c>
      <c r="AB4060">
        <v>35.958416293956567</v>
      </c>
      <c r="AC4060">
        <v>0</v>
      </c>
      <c r="AD4060">
        <v>0</v>
      </c>
      <c r="AE4060">
        <v>111.12890580124059</v>
      </c>
    </row>
    <row r="4061" spans="1:31" x14ac:dyDescent="0.25">
      <c r="A4061">
        <v>2440135</v>
      </c>
      <c r="B4061">
        <v>1</v>
      </c>
      <c r="C4061" t="s">
        <v>80</v>
      </c>
      <c r="D4061" t="s">
        <v>92</v>
      </c>
      <c r="E4061" t="s">
        <v>132</v>
      </c>
      <c r="F4061" t="s">
        <v>11888</v>
      </c>
      <c r="G4061" t="s">
        <v>134</v>
      </c>
      <c r="H4061" t="s">
        <v>135</v>
      </c>
      <c r="I4061" t="s">
        <v>136</v>
      </c>
      <c r="J4061" t="s">
        <v>137</v>
      </c>
      <c r="K4061" t="s">
        <v>138</v>
      </c>
      <c r="L4061" t="s">
        <v>11889</v>
      </c>
      <c r="M4061" t="s">
        <v>11890</v>
      </c>
      <c r="N4061">
        <v>3.8975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0.93175973936987522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0.93175973936987522</v>
      </c>
    </row>
    <row r="4062" spans="1:31" x14ac:dyDescent="0.25">
      <c r="A4062">
        <v>2440006</v>
      </c>
      <c r="B4062">
        <v>1</v>
      </c>
      <c r="C4062" t="s">
        <v>80</v>
      </c>
      <c r="D4062" t="s">
        <v>95</v>
      </c>
      <c r="E4062" t="s">
        <v>147</v>
      </c>
      <c r="F4062" t="s">
        <v>11891</v>
      </c>
      <c r="G4062" t="s">
        <v>175</v>
      </c>
      <c r="H4062" t="s">
        <v>135</v>
      </c>
      <c r="I4062" t="s">
        <v>136</v>
      </c>
      <c r="J4062" t="s">
        <v>137</v>
      </c>
      <c r="K4062" t="s">
        <v>138</v>
      </c>
      <c r="L4062" t="s">
        <v>11892</v>
      </c>
      <c r="M4062" t="s">
        <v>11893</v>
      </c>
      <c r="N4062">
        <v>1.0888888880000001</v>
      </c>
      <c r="O4062">
        <v>0</v>
      </c>
      <c r="P4062">
        <v>31</v>
      </c>
      <c r="Q4062">
        <v>0</v>
      </c>
      <c r="R4062">
        <v>0</v>
      </c>
      <c r="S4062">
        <v>0</v>
      </c>
      <c r="T4062">
        <v>1</v>
      </c>
      <c r="U4062">
        <v>0</v>
      </c>
      <c r="V4062">
        <v>0</v>
      </c>
      <c r="W4062">
        <v>0</v>
      </c>
      <c r="X4062">
        <v>0.32006492271258752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0.32006492271258752</v>
      </c>
    </row>
    <row r="4063" spans="1:31" x14ac:dyDescent="0.25">
      <c r="A4063">
        <v>2440341</v>
      </c>
      <c r="B4063">
        <v>1</v>
      </c>
      <c r="C4063" t="s">
        <v>81</v>
      </c>
      <c r="D4063" t="s">
        <v>127</v>
      </c>
      <c r="E4063" t="s">
        <v>132</v>
      </c>
      <c r="F4063" t="s">
        <v>2218</v>
      </c>
      <c r="G4063" t="s">
        <v>198</v>
      </c>
      <c r="H4063" t="s">
        <v>135</v>
      </c>
      <c r="I4063" t="s">
        <v>136</v>
      </c>
      <c r="J4063" t="s">
        <v>137</v>
      </c>
      <c r="K4063" t="s">
        <v>138</v>
      </c>
      <c r="L4063" t="s">
        <v>11894</v>
      </c>
      <c r="M4063" t="s">
        <v>11895</v>
      </c>
      <c r="N4063">
        <v>3.3830555549999999</v>
      </c>
      <c r="O4063">
        <v>0</v>
      </c>
      <c r="P4063">
        <v>9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7.0637659282490404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7.0637659282490404</v>
      </c>
    </row>
    <row r="4064" spans="1:31" x14ac:dyDescent="0.25">
      <c r="A4064">
        <v>2440476</v>
      </c>
      <c r="B4064">
        <v>1</v>
      </c>
      <c r="C4064" t="s">
        <v>80</v>
      </c>
      <c r="D4064" t="s">
        <v>87</v>
      </c>
      <c r="E4064" t="s">
        <v>147</v>
      </c>
      <c r="F4064" t="s">
        <v>11896</v>
      </c>
      <c r="G4064" t="s">
        <v>171</v>
      </c>
      <c r="H4064" t="s">
        <v>135</v>
      </c>
      <c r="I4064" t="s">
        <v>136</v>
      </c>
      <c r="J4064" t="s">
        <v>137</v>
      </c>
      <c r="K4064" t="s">
        <v>138</v>
      </c>
      <c r="L4064" t="s">
        <v>11897</v>
      </c>
      <c r="M4064" t="s">
        <v>11898</v>
      </c>
      <c r="N4064">
        <v>2.003055555</v>
      </c>
      <c r="O4064">
        <v>0</v>
      </c>
      <c r="P4064">
        <v>48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38.755009670613923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38.755009670613923</v>
      </c>
    </row>
    <row r="4065" spans="1:31" x14ac:dyDescent="0.25">
      <c r="A4065">
        <v>2440307</v>
      </c>
      <c r="B4065">
        <v>1</v>
      </c>
      <c r="C4065" t="s">
        <v>80</v>
      </c>
      <c r="D4065" t="s">
        <v>105</v>
      </c>
      <c r="E4065" t="s">
        <v>147</v>
      </c>
      <c r="F4065" t="s">
        <v>11899</v>
      </c>
      <c r="G4065" t="s">
        <v>175</v>
      </c>
      <c r="H4065" t="s">
        <v>135</v>
      </c>
      <c r="I4065" t="s">
        <v>136</v>
      </c>
      <c r="J4065" t="s">
        <v>137</v>
      </c>
      <c r="K4065" t="s">
        <v>138</v>
      </c>
      <c r="L4065" t="s">
        <v>11900</v>
      </c>
      <c r="M4065" t="s">
        <v>11901</v>
      </c>
      <c r="N4065">
        <v>0.82055555499999999</v>
      </c>
      <c r="O4065">
        <v>0</v>
      </c>
      <c r="P4065">
        <v>130</v>
      </c>
      <c r="Q4065">
        <v>0</v>
      </c>
      <c r="R4065">
        <v>0</v>
      </c>
      <c r="S4065">
        <v>0</v>
      </c>
      <c r="T4065">
        <v>3</v>
      </c>
      <c r="U4065">
        <v>0</v>
      </c>
      <c r="V4065">
        <v>0</v>
      </c>
      <c r="W4065">
        <v>0</v>
      </c>
      <c r="X4065">
        <v>32.176043439281749</v>
      </c>
      <c r="Y4065">
        <v>0</v>
      </c>
      <c r="Z4065">
        <v>0</v>
      </c>
      <c r="AA4065">
        <v>0</v>
      </c>
      <c r="AB4065">
        <v>12.687023862642986</v>
      </c>
      <c r="AC4065">
        <v>0</v>
      </c>
      <c r="AD4065">
        <v>0</v>
      </c>
      <c r="AE4065">
        <v>44.863067301924737</v>
      </c>
    </row>
    <row r="4066" spans="1:31" x14ac:dyDescent="0.25">
      <c r="A4066">
        <v>2440138</v>
      </c>
      <c r="B4066">
        <v>1</v>
      </c>
      <c r="C4066" t="s">
        <v>80</v>
      </c>
      <c r="D4066" t="s">
        <v>100</v>
      </c>
      <c r="E4066" t="s">
        <v>178</v>
      </c>
      <c r="F4066" t="s">
        <v>5068</v>
      </c>
      <c r="G4066" t="s">
        <v>355</v>
      </c>
      <c r="H4066" t="s">
        <v>144</v>
      </c>
      <c r="I4066" t="s">
        <v>136</v>
      </c>
      <c r="J4066" t="s">
        <v>137</v>
      </c>
      <c r="K4066" t="s">
        <v>164</v>
      </c>
      <c r="L4066" t="s">
        <v>11902</v>
      </c>
      <c r="M4066" t="s">
        <v>11903</v>
      </c>
      <c r="N4066">
        <v>7.4652777769999998</v>
      </c>
      <c r="O4066">
        <v>0</v>
      </c>
      <c r="P4066">
        <v>898</v>
      </c>
      <c r="Q4066">
        <v>3</v>
      </c>
      <c r="R4066">
        <v>73</v>
      </c>
      <c r="S4066">
        <v>2</v>
      </c>
      <c r="T4066">
        <v>100</v>
      </c>
      <c r="U4066">
        <v>0</v>
      </c>
      <c r="V4066">
        <v>0</v>
      </c>
      <c r="W4066">
        <v>0</v>
      </c>
      <c r="X4066">
        <v>1959.0945042248443</v>
      </c>
      <c r="Y4066">
        <v>2.9826665110469501</v>
      </c>
      <c r="Z4066">
        <v>263.53092735899378</v>
      </c>
      <c r="AA4066">
        <v>36.07593232028092</v>
      </c>
      <c r="AB4066">
        <v>431.15374626019451</v>
      </c>
      <c r="AC4066">
        <v>0</v>
      </c>
      <c r="AD4066">
        <v>0</v>
      </c>
      <c r="AE4066">
        <v>2692.8377766753606</v>
      </c>
    </row>
    <row r="4067" spans="1:31" x14ac:dyDescent="0.25">
      <c r="A4067">
        <v>2440407</v>
      </c>
      <c r="B4067">
        <v>1</v>
      </c>
      <c r="C4067" t="s">
        <v>81</v>
      </c>
      <c r="D4067" t="s">
        <v>128</v>
      </c>
      <c r="E4067" t="s">
        <v>132</v>
      </c>
      <c r="F4067" t="s">
        <v>11904</v>
      </c>
      <c r="G4067" t="s">
        <v>198</v>
      </c>
      <c r="H4067" t="s">
        <v>135</v>
      </c>
      <c r="I4067" t="s">
        <v>136</v>
      </c>
      <c r="J4067" t="s">
        <v>137</v>
      </c>
      <c r="K4067" t="s">
        <v>138</v>
      </c>
      <c r="L4067" t="s">
        <v>11905</v>
      </c>
      <c r="M4067" t="s">
        <v>11906</v>
      </c>
      <c r="N4067">
        <v>1.3888888880000001</v>
      </c>
      <c r="O4067">
        <v>0</v>
      </c>
      <c r="P4067">
        <v>5</v>
      </c>
      <c r="Q4067">
        <v>0</v>
      </c>
      <c r="R4067">
        <v>0</v>
      </c>
      <c r="S4067">
        <v>0</v>
      </c>
      <c r="T4067">
        <v>2</v>
      </c>
      <c r="U4067">
        <v>0</v>
      </c>
      <c r="V4067">
        <v>0</v>
      </c>
      <c r="W4067">
        <v>0</v>
      </c>
      <c r="X4067">
        <v>1.4721039714048438</v>
      </c>
      <c r="Y4067">
        <v>0</v>
      </c>
      <c r="Z4067">
        <v>0</v>
      </c>
      <c r="AA4067">
        <v>0</v>
      </c>
      <c r="AB4067">
        <v>5.4902179247116898</v>
      </c>
      <c r="AC4067">
        <v>0</v>
      </c>
      <c r="AD4067">
        <v>0</v>
      </c>
      <c r="AE4067">
        <v>6.9623218961165332</v>
      </c>
    </row>
    <row r="4068" spans="1:31" x14ac:dyDescent="0.25">
      <c r="A4068">
        <v>2440161</v>
      </c>
      <c r="B4068">
        <v>1</v>
      </c>
      <c r="C4068" t="s">
        <v>80</v>
      </c>
      <c r="D4068" t="s">
        <v>87</v>
      </c>
      <c r="E4068" t="s">
        <v>178</v>
      </c>
      <c r="F4068" t="s">
        <v>11907</v>
      </c>
      <c r="G4068" t="s">
        <v>187</v>
      </c>
      <c r="H4068" t="s">
        <v>144</v>
      </c>
      <c r="I4068" t="s">
        <v>136</v>
      </c>
      <c r="J4068" t="s">
        <v>137</v>
      </c>
      <c r="K4068" t="s">
        <v>164</v>
      </c>
      <c r="L4068" t="s">
        <v>11908</v>
      </c>
      <c r="M4068" t="s">
        <v>11909</v>
      </c>
      <c r="N4068">
        <v>0.86833333300000004</v>
      </c>
      <c r="O4068">
        <v>0</v>
      </c>
      <c r="P4068">
        <v>0</v>
      </c>
      <c r="Q4068">
        <v>0</v>
      </c>
      <c r="R4068">
        <v>0</v>
      </c>
      <c r="S4068">
        <v>7</v>
      </c>
      <c r="T4068">
        <v>3</v>
      </c>
      <c r="U4068">
        <v>1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79.586010926428472</v>
      </c>
      <c r="AB4068">
        <v>3.8884228802678225</v>
      </c>
      <c r="AC4068">
        <v>41.101525246089551</v>
      </c>
      <c r="AD4068">
        <v>0</v>
      </c>
      <c r="AE4068">
        <v>124.57595905278585</v>
      </c>
    </row>
    <row r="4069" spans="1:31" x14ac:dyDescent="0.25">
      <c r="A4069">
        <v>2440284</v>
      </c>
      <c r="B4069">
        <v>1</v>
      </c>
      <c r="C4069" t="s">
        <v>80</v>
      </c>
      <c r="D4069" t="s">
        <v>104</v>
      </c>
      <c r="E4069" t="s">
        <v>132</v>
      </c>
      <c r="F4069" t="s">
        <v>11910</v>
      </c>
      <c r="G4069" t="s">
        <v>134</v>
      </c>
      <c r="H4069" t="s">
        <v>135</v>
      </c>
      <c r="I4069" t="s">
        <v>136</v>
      </c>
      <c r="J4069" t="s">
        <v>137</v>
      </c>
      <c r="K4069" t="s">
        <v>138</v>
      </c>
      <c r="L4069" t="s">
        <v>11911</v>
      </c>
      <c r="M4069" t="s">
        <v>11912</v>
      </c>
      <c r="N4069">
        <v>1.5041666659999999</v>
      </c>
      <c r="O4069">
        <v>0</v>
      </c>
      <c r="P4069">
        <v>1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0.1735355356284175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0.1735355356284175</v>
      </c>
    </row>
    <row r="4070" spans="1:31" x14ac:dyDescent="0.25">
      <c r="A4070">
        <v>2440267</v>
      </c>
      <c r="B4070">
        <v>1</v>
      </c>
      <c r="C4070" t="s">
        <v>80</v>
      </c>
      <c r="D4070" t="s">
        <v>90</v>
      </c>
      <c r="E4070" t="s">
        <v>132</v>
      </c>
      <c r="F4070" t="s">
        <v>11913</v>
      </c>
      <c r="G4070" t="s">
        <v>249</v>
      </c>
      <c r="H4070" t="s">
        <v>135</v>
      </c>
      <c r="I4070" t="s">
        <v>136</v>
      </c>
      <c r="J4070" t="s">
        <v>137</v>
      </c>
      <c r="K4070" t="s">
        <v>138</v>
      </c>
      <c r="L4070" t="s">
        <v>11914</v>
      </c>
      <c r="M4070" t="s">
        <v>11915</v>
      </c>
      <c r="N4070">
        <v>3.5619444439999999</v>
      </c>
      <c r="O4070">
        <v>0</v>
      </c>
      <c r="P4070">
        <v>3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4.0697279495996108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4.0697279495996108</v>
      </c>
    </row>
    <row r="4071" spans="1:31" x14ac:dyDescent="0.25">
      <c r="A4071">
        <v>2440516</v>
      </c>
      <c r="B4071">
        <v>1</v>
      </c>
      <c r="C4071" t="s">
        <v>80</v>
      </c>
      <c r="D4071" t="s">
        <v>99</v>
      </c>
      <c r="E4071" t="s">
        <v>132</v>
      </c>
      <c r="F4071" t="s">
        <v>11916</v>
      </c>
      <c r="G4071" t="s">
        <v>198</v>
      </c>
      <c r="H4071" t="s">
        <v>135</v>
      </c>
      <c r="I4071" t="s">
        <v>136</v>
      </c>
      <c r="J4071" t="s">
        <v>137</v>
      </c>
      <c r="K4071" t="s">
        <v>138</v>
      </c>
      <c r="L4071" t="s">
        <v>11917</v>
      </c>
      <c r="M4071" t="s">
        <v>11918</v>
      </c>
      <c r="N4071">
        <v>5.2197222219999997</v>
      </c>
      <c r="O4071">
        <v>0</v>
      </c>
      <c r="P4071">
        <v>1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</row>
    <row r="4072" spans="1:31" x14ac:dyDescent="0.25">
      <c r="A4072">
        <v>2440576</v>
      </c>
      <c r="B4072">
        <v>1</v>
      </c>
      <c r="C4072" t="s">
        <v>80</v>
      </c>
      <c r="D4072" t="s">
        <v>82</v>
      </c>
      <c r="E4072" t="s">
        <v>147</v>
      </c>
      <c r="F4072" t="s">
        <v>8496</v>
      </c>
      <c r="G4072" t="s">
        <v>479</v>
      </c>
      <c r="H4072" t="s">
        <v>135</v>
      </c>
      <c r="I4072" t="s">
        <v>136</v>
      </c>
      <c r="J4072" t="s">
        <v>137</v>
      </c>
      <c r="K4072" t="s">
        <v>138</v>
      </c>
      <c r="L4072" t="s">
        <v>11919</v>
      </c>
      <c r="M4072" t="s">
        <v>11920</v>
      </c>
      <c r="N4072">
        <v>1.7675000000000001</v>
      </c>
      <c r="O4072">
        <v>0</v>
      </c>
      <c r="P4072">
        <v>28</v>
      </c>
      <c r="Q4072">
        <v>0</v>
      </c>
      <c r="R4072">
        <v>0</v>
      </c>
      <c r="S4072">
        <v>0</v>
      </c>
      <c r="T4072">
        <v>3</v>
      </c>
      <c r="U4072">
        <v>0</v>
      </c>
      <c r="V4072">
        <v>0</v>
      </c>
      <c r="W4072">
        <v>0</v>
      </c>
      <c r="X4072">
        <v>5.1950237114147066</v>
      </c>
      <c r="Y4072">
        <v>0</v>
      </c>
      <c r="Z4072">
        <v>0</v>
      </c>
      <c r="AA4072">
        <v>0</v>
      </c>
      <c r="AB4072">
        <v>0.12967138184823085</v>
      </c>
      <c r="AC4072">
        <v>0</v>
      </c>
      <c r="AD4072">
        <v>0</v>
      </c>
      <c r="AE4072">
        <v>5.3246950932629371</v>
      </c>
    </row>
    <row r="4073" spans="1:31" x14ac:dyDescent="0.25">
      <c r="A4073">
        <v>2440121</v>
      </c>
      <c r="B4073">
        <v>1</v>
      </c>
      <c r="C4073" t="s">
        <v>80</v>
      </c>
      <c r="D4073" t="s">
        <v>99</v>
      </c>
      <c r="E4073" t="s">
        <v>132</v>
      </c>
      <c r="F4073" t="s">
        <v>11921</v>
      </c>
      <c r="G4073" t="s">
        <v>134</v>
      </c>
      <c r="H4073" t="s">
        <v>135</v>
      </c>
      <c r="I4073" t="s">
        <v>136</v>
      </c>
      <c r="J4073" t="s">
        <v>137</v>
      </c>
      <c r="K4073" t="s">
        <v>138</v>
      </c>
      <c r="L4073" t="s">
        <v>11922</v>
      </c>
      <c r="M4073" t="s">
        <v>11923</v>
      </c>
      <c r="N4073">
        <v>1.521666666</v>
      </c>
      <c r="O4073">
        <v>0</v>
      </c>
      <c r="P4073">
        <v>2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0.80272707665569976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0.80272707665569976</v>
      </c>
    </row>
    <row r="4074" spans="1:31" x14ac:dyDescent="0.25">
      <c r="A4074">
        <v>2440075</v>
      </c>
      <c r="B4074">
        <v>1</v>
      </c>
      <c r="C4074" t="s">
        <v>80</v>
      </c>
      <c r="D4074" t="s">
        <v>87</v>
      </c>
      <c r="E4074" t="s">
        <v>178</v>
      </c>
      <c r="F4074" t="s">
        <v>11924</v>
      </c>
      <c r="G4074" t="s">
        <v>187</v>
      </c>
      <c r="H4074" t="s">
        <v>144</v>
      </c>
      <c r="I4074" t="s">
        <v>136</v>
      </c>
      <c r="J4074" t="s">
        <v>137</v>
      </c>
      <c r="K4074" t="s">
        <v>164</v>
      </c>
      <c r="L4074" t="s">
        <v>11925</v>
      </c>
      <c r="M4074" t="s">
        <v>11926</v>
      </c>
      <c r="N4074">
        <v>1.846944444</v>
      </c>
      <c r="O4074">
        <v>0</v>
      </c>
      <c r="P4074">
        <v>1167</v>
      </c>
      <c r="Q4074">
        <v>0</v>
      </c>
      <c r="R4074">
        <v>0</v>
      </c>
      <c r="S4074">
        <v>0</v>
      </c>
      <c r="T4074">
        <v>184</v>
      </c>
      <c r="U4074">
        <v>0</v>
      </c>
      <c r="V4074">
        <v>1</v>
      </c>
      <c r="W4074">
        <v>0</v>
      </c>
      <c r="X4074">
        <v>587.0023389664085</v>
      </c>
      <c r="Y4074">
        <v>0</v>
      </c>
      <c r="Z4074">
        <v>0</v>
      </c>
      <c r="AA4074">
        <v>0</v>
      </c>
      <c r="AB4074">
        <v>820.16199365729074</v>
      </c>
      <c r="AC4074">
        <v>0</v>
      </c>
      <c r="AD4074">
        <v>38.38621534090079</v>
      </c>
      <c r="AE4074">
        <v>1445.5505479646001</v>
      </c>
    </row>
    <row r="4075" spans="1:31" x14ac:dyDescent="0.25">
      <c r="A4075">
        <v>2440344</v>
      </c>
      <c r="B4075">
        <v>1</v>
      </c>
      <c r="C4075" t="s">
        <v>80</v>
      </c>
      <c r="D4075" t="s">
        <v>93</v>
      </c>
      <c r="E4075" t="s">
        <v>161</v>
      </c>
      <c r="F4075" t="s">
        <v>11927</v>
      </c>
      <c r="G4075" t="s">
        <v>301</v>
      </c>
      <c r="H4075" t="s">
        <v>144</v>
      </c>
      <c r="I4075" t="s">
        <v>136</v>
      </c>
      <c r="J4075" t="s">
        <v>137</v>
      </c>
      <c r="K4075" t="s">
        <v>138</v>
      </c>
      <c r="L4075" t="s">
        <v>11928</v>
      </c>
      <c r="M4075" t="s">
        <v>11929</v>
      </c>
      <c r="N4075">
        <v>3.3830555549999999</v>
      </c>
      <c r="O4075">
        <v>0</v>
      </c>
      <c r="P4075">
        <v>15</v>
      </c>
      <c r="Q4075">
        <v>0</v>
      </c>
      <c r="R4075">
        <v>8</v>
      </c>
      <c r="S4075">
        <v>0</v>
      </c>
      <c r="T4075">
        <v>3</v>
      </c>
      <c r="U4075">
        <v>0</v>
      </c>
      <c r="V4075">
        <v>0</v>
      </c>
      <c r="W4075">
        <v>0</v>
      </c>
      <c r="X4075">
        <v>0.83168354529364996</v>
      </c>
      <c r="Y4075">
        <v>0</v>
      </c>
      <c r="Z4075">
        <v>1.1099708641346862</v>
      </c>
      <c r="AA4075">
        <v>0</v>
      </c>
      <c r="AB4075">
        <v>6.7517211985252885</v>
      </c>
      <c r="AC4075">
        <v>0</v>
      </c>
      <c r="AD4075">
        <v>0</v>
      </c>
      <c r="AE4075">
        <v>8.6933756079536249</v>
      </c>
    </row>
    <row r="4076" spans="1:31" x14ac:dyDescent="0.25">
      <c r="A4076">
        <v>2440201</v>
      </c>
      <c r="B4076">
        <v>1</v>
      </c>
      <c r="C4076" t="s">
        <v>80</v>
      </c>
      <c r="D4076" t="s">
        <v>100</v>
      </c>
      <c r="E4076" t="s">
        <v>132</v>
      </c>
      <c r="F4076" t="s">
        <v>11930</v>
      </c>
      <c r="G4076" t="s">
        <v>198</v>
      </c>
      <c r="H4076" t="s">
        <v>135</v>
      </c>
      <c r="I4076" t="s">
        <v>136</v>
      </c>
      <c r="J4076" t="s">
        <v>137</v>
      </c>
      <c r="K4076" t="s">
        <v>138</v>
      </c>
      <c r="L4076" t="s">
        <v>11931</v>
      </c>
      <c r="M4076" t="s">
        <v>11932</v>
      </c>
      <c r="N4076">
        <v>1.623888888</v>
      </c>
      <c r="O4076">
        <v>0</v>
      </c>
      <c r="P4076">
        <v>1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1.5770577723149999E-2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1.5770577723149999E-2</v>
      </c>
    </row>
    <row r="4077" spans="1:31" x14ac:dyDescent="0.25">
      <c r="A4077">
        <v>2440536</v>
      </c>
      <c r="B4077">
        <v>1</v>
      </c>
      <c r="C4077" t="s">
        <v>80</v>
      </c>
      <c r="D4077" t="s">
        <v>100</v>
      </c>
      <c r="E4077" t="s">
        <v>156</v>
      </c>
      <c r="F4077" t="s">
        <v>11933</v>
      </c>
      <c r="G4077" t="s">
        <v>158</v>
      </c>
      <c r="H4077" t="s">
        <v>135</v>
      </c>
      <c r="I4077" t="s">
        <v>136</v>
      </c>
      <c r="J4077" t="s">
        <v>137</v>
      </c>
      <c r="K4077" t="s">
        <v>138</v>
      </c>
      <c r="L4077" t="s">
        <v>11934</v>
      </c>
      <c r="M4077" t="s">
        <v>11935</v>
      </c>
      <c r="N4077">
        <v>1.1711111110000001</v>
      </c>
      <c r="O4077">
        <v>0</v>
      </c>
      <c r="P4077">
        <v>6</v>
      </c>
      <c r="Q4077">
        <v>0</v>
      </c>
      <c r="R4077">
        <v>9</v>
      </c>
      <c r="S4077">
        <v>0</v>
      </c>
      <c r="T4077">
        <v>4</v>
      </c>
      <c r="U4077">
        <v>0</v>
      </c>
      <c r="V4077">
        <v>0</v>
      </c>
      <c r="W4077">
        <v>0</v>
      </c>
      <c r="X4077">
        <v>2.1811481119415781</v>
      </c>
      <c r="Y4077">
        <v>0</v>
      </c>
      <c r="Z4077">
        <v>2.5573440884793071</v>
      </c>
      <c r="AA4077">
        <v>0</v>
      </c>
      <c r="AB4077">
        <v>7.1055557840516359</v>
      </c>
      <c r="AC4077">
        <v>0</v>
      </c>
      <c r="AD4077">
        <v>0</v>
      </c>
      <c r="AE4077">
        <v>11.844047984472521</v>
      </c>
    </row>
    <row r="4078" spans="1:31" x14ac:dyDescent="0.25">
      <c r="A4078">
        <v>2440015</v>
      </c>
      <c r="B4078">
        <v>1</v>
      </c>
      <c r="C4078" t="s">
        <v>80</v>
      </c>
      <c r="D4078" t="s">
        <v>90</v>
      </c>
      <c r="E4078" t="s">
        <v>147</v>
      </c>
      <c r="F4078" t="s">
        <v>3596</v>
      </c>
      <c r="G4078" t="s">
        <v>171</v>
      </c>
      <c r="H4078" t="s">
        <v>135</v>
      </c>
      <c r="I4078" t="s">
        <v>136</v>
      </c>
      <c r="J4078" t="s">
        <v>137</v>
      </c>
      <c r="K4078" t="s">
        <v>138</v>
      </c>
      <c r="L4078" t="s">
        <v>11936</v>
      </c>
      <c r="M4078" t="s">
        <v>11937</v>
      </c>
      <c r="N4078">
        <v>1.920833333</v>
      </c>
      <c r="O4078">
        <v>0</v>
      </c>
      <c r="P4078">
        <v>149</v>
      </c>
      <c r="Q4078">
        <v>0</v>
      </c>
      <c r="R4078">
        <v>0</v>
      </c>
      <c r="S4078">
        <v>0</v>
      </c>
      <c r="T4078">
        <v>21</v>
      </c>
      <c r="U4078">
        <v>0</v>
      </c>
      <c r="V4078">
        <v>0</v>
      </c>
      <c r="W4078">
        <v>0</v>
      </c>
      <c r="X4078">
        <v>63.574739140115454</v>
      </c>
      <c r="Y4078">
        <v>0</v>
      </c>
      <c r="Z4078">
        <v>0</v>
      </c>
      <c r="AA4078">
        <v>0</v>
      </c>
      <c r="AB4078">
        <v>33.085607453827471</v>
      </c>
      <c r="AC4078">
        <v>0</v>
      </c>
      <c r="AD4078">
        <v>0</v>
      </c>
      <c r="AE4078">
        <v>96.660346593942933</v>
      </c>
    </row>
    <row r="4079" spans="1:31" x14ac:dyDescent="0.25">
      <c r="A4079">
        <v>2440556</v>
      </c>
      <c r="B4079">
        <v>1</v>
      </c>
      <c r="C4079" t="s">
        <v>80</v>
      </c>
      <c r="D4079" t="s">
        <v>96</v>
      </c>
      <c r="E4079" t="s">
        <v>132</v>
      </c>
      <c r="F4079" t="s">
        <v>11938</v>
      </c>
      <c r="G4079" t="s">
        <v>198</v>
      </c>
      <c r="H4079" t="s">
        <v>135</v>
      </c>
      <c r="I4079" t="s">
        <v>136</v>
      </c>
      <c r="J4079" t="s">
        <v>137</v>
      </c>
      <c r="K4079" t="s">
        <v>138</v>
      </c>
      <c r="L4079" t="s">
        <v>11939</v>
      </c>
      <c r="M4079" t="s">
        <v>11940</v>
      </c>
      <c r="N4079">
        <v>2.977222222</v>
      </c>
      <c r="O4079">
        <v>0</v>
      </c>
      <c r="P4079">
        <v>1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</row>
    <row r="4080" spans="1:31" x14ac:dyDescent="0.25">
      <c r="A4080">
        <v>2440038</v>
      </c>
      <c r="B4080">
        <v>1</v>
      </c>
      <c r="C4080" t="s">
        <v>80</v>
      </c>
      <c r="D4080" t="s">
        <v>110</v>
      </c>
      <c r="E4080" t="s">
        <v>147</v>
      </c>
      <c r="F4080" t="s">
        <v>2095</v>
      </c>
      <c r="G4080" t="s">
        <v>171</v>
      </c>
      <c r="H4080" t="s">
        <v>135</v>
      </c>
      <c r="I4080" t="s">
        <v>136</v>
      </c>
      <c r="J4080" t="s">
        <v>137</v>
      </c>
      <c r="K4080" t="s">
        <v>138</v>
      </c>
      <c r="L4080" t="s">
        <v>11941</v>
      </c>
      <c r="M4080" t="s">
        <v>11942</v>
      </c>
      <c r="N4080">
        <v>1.456388888</v>
      </c>
      <c r="O4080">
        <v>0</v>
      </c>
      <c r="P4080">
        <v>26</v>
      </c>
      <c r="Q4080">
        <v>0</v>
      </c>
      <c r="R4080">
        <v>0</v>
      </c>
      <c r="S4080">
        <v>0</v>
      </c>
      <c r="T4080">
        <v>61</v>
      </c>
      <c r="U4080">
        <v>0</v>
      </c>
      <c r="V4080">
        <v>0</v>
      </c>
      <c r="W4080">
        <v>0</v>
      </c>
      <c r="X4080">
        <v>7.8413499147262069</v>
      </c>
      <c r="Y4080">
        <v>0</v>
      </c>
      <c r="Z4080">
        <v>0</v>
      </c>
      <c r="AA4080">
        <v>0</v>
      </c>
      <c r="AB4080">
        <v>122.39670817947059</v>
      </c>
      <c r="AC4080">
        <v>0</v>
      </c>
      <c r="AD4080">
        <v>0</v>
      </c>
      <c r="AE4080">
        <v>130.23805809419679</v>
      </c>
    </row>
    <row r="4081" spans="1:31" x14ac:dyDescent="0.25">
      <c r="A4081">
        <v>2440579</v>
      </c>
      <c r="B4081">
        <v>1</v>
      </c>
      <c r="C4081" t="s">
        <v>80</v>
      </c>
      <c r="D4081" t="s">
        <v>97</v>
      </c>
      <c r="E4081" t="s">
        <v>132</v>
      </c>
      <c r="F4081" t="s">
        <v>11943</v>
      </c>
      <c r="G4081" t="s">
        <v>134</v>
      </c>
      <c r="H4081" t="s">
        <v>135</v>
      </c>
      <c r="I4081" t="s">
        <v>136</v>
      </c>
      <c r="J4081" t="s">
        <v>137</v>
      </c>
      <c r="K4081" t="s">
        <v>138</v>
      </c>
      <c r="L4081" t="s">
        <v>11944</v>
      </c>
      <c r="M4081" t="s">
        <v>11945</v>
      </c>
      <c r="N4081">
        <v>2.3927777770000001</v>
      </c>
      <c r="O4081">
        <v>0</v>
      </c>
      <c r="P4081">
        <v>4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8.7759629058956534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8.7759629058956534</v>
      </c>
    </row>
    <row r="4082" spans="1:31" x14ac:dyDescent="0.25">
      <c r="A4082">
        <v>2440599</v>
      </c>
      <c r="B4082">
        <v>1</v>
      </c>
      <c r="C4082" t="s">
        <v>80</v>
      </c>
      <c r="D4082" t="s">
        <v>101</v>
      </c>
      <c r="E4082" t="s">
        <v>147</v>
      </c>
      <c r="F4082" t="s">
        <v>11946</v>
      </c>
      <c r="G4082" t="s">
        <v>175</v>
      </c>
      <c r="H4082" t="s">
        <v>135</v>
      </c>
      <c r="I4082" t="s">
        <v>136</v>
      </c>
      <c r="J4082" t="s">
        <v>137</v>
      </c>
      <c r="K4082" t="s">
        <v>138</v>
      </c>
      <c r="L4082" t="s">
        <v>11947</v>
      </c>
      <c r="M4082" t="s">
        <v>11948</v>
      </c>
      <c r="N4082">
        <v>1.626666666</v>
      </c>
      <c r="O4082">
        <v>0</v>
      </c>
      <c r="P4082">
        <v>23</v>
      </c>
      <c r="Q4082">
        <v>0</v>
      </c>
      <c r="R4082">
        <v>0</v>
      </c>
      <c r="S4082">
        <v>0</v>
      </c>
      <c r="T4082">
        <v>2</v>
      </c>
      <c r="U4082">
        <v>0</v>
      </c>
      <c r="V4082">
        <v>0</v>
      </c>
      <c r="W4082">
        <v>0</v>
      </c>
      <c r="X4082">
        <v>0.96997518757876</v>
      </c>
      <c r="Y4082">
        <v>0</v>
      </c>
      <c r="Z4082">
        <v>0</v>
      </c>
      <c r="AA4082">
        <v>0</v>
      </c>
      <c r="AB4082">
        <v>0.54918787209310493</v>
      </c>
      <c r="AC4082">
        <v>0</v>
      </c>
      <c r="AD4082">
        <v>0</v>
      </c>
      <c r="AE4082">
        <v>1.519163059671865</v>
      </c>
    </row>
    <row r="4083" spans="1:31" x14ac:dyDescent="0.25">
      <c r="A4083">
        <v>2440101</v>
      </c>
      <c r="B4083">
        <v>1</v>
      </c>
      <c r="C4083" t="s">
        <v>80</v>
      </c>
      <c r="D4083" t="s">
        <v>96</v>
      </c>
      <c r="E4083" t="s">
        <v>132</v>
      </c>
      <c r="F4083" t="s">
        <v>11949</v>
      </c>
      <c r="G4083" t="s">
        <v>214</v>
      </c>
      <c r="H4083" t="s">
        <v>135</v>
      </c>
      <c r="I4083" t="s">
        <v>136</v>
      </c>
      <c r="J4083" t="s">
        <v>137</v>
      </c>
      <c r="K4083" t="s">
        <v>138</v>
      </c>
      <c r="L4083" t="s">
        <v>11950</v>
      </c>
      <c r="M4083" t="s">
        <v>11951</v>
      </c>
      <c r="N4083">
        <v>6.3122222219999999</v>
      </c>
      <c r="O4083">
        <v>0</v>
      </c>
      <c r="P4083">
        <v>1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</row>
    <row r="4084" spans="1:31" x14ac:dyDescent="0.25">
      <c r="A4084">
        <v>2440244</v>
      </c>
      <c r="B4084">
        <v>1</v>
      </c>
      <c r="C4084" t="s">
        <v>80</v>
      </c>
      <c r="D4084" t="s">
        <v>95</v>
      </c>
      <c r="E4084" t="s">
        <v>132</v>
      </c>
      <c r="F4084" t="s">
        <v>11952</v>
      </c>
      <c r="G4084" t="s">
        <v>134</v>
      </c>
      <c r="H4084" t="s">
        <v>135</v>
      </c>
      <c r="I4084" t="s">
        <v>136</v>
      </c>
      <c r="J4084" t="s">
        <v>137</v>
      </c>
      <c r="K4084" t="s">
        <v>138</v>
      </c>
      <c r="L4084" t="s">
        <v>11953</v>
      </c>
      <c r="M4084" t="s">
        <v>11954</v>
      </c>
      <c r="N4084">
        <v>1.164722222</v>
      </c>
      <c r="O4084">
        <v>0</v>
      </c>
      <c r="P4084">
        <v>4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0.89507212418430082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0.89507212418430082</v>
      </c>
    </row>
    <row r="4085" spans="1:31" x14ac:dyDescent="0.25">
      <c r="A4085">
        <v>2440095</v>
      </c>
      <c r="B4085">
        <v>1</v>
      </c>
      <c r="C4085" t="s">
        <v>81</v>
      </c>
      <c r="D4085" t="s">
        <v>123</v>
      </c>
      <c r="E4085" t="s">
        <v>147</v>
      </c>
      <c r="F4085" t="s">
        <v>11955</v>
      </c>
      <c r="G4085" t="s">
        <v>175</v>
      </c>
      <c r="H4085" t="s">
        <v>135</v>
      </c>
      <c r="I4085" t="s">
        <v>136</v>
      </c>
      <c r="J4085" t="s">
        <v>137</v>
      </c>
      <c r="K4085" t="s">
        <v>138</v>
      </c>
      <c r="L4085" t="s">
        <v>11956</v>
      </c>
      <c r="M4085" t="s">
        <v>11957</v>
      </c>
      <c r="N4085">
        <v>0.83194444400000001</v>
      </c>
      <c r="O4085">
        <v>0</v>
      </c>
      <c r="P4085">
        <v>148</v>
      </c>
      <c r="Q4085">
        <v>0</v>
      </c>
      <c r="R4085">
        <v>0</v>
      </c>
      <c r="S4085">
        <v>0</v>
      </c>
      <c r="T4085">
        <v>1</v>
      </c>
      <c r="U4085">
        <v>0</v>
      </c>
      <c r="V4085">
        <v>0</v>
      </c>
      <c r="W4085">
        <v>0</v>
      </c>
      <c r="X4085">
        <v>30.661682448492236</v>
      </c>
      <c r="Y4085">
        <v>0</v>
      </c>
      <c r="Z4085">
        <v>0</v>
      </c>
      <c r="AA4085">
        <v>0</v>
      </c>
      <c r="AB4085">
        <v>5.2966529607137498E-2</v>
      </c>
      <c r="AC4085">
        <v>0</v>
      </c>
      <c r="AD4085">
        <v>0</v>
      </c>
      <c r="AE4085">
        <v>30.714648978099373</v>
      </c>
    </row>
    <row r="4086" spans="1:31" x14ac:dyDescent="0.25">
      <c r="A4086">
        <v>2440141</v>
      </c>
      <c r="B4086">
        <v>1</v>
      </c>
      <c r="C4086" t="s">
        <v>80</v>
      </c>
      <c r="D4086" t="s">
        <v>101</v>
      </c>
      <c r="E4086" t="s">
        <v>132</v>
      </c>
      <c r="F4086" t="s">
        <v>11958</v>
      </c>
      <c r="G4086" t="s">
        <v>198</v>
      </c>
      <c r="H4086" t="s">
        <v>135</v>
      </c>
      <c r="I4086" t="s">
        <v>136</v>
      </c>
      <c r="J4086" t="s">
        <v>137</v>
      </c>
      <c r="K4086" t="s">
        <v>138</v>
      </c>
      <c r="L4086" t="s">
        <v>11959</v>
      </c>
      <c r="M4086" t="s">
        <v>11960</v>
      </c>
      <c r="N4086">
        <v>3.5986111109999999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2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15.526478035556107</v>
      </c>
      <c r="AC4086">
        <v>0</v>
      </c>
      <c r="AD4086">
        <v>0</v>
      </c>
      <c r="AE4086">
        <v>15.526478035556107</v>
      </c>
    </row>
    <row r="4087" spans="1:31" x14ac:dyDescent="0.25">
      <c r="A4087">
        <v>2440118</v>
      </c>
      <c r="B4087">
        <v>1</v>
      </c>
      <c r="C4087" t="s">
        <v>80</v>
      </c>
      <c r="D4087" t="s">
        <v>104</v>
      </c>
      <c r="E4087" t="s">
        <v>147</v>
      </c>
      <c r="F4087" t="s">
        <v>9377</v>
      </c>
      <c r="G4087" t="s">
        <v>355</v>
      </c>
      <c r="H4087" t="s">
        <v>135</v>
      </c>
      <c r="I4087" t="s">
        <v>136</v>
      </c>
      <c r="J4087" t="s">
        <v>137</v>
      </c>
      <c r="K4087" t="s">
        <v>164</v>
      </c>
      <c r="L4087" t="s">
        <v>11961</v>
      </c>
      <c r="M4087" t="s">
        <v>11962</v>
      </c>
      <c r="N4087">
        <v>7.5622222219999999</v>
      </c>
      <c r="O4087">
        <v>0</v>
      </c>
      <c r="P4087">
        <v>58</v>
      </c>
      <c r="Q4087">
        <v>0</v>
      </c>
      <c r="R4087">
        <v>2</v>
      </c>
      <c r="S4087">
        <v>0</v>
      </c>
      <c r="T4087">
        <v>4</v>
      </c>
      <c r="U4087">
        <v>0</v>
      </c>
      <c r="V4087">
        <v>0</v>
      </c>
      <c r="W4087">
        <v>0</v>
      </c>
      <c r="X4087">
        <v>121.06771397921976</v>
      </c>
      <c r="Y4087">
        <v>0</v>
      </c>
      <c r="Z4087">
        <v>0</v>
      </c>
      <c r="AA4087">
        <v>0</v>
      </c>
      <c r="AB4087">
        <v>57.163919630075654</v>
      </c>
      <c r="AC4087">
        <v>0</v>
      </c>
      <c r="AD4087">
        <v>0</v>
      </c>
      <c r="AE4087">
        <v>178.23163360929541</v>
      </c>
    </row>
    <row r="4088" spans="1:31" x14ac:dyDescent="0.25">
      <c r="A4088">
        <v>2440281</v>
      </c>
      <c r="B4088">
        <v>1</v>
      </c>
      <c r="C4088" t="s">
        <v>80</v>
      </c>
      <c r="D4088" t="s">
        <v>96</v>
      </c>
      <c r="E4088" t="s">
        <v>161</v>
      </c>
      <c r="F4088" t="s">
        <v>11963</v>
      </c>
      <c r="G4088" t="s">
        <v>301</v>
      </c>
      <c r="H4088" t="s">
        <v>144</v>
      </c>
      <c r="I4088" t="s">
        <v>136</v>
      </c>
      <c r="J4088" t="s">
        <v>137</v>
      </c>
      <c r="K4088" t="s">
        <v>138</v>
      </c>
      <c r="L4088" t="s">
        <v>11964</v>
      </c>
      <c r="M4088" t="s">
        <v>11965</v>
      </c>
      <c r="N4088">
        <v>7.2763888879999996</v>
      </c>
      <c r="O4088">
        <v>0</v>
      </c>
      <c r="P4088">
        <v>0</v>
      </c>
      <c r="Q4088">
        <v>0</v>
      </c>
      <c r="R4088">
        <v>0</v>
      </c>
      <c r="S4088">
        <v>2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113.99383296364229</v>
      </c>
      <c r="AB4088">
        <v>0</v>
      </c>
      <c r="AC4088">
        <v>0</v>
      </c>
      <c r="AD4088">
        <v>0</v>
      </c>
      <c r="AE4088">
        <v>113.99383296364229</v>
      </c>
    </row>
    <row r="4089" spans="1:31" x14ac:dyDescent="0.25">
      <c r="A4089">
        <v>2440287</v>
      </c>
      <c r="B4089">
        <v>1</v>
      </c>
      <c r="C4089" t="s">
        <v>80</v>
      </c>
      <c r="D4089" t="s">
        <v>97</v>
      </c>
      <c r="E4089" t="s">
        <v>132</v>
      </c>
      <c r="F4089" t="s">
        <v>11966</v>
      </c>
      <c r="G4089" t="s">
        <v>198</v>
      </c>
      <c r="H4089" t="s">
        <v>135</v>
      </c>
      <c r="I4089" t="s">
        <v>136</v>
      </c>
      <c r="J4089" t="s">
        <v>137</v>
      </c>
      <c r="K4089" t="s">
        <v>138</v>
      </c>
      <c r="L4089" t="s">
        <v>11967</v>
      </c>
      <c r="M4089" t="s">
        <v>11968</v>
      </c>
      <c r="N4089">
        <v>2.3063888879999999</v>
      </c>
      <c r="O4089">
        <v>0</v>
      </c>
      <c r="P4089">
        <v>3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</row>
    <row r="4090" spans="1:31" x14ac:dyDescent="0.25">
      <c r="A4090">
        <v>2440078</v>
      </c>
      <c r="B4090">
        <v>1</v>
      </c>
      <c r="C4090" t="s">
        <v>80</v>
      </c>
      <c r="D4090" t="s">
        <v>96</v>
      </c>
      <c r="E4090" t="s">
        <v>147</v>
      </c>
      <c r="F4090" t="s">
        <v>11969</v>
      </c>
      <c r="G4090" t="s">
        <v>3889</v>
      </c>
      <c r="H4090" t="s">
        <v>135</v>
      </c>
      <c r="I4090" t="s">
        <v>136</v>
      </c>
      <c r="J4090" t="s">
        <v>137</v>
      </c>
      <c r="K4090" t="s">
        <v>138</v>
      </c>
      <c r="L4090" t="s">
        <v>11970</v>
      </c>
      <c r="M4090" t="s">
        <v>11971</v>
      </c>
      <c r="N4090">
        <v>0.81388888800000003</v>
      </c>
      <c r="O4090">
        <v>0</v>
      </c>
      <c r="P4090">
        <v>57</v>
      </c>
      <c r="Q4090">
        <v>0</v>
      </c>
      <c r="R4090">
        <v>0</v>
      </c>
      <c r="S4090">
        <v>0</v>
      </c>
      <c r="T4090">
        <v>5</v>
      </c>
      <c r="U4090">
        <v>0</v>
      </c>
      <c r="V4090">
        <v>0</v>
      </c>
      <c r="W4090">
        <v>0</v>
      </c>
      <c r="X4090">
        <v>21.226336959905563</v>
      </c>
      <c r="Y4090">
        <v>0</v>
      </c>
      <c r="Z4090">
        <v>0</v>
      </c>
      <c r="AA4090">
        <v>0</v>
      </c>
      <c r="AB4090">
        <v>3.9814861231362775</v>
      </c>
      <c r="AC4090">
        <v>0</v>
      </c>
      <c r="AD4090">
        <v>0</v>
      </c>
      <c r="AE4090">
        <v>25.207823083041841</v>
      </c>
    </row>
    <row r="4091" spans="1:31" x14ac:dyDescent="0.25">
      <c r="A4091">
        <v>2440513</v>
      </c>
      <c r="B4091">
        <v>1</v>
      </c>
      <c r="C4091" t="s">
        <v>80</v>
      </c>
      <c r="D4091" t="s">
        <v>85</v>
      </c>
      <c r="E4091" t="s">
        <v>132</v>
      </c>
      <c r="F4091" t="s">
        <v>11972</v>
      </c>
      <c r="G4091" t="s">
        <v>134</v>
      </c>
      <c r="H4091" t="s">
        <v>135</v>
      </c>
      <c r="I4091" t="s">
        <v>136</v>
      </c>
      <c r="J4091" t="s">
        <v>137</v>
      </c>
      <c r="K4091" t="s">
        <v>138</v>
      </c>
      <c r="L4091" t="s">
        <v>11973</v>
      </c>
      <c r="M4091" t="s">
        <v>11974</v>
      </c>
      <c r="N4091">
        <v>1.469166666</v>
      </c>
      <c r="O4091">
        <v>0</v>
      </c>
      <c r="P4091">
        <v>2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1.7035080294929528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1.7035080294929528</v>
      </c>
    </row>
    <row r="4092" spans="1:31" x14ac:dyDescent="0.25">
      <c r="A4092">
        <v>2440510</v>
      </c>
      <c r="B4092">
        <v>1</v>
      </c>
      <c r="C4092" t="s">
        <v>80</v>
      </c>
      <c r="D4092" t="s">
        <v>104</v>
      </c>
      <c r="E4092" t="s">
        <v>141</v>
      </c>
      <c r="F4092" t="s">
        <v>11975</v>
      </c>
      <c r="G4092" t="s">
        <v>143</v>
      </c>
      <c r="H4092" t="s">
        <v>144</v>
      </c>
      <c r="I4092" t="s">
        <v>136</v>
      </c>
      <c r="J4092" t="s">
        <v>137</v>
      </c>
      <c r="K4092" t="s">
        <v>138</v>
      </c>
      <c r="L4092" t="s">
        <v>11976</v>
      </c>
      <c r="M4092" t="s">
        <v>11977</v>
      </c>
      <c r="N4092">
        <v>0.53666666600000001</v>
      </c>
      <c r="O4092">
        <v>2</v>
      </c>
      <c r="P4092">
        <v>4416</v>
      </c>
      <c r="Q4092">
        <v>21</v>
      </c>
      <c r="R4092">
        <v>139</v>
      </c>
      <c r="S4092">
        <v>4</v>
      </c>
      <c r="T4092">
        <v>692</v>
      </c>
      <c r="U4092">
        <v>4</v>
      </c>
      <c r="V4092">
        <v>1</v>
      </c>
      <c r="W4092">
        <v>0.26221050879729002</v>
      </c>
      <c r="X4092">
        <v>620.88942050029561</v>
      </c>
      <c r="Y4092">
        <v>8.8970215838372688</v>
      </c>
      <c r="Z4092">
        <v>2.4251097712672451</v>
      </c>
      <c r="AA4092">
        <v>20.831432006368001</v>
      </c>
      <c r="AB4092">
        <v>195.60278767174123</v>
      </c>
      <c r="AC4092">
        <v>108.75875748997426</v>
      </c>
      <c r="AD4092">
        <v>0</v>
      </c>
      <c r="AE4092">
        <v>957.66673953228087</v>
      </c>
    </row>
    <row r="4093" spans="1:31" x14ac:dyDescent="0.25">
      <c r="A4093">
        <v>2440533</v>
      </c>
      <c r="B4093">
        <v>1</v>
      </c>
      <c r="C4093" t="s">
        <v>80</v>
      </c>
      <c r="D4093" t="s">
        <v>97</v>
      </c>
      <c r="E4093" t="s">
        <v>147</v>
      </c>
      <c r="F4093" t="s">
        <v>11978</v>
      </c>
      <c r="G4093" t="s">
        <v>175</v>
      </c>
      <c r="H4093" t="s">
        <v>135</v>
      </c>
      <c r="I4093" t="s">
        <v>136</v>
      </c>
      <c r="J4093" t="s">
        <v>137</v>
      </c>
      <c r="K4093" t="s">
        <v>138</v>
      </c>
      <c r="L4093" t="s">
        <v>11979</v>
      </c>
      <c r="M4093" t="s">
        <v>11980</v>
      </c>
      <c r="N4093">
        <v>0.67611111099999999</v>
      </c>
      <c r="O4093">
        <v>0</v>
      </c>
      <c r="P4093">
        <v>14</v>
      </c>
      <c r="Q4093">
        <v>0</v>
      </c>
      <c r="R4093">
        <v>11</v>
      </c>
      <c r="S4093">
        <v>0</v>
      </c>
      <c r="T4093">
        <v>6</v>
      </c>
      <c r="U4093">
        <v>0</v>
      </c>
      <c r="V4093">
        <v>0</v>
      </c>
      <c r="W4093">
        <v>0</v>
      </c>
      <c r="X4093">
        <v>2.7842236160181679</v>
      </c>
      <c r="Y4093">
        <v>0</v>
      </c>
      <c r="Z4093">
        <v>3.4211175786251995</v>
      </c>
      <c r="AA4093">
        <v>0</v>
      </c>
      <c r="AB4093">
        <v>4.3195865478749873</v>
      </c>
      <c r="AC4093">
        <v>0</v>
      </c>
      <c r="AD4093">
        <v>0</v>
      </c>
      <c r="AE4093">
        <v>10.524927742518354</v>
      </c>
    </row>
    <row r="4094" spans="1:31" x14ac:dyDescent="0.25">
      <c r="A4094">
        <v>2440035</v>
      </c>
      <c r="B4094">
        <v>1</v>
      </c>
      <c r="C4094" t="s">
        <v>81</v>
      </c>
      <c r="D4094" t="s">
        <v>127</v>
      </c>
      <c r="E4094" t="s">
        <v>290</v>
      </c>
      <c r="F4094" t="s">
        <v>11981</v>
      </c>
      <c r="G4094" t="s">
        <v>308</v>
      </c>
      <c r="H4094" t="s">
        <v>135</v>
      </c>
      <c r="I4094" t="s">
        <v>136</v>
      </c>
      <c r="J4094" t="s">
        <v>137</v>
      </c>
      <c r="K4094" t="s">
        <v>138</v>
      </c>
      <c r="L4094" t="s">
        <v>11982</v>
      </c>
      <c r="M4094" t="s">
        <v>11983</v>
      </c>
      <c r="N4094">
        <v>1.5672222220000001</v>
      </c>
      <c r="O4094">
        <v>0</v>
      </c>
      <c r="P4094">
        <v>199</v>
      </c>
      <c r="Q4094">
        <v>0</v>
      </c>
      <c r="R4094">
        <v>0</v>
      </c>
      <c r="S4094">
        <v>0</v>
      </c>
      <c r="T4094">
        <v>60</v>
      </c>
      <c r="U4094">
        <v>0</v>
      </c>
      <c r="V4094">
        <v>0</v>
      </c>
      <c r="W4094">
        <v>0</v>
      </c>
      <c r="X4094">
        <v>66.258312053099118</v>
      </c>
      <c r="Y4094">
        <v>0</v>
      </c>
      <c r="Z4094">
        <v>0</v>
      </c>
      <c r="AA4094">
        <v>0</v>
      </c>
      <c r="AB4094">
        <v>62.391112461354673</v>
      </c>
      <c r="AC4094">
        <v>0</v>
      </c>
      <c r="AD4094">
        <v>0</v>
      </c>
      <c r="AE4094">
        <v>128.64942451445378</v>
      </c>
    </row>
    <row r="4095" spans="1:31" x14ac:dyDescent="0.25">
      <c r="A4095">
        <v>2440204</v>
      </c>
      <c r="B4095">
        <v>1</v>
      </c>
      <c r="C4095" t="s">
        <v>80</v>
      </c>
      <c r="D4095" t="s">
        <v>101</v>
      </c>
      <c r="E4095" t="s">
        <v>147</v>
      </c>
      <c r="F4095" t="s">
        <v>11984</v>
      </c>
      <c r="G4095" t="s">
        <v>175</v>
      </c>
      <c r="H4095" t="s">
        <v>135</v>
      </c>
      <c r="I4095" t="s">
        <v>136</v>
      </c>
      <c r="J4095" t="s">
        <v>137</v>
      </c>
      <c r="K4095" t="s">
        <v>138</v>
      </c>
      <c r="L4095" t="s">
        <v>11985</v>
      </c>
      <c r="M4095" t="s">
        <v>11986</v>
      </c>
      <c r="N4095">
        <v>1.301388888</v>
      </c>
      <c r="O4095">
        <v>0</v>
      </c>
      <c r="P4095">
        <v>118</v>
      </c>
      <c r="Q4095">
        <v>0</v>
      </c>
      <c r="R4095">
        <v>0</v>
      </c>
      <c r="S4095">
        <v>0</v>
      </c>
      <c r="T4095">
        <v>6</v>
      </c>
      <c r="U4095">
        <v>0</v>
      </c>
      <c r="V4095">
        <v>0</v>
      </c>
      <c r="W4095">
        <v>0</v>
      </c>
      <c r="X4095">
        <v>18.357563919120601</v>
      </c>
      <c r="Y4095">
        <v>0</v>
      </c>
      <c r="Z4095">
        <v>0</v>
      </c>
      <c r="AA4095">
        <v>0</v>
      </c>
      <c r="AB4095">
        <v>12.335126256584669</v>
      </c>
      <c r="AC4095">
        <v>0</v>
      </c>
      <c r="AD4095">
        <v>0</v>
      </c>
      <c r="AE4095">
        <v>30.69269017570527</v>
      </c>
    </row>
    <row r="4096" spans="1:31" x14ac:dyDescent="0.25">
      <c r="A4096">
        <v>2440553</v>
      </c>
      <c r="B4096">
        <v>1</v>
      </c>
      <c r="C4096" t="s">
        <v>80</v>
      </c>
      <c r="D4096" t="s">
        <v>100</v>
      </c>
      <c r="E4096" t="s">
        <v>132</v>
      </c>
      <c r="F4096" t="s">
        <v>11987</v>
      </c>
      <c r="G4096" t="s">
        <v>198</v>
      </c>
      <c r="H4096" t="s">
        <v>135</v>
      </c>
      <c r="I4096" t="s">
        <v>136</v>
      </c>
      <c r="J4096" t="s">
        <v>137</v>
      </c>
      <c r="K4096" t="s">
        <v>138</v>
      </c>
      <c r="L4096" t="s">
        <v>11988</v>
      </c>
      <c r="M4096" t="s">
        <v>11989</v>
      </c>
      <c r="N4096">
        <v>1.551388888</v>
      </c>
      <c r="O4096">
        <v>0</v>
      </c>
      <c r="P4096">
        <v>22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8.8376458913716522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8.8376458913716522</v>
      </c>
    </row>
    <row r="4097" spans="1:31" x14ac:dyDescent="0.25">
      <c r="A4097">
        <v>2440055</v>
      </c>
      <c r="B4097">
        <v>1</v>
      </c>
      <c r="C4097" t="s">
        <v>80</v>
      </c>
      <c r="D4097" t="s">
        <v>93</v>
      </c>
      <c r="E4097" t="s">
        <v>147</v>
      </c>
      <c r="F4097" t="s">
        <v>11990</v>
      </c>
      <c r="G4097" t="s">
        <v>171</v>
      </c>
      <c r="H4097" t="s">
        <v>135</v>
      </c>
      <c r="I4097" t="s">
        <v>136</v>
      </c>
      <c r="J4097" t="s">
        <v>137</v>
      </c>
      <c r="K4097" t="s">
        <v>138</v>
      </c>
      <c r="L4097" t="s">
        <v>11991</v>
      </c>
      <c r="M4097" t="s">
        <v>11992</v>
      </c>
      <c r="N4097">
        <v>6.2961111110000001</v>
      </c>
      <c r="O4097">
        <v>0</v>
      </c>
      <c r="P4097">
        <v>8</v>
      </c>
      <c r="Q4097">
        <v>0</v>
      </c>
      <c r="R4097">
        <v>2</v>
      </c>
      <c r="S4097">
        <v>0</v>
      </c>
      <c r="T4097">
        <v>8</v>
      </c>
      <c r="U4097">
        <v>0</v>
      </c>
      <c r="V4097">
        <v>0</v>
      </c>
      <c r="W4097">
        <v>0</v>
      </c>
      <c r="X4097">
        <v>16.863998199239035</v>
      </c>
      <c r="Y4097">
        <v>0</v>
      </c>
      <c r="Z4097">
        <v>0</v>
      </c>
      <c r="AA4097">
        <v>0</v>
      </c>
      <c r="AB4097">
        <v>122.21006673306398</v>
      </c>
      <c r="AC4097">
        <v>0</v>
      </c>
      <c r="AD4097">
        <v>0</v>
      </c>
      <c r="AE4097">
        <v>139.07406493230303</v>
      </c>
    </row>
    <row r="4098" spans="1:31" x14ac:dyDescent="0.25">
      <c r="A4098">
        <v>2440241</v>
      </c>
      <c r="B4098">
        <v>1</v>
      </c>
      <c r="C4098" t="s">
        <v>80</v>
      </c>
      <c r="D4098" t="s">
        <v>108</v>
      </c>
      <c r="E4098" t="s">
        <v>147</v>
      </c>
      <c r="F4098" t="s">
        <v>11993</v>
      </c>
      <c r="G4098" t="s">
        <v>149</v>
      </c>
      <c r="H4098" t="s">
        <v>135</v>
      </c>
      <c r="I4098" t="s">
        <v>136</v>
      </c>
      <c r="J4098" t="s">
        <v>137</v>
      </c>
      <c r="K4098" t="s">
        <v>138</v>
      </c>
      <c r="L4098" t="s">
        <v>11994</v>
      </c>
      <c r="M4098" t="s">
        <v>11995</v>
      </c>
      <c r="N4098">
        <v>4.4074999999999998</v>
      </c>
      <c r="O4098">
        <v>0</v>
      </c>
      <c r="P4098">
        <v>8</v>
      </c>
      <c r="Q4098">
        <v>0</v>
      </c>
      <c r="R4098">
        <v>4</v>
      </c>
      <c r="S4098">
        <v>0</v>
      </c>
      <c r="T4098">
        <v>2</v>
      </c>
      <c r="U4098">
        <v>0</v>
      </c>
      <c r="V4098">
        <v>0</v>
      </c>
      <c r="W4098">
        <v>0</v>
      </c>
      <c r="X4098">
        <v>6.4773689876878242</v>
      </c>
      <c r="Y4098">
        <v>0</v>
      </c>
      <c r="Z4098">
        <v>0</v>
      </c>
      <c r="AA4098">
        <v>0</v>
      </c>
      <c r="AB4098">
        <v>5.7348294157763853</v>
      </c>
      <c r="AC4098">
        <v>0</v>
      </c>
      <c r="AD4098">
        <v>0</v>
      </c>
      <c r="AE4098">
        <v>12.21219840346421</v>
      </c>
    </row>
    <row r="4099" spans="1:31" x14ac:dyDescent="0.25">
      <c r="A4099">
        <v>2440596</v>
      </c>
      <c r="B4099">
        <v>1</v>
      </c>
      <c r="C4099" t="s">
        <v>81</v>
      </c>
      <c r="D4099" t="s">
        <v>116</v>
      </c>
      <c r="E4099" t="s">
        <v>147</v>
      </c>
      <c r="F4099" t="s">
        <v>11996</v>
      </c>
      <c r="G4099" t="s">
        <v>171</v>
      </c>
      <c r="H4099" t="s">
        <v>135</v>
      </c>
      <c r="I4099" t="s">
        <v>136</v>
      </c>
      <c r="J4099" t="s">
        <v>137</v>
      </c>
      <c r="K4099" t="s">
        <v>138</v>
      </c>
      <c r="L4099" t="s">
        <v>11997</v>
      </c>
      <c r="M4099" t="s">
        <v>11998</v>
      </c>
      <c r="N4099">
        <v>0.48944444399999998</v>
      </c>
      <c r="O4099">
        <v>0</v>
      </c>
      <c r="P4099">
        <v>83</v>
      </c>
      <c r="Q4099">
        <v>0</v>
      </c>
      <c r="R4099">
        <v>0</v>
      </c>
      <c r="S4099">
        <v>0</v>
      </c>
      <c r="T4099">
        <v>2</v>
      </c>
      <c r="U4099">
        <v>0</v>
      </c>
      <c r="V4099">
        <v>0</v>
      </c>
      <c r="W4099">
        <v>0</v>
      </c>
      <c r="X4099">
        <v>10.260486317535255</v>
      </c>
      <c r="Y4099">
        <v>0</v>
      </c>
      <c r="Z4099">
        <v>0</v>
      </c>
      <c r="AA4099">
        <v>0</v>
      </c>
      <c r="AB4099">
        <v>0.17260175786423171</v>
      </c>
      <c r="AC4099">
        <v>0</v>
      </c>
      <c r="AD4099">
        <v>0</v>
      </c>
      <c r="AE4099">
        <v>10.433088075399487</v>
      </c>
    </row>
    <row r="4100" spans="1:31" x14ac:dyDescent="0.25">
      <c r="A4100">
        <v>2440347</v>
      </c>
      <c r="B4100">
        <v>1</v>
      </c>
      <c r="C4100" t="s">
        <v>80</v>
      </c>
      <c r="D4100" t="s">
        <v>92</v>
      </c>
      <c r="E4100" t="s">
        <v>132</v>
      </c>
      <c r="F4100" t="s">
        <v>11999</v>
      </c>
      <c r="G4100" t="s">
        <v>153</v>
      </c>
      <c r="H4100" t="s">
        <v>135</v>
      </c>
      <c r="I4100" t="s">
        <v>136</v>
      </c>
      <c r="J4100" t="s">
        <v>137</v>
      </c>
      <c r="K4100" t="s">
        <v>138</v>
      </c>
      <c r="L4100" t="s">
        <v>12000</v>
      </c>
      <c r="M4100" t="s">
        <v>12001</v>
      </c>
      <c r="N4100">
        <v>4.1616666660000003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4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5.7916877056246445</v>
      </c>
      <c r="AC4100">
        <v>0</v>
      </c>
      <c r="AD4100">
        <v>0</v>
      </c>
      <c r="AE4100">
        <v>5.7916877056246445</v>
      </c>
    </row>
    <row r="4101" spans="1:31" x14ac:dyDescent="0.25">
      <c r="A4101">
        <v>2440198</v>
      </c>
      <c r="B4101">
        <v>1</v>
      </c>
      <c r="C4101" t="s">
        <v>80</v>
      </c>
      <c r="D4101" t="s">
        <v>99</v>
      </c>
      <c r="E4101" t="s">
        <v>132</v>
      </c>
      <c r="F4101" t="s">
        <v>534</v>
      </c>
      <c r="G4101" t="s">
        <v>134</v>
      </c>
      <c r="H4101" t="s">
        <v>135</v>
      </c>
      <c r="I4101" t="s">
        <v>136</v>
      </c>
      <c r="J4101" t="s">
        <v>137</v>
      </c>
      <c r="K4101" t="s">
        <v>138</v>
      </c>
      <c r="L4101" t="s">
        <v>12002</v>
      </c>
      <c r="M4101" t="s">
        <v>12003</v>
      </c>
      <c r="N4101">
        <v>2.5980555550000002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1.2077710439652951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1.2077710439652951</v>
      </c>
    </row>
    <row r="4102" spans="1:31" x14ac:dyDescent="0.25">
      <c r="A4102">
        <v>2440545</v>
      </c>
      <c r="B4102">
        <v>1</v>
      </c>
      <c r="C4102" t="s">
        <v>81</v>
      </c>
      <c r="D4102" t="s">
        <v>122</v>
      </c>
      <c r="E4102" t="s">
        <v>161</v>
      </c>
      <c r="F4102" t="s">
        <v>12004</v>
      </c>
      <c r="G4102" t="s">
        <v>301</v>
      </c>
      <c r="H4102" t="s">
        <v>144</v>
      </c>
      <c r="I4102" t="s">
        <v>136</v>
      </c>
      <c r="J4102" t="s">
        <v>137</v>
      </c>
      <c r="K4102" t="s">
        <v>138</v>
      </c>
      <c r="L4102" t="s">
        <v>12005</v>
      </c>
      <c r="M4102" t="s">
        <v>12006</v>
      </c>
      <c r="N4102">
        <v>6.9677777770000002</v>
      </c>
      <c r="O4102">
        <v>0</v>
      </c>
      <c r="P4102">
        <v>483</v>
      </c>
      <c r="Q4102">
        <v>0</v>
      </c>
      <c r="R4102">
        <v>0</v>
      </c>
      <c r="S4102">
        <v>0</v>
      </c>
      <c r="T4102">
        <v>9</v>
      </c>
      <c r="U4102">
        <v>0</v>
      </c>
      <c r="V4102">
        <v>0</v>
      </c>
      <c r="W4102">
        <v>0</v>
      </c>
      <c r="X4102">
        <v>674.46192109244748</v>
      </c>
      <c r="Y4102">
        <v>0</v>
      </c>
      <c r="Z4102">
        <v>0</v>
      </c>
      <c r="AA4102">
        <v>0</v>
      </c>
      <c r="AB4102">
        <v>13.51962079486613</v>
      </c>
      <c r="AC4102">
        <v>0</v>
      </c>
      <c r="AD4102">
        <v>0</v>
      </c>
      <c r="AE4102">
        <v>687.9815418873136</v>
      </c>
    </row>
    <row r="4103" spans="1:31" x14ac:dyDescent="0.25">
      <c r="A4103">
        <v>2440213</v>
      </c>
      <c r="B4103">
        <v>1</v>
      </c>
      <c r="C4103" t="s">
        <v>80</v>
      </c>
      <c r="D4103" t="s">
        <v>96</v>
      </c>
      <c r="E4103" t="s">
        <v>132</v>
      </c>
      <c r="F4103" t="s">
        <v>12007</v>
      </c>
      <c r="G4103" t="s">
        <v>134</v>
      </c>
      <c r="H4103" t="s">
        <v>135</v>
      </c>
      <c r="I4103" t="s">
        <v>136</v>
      </c>
      <c r="J4103" t="s">
        <v>137</v>
      </c>
      <c r="K4103" t="s">
        <v>138</v>
      </c>
      <c r="L4103" t="s">
        <v>12008</v>
      </c>
      <c r="M4103" t="s">
        <v>12009</v>
      </c>
      <c r="N4103">
        <v>5.2736111110000001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1.3156029581977333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1.3156029581977333</v>
      </c>
    </row>
    <row r="4104" spans="1:31" x14ac:dyDescent="0.25">
      <c r="A4104">
        <v>2440144</v>
      </c>
      <c r="B4104">
        <v>1</v>
      </c>
      <c r="C4104" t="s">
        <v>80</v>
      </c>
      <c r="D4104" t="s">
        <v>105</v>
      </c>
      <c r="E4104" t="s">
        <v>178</v>
      </c>
      <c r="F4104" t="s">
        <v>1965</v>
      </c>
      <c r="G4104" t="s">
        <v>187</v>
      </c>
      <c r="H4104" t="s">
        <v>144</v>
      </c>
      <c r="I4104" t="s">
        <v>136</v>
      </c>
      <c r="J4104" t="s">
        <v>137</v>
      </c>
      <c r="K4104" t="s">
        <v>164</v>
      </c>
      <c r="L4104" t="s">
        <v>12010</v>
      </c>
      <c r="M4104" t="s">
        <v>12011</v>
      </c>
      <c r="N4104">
        <v>4.4752777769999996</v>
      </c>
      <c r="O4104">
        <v>0</v>
      </c>
      <c r="P4104">
        <v>1167</v>
      </c>
      <c r="Q4104">
        <v>0</v>
      </c>
      <c r="R4104">
        <v>0</v>
      </c>
      <c r="S4104">
        <v>0</v>
      </c>
      <c r="T4104">
        <v>102</v>
      </c>
      <c r="U4104">
        <v>0</v>
      </c>
      <c r="V4104">
        <v>0</v>
      </c>
      <c r="W4104">
        <v>0</v>
      </c>
      <c r="X4104">
        <v>2001.5991622498866</v>
      </c>
      <c r="Y4104">
        <v>0</v>
      </c>
      <c r="Z4104">
        <v>0</v>
      </c>
      <c r="AA4104">
        <v>0</v>
      </c>
      <c r="AB4104">
        <v>878.60882474247524</v>
      </c>
      <c r="AC4104">
        <v>0</v>
      </c>
      <c r="AD4104">
        <v>0</v>
      </c>
      <c r="AE4104">
        <v>2880.2079869923618</v>
      </c>
    </row>
    <row r="4105" spans="1:31" x14ac:dyDescent="0.25">
      <c r="A4105">
        <v>2440167</v>
      </c>
      <c r="B4105">
        <v>1</v>
      </c>
      <c r="C4105" t="s">
        <v>80</v>
      </c>
      <c r="D4105" t="s">
        <v>96</v>
      </c>
      <c r="E4105" t="s">
        <v>132</v>
      </c>
      <c r="F4105" t="s">
        <v>12012</v>
      </c>
      <c r="G4105" t="s">
        <v>249</v>
      </c>
      <c r="H4105" t="s">
        <v>135</v>
      </c>
      <c r="I4105" t="s">
        <v>136</v>
      </c>
      <c r="J4105" t="s">
        <v>137</v>
      </c>
      <c r="K4105" t="s">
        <v>138</v>
      </c>
      <c r="L4105" t="s">
        <v>12013</v>
      </c>
      <c r="M4105" t="s">
        <v>12014</v>
      </c>
      <c r="N4105">
        <v>4.7236111110000003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</row>
    <row r="4106" spans="1:31" x14ac:dyDescent="0.25">
      <c r="A4106">
        <v>2440230</v>
      </c>
      <c r="B4106">
        <v>1</v>
      </c>
      <c r="C4106" t="s">
        <v>81</v>
      </c>
      <c r="D4106" t="s">
        <v>127</v>
      </c>
      <c r="E4106" t="s">
        <v>141</v>
      </c>
      <c r="F4106" t="s">
        <v>12015</v>
      </c>
      <c r="G4106" t="s">
        <v>187</v>
      </c>
      <c r="H4106" t="s">
        <v>144</v>
      </c>
      <c r="I4106" t="s">
        <v>136</v>
      </c>
      <c r="J4106" t="s">
        <v>137</v>
      </c>
      <c r="K4106" t="s">
        <v>164</v>
      </c>
      <c r="L4106" t="s">
        <v>12016</v>
      </c>
      <c r="M4106" t="s">
        <v>12017</v>
      </c>
      <c r="N4106">
        <v>6.4077777769999997</v>
      </c>
      <c r="O4106">
        <v>10</v>
      </c>
      <c r="P4106">
        <v>152</v>
      </c>
      <c r="Q4106">
        <v>202</v>
      </c>
      <c r="R4106">
        <v>210</v>
      </c>
      <c r="S4106">
        <v>13</v>
      </c>
      <c r="T4106">
        <v>28</v>
      </c>
      <c r="U4106">
        <v>0</v>
      </c>
      <c r="V4106">
        <v>0</v>
      </c>
      <c r="W4106">
        <v>12.622830121351123</v>
      </c>
      <c r="X4106">
        <v>158.60906573233888</v>
      </c>
      <c r="Y4106">
        <v>37.003668534618427</v>
      </c>
      <c r="Z4106">
        <v>210.9519185129397</v>
      </c>
      <c r="AA4106">
        <v>49.040575261725678</v>
      </c>
      <c r="AB4106">
        <v>145.5213839910032</v>
      </c>
      <c r="AC4106">
        <v>0</v>
      </c>
      <c r="AD4106">
        <v>0</v>
      </c>
      <c r="AE4106">
        <v>613.74944215397704</v>
      </c>
    </row>
    <row r="4107" spans="1:31" x14ac:dyDescent="0.25">
      <c r="A4107">
        <v>2440021</v>
      </c>
      <c r="B4107">
        <v>1</v>
      </c>
      <c r="C4107" t="s">
        <v>80</v>
      </c>
      <c r="D4107" t="s">
        <v>99</v>
      </c>
      <c r="E4107" t="s">
        <v>147</v>
      </c>
      <c r="F4107" t="s">
        <v>12018</v>
      </c>
      <c r="G4107" t="s">
        <v>171</v>
      </c>
      <c r="H4107" t="s">
        <v>135</v>
      </c>
      <c r="I4107" t="s">
        <v>136</v>
      </c>
      <c r="J4107" t="s">
        <v>137</v>
      </c>
      <c r="K4107" t="s">
        <v>138</v>
      </c>
      <c r="L4107" t="s">
        <v>12019</v>
      </c>
      <c r="M4107" t="s">
        <v>12020</v>
      </c>
      <c r="N4107">
        <v>1.6144444440000001</v>
      </c>
      <c r="O4107">
        <v>0</v>
      </c>
      <c r="P4107">
        <v>30</v>
      </c>
      <c r="Q4107">
        <v>0</v>
      </c>
      <c r="R4107">
        <v>0</v>
      </c>
      <c r="S4107">
        <v>0</v>
      </c>
      <c r="T4107">
        <v>2</v>
      </c>
      <c r="U4107">
        <v>0</v>
      </c>
      <c r="V4107">
        <v>0</v>
      </c>
      <c r="W4107">
        <v>0</v>
      </c>
      <c r="X4107">
        <v>3.4064665725307592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3.4064665725307592</v>
      </c>
    </row>
    <row r="4108" spans="1:31" x14ac:dyDescent="0.25">
      <c r="A4108">
        <v>2440127</v>
      </c>
      <c r="B4108">
        <v>1</v>
      </c>
      <c r="C4108" t="s">
        <v>81</v>
      </c>
      <c r="D4108" t="s">
        <v>112</v>
      </c>
      <c r="E4108" t="s">
        <v>178</v>
      </c>
      <c r="F4108" t="s">
        <v>2889</v>
      </c>
      <c r="G4108" t="s">
        <v>143</v>
      </c>
      <c r="H4108" t="s">
        <v>144</v>
      </c>
      <c r="I4108" t="s">
        <v>136</v>
      </c>
      <c r="J4108" t="s">
        <v>137</v>
      </c>
      <c r="K4108" t="s">
        <v>138</v>
      </c>
      <c r="L4108" t="s">
        <v>12021</v>
      </c>
      <c r="M4108" t="s">
        <v>12022</v>
      </c>
      <c r="N4108">
        <v>0.213888888</v>
      </c>
      <c r="O4108">
        <v>1</v>
      </c>
      <c r="P4108">
        <v>1415</v>
      </c>
      <c r="Q4108">
        <v>217</v>
      </c>
      <c r="R4108">
        <v>106</v>
      </c>
      <c r="S4108">
        <v>20</v>
      </c>
      <c r="T4108">
        <v>176</v>
      </c>
      <c r="U4108">
        <v>1</v>
      </c>
      <c r="V4108">
        <v>0</v>
      </c>
      <c r="W4108">
        <v>5.4686492944416659E-2</v>
      </c>
      <c r="X4108">
        <v>77.32981356771019</v>
      </c>
      <c r="Y4108">
        <v>14.994481154552902</v>
      </c>
      <c r="Z4108">
        <v>5.9358753599690415</v>
      </c>
      <c r="AA4108">
        <v>10.487730945965135</v>
      </c>
      <c r="AB4108">
        <v>25.503871086893344</v>
      </c>
      <c r="AC4108">
        <v>92.073239924442689</v>
      </c>
      <c r="AD4108">
        <v>0</v>
      </c>
      <c r="AE4108">
        <v>226.37969853247773</v>
      </c>
    </row>
    <row r="4109" spans="1:31" x14ac:dyDescent="0.25">
      <c r="A4109">
        <v>2440107</v>
      </c>
      <c r="B4109">
        <v>1</v>
      </c>
      <c r="C4109" t="s">
        <v>81</v>
      </c>
      <c r="D4109" t="s">
        <v>120</v>
      </c>
      <c r="E4109" t="s">
        <v>147</v>
      </c>
      <c r="F4109" t="s">
        <v>3623</v>
      </c>
      <c r="G4109" t="s">
        <v>149</v>
      </c>
      <c r="H4109" t="s">
        <v>135</v>
      </c>
      <c r="I4109" t="s">
        <v>136</v>
      </c>
      <c r="J4109" t="s">
        <v>137</v>
      </c>
      <c r="K4109" t="s">
        <v>138</v>
      </c>
      <c r="L4109" t="s">
        <v>12023</v>
      </c>
      <c r="M4109" t="s">
        <v>12024</v>
      </c>
      <c r="N4109">
        <v>1.0349999999999999</v>
      </c>
      <c r="O4109">
        <v>0</v>
      </c>
      <c r="P4109">
        <v>19</v>
      </c>
      <c r="Q4109">
        <v>0</v>
      </c>
      <c r="R4109">
        <v>2</v>
      </c>
      <c r="S4109">
        <v>0</v>
      </c>
      <c r="T4109">
        <v>10</v>
      </c>
      <c r="U4109">
        <v>0</v>
      </c>
      <c r="V4109">
        <v>0</v>
      </c>
      <c r="W4109">
        <v>0</v>
      </c>
      <c r="X4109">
        <v>3.8875630978047311</v>
      </c>
      <c r="Y4109">
        <v>0</v>
      </c>
      <c r="Z4109">
        <v>0.40370092607225999</v>
      </c>
      <c r="AA4109">
        <v>0</v>
      </c>
      <c r="AB4109">
        <v>7.1113300117833491</v>
      </c>
      <c r="AC4109">
        <v>0</v>
      </c>
      <c r="AD4109">
        <v>0</v>
      </c>
      <c r="AE4109">
        <v>11.402594035660339</v>
      </c>
    </row>
    <row r="4110" spans="1:31" x14ac:dyDescent="0.25">
      <c r="A4110">
        <v>2440273</v>
      </c>
      <c r="B4110">
        <v>1</v>
      </c>
      <c r="C4110" t="s">
        <v>80</v>
      </c>
      <c r="D4110" t="s">
        <v>97</v>
      </c>
      <c r="E4110" t="s">
        <v>161</v>
      </c>
      <c r="F4110" t="s">
        <v>3776</v>
      </c>
      <c r="G4110" t="s">
        <v>163</v>
      </c>
      <c r="H4110" t="s">
        <v>144</v>
      </c>
      <c r="I4110" t="s">
        <v>330</v>
      </c>
      <c r="J4110" t="s">
        <v>137</v>
      </c>
      <c r="K4110" t="s">
        <v>164</v>
      </c>
      <c r="L4110" t="s">
        <v>12025</v>
      </c>
      <c r="M4110" t="s">
        <v>12026</v>
      </c>
      <c r="N4110">
        <v>3.5833333000000002E-2</v>
      </c>
      <c r="O4110">
        <v>4</v>
      </c>
      <c r="P4110">
        <v>1904</v>
      </c>
      <c r="Q4110">
        <v>3</v>
      </c>
      <c r="R4110">
        <v>256</v>
      </c>
      <c r="S4110">
        <v>13</v>
      </c>
      <c r="T4110">
        <v>284</v>
      </c>
      <c r="U4110">
        <v>0</v>
      </c>
      <c r="V4110">
        <v>0</v>
      </c>
      <c r="W4110">
        <v>5.0266430216252171</v>
      </c>
      <c r="X4110">
        <v>22.070091711876103</v>
      </c>
      <c r="Y4110">
        <v>9.6992845891625008E-3</v>
      </c>
      <c r="Z4110">
        <v>1.0623273170009115</v>
      </c>
      <c r="AA4110">
        <v>4.8086414273290723</v>
      </c>
      <c r="AB4110">
        <v>9.299966005938197</v>
      </c>
      <c r="AC4110">
        <v>0</v>
      </c>
      <c r="AD4110">
        <v>0</v>
      </c>
      <c r="AE4110">
        <v>42.277368768358663</v>
      </c>
    </row>
    <row r="4111" spans="1:31" x14ac:dyDescent="0.25">
      <c r="A4111">
        <v>2440081</v>
      </c>
      <c r="B4111">
        <v>1</v>
      </c>
      <c r="C4111" t="s">
        <v>80</v>
      </c>
      <c r="D4111" t="s">
        <v>100</v>
      </c>
      <c r="E4111" t="s">
        <v>290</v>
      </c>
      <c r="F4111" t="s">
        <v>12027</v>
      </c>
      <c r="G4111" t="s">
        <v>171</v>
      </c>
      <c r="H4111" t="s">
        <v>135</v>
      </c>
      <c r="I4111" t="s">
        <v>136</v>
      </c>
      <c r="J4111" t="s">
        <v>137</v>
      </c>
      <c r="K4111" t="s">
        <v>138</v>
      </c>
      <c r="L4111" t="s">
        <v>12028</v>
      </c>
      <c r="M4111" t="s">
        <v>12029</v>
      </c>
      <c r="N4111">
        <v>1.4775</v>
      </c>
      <c r="O4111">
        <v>0</v>
      </c>
      <c r="P4111">
        <v>108</v>
      </c>
      <c r="Q4111">
        <v>0</v>
      </c>
      <c r="R4111">
        <v>0</v>
      </c>
      <c r="S4111">
        <v>0</v>
      </c>
      <c r="T4111">
        <v>1</v>
      </c>
      <c r="U4111">
        <v>0</v>
      </c>
      <c r="V4111">
        <v>0</v>
      </c>
      <c r="W4111">
        <v>0</v>
      </c>
      <c r="X4111">
        <v>32.724775137570319</v>
      </c>
      <c r="Y4111">
        <v>0</v>
      </c>
      <c r="Z4111">
        <v>0</v>
      </c>
      <c r="AA4111">
        <v>0</v>
      </c>
      <c r="AB4111">
        <v>3.3486837000489436</v>
      </c>
      <c r="AC4111">
        <v>0</v>
      </c>
      <c r="AD4111">
        <v>0</v>
      </c>
      <c r="AE4111">
        <v>36.073458837619263</v>
      </c>
    </row>
    <row r="4112" spans="1:31" x14ac:dyDescent="0.25">
      <c r="A4112">
        <v>2440399</v>
      </c>
      <c r="B4112">
        <v>1</v>
      </c>
      <c r="C4112" t="s">
        <v>81</v>
      </c>
      <c r="D4112" t="s">
        <v>112</v>
      </c>
      <c r="E4112" t="s">
        <v>132</v>
      </c>
      <c r="F4112" t="s">
        <v>12030</v>
      </c>
      <c r="G4112" t="s">
        <v>134</v>
      </c>
      <c r="H4112" t="s">
        <v>135</v>
      </c>
      <c r="I4112" t="s">
        <v>136</v>
      </c>
      <c r="J4112" t="s">
        <v>137</v>
      </c>
      <c r="K4112" t="s">
        <v>138</v>
      </c>
      <c r="L4112" t="s">
        <v>12031</v>
      </c>
      <c r="M4112" t="s">
        <v>12032</v>
      </c>
      <c r="N4112">
        <v>2.5211111110000002</v>
      </c>
      <c r="O4112">
        <v>0</v>
      </c>
      <c r="P4112">
        <v>1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0.6730216353324332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0.6730216353324332</v>
      </c>
    </row>
    <row r="4113" spans="1:31" x14ac:dyDescent="0.25">
      <c r="A4113">
        <v>2440044</v>
      </c>
      <c r="B4113">
        <v>1</v>
      </c>
      <c r="C4113" t="s">
        <v>80</v>
      </c>
      <c r="D4113" t="s">
        <v>87</v>
      </c>
      <c r="E4113" t="s">
        <v>161</v>
      </c>
      <c r="F4113" t="s">
        <v>2538</v>
      </c>
      <c r="G4113" t="s">
        <v>143</v>
      </c>
      <c r="H4113" t="s">
        <v>144</v>
      </c>
      <c r="I4113" t="s">
        <v>136</v>
      </c>
      <c r="J4113" t="s">
        <v>137</v>
      </c>
      <c r="K4113" t="s">
        <v>138</v>
      </c>
      <c r="L4113" t="s">
        <v>12033</v>
      </c>
      <c r="M4113" t="s">
        <v>12034</v>
      </c>
      <c r="N4113">
        <v>3.238611111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11</v>
      </c>
      <c r="U4113">
        <v>0</v>
      </c>
      <c r="V4113">
        <v>2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275.65187576140266</v>
      </c>
      <c r="AC4113">
        <v>0</v>
      </c>
      <c r="AD4113">
        <v>165.04159718199128</v>
      </c>
      <c r="AE4113">
        <v>440.69347294339394</v>
      </c>
    </row>
    <row r="4114" spans="1:31" x14ac:dyDescent="0.25">
      <c r="A4114">
        <v>2440585</v>
      </c>
      <c r="B4114">
        <v>1</v>
      </c>
      <c r="C4114" t="s">
        <v>80</v>
      </c>
      <c r="D4114" t="s">
        <v>105</v>
      </c>
      <c r="E4114" t="s">
        <v>147</v>
      </c>
      <c r="F4114" t="s">
        <v>12035</v>
      </c>
      <c r="G4114" t="s">
        <v>171</v>
      </c>
      <c r="H4114" t="s">
        <v>135</v>
      </c>
      <c r="I4114" t="s">
        <v>136</v>
      </c>
      <c r="J4114" t="s">
        <v>137</v>
      </c>
      <c r="K4114" t="s">
        <v>138</v>
      </c>
      <c r="L4114" t="s">
        <v>12036</v>
      </c>
      <c r="M4114" t="s">
        <v>12037</v>
      </c>
      <c r="N4114">
        <v>0.71750000000000003</v>
      </c>
      <c r="O4114">
        <v>0</v>
      </c>
      <c r="P4114">
        <v>35</v>
      </c>
      <c r="Q4114">
        <v>0</v>
      </c>
      <c r="R4114">
        <v>0</v>
      </c>
      <c r="S4114">
        <v>0</v>
      </c>
      <c r="T4114">
        <v>6</v>
      </c>
      <c r="U4114">
        <v>0</v>
      </c>
      <c r="V4114">
        <v>0</v>
      </c>
      <c r="W4114">
        <v>0</v>
      </c>
      <c r="X4114">
        <v>7.4562231041030653</v>
      </c>
      <c r="Y4114">
        <v>0</v>
      </c>
      <c r="Z4114">
        <v>0</v>
      </c>
      <c r="AA4114">
        <v>0</v>
      </c>
      <c r="AB4114">
        <v>3.6783744143882307</v>
      </c>
      <c r="AC4114">
        <v>0</v>
      </c>
      <c r="AD4114">
        <v>0</v>
      </c>
      <c r="AE4114">
        <v>11.134597518491296</v>
      </c>
    </row>
    <row r="4115" spans="1:31" x14ac:dyDescent="0.25">
      <c r="A4115">
        <v>2440393</v>
      </c>
      <c r="B4115">
        <v>1</v>
      </c>
      <c r="C4115" t="s">
        <v>80</v>
      </c>
      <c r="D4115" t="s">
        <v>108</v>
      </c>
      <c r="E4115" t="s">
        <v>156</v>
      </c>
      <c r="F4115" t="s">
        <v>12038</v>
      </c>
      <c r="G4115" t="s">
        <v>175</v>
      </c>
      <c r="H4115" t="s">
        <v>135</v>
      </c>
      <c r="I4115" t="s">
        <v>136</v>
      </c>
      <c r="J4115" t="s">
        <v>137</v>
      </c>
      <c r="K4115" t="s">
        <v>138</v>
      </c>
      <c r="L4115" t="s">
        <v>12039</v>
      </c>
      <c r="M4115" t="s">
        <v>12040</v>
      </c>
      <c r="N4115">
        <v>0.81361111100000005</v>
      </c>
      <c r="O4115">
        <v>0</v>
      </c>
      <c r="P4115">
        <v>25</v>
      </c>
      <c r="Q4115">
        <v>0</v>
      </c>
      <c r="R4115">
        <v>18</v>
      </c>
      <c r="S4115">
        <v>0</v>
      </c>
      <c r="T4115">
        <v>9</v>
      </c>
      <c r="U4115">
        <v>0</v>
      </c>
      <c r="V4115">
        <v>0</v>
      </c>
      <c r="W4115">
        <v>0</v>
      </c>
      <c r="X4115">
        <v>3.99017939137268</v>
      </c>
      <c r="Y4115">
        <v>0</v>
      </c>
      <c r="Z4115">
        <v>0</v>
      </c>
      <c r="AA4115">
        <v>0</v>
      </c>
      <c r="AB4115">
        <v>5.6006295892039422</v>
      </c>
      <c r="AC4115">
        <v>0</v>
      </c>
      <c r="AD4115">
        <v>0</v>
      </c>
      <c r="AE4115">
        <v>9.5908089805766217</v>
      </c>
    </row>
    <row r="4116" spans="1:31" x14ac:dyDescent="0.25">
      <c r="A4116">
        <v>2440150</v>
      </c>
      <c r="B4116">
        <v>1</v>
      </c>
      <c r="C4116" t="s">
        <v>80</v>
      </c>
      <c r="D4116" t="s">
        <v>103</v>
      </c>
      <c r="E4116" t="s">
        <v>156</v>
      </c>
      <c r="F4116" t="s">
        <v>12041</v>
      </c>
      <c r="G4116" t="s">
        <v>175</v>
      </c>
      <c r="H4116" t="s">
        <v>135</v>
      </c>
      <c r="I4116" t="s">
        <v>136</v>
      </c>
      <c r="J4116" t="s">
        <v>137</v>
      </c>
      <c r="K4116" t="s">
        <v>138</v>
      </c>
      <c r="L4116" t="s">
        <v>12042</v>
      </c>
      <c r="M4116" t="s">
        <v>12043</v>
      </c>
      <c r="N4116">
        <v>0.70111111100000001</v>
      </c>
      <c r="O4116">
        <v>0</v>
      </c>
      <c r="P4116">
        <v>264</v>
      </c>
      <c r="Q4116">
        <v>0</v>
      </c>
      <c r="R4116">
        <v>0</v>
      </c>
      <c r="S4116">
        <v>0</v>
      </c>
      <c r="T4116">
        <v>38</v>
      </c>
      <c r="U4116">
        <v>0</v>
      </c>
      <c r="V4116">
        <v>1</v>
      </c>
      <c r="W4116">
        <v>0</v>
      </c>
      <c r="X4116">
        <v>50.392397815335322</v>
      </c>
      <c r="Y4116">
        <v>0</v>
      </c>
      <c r="Z4116">
        <v>0</v>
      </c>
      <c r="AA4116">
        <v>0</v>
      </c>
      <c r="AB4116">
        <v>47.771140373183734</v>
      </c>
      <c r="AC4116">
        <v>0</v>
      </c>
      <c r="AD4116">
        <v>15.138163103735312</v>
      </c>
      <c r="AE4116">
        <v>113.30170129225436</v>
      </c>
    </row>
    <row r="4117" spans="1:31" x14ac:dyDescent="0.25">
      <c r="A4117">
        <v>2440542</v>
      </c>
      <c r="B4117">
        <v>1</v>
      </c>
      <c r="C4117" t="s">
        <v>80</v>
      </c>
      <c r="D4117" t="s">
        <v>88</v>
      </c>
      <c r="E4117" t="s">
        <v>132</v>
      </c>
      <c r="F4117" t="s">
        <v>12044</v>
      </c>
      <c r="G4117" t="s">
        <v>198</v>
      </c>
      <c r="H4117" t="s">
        <v>135</v>
      </c>
      <c r="I4117" t="s">
        <v>136</v>
      </c>
      <c r="J4117" t="s">
        <v>137</v>
      </c>
      <c r="K4117" t="s">
        <v>138</v>
      </c>
      <c r="L4117" t="s">
        <v>12045</v>
      </c>
      <c r="M4117" t="s">
        <v>12046</v>
      </c>
      <c r="N4117">
        <v>4.1155555550000003</v>
      </c>
      <c r="O4117">
        <v>0</v>
      </c>
      <c r="P4117">
        <v>4</v>
      </c>
      <c r="Q4117">
        <v>0</v>
      </c>
      <c r="R4117">
        <v>0</v>
      </c>
      <c r="S4117">
        <v>0</v>
      </c>
      <c r="T4117">
        <v>1</v>
      </c>
      <c r="U4117">
        <v>0</v>
      </c>
      <c r="V4117">
        <v>0</v>
      </c>
      <c r="W4117">
        <v>0</v>
      </c>
      <c r="X4117">
        <v>3.9544535828387501</v>
      </c>
      <c r="Y4117">
        <v>0</v>
      </c>
      <c r="Z4117">
        <v>0</v>
      </c>
      <c r="AA4117">
        <v>0</v>
      </c>
      <c r="AB4117">
        <v>3.4383159158667556</v>
      </c>
      <c r="AC4117">
        <v>0</v>
      </c>
      <c r="AD4117">
        <v>0</v>
      </c>
      <c r="AE4117">
        <v>7.3927694987055057</v>
      </c>
    </row>
    <row r="4118" spans="1:31" x14ac:dyDescent="0.25">
      <c r="A4118">
        <v>2440310</v>
      </c>
      <c r="B4118">
        <v>1</v>
      </c>
      <c r="C4118" t="s">
        <v>81</v>
      </c>
      <c r="D4118" t="s">
        <v>116</v>
      </c>
      <c r="E4118" t="s">
        <v>178</v>
      </c>
      <c r="F4118" t="s">
        <v>10270</v>
      </c>
      <c r="G4118" t="s">
        <v>143</v>
      </c>
      <c r="H4118" t="s">
        <v>144</v>
      </c>
      <c r="I4118" t="s">
        <v>136</v>
      </c>
      <c r="J4118" t="s">
        <v>137</v>
      </c>
      <c r="K4118" t="s">
        <v>138</v>
      </c>
      <c r="L4118" t="s">
        <v>12047</v>
      </c>
      <c r="M4118" t="s">
        <v>12048</v>
      </c>
      <c r="N4118">
        <v>0.67722222200000004</v>
      </c>
      <c r="O4118">
        <v>23</v>
      </c>
      <c r="P4118">
        <v>4503</v>
      </c>
      <c r="Q4118">
        <v>541</v>
      </c>
      <c r="R4118">
        <v>471</v>
      </c>
      <c r="S4118">
        <v>42</v>
      </c>
      <c r="T4118">
        <v>490</v>
      </c>
      <c r="U4118">
        <v>5</v>
      </c>
      <c r="V4118">
        <v>0</v>
      </c>
      <c r="W4118">
        <v>3.5526418473934518</v>
      </c>
      <c r="X4118">
        <v>371.79257469988875</v>
      </c>
      <c r="Y4118">
        <v>116.75449370957486</v>
      </c>
      <c r="Z4118">
        <v>11.125168906811663</v>
      </c>
      <c r="AA4118">
        <v>246.31222048429322</v>
      </c>
      <c r="AB4118">
        <v>200.59654671896146</v>
      </c>
      <c r="AC4118">
        <v>247.40732445016607</v>
      </c>
      <c r="AD4118">
        <v>0</v>
      </c>
      <c r="AE4118">
        <v>1197.5409708170894</v>
      </c>
    </row>
    <row r="4119" spans="1:31" x14ac:dyDescent="0.25">
      <c r="A4119">
        <v>2440333</v>
      </c>
      <c r="B4119">
        <v>1</v>
      </c>
      <c r="C4119" t="s">
        <v>80</v>
      </c>
      <c r="D4119" t="s">
        <v>96</v>
      </c>
      <c r="E4119" t="s">
        <v>147</v>
      </c>
      <c r="F4119" t="s">
        <v>12049</v>
      </c>
      <c r="G4119" t="s">
        <v>175</v>
      </c>
      <c r="H4119" t="s">
        <v>135</v>
      </c>
      <c r="I4119" t="s">
        <v>136</v>
      </c>
      <c r="J4119" t="s">
        <v>137</v>
      </c>
      <c r="K4119" t="s">
        <v>138</v>
      </c>
      <c r="L4119" t="s">
        <v>12050</v>
      </c>
      <c r="M4119" t="s">
        <v>12051</v>
      </c>
      <c r="N4119">
        <v>0.69527777700000004</v>
      </c>
      <c r="O4119">
        <v>0</v>
      </c>
      <c r="P4119">
        <v>57</v>
      </c>
      <c r="Q4119">
        <v>0</v>
      </c>
      <c r="R4119">
        <v>0</v>
      </c>
      <c r="S4119">
        <v>0</v>
      </c>
      <c r="T4119">
        <v>17</v>
      </c>
      <c r="U4119">
        <v>0</v>
      </c>
      <c r="V4119">
        <v>0</v>
      </c>
      <c r="W4119">
        <v>0</v>
      </c>
      <c r="X4119">
        <v>15.659128008388109</v>
      </c>
      <c r="Y4119">
        <v>0</v>
      </c>
      <c r="Z4119">
        <v>0</v>
      </c>
      <c r="AA4119">
        <v>0</v>
      </c>
      <c r="AB4119">
        <v>12.118049803760604</v>
      </c>
      <c r="AC4119">
        <v>0</v>
      </c>
      <c r="AD4119">
        <v>0</v>
      </c>
      <c r="AE4119">
        <v>27.777177812148715</v>
      </c>
    </row>
    <row r="4120" spans="1:31" x14ac:dyDescent="0.25">
      <c r="A4120">
        <v>2440210</v>
      </c>
      <c r="B4120">
        <v>1</v>
      </c>
      <c r="C4120" t="s">
        <v>80</v>
      </c>
      <c r="D4120" t="s">
        <v>87</v>
      </c>
      <c r="E4120" t="s">
        <v>178</v>
      </c>
      <c r="F4120" t="s">
        <v>12052</v>
      </c>
      <c r="G4120" t="s">
        <v>187</v>
      </c>
      <c r="H4120" t="s">
        <v>144</v>
      </c>
      <c r="I4120" t="s">
        <v>136</v>
      </c>
      <c r="J4120" t="s">
        <v>137</v>
      </c>
      <c r="K4120" t="s">
        <v>164</v>
      </c>
      <c r="L4120" t="s">
        <v>12053</v>
      </c>
      <c r="M4120" t="s">
        <v>12054</v>
      </c>
      <c r="N4120">
        <v>1.2511111109999999</v>
      </c>
      <c r="O4120">
        <v>0</v>
      </c>
      <c r="P4120">
        <v>2398</v>
      </c>
      <c r="Q4120">
        <v>0</v>
      </c>
      <c r="R4120">
        <v>2</v>
      </c>
      <c r="S4120">
        <v>0</v>
      </c>
      <c r="T4120">
        <v>189</v>
      </c>
      <c r="U4120">
        <v>0</v>
      </c>
      <c r="V4120">
        <v>2</v>
      </c>
      <c r="W4120">
        <v>0</v>
      </c>
      <c r="X4120">
        <v>863.41422089973105</v>
      </c>
      <c r="Y4120">
        <v>0</v>
      </c>
      <c r="Z4120">
        <v>1.9357027028601064</v>
      </c>
      <c r="AA4120">
        <v>0</v>
      </c>
      <c r="AB4120">
        <v>570.32882737786395</v>
      </c>
      <c r="AC4120">
        <v>0</v>
      </c>
      <c r="AD4120">
        <v>68.53569442890155</v>
      </c>
      <c r="AE4120">
        <v>1504.2144454093566</v>
      </c>
    </row>
    <row r="4121" spans="1:31" x14ac:dyDescent="0.25">
      <c r="A4121">
        <v>2440170</v>
      </c>
      <c r="B4121">
        <v>1</v>
      </c>
      <c r="C4121" t="s">
        <v>80</v>
      </c>
      <c r="D4121" t="s">
        <v>83</v>
      </c>
      <c r="E4121" t="s">
        <v>141</v>
      </c>
      <c r="F4121" t="s">
        <v>12055</v>
      </c>
      <c r="G4121" t="s">
        <v>256</v>
      </c>
      <c r="H4121" t="s">
        <v>144</v>
      </c>
      <c r="I4121" t="s">
        <v>136</v>
      </c>
      <c r="J4121" t="s">
        <v>137</v>
      </c>
      <c r="K4121" t="s">
        <v>138</v>
      </c>
      <c r="L4121" t="s">
        <v>12056</v>
      </c>
      <c r="M4121" t="s">
        <v>12057</v>
      </c>
      <c r="N4121">
        <v>7.7936111109999997</v>
      </c>
      <c r="O4121">
        <v>0</v>
      </c>
      <c r="P4121">
        <v>260</v>
      </c>
      <c r="Q4121">
        <v>0</v>
      </c>
      <c r="R4121">
        <v>0</v>
      </c>
      <c r="S4121">
        <v>8</v>
      </c>
      <c r="T4121">
        <v>32</v>
      </c>
      <c r="U4121">
        <v>3</v>
      </c>
      <c r="V4121">
        <v>0</v>
      </c>
      <c r="W4121">
        <v>0</v>
      </c>
      <c r="X4121">
        <v>688.02693610687754</v>
      </c>
      <c r="Y4121">
        <v>0</v>
      </c>
      <c r="Z4121">
        <v>0</v>
      </c>
      <c r="AA4121">
        <v>341.4555202213129</v>
      </c>
      <c r="AB4121">
        <v>616.19395554556399</v>
      </c>
      <c r="AC4121">
        <v>1650.6503842875557</v>
      </c>
      <c r="AD4121">
        <v>0</v>
      </c>
      <c r="AE4121">
        <v>3296.3267961613101</v>
      </c>
    </row>
    <row r="4122" spans="1:31" x14ac:dyDescent="0.25">
      <c r="A4122">
        <v>2440565</v>
      </c>
      <c r="B4122">
        <v>1</v>
      </c>
      <c r="C4122" t="s">
        <v>80</v>
      </c>
      <c r="D4122" t="s">
        <v>82</v>
      </c>
      <c r="E4122" t="s">
        <v>147</v>
      </c>
      <c r="F4122" t="s">
        <v>12058</v>
      </c>
      <c r="G4122" t="s">
        <v>171</v>
      </c>
      <c r="H4122" t="s">
        <v>135</v>
      </c>
      <c r="I4122" t="s">
        <v>136</v>
      </c>
      <c r="J4122" t="s">
        <v>137</v>
      </c>
      <c r="K4122" t="s">
        <v>138</v>
      </c>
      <c r="L4122" t="s">
        <v>12059</v>
      </c>
      <c r="M4122" t="s">
        <v>12060</v>
      </c>
      <c r="N4122">
        <v>0.895277777</v>
      </c>
      <c r="O4122">
        <v>0</v>
      </c>
      <c r="P4122">
        <v>46</v>
      </c>
      <c r="Q4122">
        <v>0</v>
      </c>
      <c r="R4122">
        <v>0</v>
      </c>
      <c r="S4122">
        <v>0</v>
      </c>
      <c r="T4122">
        <v>8</v>
      </c>
      <c r="U4122">
        <v>0</v>
      </c>
      <c r="V4122">
        <v>0</v>
      </c>
      <c r="W4122">
        <v>0</v>
      </c>
      <c r="X4122">
        <v>15.557312596277727</v>
      </c>
      <c r="Y4122">
        <v>0</v>
      </c>
      <c r="Z4122">
        <v>0</v>
      </c>
      <c r="AA4122">
        <v>0</v>
      </c>
      <c r="AB4122">
        <v>2.970644056370654</v>
      </c>
      <c r="AC4122">
        <v>0</v>
      </c>
      <c r="AD4122">
        <v>0</v>
      </c>
      <c r="AE4122">
        <v>18.527956652648381</v>
      </c>
    </row>
    <row r="4123" spans="1:31" x14ac:dyDescent="0.25">
      <c r="A4123">
        <v>2440439</v>
      </c>
      <c r="B4123">
        <v>1</v>
      </c>
      <c r="C4123" t="s">
        <v>80</v>
      </c>
      <c r="D4123" t="s">
        <v>96</v>
      </c>
      <c r="E4123" t="s">
        <v>132</v>
      </c>
      <c r="F4123" t="s">
        <v>12061</v>
      </c>
      <c r="G4123" t="s">
        <v>198</v>
      </c>
      <c r="H4123" t="s">
        <v>135</v>
      </c>
      <c r="I4123" t="s">
        <v>136</v>
      </c>
      <c r="J4123" t="s">
        <v>137</v>
      </c>
      <c r="K4123" t="s">
        <v>138</v>
      </c>
      <c r="L4123" t="s">
        <v>12062</v>
      </c>
      <c r="M4123" t="s">
        <v>12063</v>
      </c>
      <c r="N4123">
        <v>2.6549999999999998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</row>
    <row r="4124" spans="1:31" x14ac:dyDescent="0.25">
      <c r="A4124">
        <v>2440084</v>
      </c>
      <c r="B4124">
        <v>1</v>
      </c>
      <c r="C4124" t="s">
        <v>80</v>
      </c>
      <c r="D4124" t="s">
        <v>82</v>
      </c>
      <c r="E4124" t="s">
        <v>132</v>
      </c>
      <c r="F4124" t="s">
        <v>12064</v>
      </c>
      <c r="G4124" t="s">
        <v>249</v>
      </c>
      <c r="H4124" t="s">
        <v>135</v>
      </c>
      <c r="I4124" t="s">
        <v>136</v>
      </c>
      <c r="J4124" t="s">
        <v>137</v>
      </c>
      <c r="K4124" t="s">
        <v>138</v>
      </c>
      <c r="L4124" t="s">
        <v>12065</v>
      </c>
      <c r="M4124" t="s">
        <v>12066</v>
      </c>
      <c r="N4124">
        <v>0.586388888</v>
      </c>
      <c r="O4124">
        <v>0</v>
      </c>
      <c r="P4124">
        <v>3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</row>
    <row r="4125" spans="1:31" x14ac:dyDescent="0.25">
      <c r="A4125">
        <v>2440061</v>
      </c>
      <c r="B4125">
        <v>1</v>
      </c>
      <c r="C4125" t="s">
        <v>80</v>
      </c>
      <c r="D4125" t="s">
        <v>88</v>
      </c>
      <c r="E4125" t="s">
        <v>147</v>
      </c>
      <c r="F4125" t="s">
        <v>12067</v>
      </c>
      <c r="G4125" t="s">
        <v>149</v>
      </c>
      <c r="H4125" t="s">
        <v>135</v>
      </c>
      <c r="I4125" t="s">
        <v>136</v>
      </c>
      <c r="J4125" t="s">
        <v>137</v>
      </c>
      <c r="K4125" t="s">
        <v>138</v>
      </c>
      <c r="L4125" t="s">
        <v>12068</v>
      </c>
      <c r="M4125" t="s">
        <v>12069</v>
      </c>
      <c r="N4125">
        <v>3.0325000000000002</v>
      </c>
      <c r="O4125">
        <v>0</v>
      </c>
      <c r="P4125">
        <v>17</v>
      </c>
      <c r="Q4125">
        <v>0</v>
      </c>
      <c r="R4125">
        <v>0</v>
      </c>
      <c r="S4125">
        <v>0</v>
      </c>
      <c r="T4125">
        <v>8</v>
      </c>
      <c r="U4125">
        <v>0</v>
      </c>
      <c r="V4125">
        <v>0</v>
      </c>
      <c r="W4125">
        <v>0</v>
      </c>
      <c r="X4125">
        <v>14.796085859588487</v>
      </c>
      <c r="Y4125">
        <v>0</v>
      </c>
      <c r="Z4125">
        <v>0</v>
      </c>
      <c r="AA4125">
        <v>0</v>
      </c>
      <c r="AB4125">
        <v>31.13088759794049</v>
      </c>
      <c r="AC4125">
        <v>0</v>
      </c>
      <c r="AD4125">
        <v>0</v>
      </c>
      <c r="AE4125">
        <v>45.926973457528973</v>
      </c>
    </row>
    <row r="4126" spans="1:31" x14ac:dyDescent="0.25">
      <c r="A4126">
        <v>2425914</v>
      </c>
      <c r="B4126">
        <v>1</v>
      </c>
      <c r="C4126" t="s">
        <v>80</v>
      </c>
      <c r="D4126" t="s">
        <v>99</v>
      </c>
      <c r="E4126" t="s">
        <v>147</v>
      </c>
      <c r="F4126" t="s">
        <v>12070</v>
      </c>
      <c r="G4126" t="s">
        <v>175</v>
      </c>
      <c r="H4126" t="s">
        <v>135</v>
      </c>
      <c r="I4126" t="s">
        <v>136</v>
      </c>
      <c r="J4126" t="s">
        <v>137</v>
      </c>
      <c r="K4126" t="s">
        <v>138</v>
      </c>
      <c r="L4126" t="s">
        <v>12071</v>
      </c>
      <c r="M4126" t="s">
        <v>12072</v>
      </c>
      <c r="N4126">
        <v>0.48277777700000002</v>
      </c>
      <c r="O4126">
        <v>0</v>
      </c>
      <c r="P4126">
        <v>75</v>
      </c>
      <c r="Q4126">
        <v>0</v>
      </c>
      <c r="R4126">
        <v>0</v>
      </c>
      <c r="S4126">
        <v>0</v>
      </c>
      <c r="T4126">
        <v>21</v>
      </c>
      <c r="U4126">
        <v>0</v>
      </c>
      <c r="V4126">
        <v>0</v>
      </c>
      <c r="W4126">
        <v>0</v>
      </c>
      <c r="X4126">
        <v>6.1017930390035788</v>
      </c>
      <c r="Y4126">
        <v>0</v>
      </c>
      <c r="Z4126">
        <v>0</v>
      </c>
      <c r="AA4126">
        <v>0</v>
      </c>
      <c r="AB4126">
        <v>11.33051448310869</v>
      </c>
      <c r="AC4126">
        <v>0</v>
      </c>
      <c r="AD4126">
        <v>0</v>
      </c>
      <c r="AE4126">
        <v>17.432307522112268</v>
      </c>
    </row>
    <row r="4127" spans="1:31" x14ac:dyDescent="0.25">
      <c r="A4127">
        <v>2426438</v>
      </c>
      <c r="B4127">
        <v>1</v>
      </c>
      <c r="C4127" t="s">
        <v>80</v>
      </c>
      <c r="D4127" t="s">
        <v>96</v>
      </c>
      <c r="E4127" t="s">
        <v>178</v>
      </c>
      <c r="F4127" t="s">
        <v>12073</v>
      </c>
      <c r="G4127" t="s">
        <v>143</v>
      </c>
      <c r="H4127" t="s">
        <v>144</v>
      </c>
      <c r="I4127" t="s">
        <v>136</v>
      </c>
      <c r="J4127" t="s">
        <v>137</v>
      </c>
      <c r="K4127" t="s">
        <v>138</v>
      </c>
      <c r="L4127" t="s">
        <v>12074</v>
      </c>
      <c r="M4127" t="s">
        <v>12075</v>
      </c>
      <c r="N4127">
        <v>0.33111111100000001</v>
      </c>
      <c r="O4127">
        <v>0</v>
      </c>
      <c r="P4127">
        <v>1119</v>
      </c>
      <c r="Q4127">
        <v>0</v>
      </c>
      <c r="R4127">
        <v>4</v>
      </c>
      <c r="S4127">
        <v>3</v>
      </c>
      <c r="T4127">
        <v>111</v>
      </c>
      <c r="U4127">
        <v>0</v>
      </c>
      <c r="V4127">
        <v>0</v>
      </c>
      <c r="W4127">
        <v>0</v>
      </c>
      <c r="X4127">
        <v>148.04452066985135</v>
      </c>
      <c r="Y4127">
        <v>0</v>
      </c>
      <c r="Z4127">
        <v>0</v>
      </c>
      <c r="AA4127">
        <v>1.5411702093760002</v>
      </c>
      <c r="AB4127">
        <v>44.982706626048305</v>
      </c>
      <c r="AC4127">
        <v>0</v>
      </c>
      <c r="AD4127">
        <v>0</v>
      </c>
      <c r="AE4127">
        <v>194.56839750527564</v>
      </c>
    </row>
    <row r="4128" spans="1:31" x14ac:dyDescent="0.25">
      <c r="A4128">
        <v>2426123</v>
      </c>
      <c r="B4128">
        <v>1</v>
      </c>
      <c r="C4128" t="s">
        <v>80</v>
      </c>
      <c r="D4128" t="s">
        <v>90</v>
      </c>
      <c r="E4128" t="s">
        <v>156</v>
      </c>
      <c r="F4128" t="s">
        <v>12076</v>
      </c>
      <c r="G4128" t="s">
        <v>479</v>
      </c>
      <c r="H4128" t="s">
        <v>135</v>
      </c>
      <c r="I4128" t="s">
        <v>136</v>
      </c>
      <c r="J4128" t="s">
        <v>137</v>
      </c>
      <c r="K4128" t="s">
        <v>138</v>
      </c>
      <c r="L4128" t="s">
        <v>12077</v>
      </c>
      <c r="M4128" t="s">
        <v>12078</v>
      </c>
      <c r="N4128">
        <v>0.37444444399999999</v>
      </c>
      <c r="O4128">
        <v>0</v>
      </c>
      <c r="P4128">
        <v>388</v>
      </c>
      <c r="Q4128">
        <v>0</v>
      </c>
      <c r="R4128">
        <v>0</v>
      </c>
      <c r="S4128">
        <v>0</v>
      </c>
      <c r="T4128">
        <v>45</v>
      </c>
      <c r="U4128">
        <v>0</v>
      </c>
      <c r="V4128">
        <v>0</v>
      </c>
      <c r="W4128">
        <v>0</v>
      </c>
      <c r="X4128">
        <v>48.364861882866812</v>
      </c>
      <c r="Y4128">
        <v>0</v>
      </c>
      <c r="Z4128">
        <v>0</v>
      </c>
      <c r="AA4128">
        <v>0</v>
      </c>
      <c r="AB4128">
        <v>7.0404416089184467</v>
      </c>
      <c r="AC4128">
        <v>0</v>
      </c>
      <c r="AD4128">
        <v>0</v>
      </c>
      <c r="AE4128">
        <v>55.405303491785261</v>
      </c>
    </row>
    <row r="4129" spans="1:31" x14ac:dyDescent="0.25">
      <c r="A4129">
        <v>2426461</v>
      </c>
      <c r="B4129">
        <v>1</v>
      </c>
      <c r="C4129" t="s">
        <v>80</v>
      </c>
      <c r="D4129" t="s">
        <v>82</v>
      </c>
      <c r="E4129" t="s">
        <v>132</v>
      </c>
      <c r="F4129" t="s">
        <v>12079</v>
      </c>
      <c r="G4129" t="s">
        <v>249</v>
      </c>
      <c r="H4129" t="s">
        <v>135</v>
      </c>
      <c r="I4129" t="s">
        <v>136</v>
      </c>
      <c r="J4129" t="s">
        <v>137</v>
      </c>
      <c r="K4129" t="s">
        <v>138</v>
      </c>
      <c r="L4129" t="s">
        <v>12080</v>
      </c>
      <c r="M4129" t="s">
        <v>12081</v>
      </c>
      <c r="N4129">
        <v>0.77805555500000001</v>
      </c>
      <c r="O4129">
        <v>0</v>
      </c>
      <c r="P4129">
        <v>2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0.13855394058557335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0.13855394058557335</v>
      </c>
    </row>
    <row r="4130" spans="1:31" x14ac:dyDescent="0.25">
      <c r="A4130">
        <v>2426146</v>
      </c>
      <c r="B4130">
        <v>1</v>
      </c>
      <c r="C4130" t="s">
        <v>80</v>
      </c>
      <c r="D4130" t="s">
        <v>104</v>
      </c>
      <c r="E4130" t="s">
        <v>178</v>
      </c>
      <c r="F4130" t="s">
        <v>12082</v>
      </c>
      <c r="G4130" t="s">
        <v>143</v>
      </c>
      <c r="H4130" t="s">
        <v>144</v>
      </c>
      <c r="I4130" t="s">
        <v>136</v>
      </c>
      <c r="J4130" t="s">
        <v>137</v>
      </c>
      <c r="K4130" t="s">
        <v>138</v>
      </c>
      <c r="L4130" t="s">
        <v>12083</v>
      </c>
      <c r="M4130" t="s">
        <v>12084</v>
      </c>
      <c r="N4130">
        <v>0.51555555500000005</v>
      </c>
      <c r="O4130">
        <v>9</v>
      </c>
      <c r="P4130">
        <v>0</v>
      </c>
      <c r="Q4130">
        <v>69</v>
      </c>
      <c r="R4130">
        <v>0</v>
      </c>
      <c r="S4130">
        <v>24</v>
      </c>
      <c r="T4130">
        <v>2</v>
      </c>
      <c r="U4130">
        <v>0</v>
      </c>
      <c r="V4130">
        <v>0</v>
      </c>
      <c r="W4130">
        <v>2.9510900249713643</v>
      </c>
      <c r="X4130">
        <v>0</v>
      </c>
      <c r="Y4130">
        <v>13.179625330613016</v>
      </c>
      <c r="Z4130">
        <v>0</v>
      </c>
      <c r="AA4130">
        <v>64.513488466340249</v>
      </c>
      <c r="AB4130">
        <v>1.0546987698843555</v>
      </c>
      <c r="AC4130">
        <v>0</v>
      </c>
      <c r="AD4130">
        <v>0</v>
      </c>
      <c r="AE4130">
        <v>81.698902591808988</v>
      </c>
    </row>
    <row r="4131" spans="1:31" x14ac:dyDescent="0.25">
      <c r="A4131">
        <v>2425651</v>
      </c>
      <c r="B4131">
        <v>1</v>
      </c>
      <c r="C4131" t="s">
        <v>80</v>
      </c>
      <c r="D4131" t="s">
        <v>96</v>
      </c>
      <c r="E4131" t="s">
        <v>132</v>
      </c>
      <c r="F4131" t="s">
        <v>12085</v>
      </c>
      <c r="G4131" t="s">
        <v>134</v>
      </c>
      <c r="H4131" t="s">
        <v>135</v>
      </c>
      <c r="I4131" t="s">
        <v>136</v>
      </c>
      <c r="J4131" t="s">
        <v>137</v>
      </c>
      <c r="K4131" t="s">
        <v>138</v>
      </c>
      <c r="L4131" t="s">
        <v>12086</v>
      </c>
      <c r="M4131" t="s">
        <v>12087</v>
      </c>
      <c r="N4131">
        <v>1.730555555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0.38910088275985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0.38910088275985</v>
      </c>
    </row>
    <row r="4132" spans="1:31" x14ac:dyDescent="0.25">
      <c r="A4132">
        <v>2425751</v>
      </c>
      <c r="B4132">
        <v>1</v>
      </c>
      <c r="C4132" t="s">
        <v>81</v>
      </c>
      <c r="D4132" t="s">
        <v>122</v>
      </c>
      <c r="E4132" t="s">
        <v>161</v>
      </c>
      <c r="F4132" t="s">
        <v>827</v>
      </c>
      <c r="G4132" t="s">
        <v>187</v>
      </c>
      <c r="H4132" t="s">
        <v>144</v>
      </c>
      <c r="I4132" t="s">
        <v>136</v>
      </c>
      <c r="J4132" t="s">
        <v>137</v>
      </c>
      <c r="K4132" t="s">
        <v>164</v>
      </c>
      <c r="L4132" t="s">
        <v>12088</v>
      </c>
      <c r="M4132" t="s">
        <v>12089</v>
      </c>
      <c r="N4132">
        <v>9.4111111110000003</v>
      </c>
      <c r="O4132">
        <v>2</v>
      </c>
      <c r="P4132">
        <v>628</v>
      </c>
      <c r="Q4132">
        <v>1</v>
      </c>
      <c r="R4132">
        <v>14</v>
      </c>
      <c r="S4132">
        <v>2</v>
      </c>
      <c r="T4132">
        <v>44</v>
      </c>
      <c r="U4132">
        <v>1</v>
      </c>
      <c r="V4132">
        <v>0</v>
      </c>
      <c r="W4132">
        <v>4.7167945984856656</v>
      </c>
      <c r="X4132">
        <v>745.25957806952158</v>
      </c>
      <c r="Y4132">
        <v>3.1983118422032892</v>
      </c>
      <c r="Z4132">
        <v>5.7973396008385638</v>
      </c>
      <c r="AA4132">
        <v>33.613375397149156</v>
      </c>
      <c r="AB4132">
        <v>200.9417973737867</v>
      </c>
      <c r="AC4132">
        <v>164.49214327676142</v>
      </c>
      <c r="AD4132">
        <v>0</v>
      </c>
      <c r="AE4132">
        <v>1158.0193401587464</v>
      </c>
    </row>
    <row r="4133" spans="1:31" x14ac:dyDescent="0.25">
      <c r="A4133">
        <v>2426169</v>
      </c>
      <c r="B4133">
        <v>1</v>
      </c>
      <c r="C4133" t="s">
        <v>80</v>
      </c>
      <c r="D4133" t="s">
        <v>82</v>
      </c>
      <c r="E4133" t="s">
        <v>132</v>
      </c>
      <c r="F4133" t="s">
        <v>12090</v>
      </c>
      <c r="G4133" t="s">
        <v>134</v>
      </c>
      <c r="H4133" t="s">
        <v>135</v>
      </c>
      <c r="I4133" t="s">
        <v>136</v>
      </c>
      <c r="J4133" t="s">
        <v>137</v>
      </c>
      <c r="K4133" t="s">
        <v>138</v>
      </c>
      <c r="L4133" t="s">
        <v>12091</v>
      </c>
      <c r="M4133" t="s">
        <v>12092</v>
      </c>
      <c r="N4133">
        <v>2.8708333330000002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0.5216135136808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0.5216135136808</v>
      </c>
    </row>
    <row r="4134" spans="1:31" x14ac:dyDescent="0.25">
      <c r="A4134">
        <v>2426607</v>
      </c>
      <c r="B4134">
        <v>1</v>
      </c>
      <c r="C4134" t="s">
        <v>80</v>
      </c>
      <c r="D4134" t="s">
        <v>99</v>
      </c>
      <c r="E4134" t="s">
        <v>161</v>
      </c>
      <c r="F4134" t="s">
        <v>12093</v>
      </c>
      <c r="G4134" t="s">
        <v>175</v>
      </c>
      <c r="H4134" t="s">
        <v>144</v>
      </c>
      <c r="I4134" t="s">
        <v>136</v>
      </c>
      <c r="J4134" t="s">
        <v>137</v>
      </c>
      <c r="K4134" t="s">
        <v>138</v>
      </c>
      <c r="L4134" t="s">
        <v>12094</v>
      </c>
      <c r="M4134" t="s">
        <v>12095</v>
      </c>
      <c r="N4134">
        <v>0.72499999999999998</v>
      </c>
      <c r="O4134">
        <v>1</v>
      </c>
      <c r="P4134">
        <v>910</v>
      </c>
      <c r="Q4134">
        <v>0</v>
      </c>
      <c r="R4134">
        <v>8</v>
      </c>
      <c r="S4134">
        <v>1</v>
      </c>
      <c r="T4134">
        <v>111</v>
      </c>
      <c r="U4134">
        <v>0</v>
      </c>
      <c r="V4134">
        <v>0</v>
      </c>
      <c r="W4134">
        <v>1.3389936742896751</v>
      </c>
      <c r="X4134">
        <v>124.28054489249662</v>
      </c>
      <c r="Y4134">
        <v>0</v>
      </c>
      <c r="Z4134">
        <v>1.0545507604211999</v>
      </c>
      <c r="AA4134">
        <v>1.5508697158500002</v>
      </c>
      <c r="AB4134">
        <v>62.062093081251966</v>
      </c>
      <c r="AC4134">
        <v>0</v>
      </c>
      <c r="AD4134">
        <v>0</v>
      </c>
      <c r="AE4134">
        <v>190.28705212430947</v>
      </c>
    </row>
    <row r="4135" spans="1:31" x14ac:dyDescent="0.25">
      <c r="A4135">
        <v>2426355</v>
      </c>
      <c r="B4135">
        <v>1</v>
      </c>
      <c r="C4135" t="s">
        <v>81</v>
      </c>
      <c r="D4135" t="s">
        <v>115</v>
      </c>
      <c r="E4135" t="s">
        <v>161</v>
      </c>
      <c r="F4135" t="s">
        <v>12096</v>
      </c>
      <c r="G4135" t="s">
        <v>256</v>
      </c>
      <c r="H4135" t="s">
        <v>144</v>
      </c>
      <c r="I4135" t="s">
        <v>136</v>
      </c>
      <c r="J4135" t="s">
        <v>137</v>
      </c>
      <c r="K4135" t="s">
        <v>138</v>
      </c>
      <c r="L4135" t="s">
        <v>12097</v>
      </c>
      <c r="M4135" t="s">
        <v>12098</v>
      </c>
      <c r="N4135">
        <v>0.75777777700000004</v>
      </c>
      <c r="O4135">
        <v>0</v>
      </c>
      <c r="P4135">
        <v>180</v>
      </c>
      <c r="Q4135">
        <v>0</v>
      </c>
      <c r="R4135">
        <v>2</v>
      </c>
      <c r="S4135">
        <v>0</v>
      </c>
      <c r="T4135">
        <v>12</v>
      </c>
      <c r="U4135">
        <v>0</v>
      </c>
      <c r="V4135">
        <v>0</v>
      </c>
      <c r="W4135">
        <v>0</v>
      </c>
      <c r="X4135">
        <v>14.3031458904877</v>
      </c>
      <c r="Y4135">
        <v>0</v>
      </c>
      <c r="Z4135">
        <v>0.30405952175470663</v>
      </c>
      <c r="AA4135">
        <v>0</v>
      </c>
      <c r="AB4135">
        <v>0.51626262469163553</v>
      </c>
      <c r="AC4135">
        <v>0</v>
      </c>
      <c r="AD4135">
        <v>0</v>
      </c>
      <c r="AE4135">
        <v>15.123468036934042</v>
      </c>
    </row>
    <row r="4136" spans="1:31" x14ac:dyDescent="0.25">
      <c r="A4136">
        <v>2425668</v>
      </c>
      <c r="B4136">
        <v>1</v>
      </c>
      <c r="C4136" t="s">
        <v>80</v>
      </c>
      <c r="D4136" t="s">
        <v>90</v>
      </c>
      <c r="E4136" t="s">
        <v>132</v>
      </c>
      <c r="F4136" t="s">
        <v>12099</v>
      </c>
      <c r="G4136" t="s">
        <v>153</v>
      </c>
      <c r="H4136" t="s">
        <v>135</v>
      </c>
      <c r="I4136" t="s">
        <v>136</v>
      </c>
      <c r="J4136" t="s">
        <v>137</v>
      </c>
      <c r="K4136" t="s">
        <v>138</v>
      </c>
      <c r="L4136" t="s">
        <v>12100</v>
      </c>
      <c r="M4136" t="s">
        <v>12101</v>
      </c>
      <c r="N4136">
        <v>1.705833333</v>
      </c>
      <c r="O4136">
        <v>0</v>
      </c>
      <c r="P4136">
        <v>7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2.5790354072248829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2.5790354072248829</v>
      </c>
    </row>
    <row r="4137" spans="1:31" x14ac:dyDescent="0.25">
      <c r="A4137">
        <v>2425814</v>
      </c>
      <c r="B4137">
        <v>1</v>
      </c>
      <c r="C4137" t="s">
        <v>80</v>
      </c>
      <c r="D4137" t="s">
        <v>85</v>
      </c>
      <c r="E4137" t="s">
        <v>147</v>
      </c>
      <c r="F4137" t="s">
        <v>12102</v>
      </c>
      <c r="G4137" t="s">
        <v>175</v>
      </c>
      <c r="H4137" t="s">
        <v>135</v>
      </c>
      <c r="I4137" t="s">
        <v>136</v>
      </c>
      <c r="J4137" t="s">
        <v>137</v>
      </c>
      <c r="K4137" t="s">
        <v>138</v>
      </c>
      <c r="L4137" t="s">
        <v>12103</v>
      </c>
      <c r="M4137" t="s">
        <v>12104</v>
      </c>
      <c r="N4137">
        <v>1.5133333330000001</v>
      </c>
      <c r="O4137">
        <v>0</v>
      </c>
      <c r="P4137">
        <v>124</v>
      </c>
      <c r="Q4137">
        <v>0</v>
      </c>
      <c r="R4137">
        <v>0</v>
      </c>
      <c r="S4137">
        <v>0</v>
      </c>
      <c r="T4137">
        <v>5</v>
      </c>
      <c r="U4137">
        <v>0</v>
      </c>
      <c r="V4137">
        <v>0</v>
      </c>
      <c r="W4137">
        <v>0</v>
      </c>
      <c r="X4137">
        <v>42.614591818041482</v>
      </c>
      <c r="Y4137">
        <v>0</v>
      </c>
      <c r="Z4137">
        <v>0</v>
      </c>
      <c r="AA4137">
        <v>0</v>
      </c>
      <c r="AB4137">
        <v>19.258481280906381</v>
      </c>
      <c r="AC4137">
        <v>0</v>
      </c>
      <c r="AD4137">
        <v>0</v>
      </c>
      <c r="AE4137">
        <v>61.873073098947863</v>
      </c>
    </row>
    <row r="4138" spans="1:31" x14ac:dyDescent="0.25">
      <c r="A4138">
        <v>2426501</v>
      </c>
      <c r="B4138">
        <v>1</v>
      </c>
      <c r="C4138" t="s">
        <v>81</v>
      </c>
      <c r="D4138" t="s">
        <v>127</v>
      </c>
      <c r="E4138" t="s">
        <v>178</v>
      </c>
      <c r="F4138" t="s">
        <v>12105</v>
      </c>
      <c r="G4138" t="s">
        <v>143</v>
      </c>
      <c r="H4138" t="s">
        <v>144</v>
      </c>
      <c r="I4138" t="s">
        <v>136</v>
      </c>
      <c r="J4138" t="s">
        <v>137</v>
      </c>
      <c r="K4138" t="s">
        <v>138</v>
      </c>
      <c r="L4138" t="s">
        <v>12106</v>
      </c>
      <c r="M4138" t="s">
        <v>12107</v>
      </c>
      <c r="N4138">
        <v>1.23</v>
      </c>
      <c r="O4138">
        <v>0</v>
      </c>
      <c r="P4138">
        <v>719</v>
      </c>
      <c r="Q4138">
        <v>9</v>
      </c>
      <c r="R4138">
        <v>14</v>
      </c>
      <c r="S4138">
        <v>24</v>
      </c>
      <c r="T4138">
        <v>126</v>
      </c>
      <c r="U4138">
        <v>0</v>
      </c>
      <c r="V4138">
        <v>0</v>
      </c>
      <c r="W4138">
        <v>0</v>
      </c>
      <c r="X4138">
        <v>233.43754096285139</v>
      </c>
      <c r="Y4138">
        <v>0</v>
      </c>
      <c r="Z4138">
        <v>12.317052812310445</v>
      </c>
      <c r="AA4138">
        <v>341.65537925176943</v>
      </c>
      <c r="AB4138">
        <v>203.11707974633273</v>
      </c>
      <c r="AC4138">
        <v>0</v>
      </c>
      <c r="AD4138">
        <v>0</v>
      </c>
      <c r="AE4138">
        <v>790.52705277326402</v>
      </c>
    </row>
    <row r="4139" spans="1:31" x14ac:dyDescent="0.25">
      <c r="A4139">
        <v>2425688</v>
      </c>
      <c r="B4139">
        <v>1</v>
      </c>
      <c r="C4139" t="s">
        <v>80</v>
      </c>
      <c r="D4139" t="s">
        <v>95</v>
      </c>
      <c r="E4139" t="s">
        <v>147</v>
      </c>
      <c r="F4139" t="s">
        <v>12108</v>
      </c>
      <c r="G4139" t="s">
        <v>175</v>
      </c>
      <c r="H4139" t="s">
        <v>135</v>
      </c>
      <c r="I4139" t="s">
        <v>136</v>
      </c>
      <c r="J4139" t="s">
        <v>137</v>
      </c>
      <c r="K4139" t="s">
        <v>138</v>
      </c>
      <c r="L4139" t="s">
        <v>12109</v>
      </c>
      <c r="M4139" t="s">
        <v>12110</v>
      </c>
      <c r="N4139">
        <v>1.1886111109999999</v>
      </c>
      <c r="O4139">
        <v>0</v>
      </c>
      <c r="P4139">
        <v>100</v>
      </c>
      <c r="Q4139">
        <v>0</v>
      </c>
      <c r="R4139">
        <v>0</v>
      </c>
      <c r="S4139">
        <v>0</v>
      </c>
      <c r="T4139">
        <v>2</v>
      </c>
      <c r="U4139">
        <v>0</v>
      </c>
      <c r="V4139">
        <v>0</v>
      </c>
      <c r="W4139">
        <v>0</v>
      </c>
      <c r="X4139">
        <v>28.782745599087857</v>
      </c>
      <c r="Y4139">
        <v>0</v>
      </c>
      <c r="Z4139">
        <v>0</v>
      </c>
      <c r="AA4139">
        <v>0</v>
      </c>
      <c r="AB4139">
        <v>0.68526078579203609</v>
      </c>
      <c r="AC4139">
        <v>0</v>
      </c>
      <c r="AD4139">
        <v>0</v>
      </c>
      <c r="AE4139">
        <v>29.468006384879892</v>
      </c>
    </row>
    <row r="4140" spans="1:31" x14ac:dyDescent="0.25">
      <c r="A4140">
        <v>2426043</v>
      </c>
      <c r="B4140">
        <v>1</v>
      </c>
      <c r="C4140" t="s">
        <v>81</v>
      </c>
      <c r="D4140" t="s">
        <v>128</v>
      </c>
      <c r="E4140" t="s">
        <v>132</v>
      </c>
      <c r="F4140" t="s">
        <v>758</v>
      </c>
      <c r="G4140" t="s">
        <v>153</v>
      </c>
      <c r="H4140" t="s">
        <v>135</v>
      </c>
      <c r="I4140" t="s">
        <v>136</v>
      </c>
      <c r="J4140" t="s">
        <v>137</v>
      </c>
      <c r="K4140" t="s">
        <v>138</v>
      </c>
      <c r="L4140" t="s">
        <v>12111</v>
      </c>
      <c r="M4140" t="s">
        <v>12112</v>
      </c>
      <c r="N4140">
        <v>1.616944444</v>
      </c>
      <c r="O4140">
        <v>0</v>
      </c>
      <c r="P4140">
        <v>5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2.1053177879508214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2.1053177879508214</v>
      </c>
    </row>
    <row r="4141" spans="1:31" x14ac:dyDescent="0.25">
      <c r="A4141">
        <v>2426398</v>
      </c>
      <c r="B4141">
        <v>1</v>
      </c>
      <c r="C4141" t="s">
        <v>80</v>
      </c>
      <c r="D4141" t="s">
        <v>100</v>
      </c>
      <c r="E4141" t="s">
        <v>141</v>
      </c>
      <c r="F4141" t="s">
        <v>1074</v>
      </c>
      <c r="G4141" t="s">
        <v>143</v>
      </c>
      <c r="H4141" t="s">
        <v>144</v>
      </c>
      <c r="I4141" t="s">
        <v>136</v>
      </c>
      <c r="J4141" t="s">
        <v>137</v>
      </c>
      <c r="K4141" t="s">
        <v>138</v>
      </c>
      <c r="L4141" t="s">
        <v>12113</v>
      </c>
      <c r="M4141" t="s">
        <v>12114</v>
      </c>
      <c r="N4141">
        <v>1.1744444439999999</v>
      </c>
      <c r="O4141">
        <v>6</v>
      </c>
      <c r="P4141">
        <v>318</v>
      </c>
      <c r="Q4141">
        <v>25</v>
      </c>
      <c r="R4141">
        <v>71</v>
      </c>
      <c r="S4141">
        <v>11</v>
      </c>
      <c r="T4141">
        <v>57</v>
      </c>
      <c r="U4141">
        <v>0</v>
      </c>
      <c r="V4141">
        <v>0</v>
      </c>
      <c r="W4141">
        <v>10.854991788622732</v>
      </c>
      <c r="X4141">
        <v>132.8400877656768</v>
      </c>
      <c r="Y4141">
        <v>13.277773160401166</v>
      </c>
      <c r="Z4141">
        <v>42.175307618625645</v>
      </c>
      <c r="AA4141">
        <v>21.012815131323613</v>
      </c>
      <c r="AB4141">
        <v>41.033980724547753</v>
      </c>
      <c r="AC4141">
        <v>0</v>
      </c>
      <c r="AD4141">
        <v>0</v>
      </c>
      <c r="AE4141">
        <v>261.19495618919768</v>
      </c>
    </row>
    <row r="4142" spans="1:31" x14ac:dyDescent="0.25">
      <c r="A4142">
        <v>2425880</v>
      </c>
      <c r="B4142">
        <v>1</v>
      </c>
      <c r="C4142" t="s">
        <v>80</v>
      </c>
      <c r="D4142" t="s">
        <v>100</v>
      </c>
      <c r="E4142" t="s">
        <v>178</v>
      </c>
      <c r="F4142" t="s">
        <v>12115</v>
      </c>
      <c r="G4142" t="s">
        <v>143</v>
      </c>
      <c r="H4142" t="s">
        <v>144</v>
      </c>
      <c r="I4142" t="s">
        <v>136</v>
      </c>
      <c r="J4142" t="s">
        <v>137</v>
      </c>
      <c r="K4142" t="s">
        <v>138</v>
      </c>
      <c r="L4142" t="s">
        <v>12116</v>
      </c>
      <c r="M4142" t="s">
        <v>12117</v>
      </c>
      <c r="N4142">
        <v>0.25055555499999999</v>
      </c>
      <c r="O4142">
        <v>2</v>
      </c>
      <c r="P4142">
        <v>13610</v>
      </c>
      <c r="Q4142">
        <v>1</v>
      </c>
      <c r="R4142">
        <v>248</v>
      </c>
      <c r="S4142">
        <v>23</v>
      </c>
      <c r="T4142">
        <v>1353</v>
      </c>
      <c r="U4142">
        <v>3</v>
      </c>
      <c r="V4142">
        <v>2</v>
      </c>
      <c r="W4142">
        <v>6.9986497746627965</v>
      </c>
      <c r="X4142">
        <v>663.49237046336827</v>
      </c>
      <c r="Y4142">
        <v>0.88163099359397334</v>
      </c>
      <c r="Z4142">
        <v>6.3623195693925432</v>
      </c>
      <c r="AA4142">
        <v>59.040472119588436</v>
      </c>
      <c r="AB4142">
        <v>405.69871940228614</v>
      </c>
      <c r="AC4142">
        <v>75.90321725120576</v>
      </c>
      <c r="AD4142">
        <v>54.847958253470495</v>
      </c>
      <c r="AE4142">
        <v>1273.2253378275684</v>
      </c>
    </row>
    <row r="4143" spans="1:31" x14ac:dyDescent="0.25">
      <c r="A4143">
        <v>2425831</v>
      </c>
      <c r="B4143">
        <v>1</v>
      </c>
      <c r="C4143" t="s">
        <v>80</v>
      </c>
      <c r="D4143" t="s">
        <v>88</v>
      </c>
      <c r="E4143" t="s">
        <v>132</v>
      </c>
      <c r="F4143" t="s">
        <v>12118</v>
      </c>
      <c r="G4143" t="s">
        <v>198</v>
      </c>
      <c r="H4143" t="s">
        <v>135</v>
      </c>
      <c r="I4143" t="s">
        <v>136</v>
      </c>
      <c r="J4143" t="s">
        <v>137</v>
      </c>
      <c r="K4143" t="s">
        <v>138</v>
      </c>
      <c r="L4143" t="s">
        <v>12119</v>
      </c>
      <c r="M4143" t="s">
        <v>12120</v>
      </c>
      <c r="N4143">
        <v>7.0658333329999996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1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189.14048573549735</v>
      </c>
      <c r="AE4143">
        <v>189.14048573549735</v>
      </c>
    </row>
    <row r="4144" spans="1:31" x14ac:dyDescent="0.25">
      <c r="A4144">
        <v>2426023</v>
      </c>
      <c r="B4144">
        <v>1</v>
      </c>
      <c r="C4144" t="s">
        <v>80</v>
      </c>
      <c r="D4144" t="s">
        <v>90</v>
      </c>
      <c r="E4144" t="s">
        <v>156</v>
      </c>
      <c r="F4144" t="s">
        <v>12121</v>
      </c>
      <c r="G4144" t="s">
        <v>175</v>
      </c>
      <c r="H4144" t="s">
        <v>135</v>
      </c>
      <c r="I4144" t="s">
        <v>136</v>
      </c>
      <c r="J4144" t="s">
        <v>137</v>
      </c>
      <c r="K4144" t="s">
        <v>138</v>
      </c>
      <c r="L4144" t="s">
        <v>12122</v>
      </c>
      <c r="M4144" t="s">
        <v>12123</v>
      </c>
      <c r="N4144">
        <v>0.63694444400000005</v>
      </c>
      <c r="O4144">
        <v>0</v>
      </c>
      <c r="P4144">
        <v>927</v>
      </c>
      <c r="Q4144">
        <v>0</v>
      </c>
      <c r="R4144">
        <v>0</v>
      </c>
      <c r="S4144">
        <v>0</v>
      </c>
      <c r="T4144">
        <v>54</v>
      </c>
      <c r="U4144">
        <v>0</v>
      </c>
      <c r="V4144">
        <v>0</v>
      </c>
      <c r="W4144">
        <v>0</v>
      </c>
      <c r="X4144">
        <v>188.16558875003648</v>
      </c>
      <c r="Y4144">
        <v>0</v>
      </c>
      <c r="Z4144">
        <v>0</v>
      </c>
      <c r="AA4144">
        <v>0</v>
      </c>
      <c r="AB4144">
        <v>29.861000475169629</v>
      </c>
      <c r="AC4144">
        <v>0</v>
      </c>
      <c r="AD4144">
        <v>0</v>
      </c>
      <c r="AE4144">
        <v>218.0265892252061</v>
      </c>
    </row>
    <row r="4145" spans="1:31" x14ac:dyDescent="0.25">
      <c r="A4145">
        <v>2426000</v>
      </c>
      <c r="B4145">
        <v>1</v>
      </c>
      <c r="C4145" t="s">
        <v>80</v>
      </c>
      <c r="D4145" t="s">
        <v>84</v>
      </c>
      <c r="E4145" t="s">
        <v>161</v>
      </c>
      <c r="F4145" t="s">
        <v>12124</v>
      </c>
      <c r="G4145" t="s">
        <v>355</v>
      </c>
      <c r="H4145" t="s">
        <v>144</v>
      </c>
      <c r="I4145" t="s">
        <v>136</v>
      </c>
      <c r="J4145" t="s">
        <v>137</v>
      </c>
      <c r="K4145" t="s">
        <v>164</v>
      </c>
      <c r="L4145" t="s">
        <v>660</v>
      </c>
      <c r="M4145" t="s">
        <v>12125</v>
      </c>
      <c r="N4145">
        <v>0.93055555499999998</v>
      </c>
      <c r="O4145">
        <v>0</v>
      </c>
      <c r="P4145">
        <v>127</v>
      </c>
      <c r="Q4145">
        <v>0</v>
      </c>
      <c r="R4145">
        <v>2</v>
      </c>
      <c r="S4145">
        <v>0</v>
      </c>
      <c r="T4145">
        <v>5</v>
      </c>
      <c r="U4145">
        <v>0</v>
      </c>
      <c r="V4145">
        <v>0</v>
      </c>
      <c r="W4145">
        <v>0</v>
      </c>
      <c r="X4145">
        <v>31.336318692635583</v>
      </c>
      <c r="Y4145">
        <v>0</v>
      </c>
      <c r="Z4145">
        <v>0.27781697253022219</v>
      </c>
      <c r="AA4145">
        <v>0</v>
      </c>
      <c r="AB4145">
        <v>4.4317854648421244</v>
      </c>
      <c r="AC4145">
        <v>0</v>
      </c>
      <c r="AD4145">
        <v>0</v>
      </c>
      <c r="AE4145">
        <v>36.045921130007926</v>
      </c>
    </row>
    <row r="4146" spans="1:31" x14ac:dyDescent="0.25">
      <c r="A4146">
        <v>2426166</v>
      </c>
      <c r="B4146">
        <v>1</v>
      </c>
      <c r="C4146" t="s">
        <v>80</v>
      </c>
      <c r="D4146" t="s">
        <v>100</v>
      </c>
      <c r="E4146" t="s">
        <v>132</v>
      </c>
      <c r="F4146" t="s">
        <v>12126</v>
      </c>
      <c r="G4146" t="s">
        <v>134</v>
      </c>
      <c r="H4146" t="s">
        <v>135</v>
      </c>
      <c r="I4146" t="s">
        <v>136</v>
      </c>
      <c r="J4146" t="s">
        <v>137</v>
      </c>
      <c r="K4146" t="s">
        <v>138</v>
      </c>
      <c r="L4146" t="s">
        <v>12127</v>
      </c>
      <c r="M4146" t="s">
        <v>12128</v>
      </c>
      <c r="N4146">
        <v>2.0888888880000001</v>
      </c>
      <c r="O4146">
        <v>0</v>
      </c>
      <c r="P4146">
        <v>1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2.8511808372449999E-3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2.8511808372449999E-3</v>
      </c>
    </row>
    <row r="4147" spans="1:31" x14ac:dyDescent="0.25">
      <c r="A4147">
        <v>2426664</v>
      </c>
      <c r="B4147">
        <v>1</v>
      </c>
      <c r="C4147" t="s">
        <v>80</v>
      </c>
      <c r="D4147" t="s">
        <v>89</v>
      </c>
      <c r="E4147" t="s">
        <v>290</v>
      </c>
      <c r="F4147" t="s">
        <v>12129</v>
      </c>
      <c r="G4147" t="s">
        <v>175</v>
      </c>
      <c r="H4147" t="s">
        <v>135</v>
      </c>
      <c r="I4147" t="s">
        <v>136</v>
      </c>
      <c r="J4147" t="s">
        <v>137</v>
      </c>
      <c r="K4147" t="s">
        <v>138</v>
      </c>
      <c r="L4147" t="s">
        <v>12130</v>
      </c>
      <c r="M4147" t="s">
        <v>12131</v>
      </c>
      <c r="N4147">
        <v>0.40194444400000001</v>
      </c>
      <c r="O4147">
        <v>0</v>
      </c>
      <c r="P4147">
        <v>32</v>
      </c>
      <c r="Q4147">
        <v>0</v>
      </c>
      <c r="R4147">
        <v>0</v>
      </c>
      <c r="S4147">
        <v>0</v>
      </c>
      <c r="T4147">
        <v>6</v>
      </c>
      <c r="U4147">
        <v>0</v>
      </c>
      <c r="V4147">
        <v>0</v>
      </c>
      <c r="W4147">
        <v>0</v>
      </c>
      <c r="X4147">
        <v>13.06456094142745</v>
      </c>
      <c r="Y4147">
        <v>0</v>
      </c>
      <c r="Z4147">
        <v>0</v>
      </c>
      <c r="AA4147">
        <v>0</v>
      </c>
      <c r="AB4147">
        <v>2.3420288748313887</v>
      </c>
      <c r="AC4147">
        <v>0</v>
      </c>
      <c r="AD4147">
        <v>0</v>
      </c>
      <c r="AE4147">
        <v>15.406589816258839</v>
      </c>
    </row>
    <row r="4148" spans="1:31" x14ac:dyDescent="0.25">
      <c r="A4148">
        <v>2426143</v>
      </c>
      <c r="B4148">
        <v>1</v>
      </c>
      <c r="C4148" t="s">
        <v>81</v>
      </c>
      <c r="D4148" t="s">
        <v>128</v>
      </c>
      <c r="E4148" t="s">
        <v>132</v>
      </c>
      <c r="F4148" t="s">
        <v>12132</v>
      </c>
      <c r="G4148" t="s">
        <v>153</v>
      </c>
      <c r="H4148" t="s">
        <v>135</v>
      </c>
      <c r="I4148" t="s">
        <v>136</v>
      </c>
      <c r="J4148" t="s">
        <v>137</v>
      </c>
      <c r="K4148" t="s">
        <v>138</v>
      </c>
      <c r="L4148" t="s">
        <v>12133</v>
      </c>
      <c r="M4148" t="s">
        <v>12134</v>
      </c>
      <c r="N4148">
        <v>6.4730555550000002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16</v>
      </c>
      <c r="U4148">
        <v>0</v>
      </c>
      <c r="V4148">
        <v>1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69.783198391282312</v>
      </c>
      <c r="AC4148">
        <v>0</v>
      </c>
      <c r="AD4148">
        <v>64.137815424017418</v>
      </c>
      <c r="AE4148">
        <v>133.92101381529972</v>
      </c>
    </row>
    <row r="4149" spans="1:31" x14ac:dyDescent="0.25">
      <c r="A4149">
        <v>2425874</v>
      </c>
      <c r="B4149">
        <v>1</v>
      </c>
      <c r="C4149" t="s">
        <v>80</v>
      </c>
      <c r="D4149" t="s">
        <v>103</v>
      </c>
      <c r="E4149" t="s">
        <v>141</v>
      </c>
      <c r="F4149" t="s">
        <v>1364</v>
      </c>
      <c r="G4149" t="s">
        <v>143</v>
      </c>
      <c r="H4149" t="s">
        <v>144</v>
      </c>
      <c r="I4149" t="s">
        <v>136</v>
      </c>
      <c r="J4149" t="s">
        <v>137</v>
      </c>
      <c r="K4149" t="s">
        <v>138</v>
      </c>
      <c r="L4149" t="s">
        <v>12135</v>
      </c>
      <c r="M4149" t="s">
        <v>12136</v>
      </c>
      <c r="N4149">
        <v>0.67638888799999997</v>
      </c>
      <c r="O4149">
        <v>0</v>
      </c>
      <c r="P4149">
        <v>0</v>
      </c>
      <c r="Q4149">
        <v>0</v>
      </c>
      <c r="R4149">
        <v>0</v>
      </c>
      <c r="S4149">
        <v>2</v>
      </c>
      <c r="T4149">
        <v>38</v>
      </c>
      <c r="U4149">
        <v>4</v>
      </c>
      <c r="V4149">
        <v>5</v>
      </c>
      <c r="W4149">
        <v>0</v>
      </c>
      <c r="X4149">
        <v>0</v>
      </c>
      <c r="Y4149">
        <v>0</v>
      </c>
      <c r="Z4149">
        <v>0</v>
      </c>
      <c r="AA4149">
        <v>137.63035047680552</v>
      </c>
      <c r="AB4149">
        <v>70.67788622949891</v>
      </c>
      <c r="AC4149">
        <v>2128.4453999846714</v>
      </c>
      <c r="AD4149">
        <v>150.72591614520195</v>
      </c>
      <c r="AE4149">
        <v>2487.4795528361778</v>
      </c>
    </row>
    <row r="4150" spans="1:31" x14ac:dyDescent="0.25">
      <c r="A4150">
        <v>2426086</v>
      </c>
      <c r="B4150">
        <v>1</v>
      </c>
      <c r="C4150" t="s">
        <v>80</v>
      </c>
      <c r="D4150" t="s">
        <v>85</v>
      </c>
      <c r="E4150" t="s">
        <v>132</v>
      </c>
      <c r="F4150" t="s">
        <v>12137</v>
      </c>
      <c r="G4150" t="s">
        <v>153</v>
      </c>
      <c r="H4150" t="s">
        <v>135</v>
      </c>
      <c r="I4150" t="s">
        <v>136</v>
      </c>
      <c r="J4150" t="s">
        <v>137</v>
      </c>
      <c r="K4150" t="s">
        <v>138</v>
      </c>
      <c r="L4150" t="s">
        <v>12138</v>
      </c>
      <c r="M4150" t="s">
        <v>12139</v>
      </c>
      <c r="N4150">
        <v>5.0588888880000003</v>
      </c>
      <c r="O4150">
        <v>0</v>
      </c>
      <c r="P4150">
        <v>11</v>
      </c>
      <c r="Q4150">
        <v>0</v>
      </c>
      <c r="R4150">
        <v>0</v>
      </c>
      <c r="S4150">
        <v>0</v>
      </c>
      <c r="T4150">
        <v>10</v>
      </c>
      <c r="U4150">
        <v>0</v>
      </c>
      <c r="V4150">
        <v>0</v>
      </c>
      <c r="W4150">
        <v>0</v>
      </c>
      <c r="X4150">
        <v>24.354506461477598</v>
      </c>
      <c r="Y4150">
        <v>0</v>
      </c>
      <c r="Z4150">
        <v>0</v>
      </c>
      <c r="AA4150">
        <v>0</v>
      </c>
      <c r="AB4150">
        <v>26.48824985524195</v>
      </c>
      <c r="AC4150">
        <v>0</v>
      </c>
      <c r="AD4150">
        <v>0</v>
      </c>
      <c r="AE4150">
        <v>50.842756316719544</v>
      </c>
    </row>
    <row r="4151" spans="1:31" x14ac:dyDescent="0.25">
      <c r="A4151">
        <v>2425980</v>
      </c>
      <c r="B4151">
        <v>1</v>
      </c>
      <c r="C4151" t="s">
        <v>80</v>
      </c>
      <c r="D4151" t="s">
        <v>82</v>
      </c>
      <c r="E4151" t="s">
        <v>132</v>
      </c>
      <c r="F4151" t="s">
        <v>12140</v>
      </c>
      <c r="G4151" t="s">
        <v>198</v>
      </c>
      <c r="H4151" t="s">
        <v>135</v>
      </c>
      <c r="I4151" t="s">
        <v>136</v>
      </c>
      <c r="J4151" t="s">
        <v>137</v>
      </c>
      <c r="K4151" t="s">
        <v>138</v>
      </c>
      <c r="L4151" t="s">
        <v>12141</v>
      </c>
      <c r="M4151" t="s">
        <v>12142</v>
      </c>
      <c r="N4151">
        <v>1.0408333329999999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0.28095827774996562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0.28095827774996562</v>
      </c>
    </row>
    <row r="4152" spans="1:31" x14ac:dyDescent="0.25">
      <c r="A4152">
        <v>2426229</v>
      </c>
      <c r="B4152">
        <v>1</v>
      </c>
      <c r="C4152" t="s">
        <v>81</v>
      </c>
      <c r="D4152" t="s">
        <v>121</v>
      </c>
      <c r="E4152" t="s">
        <v>161</v>
      </c>
      <c r="F4152" t="s">
        <v>12143</v>
      </c>
      <c r="G4152" t="s">
        <v>187</v>
      </c>
      <c r="H4152" t="s">
        <v>144</v>
      </c>
      <c r="I4152" t="s">
        <v>136</v>
      </c>
      <c r="J4152" t="s">
        <v>137</v>
      </c>
      <c r="K4152" t="s">
        <v>164</v>
      </c>
      <c r="L4152" t="s">
        <v>12144</v>
      </c>
      <c r="M4152" t="s">
        <v>12145</v>
      </c>
      <c r="N4152">
        <v>1.0986111110000001</v>
      </c>
      <c r="O4152">
        <v>0</v>
      </c>
      <c r="P4152">
        <v>46</v>
      </c>
      <c r="Q4152">
        <v>0</v>
      </c>
      <c r="R4152">
        <v>0</v>
      </c>
      <c r="S4152">
        <v>0</v>
      </c>
      <c r="T4152">
        <v>1</v>
      </c>
      <c r="U4152">
        <v>0</v>
      </c>
      <c r="V4152">
        <v>0</v>
      </c>
      <c r="W4152">
        <v>0</v>
      </c>
      <c r="X4152">
        <v>0.84194714959529993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0.84194714959529993</v>
      </c>
    </row>
    <row r="4153" spans="1:31" x14ac:dyDescent="0.25">
      <c r="A4153">
        <v>2426378</v>
      </c>
      <c r="B4153">
        <v>1</v>
      </c>
      <c r="C4153" t="s">
        <v>80</v>
      </c>
      <c r="D4153" t="s">
        <v>103</v>
      </c>
      <c r="E4153" t="s">
        <v>161</v>
      </c>
      <c r="F4153" t="s">
        <v>12146</v>
      </c>
      <c r="G4153" t="s">
        <v>143</v>
      </c>
      <c r="H4153" t="s">
        <v>144</v>
      </c>
      <c r="I4153" t="s">
        <v>136</v>
      </c>
      <c r="J4153" t="s">
        <v>137</v>
      </c>
      <c r="K4153" t="s">
        <v>138</v>
      </c>
      <c r="L4153" t="s">
        <v>12147</v>
      </c>
      <c r="M4153" t="s">
        <v>12148</v>
      </c>
      <c r="N4153">
        <v>0.49277777699999997</v>
      </c>
      <c r="O4153">
        <v>0</v>
      </c>
      <c r="P4153">
        <v>1386</v>
      </c>
      <c r="Q4153">
        <v>0</v>
      </c>
      <c r="R4153">
        <v>2</v>
      </c>
      <c r="S4153">
        <v>0</v>
      </c>
      <c r="T4153">
        <v>165</v>
      </c>
      <c r="U4153">
        <v>0</v>
      </c>
      <c r="V4153">
        <v>0</v>
      </c>
      <c r="W4153">
        <v>0</v>
      </c>
      <c r="X4153">
        <v>206.51798837613885</v>
      </c>
      <c r="Y4153">
        <v>0</v>
      </c>
      <c r="Z4153">
        <v>2.1324088756969999E-2</v>
      </c>
      <c r="AA4153">
        <v>0</v>
      </c>
      <c r="AB4153">
        <v>101.8914140613046</v>
      </c>
      <c r="AC4153">
        <v>0</v>
      </c>
      <c r="AD4153">
        <v>0</v>
      </c>
      <c r="AE4153">
        <v>308.43072652620043</v>
      </c>
    </row>
    <row r="4154" spans="1:31" x14ac:dyDescent="0.25">
      <c r="A4154">
        <v>2425771</v>
      </c>
      <c r="B4154">
        <v>1</v>
      </c>
      <c r="C4154" t="s">
        <v>80</v>
      </c>
      <c r="D4154" t="s">
        <v>97</v>
      </c>
      <c r="E4154" t="s">
        <v>178</v>
      </c>
      <c r="F4154" t="s">
        <v>12149</v>
      </c>
      <c r="G4154" t="s">
        <v>187</v>
      </c>
      <c r="H4154" t="s">
        <v>144</v>
      </c>
      <c r="I4154" t="s">
        <v>136</v>
      </c>
      <c r="J4154" t="s">
        <v>137</v>
      </c>
      <c r="K4154" t="s">
        <v>164</v>
      </c>
      <c r="L4154" t="s">
        <v>12150</v>
      </c>
      <c r="M4154" t="s">
        <v>12151</v>
      </c>
      <c r="N4154">
        <v>7.5066666660000001</v>
      </c>
      <c r="O4154">
        <v>4</v>
      </c>
      <c r="P4154">
        <v>1583</v>
      </c>
      <c r="Q4154">
        <v>5</v>
      </c>
      <c r="R4154">
        <v>68</v>
      </c>
      <c r="S4154">
        <v>18</v>
      </c>
      <c r="T4154">
        <v>148</v>
      </c>
      <c r="U4154">
        <v>0</v>
      </c>
      <c r="V4154">
        <v>0</v>
      </c>
      <c r="W4154">
        <v>215.91831142494451</v>
      </c>
      <c r="X4154">
        <v>1955.0847761572168</v>
      </c>
      <c r="Y4154">
        <v>13.296144789986585</v>
      </c>
      <c r="Z4154">
        <v>27.024740223279373</v>
      </c>
      <c r="AA4154">
        <v>1855.6491233785264</v>
      </c>
      <c r="AB4154">
        <v>1504.003622587544</v>
      </c>
      <c r="AC4154">
        <v>0</v>
      </c>
      <c r="AD4154">
        <v>0</v>
      </c>
      <c r="AE4154">
        <v>5570.9767185614974</v>
      </c>
    </row>
    <row r="4155" spans="1:31" x14ac:dyDescent="0.25">
      <c r="A4155">
        <v>2426103</v>
      </c>
      <c r="B4155">
        <v>1</v>
      </c>
      <c r="C4155" t="s">
        <v>81</v>
      </c>
      <c r="D4155" t="s">
        <v>116</v>
      </c>
      <c r="E4155" t="s">
        <v>141</v>
      </c>
      <c r="F4155" t="s">
        <v>6259</v>
      </c>
      <c r="G4155" t="s">
        <v>143</v>
      </c>
      <c r="H4155" t="s">
        <v>144</v>
      </c>
      <c r="I4155" t="s">
        <v>136</v>
      </c>
      <c r="J4155" t="s">
        <v>137</v>
      </c>
      <c r="K4155" t="s">
        <v>138</v>
      </c>
      <c r="L4155" t="s">
        <v>12152</v>
      </c>
      <c r="M4155" t="s">
        <v>12153</v>
      </c>
      <c r="N4155">
        <v>0.375</v>
      </c>
      <c r="O4155">
        <v>0</v>
      </c>
      <c r="P4155">
        <v>766</v>
      </c>
      <c r="Q4155">
        <v>4</v>
      </c>
      <c r="R4155">
        <v>41</v>
      </c>
      <c r="S4155">
        <v>0</v>
      </c>
      <c r="T4155">
        <v>103</v>
      </c>
      <c r="U4155">
        <v>1</v>
      </c>
      <c r="V4155">
        <v>0</v>
      </c>
      <c r="W4155">
        <v>0</v>
      </c>
      <c r="X4155">
        <v>63.429923766813815</v>
      </c>
      <c r="Y4155">
        <v>2.517413081528145</v>
      </c>
      <c r="Z4155">
        <v>0.86048964523835247</v>
      </c>
      <c r="AA4155">
        <v>0</v>
      </c>
      <c r="AB4155">
        <v>21.741782004511055</v>
      </c>
      <c r="AC4155">
        <v>58.145525553060246</v>
      </c>
      <c r="AD4155">
        <v>0</v>
      </c>
      <c r="AE4155">
        <v>146.6951340511516</v>
      </c>
    </row>
    <row r="4156" spans="1:31" x14ac:dyDescent="0.25">
      <c r="A4156">
        <v>2426435</v>
      </c>
      <c r="B4156">
        <v>1</v>
      </c>
      <c r="C4156" t="s">
        <v>80</v>
      </c>
      <c r="D4156" t="s">
        <v>87</v>
      </c>
      <c r="E4156" t="s">
        <v>290</v>
      </c>
      <c r="F4156" t="s">
        <v>12154</v>
      </c>
      <c r="G4156" t="s">
        <v>525</v>
      </c>
      <c r="H4156" t="s">
        <v>135</v>
      </c>
      <c r="I4156" t="s">
        <v>136</v>
      </c>
      <c r="J4156" t="s">
        <v>137</v>
      </c>
      <c r="K4156" t="s">
        <v>138</v>
      </c>
      <c r="L4156" t="s">
        <v>12155</v>
      </c>
      <c r="M4156" t="s">
        <v>12156</v>
      </c>
      <c r="N4156">
        <v>6.9408333329999996</v>
      </c>
      <c r="O4156">
        <v>0</v>
      </c>
      <c r="P4156">
        <v>12</v>
      </c>
      <c r="Q4156">
        <v>0</v>
      </c>
      <c r="R4156">
        <v>0</v>
      </c>
      <c r="S4156">
        <v>0</v>
      </c>
      <c r="T4156">
        <v>4</v>
      </c>
      <c r="U4156">
        <v>0</v>
      </c>
      <c r="V4156">
        <v>0</v>
      </c>
      <c r="W4156">
        <v>0</v>
      </c>
      <c r="X4156">
        <v>21.110546995120629</v>
      </c>
      <c r="Y4156">
        <v>0</v>
      </c>
      <c r="Z4156">
        <v>0</v>
      </c>
      <c r="AA4156">
        <v>0</v>
      </c>
      <c r="AB4156">
        <v>57.8818095672979</v>
      </c>
      <c r="AC4156">
        <v>0</v>
      </c>
      <c r="AD4156">
        <v>0</v>
      </c>
      <c r="AE4156">
        <v>78.992356562418536</v>
      </c>
    </row>
    <row r="4157" spans="1:31" x14ac:dyDescent="0.25">
      <c r="A4157">
        <v>2425748</v>
      </c>
      <c r="B4157">
        <v>1</v>
      </c>
      <c r="C4157" t="s">
        <v>81</v>
      </c>
      <c r="D4157" t="s">
        <v>117</v>
      </c>
      <c r="E4157" t="s">
        <v>161</v>
      </c>
      <c r="F4157" t="s">
        <v>6860</v>
      </c>
      <c r="G4157" t="s">
        <v>256</v>
      </c>
      <c r="H4157" t="s">
        <v>144</v>
      </c>
      <c r="I4157" t="s">
        <v>136</v>
      </c>
      <c r="J4157" t="s">
        <v>137</v>
      </c>
      <c r="K4157" t="s">
        <v>138</v>
      </c>
      <c r="L4157" t="s">
        <v>12157</v>
      </c>
      <c r="M4157" t="s">
        <v>12158</v>
      </c>
      <c r="N4157">
        <v>3.0055555549999999</v>
      </c>
      <c r="O4157">
        <v>1</v>
      </c>
      <c r="P4157">
        <v>213</v>
      </c>
      <c r="Q4157">
        <v>4</v>
      </c>
      <c r="R4157">
        <v>2</v>
      </c>
      <c r="S4157">
        <v>0</v>
      </c>
      <c r="T4157">
        <v>23</v>
      </c>
      <c r="U4157">
        <v>0</v>
      </c>
      <c r="V4157">
        <v>0</v>
      </c>
      <c r="W4157">
        <v>0.73865463428388323</v>
      </c>
      <c r="X4157">
        <v>83.377202335986638</v>
      </c>
      <c r="Y4157">
        <v>1.0740151648301639</v>
      </c>
      <c r="Z4157">
        <v>3.7624452565104174E-2</v>
      </c>
      <c r="AA4157">
        <v>0</v>
      </c>
      <c r="AB4157">
        <v>100.96597227096811</v>
      </c>
      <c r="AC4157">
        <v>0</v>
      </c>
      <c r="AD4157">
        <v>0</v>
      </c>
      <c r="AE4157">
        <v>186.19346885863388</v>
      </c>
    </row>
    <row r="4158" spans="1:31" x14ac:dyDescent="0.25">
      <c r="A4158">
        <v>2425817</v>
      </c>
      <c r="B4158">
        <v>1</v>
      </c>
      <c r="C4158" t="s">
        <v>80</v>
      </c>
      <c r="D4158" t="s">
        <v>85</v>
      </c>
      <c r="E4158" t="s">
        <v>290</v>
      </c>
      <c r="F4158" t="s">
        <v>12159</v>
      </c>
      <c r="G4158" t="s">
        <v>171</v>
      </c>
      <c r="H4158" t="s">
        <v>135</v>
      </c>
      <c r="I4158" t="s">
        <v>136</v>
      </c>
      <c r="J4158" t="s">
        <v>137</v>
      </c>
      <c r="K4158" t="s">
        <v>138</v>
      </c>
      <c r="L4158" t="s">
        <v>12160</v>
      </c>
      <c r="M4158" t="s">
        <v>12161</v>
      </c>
      <c r="N4158">
        <v>3.6866666659999998</v>
      </c>
      <c r="O4158">
        <v>0</v>
      </c>
      <c r="P4158">
        <v>88</v>
      </c>
      <c r="Q4158">
        <v>0</v>
      </c>
      <c r="R4158">
        <v>0</v>
      </c>
      <c r="S4158">
        <v>0</v>
      </c>
      <c r="T4158">
        <v>4</v>
      </c>
      <c r="U4158">
        <v>0</v>
      </c>
      <c r="V4158">
        <v>0</v>
      </c>
      <c r="W4158">
        <v>0</v>
      </c>
      <c r="X4158">
        <v>89.416682130067414</v>
      </c>
      <c r="Y4158">
        <v>0</v>
      </c>
      <c r="Z4158">
        <v>0</v>
      </c>
      <c r="AA4158">
        <v>0</v>
      </c>
      <c r="AB4158">
        <v>20.576093326090529</v>
      </c>
      <c r="AC4158">
        <v>0</v>
      </c>
      <c r="AD4158">
        <v>0</v>
      </c>
      <c r="AE4158">
        <v>109.99277545615794</v>
      </c>
    </row>
    <row r="4159" spans="1:31" x14ac:dyDescent="0.25">
      <c r="A4159">
        <v>2426458</v>
      </c>
      <c r="B4159">
        <v>1</v>
      </c>
      <c r="C4159" t="s">
        <v>80</v>
      </c>
      <c r="D4159" t="s">
        <v>103</v>
      </c>
      <c r="E4159" t="s">
        <v>132</v>
      </c>
      <c r="F4159" t="s">
        <v>12162</v>
      </c>
      <c r="G4159" t="s">
        <v>134</v>
      </c>
      <c r="H4159" t="s">
        <v>135</v>
      </c>
      <c r="I4159" t="s">
        <v>136</v>
      </c>
      <c r="J4159" t="s">
        <v>137</v>
      </c>
      <c r="K4159" t="s">
        <v>138</v>
      </c>
      <c r="L4159" t="s">
        <v>12163</v>
      </c>
      <c r="M4159" t="s">
        <v>12164</v>
      </c>
      <c r="N4159">
        <v>0.59388888799999995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1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</row>
    <row r="4160" spans="1:31" x14ac:dyDescent="0.25">
      <c r="A4160">
        <v>2425754</v>
      </c>
      <c r="B4160">
        <v>1</v>
      </c>
      <c r="C4160" t="s">
        <v>80</v>
      </c>
      <c r="D4160" t="s">
        <v>97</v>
      </c>
      <c r="E4160" t="s">
        <v>178</v>
      </c>
      <c r="F4160" t="s">
        <v>12165</v>
      </c>
      <c r="G4160" t="s">
        <v>143</v>
      </c>
      <c r="H4160" t="s">
        <v>144</v>
      </c>
      <c r="I4160" t="s">
        <v>136</v>
      </c>
      <c r="J4160" t="s">
        <v>137</v>
      </c>
      <c r="K4160" t="s">
        <v>138</v>
      </c>
      <c r="L4160" t="s">
        <v>12166</v>
      </c>
      <c r="M4160" t="s">
        <v>12167</v>
      </c>
      <c r="N4160">
        <v>0.87666666599999998</v>
      </c>
      <c r="O4160">
        <v>8</v>
      </c>
      <c r="P4160">
        <v>5432</v>
      </c>
      <c r="Q4160">
        <v>5</v>
      </c>
      <c r="R4160">
        <v>500</v>
      </c>
      <c r="S4160">
        <v>37</v>
      </c>
      <c r="T4160">
        <v>1215</v>
      </c>
      <c r="U4160">
        <v>5</v>
      </c>
      <c r="V4160">
        <v>2</v>
      </c>
      <c r="W4160">
        <v>167.00226498700792</v>
      </c>
      <c r="X4160">
        <v>2396.7256326562392</v>
      </c>
      <c r="Y4160">
        <v>11.060614381746968</v>
      </c>
      <c r="Z4160">
        <v>74.352762708634103</v>
      </c>
      <c r="AA4160">
        <v>414.7472856190999</v>
      </c>
      <c r="AB4160">
        <v>1274.8155973476182</v>
      </c>
      <c r="AC4160">
        <v>195.78026900699558</v>
      </c>
      <c r="AD4160">
        <v>9.7157003898772416</v>
      </c>
      <c r="AE4160">
        <v>4544.2001270972187</v>
      </c>
    </row>
    <row r="4161" spans="1:31" x14ac:dyDescent="0.25">
      <c r="A4161">
        <v>2426644</v>
      </c>
      <c r="B4161">
        <v>1</v>
      </c>
      <c r="C4161" t="s">
        <v>80</v>
      </c>
      <c r="D4161" t="s">
        <v>94</v>
      </c>
      <c r="E4161" t="s">
        <v>132</v>
      </c>
      <c r="F4161" t="s">
        <v>12168</v>
      </c>
      <c r="G4161" t="s">
        <v>198</v>
      </c>
      <c r="H4161" t="s">
        <v>135</v>
      </c>
      <c r="I4161" t="s">
        <v>136</v>
      </c>
      <c r="J4161" t="s">
        <v>137</v>
      </c>
      <c r="K4161" t="s">
        <v>138</v>
      </c>
      <c r="L4161" t="s">
        <v>12169</v>
      </c>
      <c r="M4161" t="s">
        <v>12170</v>
      </c>
      <c r="N4161">
        <v>2.1786111109999999</v>
      </c>
      <c r="O4161">
        <v>0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</row>
    <row r="4162" spans="1:31" x14ac:dyDescent="0.25">
      <c r="A4162">
        <v>2426312</v>
      </c>
      <c r="B4162">
        <v>1</v>
      </c>
      <c r="C4162" t="s">
        <v>80</v>
      </c>
      <c r="D4162" t="s">
        <v>101</v>
      </c>
      <c r="E4162" t="s">
        <v>147</v>
      </c>
      <c r="F4162" t="s">
        <v>12171</v>
      </c>
      <c r="G4162" t="s">
        <v>479</v>
      </c>
      <c r="H4162" t="s">
        <v>135</v>
      </c>
      <c r="I4162" t="s">
        <v>136</v>
      </c>
      <c r="J4162" t="s">
        <v>137</v>
      </c>
      <c r="K4162" t="s">
        <v>138</v>
      </c>
      <c r="L4162" t="s">
        <v>12172</v>
      </c>
      <c r="M4162" t="s">
        <v>12173</v>
      </c>
      <c r="N4162">
        <v>0.66777777699999996</v>
      </c>
      <c r="O4162">
        <v>0</v>
      </c>
      <c r="P4162">
        <v>15</v>
      </c>
      <c r="Q4162">
        <v>0</v>
      </c>
      <c r="R4162">
        <v>3</v>
      </c>
      <c r="S4162">
        <v>0</v>
      </c>
      <c r="T4162">
        <v>2</v>
      </c>
      <c r="U4162">
        <v>0</v>
      </c>
      <c r="V4162">
        <v>1</v>
      </c>
      <c r="W4162">
        <v>0</v>
      </c>
      <c r="X4162">
        <v>3.1397082030906169</v>
      </c>
      <c r="Y4162">
        <v>0</v>
      </c>
      <c r="Z4162">
        <v>0.91386676255675159</v>
      </c>
      <c r="AA4162">
        <v>0</v>
      </c>
      <c r="AB4162">
        <v>2.9768018988791112E-2</v>
      </c>
      <c r="AC4162">
        <v>0</v>
      </c>
      <c r="AD4162">
        <v>2.2783245135030259</v>
      </c>
      <c r="AE4162">
        <v>6.3616674981391856</v>
      </c>
    </row>
    <row r="4163" spans="1:31" x14ac:dyDescent="0.25">
      <c r="A4163">
        <v>2426063</v>
      </c>
      <c r="B4163">
        <v>1</v>
      </c>
      <c r="C4163" t="s">
        <v>80</v>
      </c>
      <c r="D4163" t="s">
        <v>83</v>
      </c>
      <c r="E4163" t="s">
        <v>229</v>
      </c>
      <c r="F4163" t="s">
        <v>12174</v>
      </c>
      <c r="G4163" t="s">
        <v>187</v>
      </c>
      <c r="H4163" t="s">
        <v>144</v>
      </c>
      <c r="I4163" t="s">
        <v>136</v>
      </c>
      <c r="J4163" t="s">
        <v>137</v>
      </c>
      <c r="K4163" t="s">
        <v>164</v>
      </c>
      <c r="L4163" t="s">
        <v>12175</v>
      </c>
      <c r="M4163" t="s">
        <v>12176</v>
      </c>
      <c r="N4163">
        <v>4.5975147219999997</v>
      </c>
      <c r="O4163">
        <v>0</v>
      </c>
      <c r="P4163">
        <v>5775</v>
      </c>
      <c r="Q4163">
        <v>0</v>
      </c>
      <c r="R4163">
        <v>0</v>
      </c>
      <c r="S4163">
        <v>4</v>
      </c>
      <c r="T4163">
        <v>364</v>
      </c>
      <c r="U4163">
        <v>0</v>
      </c>
      <c r="V4163">
        <v>0</v>
      </c>
      <c r="W4163">
        <v>0</v>
      </c>
      <c r="X4163">
        <v>9409.6600997878068</v>
      </c>
      <c r="Y4163">
        <v>0</v>
      </c>
      <c r="Z4163">
        <v>0</v>
      </c>
      <c r="AA4163">
        <v>391.52482838504238</v>
      </c>
      <c r="AB4163">
        <v>1406.7283572721585</v>
      </c>
      <c r="AC4163">
        <v>0</v>
      </c>
      <c r="AD4163">
        <v>0</v>
      </c>
      <c r="AE4163">
        <v>11207.913285445009</v>
      </c>
    </row>
    <row r="4164" spans="1:31" x14ac:dyDescent="0.25">
      <c r="A4164">
        <v>2425917</v>
      </c>
      <c r="B4164">
        <v>1</v>
      </c>
      <c r="C4164" t="s">
        <v>80</v>
      </c>
      <c r="D4164" t="s">
        <v>93</v>
      </c>
      <c r="E4164" t="s">
        <v>161</v>
      </c>
      <c r="F4164" t="s">
        <v>12177</v>
      </c>
      <c r="G4164" t="s">
        <v>301</v>
      </c>
      <c r="H4164" t="s">
        <v>144</v>
      </c>
      <c r="I4164" t="s">
        <v>136</v>
      </c>
      <c r="J4164" t="s">
        <v>137</v>
      </c>
      <c r="K4164" t="s">
        <v>138</v>
      </c>
      <c r="L4164" t="s">
        <v>12178</v>
      </c>
      <c r="M4164" t="s">
        <v>12179</v>
      </c>
      <c r="N4164">
        <v>7.778333333</v>
      </c>
      <c r="O4164">
        <v>0</v>
      </c>
      <c r="P4164">
        <v>0</v>
      </c>
      <c r="Q4164">
        <v>6</v>
      </c>
      <c r="R4164">
        <v>0</v>
      </c>
      <c r="S4164">
        <v>1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14.336151115951331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14.336151115951331</v>
      </c>
    </row>
    <row r="4165" spans="1:31" x14ac:dyDescent="0.25">
      <c r="A4165">
        <v>2426249</v>
      </c>
      <c r="B4165">
        <v>1</v>
      </c>
      <c r="C4165" t="s">
        <v>80</v>
      </c>
      <c r="D4165" t="s">
        <v>83</v>
      </c>
      <c r="E4165" t="s">
        <v>132</v>
      </c>
      <c r="F4165" t="s">
        <v>12180</v>
      </c>
      <c r="G4165" t="s">
        <v>134</v>
      </c>
      <c r="H4165" t="s">
        <v>135</v>
      </c>
      <c r="I4165" t="s">
        <v>136</v>
      </c>
      <c r="J4165" t="s">
        <v>137</v>
      </c>
      <c r="K4165" t="s">
        <v>138</v>
      </c>
      <c r="L4165" t="s">
        <v>12181</v>
      </c>
      <c r="M4165" t="s">
        <v>12182</v>
      </c>
      <c r="N4165">
        <v>2.7538888880000001</v>
      </c>
      <c r="O4165">
        <v>0</v>
      </c>
      <c r="P4165">
        <v>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2.6526213863005124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2.6526213863005124</v>
      </c>
    </row>
    <row r="4166" spans="1:31" x14ac:dyDescent="0.25">
      <c r="A4166">
        <v>2426003</v>
      </c>
      <c r="B4166">
        <v>1</v>
      </c>
      <c r="C4166" t="s">
        <v>80</v>
      </c>
      <c r="D4166" t="s">
        <v>105</v>
      </c>
      <c r="E4166" t="s">
        <v>132</v>
      </c>
      <c r="F4166" t="s">
        <v>12183</v>
      </c>
      <c r="G4166" t="s">
        <v>134</v>
      </c>
      <c r="H4166" t="s">
        <v>135</v>
      </c>
      <c r="I4166" t="s">
        <v>136</v>
      </c>
      <c r="J4166" t="s">
        <v>137</v>
      </c>
      <c r="K4166" t="s">
        <v>138</v>
      </c>
      <c r="L4166" t="s">
        <v>12184</v>
      </c>
      <c r="M4166" t="s">
        <v>12185</v>
      </c>
      <c r="N4166">
        <v>5.8291666659999999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1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24.566553263048473</v>
      </c>
      <c r="AC4166">
        <v>0</v>
      </c>
      <c r="AD4166">
        <v>0</v>
      </c>
      <c r="AE4166">
        <v>24.566553263048473</v>
      </c>
    </row>
    <row r="4167" spans="1:31" x14ac:dyDescent="0.25">
      <c r="A4167">
        <v>2425857</v>
      </c>
      <c r="B4167">
        <v>1</v>
      </c>
      <c r="C4167" t="s">
        <v>81</v>
      </c>
      <c r="D4167" t="s">
        <v>121</v>
      </c>
      <c r="E4167" t="s">
        <v>161</v>
      </c>
      <c r="F4167" t="s">
        <v>12186</v>
      </c>
      <c r="G4167" t="s">
        <v>187</v>
      </c>
      <c r="H4167" t="s">
        <v>144</v>
      </c>
      <c r="I4167" t="s">
        <v>136</v>
      </c>
      <c r="J4167" t="s">
        <v>137</v>
      </c>
      <c r="K4167" t="s">
        <v>164</v>
      </c>
      <c r="L4167" t="s">
        <v>12187</v>
      </c>
      <c r="M4167" t="s">
        <v>12188</v>
      </c>
      <c r="N4167">
        <v>7.0936111110000004</v>
      </c>
      <c r="O4167">
        <v>0</v>
      </c>
      <c r="P4167">
        <v>30</v>
      </c>
      <c r="Q4167">
        <v>0</v>
      </c>
      <c r="R4167">
        <v>48</v>
      </c>
      <c r="S4167">
        <v>0</v>
      </c>
      <c r="T4167">
        <v>11</v>
      </c>
      <c r="U4167">
        <v>0</v>
      </c>
      <c r="V4167">
        <v>0</v>
      </c>
      <c r="W4167">
        <v>0</v>
      </c>
      <c r="X4167">
        <v>29.569381753564823</v>
      </c>
      <c r="Y4167">
        <v>0</v>
      </c>
      <c r="Z4167">
        <v>36.703444997676087</v>
      </c>
      <c r="AA4167">
        <v>0</v>
      </c>
      <c r="AB4167">
        <v>66.772531085437507</v>
      </c>
      <c r="AC4167">
        <v>0</v>
      </c>
      <c r="AD4167">
        <v>0</v>
      </c>
      <c r="AE4167">
        <v>133.04535783667842</v>
      </c>
    </row>
    <row r="4168" spans="1:31" x14ac:dyDescent="0.25">
      <c r="A4168">
        <v>2425665</v>
      </c>
      <c r="B4168">
        <v>1</v>
      </c>
      <c r="C4168" t="s">
        <v>80</v>
      </c>
      <c r="D4168" t="s">
        <v>96</v>
      </c>
      <c r="E4168" t="s">
        <v>178</v>
      </c>
      <c r="F4168" t="s">
        <v>12189</v>
      </c>
      <c r="G4168" t="s">
        <v>143</v>
      </c>
      <c r="H4168" t="s">
        <v>144</v>
      </c>
      <c r="I4168" t="s">
        <v>136</v>
      </c>
      <c r="J4168" t="s">
        <v>137</v>
      </c>
      <c r="K4168" t="s">
        <v>138</v>
      </c>
      <c r="L4168" t="s">
        <v>12190</v>
      </c>
      <c r="M4168" t="s">
        <v>12191</v>
      </c>
      <c r="N4168">
        <v>1.3591666659999999</v>
      </c>
      <c r="O4168">
        <v>6</v>
      </c>
      <c r="P4168">
        <v>1161</v>
      </c>
      <c r="Q4168">
        <v>6</v>
      </c>
      <c r="R4168">
        <v>55</v>
      </c>
      <c r="S4168">
        <v>12</v>
      </c>
      <c r="T4168">
        <v>28</v>
      </c>
      <c r="U4168">
        <v>0</v>
      </c>
      <c r="V4168">
        <v>1</v>
      </c>
      <c r="W4168">
        <v>18.244973313264978</v>
      </c>
      <c r="X4168">
        <v>181.93041999026016</v>
      </c>
      <c r="Y4168">
        <v>23.422977988448903</v>
      </c>
      <c r="Z4168">
        <v>4.5105701718160747</v>
      </c>
      <c r="AA4168">
        <v>30.524016479286782</v>
      </c>
      <c r="AB4168">
        <v>9.1993926124923142</v>
      </c>
      <c r="AC4168">
        <v>0</v>
      </c>
      <c r="AD4168">
        <v>0.18940458110854996</v>
      </c>
      <c r="AE4168">
        <v>268.02175513667777</v>
      </c>
    </row>
    <row r="4169" spans="1:31" x14ac:dyDescent="0.25">
      <c r="A4169">
        <v>2426352</v>
      </c>
      <c r="B4169">
        <v>1</v>
      </c>
      <c r="C4169" t="s">
        <v>80</v>
      </c>
      <c r="D4169" t="s">
        <v>93</v>
      </c>
      <c r="E4169" t="s">
        <v>178</v>
      </c>
      <c r="F4169" t="s">
        <v>8475</v>
      </c>
      <c r="G4169" t="s">
        <v>143</v>
      </c>
      <c r="H4169" t="s">
        <v>144</v>
      </c>
      <c r="I4169" t="s">
        <v>136</v>
      </c>
      <c r="J4169" t="s">
        <v>137</v>
      </c>
      <c r="K4169" t="s">
        <v>138</v>
      </c>
      <c r="L4169" t="s">
        <v>12192</v>
      </c>
      <c r="M4169" t="s">
        <v>12193</v>
      </c>
      <c r="N4169">
        <v>0.59305555499999996</v>
      </c>
      <c r="O4169">
        <v>1</v>
      </c>
      <c r="P4169">
        <v>332</v>
      </c>
      <c r="Q4169">
        <v>36</v>
      </c>
      <c r="R4169">
        <v>196</v>
      </c>
      <c r="S4169">
        <v>7</v>
      </c>
      <c r="T4169">
        <v>95</v>
      </c>
      <c r="U4169">
        <v>0</v>
      </c>
      <c r="V4169">
        <v>0</v>
      </c>
      <c r="W4169">
        <v>0.81155577937712631</v>
      </c>
      <c r="X4169">
        <v>54.72548612954526</v>
      </c>
      <c r="Y4169">
        <v>65.531247580343262</v>
      </c>
      <c r="Z4169">
        <v>76.502277530754469</v>
      </c>
      <c r="AA4169">
        <v>10.010970703138613</v>
      </c>
      <c r="AB4169">
        <v>58.633021384529002</v>
      </c>
      <c r="AC4169">
        <v>0</v>
      </c>
      <c r="AD4169">
        <v>0</v>
      </c>
      <c r="AE4169">
        <v>266.21455910768771</v>
      </c>
    </row>
    <row r="4170" spans="1:31" x14ac:dyDescent="0.25">
      <c r="A4170">
        <v>2426518</v>
      </c>
      <c r="B4170">
        <v>1</v>
      </c>
      <c r="C4170" t="s">
        <v>80</v>
      </c>
      <c r="D4170" t="s">
        <v>96</v>
      </c>
      <c r="E4170" t="s">
        <v>178</v>
      </c>
      <c r="F4170" t="s">
        <v>12073</v>
      </c>
      <c r="G4170" t="s">
        <v>143</v>
      </c>
      <c r="H4170" t="s">
        <v>144</v>
      </c>
      <c r="I4170" t="s">
        <v>136</v>
      </c>
      <c r="J4170" t="s">
        <v>137</v>
      </c>
      <c r="K4170" t="s">
        <v>138</v>
      </c>
      <c r="L4170" t="s">
        <v>12194</v>
      </c>
      <c r="M4170" t="s">
        <v>12195</v>
      </c>
      <c r="N4170">
        <v>7.9166665999999997E-2</v>
      </c>
      <c r="O4170">
        <v>0</v>
      </c>
      <c r="P4170">
        <v>1119</v>
      </c>
      <c r="Q4170">
        <v>0</v>
      </c>
      <c r="R4170">
        <v>4</v>
      </c>
      <c r="S4170">
        <v>3</v>
      </c>
      <c r="T4170">
        <v>111</v>
      </c>
      <c r="U4170">
        <v>0</v>
      </c>
      <c r="V4170">
        <v>0</v>
      </c>
      <c r="W4170">
        <v>0</v>
      </c>
      <c r="X4170">
        <v>35.092193852065719</v>
      </c>
      <c r="Y4170">
        <v>0</v>
      </c>
      <c r="Z4170">
        <v>0</v>
      </c>
      <c r="AA4170">
        <v>0.34890185426249998</v>
      </c>
      <c r="AB4170">
        <v>8.9075018076903838</v>
      </c>
      <c r="AC4170">
        <v>0</v>
      </c>
      <c r="AD4170">
        <v>0</v>
      </c>
      <c r="AE4170">
        <v>44.348597514018607</v>
      </c>
    </row>
    <row r="4171" spans="1:31" x14ac:dyDescent="0.25">
      <c r="A4171">
        <v>2425854</v>
      </c>
      <c r="B4171">
        <v>1</v>
      </c>
      <c r="C4171" t="s">
        <v>81</v>
      </c>
      <c r="D4171" t="s">
        <v>122</v>
      </c>
      <c r="E4171" t="s">
        <v>161</v>
      </c>
      <c r="F4171" t="s">
        <v>12196</v>
      </c>
      <c r="G4171" t="s">
        <v>187</v>
      </c>
      <c r="H4171" t="s">
        <v>144</v>
      </c>
      <c r="I4171" t="s">
        <v>136</v>
      </c>
      <c r="J4171" t="s">
        <v>137</v>
      </c>
      <c r="K4171" t="s">
        <v>164</v>
      </c>
      <c r="L4171" t="s">
        <v>12197</v>
      </c>
      <c r="M4171" t="s">
        <v>12198</v>
      </c>
      <c r="N4171">
        <v>1.9472222219999999</v>
      </c>
      <c r="O4171">
        <v>1</v>
      </c>
      <c r="P4171">
        <v>1272</v>
      </c>
      <c r="Q4171">
        <v>0</v>
      </c>
      <c r="R4171">
        <v>0</v>
      </c>
      <c r="S4171">
        <v>0</v>
      </c>
      <c r="T4171">
        <v>24</v>
      </c>
      <c r="U4171">
        <v>0</v>
      </c>
      <c r="V4171">
        <v>0</v>
      </c>
      <c r="W4171">
        <v>0.46529500876529994</v>
      </c>
      <c r="X4171">
        <v>517.25547143428059</v>
      </c>
      <c r="Y4171">
        <v>0</v>
      </c>
      <c r="Z4171">
        <v>0</v>
      </c>
      <c r="AA4171">
        <v>0</v>
      </c>
      <c r="AB4171">
        <v>55.632302572280892</v>
      </c>
      <c r="AC4171">
        <v>0</v>
      </c>
      <c r="AD4171">
        <v>0</v>
      </c>
      <c r="AE4171">
        <v>573.35306901532681</v>
      </c>
    </row>
    <row r="4172" spans="1:31" x14ac:dyDescent="0.25">
      <c r="A4172">
        <v>2425877</v>
      </c>
      <c r="B4172">
        <v>1</v>
      </c>
      <c r="C4172" t="s">
        <v>80</v>
      </c>
      <c r="D4172" t="s">
        <v>108</v>
      </c>
      <c r="E4172" t="s">
        <v>161</v>
      </c>
      <c r="F4172" t="s">
        <v>12199</v>
      </c>
      <c r="G4172" t="s">
        <v>355</v>
      </c>
      <c r="H4172" t="s">
        <v>144</v>
      </c>
      <c r="I4172" t="s">
        <v>136</v>
      </c>
      <c r="J4172" t="s">
        <v>137</v>
      </c>
      <c r="K4172" t="s">
        <v>164</v>
      </c>
      <c r="L4172" t="s">
        <v>12200</v>
      </c>
      <c r="M4172" t="s">
        <v>12201</v>
      </c>
      <c r="N4172">
        <v>7.8747222219999999</v>
      </c>
      <c r="O4172">
        <v>0</v>
      </c>
      <c r="P4172">
        <v>46</v>
      </c>
      <c r="Q4172">
        <v>0</v>
      </c>
      <c r="R4172">
        <v>13</v>
      </c>
      <c r="S4172">
        <v>0</v>
      </c>
      <c r="T4172">
        <v>2</v>
      </c>
      <c r="U4172">
        <v>0</v>
      </c>
      <c r="V4172">
        <v>0</v>
      </c>
      <c r="W4172">
        <v>0</v>
      </c>
      <c r="X4172">
        <v>46.841986742713473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46.841986742713473</v>
      </c>
    </row>
    <row r="4173" spans="1:31" x14ac:dyDescent="0.25">
      <c r="A4173">
        <v>2425711</v>
      </c>
      <c r="B4173">
        <v>1</v>
      </c>
      <c r="C4173" t="s">
        <v>80</v>
      </c>
      <c r="D4173" t="s">
        <v>96</v>
      </c>
      <c r="E4173" t="s">
        <v>132</v>
      </c>
      <c r="F4173" t="s">
        <v>12202</v>
      </c>
      <c r="G4173" t="s">
        <v>134</v>
      </c>
      <c r="H4173" t="s">
        <v>135</v>
      </c>
      <c r="I4173" t="s">
        <v>136</v>
      </c>
      <c r="J4173" t="s">
        <v>137</v>
      </c>
      <c r="K4173" t="s">
        <v>138</v>
      </c>
      <c r="L4173" t="s">
        <v>12203</v>
      </c>
      <c r="M4173" t="s">
        <v>12204</v>
      </c>
      <c r="N4173">
        <v>3.7977777769999999</v>
      </c>
      <c r="O4173">
        <v>0</v>
      </c>
      <c r="P4173">
        <v>2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4.7951729858224512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4.7951729858224512</v>
      </c>
    </row>
    <row r="4174" spans="1:31" x14ac:dyDescent="0.25">
      <c r="A4174">
        <v>2426212</v>
      </c>
      <c r="B4174">
        <v>1</v>
      </c>
      <c r="C4174" t="s">
        <v>80</v>
      </c>
      <c r="D4174" t="s">
        <v>82</v>
      </c>
      <c r="E4174" t="s">
        <v>132</v>
      </c>
      <c r="F4174" t="s">
        <v>12205</v>
      </c>
      <c r="G4174" t="s">
        <v>153</v>
      </c>
      <c r="H4174" t="s">
        <v>135</v>
      </c>
      <c r="I4174" t="s">
        <v>136</v>
      </c>
      <c r="J4174" t="s">
        <v>137</v>
      </c>
      <c r="K4174" t="s">
        <v>138</v>
      </c>
      <c r="L4174" t="s">
        <v>12206</v>
      </c>
      <c r="M4174" t="s">
        <v>12207</v>
      </c>
      <c r="N4174">
        <v>1.398055555</v>
      </c>
      <c r="O4174">
        <v>0</v>
      </c>
      <c r="P4174">
        <v>5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2.2277283195717712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2.2277283195717712</v>
      </c>
    </row>
    <row r="4175" spans="1:31" x14ac:dyDescent="0.25">
      <c r="A4175">
        <v>2426189</v>
      </c>
      <c r="B4175">
        <v>1</v>
      </c>
      <c r="C4175" t="s">
        <v>80</v>
      </c>
      <c r="D4175" t="s">
        <v>99</v>
      </c>
      <c r="E4175" t="s">
        <v>178</v>
      </c>
      <c r="F4175" t="s">
        <v>12208</v>
      </c>
      <c r="G4175" t="s">
        <v>143</v>
      </c>
      <c r="H4175" t="s">
        <v>144</v>
      </c>
      <c r="I4175" t="s">
        <v>136</v>
      </c>
      <c r="J4175" t="s">
        <v>137</v>
      </c>
      <c r="K4175" t="s">
        <v>138</v>
      </c>
      <c r="L4175" t="s">
        <v>12209</v>
      </c>
      <c r="M4175" t="s">
        <v>12210</v>
      </c>
      <c r="N4175">
        <v>3.3444444440000001</v>
      </c>
      <c r="O4175">
        <v>9</v>
      </c>
      <c r="P4175">
        <v>4629</v>
      </c>
      <c r="Q4175">
        <v>14</v>
      </c>
      <c r="R4175">
        <v>181</v>
      </c>
      <c r="S4175">
        <v>28</v>
      </c>
      <c r="T4175">
        <v>635</v>
      </c>
      <c r="U4175">
        <v>0</v>
      </c>
      <c r="V4175">
        <v>9</v>
      </c>
      <c r="W4175">
        <v>221.73214710660434</v>
      </c>
      <c r="X4175">
        <v>3433.3665928243104</v>
      </c>
      <c r="Y4175">
        <v>53.450882900248267</v>
      </c>
      <c r="Z4175">
        <v>92.488576626299221</v>
      </c>
      <c r="AA4175">
        <v>394.92392390297414</v>
      </c>
      <c r="AB4175">
        <v>2088.5580778659105</v>
      </c>
      <c r="AC4175">
        <v>0</v>
      </c>
      <c r="AD4175">
        <v>2570.2335685870585</v>
      </c>
      <c r="AE4175">
        <v>8854.7537698134056</v>
      </c>
    </row>
    <row r="4176" spans="1:31" x14ac:dyDescent="0.25">
      <c r="A4176">
        <v>2425897</v>
      </c>
      <c r="B4176">
        <v>1</v>
      </c>
      <c r="C4176" t="s">
        <v>80</v>
      </c>
      <c r="D4176" t="s">
        <v>96</v>
      </c>
      <c r="E4176" t="s">
        <v>161</v>
      </c>
      <c r="F4176" t="s">
        <v>12211</v>
      </c>
      <c r="G4176" t="s">
        <v>422</v>
      </c>
      <c r="H4176" t="s">
        <v>144</v>
      </c>
      <c r="I4176" t="s">
        <v>136</v>
      </c>
      <c r="J4176" t="s">
        <v>137</v>
      </c>
      <c r="K4176" t="s">
        <v>138</v>
      </c>
      <c r="L4176" t="s">
        <v>12212</v>
      </c>
      <c r="M4176" t="s">
        <v>12213</v>
      </c>
      <c r="N4176">
        <v>7.2474999999999996</v>
      </c>
      <c r="O4176">
        <v>0</v>
      </c>
      <c r="P4176">
        <v>48</v>
      </c>
      <c r="Q4176">
        <v>0</v>
      </c>
      <c r="R4176">
        <v>0</v>
      </c>
      <c r="S4176">
        <v>0</v>
      </c>
      <c r="T4176">
        <v>2</v>
      </c>
      <c r="U4176">
        <v>0</v>
      </c>
      <c r="V4176">
        <v>0</v>
      </c>
      <c r="W4176">
        <v>0</v>
      </c>
      <c r="X4176">
        <v>126.71439124750908</v>
      </c>
      <c r="Y4176">
        <v>0</v>
      </c>
      <c r="Z4176">
        <v>0</v>
      </c>
      <c r="AA4176">
        <v>0</v>
      </c>
      <c r="AB4176">
        <v>4.8828384300983458</v>
      </c>
      <c r="AC4176">
        <v>0</v>
      </c>
      <c r="AD4176">
        <v>0</v>
      </c>
      <c r="AE4176">
        <v>131.59722967760743</v>
      </c>
    </row>
    <row r="4177" spans="1:31" x14ac:dyDescent="0.25">
      <c r="A4177">
        <v>2426773</v>
      </c>
      <c r="B4177">
        <v>1</v>
      </c>
      <c r="C4177" t="s">
        <v>80</v>
      </c>
      <c r="D4177" t="s">
        <v>85</v>
      </c>
      <c r="E4177" t="s">
        <v>290</v>
      </c>
      <c r="F4177" t="s">
        <v>749</v>
      </c>
      <c r="G4177" t="s">
        <v>525</v>
      </c>
      <c r="H4177" t="s">
        <v>135</v>
      </c>
      <c r="I4177" t="s">
        <v>136</v>
      </c>
      <c r="J4177" t="s">
        <v>137</v>
      </c>
      <c r="K4177" t="s">
        <v>138</v>
      </c>
      <c r="L4177" t="s">
        <v>12214</v>
      </c>
      <c r="M4177" t="s">
        <v>12215</v>
      </c>
      <c r="N4177">
        <v>14.87</v>
      </c>
      <c r="O4177">
        <v>0</v>
      </c>
      <c r="P4177">
        <v>159</v>
      </c>
      <c r="Q4177">
        <v>0</v>
      </c>
      <c r="R4177">
        <v>0</v>
      </c>
      <c r="S4177">
        <v>0</v>
      </c>
      <c r="T4177">
        <v>14</v>
      </c>
      <c r="U4177">
        <v>0</v>
      </c>
      <c r="V4177">
        <v>0</v>
      </c>
      <c r="W4177">
        <v>0</v>
      </c>
      <c r="X4177">
        <v>486.73280780449073</v>
      </c>
      <c r="Y4177">
        <v>0</v>
      </c>
      <c r="Z4177">
        <v>0</v>
      </c>
      <c r="AA4177">
        <v>0</v>
      </c>
      <c r="AB4177">
        <v>84.838054249696327</v>
      </c>
      <c r="AC4177">
        <v>0</v>
      </c>
      <c r="AD4177">
        <v>0</v>
      </c>
      <c r="AE4177">
        <v>571.57086205418705</v>
      </c>
    </row>
    <row r="4178" spans="1:31" x14ac:dyDescent="0.25">
      <c r="A4178">
        <v>2426418</v>
      </c>
      <c r="B4178">
        <v>1</v>
      </c>
      <c r="C4178" t="s">
        <v>80</v>
      </c>
      <c r="D4178" t="s">
        <v>106</v>
      </c>
      <c r="E4178" t="s">
        <v>147</v>
      </c>
      <c r="F4178" t="s">
        <v>12216</v>
      </c>
      <c r="G4178" t="s">
        <v>1901</v>
      </c>
      <c r="H4178" t="s">
        <v>135</v>
      </c>
      <c r="I4178" t="s">
        <v>136</v>
      </c>
      <c r="J4178" t="s">
        <v>137</v>
      </c>
      <c r="K4178" t="s">
        <v>138</v>
      </c>
      <c r="L4178" t="s">
        <v>12217</v>
      </c>
      <c r="M4178" t="s">
        <v>12218</v>
      </c>
      <c r="N4178">
        <v>6.0333333329999999</v>
      </c>
      <c r="O4178">
        <v>0</v>
      </c>
      <c r="P4178">
        <v>23</v>
      </c>
      <c r="Q4178">
        <v>0</v>
      </c>
      <c r="R4178">
        <v>0</v>
      </c>
      <c r="S4178">
        <v>0</v>
      </c>
      <c r="T4178">
        <v>3</v>
      </c>
      <c r="U4178">
        <v>0</v>
      </c>
      <c r="V4178">
        <v>0</v>
      </c>
      <c r="W4178">
        <v>0</v>
      </c>
      <c r="X4178">
        <v>22.92407452431965</v>
      </c>
      <c r="Y4178">
        <v>0</v>
      </c>
      <c r="Z4178">
        <v>0</v>
      </c>
      <c r="AA4178">
        <v>0</v>
      </c>
      <c r="AB4178">
        <v>8.011035494864533</v>
      </c>
      <c r="AC4178">
        <v>0</v>
      </c>
      <c r="AD4178">
        <v>0</v>
      </c>
      <c r="AE4178">
        <v>30.935110019184183</v>
      </c>
    </row>
    <row r="4179" spans="1:31" x14ac:dyDescent="0.25">
      <c r="A4179">
        <v>2425940</v>
      </c>
      <c r="B4179">
        <v>1</v>
      </c>
      <c r="C4179" t="s">
        <v>81</v>
      </c>
      <c r="D4179" t="s">
        <v>112</v>
      </c>
      <c r="E4179" t="s">
        <v>161</v>
      </c>
      <c r="F4179" t="s">
        <v>12219</v>
      </c>
      <c r="G4179" t="s">
        <v>187</v>
      </c>
      <c r="H4179" t="s">
        <v>144</v>
      </c>
      <c r="I4179" t="s">
        <v>136</v>
      </c>
      <c r="J4179" t="s">
        <v>137</v>
      </c>
      <c r="K4179" t="s">
        <v>164</v>
      </c>
      <c r="L4179" t="s">
        <v>12220</v>
      </c>
      <c r="M4179" t="s">
        <v>12221</v>
      </c>
      <c r="N4179">
        <v>6.38</v>
      </c>
      <c r="O4179">
        <v>0</v>
      </c>
      <c r="P4179">
        <v>148</v>
      </c>
      <c r="Q4179">
        <v>0</v>
      </c>
      <c r="R4179">
        <v>9</v>
      </c>
      <c r="S4179">
        <v>0</v>
      </c>
      <c r="T4179">
        <v>34</v>
      </c>
      <c r="U4179">
        <v>0</v>
      </c>
      <c r="V4179">
        <v>0</v>
      </c>
      <c r="W4179">
        <v>0</v>
      </c>
      <c r="X4179">
        <v>283.24686792835297</v>
      </c>
      <c r="Y4179">
        <v>0</v>
      </c>
      <c r="Z4179">
        <v>2.4785424325601721</v>
      </c>
      <c r="AA4179">
        <v>0</v>
      </c>
      <c r="AB4179">
        <v>254.60212916765846</v>
      </c>
      <c r="AC4179">
        <v>0</v>
      </c>
      <c r="AD4179">
        <v>0</v>
      </c>
      <c r="AE4179">
        <v>540.32753952857161</v>
      </c>
    </row>
    <row r="4180" spans="1:31" x14ac:dyDescent="0.25">
      <c r="A4180">
        <v>2426332</v>
      </c>
      <c r="B4180">
        <v>1</v>
      </c>
      <c r="C4180" t="s">
        <v>80</v>
      </c>
      <c r="D4180" t="s">
        <v>103</v>
      </c>
      <c r="E4180" t="s">
        <v>178</v>
      </c>
      <c r="F4180" t="s">
        <v>12222</v>
      </c>
      <c r="G4180" t="s">
        <v>143</v>
      </c>
      <c r="H4180" t="s">
        <v>144</v>
      </c>
      <c r="I4180" t="s">
        <v>136</v>
      </c>
      <c r="J4180" t="s">
        <v>137</v>
      </c>
      <c r="K4180" t="s">
        <v>138</v>
      </c>
      <c r="L4180" t="s">
        <v>12223</v>
      </c>
      <c r="M4180" t="s">
        <v>12224</v>
      </c>
      <c r="N4180">
        <v>0.56027777700000003</v>
      </c>
      <c r="O4180">
        <v>1</v>
      </c>
      <c r="P4180">
        <v>370</v>
      </c>
      <c r="Q4180">
        <v>32</v>
      </c>
      <c r="R4180">
        <v>17</v>
      </c>
      <c r="S4180">
        <v>46</v>
      </c>
      <c r="T4180">
        <v>990</v>
      </c>
      <c r="U4180">
        <v>15</v>
      </c>
      <c r="V4180">
        <v>13</v>
      </c>
      <c r="W4180">
        <v>0.41556016563731168</v>
      </c>
      <c r="X4180">
        <v>65.085226053708396</v>
      </c>
      <c r="Y4180">
        <v>40.934030625128273</v>
      </c>
      <c r="Z4180">
        <v>0</v>
      </c>
      <c r="AA4180">
        <v>629.2393250773008</v>
      </c>
      <c r="AB4180">
        <v>474.5497895521616</v>
      </c>
      <c r="AC4180">
        <v>332.59841813014094</v>
      </c>
      <c r="AD4180">
        <v>114.32489806144143</v>
      </c>
      <c r="AE4180">
        <v>1657.1472476655188</v>
      </c>
    </row>
    <row r="4181" spans="1:31" x14ac:dyDescent="0.25">
      <c r="A4181">
        <v>2425834</v>
      </c>
      <c r="B4181">
        <v>1</v>
      </c>
      <c r="C4181" t="s">
        <v>81</v>
      </c>
      <c r="D4181" t="s">
        <v>117</v>
      </c>
      <c r="E4181" t="s">
        <v>161</v>
      </c>
      <c r="F4181" t="s">
        <v>12225</v>
      </c>
      <c r="G4181" t="s">
        <v>187</v>
      </c>
      <c r="H4181" t="s">
        <v>144</v>
      </c>
      <c r="I4181" t="s">
        <v>136</v>
      </c>
      <c r="J4181" t="s">
        <v>137</v>
      </c>
      <c r="K4181" t="s">
        <v>164</v>
      </c>
      <c r="L4181" t="s">
        <v>12226</v>
      </c>
      <c r="M4181" t="s">
        <v>12227</v>
      </c>
      <c r="N4181">
        <v>1.1419444439999999</v>
      </c>
      <c r="O4181">
        <v>0</v>
      </c>
      <c r="P4181">
        <v>295</v>
      </c>
      <c r="Q4181">
        <v>0</v>
      </c>
      <c r="R4181">
        <v>0</v>
      </c>
      <c r="S4181">
        <v>0</v>
      </c>
      <c r="T4181">
        <v>199</v>
      </c>
      <c r="U4181">
        <v>0</v>
      </c>
      <c r="V4181">
        <v>0</v>
      </c>
      <c r="W4181">
        <v>0</v>
      </c>
      <c r="X4181">
        <v>53.368651082744108</v>
      </c>
      <c r="Y4181">
        <v>0</v>
      </c>
      <c r="Z4181">
        <v>0</v>
      </c>
      <c r="AA4181">
        <v>0</v>
      </c>
      <c r="AB4181">
        <v>96.419259856790205</v>
      </c>
      <c r="AC4181">
        <v>0</v>
      </c>
      <c r="AD4181">
        <v>0</v>
      </c>
      <c r="AE4181">
        <v>149.7879109395343</v>
      </c>
    </row>
    <row r="4182" spans="1:31" x14ac:dyDescent="0.25">
      <c r="A4182">
        <v>2426232</v>
      </c>
      <c r="B4182">
        <v>1</v>
      </c>
      <c r="C4182" t="s">
        <v>80</v>
      </c>
      <c r="D4182" t="s">
        <v>104</v>
      </c>
      <c r="E4182" t="s">
        <v>132</v>
      </c>
      <c r="F4182" t="s">
        <v>933</v>
      </c>
      <c r="G4182" t="s">
        <v>198</v>
      </c>
      <c r="H4182" t="s">
        <v>135</v>
      </c>
      <c r="I4182" t="s">
        <v>136</v>
      </c>
      <c r="J4182" t="s">
        <v>137</v>
      </c>
      <c r="K4182" t="s">
        <v>138</v>
      </c>
      <c r="L4182" t="s">
        <v>12228</v>
      </c>
      <c r="M4182" t="s">
        <v>12229</v>
      </c>
      <c r="N4182">
        <v>1.0138888880000001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0.20785137203681278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0.20785137203681278</v>
      </c>
    </row>
    <row r="4183" spans="1:31" x14ac:dyDescent="0.25">
      <c r="A4183">
        <v>2426083</v>
      </c>
      <c r="B4183">
        <v>1</v>
      </c>
      <c r="C4183" t="s">
        <v>80</v>
      </c>
      <c r="D4183" t="s">
        <v>101</v>
      </c>
      <c r="E4183" t="s">
        <v>156</v>
      </c>
      <c r="F4183" t="s">
        <v>12230</v>
      </c>
      <c r="G4183" t="s">
        <v>1185</v>
      </c>
      <c r="H4183" t="s">
        <v>135</v>
      </c>
      <c r="I4183" t="s">
        <v>136</v>
      </c>
      <c r="J4183" t="s">
        <v>137</v>
      </c>
      <c r="K4183" t="s">
        <v>138</v>
      </c>
      <c r="L4183" t="s">
        <v>12231</v>
      </c>
      <c r="M4183" t="s">
        <v>12232</v>
      </c>
      <c r="N4183">
        <v>0.60083333299999997</v>
      </c>
      <c r="O4183">
        <v>0</v>
      </c>
      <c r="P4183">
        <v>151</v>
      </c>
      <c r="Q4183">
        <v>0</v>
      </c>
      <c r="R4183">
        <v>0</v>
      </c>
      <c r="S4183">
        <v>0</v>
      </c>
      <c r="T4183">
        <v>5</v>
      </c>
      <c r="U4183">
        <v>0</v>
      </c>
      <c r="V4183">
        <v>0</v>
      </c>
      <c r="W4183">
        <v>0</v>
      </c>
      <c r="X4183">
        <v>26.61504972374566</v>
      </c>
      <c r="Y4183">
        <v>0</v>
      </c>
      <c r="Z4183">
        <v>0</v>
      </c>
      <c r="AA4183">
        <v>0</v>
      </c>
      <c r="AB4183">
        <v>3.209937064314381</v>
      </c>
      <c r="AC4183">
        <v>0</v>
      </c>
      <c r="AD4183">
        <v>0</v>
      </c>
      <c r="AE4183">
        <v>29.824986788060041</v>
      </c>
    </row>
    <row r="4184" spans="1:31" x14ac:dyDescent="0.25">
      <c r="A4184">
        <v>2426553</v>
      </c>
      <c r="B4184">
        <v>1</v>
      </c>
      <c r="C4184" t="s">
        <v>81</v>
      </c>
      <c r="D4184" t="s">
        <v>112</v>
      </c>
      <c r="E4184" t="s">
        <v>229</v>
      </c>
      <c r="F4184" t="s">
        <v>12233</v>
      </c>
      <c r="G4184" t="s">
        <v>143</v>
      </c>
      <c r="H4184" t="s">
        <v>144</v>
      </c>
      <c r="I4184" t="s">
        <v>136</v>
      </c>
      <c r="J4184" t="s">
        <v>137</v>
      </c>
      <c r="K4184" t="s">
        <v>138</v>
      </c>
      <c r="L4184" t="s">
        <v>12234</v>
      </c>
      <c r="M4184" t="s">
        <v>12235</v>
      </c>
      <c r="N4184">
        <v>0.12583333299999999</v>
      </c>
      <c r="O4184">
        <v>11</v>
      </c>
      <c r="P4184">
        <v>4632</v>
      </c>
      <c r="Q4184">
        <v>638</v>
      </c>
      <c r="R4184">
        <v>657</v>
      </c>
      <c r="S4184">
        <v>89</v>
      </c>
      <c r="T4184">
        <v>576</v>
      </c>
      <c r="U4184">
        <v>16</v>
      </c>
      <c r="V4184">
        <v>3</v>
      </c>
      <c r="W4184">
        <v>0.32433546579199996</v>
      </c>
      <c r="X4184">
        <v>143.45730918523159</v>
      </c>
      <c r="Y4184">
        <v>53.342329620804087</v>
      </c>
      <c r="Z4184">
        <v>7.8899624452099202</v>
      </c>
      <c r="AA4184">
        <v>100.46387532370466</v>
      </c>
      <c r="AB4184">
        <v>38.43879688835154</v>
      </c>
      <c r="AC4184">
        <v>229.42140963119792</v>
      </c>
      <c r="AD4184">
        <v>9.916392814054138</v>
      </c>
      <c r="AE4184">
        <v>583.25441137434586</v>
      </c>
    </row>
    <row r="4185" spans="1:31" x14ac:dyDescent="0.25">
      <c r="A4185">
        <v>2425820</v>
      </c>
      <c r="B4185">
        <v>1</v>
      </c>
      <c r="C4185" t="s">
        <v>81</v>
      </c>
      <c r="D4185" t="s">
        <v>127</v>
      </c>
      <c r="E4185" t="s">
        <v>141</v>
      </c>
      <c r="F4185" t="s">
        <v>4271</v>
      </c>
      <c r="G4185" t="s">
        <v>143</v>
      </c>
      <c r="H4185" t="s">
        <v>144</v>
      </c>
      <c r="I4185" t="s">
        <v>136</v>
      </c>
      <c r="J4185" t="s">
        <v>137</v>
      </c>
      <c r="K4185" t="s">
        <v>138</v>
      </c>
      <c r="L4185" t="s">
        <v>12236</v>
      </c>
      <c r="M4185" t="s">
        <v>12237</v>
      </c>
      <c r="N4185">
        <v>0.39944444400000001</v>
      </c>
      <c r="O4185">
        <v>0</v>
      </c>
      <c r="P4185">
        <v>0</v>
      </c>
      <c r="Q4185">
        <v>9</v>
      </c>
      <c r="R4185">
        <v>25</v>
      </c>
      <c r="S4185">
        <v>11</v>
      </c>
      <c r="T4185">
        <v>1</v>
      </c>
      <c r="U4185">
        <v>3</v>
      </c>
      <c r="V4185">
        <v>0</v>
      </c>
      <c r="W4185">
        <v>0</v>
      </c>
      <c r="X4185">
        <v>0</v>
      </c>
      <c r="Y4185">
        <v>0.1166012701030639</v>
      </c>
      <c r="Z4185">
        <v>0.28312067049178335</v>
      </c>
      <c r="AA4185">
        <v>77.591079405422931</v>
      </c>
      <c r="AB4185">
        <v>0</v>
      </c>
      <c r="AC4185">
        <v>31.868765339193484</v>
      </c>
      <c r="AD4185">
        <v>0</v>
      </c>
      <c r="AE4185">
        <v>109.85956668521126</v>
      </c>
    </row>
    <row r="4186" spans="1:31" x14ac:dyDescent="0.25">
      <c r="A4186">
        <v>2426152</v>
      </c>
      <c r="B4186">
        <v>1</v>
      </c>
      <c r="C4186" t="s">
        <v>81</v>
      </c>
      <c r="D4186" t="s">
        <v>116</v>
      </c>
      <c r="E4186" t="s">
        <v>141</v>
      </c>
      <c r="F4186" t="s">
        <v>6756</v>
      </c>
      <c r="G4186" t="s">
        <v>143</v>
      </c>
      <c r="H4186" t="s">
        <v>144</v>
      </c>
      <c r="I4186" t="s">
        <v>136</v>
      </c>
      <c r="J4186" t="s">
        <v>137</v>
      </c>
      <c r="K4186" t="s">
        <v>138</v>
      </c>
      <c r="L4186" t="s">
        <v>12238</v>
      </c>
      <c r="M4186" t="s">
        <v>12239</v>
      </c>
      <c r="N4186">
        <v>0.73416666600000002</v>
      </c>
      <c r="O4186">
        <v>0</v>
      </c>
      <c r="P4186">
        <v>766</v>
      </c>
      <c r="Q4186">
        <v>4</v>
      </c>
      <c r="R4186">
        <v>41</v>
      </c>
      <c r="S4186">
        <v>0</v>
      </c>
      <c r="T4186">
        <v>103</v>
      </c>
      <c r="U4186">
        <v>1</v>
      </c>
      <c r="V4186">
        <v>0</v>
      </c>
      <c r="W4186">
        <v>0</v>
      </c>
      <c r="X4186">
        <v>121.25096541195376</v>
      </c>
      <c r="Y4186">
        <v>4.7877265010809351</v>
      </c>
      <c r="Z4186">
        <v>1.6606705586711403</v>
      </c>
      <c r="AA4186">
        <v>0</v>
      </c>
      <c r="AB4186">
        <v>40.174484230861083</v>
      </c>
      <c r="AC4186">
        <v>107.26487354397875</v>
      </c>
      <c r="AD4186">
        <v>0</v>
      </c>
      <c r="AE4186">
        <v>275.13872024654569</v>
      </c>
    </row>
    <row r="4187" spans="1:31" x14ac:dyDescent="0.25">
      <c r="A4187">
        <v>2425843</v>
      </c>
      <c r="B4187">
        <v>1</v>
      </c>
      <c r="C4187" t="s">
        <v>80</v>
      </c>
      <c r="D4187" t="s">
        <v>96</v>
      </c>
      <c r="E4187" t="s">
        <v>178</v>
      </c>
      <c r="F4187" t="s">
        <v>12240</v>
      </c>
      <c r="G4187" t="s">
        <v>187</v>
      </c>
      <c r="H4187" t="s">
        <v>144</v>
      </c>
      <c r="I4187" t="s">
        <v>136</v>
      </c>
      <c r="J4187" t="s">
        <v>137</v>
      </c>
      <c r="K4187" t="s">
        <v>164</v>
      </c>
      <c r="L4187" t="s">
        <v>12241</v>
      </c>
      <c r="M4187" t="s">
        <v>12242</v>
      </c>
      <c r="N4187">
        <v>3.304444444</v>
      </c>
      <c r="O4187">
        <v>6</v>
      </c>
      <c r="P4187">
        <v>4836</v>
      </c>
      <c r="Q4187">
        <v>7</v>
      </c>
      <c r="R4187">
        <v>66</v>
      </c>
      <c r="S4187">
        <v>24</v>
      </c>
      <c r="T4187">
        <v>467</v>
      </c>
      <c r="U4187">
        <v>0</v>
      </c>
      <c r="V4187">
        <v>1</v>
      </c>
      <c r="W4187">
        <v>58.449476346232736</v>
      </c>
      <c r="X4187">
        <v>2770.7340308905004</v>
      </c>
      <c r="Y4187">
        <v>88.444567495230316</v>
      </c>
      <c r="Z4187">
        <v>21.412372628203133</v>
      </c>
      <c r="AA4187">
        <v>1676.6119587219507</v>
      </c>
      <c r="AB4187">
        <v>3310.2518195773337</v>
      </c>
      <c r="AC4187">
        <v>0</v>
      </c>
      <c r="AD4187">
        <v>1.2048302317613917</v>
      </c>
      <c r="AE4187">
        <v>7927.1090558912128</v>
      </c>
    </row>
    <row r="4188" spans="1:31" x14ac:dyDescent="0.25">
      <c r="A4188">
        <v>2426507</v>
      </c>
      <c r="B4188">
        <v>1</v>
      </c>
      <c r="C4188" t="s">
        <v>81</v>
      </c>
      <c r="D4188" t="s">
        <v>112</v>
      </c>
      <c r="E4188" t="s">
        <v>147</v>
      </c>
      <c r="F4188" t="s">
        <v>12243</v>
      </c>
      <c r="G4188" t="s">
        <v>175</v>
      </c>
      <c r="H4188" t="s">
        <v>135</v>
      </c>
      <c r="I4188" t="s">
        <v>136</v>
      </c>
      <c r="J4188" t="s">
        <v>137</v>
      </c>
      <c r="K4188" t="s">
        <v>138</v>
      </c>
      <c r="L4188" t="s">
        <v>12244</v>
      </c>
      <c r="M4188" t="s">
        <v>12245</v>
      </c>
      <c r="N4188">
        <v>0.54749999999999999</v>
      </c>
      <c r="O4188">
        <v>0</v>
      </c>
      <c r="P4188">
        <v>49</v>
      </c>
      <c r="Q4188">
        <v>0</v>
      </c>
      <c r="R4188">
        <v>0</v>
      </c>
      <c r="S4188">
        <v>0</v>
      </c>
      <c r="T4188">
        <v>4</v>
      </c>
      <c r="U4188">
        <v>0</v>
      </c>
      <c r="V4188">
        <v>0</v>
      </c>
      <c r="W4188">
        <v>0</v>
      </c>
      <c r="X4188">
        <v>5.1110270091760519</v>
      </c>
      <c r="Y4188">
        <v>0</v>
      </c>
      <c r="Z4188">
        <v>0</v>
      </c>
      <c r="AA4188">
        <v>0</v>
      </c>
      <c r="AB4188">
        <v>0.36228412443303004</v>
      </c>
      <c r="AC4188">
        <v>0</v>
      </c>
      <c r="AD4188">
        <v>0</v>
      </c>
      <c r="AE4188">
        <v>5.4733111336090818</v>
      </c>
    </row>
    <row r="4189" spans="1:31" x14ac:dyDescent="0.25">
      <c r="A4189">
        <v>2425674</v>
      </c>
      <c r="B4189">
        <v>1</v>
      </c>
      <c r="C4189" t="s">
        <v>80</v>
      </c>
      <c r="D4189" t="s">
        <v>85</v>
      </c>
      <c r="E4189" t="s">
        <v>147</v>
      </c>
      <c r="F4189" t="s">
        <v>12102</v>
      </c>
      <c r="G4189" t="s">
        <v>171</v>
      </c>
      <c r="H4189" t="s">
        <v>135</v>
      </c>
      <c r="I4189" t="s">
        <v>136</v>
      </c>
      <c r="J4189" t="s">
        <v>137</v>
      </c>
      <c r="K4189" t="s">
        <v>138</v>
      </c>
      <c r="L4189" t="s">
        <v>12246</v>
      </c>
      <c r="M4189" t="s">
        <v>12247</v>
      </c>
      <c r="N4189">
        <v>0.90749999999999997</v>
      </c>
      <c r="O4189">
        <v>0</v>
      </c>
      <c r="P4189">
        <v>124</v>
      </c>
      <c r="Q4189">
        <v>0</v>
      </c>
      <c r="R4189">
        <v>0</v>
      </c>
      <c r="S4189">
        <v>0</v>
      </c>
      <c r="T4189">
        <v>5</v>
      </c>
      <c r="U4189">
        <v>0</v>
      </c>
      <c r="V4189">
        <v>0</v>
      </c>
      <c r="W4189">
        <v>0</v>
      </c>
      <c r="X4189">
        <v>20.393102691473175</v>
      </c>
      <c r="Y4189">
        <v>0</v>
      </c>
      <c r="Z4189">
        <v>0</v>
      </c>
      <c r="AA4189">
        <v>0</v>
      </c>
      <c r="AB4189">
        <v>5.7635596001488825</v>
      </c>
      <c r="AC4189">
        <v>0</v>
      </c>
      <c r="AD4189">
        <v>0</v>
      </c>
      <c r="AE4189">
        <v>26.156662291622055</v>
      </c>
    </row>
    <row r="4190" spans="1:31" x14ac:dyDescent="0.25">
      <c r="A4190">
        <v>2426344</v>
      </c>
      <c r="B4190">
        <v>1</v>
      </c>
      <c r="C4190" t="s">
        <v>81</v>
      </c>
      <c r="D4190" t="s">
        <v>117</v>
      </c>
      <c r="E4190" t="s">
        <v>132</v>
      </c>
      <c r="F4190" t="s">
        <v>12248</v>
      </c>
      <c r="G4190" t="s">
        <v>198</v>
      </c>
      <c r="H4190" t="s">
        <v>135</v>
      </c>
      <c r="I4190" t="s">
        <v>136</v>
      </c>
      <c r="J4190" t="s">
        <v>137</v>
      </c>
      <c r="K4190" t="s">
        <v>138</v>
      </c>
      <c r="L4190" t="s">
        <v>12249</v>
      </c>
      <c r="M4190" t="s">
        <v>12250</v>
      </c>
      <c r="N4190">
        <v>2.068333333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0.96730969007346668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0.96730969007346668</v>
      </c>
    </row>
    <row r="4191" spans="1:31" x14ac:dyDescent="0.25">
      <c r="A4191">
        <v>2426215</v>
      </c>
      <c r="B4191">
        <v>1</v>
      </c>
      <c r="C4191" t="s">
        <v>80</v>
      </c>
      <c r="D4191" t="s">
        <v>87</v>
      </c>
      <c r="E4191" t="s">
        <v>132</v>
      </c>
      <c r="F4191" t="s">
        <v>12251</v>
      </c>
      <c r="G4191" t="s">
        <v>134</v>
      </c>
      <c r="H4191" t="s">
        <v>135</v>
      </c>
      <c r="I4191" t="s">
        <v>136</v>
      </c>
      <c r="J4191" t="s">
        <v>137</v>
      </c>
      <c r="K4191" t="s">
        <v>138</v>
      </c>
      <c r="L4191" t="s">
        <v>12252</v>
      </c>
      <c r="M4191" t="s">
        <v>12253</v>
      </c>
      <c r="N4191">
        <v>1.8477777769999999</v>
      </c>
      <c r="O4191">
        <v>0</v>
      </c>
      <c r="P4191">
        <v>1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0.29455091719403859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0.29455091719403859</v>
      </c>
    </row>
    <row r="4192" spans="1:31" x14ac:dyDescent="0.25">
      <c r="A4192">
        <v>2425657</v>
      </c>
      <c r="B4192">
        <v>1</v>
      </c>
      <c r="C4192" t="s">
        <v>81</v>
      </c>
      <c r="D4192" t="s">
        <v>128</v>
      </c>
      <c r="E4192" t="s">
        <v>178</v>
      </c>
      <c r="F4192" t="s">
        <v>12254</v>
      </c>
      <c r="G4192" t="s">
        <v>163</v>
      </c>
      <c r="H4192" t="s">
        <v>144</v>
      </c>
      <c r="I4192" t="s">
        <v>136</v>
      </c>
      <c r="J4192" t="s">
        <v>137</v>
      </c>
      <c r="K4192" t="s">
        <v>164</v>
      </c>
      <c r="L4192" t="s">
        <v>12255</v>
      </c>
      <c r="M4192" t="s">
        <v>12256</v>
      </c>
      <c r="N4192">
        <v>0.115277777</v>
      </c>
      <c r="O4192">
        <v>1</v>
      </c>
      <c r="P4192">
        <v>9123</v>
      </c>
      <c r="Q4192">
        <v>0</v>
      </c>
      <c r="R4192">
        <v>0</v>
      </c>
      <c r="S4192">
        <v>54</v>
      </c>
      <c r="T4192">
        <v>1865</v>
      </c>
      <c r="U4192">
        <v>54</v>
      </c>
      <c r="V4192">
        <v>63</v>
      </c>
      <c r="W4192">
        <v>2.2895047179083337E-2</v>
      </c>
      <c r="X4192">
        <v>236.11407491944448</v>
      </c>
      <c r="Y4192">
        <v>0</v>
      </c>
      <c r="Z4192">
        <v>0</v>
      </c>
      <c r="AA4192">
        <v>37.523028041863306</v>
      </c>
      <c r="AB4192">
        <v>173.10500599417765</v>
      </c>
      <c r="AC4192">
        <v>274.19805699804471</v>
      </c>
      <c r="AD4192">
        <v>91.161899708861981</v>
      </c>
      <c r="AE4192">
        <v>812.12496070957116</v>
      </c>
    </row>
    <row r="4193" spans="1:31" x14ac:dyDescent="0.25">
      <c r="A4193">
        <v>2426298</v>
      </c>
      <c r="B4193">
        <v>1</v>
      </c>
      <c r="C4193" t="s">
        <v>80</v>
      </c>
      <c r="D4193" t="s">
        <v>85</v>
      </c>
      <c r="E4193" t="s">
        <v>132</v>
      </c>
      <c r="F4193" t="s">
        <v>12257</v>
      </c>
      <c r="G4193" t="s">
        <v>198</v>
      </c>
      <c r="H4193" t="s">
        <v>135</v>
      </c>
      <c r="I4193" t="s">
        <v>136</v>
      </c>
      <c r="J4193" t="s">
        <v>137</v>
      </c>
      <c r="K4193" t="s">
        <v>138</v>
      </c>
      <c r="L4193" t="s">
        <v>12258</v>
      </c>
      <c r="M4193" t="s">
        <v>12259</v>
      </c>
      <c r="N4193">
        <v>2.309722222</v>
      </c>
      <c r="O4193">
        <v>0</v>
      </c>
      <c r="P4193">
        <v>9</v>
      </c>
      <c r="Q4193">
        <v>0</v>
      </c>
      <c r="R4193">
        <v>0</v>
      </c>
      <c r="S4193">
        <v>0</v>
      </c>
      <c r="T4193">
        <v>3</v>
      </c>
      <c r="U4193">
        <v>0</v>
      </c>
      <c r="V4193">
        <v>0</v>
      </c>
      <c r="W4193">
        <v>0</v>
      </c>
      <c r="X4193">
        <v>6.2573637826176345</v>
      </c>
      <c r="Y4193">
        <v>0</v>
      </c>
      <c r="Z4193">
        <v>0</v>
      </c>
      <c r="AA4193">
        <v>0</v>
      </c>
      <c r="AB4193">
        <v>3.0313883687068555</v>
      </c>
      <c r="AC4193">
        <v>0</v>
      </c>
      <c r="AD4193">
        <v>0</v>
      </c>
      <c r="AE4193">
        <v>9.2887521513244895</v>
      </c>
    </row>
    <row r="4194" spans="1:31" x14ac:dyDescent="0.25">
      <c r="A4194">
        <v>2426052</v>
      </c>
      <c r="B4194">
        <v>1</v>
      </c>
      <c r="C4194" t="s">
        <v>81</v>
      </c>
      <c r="D4194" t="s">
        <v>118</v>
      </c>
      <c r="E4194" t="s">
        <v>161</v>
      </c>
      <c r="F4194" t="s">
        <v>12260</v>
      </c>
      <c r="G4194" t="s">
        <v>355</v>
      </c>
      <c r="H4194" t="s">
        <v>144</v>
      </c>
      <c r="I4194" t="s">
        <v>136</v>
      </c>
      <c r="J4194" t="s">
        <v>137</v>
      </c>
      <c r="K4194" t="s">
        <v>164</v>
      </c>
      <c r="L4194" t="s">
        <v>12261</v>
      </c>
      <c r="M4194" t="s">
        <v>12262</v>
      </c>
      <c r="N4194">
        <v>1.915</v>
      </c>
      <c r="O4194">
        <v>0</v>
      </c>
      <c r="P4194">
        <v>148</v>
      </c>
      <c r="Q4194">
        <v>0</v>
      </c>
      <c r="R4194">
        <v>0</v>
      </c>
      <c r="S4194">
        <v>0</v>
      </c>
      <c r="T4194">
        <v>10</v>
      </c>
      <c r="U4194">
        <v>0</v>
      </c>
      <c r="V4194">
        <v>0</v>
      </c>
      <c r="W4194">
        <v>0</v>
      </c>
      <c r="X4194">
        <v>75.873868565775084</v>
      </c>
      <c r="Y4194">
        <v>0</v>
      </c>
      <c r="Z4194">
        <v>0</v>
      </c>
      <c r="AA4194">
        <v>0</v>
      </c>
      <c r="AB4194">
        <v>29.142412178988121</v>
      </c>
      <c r="AC4194">
        <v>0</v>
      </c>
      <c r="AD4194">
        <v>0</v>
      </c>
      <c r="AE4194">
        <v>105.01628074476321</v>
      </c>
    </row>
    <row r="4195" spans="1:31" x14ac:dyDescent="0.25">
      <c r="A4195">
        <v>2426593</v>
      </c>
      <c r="B4195">
        <v>1</v>
      </c>
      <c r="C4195" t="s">
        <v>81</v>
      </c>
      <c r="D4195" t="s">
        <v>127</v>
      </c>
      <c r="E4195" t="s">
        <v>132</v>
      </c>
      <c r="F4195" t="s">
        <v>12263</v>
      </c>
      <c r="G4195" t="s">
        <v>153</v>
      </c>
      <c r="H4195" t="s">
        <v>135</v>
      </c>
      <c r="I4195" t="s">
        <v>136</v>
      </c>
      <c r="J4195" t="s">
        <v>137</v>
      </c>
      <c r="K4195" t="s">
        <v>138</v>
      </c>
      <c r="L4195" t="s">
        <v>12264</v>
      </c>
      <c r="M4195" t="s">
        <v>12265</v>
      </c>
      <c r="N4195">
        <v>1.1133333329999999</v>
      </c>
      <c r="O4195">
        <v>0</v>
      </c>
      <c r="P4195">
        <v>10</v>
      </c>
      <c r="Q4195">
        <v>0</v>
      </c>
      <c r="R4195">
        <v>0</v>
      </c>
      <c r="S4195">
        <v>0</v>
      </c>
      <c r="T4195">
        <v>1</v>
      </c>
      <c r="U4195">
        <v>0</v>
      </c>
      <c r="V4195">
        <v>0</v>
      </c>
      <c r="W4195">
        <v>0</v>
      </c>
      <c r="X4195">
        <v>2.6274589388336675</v>
      </c>
      <c r="Y4195">
        <v>0</v>
      </c>
      <c r="Z4195">
        <v>0</v>
      </c>
      <c r="AA4195">
        <v>0</v>
      </c>
      <c r="AB4195">
        <v>0.61662476521010734</v>
      </c>
      <c r="AC4195">
        <v>0</v>
      </c>
      <c r="AD4195">
        <v>0</v>
      </c>
      <c r="AE4195">
        <v>3.2440837040437751</v>
      </c>
    </row>
    <row r="4196" spans="1:31" x14ac:dyDescent="0.25">
      <c r="A4196">
        <v>2426012</v>
      </c>
      <c r="B4196">
        <v>1</v>
      </c>
      <c r="C4196" t="s">
        <v>80</v>
      </c>
      <c r="D4196" t="s">
        <v>103</v>
      </c>
      <c r="E4196" t="s">
        <v>141</v>
      </c>
      <c r="F4196" t="s">
        <v>1364</v>
      </c>
      <c r="G4196" t="s">
        <v>143</v>
      </c>
      <c r="H4196" t="s">
        <v>144</v>
      </c>
      <c r="I4196" t="s">
        <v>136</v>
      </c>
      <c r="J4196" t="s">
        <v>137</v>
      </c>
      <c r="K4196" t="s">
        <v>138</v>
      </c>
      <c r="L4196" t="s">
        <v>12266</v>
      </c>
      <c r="M4196" t="s">
        <v>12267</v>
      </c>
      <c r="N4196">
        <v>1.3733333329999999</v>
      </c>
      <c r="O4196">
        <v>0</v>
      </c>
      <c r="P4196">
        <v>0</v>
      </c>
      <c r="Q4196">
        <v>0</v>
      </c>
      <c r="R4196">
        <v>0</v>
      </c>
      <c r="S4196">
        <v>2</v>
      </c>
      <c r="T4196">
        <v>38</v>
      </c>
      <c r="U4196">
        <v>4</v>
      </c>
      <c r="V4196">
        <v>5</v>
      </c>
      <c r="W4196">
        <v>0</v>
      </c>
      <c r="X4196">
        <v>0</v>
      </c>
      <c r="Y4196">
        <v>0</v>
      </c>
      <c r="Z4196">
        <v>0</v>
      </c>
      <c r="AA4196">
        <v>261.40551049635098</v>
      </c>
      <c r="AB4196">
        <v>135.26556966073247</v>
      </c>
      <c r="AC4196">
        <v>3945.3674495542123</v>
      </c>
      <c r="AD4196">
        <v>278.44666348731164</v>
      </c>
      <c r="AE4196">
        <v>4620.4851931986068</v>
      </c>
    </row>
    <row r="4197" spans="1:31" x14ac:dyDescent="0.25">
      <c r="A4197">
        <v>2426158</v>
      </c>
      <c r="B4197">
        <v>1</v>
      </c>
      <c r="C4197" t="s">
        <v>80</v>
      </c>
      <c r="D4197" t="s">
        <v>82</v>
      </c>
      <c r="E4197" t="s">
        <v>156</v>
      </c>
      <c r="F4197" t="s">
        <v>12268</v>
      </c>
      <c r="G4197" t="s">
        <v>175</v>
      </c>
      <c r="H4197" t="s">
        <v>135</v>
      </c>
      <c r="I4197" t="s">
        <v>136</v>
      </c>
      <c r="J4197" t="s">
        <v>137</v>
      </c>
      <c r="K4197" t="s">
        <v>138</v>
      </c>
      <c r="L4197" t="s">
        <v>12269</v>
      </c>
      <c r="M4197" t="s">
        <v>12270</v>
      </c>
      <c r="N4197">
        <v>0.46222222200000002</v>
      </c>
      <c r="O4197">
        <v>0</v>
      </c>
      <c r="P4197">
        <v>122</v>
      </c>
      <c r="Q4197">
        <v>0</v>
      </c>
      <c r="R4197">
        <v>0</v>
      </c>
      <c r="S4197">
        <v>0</v>
      </c>
      <c r="T4197">
        <v>76</v>
      </c>
      <c r="U4197">
        <v>0</v>
      </c>
      <c r="V4197">
        <v>0</v>
      </c>
      <c r="W4197">
        <v>0</v>
      </c>
      <c r="X4197">
        <v>15.498110285626989</v>
      </c>
      <c r="Y4197">
        <v>0</v>
      </c>
      <c r="Z4197">
        <v>0</v>
      </c>
      <c r="AA4197">
        <v>0</v>
      </c>
      <c r="AB4197">
        <v>74.608072924442581</v>
      </c>
      <c r="AC4197">
        <v>0</v>
      </c>
      <c r="AD4197">
        <v>0</v>
      </c>
      <c r="AE4197">
        <v>90.106183210069574</v>
      </c>
    </row>
    <row r="4198" spans="1:31" x14ac:dyDescent="0.25">
      <c r="A4198">
        <v>2426401</v>
      </c>
      <c r="B4198">
        <v>1</v>
      </c>
      <c r="C4198" t="s">
        <v>80</v>
      </c>
      <c r="D4198" t="s">
        <v>93</v>
      </c>
      <c r="E4198" t="s">
        <v>132</v>
      </c>
      <c r="F4198" t="s">
        <v>12271</v>
      </c>
      <c r="G4198" t="s">
        <v>249</v>
      </c>
      <c r="H4198" t="s">
        <v>135</v>
      </c>
      <c r="I4198" t="s">
        <v>136</v>
      </c>
      <c r="J4198" t="s">
        <v>137</v>
      </c>
      <c r="K4198" t="s">
        <v>138</v>
      </c>
      <c r="L4198" t="s">
        <v>12272</v>
      </c>
      <c r="M4198" t="s">
        <v>12273</v>
      </c>
      <c r="N4198">
        <v>1.728611111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0.1664044991013178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0.1664044991013178</v>
      </c>
    </row>
    <row r="4199" spans="1:31" x14ac:dyDescent="0.25">
      <c r="A4199">
        <v>2425949</v>
      </c>
      <c r="B4199">
        <v>1</v>
      </c>
      <c r="C4199" t="s">
        <v>81</v>
      </c>
      <c r="D4199" t="s">
        <v>113</v>
      </c>
      <c r="E4199" t="s">
        <v>147</v>
      </c>
      <c r="F4199" t="s">
        <v>12274</v>
      </c>
      <c r="G4199" t="s">
        <v>171</v>
      </c>
      <c r="H4199" t="s">
        <v>135</v>
      </c>
      <c r="I4199" t="s">
        <v>136</v>
      </c>
      <c r="J4199" t="s">
        <v>137</v>
      </c>
      <c r="K4199" t="s">
        <v>138</v>
      </c>
      <c r="L4199" t="s">
        <v>12275</v>
      </c>
      <c r="M4199" t="s">
        <v>12276</v>
      </c>
      <c r="N4199">
        <v>2.2552777769999999</v>
      </c>
      <c r="O4199">
        <v>0</v>
      </c>
      <c r="P4199">
        <v>77</v>
      </c>
      <c r="Q4199">
        <v>0</v>
      </c>
      <c r="R4199">
        <v>0</v>
      </c>
      <c r="S4199">
        <v>0</v>
      </c>
      <c r="T4199">
        <v>3</v>
      </c>
      <c r="U4199">
        <v>0</v>
      </c>
      <c r="V4199">
        <v>0</v>
      </c>
      <c r="W4199">
        <v>0</v>
      </c>
      <c r="X4199">
        <v>52.705083330460539</v>
      </c>
      <c r="Y4199">
        <v>0</v>
      </c>
      <c r="Z4199">
        <v>0</v>
      </c>
      <c r="AA4199">
        <v>0</v>
      </c>
      <c r="AB4199">
        <v>0.47133942572920118</v>
      </c>
      <c r="AC4199">
        <v>0</v>
      </c>
      <c r="AD4199">
        <v>0</v>
      </c>
      <c r="AE4199">
        <v>53.176422756189737</v>
      </c>
    </row>
    <row r="4200" spans="1:31" x14ac:dyDescent="0.25">
      <c r="A4200">
        <v>2426613</v>
      </c>
      <c r="B4200">
        <v>1</v>
      </c>
      <c r="C4200" t="s">
        <v>80</v>
      </c>
      <c r="D4200" t="s">
        <v>85</v>
      </c>
      <c r="E4200" t="s">
        <v>132</v>
      </c>
      <c r="F4200" t="s">
        <v>12277</v>
      </c>
      <c r="G4200" t="s">
        <v>153</v>
      </c>
      <c r="H4200" t="s">
        <v>135</v>
      </c>
      <c r="I4200" t="s">
        <v>136</v>
      </c>
      <c r="J4200" t="s">
        <v>137</v>
      </c>
      <c r="K4200" t="s">
        <v>138</v>
      </c>
      <c r="L4200" t="s">
        <v>12278</v>
      </c>
      <c r="M4200" t="s">
        <v>12279</v>
      </c>
      <c r="N4200">
        <v>4.8683333329999998</v>
      </c>
      <c r="O4200">
        <v>0</v>
      </c>
      <c r="P4200">
        <v>11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10.348079689326866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10.348079689326866</v>
      </c>
    </row>
    <row r="4201" spans="1:31" x14ac:dyDescent="0.25">
      <c r="A4201">
        <v>2426092</v>
      </c>
      <c r="B4201">
        <v>1</v>
      </c>
      <c r="C4201" t="s">
        <v>80</v>
      </c>
      <c r="D4201" t="s">
        <v>96</v>
      </c>
      <c r="E4201" t="s">
        <v>178</v>
      </c>
      <c r="F4201" t="s">
        <v>2520</v>
      </c>
      <c r="G4201" t="s">
        <v>143</v>
      </c>
      <c r="H4201" t="s">
        <v>144</v>
      </c>
      <c r="I4201" t="s">
        <v>136</v>
      </c>
      <c r="J4201" t="s">
        <v>137</v>
      </c>
      <c r="K4201" t="s">
        <v>138</v>
      </c>
      <c r="L4201" t="s">
        <v>12280</v>
      </c>
      <c r="M4201" t="s">
        <v>12281</v>
      </c>
      <c r="N4201">
        <v>1.2547222220000001</v>
      </c>
      <c r="O4201">
        <v>2</v>
      </c>
      <c r="P4201">
        <v>105</v>
      </c>
      <c r="Q4201">
        <v>3</v>
      </c>
      <c r="R4201">
        <v>0</v>
      </c>
      <c r="S4201">
        <v>7</v>
      </c>
      <c r="T4201">
        <v>1</v>
      </c>
      <c r="U4201">
        <v>0</v>
      </c>
      <c r="V4201">
        <v>0</v>
      </c>
      <c r="W4201">
        <v>0.86377961959576</v>
      </c>
      <c r="X4201">
        <v>27.307984278082362</v>
      </c>
      <c r="Y4201">
        <v>1.3073736141005143</v>
      </c>
      <c r="Z4201">
        <v>0</v>
      </c>
      <c r="AA4201">
        <v>124.3891611743848</v>
      </c>
      <c r="AB4201">
        <v>0</v>
      </c>
      <c r="AC4201">
        <v>0</v>
      </c>
      <c r="AD4201">
        <v>0</v>
      </c>
      <c r="AE4201">
        <v>153.86829868616343</v>
      </c>
    </row>
    <row r="4202" spans="1:31" x14ac:dyDescent="0.25">
      <c r="A4202">
        <v>2426258</v>
      </c>
      <c r="B4202">
        <v>1</v>
      </c>
      <c r="C4202" t="s">
        <v>80</v>
      </c>
      <c r="D4202" t="s">
        <v>88</v>
      </c>
      <c r="E4202" t="s">
        <v>132</v>
      </c>
      <c r="F4202" t="s">
        <v>12282</v>
      </c>
      <c r="G4202" t="s">
        <v>198</v>
      </c>
      <c r="H4202" t="s">
        <v>135</v>
      </c>
      <c r="I4202" t="s">
        <v>136</v>
      </c>
      <c r="J4202" t="s">
        <v>137</v>
      </c>
      <c r="K4202" t="s">
        <v>138</v>
      </c>
      <c r="L4202" t="s">
        <v>12283</v>
      </c>
      <c r="M4202" t="s">
        <v>12284</v>
      </c>
      <c r="N4202">
        <v>4.3794444439999998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4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140.20108884302985</v>
      </c>
      <c r="AC4202">
        <v>0</v>
      </c>
      <c r="AD4202">
        <v>0</v>
      </c>
      <c r="AE4202">
        <v>140.20108884302985</v>
      </c>
    </row>
    <row r="4203" spans="1:31" x14ac:dyDescent="0.25">
      <c r="A4203">
        <v>2426756</v>
      </c>
      <c r="B4203">
        <v>1</v>
      </c>
      <c r="C4203" t="s">
        <v>80</v>
      </c>
      <c r="D4203" t="s">
        <v>83</v>
      </c>
      <c r="E4203" t="s">
        <v>156</v>
      </c>
      <c r="F4203" t="s">
        <v>12285</v>
      </c>
      <c r="G4203" t="s">
        <v>175</v>
      </c>
      <c r="H4203" t="s">
        <v>135</v>
      </c>
      <c r="I4203" t="s">
        <v>136</v>
      </c>
      <c r="J4203" t="s">
        <v>137</v>
      </c>
      <c r="K4203" t="s">
        <v>138</v>
      </c>
      <c r="L4203" t="s">
        <v>12286</v>
      </c>
      <c r="M4203" t="s">
        <v>12287</v>
      </c>
      <c r="N4203">
        <v>0.233333333</v>
      </c>
      <c r="O4203">
        <v>0</v>
      </c>
      <c r="P4203">
        <v>1039</v>
      </c>
      <c r="Q4203">
        <v>0</v>
      </c>
      <c r="R4203">
        <v>0</v>
      </c>
      <c r="S4203">
        <v>0</v>
      </c>
      <c r="T4203">
        <v>109</v>
      </c>
      <c r="U4203">
        <v>0</v>
      </c>
      <c r="V4203">
        <v>0</v>
      </c>
      <c r="W4203">
        <v>0</v>
      </c>
      <c r="X4203">
        <v>55.346138552913338</v>
      </c>
      <c r="Y4203">
        <v>0</v>
      </c>
      <c r="Z4203">
        <v>0</v>
      </c>
      <c r="AA4203">
        <v>0</v>
      </c>
      <c r="AB4203">
        <v>26.168174174342663</v>
      </c>
      <c r="AC4203">
        <v>0</v>
      </c>
      <c r="AD4203">
        <v>0</v>
      </c>
      <c r="AE4203">
        <v>81.514312727255998</v>
      </c>
    </row>
    <row r="4204" spans="1:31" x14ac:dyDescent="0.25">
      <c r="A4204">
        <v>2426235</v>
      </c>
      <c r="B4204">
        <v>1</v>
      </c>
      <c r="C4204" t="s">
        <v>81</v>
      </c>
      <c r="D4204" t="s">
        <v>113</v>
      </c>
      <c r="E4204" t="s">
        <v>147</v>
      </c>
      <c r="F4204" t="s">
        <v>7564</v>
      </c>
      <c r="G4204" t="s">
        <v>171</v>
      </c>
      <c r="H4204" t="s">
        <v>135</v>
      </c>
      <c r="I4204" t="s">
        <v>136</v>
      </c>
      <c r="J4204" t="s">
        <v>137</v>
      </c>
      <c r="K4204" t="s">
        <v>138</v>
      </c>
      <c r="L4204" t="s">
        <v>12288</v>
      </c>
      <c r="M4204" t="s">
        <v>12289</v>
      </c>
      <c r="N4204">
        <v>0.97638888800000001</v>
      </c>
      <c r="O4204">
        <v>0</v>
      </c>
      <c r="P4204">
        <v>18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3.3569992112160345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3.3569992112160345</v>
      </c>
    </row>
    <row r="4205" spans="1:31" x14ac:dyDescent="0.25">
      <c r="A4205">
        <v>2426633</v>
      </c>
      <c r="B4205">
        <v>1</v>
      </c>
      <c r="C4205" t="s">
        <v>80</v>
      </c>
      <c r="D4205" t="s">
        <v>96</v>
      </c>
      <c r="E4205" t="s">
        <v>132</v>
      </c>
      <c r="F4205" t="s">
        <v>12290</v>
      </c>
      <c r="G4205" t="s">
        <v>198</v>
      </c>
      <c r="H4205" t="s">
        <v>135</v>
      </c>
      <c r="I4205" t="s">
        <v>136</v>
      </c>
      <c r="J4205" t="s">
        <v>137</v>
      </c>
      <c r="K4205" t="s">
        <v>138</v>
      </c>
      <c r="L4205" t="s">
        <v>12291</v>
      </c>
      <c r="M4205" t="s">
        <v>12292</v>
      </c>
      <c r="N4205">
        <v>4.0705555550000003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2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36.57471821556971</v>
      </c>
      <c r="AC4205">
        <v>0</v>
      </c>
      <c r="AD4205">
        <v>0</v>
      </c>
      <c r="AE4205">
        <v>36.57471821556971</v>
      </c>
    </row>
    <row r="4206" spans="1:31" x14ac:dyDescent="0.25">
      <c r="A4206">
        <v>2426490</v>
      </c>
      <c r="B4206">
        <v>1</v>
      </c>
      <c r="C4206" t="s">
        <v>80</v>
      </c>
      <c r="D4206" t="s">
        <v>83</v>
      </c>
      <c r="E4206" t="s">
        <v>132</v>
      </c>
      <c r="F4206" t="s">
        <v>12293</v>
      </c>
      <c r="G4206" t="s">
        <v>153</v>
      </c>
      <c r="H4206" t="s">
        <v>135</v>
      </c>
      <c r="I4206" t="s">
        <v>136</v>
      </c>
      <c r="J4206" t="s">
        <v>137</v>
      </c>
      <c r="K4206" t="s">
        <v>138</v>
      </c>
      <c r="L4206" t="s">
        <v>12294</v>
      </c>
      <c r="M4206" t="s">
        <v>12295</v>
      </c>
      <c r="N4206">
        <v>1.6502777769999999</v>
      </c>
      <c r="O4206">
        <v>0</v>
      </c>
      <c r="P4206">
        <v>4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</row>
    <row r="4207" spans="1:31" x14ac:dyDescent="0.25">
      <c r="A4207">
        <v>2425923</v>
      </c>
      <c r="B4207">
        <v>1</v>
      </c>
      <c r="C4207" t="s">
        <v>81</v>
      </c>
      <c r="D4207" t="s">
        <v>121</v>
      </c>
      <c r="E4207" t="s">
        <v>161</v>
      </c>
      <c r="F4207" t="s">
        <v>12296</v>
      </c>
      <c r="G4207" t="s">
        <v>163</v>
      </c>
      <c r="H4207" t="s">
        <v>144</v>
      </c>
      <c r="I4207" t="s">
        <v>136</v>
      </c>
      <c r="J4207" t="s">
        <v>137</v>
      </c>
      <c r="K4207" t="s">
        <v>164</v>
      </c>
      <c r="L4207" t="s">
        <v>12297</v>
      </c>
      <c r="M4207" t="s">
        <v>12298</v>
      </c>
      <c r="N4207">
        <v>0.17944444400000001</v>
      </c>
      <c r="O4207">
        <v>0</v>
      </c>
      <c r="P4207">
        <v>7</v>
      </c>
      <c r="Q4207">
        <v>0</v>
      </c>
      <c r="R4207">
        <v>1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0.22952922157114999</v>
      </c>
      <c r="Y4207">
        <v>0</v>
      </c>
      <c r="Z4207">
        <v>6.0993292193438881E-2</v>
      </c>
      <c r="AA4207">
        <v>0</v>
      </c>
      <c r="AB4207">
        <v>0</v>
      </c>
      <c r="AC4207">
        <v>0</v>
      </c>
      <c r="AD4207">
        <v>0</v>
      </c>
      <c r="AE4207">
        <v>0.29052251376458887</v>
      </c>
    </row>
    <row r="4208" spans="1:31" x14ac:dyDescent="0.25">
      <c r="A4208">
        <v>2425929</v>
      </c>
      <c r="B4208">
        <v>1</v>
      </c>
      <c r="C4208" t="s">
        <v>80</v>
      </c>
      <c r="D4208" t="s">
        <v>100</v>
      </c>
      <c r="E4208" t="s">
        <v>178</v>
      </c>
      <c r="F4208" t="s">
        <v>12299</v>
      </c>
      <c r="G4208" t="s">
        <v>187</v>
      </c>
      <c r="H4208" t="s">
        <v>144</v>
      </c>
      <c r="I4208" t="s">
        <v>136</v>
      </c>
      <c r="J4208" t="s">
        <v>137</v>
      </c>
      <c r="K4208" t="s">
        <v>164</v>
      </c>
      <c r="L4208" t="s">
        <v>12300</v>
      </c>
      <c r="M4208" t="s">
        <v>12301</v>
      </c>
      <c r="N4208">
        <v>5.1380555550000002</v>
      </c>
      <c r="O4208">
        <v>1</v>
      </c>
      <c r="P4208">
        <v>1340</v>
      </c>
      <c r="Q4208">
        <v>18</v>
      </c>
      <c r="R4208">
        <v>398</v>
      </c>
      <c r="S4208">
        <v>14</v>
      </c>
      <c r="T4208">
        <v>293</v>
      </c>
      <c r="U4208">
        <v>0</v>
      </c>
      <c r="V4208">
        <v>1</v>
      </c>
      <c r="W4208">
        <v>8.3839175477067496</v>
      </c>
      <c r="X4208">
        <v>1938.4817082201134</v>
      </c>
      <c r="Y4208">
        <v>361.78977159080256</v>
      </c>
      <c r="Z4208">
        <v>681.40511265756402</v>
      </c>
      <c r="AA4208">
        <v>282.55738098964616</v>
      </c>
      <c r="AB4208">
        <v>1378.8409575393691</v>
      </c>
      <c r="AC4208">
        <v>0</v>
      </c>
      <c r="AD4208">
        <v>16.504904630635362</v>
      </c>
      <c r="AE4208">
        <v>4667.9637531758381</v>
      </c>
    </row>
    <row r="4209" spans="1:31" x14ac:dyDescent="0.25">
      <c r="A4209">
        <v>2426029</v>
      </c>
      <c r="B4209">
        <v>1</v>
      </c>
      <c r="C4209" t="s">
        <v>80</v>
      </c>
      <c r="D4209" t="s">
        <v>105</v>
      </c>
      <c r="E4209" t="s">
        <v>147</v>
      </c>
      <c r="F4209" t="s">
        <v>12302</v>
      </c>
      <c r="G4209" t="s">
        <v>175</v>
      </c>
      <c r="H4209" t="s">
        <v>135</v>
      </c>
      <c r="I4209" t="s">
        <v>136</v>
      </c>
      <c r="J4209" t="s">
        <v>137</v>
      </c>
      <c r="K4209" t="s">
        <v>138</v>
      </c>
      <c r="L4209" t="s">
        <v>12303</v>
      </c>
      <c r="M4209" t="s">
        <v>12304</v>
      </c>
      <c r="N4209">
        <v>1.0436111109999999</v>
      </c>
      <c r="O4209">
        <v>0</v>
      </c>
      <c r="P4209">
        <v>14</v>
      </c>
      <c r="Q4209">
        <v>0</v>
      </c>
      <c r="R4209">
        <v>0</v>
      </c>
      <c r="S4209">
        <v>0</v>
      </c>
      <c r="T4209">
        <v>1</v>
      </c>
      <c r="U4209">
        <v>0</v>
      </c>
      <c r="V4209">
        <v>0</v>
      </c>
      <c r="W4209">
        <v>0</v>
      </c>
      <c r="X4209">
        <v>2.7035360989967199</v>
      </c>
      <c r="Y4209">
        <v>0</v>
      </c>
      <c r="Z4209">
        <v>0</v>
      </c>
      <c r="AA4209">
        <v>0</v>
      </c>
      <c r="AB4209">
        <v>0.24181116247176779</v>
      </c>
      <c r="AC4209">
        <v>0</v>
      </c>
      <c r="AD4209">
        <v>0</v>
      </c>
      <c r="AE4209">
        <v>2.9453472614684877</v>
      </c>
    </row>
    <row r="4210" spans="1:31" x14ac:dyDescent="0.25">
      <c r="A4210">
        <v>2426135</v>
      </c>
      <c r="B4210">
        <v>1</v>
      </c>
      <c r="C4210" t="s">
        <v>81</v>
      </c>
      <c r="D4210" t="s">
        <v>121</v>
      </c>
      <c r="E4210" t="s">
        <v>161</v>
      </c>
      <c r="F4210" t="s">
        <v>12305</v>
      </c>
      <c r="G4210" t="s">
        <v>187</v>
      </c>
      <c r="H4210" t="s">
        <v>144</v>
      </c>
      <c r="I4210" t="s">
        <v>136</v>
      </c>
      <c r="J4210" t="s">
        <v>137</v>
      </c>
      <c r="K4210" t="s">
        <v>164</v>
      </c>
      <c r="L4210" t="s">
        <v>12306</v>
      </c>
      <c r="M4210" t="s">
        <v>12307</v>
      </c>
      <c r="N4210">
        <v>0.91166666600000001</v>
      </c>
      <c r="O4210">
        <v>0</v>
      </c>
      <c r="P4210">
        <v>92</v>
      </c>
      <c r="Q4210">
        <v>0</v>
      </c>
      <c r="R4210">
        <v>0</v>
      </c>
      <c r="S4210">
        <v>0</v>
      </c>
      <c r="T4210">
        <v>5</v>
      </c>
      <c r="U4210">
        <v>0</v>
      </c>
      <c r="V4210">
        <v>0</v>
      </c>
      <c r="W4210">
        <v>0</v>
      </c>
      <c r="X4210">
        <v>12.098770330970705</v>
      </c>
      <c r="Y4210">
        <v>0</v>
      </c>
      <c r="Z4210">
        <v>0</v>
      </c>
      <c r="AA4210">
        <v>0</v>
      </c>
      <c r="AB4210">
        <v>0.29514066046640836</v>
      </c>
      <c r="AC4210">
        <v>0</v>
      </c>
      <c r="AD4210">
        <v>0</v>
      </c>
      <c r="AE4210">
        <v>12.393910991437114</v>
      </c>
    </row>
    <row r="4211" spans="1:31" x14ac:dyDescent="0.25">
      <c r="A4211">
        <v>2426676</v>
      </c>
      <c r="B4211">
        <v>1</v>
      </c>
      <c r="C4211" t="s">
        <v>80</v>
      </c>
      <c r="D4211" t="s">
        <v>94</v>
      </c>
      <c r="E4211" t="s">
        <v>132</v>
      </c>
      <c r="F4211" t="s">
        <v>12308</v>
      </c>
      <c r="G4211" t="s">
        <v>198</v>
      </c>
      <c r="H4211" t="s">
        <v>135</v>
      </c>
      <c r="I4211" t="s">
        <v>136</v>
      </c>
      <c r="J4211" t="s">
        <v>137</v>
      </c>
      <c r="K4211" t="s">
        <v>138</v>
      </c>
      <c r="L4211" t="s">
        <v>12309</v>
      </c>
      <c r="M4211" t="s">
        <v>12310</v>
      </c>
      <c r="N4211">
        <v>3.2372222220000002</v>
      </c>
      <c r="O4211">
        <v>0</v>
      </c>
      <c r="P4211">
        <v>7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5.4779915279083085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5.4779915279083085</v>
      </c>
    </row>
    <row r="4212" spans="1:31" x14ac:dyDescent="0.25">
      <c r="A4212">
        <v>2425886</v>
      </c>
      <c r="B4212">
        <v>1</v>
      </c>
      <c r="C4212" t="s">
        <v>81</v>
      </c>
      <c r="D4212" t="s">
        <v>120</v>
      </c>
      <c r="E4212" t="s">
        <v>141</v>
      </c>
      <c r="F4212" t="s">
        <v>12311</v>
      </c>
      <c r="G4212" t="s">
        <v>175</v>
      </c>
      <c r="H4212" t="s">
        <v>144</v>
      </c>
      <c r="I4212" t="s">
        <v>136</v>
      </c>
      <c r="J4212" t="s">
        <v>137</v>
      </c>
      <c r="K4212" t="s">
        <v>138</v>
      </c>
      <c r="L4212" t="s">
        <v>12312</v>
      </c>
      <c r="M4212" t="s">
        <v>12313</v>
      </c>
      <c r="N4212">
        <v>0.336388888</v>
      </c>
      <c r="O4212">
        <v>0</v>
      </c>
      <c r="P4212">
        <v>626</v>
      </c>
      <c r="Q4212">
        <v>8</v>
      </c>
      <c r="R4212">
        <v>12</v>
      </c>
      <c r="S4212">
        <v>3</v>
      </c>
      <c r="T4212">
        <v>69</v>
      </c>
      <c r="U4212">
        <v>2</v>
      </c>
      <c r="V4212">
        <v>0</v>
      </c>
      <c r="W4212">
        <v>0</v>
      </c>
      <c r="X4212">
        <v>44.476339455705542</v>
      </c>
      <c r="Y4212">
        <v>0.15757049527272085</v>
      </c>
      <c r="Z4212">
        <v>1.1024748783533334E-3</v>
      </c>
      <c r="AA4212">
        <v>3.5353097491754002</v>
      </c>
      <c r="AB4212">
        <v>47.340606234204508</v>
      </c>
      <c r="AC4212">
        <v>100.77677276213794</v>
      </c>
      <c r="AD4212">
        <v>0</v>
      </c>
      <c r="AE4212">
        <v>196.28770117137447</v>
      </c>
    </row>
    <row r="4213" spans="1:31" x14ac:dyDescent="0.25">
      <c r="A4213">
        <v>2426172</v>
      </c>
      <c r="B4213">
        <v>1</v>
      </c>
      <c r="C4213" t="s">
        <v>80</v>
      </c>
      <c r="D4213" t="s">
        <v>99</v>
      </c>
      <c r="E4213" t="s">
        <v>178</v>
      </c>
      <c r="F4213" t="s">
        <v>12314</v>
      </c>
      <c r="G4213" t="s">
        <v>143</v>
      </c>
      <c r="H4213" t="s">
        <v>144</v>
      </c>
      <c r="I4213" t="s">
        <v>136</v>
      </c>
      <c r="J4213" t="s">
        <v>137</v>
      </c>
      <c r="K4213" t="s">
        <v>138</v>
      </c>
      <c r="L4213" t="s">
        <v>12315</v>
      </c>
      <c r="M4213" t="s">
        <v>12316</v>
      </c>
      <c r="N4213">
        <v>3.900833333</v>
      </c>
      <c r="O4213">
        <v>4</v>
      </c>
      <c r="P4213">
        <v>577</v>
      </c>
      <c r="Q4213">
        <v>1</v>
      </c>
      <c r="R4213">
        <v>39</v>
      </c>
      <c r="S4213">
        <v>2</v>
      </c>
      <c r="T4213">
        <v>67</v>
      </c>
      <c r="U4213">
        <v>0</v>
      </c>
      <c r="V4213">
        <v>0</v>
      </c>
      <c r="W4213">
        <v>175.22527367485407</v>
      </c>
      <c r="X4213">
        <v>424.19881472267264</v>
      </c>
      <c r="Y4213">
        <v>1.6175999044674965</v>
      </c>
      <c r="Z4213">
        <v>31.49255238460028</v>
      </c>
      <c r="AA4213">
        <v>12.638099646672956</v>
      </c>
      <c r="AB4213">
        <v>172.89681844463482</v>
      </c>
      <c r="AC4213">
        <v>0</v>
      </c>
      <c r="AD4213">
        <v>0</v>
      </c>
      <c r="AE4213">
        <v>818.0691587779022</v>
      </c>
    </row>
    <row r="4214" spans="1:31" x14ac:dyDescent="0.25">
      <c r="A4214">
        <v>2425846</v>
      </c>
      <c r="B4214">
        <v>1</v>
      </c>
      <c r="C4214" t="s">
        <v>80</v>
      </c>
      <c r="D4214" t="s">
        <v>88</v>
      </c>
      <c r="E4214" t="s">
        <v>132</v>
      </c>
      <c r="F4214" t="s">
        <v>12317</v>
      </c>
      <c r="G4214" t="s">
        <v>153</v>
      </c>
      <c r="H4214" t="s">
        <v>135</v>
      </c>
      <c r="I4214" t="s">
        <v>136</v>
      </c>
      <c r="J4214" t="s">
        <v>137</v>
      </c>
      <c r="K4214" t="s">
        <v>138</v>
      </c>
      <c r="L4214" t="s">
        <v>12318</v>
      </c>
      <c r="M4214" t="s">
        <v>12319</v>
      </c>
      <c r="N4214">
        <v>2.6363888879999999</v>
      </c>
      <c r="O4214">
        <v>0</v>
      </c>
      <c r="P4214">
        <v>1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0.59832840873213056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0.59832840873213056</v>
      </c>
    </row>
    <row r="4215" spans="1:31" x14ac:dyDescent="0.25">
      <c r="A4215">
        <v>2426464</v>
      </c>
      <c r="B4215">
        <v>1</v>
      </c>
      <c r="C4215" t="s">
        <v>80</v>
      </c>
      <c r="D4215" t="s">
        <v>102</v>
      </c>
      <c r="E4215" t="s">
        <v>141</v>
      </c>
      <c r="F4215" t="s">
        <v>12320</v>
      </c>
      <c r="G4215" t="s">
        <v>4665</v>
      </c>
      <c r="H4215" t="s">
        <v>144</v>
      </c>
      <c r="I4215" t="s">
        <v>136</v>
      </c>
      <c r="J4215" t="s">
        <v>137</v>
      </c>
      <c r="K4215" t="s">
        <v>138</v>
      </c>
      <c r="L4215" t="s">
        <v>12321</v>
      </c>
      <c r="M4215" t="s">
        <v>12322</v>
      </c>
      <c r="N4215">
        <v>4.0816666660000003</v>
      </c>
      <c r="O4215">
        <v>0</v>
      </c>
      <c r="P4215">
        <v>530</v>
      </c>
      <c r="Q4215">
        <v>14</v>
      </c>
      <c r="R4215">
        <v>281</v>
      </c>
      <c r="S4215">
        <v>5</v>
      </c>
      <c r="T4215">
        <v>76</v>
      </c>
      <c r="U4215">
        <v>0</v>
      </c>
      <c r="V4215">
        <v>0</v>
      </c>
      <c r="W4215">
        <v>0</v>
      </c>
      <c r="X4215">
        <v>154.95247906792861</v>
      </c>
      <c r="Y4215">
        <v>8.3773931712858847</v>
      </c>
      <c r="Z4215">
        <v>30.439357089927913</v>
      </c>
      <c r="AA4215">
        <v>57.308729671697535</v>
      </c>
      <c r="AB4215">
        <v>193.72308777906227</v>
      </c>
      <c r="AC4215">
        <v>0</v>
      </c>
      <c r="AD4215">
        <v>0</v>
      </c>
      <c r="AE4215">
        <v>444.80104677990221</v>
      </c>
    </row>
    <row r="4216" spans="1:31" x14ac:dyDescent="0.25">
      <c r="A4216">
        <v>2425800</v>
      </c>
      <c r="B4216">
        <v>1</v>
      </c>
      <c r="C4216" t="s">
        <v>80</v>
      </c>
      <c r="D4216" t="s">
        <v>110</v>
      </c>
      <c r="E4216" t="s">
        <v>132</v>
      </c>
      <c r="F4216" t="s">
        <v>12323</v>
      </c>
      <c r="G4216" t="s">
        <v>134</v>
      </c>
      <c r="H4216" t="s">
        <v>135</v>
      </c>
      <c r="I4216" t="s">
        <v>136</v>
      </c>
      <c r="J4216" t="s">
        <v>137</v>
      </c>
      <c r="K4216" t="s">
        <v>138</v>
      </c>
      <c r="L4216" t="s">
        <v>12324</v>
      </c>
      <c r="M4216" t="s">
        <v>12325</v>
      </c>
      <c r="N4216">
        <v>3.213055555</v>
      </c>
      <c r="O4216">
        <v>0</v>
      </c>
      <c r="P4216">
        <v>1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1.0731789021960125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1.0731789021960125</v>
      </c>
    </row>
    <row r="4217" spans="1:31" x14ac:dyDescent="0.25">
      <c r="A4217">
        <v>2426218</v>
      </c>
      <c r="B4217">
        <v>1</v>
      </c>
      <c r="C4217" t="s">
        <v>81</v>
      </c>
      <c r="D4217" t="s">
        <v>121</v>
      </c>
      <c r="E4217" t="s">
        <v>147</v>
      </c>
      <c r="F4217" t="s">
        <v>12326</v>
      </c>
      <c r="G4217" t="s">
        <v>171</v>
      </c>
      <c r="H4217" t="s">
        <v>135</v>
      </c>
      <c r="I4217" t="s">
        <v>136</v>
      </c>
      <c r="J4217" t="s">
        <v>137</v>
      </c>
      <c r="K4217" t="s">
        <v>138</v>
      </c>
      <c r="L4217" t="s">
        <v>12327</v>
      </c>
      <c r="M4217" t="s">
        <v>12328</v>
      </c>
      <c r="N4217">
        <v>3.1458333330000001</v>
      </c>
      <c r="O4217">
        <v>0</v>
      </c>
      <c r="P4217">
        <v>35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0.84508809857978329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0.84508809857978329</v>
      </c>
    </row>
    <row r="4218" spans="1:31" x14ac:dyDescent="0.25">
      <c r="A4218">
        <v>2426109</v>
      </c>
      <c r="B4218">
        <v>1</v>
      </c>
      <c r="C4218" t="s">
        <v>81</v>
      </c>
      <c r="D4218" t="s">
        <v>121</v>
      </c>
      <c r="E4218" t="s">
        <v>178</v>
      </c>
      <c r="F4218" t="s">
        <v>12329</v>
      </c>
      <c r="G4218" t="s">
        <v>187</v>
      </c>
      <c r="H4218" t="s">
        <v>144</v>
      </c>
      <c r="I4218" t="s">
        <v>136</v>
      </c>
      <c r="J4218" t="s">
        <v>137</v>
      </c>
      <c r="K4218" t="s">
        <v>164</v>
      </c>
      <c r="L4218" t="s">
        <v>12330</v>
      </c>
      <c r="M4218" t="s">
        <v>12331</v>
      </c>
      <c r="N4218">
        <v>1.514444444</v>
      </c>
      <c r="O4218">
        <v>0</v>
      </c>
      <c r="P4218">
        <v>166</v>
      </c>
      <c r="Q4218">
        <v>0</v>
      </c>
      <c r="R4218">
        <v>4</v>
      </c>
      <c r="S4218">
        <v>1</v>
      </c>
      <c r="T4218">
        <v>4</v>
      </c>
      <c r="U4218">
        <v>0</v>
      </c>
      <c r="V4218">
        <v>0</v>
      </c>
      <c r="W4218">
        <v>0</v>
      </c>
      <c r="X4218">
        <v>35.310802867617433</v>
      </c>
      <c r="Y4218">
        <v>0</v>
      </c>
      <c r="Z4218">
        <v>1.6668092385784623</v>
      </c>
      <c r="AA4218">
        <v>18.318898359395803</v>
      </c>
      <c r="AB4218">
        <v>1.6250622764899918</v>
      </c>
      <c r="AC4218">
        <v>0</v>
      </c>
      <c r="AD4218">
        <v>0</v>
      </c>
      <c r="AE4218">
        <v>56.921572742081686</v>
      </c>
    </row>
    <row r="4219" spans="1:31" x14ac:dyDescent="0.25">
      <c r="A4219">
        <v>2425717</v>
      </c>
      <c r="B4219">
        <v>1</v>
      </c>
      <c r="C4219" t="s">
        <v>80</v>
      </c>
      <c r="D4219" t="s">
        <v>96</v>
      </c>
      <c r="E4219" t="s">
        <v>178</v>
      </c>
      <c r="F4219" t="s">
        <v>549</v>
      </c>
      <c r="G4219" t="s">
        <v>439</v>
      </c>
      <c r="H4219" t="s">
        <v>144</v>
      </c>
      <c r="I4219" t="s">
        <v>136</v>
      </c>
      <c r="J4219" t="s">
        <v>137</v>
      </c>
      <c r="K4219" t="s">
        <v>138</v>
      </c>
      <c r="L4219" t="s">
        <v>12332</v>
      </c>
      <c r="M4219" t="s">
        <v>12333</v>
      </c>
      <c r="N4219">
        <v>4.2883333329999997</v>
      </c>
      <c r="O4219">
        <v>0</v>
      </c>
      <c r="P4219">
        <v>344</v>
      </c>
      <c r="Q4219">
        <v>0</v>
      </c>
      <c r="R4219">
        <v>1</v>
      </c>
      <c r="S4219">
        <v>3</v>
      </c>
      <c r="T4219">
        <v>1</v>
      </c>
      <c r="U4219">
        <v>0</v>
      </c>
      <c r="V4219">
        <v>0</v>
      </c>
      <c r="W4219">
        <v>0</v>
      </c>
      <c r="X4219">
        <v>217.37928603291493</v>
      </c>
      <c r="Y4219">
        <v>0</v>
      </c>
      <c r="Z4219">
        <v>0</v>
      </c>
      <c r="AA4219">
        <v>35.235984522135517</v>
      </c>
      <c r="AB4219">
        <v>0</v>
      </c>
      <c r="AC4219">
        <v>0</v>
      </c>
      <c r="AD4219">
        <v>0</v>
      </c>
      <c r="AE4219">
        <v>252.61527055505044</v>
      </c>
    </row>
    <row r="4220" spans="1:31" x14ac:dyDescent="0.25">
      <c r="A4220">
        <v>2426656</v>
      </c>
      <c r="B4220">
        <v>1</v>
      </c>
      <c r="C4220" t="s">
        <v>80</v>
      </c>
      <c r="D4220" t="s">
        <v>89</v>
      </c>
      <c r="E4220" t="s">
        <v>132</v>
      </c>
      <c r="F4220" t="s">
        <v>12334</v>
      </c>
      <c r="G4220" t="s">
        <v>134</v>
      </c>
      <c r="H4220" t="s">
        <v>135</v>
      </c>
      <c r="I4220" t="s">
        <v>136</v>
      </c>
      <c r="J4220" t="s">
        <v>137</v>
      </c>
      <c r="K4220" t="s">
        <v>138</v>
      </c>
      <c r="L4220" t="s">
        <v>12335</v>
      </c>
      <c r="M4220" t="s">
        <v>12336</v>
      </c>
      <c r="N4220">
        <v>2.4202777769999999</v>
      </c>
      <c r="O4220">
        <v>0</v>
      </c>
      <c r="P4220">
        <v>2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1.4033793634293215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1.4033793634293215</v>
      </c>
    </row>
    <row r="4221" spans="1:31" x14ac:dyDescent="0.25">
      <c r="A4221">
        <v>2426155</v>
      </c>
      <c r="B4221">
        <v>1</v>
      </c>
      <c r="C4221" t="s">
        <v>81</v>
      </c>
      <c r="D4221" t="s">
        <v>127</v>
      </c>
      <c r="E4221" t="s">
        <v>147</v>
      </c>
      <c r="F4221" t="s">
        <v>12337</v>
      </c>
      <c r="G4221" t="s">
        <v>171</v>
      </c>
      <c r="H4221" t="s">
        <v>135</v>
      </c>
      <c r="I4221" t="s">
        <v>136</v>
      </c>
      <c r="J4221" t="s">
        <v>137</v>
      </c>
      <c r="K4221" t="s">
        <v>138</v>
      </c>
      <c r="L4221" t="s">
        <v>12338</v>
      </c>
      <c r="M4221" t="s">
        <v>12339</v>
      </c>
      <c r="N4221">
        <v>4.0886111109999996</v>
      </c>
      <c r="O4221">
        <v>0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3.251820493994444</v>
      </c>
      <c r="AA4221">
        <v>0</v>
      </c>
      <c r="AB4221">
        <v>0</v>
      </c>
      <c r="AC4221">
        <v>0</v>
      </c>
      <c r="AD4221">
        <v>0</v>
      </c>
      <c r="AE4221">
        <v>3.251820493994444</v>
      </c>
    </row>
    <row r="4222" spans="1:31" x14ac:dyDescent="0.25">
      <c r="A4222">
        <v>2426404</v>
      </c>
      <c r="B4222">
        <v>1</v>
      </c>
      <c r="C4222" t="s">
        <v>80</v>
      </c>
      <c r="D4222" t="s">
        <v>100</v>
      </c>
      <c r="E4222" t="s">
        <v>132</v>
      </c>
      <c r="F4222" t="s">
        <v>12340</v>
      </c>
      <c r="G4222" t="s">
        <v>198</v>
      </c>
      <c r="H4222" t="s">
        <v>135</v>
      </c>
      <c r="I4222" t="s">
        <v>136</v>
      </c>
      <c r="J4222" t="s">
        <v>137</v>
      </c>
      <c r="K4222" t="s">
        <v>138</v>
      </c>
      <c r="L4222" t="s">
        <v>12341</v>
      </c>
      <c r="M4222" t="s">
        <v>12342</v>
      </c>
      <c r="N4222">
        <v>4.965833333</v>
      </c>
      <c r="O4222">
        <v>0</v>
      </c>
      <c r="P4222">
        <v>1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1.3302186178790831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1.3302186178790831</v>
      </c>
    </row>
    <row r="4223" spans="1:31" x14ac:dyDescent="0.25">
      <c r="A4223">
        <v>2426255</v>
      </c>
      <c r="B4223">
        <v>1</v>
      </c>
      <c r="C4223" t="s">
        <v>80</v>
      </c>
      <c r="D4223" t="s">
        <v>83</v>
      </c>
      <c r="E4223" t="s">
        <v>132</v>
      </c>
      <c r="F4223" t="s">
        <v>12343</v>
      </c>
      <c r="G4223" t="s">
        <v>198</v>
      </c>
      <c r="H4223" t="s">
        <v>135</v>
      </c>
      <c r="I4223" t="s">
        <v>136</v>
      </c>
      <c r="J4223" t="s">
        <v>137</v>
      </c>
      <c r="K4223" t="s">
        <v>138</v>
      </c>
      <c r="L4223" t="s">
        <v>12228</v>
      </c>
      <c r="M4223" t="s">
        <v>12344</v>
      </c>
      <c r="N4223">
        <v>3.8319444439999999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1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34.289174574026767</v>
      </c>
      <c r="AC4223">
        <v>0</v>
      </c>
      <c r="AD4223">
        <v>0</v>
      </c>
      <c r="AE4223">
        <v>34.289174574026767</v>
      </c>
    </row>
    <row r="4224" spans="1:31" x14ac:dyDescent="0.25">
      <c r="A4224">
        <v>2426009</v>
      </c>
      <c r="B4224">
        <v>1</v>
      </c>
      <c r="C4224" t="s">
        <v>80</v>
      </c>
      <c r="D4224" t="s">
        <v>102</v>
      </c>
      <c r="E4224" t="s">
        <v>132</v>
      </c>
      <c r="F4224" t="s">
        <v>12345</v>
      </c>
      <c r="G4224" t="s">
        <v>134</v>
      </c>
      <c r="H4224" t="s">
        <v>135</v>
      </c>
      <c r="I4224" t="s">
        <v>136</v>
      </c>
      <c r="J4224" t="s">
        <v>137</v>
      </c>
      <c r="K4224" t="s">
        <v>138</v>
      </c>
      <c r="L4224" t="s">
        <v>12346</v>
      </c>
      <c r="M4224" t="s">
        <v>12347</v>
      </c>
      <c r="N4224">
        <v>2.0858333330000001</v>
      </c>
      <c r="O4224">
        <v>0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</row>
    <row r="4225" spans="1:31" x14ac:dyDescent="0.25">
      <c r="A4225">
        <v>2426281</v>
      </c>
      <c r="B4225">
        <v>1</v>
      </c>
      <c r="C4225" t="s">
        <v>80</v>
      </c>
      <c r="D4225" t="s">
        <v>105</v>
      </c>
      <c r="E4225" t="s">
        <v>147</v>
      </c>
      <c r="F4225" t="s">
        <v>12348</v>
      </c>
      <c r="G4225" t="s">
        <v>171</v>
      </c>
      <c r="H4225" t="s">
        <v>135</v>
      </c>
      <c r="I4225" t="s">
        <v>136</v>
      </c>
      <c r="J4225" t="s">
        <v>137</v>
      </c>
      <c r="K4225" t="s">
        <v>138</v>
      </c>
      <c r="L4225" t="s">
        <v>12349</v>
      </c>
      <c r="M4225" t="s">
        <v>12350</v>
      </c>
      <c r="N4225">
        <v>2.724722222</v>
      </c>
      <c r="O4225">
        <v>0</v>
      </c>
      <c r="P4225">
        <v>38</v>
      </c>
      <c r="Q4225">
        <v>0</v>
      </c>
      <c r="R4225">
        <v>2</v>
      </c>
      <c r="S4225">
        <v>0</v>
      </c>
      <c r="T4225">
        <v>1</v>
      </c>
      <c r="U4225">
        <v>0</v>
      </c>
      <c r="V4225">
        <v>0</v>
      </c>
      <c r="W4225">
        <v>0</v>
      </c>
      <c r="X4225">
        <v>26.208032893122613</v>
      </c>
      <c r="Y4225">
        <v>0</v>
      </c>
      <c r="Z4225">
        <v>4.1596717550339724E-2</v>
      </c>
      <c r="AA4225">
        <v>0</v>
      </c>
      <c r="AB4225">
        <v>3.0097079972431114E-2</v>
      </c>
      <c r="AC4225">
        <v>0</v>
      </c>
      <c r="AD4225">
        <v>0</v>
      </c>
      <c r="AE4225">
        <v>26.279726690645386</v>
      </c>
    </row>
    <row r="4226" spans="1:31" x14ac:dyDescent="0.25">
      <c r="A4226">
        <v>2425926</v>
      </c>
      <c r="B4226">
        <v>1</v>
      </c>
      <c r="C4226" t="s">
        <v>80</v>
      </c>
      <c r="D4226" t="s">
        <v>93</v>
      </c>
      <c r="E4226" t="s">
        <v>147</v>
      </c>
      <c r="F4226" t="s">
        <v>12351</v>
      </c>
      <c r="G4226" t="s">
        <v>171</v>
      </c>
      <c r="H4226" t="s">
        <v>135</v>
      </c>
      <c r="I4226" t="s">
        <v>136</v>
      </c>
      <c r="J4226" t="s">
        <v>137</v>
      </c>
      <c r="K4226" t="s">
        <v>138</v>
      </c>
      <c r="L4226" t="s">
        <v>12352</v>
      </c>
      <c r="M4226" t="s">
        <v>12353</v>
      </c>
      <c r="N4226">
        <v>3.9525000000000001</v>
      </c>
      <c r="O4226">
        <v>0</v>
      </c>
      <c r="P4226">
        <v>3</v>
      </c>
      <c r="Q4226">
        <v>0</v>
      </c>
      <c r="R4226">
        <v>1</v>
      </c>
      <c r="S4226">
        <v>0</v>
      </c>
      <c r="T4226">
        <v>3</v>
      </c>
      <c r="U4226">
        <v>0</v>
      </c>
      <c r="V4226">
        <v>0</v>
      </c>
      <c r="W4226">
        <v>0</v>
      </c>
      <c r="X4226">
        <v>0.99704443989850322</v>
      </c>
      <c r="Y4226">
        <v>0</v>
      </c>
      <c r="Z4226">
        <v>3.572511829025308</v>
      </c>
      <c r="AA4226">
        <v>0</v>
      </c>
      <c r="AB4226">
        <v>0.70830866630717004</v>
      </c>
      <c r="AC4226">
        <v>0</v>
      </c>
      <c r="AD4226">
        <v>0</v>
      </c>
      <c r="AE4226">
        <v>5.2778649352309817</v>
      </c>
    </row>
    <row r="4227" spans="1:31" x14ac:dyDescent="0.25">
      <c r="A4227">
        <v>2425760</v>
      </c>
      <c r="B4227">
        <v>1</v>
      </c>
      <c r="C4227" t="s">
        <v>81</v>
      </c>
      <c r="D4227" t="s">
        <v>117</v>
      </c>
      <c r="E4227" t="s">
        <v>141</v>
      </c>
      <c r="F4227" t="s">
        <v>12354</v>
      </c>
      <c r="G4227" t="s">
        <v>143</v>
      </c>
      <c r="H4227" t="s">
        <v>144</v>
      </c>
      <c r="I4227" t="s">
        <v>136</v>
      </c>
      <c r="J4227" t="s">
        <v>137</v>
      </c>
      <c r="K4227" t="s">
        <v>138</v>
      </c>
      <c r="L4227" t="s">
        <v>12355</v>
      </c>
      <c r="M4227" t="s">
        <v>12356</v>
      </c>
      <c r="N4227">
        <v>1.1005555549999999</v>
      </c>
      <c r="O4227">
        <v>0</v>
      </c>
      <c r="P4227">
        <v>189</v>
      </c>
      <c r="Q4227">
        <v>16</v>
      </c>
      <c r="R4227">
        <v>101</v>
      </c>
      <c r="S4227">
        <v>0</v>
      </c>
      <c r="T4227">
        <v>8</v>
      </c>
      <c r="U4227">
        <v>0</v>
      </c>
      <c r="V4227">
        <v>0</v>
      </c>
      <c r="W4227">
        <v>0</v>
      </c>
      <c r="X4227">
        <v>2.2552637471631805</v>
      </c>
      <c r="Y4227">
        <v>3.6544559072788765</v>
      </c>
      <c r="Z4227">
        <v>48.495695880745032</v>
      </c>
      <c r="AA4227">
        <v>0</v>
      </c>
      <c r="AB4227">
        <v>4.976887754107377</v>
      </c>
      <c r="AC4227">
        <v>0</v>
      </c>
      <c r="AD4227">
        <v>0</v>
      </c>
      <c r="AE4227">
        <v>59.38230328929447</v>
      </c>
    </row>
    <row r="4228" spans="1:31" x14ac:dyDescent="0.25">
      <c r="A4228">
        <v>2425903</v>
      </c>
      <c r="B4228">
        <v>1</v>
      </c>
      <c r="C4228" t="s">
        <v>80</v>
      </c>
      <c r="D4228" t="s">
        <v>106</v>
      </c>
      <c r="E4228" t="s">
        <v>147</v>
      </c>
      <c r="F4228" t="s">
        <v>12357</v>
      </c>
      <c r="G4228" t="s">
        <v>171</v>
      </c>
      <c r="H4228" t="s">
        <v>135</v>
      </c>
      <c r="I4228" t="s">
        <v>136</v>
      </c>
      <c r="J4228" t="s">
        <v>137</v>
      </c>
      <c r="K4228" t="s">
        <v>138</v>
      </c>
      <c r="L4228" t="s">
        <v>12358</v>
      </c>
      <c r="M4228" t="s">
        <v>12359</v>
      </c>
      <c r="N4228">
        <v>1.841111111</v>
      </c>
      <c r="O4228">
        <v>0</v>
      </c>
      <c r="P4228">
        <v>0</v>
      </c>
      <c r="Q4228">
        <v>0</v>
      </c>
      <c r="R4228">
        <v>4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2.8829706696599997E-2</v>
      </c>
      <c r="AA4228">
        <v>0</v>
      </c>
      <c r="AB4228">
        <v>0</v>
      </c>
      <c r="AC4228">
        <v>0</v>
      </c>
      <c r="AD4228">
        <v>0</v>
      </c>
      <c r="AE4228">
        <v>2.8829706696599997E-2</v>
      </c>
    </row>
    <row r="4229" spans="1:31" x14ac:dyDescent="0.25">
      <c r="A4229">
        <v>2426089</v>
      </c>
      <c r="B4229">
        <v>1</v>
      </c>
      <c r="C4229" t="s">
        <v>80</v>
      </c>
      <c r="D4229" t="s">
        <v>83</v>
      </c>
      <c r="E4229" t="s">
        <v>229</v>
      </c>
      <c r="F4229" t="s">
        <v>12360</v>
      </c>
      <c r="G4229" t="s">
        <v>187</v>
      </c>
      <c r="H4229" t="s">
        <v>144</v>
      </c>
      <c r="I4229" t="s">
        <v>136</v>
      </c>
      <c r="J4229" t="s">
        <v>137</v>
      </c>
      <c r="K4229" t="s">
        <v>164</v>
      </c>
      <c r="L4229" t="s">
        <v>12361</v>
      </c>
      <c r="M4229" t="s">
        <v>12362</v>
      </c>
      <c r="N4229">
        <v>4.7980555550000004</v>
      </c>
      <c r="O4229">
        <v>0</v>
      </c>
      <c r="P4229">
        <v>1642</v>
      </c>
      <c r="Q4229">
        <v>0</v>
      </c>
      <c r="R4229">
        <v>0</v>
      </c>
      <c r="S4229">
        <v>0</v>
      </c>
      <c r="T4229">
        <v>20</v>
      </c>
      <c r="U4229">
        <v>0</v>
      </c>
      <c r="V4229">
        <v>0</v>
      </c>
      <c r="W4229">
        <v>0</v>
      </c>
      <c r="X4229">
        <v>2130.292828561639</v>
      </c>
      <c r="Y4229">
        <v>0</v>
      </c>
      <c r="Z4229">
        <v>0</v>
      </c>
      <c r="AA4229">
        <v>0</v>
      </c>
      <c r="AB4229">
        <v>326.89890354881254</v>
      </c>
      <c r="AC4229">
        <v>0</v>
      </c>
      <c r="AD4229">
        <v>0</v>
      </c>
      <c r="AE4229">
        <v>2457.1917321104515</v>
      </c>
    </row>
    <row r="4230" spans="1:31" x14ac:dyDescent="0.25">
      <c r="A4230">
        <v>2426616</v>
      </c>
      <c r="B4230">
        <v>1</v>
      </c>
      <c r="C4230" t="s">
        <v>80</v>
      </c>
      <c r="D4230" t="s">
        <v>85</v>
      </c>
      <c r="E4230" t="s">
        <v>132</v>
      </c>
      <c r="F4230" t="s">
        <v>12363</v>
      </c>
      <c r="G4230" t="s">
        <v>153</v>
      </c>
      <c r="H4230" t="s">
        <v>135</v>
      </c>
      <c r="I4230" t="s">
        <v>136</v>
      </c>
      <c r="J4230" t="s">
        <v>137</v>
      </c>
      <c r="K4230" t="s">
        <v>138</v>
      </c>
      <c r="L4230" t="s">
        <v>12364</v>
      </c>
      <c r="M4230" t="s">
        <v>12365</v>
      </c>
      <c r="N4230">
        <v>2.3208333329999999</v>
      </c>
      <c r="O4230">
        <v>0</v>
      </c>
      <c r="P4230">
        <v>9</v>
      </c>
      <c r="Q4230">
        <v>0</v>
      </c>
      <c r="R4230">
        <v>0</v>
      </c>
      <c r="S4230">
        <v>0</v>
      </c>
      <c r="T4230">
        <v>3</v>
      </c>
      <c r="U4230">
        <v>0</v>
      </c>
      <c r="V4230">
        <v>0</v>
      </c>
      <c r="W4230">
        <v>0</v>
      </c>
      <c r="X4230">
        <v>9.0544805049723216</v>
      </c>
      <c r="Y4230">
        <v>0</v>
      </c>
      <c r="Z4230">
        <v>0</v>
      </c>
      <c r="AA4230">
        <v>0</v>
      </c>
      <c r="AB4230">
        <v>8.2761187420658011</v>
      </c>
      <c r="AC4230">
        <v>0</v>
      </c>
      <c r="AD4230">
        <v>0</v>
      </c>
      <c r="AE4230">
        <v>17.330599247038123</v>
      </c>
    </row>
    <row r="4231" spans="1:31" x14ac:dyDescent="0.25">
      <c r="A4231">
        <v>2425969</v>
      </c>
      <c r="B4231">
        <v>1</v>
      </c>
      <c r="C4231" t="s">
        <v>80</v>
      </c>
      <c r="D4231" t="s">
        <v>96</v>
      </c>
      <c r="E4231" t="s">
        <v>161</v>
      </c>
      <c r="F4231" t="s">
        <v>12366</v>
      </c>
      <c r="G4231" t="s">
        <v>422</v>
      </c>
      <c r="H4231" t="s">
        <v>144</v>
      </c>
      <c r="I4231" t="s">
        <v>136</v>
      </c>
      <c r="J4231" t="s">
        <v>137</v>
      </c>
      <c r="K4231" t="s">
        <v>138</v>
      </c>
      <c r="L4231" t="s">
        <v>12367</v>
      </c>
      <c r="M4231" t="s">
        <v>12368</v>
      </c>
      <c r="N4231">
        <v>3.9297222220000001</v>
      </c>
      <c r="O4231">
        <v>0</v>
      </c>
      <c r="P4231">
        <v>355</v>
      </c>
      <c r="Q4231">
        <v>0</v>
      </c>
      <c r="R4231">
        <v>6</v>
      </c>
      <c r="S4231">
        <v>0</v>
      </c>
      <c r="T4231">
        <v>97</v>
      </c>
      <c r="U4231">
        <v>0</v>
      </c>
      <c r="V4231">
        <v>0</v>
      </c>
      <c r="W4231">
        <v>0</v>
      </c>
      <c r="X4231">
        <v>512.37954697111627</v>
      </c>
      <c r="Y4231">
        <v>0</v>
      </c>
      <c r="Z4231">
        <v>3.1563694906698361</v>
      </c>
      <c r="AA4231">
        <v>0</v>
      </c>
      <c r="AB4231">
        <v>1205.3261662944947</v>
      </c>
      <c r="AC4231">
        <v>0</v>
      </c>
      <c r="AD4231">
        <v>0</v>
      </c>
      <c r="AE4231">
        <v>1720.8620827562809</v>
      </c>
    </row>
    <row r="4232" spans="1:31" x14ac:dyDescent="0.25">
      <c r="A4232">
        <v>2426069</v>
      </c>
      <c r="B4232">
        <v>1</v>
      </c>
      <c r="C4232" t="s">
        <v>81</v>
      </c>
      <c r="D4232" t="s">
        <v>123</v>
      </c>
      <c r="E4232" t="s">
        <v>141</v>
      </c>
      <c r="F4232" t="s">
        <v>621</v>
      </c>
      <c r="G4232" t="s">
        <v>143</v>
      </c>
      <c r="H4232" t="s">
        <v>144</v>
      </c>
      <c r="I4232" t="s">
        <v>136</v>
      </c>
      <c r="J4232" t="s">
        <v>137</v>
      </c>
      <c r="K4232" t="s">
        <v>138</v>
      </c>
      <c r="L4232" t="s">
        <v>12369</v>
      </c>
      <c r="M4232" t="s">
        <v>12370</v>
      </c>
      <c r="N4232">
        <v>0.77722222200000002</v>
      </c>
      <c r="O4232">
        <v>3</v>
      </c>
      <c r="P4232">
        <v>39</v>
      </c>
      <c r="Q4232">
        <v>124</v>
      </c>
      <c r="R4232">
        <v>295</v>
      </c>
      <c r="S4232">
        <v>19</v>
      </c>
      <c r="T4232">
        <v>73</v>
      </c>
      <c r="U4232">
        <v>0</v>
      </c>
      <c r="V4232">
        <v>0</v>
      </c>
      <c r="W4232">
        <v>0</v>
      </c>
      <c r="X4232">
        <v>1.24892867043725</v>
      </c>
      <c r="Y4232">
        <v>9.8276631604209044</v>
      </c>
      <c r="Z4232">
        <v>9.1764047084463591</v>
      </c>
      <c r="AA4232">
        <v>5.9909567675964803</v>
      </c>
      <c r="AB4232">
        <v>17.728696843640748</v>
      </c>
      <c r="AC4232">
        <v>0</v>
      </c>
      <c r="AD4232">
        <v>0</v>
      </c>
      <c r="AE4232">
        <v>43.972650150541739</v>
      </c>
    </row>
    <row r="4233" spans="1:31" x14ac:dyDescent="0.25">
      <c r="A4233">
        <v>2425777</v>
      </c>
      <c r="B4233">
        <v>1</v>
      </c>
      <c r="C4233" t="s">
        <v>80</v>
      </c>
      <c r="D4233" t="s">
        <v>85</v>
      </c>
      <c r="E4233" t="s">
        <v>132</v>
      </c>
      <c r="F4233" t="s">
        <v>12257</v>
      </c>
      <c r="G4233" t="s">
        <v>198</v>
      </c>
      <c r="H4233" t="s">
        <v>135</v>
      </c>
      <c r="I4233" t="s">
        <v>136</v>
      </c>
      <c r="J4233" t="s">
        <v>137</v>
      </c>
      <c r="K4233" t="s">
        <v>138</v>
      </c>
      <c r="L4233" t="s">
        <v>12371</v>
      </c>
      <c r="M4233" t="s">
        <v>12372</v>
      </c>
      <c r="N4233">
        <v>2.3972222219999999</v>
      </c>
      <c r="O4233">
        <v>0</v>
      </c>
      <c r="P4233">
        <v>9</v>
      </c>
      <c r="Q4233">
        <v>0</v>
      </c>
      <c r="R4233">
        <v>0</v>
      </c>
      <c r="S4233">
        <v>0</v>
      </c>
      <c r="T4233">
        <v>3</v>
      </c>
      <c r="U4233">
        <v>0</v>
      </c>
      <c r="V4233">
        <v>0</v>
      </c>
      <c r="W4233">
        <v>0</v>
      </c>
      <c r="X4233">
        <v>6.2344570611649281</v>
      </c>
      <c r="Y4233">
        <v>0</v>
      </c>
      <c r="Z4233">
        <v>0</v>
      </c>
      <c r="AA4233">
        <v>0</v>
      </c>
      <c r="AB4233">
        <v>4.0672340099635145</v>
      </c>
      <c r="AC4233">
        <v>0</v>
      </c>
      <c r="AD4233">
        <v>0</v>
      </c>
      <c r="AE4233">
        <v>10.301691071128442</v>
      </c>
    </row>
    <row r="4234" spans="1:31" x14ac:dyDescent="0.25">
      <c r="A4234">
        <v>2425883</v>
      </c>
      <c r="B4234">
        <v>1</v>
      </c>
      <c r="C4234" t="s">
        <v>80</v>
      </c>
      <c r="D4234" t="s">
        <v>85</v>
      </c>
      <c r="E4234" t="s">
        <v>290</v>
      </c>
      <c r="F4234" t="s">
        <v>749</v>
      </c>
      <c r="G4234" t="s">
        <v>171</v>
      </c>
      <c r="H4234" t="s">
        <v>135</v>
      </c>
      <c r="I4234" t="s">
        <v>136</v>
      </c>
      <c r="J4234" t="s">
        <v>137</v>
      </c>
      <c r="K4234" t="s">
        <v>138</v>
      </c>
      <c r="L4234" t="s">
        <v>12373</v>
      </c>
      <c r="M4234" t="s">
        <v>12374</v>
      </c>
      <c r="N4234">
        <v>6.1491666660000002</v>
      </c>
      <c r="O4234">
        <v>0</v>
      </c>
      <c r="P4234">
        <v>192</v>
      </c>
      <c r="Q4234">
        <v>0</v>
      </c>
      <c r="R4234">
        <v>0</v>
      </c>
      <c r="S4234">
        <v>0</v>
      </c>
      <c r="T4234">
        <v>15</v>
      </c>
      <c r="U4234">
        <v>0</v>
      </c>
      <c r="V4234">
        <v>0</v>
      </c>
      <c r="W4234">
        <v>0</v>
      </c>
      <c r="X4234">
        <v>260.24256045263672</v>
      </c>
      <c r="Y4234">
        <v>0</v>
      </c>
      <c r="Z4234">
        <v>0</v>
      </c>
      <c r="AA4234">
        <v>0</v>
      </c>
      <c r="AB4234">
        <v>48.352370800833661</v>
      </c>
      <c r="AC4234">
        <v>0</v>
      </c>
      <c r="AD4234">
        <v>0</v>
      </c>
      <c r="AE4234">
        <v>308.59493125347041</v>
      </c>
    </row>
    <row r="4235" spans="1:31" x14ac:dyDescent="0.25">
      <c r="A4235">
        <v>2425840</v>
      </c>
      <c r="B4235">
        <v>1</v>
      </c>
      <c r="C4235" t="s">
        <v>80</v>
      </c>
      <c r="D4235" t="s">
        <v>85</v>
      </c>
      <c r="E4235" t="s">
        <v>147</v>
      </c>
      <c r="F4235" t="s">
        <v>1272</v>
      </c>
      <c r="G4235" t="s">
        <v>171</v>
      </c>
      <c r="H4235" t="s">
        <v>135</v>
      </c>
      <c r="I4235" t="s">
        <v>136</v>
      </c>
      <c r="J4235" t="s">
        <v>137</v>
      </c>
      <c r="K4235" t="s">
        <v>138</v>
      </c>
      <c r="L4235" t="s">
        <v>12375</v>
      </c>
      <c r="M4235" t="s">
        <v>12376</v>
      </c>
      <c r="N4235">
        <v>6.4011111109999996</v>
      </c>
      <c r="O4235">
        <v>0</v>
      </c>
      <c r="P4235">
        <v>49</v>
      </c>
      <c r="Q4235">
        <v>0</v>
      </c>
      <c r="R4235">
        <v>0</v>
      </c>
      <c r="S4235">
        <v>0</v>
      </c>
      <c r="T4235">
        <v>1</v>
      </c>
      <c r="U4235">
        <v>0</v>
      </c>
      <c r="V4235">
        <v>0</v>
      </c>
      <c r="W4235">
        <v>0</v>
      </c>
      <c r="X4235">
        <v>78.252148538921702</v>
      </c>
      <c r="Y4235">
        <v>0</v>
      </c>
      <c r="Z4235">
        <v>0</v>
      </c>
      <c r="AA4235">
        <v>0</v>
      </c>
      <c r="AB4235">
        <v>41.572869769744379</v>
      </c>
      <c r="AC4235">
        <v>0</v>
      </c>
      <c r="AD4235">
        <v>0</v>
      </c>
      <c r="AE4235">
        <v>119.82501830866607</v>
      </c>
    </row>
    <row r="4236" spans="1:31" x14ac:dyDescent="0.25">
      <c r="A4236">
        <v>2426132</v>
      </c>
      <c r="B4236">
        <v>1</v>
      </c>
      <c r="C4236" t="s">
        <v>81</v>
      </c>
      <c r="D4236" t="s">
        <v>128</v>
      </c>
      <c r="E4236" t="s">
        <v>132</v>
      </c>
      <c r="F4236" t="s">
        <v>12377</v>
      </c>
      <c r="G4236" t="s">
        <v>153</v>
      </c>
      <c r="H4236" t="s">
        <v>135</v>
      </c>
      <c r="I4236" t="s">
        <v>136</v>
      </c>
      <c r="J4236" t="s">
        <v>137</v>
      </c>
      <c r="K4236" t="s">
        <v>138</v>
      </c>
      <c r="L4236" t="s">
        <v>12378</v>
      </c>
      <c r="M4236" t="s">
        <v>12379</v>
      </c>
      <c r="N4236">
        <v>6.2858333330000002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2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5.6316795614130273</v>
      </c>
      <c r="AC4236">
        <v>0</v>
      </c>
      <c r="AD4236">
        <v>0</v>
      </c>
      <c r="AE4236">
        <v>5.6316795614130273</v>
      </c>
    </row>
    <row r="4237" spans="1:31" x14ac:dyDescent="0.25">
      <c r="A4237">
        <v>2426673</v>
      </c>
      <c r="B4237">
        <v>1</v>
      </c>
      <c r="C4237" t="s">
        <v>80</v>
      </c>
      <c r="D4237" t="s">
        <v>97</v>
      </c>
      <c r="E4237" t="s">
        <v>132</v>
      </c>
      <c r="F4237" t="s">
        <v>12380</v>
      </c>
      <c r="G4237" t="s">
        <v>198</v>
      </c>
      <c r="H4237" t="s">
        <v>135</v>
      </c>
      <c r="I4237" t="s">
        <v>136</v>
      </c>
      <c r="J4237" t="s">
        <v>137</v>
      </c>
      <c r="K4237" t="s">
        <v>138</v>
      </c>
      <c r="L4237" t="s">
        <v>12381</v>
      </c>
      <c r="M4237" t="s">
        <v>12382</v>
      </c>
      <c r="N4237">
        <v>2.5499999999999998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1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</row>
    <row r="4238" spans="1:31" x14ac:dyDescent="0.25">
      <c r="A4238">
        <v>2426221</v>
      </c>
      <c r="B4238">
        <v>1</v>
      </c>
      <c r="C4238" t="s">
        <v>81</v>
      </c>
      <c r="D4238" t="s">
        <v>121</v>
      </c>
      <c r="E4238" t="s">
        <v>161</v>
      </c>
      <c r="F4238" t="s">
        <v>12383</v>
      </c>
      <c r="G4238" t="s">
        <v>187</v>
      </c>
      <c r="H4238" t="s">
        <v>144</v>
      </c>
      <c r="I4238" t="s">
        <v>136</v>
      </c>
      <c r="J4238" t="s">
        <v>137</v>
      </c>
      <c r="K4238" t="s">
        <v>164</v>
      </c>
      <c r="L4238" t="s">
        <v>12384</v>
      </c>
      <c r="M4238" t="s">
        <v>12385</v>
      </c>
      <c r="N4238">
        <v>1.5166666660000001</v>
      </c>
      <c r="O4238">
        <v>0</v>
      </c>
      <c r="P4238">
        <v>21</v>
      </c>
      <c r="Q4238">
        <v>0</v>
      </c>
      <c r="R4238">
        <v>1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4.1151116338048501</v>
      </c>
      <c r="Y4238">
        <v>0</v>
      </c>
      <c r="Z4238">
        <v>0.47944922296950004</v>
      </c>
      <c r="AA4238">
        <v>0</v>
      </c>
      <c r="AB4238">
        <v>0</v>
      </c>
      <c r="AC4238">
        <v>0</v>
      </c>
      <c r="AD4238">
        <v>0</v>
      </c>
      <c r="AE4238">
        <v>4.5945608567743506</v>
      </c>
    </row>
    <row r="4239" spans="1:31" x14ac:dyDescent="0.25">
      <c r="A4239">
        <v>2425889</v>
      </c>
      <c r="B4239">
        <v>1</v>
      </c>
      <c r="C4239" t="s">
        <v>80</v>
      </c>
      <c r="D4239" t="s">
        <v>97</v>
      </c>
      <c r="E4239" t="s">
        <v>132</v>
      </c>
      <c r="F4239" t="s">
        <v>12386</v>
      </c>
      <c r="G4239" t="s">
        <v>134</v>
      </c>
      <c r="H4239" t="s">
        <v>135</v>
      </c>
      <c r="I4239" t="s">
        <v>136</v>
      </c>
      <c r="J4239" t="s">
        <v>137</v>
      </c>
      <c r="K4239" t="s">
        <v>138</v>
      </c>
      <c r="L4239" t="s">
        <v>12387</v>
      </c>
      <c r="M4239" t="s">
        <v>12388</v>
      </c>
      <c r="N4239">
        <v>2.1830555550000001</v>
      </c>
      <c r="O4239">
        <v>0</v>
      </c>
      <c r="P4239">
        <v>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1.0369986716425352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1.0369986716425352</v>
      </c>
    </row>
    <row r="4240" spans="1:31" x14ac:dyDescent="0.25">
      <c r="A4240">
        <v>2425749</v>
      </c>
      <c r="B4240">
        <v>1</v>
      </c>
      <c r="C4240" t="s">
        <v>80</v>
      </c>
      <c r="D4240" t="s">
        <v>108</v>
      </c>
      <c r="E4240" t="s">
        <v>141</v>
      </c>
      <c r="F4240" t="s">
        <v>12389</v>
      </c>
      <c r="G4240" t="s">
        <v>143</v>
      </c>
      <c r="H4240" t="s">
        <v>144</v>
      </c>
      <c r="I4240" t="s">
        <v>136</v>
      </c>
      <c r="J4240" t="s">
        <v>137</v>
      </c>
      <c r="K4240" t="s">
        <v>138</v>
      </c>
      <c r="L4240" t="s">
        <v>12390</v>
      </c>
      <c r="M4240" t="s">
        <v>12391</v>
      </c>
      <c r="N4240">
        <v>0.49972222199999999</v>
      </c>
      <c r="O4240">
        <v>0</v>
      </c>
      <c r="P4240">
        <v>635</v>
      </c>
      <c r="Q4240">
        <v>0</v>
      </c>
      <c r="R4240">
        <v>401</v>
      </c>
      <c r="S4240">
        <v>4</v>
      </c>
      <c r="T4240">
        <v>219</v>
      </c>
      <c r="U4240">
        <v>1</v>
      </c>
      <c r="V4240">
        <v>0</v>
      </c>
      <c r="W4240">
        <v>0</v>
      </c>
      <c r="X4240">
        <v>76.328230693773492</v>
      </c>
      <c r="Y4240">
        <v>0</v>
      </c>
      <c r="Z4240">
        <v>20.123637217251762</v>
      </c>
      <c r="AA4240">
        <v>12.270450131763301</v>
      </c>
      <c r="AB4240">
        <v>81.180432212721428</v>
      </c>
      <c r="AC4240">
        <v>81.082754390672505</v>
      </c>
      <c r="AD4240">
        <v>0</v>
      </c>
      <c r="AE4240">
        <v>270.98550464618251</v>
      </c>
    </row>
    <row r="4241" spans="1:31" x14ac:dyDescent="0.25">
      <c r="A4241">
        <v>2426244</v>
      </c>
      <c r="B4241">
        <v>1</v>
      </c>
      <c r="C4241" t="s">
        <v>81</v>
      </c>
      <c r="D4241" t="s">
        <v>127</v>
      </c>
      <c r="E4241" t="s">
        <v>178</v>
      </c>
      <c r="F4241" t="s">
        <v>12392</v>
      </c>
      <c r="G4241" t="s">
        <v>143</v>
      </c>
      <c r="H4241" t="s">
        <v>144</v>
      </c>
      <c r="I4241" t="s">
        <v>136</v>
      </c>
      <c r="J4241" t="s">
        <v>137</v>
      </c>
      <c r="K4241" t="s">
        <v>138</v>
      </c>
      <c r="L4241" t="s">
        <v>12393</v>
      </c>
      <c r="M4241" t="s">
        <v>12394</v>
      </c>
      <c r="N4241">
        <v>2.69</v>
      </c>
      <c r="O4241">
        <v>0</v>
      </c>
      <c r="P4241">
        <v>13893</v>
      </c>
      <c r="Q4241">
        <v>0</v>
      </c>
      <c r="R4241">
        <v>23</v>
      </c>
      <c r="S4241">
        <v>5</v>
      </c>
      <c r="T4241">
        <v>1001</v>
      </c>
      <c r="U4241">
        <v>6</v>
      </c>
      <c r="V4241">
        <v>7</v>
      </c>
      <c r="W4241">
        <v>0</v>
      </c>
      <c r="X4241">
        <v>9429.7484452118497</v>
      </c>
      <c r="Y4241">
        <v>0</v>
      </c>
      <c r="Z4241">
        <v>24.0747259603163</v>
      </c>
      <c r="AA4241">
        <v>111.25748670548386</v>
      </c>
      <c r="AB4241">
        <v>3275.3132319286919</v>
      </c>
      <c r="AC4241">
        <v>582.12946683744622</v>
      </c>
      <c r="AD4241">
        <v>61.243076128315714</v>
      </c>
      <c r="AE4241">
        <v>13483.766432772105</v>
      </c>
    </row>
    <row r="4242" spans="1:31" x14ac:dyDescent="0.25">
      <c r="A4242">
        <v>2426390</v>
      </c>
      <c r="B4242">
        <v>1</v>
      </c>
      <c r="C4242" t="s">
        <v>81</v>
      </c>
      <c r="D4242" t="s">
        <v>127</v>
      </c>
      <c r="E4242" t="s">
        <v>141</v>
      </c>
      <c r="F4242" t="s">
        <v>12395</v>
      </c>
      <c r="G4242" t="s">
        <v>143</v>
      </c>
      <c r="H4242" t="s">
        <v>144</v>
      </c>
      <c r="I4242" t="s">
        <v>136</v>
      </c>
      <c r="J4242" t="s">
        <v>137</v>
      </c>
      <c r="K4242" t="s">
        <v>138</v>
      </c>
      <c r="L4242" t="s">
        <v>12396</v>
      </c>
      <c r="M4242" t="s">
        <v>12397</v>
      </c>
      <c r="N4242">
        <v>1.6975</v>
      </c>
      <c r="O4242">
        <v>4</v>
      </c>
      <c r="P4242">
        <v>76</v>
      </c>
      <c r="Q4242">
        <v>98</v>
      </c>
      <c r="R4242">
        <v>101</v>
      </c>
      <c r="S4242">
        <v>2</v>
      </c>
      <c r="T4242">
        <v>8</v>
      </c>
      <c r="U4242">
        <v>0</v>
      </c>
      <c r="V4242">
        <v>0</v>
      </c>
      <c r="W4242">
        <v>1.0900431262535499</v>
      </c>
      <c r="X4242">
        <v>18.625695153968056</v>
      </c>
      <c r="Y4242">
        <v>8.1566963586215309</v>
      </c>
      <c r="Z4242">
        <v>2.1075861318608728</v>
      </c>
      <c r="AA4242">
        <v>2.6169373035361776</v>
      </c>
      <c r="AB4242">
        <v>1.5697138773512083</v>
      </c>
      <c r="AC4242">
        <v>0</v>
      </c>
      <c r="AD4242">
        <v>0</v>
      </c>
      <c r="AE4242">
        <v>34.166671951591397</v>
      </c>
    </row>
    <row r="4243" spans="1:31" x14ac:dyDescent="0.25">
      <c r="A4243">
        <v>2425872</v>
      </c>
      <c r="B4243">
        <v>1</v>
      </c>
      <c r="C4243" t="s">
        <v>80</v>
      </c>
      <c r="D4243" t="s">
        <v>107</v>
      </c>
      <c r="E4243" t="s">
        <v>147</v>
      </c>
      <c r="F4243" t="s">
        <v>12398</v>
      </c>
      <c r="G4243" t="s">
        <v>149</v>
      </c>
      <c r="H4243" t="s">
        <v>135</v>
      </c>
      <c r="I4243" t="s">
        <v>136</v>
      </c>
      <c r="J4243" t="s">
        <v>137</v>
      </c>
      <c r="K4243" t="s">
        <v>138</v>
      </c>
      <c r="L4243" t="s">
        <v>12399</v>
      </c>
      <c r="M4243" t="s">
        <v>12400</v>
      </c>
      <c r="N4243">
        <v>0.99611111100000005</v>
      </c>
      <c r="O4243">
        <v>0</v>
      </c>
      <c r="P4243">
        <v>2</v>
      </c>
      <c r="Q4243">
        <v>0</v>
      </c>
      <c r="R4243">
        <v>1</v>
      </c>
      <c r="S4243">
        <v>0</v>
      </c>
      <c r="T4243">
        <v>88</v>
      </c>
      <c r="U4243">
        <v>0</v>
      </c>
      <c r="V4243">
        <v>0</v>
      </c>
      <c r="W4243">
        <v>0</v>
      </c>
      <c r="X4243">
        <v>0.8983855039667823</v>
      </c>
      <c r="Y4243">
        <v>0</v>
      </c>
      <c r="Z4243">
        <v>0</v>
      </c>
      <c r="AA4243">
        <v>0</v>
      </c>
      <c r="AB4243">
        <v>55.390986066493014</v>
      </c>
      <c r="AC4243">
        <v>0</v>
      </c>
      <c r="AD4243">
        <v>0</v>
      </c>
      <c r="AE4243">
        <v>56.289371570459792</v>
      </c>
    </row>
    <row r="4244" spans="1:31" x14ac:dyDescent="0.25">
      <c r="A4244">
        <v>2426204</v>
      </c>
      <c r="B4244">
        <v>1</v>
      </c>
      <c r="C4244" t="s">
        <v>81</v>
      </c>
      <c r="D4244" t="s">
        <v>113</v>
      </c>
      <c r="E4244" t="s">
        <v>132</v>
      </c>
      <c r="F4244" t="s">
        <v>606</v>
      </c>
      <c r="G4244" t="s">
        <v>134</v>
      </c>
      <c r="H4244" t="s">
        <v>135</v>
      </c>
      <c r="I4244" t="s">
        <v>136</v>
      </c>
      <c r="J4244" t="s">
        <v>137</v>
      </c>
      <c r="K4244" t="s">
        <v>138</v>
      </c>
      <c r="L4244" t="s">
        <v>12401</v>
      </c>
      <c r="M4244" t="s">
        <v>12402</v>
      </c>
      <c r="N4244">
        <v>1.301666666</v>
      </c>
      <c r="O4244">
        <v>0</v>
      </c>
      <c r="P4244">
        <v>1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0.45612667344325997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0.45612667344325997</v>
      </c>
    </row>
    <row r="4245" spans="1:31" x14ac:dyDescent="0.25">
      <c r="A4245">
        <v>2425766</v>
      </c>
      <c r="B4245">
        <v>1</v>
      </c>
      <c r="C4245" t="s">
        <v>80</v>
      </c>
      <c r="D4245" t="s">
        <v>100</v>
      </c>
      <c r="E4245" t="s">
        <v>178</v>
      </c>
      <c r="F4245" t="s">
        <v>12403</v>
      </c>
      <c r="G4245" t="s">
        <v>143</v>
      </c>
      <c r="H4245" t="s">
        <v>144</v>
      </c>
      <c r="I4245" t="s">
        <v>136</v>
      </c>
      <c r="J4245" t="s">
        <v>137</v>
      </c>
      <c r="K4245" t="s">
        <v>138</v>
      </c>
      <c r="L4245" t="s">
        <v>12404</v>
      </c>
      <c r="M4245" t="s">
        <v>12405</v>
      </c>
      <c r="N4245">
        <v>0.69638888799999998</v>
      </c>
      <c r="O4245">
        <v>0</v>
      </c>
      <c r="P4245">
        <v>742</v>
      </c>
      <c r="Q4245">
        <v>2</v>
      </c>
      <c r="R4245">
        <v>35</v>
      </c>
      <c r="S4245">
        <v>10</v>
      </c>
      <c r="T4245">
        <v>124</v>
      </c>
      <c r="U4245">
        <v>6</v>
      </c>
      <c r="V4245">
        <v>3</v>
      </c>
      <c r="W4245">
        <v>0</v>
      </c>
      <c r="X4245">
        <v>186.057417407976</v>
      </c>
      <c r="Y4245">
        <v>0.2681711779392903</v>
      </c>
      <c r="Z4245">
        <v>6.8504550495324006</v>
      </c>
      <c r="AA4245">
        <v>52.995559700230032</v>
      </c>
      <c r="AB4245">
        <v>134.60312420456492</v>
      </c>
      <c r="AC4245">
        <v>66.520693011885001</v>
      </c>
      <c r="AD4245">
        <v>21.554990024563434</v>
      </c>
      <c r="AE4245">
        <v>468.8504105766911</v>
      </c>
    </row>
    <row r="4246" spans="1:31" x14ac:dyDescent="0.25">
      <c r="A4246">
        <v>2426098</v>
      </c>
      <c r="B4246">
        <v>1</v>
      </c>
      <c r="C4246" t="s">
        <v>81</v>
      </c>
      <c r="D4246" t="s">
        <v>117</v>
      </c>
      <c r="E4246" t="s">
        <v>161</v>
      </c>
      <c r="F4246" t="s">
        <v>12406</v>
      </c>
      <c r="G4246" t="s">
        <v>187</v>
      </c>
      <c r="H4246" t="s">
        <v>144</v>
      </c>
      <c r="I4246" t="s">
        <v>136</v>
      </c>
      <c r="J4246" t="s">
        <v>137</v>
      </c>
      <c r="K4246" t="s">
        <v>164</v>
      </c>
      <c r="L4246" t="s">
        <v>12407</v>
      </c>
      <c r="M4246" t="s">
        <v>12408</v>
      </c>
      <c r="N4246">
        <v>0.336666666</v>
      </c>
      <c r="O4246">
        <v>0</v>
      </c>
      <c r="P4246">
        <v>275</v>
      </c>
      <c r="Q4246">
        <v>0</v>
      </c>
      <c r="R4246">
        <v>0</v>
      </c>
      <c r="S4246">
        <v>0</v>
      </c>
      <c r="T4246">
        <v>121</v>
      </c>
      <c r="U4246">
        <v>0</v>
      </c>
      <c r="V4246">
        <v>1</v>
      </c>
      <c r="W4246">
        <v>0</v>
      </c>
      <c r="X4246">
        <v>18.730614640561814</v>
      </c>
      <c r="Y4246">
        <v>0</v>
      </c>
      <c r="Z4246">
        <v>0</v>
      </c>
      <c r="AA4246">
        <v>0</v>
      </c>
      <c r="AB4246">
        <v>50.425776472350023</v>
      </c>
      <c r="AC4246">
        <v>0</v>
      </c>
      <c r="AD4246">
        <v>6.7787265299927526</v>
      </c>
      <c r="AE4246">
        <v>75.935117642904586</v>
      </c>
    </row>
    <row r="4247" spans="1:31" x14ac:dyDescent="0.25">
      <c r="A4247">
        <v>2426559</v>
      </c>
      <c r="B4247">
        <v>1</v>
      </c>
      <c r="C4247" t="s">
        <v>80</v>
      </c>
      <c r="D4247" t="s">
        <v>85</v>
      </c>
      <c r="E4247" t="s">
        <v>132</v>
      </c>
      <c r="F4247" t="s">
        <v>12409</v>
      </c>
      <c r="G4247" t="s">
        <v>153</v>
      </c>
      <c r="H4247" t="s">
        <v>135</v>
      </c>
      <c r="I4247" t="s">
        <v>136</v>
      </c>
      <c r="J4247" t="s">
        <v>137</v>
      </c>
      <c r="K4247" t="s">
        <v>138</v>
      </c>
      <c r="L4247" t="s">
        <v>12410</v>
      </c>
      <c r="M4247" t="s">
        <v>12411</v>
      </c>
      <c r="N4247">
        <v>2.5138888879999999</v>
      </c>
      <c r="O4247">
        <v>0</v>
      </c>
      <c r="P4247">
        <v>2</v>
      </c>
      <c r="Q4247">
        <v>0</v>
      </c>
      <c r="R4247">
        <v>0</v>
      </c>
      <c r="S4247">
        <v>0</v>
      </c>
      <c r="T4247">
        <v>9</v>
      </c>
      <c r="U4247">
        <v>0</v>
      </c>
      <c r="V4247">
        <v>0</v>
      </c>
      <c r="W4247">
        <v>0</v>
      </c>
      <c r="X4247">
        <v>0.34209402925685006</v>
      </c>
      <c r="Y4247">
        <v>0</v>
      </c>
      <c r="Z4247">
        <v>0</v>
      </c>
      <c r="AA4247">
        <v>0</v>
      </c>
      <c r="AB4247">
        <v>11.071476119853854</v>
      </c>
      <c r="AC4247">
        <v>0</v>
      </c>
      <c r="AD4247">
        <v>0</v>
      </c>
      <c r="AE4247">
        <v>11.413570149110704</v>
      </c>
    </row>
    <row r="4248" spans="1:31" x14ac:dyDescent="0.25">
      <c r="A4248">
        <v>2425958</v>
      </c>
      <c r="B4248">
        <v>1</v>
      </c>
      <c r="C4248" t="s">
        <v>80</v>
      </c>
      <c r="D4248" t="s">
        <v>85</v>
      </c>
      <c r="E4248" t="s">
        <v>132</v>
      </c>
      <c r="F4248" t="s">
        <v>12412</v>
      </c>
      <c r="G4248" t="s">
        <v>198</v>
      </c>
      <c r="H4248" t="s">
        <v>135</v>
      </c>
      <c r="I4248" t="s">
        <v>136</v>
      </c>
      <c r="J4248" t="s">
        <v>137</v>
      </c>
      <c r="K4248" t="s">
        <v>138</v>
      </c>
      <c r="L4248" t="s">
        <v>12413</v>
      </c>
      <c r="M4248" t="s">
        <v>12414</v>
      </c>
      <c r="N4248">
        <v>7.7686111110000002</v>
      </c>
      <c r="O4248">
        <v>0</v>
      </c>
      <c r="P4248">
        <v>10</v>
      </c>
      <c r="Q4248">
        <v>0</v>
      </c>
      <c r="R4248">
        <v>0</v>
      </c>
      <c r="S4248">
        <v>0</v>
      </c>
      <c r="T4248">
        <v>2</v>
      </c>
      <c r="U4248">
        <v>0</v>
      </c>
      <c r="V4248">
        <v>0</v>
      </c>
      <c r="W4248">
        <v>0</v>
      </c>
      <c r="X4248">
        <v>26.137000805808164</v>
      </c>
      <c r="Y4248">
        <v>0</v>
      </c>
      <c r="Z4248">
        <v>0</v>
      </c>
      <c r="AA4248">
        <v>0</v>
      </c>
      <c r="AB4248">
        <v>13.732142147323087</v>
      </c>
      <c r="AC4248">
        <v>0</v>
      </c>
      <c r="AD4248">
        <v>0</v>
      </c>
      <c r="AE4248">
        <v>39.869142953131252</v>
      </c>
    </row>
    <row r="4249" spans="1:31" x14ac:dyDescent="0.25">
      <c r="A4249">
        <v>2426350</v>
      </c>
      <c r="B4249">
        <v>1</v>
      </c>
      <c r="C4249" t="s">
        <v>80</v>
      </c>
      <c r="D4249" t="s">
        <v>96</v>
      </c>
      <c r="E4249" t="s">
        <v>290</v>
      </c>
      <c r="F4249" t="s">
        <v>12415</v>
      </c>
      <c r="G4249" t="s">
        <v>171</v>
      </c>
      <c r="H4249" t="s">
        <v>135</v>
      </c>
      <c r="I4249" t="s">
        <v>136</v>
      </c>
      <c r="J4249" t="s">
        <v>137</v>
      </c>
      <c r="K4249" t="s">
        <v>138</v>
      </c>
      <c r="L4249" t="s">
        <v>12416</v>
      </c>
      <c r="M4249" t="s">
        <v>12417</v>
      </c>
      <c r="N4249">
        <v>1.223055555</v>
      </c>
      <c r="O4249">
        <v>0</v>
      </c>
      <c r="P4249">
        <v>5</v>
      </c>
      <c r="Q4249">
        <v>0</v>
      </c>
      <c r="R4249">
        <v>0</v>
      </c>
      <c r="S4249">
        <v>0</v>
      </c>
      <c r="T4249">
        <v>1</v>
      </c>
      <c r="U4249">
        <v>0</v>
      </c>
      <c r="V4249">
        <v>0</v>
      </c>
      <c r="W4249">
        <v>0</v>
      </c>
      <c r="X4249">
        <v>14.96739177143672</v>
      </c>
      <c r="Y4249">
        <v>0</v>
      </c>
      <c r="Z4249">
        <v>0</v>
      </c>
      <c r="AA4249">
        <v>0</v>
      </c>
      <c r="AB4249">
        <v>2.1068851106204889</v>
      </c>
      <c r="AC4249">
        <v>0</v>
      </c>
      <c r="AD4249">
        <v>0</v>
      </c>
      <c r="AE4249">
        <v>17.074276882057209</v>
      </c>
    </row>
    <row r="4250" spans="1:31" x14ac:dyDescent="0.25">
      <c r="A4250">
        <v>2425666</v>
      </c>
      <c r="B4250">
        <v>1</v>
      </c>
      <c r="C4250" t="s">
        <v>80</v>
      </c>
      <c r="D4250" t="s">
        <v>96</v>
      </c>
      <c r="E4250" t="s">
        <v>141</v>
      </c>
      <c r="F4250" t="s">
        <v>12418</v>
      </c>
      <c r="G4250" t="s">
        <v>143</v>
      </c>
      <c r="H4250" t="s">
        <v>144</v>
      </c>
      <c r="I4250" t="s">
        <v>136</v>
      </c>
      <c r="J4250" t="s">
        <v>137</v>
      </c>
      <c r="K4250" t="s">
        <v>138</v>
      </c>
      <c r="L4250" t="s">
        <v>12419</v>
      </c>
      <c r="M4250" t="s">
        <v>12420</v>
      </c>
      <c r="N4250">
        <v>1.6602777769999999</v>
      </c>
      <c r="O4250">
        <v>12</v>
      </c>
      <c r="P4250">
        <v>689</v>
      </c>
      <c r="Q4250">
        <v>8</v>
      </c>
      <c r="R4250">
        <v>101</v>
      </c>
      <c r="S4250">
        <v>14</v>
      </c>
      <c r="T4250">
        <v>132</v>
      </c>
      <c r="U4250">
        <v>2</v>
      </c>
      <c r="V4250">
        <v>1</v>
      </c>
      <c r="W4250">
        <v>22.847198089480621</v>
      </c>
      <c r="X4250">
        <v>317.75310611314052</v>
      </c>
      <c r="Y4250">
        <v>7.677204212764722</v>
      </c>
      <c r="Z4250">
        <v>16.910987666135217</v>
      </c>
      <c r="AA4250">
        <v>54.289043085588048</v>
      </c>
      <c r="AB4250">
        <v>96.976844596737124</v>
      </c>
      <c r="AC4250">
        <v>248.62980408100165</v>
      </c>
      <c r="AD4250">
        <v>2.2191151860091374</v>
      </c>
      <c r="AE4250">
        <v>767.30330303085702</v>
      </c>
    </row>
    <row r="4251" spans="1:31" x14ac:dyDescent="0.25">
      <c r="A4251">
        <v>2426058</v>
      </c>
      <c r="B4251">
        <v>1</v>
      </c>
      <c r="C4251" t="s">
        <v>80</v>
      </c>
      <c r="D4251" t="s">
        <v>99</v>
      </c>
      <c r="E4251" t="s">
        <v>132</v>
      </c>
      <c r="F4251" t="s">
        <v>12421</v>
      </c>
      <c r="G4251" t="s">
        <v>134</v>
      </c>
      <c r="H4251" t="s">
        <v>135</v>
      </c>
      <c r="I4251" t="s">
        <v>136</v>
      </c>
      <c r="J4251" t="s">
        <v>137</v>
      </c>
      <c r="K4251" t="s">
        <v>138</v>
      </c>
      <c r="L4251" t="s">
        <v>480</v>
      </c>
      <c r="M4251" t="s">
        <v>12422</v>
      </c>
      <c r="N4251">
        <v>0.78888888800000001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1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1.6848634113062222</v>
      </c>
      <c r="AC4251">
        <v>0</v>
      </c>
      <c r="AD4251">
        <v>0</v>
      </c>
      <c r="AE4251">
        <v>1.6848634113062222</v>
      </c>
    </row>
    <row r="4252" spans="1:31" x14ac:dyDescent="0.25">
      <c r="A4252">
        <v>2426353</v>
      </c>
      <c r="B4252">
        <v>1</v>
      </c>
      <c r="C4252" t="s">
        <v>81</v>
      </c>
      <c r="D4252" t="s">
        <v>115</v>
      </c>
      <c r="E4252" t="s">
        <v>141</v>
      </c>
      <c r="F4252" t="s">
        <v>12423</v>
      </c>
      <c r="G4252" t="s">
        <v>143</v>
      </c>
      <c r="H4252" t="s">
        <v>144</v>
      </c>
      <c r="I4252" t="s">
        <v>136</v>
      </c>
      <c r="J4252" t="s">
        <v>137</v>
      </c>
      <c r="K4252" t="s">
        <v>138</v>
      </c>
      <c r="L4252" t="s">
        <v>12424</v>
      </c>
      <c r="M4252" t="s">
        <v>12425</v>
      </c>
      <c r="N4252">
        <v>1.569722222</v>
      </c>
      <c r="O4252">
        <v>0</v>
      </c>
      <c r="P4252">
        <v>411</v>
      </c>
      <c r="Q4252">
        <v>2</v>
      </c>
      <c r="R4252">
        <v>19</v>
      </c>
      <c r="S4252">
        <v>1</v>
      </c>
      <c r="T4252">
        <v>23</v>
      </c>
      <c r="U4252">
        <v>0</v>
      </c>
      <c r="V4252">
        <v>0</v>
      </c>
      <c r="W4252">
        <v>0</v>
      </c>
      <c r="X4252">
        <v>56.527551924207401</v>
      </c>
      <c r="Y4252">
        <v>19.037729313436046</v>
      </c>
      <c r="Z4252">
        <v>0.99559559561845046</v>
      </c>
      <c r="AA4252">
        <v>2.4878318591689776</v>
      </c>
      <c r="AB4252">
        <v>21.145676520157778</v>
      </c>
      <c r="AC4252">
        <v>0</v>
      </c>
      <c r="AD4252">
        <v>0</v>
      </c>
      <c r="AE4252">
        <v>100.19438521258866</v>
      </c>
    </row>
    <row r="4253" spans="1:31" x14ac:dyDescent="0.25">
      <c r="A4253">
        <v>2426164</v>
      </c>
      <c r="B4253">
        <v>1</v>
      </c>
      <c r="C4253" t="s">
        <v>80</v>
      </c>
      <c r="D4253" t="s">
        <v>108</v>
      </c>
      <c r="E4253" t="s">
        <v>141</v>
      </c>
      <c r="F4253" t="s">
        <v>12426</v>
      </c>
      <c r="G4253" t="s">
        <v>143</v>
      </c>
      <c r="H4253" t="s">
        <v>144</v>
      </c>
      <c r="I4253" t="s">
        <v>136</v>
      </c>
      <c r="J4253" t="s">
        <v>137</v>
      </c>
      <c r="K4253" t="s">
        <v>138</v>
      </c>
      <c r="L4253" t="s">
        <v>12427</v>
      </c>
      <c r="M4253" t="s">
        <v>12428</v>
      </c>
      <c r="N4253">
        <v>0.56527777700000004</v>
      </c>
      <c r="O4253">
        <v>0</v>
      </c>
      <c r="P4253">
        <v>235</v>
      </c>
      <c r="Q4253">
        <v>0</v>
      </c>
      <c r="R4253">
        <v>77</v>
      </c>
      <c r="S4253">
        <v>2</v>
      </c>
      <c r="T4253">
        <v>39</v>
      </c>
      <c r="U4253">
        <v>0</v>
      </c>
      <c r="V4253">
        <v>0</v>
      </c>
      <c r="W4253">
        <v>0</v>
      </c>
      <c r="X4253">
        <v>21.036409858987717</v>
      </c>
      <c r="Y4253">
        <v>0</v>
      </c>
      <c r="Z4253">
        <v>0.72595420625105334</v>
      </c>
      <c r="AA4253">
        <v>1.9224181372811109</v>
      </c>
      <c r="AB4253">
        <v>23.71781564740272</v>
      </c>
      <c r="AC4253">
        <v>0</v>
      </c>
      <c r="AD4253">
        <v>0</v>
      </c>
      <c r="AE4253">
        <v>47.4025978499226</v>
      </c>
    </row>
    <row r="4254" spans="1:31" x14ac:dyDescent="0.25">
      <c r="A4254">
        <v>2426496</v>
      </c>
      <c r="B4254">
        <v>1</v>
      </c>
      <c r="C4254" t="s">
        <v>80</v>
      </c>
      <c r="D4254" t="s">
        <v>89</v>
      </c>
      <c r="E4254" t="s">
        <v>132</v>
      </c>
      <c r="F4254" t="s">
        <v>12429</v>
      </c>
      <c r="G4254" t="s">
        <v>153</v>
      </c>
      <c r="H4254" t="s">
        <v>135</v>
      </c>
      <c r="I4254" t="s">
        <v>136</v>
      </c>
      <c r="J4254" t="s">
        <v>137</v>
      </c>
      <c r="K4254" t="s">
        <v>138</v>
      </c>
      <c r="L4254" t="s">
        <v>12430</v>
      </c>
      <c r="M4254" t="s">
        <v>12431</v>
      </c>
      <c r="N4254">
        <v>3.7344444440000002</v>
      </c>
      <c r="O4254">
        <v>0</v>
      </c>
      <c r="P4254">
        <v>1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1.1247714391586112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1.1247714391586112</v>
      </c>
    </row>
    <row r="4255" spans="1:31" x14ac:dyDescent="0.25">
      <c r="A4255">
        <v>2425806</v>
      </c>
      <c r="B4255">
        <v>1</v>
      </c>
      <c r="C4255" t="s">
        <v>80</v>
      </c>
      <c r="D4255" t="s">
        <v>100</v>
      </c>
      <c r="E4255" t="s">
        <v>141</v>
      </c>
      <c r="F4255" t="s">
        <v>5697</v>
      </c>
      <c r="G4255" t="s">
        <v>143</v>
      </c>
      <c r="H4255" t="s">
        <v>144</v>
      </c>
      <c r="I4255" t="s">
        <v>136</v>
      </c>
      <c r="J4255" t="s">
        <v>137</v>
      </c>
      <c r="K4255" t="s">
        <v>138</v>
      </c>
      <c r="L4255" t="s">
        <v>12432</v>
      </c>
      <c r="M4255" t="s">
        <v>12433</v>
      </c>
      <c r="N4255">
        <v>1.0433333330000001</v>
      </c>
      <c r="O4255">
        <v>0</v>
      </c>
      <c r="P4255">
        <v>364</v>
      </c>
      <c r="Q4255">
        <v>9</v>
      </c>
      <c r="R4255">
        <v>32</v>
      </c>
      <c r="S4255">
        <v>1</v>
      </c>
      <c r="T4255">
        <v>33</v>
      </c>
      <c r="U4255">
        <v>0</v>
      </c>
      <c r="V4255">
        <v>0</v>
      </c>
      <c r="W4255">
        <v>0</v>
      </c>
      <c r="X4255">
        <v>149.28659594246579</v>
      </c>
      <c r="Y4255">
        <v>0.59303257314185942</v>
      </c>
      <c r="Z4255">
        <v>11.234903056949328</v>
      </c>
      <c r="AA4255">
        <v>2.0570063565630554</v>
      </c>
      <c r="AB4255">
        <v>45.39497055367309</v>
      </c>
      <c r="AC4255">
        <v>0</v>
      </c>
      <c r="AD4255">
        <v>0</v>
      </c>
      <c r="AE4255">
        <v>208.56650848279313</v>
      </c>
    </row>
    <row r="4256" spans="1:31" x14ac:dyDescent="0.25">
      <c r="A4256">
        <v>2426539</v>
      </c>
      <c r="B4256">
        <v>1</v>
      </c>
      <c r="C4256" t="s">
        <v>81</v>
      </c>
      <c r="D4256" t="s">
        <v>120</v>
      </c>
      <c r="E4256" t="s">
        <v>147</v>
      </c>
      <c r="F4256" t="s">
        <v>12434</v>
      </c>
      <c r="G4256" t="s">
        <v>171</v>
      </c>
      <c r="H4256" t="s">
        <v>135</v>
      </c>
      <c r="I4256" t="s">
        <v>136</v>
      </c>
      <c r="J4256" t="s">
        <v>137</v>
      </c>
      <c r="K4256" t="s">
        <v>138</v>
      </c>
      <c r="L4256" t="s">
        <v>12435</v>
      </c>
      <c r="M4256" t="s">
        <v>12436</v>
      </c>
      <c r="N4256">
        <v>1.7775000000000001</v>
      </c>
      <c r="O4256">
        <v>0</v>
      </c>
      <c r="P4256">
        <v>46</v>
      </c>
      <c r="Q4256">
        <v>0</v>
      </c>
      <c r="R4256">
        <v>0</v>
      </c>
      <c r="S4256">
        <v>0</v>
      </c>
      <c r="T4256">
        <v>5</v>
      </c>
      <c r="U4256">
        <v>0</v>
      </c>
      <c r="V4256">
        <v>0</v>
      </c>
      <c r="W4256">
        <v>0</v>
      </c>
      <c r="X4256">
        <v>17.959407559117469</v>
      </c>
      <c r="Y4256">
        <v>0</v>
      </c>
      <c r="Z4256">
        <v>0</v>
      </c>
      <c r="AA4256">
        <v>0</v>
      </c>
      <c r="AB4256">
        <v>16.543965675279491</v>
      </c>
      <c r="AC4256">
        <v>0</v>
      </c>
      <c r="AD4256">
        <v>0</v>
      </c>
      <c r="AE4256">
        <v>34.50337323439696</v>
      </c>
    </row>
    <row r="4257" spans="1:31" x14ac:dyDescent="0.25">
      <c r="A4257">
        <v>2426041</v>
      </c>
      <c r="B4257">
        <v>1</v>
      </c>
      <c r="C4257" t="s">
        <v>80</v>
      </c>
      <c r="D4257" t="s">
        <v>85</v>
      </c>
      <c r="E4257" t="s">
        <v>147</v>
      </c>
      <c r="F4257" t="s">
        <v>12437</v>
      </c>
      <c r="G4257" t="s">
        <v>171</v>
      </c>
      <c r="H4257" t="s">
        <v>135</v>
      </c>
      <c r="I4257" t="s">
        <v>136</v>
      </c>
      <c r="J4257" t="s">
        <v>137</v>
      </c>
      <c r="K4257" t="s">
        <v>138</v>
      </c>
      <c r="L4257" t="s">
        <v>12438</v>
      </c>
      <c r="M4257" t="s">
        <v>12439</v>
      </c>
      <c r="N4257">
        <v>2.0852777769999999</v>
      </c>
      <c r="O4257">
        <v>0</v>
      </c>
      <c r="P4257">
        <v>114</v>
      </c>
      <c r="Q4257">
        <v>0</v>
      </c>
      <c r="R4257">
        <v>0</v>
      </c>
      <c r="S4257">
        <v>0</v>
      </c>
      <c r="T4257">
        <v>4</v>
      </c>
      <c r="U4257">
        <v>0</v>
      </c>
      <c r="V4257">
        <v>0</v>
      </c>
      <c r="W4257">
        <v>0</v>
      </c>
      <c r="X4257">
        <v>71.654430624223323</v>
      </c>
      <c r="Y4257">
        <v>0</v>
      </c>
      <c r="Z4257">
        <v>0</v>
      </c>
      <c r="AA4257">
        <v>0</v>
      </c>
      <c r="AB4257">
        <v>6.1197112312186484</v>
      </c>
      <c r="AC4257">
        <v>0</v>
      </c>
      <c r="AD4257">
        <v>0</v>
      </c>
      <c r="AE4257">
        <v>77.774141855441968</v>
      </c>
    </row>
    <row r="4258" spans="1:31" x14ac:dyDescent="0.25">
      <c r="A4258">
        <v>2426141</v>
      </c>
      <c r="B4258">
        <v>1</v>
      </c>
      <c r="C4258" t="s">
        <v>80</v>
      </c>
      <c r="D4258" t="s">
        <v>83</v>
      </c>
      <c r="E4258" t="s">
        <v>156</v>
      </c>
      <c r="F4258" t="s">
        <v>12440</v>
      </c>
      <c r="G4258" t="s">
        <v>158</v>
      </c>
      <c r="H4258" t="s">
        <v>135</v>
      </c>
      <c r="I4258" t="s">
        <v>136</v>
      </c>
      <c r="J4258" t="s">
        <v>137</v>
      </c>
      <c r="K4258" t="s">
        <v>138</v>
      </c>
      <c r="L4258" t="s">
        <v>12441</v>
      </c>
      <c r="M4258" t="s">
        <v>12442</v>
      </c>
      <c r="N4258">
        <v>1.7208333330000001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88</v>
      </c>
      <c r="U4258">
        <v>0</v>
      </c>
      <c r="V4258">
        <v>1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226.9421199856518</v>
      </c>
      <c r="AC4258">
        <v>0</v>
      </c>
      <c r="AD4258">
        <v>76.816905208826654</v>
      </c>
      <c r="AE4258">
        <v>303.75902519447845</v>
      </c>
    </row>
    <row r="4259" spans="1:31" x14ac:dyDescent="0.25">
      <c r="A4259">
        <v>2426682</v>
      </c>
      <c r="B4259">
        <v>1</v>
      </c>
      <c r="C4259" t="s">
        <v>81</v>
      </c>
      <c r="D4259" t="s">
        <v>113</v>
      </c>
      <c r="E4259" t="s">
        <v>156</v>
      </c>
      <c r="F4259" t="s">
        <v>12443</v>
      </c>
      <c r="G4259" t="s">
        <v>175</v>
      </c>
      <c r="H4259" t="s">
        <v>135</v>
      </c>
      <c r="I4259" t="s">
        <v>136</v>
      </c>
      <c r="J4259" t="s">
        <v>137</v>
      </c>
      <c r="K4259" t="s">
        <v>138</v>
      </c>
      <c r="L4259" t="s">
        <v>12444</v>
      </c>
      <c r="M4259" t="s">
        <v>12445</v>
      </c>
      <c r="N4259">
        <v>1.4422222220000001</v>
      </c>
      <c r="O4259">
        <v>0</v>
      </c>
      <c r="P4259">
        <v>313</v>
      </c>
      <c r="Q4259">
        <v>0</v>
      </c>
      <c r="R4259">
        <v>10</v>
      </c>
      <c r="S4259">
        <v>0</v>
      </c>
      <c r="T4259">
        <v>48</v>
      </c>
      <c r="U4259">
        <v>0</v>
      </c>
      <c r="V4259">
        <v>0</v>
      </c>
      <c r="W4259">
        <v>0</v>
      </c>
      <c r="X4259">
        <v>111.04572611812264</v>
      </c>
      <c r="Y4259">
        <v>0</v>
      </c>
      <c r="Z4259">
        <v>0</v>
      </c>
      <c r="AA4259">
        <v>0</v>
      </c>
      <c r="AB4259">
        <v>24.594884105398027</v>
      </c>
      <c r="AC4259">
        <v>0</v>
      </c>
      <c r="AD4259">
        <v>0</v>
      </c>
      <c r="AE4259">
        <v>135.64061022352067</v>
      </c>
    </row>
    <row r="4260" spans="1:31" x14ac:dyDescent="0.25">
      <c r="A4260">
        <v>2426662</v>
      </c>
      <c r="B4260">
        <v>1</v>
      </c>
      <c r="C4260" t="s">
        <v>80</v>
      </c>
      <c r="D4260" t="s">
        <v>85</v>
      </c>
      <c r="E4260" t="s">
        <v>132</v>
      </c>
      <c r="F4260" t="s">
        <v>1818</v>
      </c>
      <c r="G4260" t="s">
        <v>153</v>
      </c>
      <c r="H4260" t="s">
        <v>135</v>
      </c>
      <c r="I4260" t="s">
        <v>136</v>
      </c>
      <c r="J4260" t="s">
        <v>137</v>
      </c>
      <c r="K4260" t="s">
        <v>138</v>
      </c>
      <c r="L4260" t="s">
        <v>12446</v>
      </c>
      <c r="M4260" t="s">
        <v>12447</v>
      </c>
      <c r="N4260">
        <v>3.4880555549999999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1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3.9417010052188335</v>
      </c>
      <c r="AC4260">
        <v>0</v>
      </c>
      <c r="AD4260">
        <v>0</v>
      </c>
      <c r="AE4260">
        <v>3.9417010052188335</v>
      </c>
    </row>
    <row r="4261" spans="1:31" x14ac:dyDescent="0.25">
      <c r="A4261">
        <v>2425849</v>
      </c>
      <c r="B4261">
        <v>1</v>
      </c>
      <c r="C4261" t="s">
        <v>80</v>
      </c>
      <c r="D4261" t="s">
        <v>106</v>
      </c>
      <c r="E4261" t="s">
        <v>147</v>
      </c>
      <c r="F4261" t="s">
        <v>12448</v>
      </c>
      <c r="G4261" t="s">
        <v>171</v>
      </c>
      <c r="H4261" t="s">
        <v>135</v>
      </c>
      <c r="I4261" t="s">
        <v>136</v>
      </c>
      <c r="J4261" t="s">
        <v>137</v>
      </c>
      <c r="K4261" t="s">
        <v>138</v>
      </c>
      <c r="L4261" t="s">
        <v>12449</v>
      </c>
      <c r="M4261" t="s">
        <v>12450</v>
      </c>
      <c r="N4261">
        <v>1.6286111109999999</v>
      </c>
      <c r="O4261">
        <v>0</v>
      </c>
      <c r="P4261">
        <v>19</v>
      </c>
      <c r="Q4261">
        <v>0</v>
      </c>
      <c r="R4261">
        <v>0</v>
      </c>
      <c r="S4261">
        <v>0</v>
      </c>
      <c r="T4261">
        <v>2</v>
      </c>
      <c r="U4261">
        <v>0</v>
      </c>
      <c r="V4261">
        <v>0</v>
      </c>
      <c r="W4261">
        <v>0</v>
      </c>
      <c r="X4261">
        <v>5.3642508774548405</v>
      </c>
      <c r="Y4261">
        <v>0</v>
      </c>
      <c r="Z4261">
        <v>0</v>
      </c>
      <c r="AA4261">
        <v>0</v>
      </c>
      <c r="AB4261">
        <v>3.6872323290411781</v>
      </c>
      <c r="AC4261">
        <v>0</v>
      </c>
      <c r="AD4261">
        <v>0</v>
      </c>
      <c r="AE4261">
        <v>9.0514832064960196</v>
      </c>
    </row>
    <row r="4262" spans="1:31" x14ac:dyDescent="0.25">
      <c r="A4262">
        <v>2426370</v>
      </c>
      <c r="B4262">
        <v>1</v>
      </c>
      <c r="C4262" t="s">
        <v>81</v>
      </c>
      <c r="D4262" t="s">
        <v>120</v>
      </c>
      <c r="E4262" t="s">
        <v>156</v>
      </c>
      <c r="F4262" t="s">
        <v>500</v>
      </c>
      <c r="G4262" t="s">
        <v>158</v>
      </c>
      <c r="H4262" t="s">
        <v>135</v>
      </c>
      <c r="I4262" t="s">
        <v>136</v>
      </c>
      <c r="J4262" t="s">
        <v>137</v>
      </c>
      <c r="K4262" t="s">
        <v>138</v>
      </c>
      <c r="L4262" t="s">
        <v>12451</v>
      </c>
      <c r="M4262" t="s">
        <v>12452</v>
      </c>
      <c r="N4262">
        <v>0.81194444399999999</v>
      </c>
      <c r="O4262">
        <v>0</v>
      </c>
      <c r="P4262">
        <v>10</v>
      </c>
      <c r="Q4262">
        <v>0</v>
      </c>
      <c r="R4262">
        <v>5</v>
      </c>
      <c r="S4262">
        <v>0</v>
      </c>
      <c r="T4262">
        <v>9</v>
      </c>
      <c r="U4262">
        <v>0</v>
      </c>
      <c r="V4262">
        <v>1</v>
      </c>
      <c r="W4262">
        <v>0</v>
      </c>
      <c r="X4262">
        <v>2.0682678903670442</v>
      </c>
      <c r="Y4262">
        <v>0</v>
      </c>
      <c r="Z4262">
        <v>0</v>
      </c>
      <c r="AA4262">
        <v>0</v>
      </c>
      <c r="AB4262">
        <v>7.3559905607545701</v>
      </c>
      <c r="AC4262">
        <v>0</v>
      </c>
      <c r="AD4262">
        <v>6.6398662902570837</v>
      </c>
      <c r="AE4262">
        <v>16.064124741378699</v>
      </c>
    </row>
    <row r="4263" spans="1:31" x14ac:dyDescent="0.25">
      <c r="A4263">
        <v>2425729</v>
      </c>
      <c r="B4263">
        <v>1</v>
      </c>
      <c r="C4263" t="s">
        <v>80</v>
      </c>
      <c r="D4263" t="s">
        <v>100</v>
      </c>
      <c r="E4263" t="s">
        <v>178</v>
      </c>
      <c r="F4263" t="s">
        <v>12299</v>
      </c>
      <c r="G4263" t="s">
        <v>143</v>
      </c>
      <c r="H4263" t="s">
        <v>144</v>
      </c>
      <c r="I4263" t="s">
        <v>136</v>
      </c>
      <c r="J4263" t="s">
        <v>137</v>
      </c>
      <c r="K4263" t="s">
        <v>138</v>
      </c>
      <c r="L4263" t="s">
        <v>12453</v>
      </c>
      <c r="M4263" t="s">
        <v>12454</v>
      </c>
      <c r="N4263">
        <v>1</v>
      </c>
      <c r="O4263">
        <v>1</v>
      </c>
      <c r="P4263">
        <v>1340</v>
      </c>
      <c r="Q4263">
        <v>18</v>
      </c>
      <c r="R4263">
        <v>398</v>
      </c>
      <c r="S4263">
        <v>14</v>
      </c>
      <c r="T4263">
        <v>293</v>
      </c>
      <c r="U4263">
        <v>0</v>
      </c>
      <c r="V4263">
        <v>1</v>
      </c>
      <c r="W4263">
        <v>1.7204260026073337</v>
      </c>
      <c r="X4263">
        <v>385.6864891397878</v>
      </c>
      <c r="Y4263">
        <v>82.459137828723328</v>
      </c>
      <c r="Z4263">
        <v>150.14021619259429</v>
      </c>
      <c r="AA4263">
        <v>57.005642327926395</v>
      </c>
      <c r="AB4263">
        <v>254.72716229286513</v>
      </c>
      <c r="AC4263">
        <v>0</v>
      </c>
      <c r="AD4263">
        <v>3.4587893959792</v>
      </c>
      <c r="AE4263">
        <v>935.19786318048352</v>
      </c>
    </row>
    <row r="4264" spans="1:31" x14ac:dyDescent="0.25">
      <c r="A4264">
        <v>2425992</v>
      </c>
      <c r="B4264">
        <v>1</v>
      </c>
      <c r="C4264" t="s">
        <v>80</v>
      </c>
      <c r="D4264" t="s">
        <v>95</v>
      </c>
      <c r="E4264" t="s">
        <v>132</v>
      </c>
      <c r="F4264" t="s">
        <v>12455</v>
      </c>
      <c r="G4264" t="s">
        <v>214</v>
      </c>
      <c r="H4264" t="s">
        <v>135</v>
      </c>
      <c r="I4264" t="s">
        <v>136</v>
      </c>
      <c r="J4264" t="s">
        <v>137</v>
      </c>
      <c r="K4264" t="s">
        <v>138</v>
      </c>
      <c r="L4264" t="s">
        <v>12456</v>
      </c>
      <c r="M4264" t="s">
        <v>12457</v>
      </c>
      <c r="N4264">
        <v>3.4069444440000001</v>
      </c>
      <c r="O4264">
        <v>0</v>
      </c>
      <c r="P4264">
        <v>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0.2129798176565656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0.2129798176565656</v>
      </c>
    </row>
    <row r="4265" spans="1:31" x14ac:dyDescent="0.25">
      <c r="A4265">
        <v>2426035</v>
      </c>
      <c r="B4265">
        <v>1</v>
      </c>
      <c r="C4265" t="s">
        <v>80</v>
      </c>
      <c r="D4265" t="s">
        <v>84</v>
      </c>
      <c r="E4265" t="s">
        <v>290</v>
      </c>
      <c r="F4265" t="s">
        <v>573</v>
      </c>
      <c r="G4265" t="s">
        <v>171</v>
      </c>
      <c r="H4265" t="s">
        <v>135</v>
      </c>
      <c r="I4265" t="s">
        <v>136</v>
      </c>
      <c r="J4265" t="s">
        <v>137</v>
      </c>
      <c r="K4265" t="s">
        <v>138</v>
      </c>
      <c r="L4265" t="s">
        <v>12458</v>
      </c>
      <c r="M4265" t="s">
        <v>12459</v>
      </c>
      <c r="N4265">
        <v>1.7080555550000001</v>
      </c>
      <c r="O4265">
        <v>0</v>
      </c>
      <c r="P4265">
        <v>101</v>
      </c>
      <c r="Q4265">
        <v>0</v>
      </c>
      <c r="R4265">
        <v>0</v>
      </c>
      <c r="S4265">
        <v>0</v>
      </c>
      <c r="T4265">
        <v>8</v>
      </c>
      <c r="U4265">
        <v>0</v>
      </c>
      <c r="V4265">
        <v>0</v>
      </c>
      <c r="W4265">
        <v>0</v>
      </c>
      <c r="X4265">
        <v>47.598952221848123</v>
      </c>
      <c r="Y4265">
        <v>0</v>
      </c>
      <c r="Z4265">
        <v>0</v>
      </c>
      <c r="AA4265">
        <v>0</v>
      </c>
      <c r="AB4265">
        <v>53.007924581836967</v>
      </c>
      <c r="AC4265">
        <v>0</v>
      </c>
      <c r="AD4265">
        <v>0</v>
      </c>
      <c r="AE4265">
        <v>100.60687680368508</v>
      </c>
    </row>
    <row r="4266" spans="1:31" x14ac:dyDescent="0.25">
      <c r="A4266">
        <v>2425686</v>
      </c>
      <c r="B4266">
        <v>1</v>
      </c>
      <c r="C4266" t="s">
        <v>80</v>
      </c>
      <c r="D4266" t="s">
        <v>88</v>
      </c>
      <c r="E4266" t="s">
        <v>290</v>
      </c>
      <c r="F4266" t="s">
        <v>12460</v>
      </c>
      <c r="G4266" t="s">
        <v>171</v>
      </c>
      <c r="H4266" t="s">
        <v>135</v>
      </c>
      <c r="I4266" t="s">
        <v>136</v>
      </c>
      <c r="J4266" t="s">
        <v>137</v>
      </c>
      <c r="K4266" t="s">
        <v>138</v>
      </c>
      <c r="L4266" t="s">
        <v>12461</v>
      </c>
      <c r="M4266" t="s">
        <v>12462</v>
      </c>
      <c r="N4266">
        <v>0.94916666599999999</v>
      </c>
      <c r="O4266">
        <v>0</v>
      </c>
      <c r="P4266">
        <v>51</v>
      </c>
      <c r="Q4266">
        <v>0</v>
      </c>
      <c r="R4266">
        <v>0</v>
      </c>
      <c r="S4266">
        <v>0</v>
      </c>
      <c r="T4266">
        <v>2</v>
      </c>
      <c r="U4266">
        <v>0</v>
      </c>
      <c r="V4266">
        <v>0</v>
      </c>
      <c r="W4266">
        <v>0</v>
      </c>
      <c r="X4266">
        <v>10.003444011477912</v>
      </c>
      <c r="Y4266">
        <v>0</v>
      </c>
      <c r="Z4266">
        <v>0</v>
      </c>
      <c r="AA4266">
        <v>0</v>
      </c>
      <c r="AB4266">
        <v>1.13488644732465</v>
      </c>
      <c r="AC4266">
        <v>0</v>
      </c>
      <c r="AD4266">
        <v>0</v>
      </c>
      <c r="AE4266">
        <v>11.138330458802562</v>
      </c>
    </row>
    <row r="4267" spans="1:31" x14ac:dyDescent="0.25">
      <c r="A4267">
        <v>2426184</v>
      </c>
      <c r="B4267">
        <v>1</v>
      </c>
      <c r="C4267" t="s">
        <v>80</v>
      </c>
      <c r="D4267" t="s">
        <v>84</v>
      </c>
      <c r="E4267" t="s">
        <v>132</v>
      </c>
      <c r="F4267" t="s">
        <v>12463</v>
      </c>
      <c r="G4267" t="s">
        <v>134</v>
      </c>
      <c r="H4267" t="s">
        <v>135</v>
      </c>
      <c r="I4267" t="s">
        <v>136</v>
      </c>
      <c r="J4267" t="s">
        <v>137</v>
      </c>
      <c r="K4267" t="s">
        <v>138</v>
      </c>
      <c r="L4267" t="s">
        <v>12464</v>
      </c>
      <c r="M4267" t="s">
        <v>12465</v>
      </c>
      <c r="N4267">
        <v>2.5561111109999999</v>
      </c>
      <c r="O4267">
        <v>0</v>
      </c>
      <c r="P4267">
        <v>2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1.3096988007595138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1.3096988007595138</v>
      </c>
    </row>
    <row r="4268" spans="1:31" x14ac:dyDescent="0.25">
      <c r="A4268">
        <v>2426576</v>
      </c>
      <c r="B4268">
        <v>1</v>
      </c>
      <c r="C4268" t="s">
        <v>81</v>
      </c>
      <c r="D4268" t="s">
        <v>118</v>
      </c>
      <c r="E4268" t="s">
        <v>132</v>
      </c>
      <c r="F4268" t="s">
        <v>12466</v>
      </c>
      <c r="G4268" t="s">
        <v>198</v>
      </c>
      <c r="H4268" t="s">
        <v>135</v>
      </c>
      <c r="I4268" t="s">
        <v>136</v>
      </c>
      <c r="J4268" t="s">
        <v>137</v>
      </c>
      <c r="K4268" t="s">
        <v>138</v>
      </c>
      <c r="L4268" t="s">
        <v>12467</v>
      </c>
      <c r="M4268" t="s">
        <v>12468</v>
      </c>
      <c r="N4268">
        <v>1.8688888880000001</v>
      </c>
      <c r="O4268">
        <v>0</v>
      </c>
      <c r="P4268">
        <v>9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4.3469038923271892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4.3469038923271892</v>
      </c>
    </row>
    <row r="4269" spans="1:31" x14ac:dyDescent="0.25">
      <c r="A4269">
        <v>2426055</v>
      </c>
      <c r="B4269">
        <v>1</v>
      </c>
      <c r="C4269" t="s">
        <v>80</v>
      </c>
      <c r="D4269" t="s">
        <v>83</v>
      </c>
      <c r="E4269" t="s">
        <v>161</v>
      </c>
      <c r="F4269" t="s">
        <v>12469</v>
      </c>
      <c r="G4269" t="s">
        <v>301</v>
      </c>
      <c r="H4269" t="s">
        <v>144</v>
      </c>
      <c r="I4269" t="s">
        <v>136</v>
      </c>
      <c r="J4269" t="s">
        <v>137</v>
      </c>
      <c r="K4269" t="s">
        <v>138</v>
      </c>
      <c r="L4269" t="s">
        <v>12470</v>
      </c>
      <c r="M4269" t="s">
        <v>12471</v>
      </c>
      <c r="N4269">
        <v>1.3691666659999999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3</v>
      </c>
      <c r="U4269">
        <v>0</v>
      </c>
      <c r="V4269">
        <v>2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3.0921556656439195</v>
      </c>
      <c r="AC4269">
        <v>0</v>
      </c>
      <c r="AD4269">
        <v>52.888323038064286</v>
      </c>
      <c r="AE4269">
        <v>55.980478703708208</v>
      </c>
    </row>
    <row r="4270" spans="1:31" x14ac:dyDescent="0.25">
      <c r="A4270">
        <v>2425723</v>
      </c>
      <c r="B4270">
        <v>1</v>
      </c>
      <c r="C4270" t="s">
        <v>80</v>
      </c>
      <c r="D4270" t="s">
        <v>96</v>
      </c>
      <c r="E4270" t="s">
        <v>161</v>
      </c>
      <c r="F4270" t="s">
        <v>12472</v>
      </c>
      <c r="G4270" t="s">
        <v>256</v>
      </c>
      <c r="H4270" t="s">
        <v>144</v>
      </c>
      <c r="I4270" t="s">
        <v>136</v>
      </c>
      <c r="J4270" t="s">
        <v>137</v>
      </c>
      <c r="K4270" t="s">
        <v>138</v>
      </c>
      <c r="L4270" t="s">
        <v>12473</v>
      </c>
      <c r="M4270" t="s">
        <v>12474</v>
      </c>
      <c r="N4270">
        <v>7.0152777769999997</v>
      </c>
      <c r="O4270">
        <v>0</v>
      </c>
      <c r="P4270">
        <v>77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138.41769012700266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138.41769012700266</v>
      </c>
    </row>
    <row r="4271" spans="1:31" x14ac:dyDescent="0.25">
      <c r="A4271">
        <v>2426602</v>
      </c>
      <c r="B4271">
        <v>1</v>
      </c>
      <c r="C4271" t="s">
        <v>80</v>
      </c>
      <c r="D4271" t="s">
        <v>82</v>
      </c>
      <c r="E4271" t="s">
        <v>132</v>
      </c>
      <c r="F4271" t="s">
        <v>12475</v>
      </c>
      <c r="G4271" t="s">
        <v>134</v>
      </c>
      <c r="H4271" t="s">
        <v>135</v>
      </c>
      <c r="I4271" t="s">
        <v>136</v>
      </c>
      <c r="J4271" t="s">
        <v>137</v>
      </c>
      <c r="K4271" t="s">
        <v>138</v>
      </c>
      <c r="L4271" t="s">
        <v>12476</v>
      </c>
      <c r="M4271" t="s">
        <v>12477</v>
      </c>
      <c r="N4271">
        <v>3.875</v>
      </c>
      <c r="O4271">
        <v>0</v>
      </c>
      <c r="P4271">
        <v>2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1.9552102407483334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1.9552102407483334</v>
      </c>
    </row>
    <row r="4272" spans="1:31" x14ac:dyDescent="0.25">
      <c r="A4272">
        <v>2426078</v>
      </c>
      <c r="B4272">
        <v>1</v>
      </c>
      <c r="C4272" t="s">
        <v>81</v>
      </c>
      <c r="D4272" t="s">
        <v>122</v>
      </c>
      <c r="E4272" t="s">
        <v>178</v>
      </c>
      <c r="F4272" t="s">
        <v>12478</v>
      </c>
      <c r="G4272" t="s">
        <v>163</v>
      </c>
      <c r="H4272" t="s">
        <v>144</v>
      </c>
      <c r="I4272" t="s">
        <v>136</v>
      </c>
      <c r="J4272" t="s">
        <v>137</v>
      </c>
      <c r="K4272" t="s">
        <v>164</v>
      </c>
      <c r="L4272" t="s">
        <v>12479</v>
      </c>
      <c r="M4272" t="s">
        <v>12480</v>
      </c>
      <c r="N4272">
        <v>0.23499999999999999</v>
      </c>
      <c r="O4272">
        <v>1</v>
      </c>
      <c r="P4272">
        <v>5381</v>
      </c>
      <c r="Q4272">
        <v>0</v>
      </c>
      <c r="R4272">
        <v>0</v>
      </c>
      <c r="S4272">
        <v>2</v>
      </c>
      <c r="T4272">
        <v>347</v>
      </c>
      <c r="U4272">
        <v>0</v>
      </c>
      <c r="V4272">
        <v>0</v>
      </c>
      <c r="W4272">
        <v>5.4004286491049998E-2</v>
      </c>
      <c r="X4272">
        <v>290.41631849154749</v>
      </c>
      <c r="Y4272">
        <v>0</v>
      </c>
      <c r="Z4272">
        <v>0</v>
      </c>
      <c r="AA4272">
        <v>5.4368561323241487</v>
      </c>
      <c r="AB4272">
        <v>102.53795165760621</v>
      </c>
      <c r="AC4272">
        <v>0</v>
      </c>
      <c r="AD4272">
        <v>0</v>
      </c>
      <c r="AE4272">
        <v>398.44513056796882</v>
      </c>
    </row>
    <row r="4273" spans="1:31" x14ac:dyDescent="0.25">
      <c r="A4273">
        <v>2426579</v>
      </c>
      <c r="B4273">
        <v>1</v>
      </c>
      <c r="C4273" t="s">
        <v>81</v>
      </c>
      <c r="D4273" t="s">
        <v>128</v>
      </c>
      <c r="E4273" t="s">
        <v>132</v>
      </c>
      <c r="F4273" t="s">
        <v>12481</v>
      </c>
      <c r="G4273" t="s">
        <v>134</v>
      </c>
      <c r="H4273" t="s">
        <v>135</v>
      </c>
      <c r="I4273" t="s">
        <v>136</v>
      </c>
      <c r="J4273" t="s">
        <v>137</v>
      </c>
      <c r="K4273" t="s">
        <v>138</v>
      </c>
      <c r="L4273" t="s">
        <v>12482</v>
      </c>
      <c r="M4273" t="s">
        <v>12483</v>
      </c>
      <c r="N4273">
        <v>3.3244444440000001</v>
      </c>
      <c r="O4273">
        <v>0</v>
      </c>
      <c r="P4273">
        <v>11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7.3555112912709157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7.3555112912709157</v>
      </c>
    </row>
    <row r="4274" spans="1:31" x14ac:dyDescent="0.25">
      <c r="A4274">
        <v>2425915</v>
      </c>
      <c r="B4274">
        <v>1</v>
      </c>
      <c r="C4274" t="s">
        <v>80</v>
      </c>
      <c r="D4274" t="s">
        <v>93</v>
      </c>
      <c r="E4274" t="s">
        <v>132</v>
      </c>
      <c r="F4274" t="s">
        <v>12484</v>
      </c>
      <c r="G4274" t="s">
        <v>134</v>
      </c>
      <c r="H4274" t="s">
        <v>135</v>
      </c>
      <c r="I4274" t="s">
        <v>136</v>
      </c>
      <c r="J4274" t="s">
        <v>137</v>
      </c>
      <c r="K4274" t="s">
        <v>138</v>
      </c>
      <c r="L4274" t="s">
        <v>12485</v>
      </c>
      <c r="M4274" t="s">
        <v>12486</v>
      </c>
      <c r="N4274">
        <v>5.5944444439999996</v>
      </c>
      <c r="O4274">
        <v>0</v>
      </c>
      <c r="P4274">
        <v>1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1.7380376299721862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1.7380376299721862</v>
      </c>
    </row>
    <row r="4275" spans="1:31" x14ac:dyDescent="0.25">
      <c r="A4275">
        <v>2425746</v>
      </c>
      <c r="B4275">
        <v>1</v>
      </c>
      <c r="C4275" t="s">
        <v>80</v>
      </c>
      <c r="D4275" t="s">
        <v>95</v>
      </c>
      <c r="E4275" t="s">
        <v>132</v>
      </c>
      <c r="F4275" t="s">
        <v>12487</v>
      </c>
      <c r="G4275" t="s">
        <v>134</v>
      </c>
      <c r="H4275" t="s">
        <v>135</v>
      </c>
      <c r="I4275" t="s">
        <v>136</v>
      </c>
      <c r="J4275" t="s">
        <v>137</v>
      </c>
      <c r="K4275" t="s">
        <v>138</v>
      </c>
      <c r="L4275" t="s">
        <v>12488</v>
      </c>
      <c r="M4275" t="s">
        <v>12489</v>
      </c>
      <c r="N4275">
        <v>2.8063888879999999</v>
      </c>
      <c r="O4275">
        <v>0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</row>
    <row r="4276" spans="1:31" x14ac:dyDescent="0.25">
      <c r="A4276">
        <v>2426556</v>
      </c>
      <c r="B4276">
        <v>1</v>
      </c>
      <c r="C4276" t="s">
        <v>80</v>
      </c>
      <c r="D4276" t="s">
        <v>103</v>
      </c>
      <c r="E4276" t="s">
        <v>229</v>
      </c>
      <c r="F4276" t="s">
        <v>12490</v>
      </c>
      <c r="G4276" t="s">
        <v>143</v>
      </c>
      <c r="H4276" t="s">
        <v>144</v>
      </c>
      <c r="I4276" t="s">
        <v>136</v>
      </c>
      <c r="J4276" t="s">
        <v>137</v>
      </c>
      <c r="K4276" t="s">
        <v>138</v>
      </c>
      <c r="L4276" t="s">
        <v>12491</v>
      </c>
      <c r="M4276" t="s">
        <v>12492</v>
      </c>
      <c r="N4276">
        <v>0.71666666599999995</v>
      </c>
      <c r="O4276">
        <v>15</v>
      </c>
      <c r="P4276">
        <v>6076</v>
      </c>
      <c r="Q4276">
        <v>57</v>
      </c>
      <c r="R4276">
        <v>120</v>
      </c>
      <c r="S4276">
        <v>44</v>
      </c>
      <c r="T4276">
        <v>807</v>
      </c>
      <c r="U4276">
        <v>16</v>
      </c>
      <c r="V4276">
        <v>2</v>
      </c>
      <c r="W4276">
        <v>12.446969423925784</v>
      </c>
      <c r="X4276">
        <v>1378.2861250224312</v>
      </c>
      <c r="Y4276">
        <v>45.89953169406995</v>
      </c>
      <c r="Z4276">
        <v>12.070846573149034</v>
      </c>
      <c r="AA4276">
        <v>455.79232812745732</v>
      </c>
      <c r="AB4276">
        <v>556.21903759289364</v>
      </c>
      <c r="AC4276">
        <v>1232.3647273099409</v>
      </c>
      <c r="AD4276">
        <v>30.827087688148666</v>
      </c>
      <c r="AE4276">
        <v>3723.9066534320168</v>
      </c>
    </row>
    <row r="4277" spans="1:31" x14ac:dyDescent="0.25">
      <c r="A4277">
        <v>2426224</v>
      </c>
      <c r="B4277">
        <v>1</v>
      </c>
      <c r="C4277" t="s">
        <v>80</v>
      </c>
      <c r="D4277" t="s">
        <v>106</v>
      </c>
      <c r="E4277" t="s">
        <v>147</v>
      </c>
      <c r="F4277" t="s">
        <v>12216</v>
      </c>
      <c r="G4277" t="s">
        <v>171</v>
      </c>
      <c r="H4277" t="s">
        <v>135</v>
      </c>
      <c r="I4277" t="s">
        <v>136</v>
      </c>
      <c r="J4277" t="s">
        <v>137</v>
      </c>
      <c r="K4277" t="s">
        <v>138</v>
      </c>
      <c r="L4277" t="s">
        <v>12493</v>
      </c>
      <c r="M4277" t="s">
        <v>12494</v>
      </c>
      <c r="N4277">
        <v>1.875277777</v>
      </c>
      <c r="O4277">
        <v>0</v>
      </c>
      <c r="P4277">
        <v>23</v>
      </c>
      <c r="Q4277">
        <v>0</v>
      </c>
      <c r="R4277">
        <v>0</v>
      </c>
      <c r="S4277">
        <v>0</v>
      </c>
      <c r="T4277">
        <v>3</v>
      </c>
      <c r="U4277">
        <v>0</v>
      </c>
      <c r="V4277">
        <v>0</v>
      </c>
      <c r="W4277">
        <v>0</v>
      </c>
      <c r="X4277">
        <v>7.1994019739674222</v>
      </c>
      <c r="Y4277">
        <v>0</v>
      </c>
      <c r="Z4277">
        <v>0</v>
      </c>
      <c r="AA4277">
        <v>0</v>
      </c>
      <c r="AB4277">
        <v>3.5744170799014441</v>
      </c>
      <c r="AC4277">
        <v>0</v>
      </c>
      <c r="AD4277">
        <v>0</v>
      </c>
      <c r="AE4277">
        <v>10.773819053868866</v>
      </c>
    </row>
    <row r="4278" spans="1:31" x14ac:dyDescent="0.25">
      <c r="A4278">
        <v>2425769</v>
      </c>
      <c r="B4278">
        <v>1</v>
      </c>
      <c r="C4278" t="s">
        <v>80</v>
      </c>
      <c r="D4278" t="s">
        <v>93</v>
      </c>
      <c r="E4278" t="s">
        <v>147</v>
      </c>
      <c r="F4278" t="s">
        <v>12495</v>
      </c>
      <c r="G4278" t="s">
        <v>308</v>
      </c>
      <c r="H4278" t="s">
        <v>135</v>
      </c>
      <c r="I4278" t="s">
        <v>136</v>
      </c>
      <c r="J4278" t="s">
        <v>137</v>
      </c>
      <c r="K4278" t="s">
        <v>138</v>
      </c>
      <c r="L4278" t="s">
        <v>12496</v>
      </c>
      <c r="M4278" t="s">
        <v>12497</v>
      </c>
      <c r="N4278">
        <v>1.453888888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48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27.956668267759479</v>
      </c>
      <c r="AC4278">
        <v>0</v>
      </c>
      <c r="AD4278">
        <v>0</v>
      </c>
      <c r="AE4278">
        <v>27.956668267759479</v>
      </c>
    </row>
    <row r="4279" spans="1:31" x14ac:dyDescent="0.25">
      <c r="A4279">
        <v>2426101</v>
      </c>
      <c r="B4279">
        <v>1</v>
      </c>
      <c r="C4279" t="s">
        <v>81</v>
      </c>
      <c r="D4279" t="s">
        <v>121</v>
      </c>
      <c r="E4279" t="s">
        <v>161</v>
      </c>
      <c r="F4279" t="s">
        <v>12498</v>
      </c>
      <c r="G4279" t="s">
        <v>163</v>
      </c>
      <c r="H4279" t="s">
        <v>144</v>
      </c>
      <c r="I4279" t="s">
        <v>136</v>
      </c>
      <c r="J4279" t="s">
        <v>137</v>
      </c>
      <c r="K4279" t="s">
        <v>164</v>
      </c>
      <c r="L4279" t="s">
        <v>12499</v>
      </c>
      <c r="M4279" t="s">
        <v>12500</v>
      </c>
      <c r="N4279">
        <v>0.25083333299999999</v>
      </c>
      <c r="O4279">
        <v>0</v>
      </c>
      <c r="P4279">
        <v>17</v>
      </c>
      <c r="Q4279">
        <v>0</v>
      </c>
      <c r="R4279">
        <v>4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6.2006093883591656E-2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6.2006093883591656E-2</v>
      </c>
    </row>
    <row r="4280" spans="1:31" x14ac:dyDescent="0.25">
      <c r="A4280">
        <v>2425869</v>
      </c>
      <c r="B4280">
        <v>1</v>
      </c>
      <c r="C4280" t="s">
        <v>80</v>
      </c>
      <c r="D4280" t="s">
        <v>98</v>
      </c>
      <c r="E4280" t="s">
        <v>132</v>
      </c>
      <c r="F4280" t="s">
        <v>12501</v>
      </c>
      <c r="G4280" t="s">
        <v>134</v>
      </c>
      <c r="H4280" t="s">
        <v>135</v>
      </c>
      <c r="I4280" t="s">
        <v>136</v>
      </c>
      <c r="J4280" t="s">
        <v>137</v>
      </c>
      <c r="K4280" t="s">
        <v>138</v>
      </c>
      <c r="L4280" t="s">
        <v>12502</v>
      </c>
      <c r="M4280" t="s">
        <v>12503</v>
      </c>
      <c r="N4280">
        <v>0.89416666600000005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0.33863151511729839</v>
      </c>
      <c r="AC4280">
        <v>0</v>
      </c>
      <c r="AD4280">
        <v>0</v>
      </c>
      <c r="AE4280">
        <v>0.33863151511729839</v>
      </c>
    </row>
    <row r="4281" spans="1:31" x14ac:dyDescent="0.25">
      <c r="A4281">
        <v>2426124</v>
      </c>
      <c r="B4281">
        <v>1</v>
      </c>
      <c r="C4281" t="s">
        <v>80</v>
      </c>
      <c r="D4281" t="s">
        <v>86</v>
      </c>
      <c r="E4281" t="s">
        <v>161</v>
      </c>
      <c r="F4281" t="s">
        <v>12504</v>
      </c>
      <c r="G4281" t="s">
        <v>187</v>
      </c>
      <c r="H4281" t="s">
        <v>144</v>
      </c>
      <c r="I4281" t="s">
        <v>136</v>
      </c>
      <c r="J4281" t="s">
        <v>137</v>
      </c>
      <c r="K4281" t="s">
        <v>164</v>
      </c>
      <c r="L4281" t="s">
        <v>12505</v>
      </c>
      <c r="M4281" t="s">
        <v>12506</v>
      </c>
      <c r="N4281">
        <v>1.153611111</v>
      </c>
      <c r="O4281">
        <v>0</v>
      </c>
      <c r="P4281">
        <v>481</v>
      </c>
      <c r="Q4281">
        <v>0</v>
      </c>
      <c r="R4281">
        <v>0</v>
      </c>
      <c r="S4281">
        <v>0</v>
      </c>
      <c r="T4281">
        <v>199</v>
      </c>
      <c r="U4281">
        <v>0</v>
      </c>
      <c r="V4281">
        <v>1</v>
      </c>
      <c r="W4281">
        <v>0</v>
      </c>
      <c r="X4281">
        <v>129.06658312897437</v>
      </c>
      <c r="Y4281">
        <v>0</v>
      </c>
      <c r="Z4281">
        <v>0</v>
      </c>
      <c r="AA4281">
        <v>0</v>
      </c>
      <c r="AB4281">
        <v>429.54338285651596</v>
      </c>
      <c r="AC4281">
        <v>0</v>
      </c>
      <c r="AD4281">
        <v>20.573371424483682</v>
      </c>
      <c r="AE4281">
        <v>579.183337409974</v>
      </c>
    </row>
    <row r="4282" spans="1:31" x14ac:dyDescent="0.25">
      <c r="A4282">
        <v>2426061</v>
      </c>
      <c r="B4282">
        <v>1</v>
      </c>
      <c r="C4282" t="s">
        <v>80</v>
      </c>
      <c r="D4282" t="s">
        <v>99</v>
      </c>
      <c r="E4282" t="s">
        <v>147</v>
      </c>
      <c r="F4282" t="s">
        <v>12507</v>
      </c>
      <c r="G4282" t="s">
        <v>149</v>
      </c>
      <c r="H4282" t="s">
        <v>135</v>
      </c>
      <c r="I4282" t="s">
        <v>136</v>
      </c>
      <c r="J4282" t="s">
        <v>137</v>
      </c>
      <c r="K4282" t="s">
        <v>138</v>
      </c>
      <c r="L4282" t="s">
        <v>12508</v>
      </c>
      <c r="M4282" t="s">
        <v>12509</v>
      </c>
      <c r="N4282">
        <v>2.6397222220000001</v>
      </c>
      <c r="O4282">
        <v>0</v>
      </c>
      <c r="P4282">
        <v>32</v>
      </c>
      <c r="Q4282">
        <v>0</v>
      </c>
      <c r="R4282">
        <v>0</v>
      </c>
      <c r="S4282">
        <v>0</v>
      </c>
      <c r="T4282">
        <v>2</v>
      </c>
      <c r="U4282">
        <v>0</v>
      </c>
      <c r="V4282">
        <v>0</v>
      </c>
      <c r="W4282">
        <v>0</v>
      </c>
      <c r="X4282">
        <v>15.032773512983994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15.032773512983994</v>
      </c>
    </row>
    <row r="4283" spans="1:31" x14ac:dyDescent="0.25">
      <c r="A4283">
        <v>2426015</v>
      </c>
      <c r="B4283">
        <v>1</v>
      </c>
      <c r="C4283" t="s">
        <v>81</v>
      </c>
      <c r="D4283" t="s">
        <v>121</v>
      </c>
      <c r="E4283" t="s">
        <v>161</v>
      </c>
      <c r="F4283" t="s">
        <v>12510</v>
      </c>
      <c r="G4283" t="s">
        <v>187</v>
      </c>
      <c r="H4283" t="s">
        <v>144</v>
      </c>
      <c r="I4283" t="s">
        <v>136</v>
      </c>
      <c r="J4283" t="s">
        <v>137</v>
      </c>
      <c r="K4283" t="s">
        <v>164</v>
      </c>
      <c r="L4283" t="s">
        <v>12511</v>
      </c>
      <c r="M4283" t="s">
        <v>12512</v>
      </c>
      <c r="N4283">
        <v>1.589444444</v>
      </c>
      <c r="O4283">
        <v>0</v>
      </c>
      <c r="P4283">
        <v>30</v>
      </c>
      <c r="Q4283">
        <v>0</v>
      </c>
      <c r="R4283">
        <v>0</v>
      </c>
      <c r="S4283">
        <v>0</v>
      </c>
      <c r="T4283">
        <v>1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</row>
    <row r="4284" spans="1:31" x14ac:dyDescent="0.25">
      <c r="A4284">
        <v>2426310</v>
      </c>
      <c r="B4284">
        <v>1</v>
      </c>
      <c r="C4284" t="s">
        <v>80</v>
      </c>
      <c r="D4284" t="s">
        <v>96</v>
      </c>
      <c r="E4284" t="s">
        <v>147</v>
      </c>
      <c r="F4284" t="s">
        <v>12513</v>
      </c>
      <c r="G4284" t="s">
        <v>149</v>
      </c>
      <c r="H4284" t="s">
        <v>135</v>
      </c>
      <c r="I4284" t="s">
        <v>136</v>
      </c>
      <c r="J4284" t="s">
        <v>137</v>
      </c>
      <c r="K4284" t="s">
        <v>138</v>
      </c>
      <c r="L4284" t="s">
        <v>12514</v>
      </c>
      <c r="M4284" t="s">
        <v>12515</v>
      </c>
      <c r="N4284">
        <v>2.7619444440000001</v>
      </c>
      <c r="O4284">
        <v>0</v>
      </c>
      <c r="P4284">
        <v>3</v>
      </c>
      <c r="Q4284">
        <v>0</v>
      </c>
      <c r="R4284">
        <v>3</v>
      </c>
      <c r="S4284">
        <v>0</v>
      </c>
      <c r="T4284">
        <v>2</v>
      </c>
      <c r="U4284">
        <v>0</v>
      </c>
      <c r="V4284">
        <v>0</v>
      </c>
      <c r="W4284">
        <v>0</v>
      </c>
      <c r="X4284">
        <v>4.5431061379111615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4.5431061379111615</v>
      </c>
    </row>
    <row r="4285" spans="1:31" x14ac:dyDescent="0.25">
      <c r="A4285">
        <v>2426201</v>
      </c>
      <c r="B4285">
        <v>1</v>
      </c>
      <c r="C4285" t="s">
        <v>81</v>
      </c>
      <c r="D4285" t="s">
        <v>118</v>
      </c>
      <c r="E4285" t="s">
        <v>161</v>
      </c>
      <c r="F4285" t="s">
        <v>12516</v>
      </c>
      <c r="G4285" t="s">
        <v>256</v>
      </c>
      <c r="H4285" t="s">
        <v>144</v>
      </c>
      <c r="I4285" t="s">
        <v>136</v>
      </c>
      <c r="J4285" t="s">
        <v>137</v>
      </c>
      <c r="K4285" t="s">
        <v>138</v>
      </c>
      <c r="L4285" t="s">
        <v>12517</v>
      </c>
      <c r="M4285" t="s">
        <v>12518</v>
      </c>
      <c r="N4285">
        <v>2.9386111110000002</v>
      </c>
      <c r="O4285">
        <v>0</v>
      </c>
      <c r="P4285">
        <v>2</v>
      </c>
      <c r="Q4285">
        <v>5</v>
      </c>
      <c r="R4285">
        <v>8</v>
      </c>
      <c r="S4285">
        <v>0</v>
      </c>
      <c r="T4285">
        <v>1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5.2797342947848671</v>
      </c>
      <c r="AC4285">
        <v>0</v>
      </c>
      <c r="AD4285">
        <v>0</v>
      </c>
      <c r="AE4285">
        <v>5.2797342947848671</v>
      </c>
    </row>
    <row r="4286" spans="1:31" x14ac:dyDescent="0.25">
      <c r="A4286">
        <v>2426207</v>
      </c>
      <c r="B4286">
        <v>1</v>
      </c>
      <c r="C4286" t="s">
        <v>81</v>
      </c>
      <c r="D4286" t="s">
        <v>121</v>
      </c>
      <c r="E4286" t="s">
        <v>161</v>
      </c>
      <c r="F4286" t="s">
        <v>12519</v>
      </c>
      <c r="G4286" t="s">
        <v>163</v>
      </c>
      <c r="H4286" t="s">
        <v>144</v>
      </c>
      <c r="I4286" t="s">
        <v>330</v>
      </c>
      <c r="J4286" t="s">
        <v>137</v>
      </c>
      <c r="K4286" t="s">
        <v>164</v>
      </c>
      <c r="L4286" t="s">
        <v>12520</v>
      </c>
      <c r="M4286" t="s">
        <v>12521</v>
      </c>
      <c r="N4286">
        <v>4.0555555E-2</v>
      </c>
      <c r="O4286">
        <v>0</v>
      </c>
      <c r="P4286">
        <v>32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0.14038112894328666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0.14038112894328666</v>
      </c>
    </row>
    <row r="4287" spans="1:31" x14ac:dyDescent="0.25">
      <c r="A4287">
        <v>2447200</v>
      </c>
      <c r="B4287">
        <v>1</v>
      </c>
      <c r="C4287" t="s">
        <v>80</v>
      </c>
      <c r="D4287" t="s">
        <v>84</v>
      </c>
      <c r="E4287" t="s">
        <v>141</v>
      </c>
      <c r="F4287" t="s">
        <v>12522</v>
      </c>
      <c r="G4287" t="s">
        <v>143</v>
      </c>
      <c r="H4287" t="s">
        <v>144</v>
      </c>
      <c r="I4287" t="s">
        <v>136</v>
      </c>
      <c r="J4287" t="s">
        <v>137</v>
      </c>
      <c r="K4287" t="s">
        <v>138</v>
      </c>
      <c r="L4287" t="s">
        <v>12523</v>
      </c>
      <c r="M4287" t="s">
        <v>12524</v>
      </c>
      <c r="N4287">
        <v>2.8</v>
      </c>
      <c r="O4287">
        <v>14</v>
      </c>
      <c r="P4287">
        <v>2302</v>
      </c>
      <c r="Q4287">
        <v>5</v>
      </c>
      <c r="R4287">
        <v>285</v>
      </c>
      <c r="S4287">
        <v>15</v>
      </c>
      <c r="T4287">
        <v>281</v>
      </c>
      <c r="U4287">
        <v>0</v>
      </c>
      <c r="V4287">
        <v>0</v>
      </c>
      <c r="W4287">
        <v>13.7595728641628</v>
      </c>
      <c r="X4287">
        <v>1508.4448575819517</v>
      </c>
      <c r="Y4287">
        <v>69.952935173565464</v>
      </c>
      <c r="Z4287">
        <v>486.66308891156797</v>
      </c>
      <c r="AA4287">
        <v>39.447133663762415</v>
      </c>
      <c r="AB4287">
        <v>1843.4651496951412</v>
      </c>
      <c r="AC4287">
        <v>0</v>
      </c>
      <c r="AD4287">
        <v>0</v>
      </c>
      <c r="AE4287">
        <v>3961.7327378901518</v>
      </c>
    </row>
    <row r="4288" spans="1:31" x14ac:dyDescent="0.25">
      <c r="A4288">
        <v>2426118</v>
      </c>
      <c r="B4288">
        <v>1</v>
      </c>
      <c r="C4288" t="s">
        <v>80</v>
      </c>
      <c r="D4288" t="s">
        <v>83</v>
      </c>
      <c r="E4288" t="s">
        <v>132</v>
      </c>
      <c r="F4288" t="s">
        <v>432</v>
      </c>
      <c r="G4288" t="s">
        <v>153</v>
      </c>
      <c r="H4288" t="s">
        <v>135</v>
      </c>
      <c r="I4288" t="s">
        <v>136</v>
      </c>
      <c r="J4288" t="s">
        <v>137</v>
      </c>
      <c r="K4288" t="s">
        <v>138</v>
      </c>
      <c r="L4288" t="s">
        <v>12525</v>
      </c>
      <c r="M4288" t="s">
        <v>12526</v>
      </c>
      <c r="N4288">
        <v>0.49694444399999999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7</v>
      </c>
      <c r="U4288">
        <v>0</v>
      </c>
      <c r="V4288">
        <v>2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10.589416211039136</v>
      </c>
      <c r="AC4288">
        <v>0</v>
      </c>
      <c r="AD4288">
        <v>95.334700504162555</v>
      </c>
      <c r="AE4288">
        <v>105.92411671520169</v>
      </c>
    </row>
    <row r="4289" spans="1:31" x14ac:dyDescent="0.25">
      <c r="A4289">
        <v>2425975</v>
      </c>
      <c r="B4289">
        <v>1</v>
      </c>
      <c r="C4289" t="s">
        <v>80</v>
      </c>
      <c r="D4289" t="s">
        <v>86</v>
      </c>
      <c r="E4289" t="s">
        <v>178</v>
      </c>
      <c r="F4289" t="s">
        <v>12527</v>
      </c>
      <c r="G4289" t="s">
        <v>187</v>
      </c>
      <c r="H4289" t="s">
        <v>144</v>
      </c>
      <c r="I4289" t="s">
        <v>136</v>
      </c>
      <c r="J4289" t="s">
        <v>137</v>
      </c>
      <c r="K4289" t="s">
        <v>164</v>
      </c>
      <c r="L4289" t="s">
        <v>12528</v>
      </c>
      <c r="M4289" t="s">
        <v>12529</v>
      </c>
      <c r="N4289">
        <v>1.3347222219999999</v>
      </c>
      <c r="O4289">
        <v>0</v>
      </c>
      <c r="P4289">
        <v>603</v>
      </c>
      <c r="Q4289">
        <v>0</v>
      </c>
      <c r="R4289">
        <v>2</v>
      </c>
      <c r="S4289">
        <v>1</v>
      </c>
      <c r="T4289">
        <v>131</v>
      </c>
      <c r="U4289">
        <v>1</v>
      </c>
      <c r="V4289">
        <v>0</v>
      </c>
      <c r="W4289">
        <v>0</v>
      </c>
      <c r="X4289">
        <v>217.56340406417772</v>
      </c>
      <c r="Y4289">
        <v>0</v>
      </c>
      <c r="Z4289">
        <v>1.8484809917615403</v>
      </c>
      <c r="AA4289">
        <v>198.46502337487425</v>
      </c>
      <c r="AB4289">
        <v>246.28764752323963</v>
      </c>
      <c r="AC4289">
        <v>393.01759445349455</v>
      </c>
      <c r="AD4289">
        <v>0</v>
      </c>
      <c r="AE4289">
        <v>1057.1821504075479</v>
      </c>
    </row>
    <row r="4290" spans="1:31" x14ac:dyDescent="0.25">
      <c r="A4290">
        <v>2425852</v>
      </c>
      <c r="B4290">
        <v>1</v>
      </c>
      <c r="C4290" t="s">
        <v>81</v>
      </c>
      <c r="D4290" t="s">
        <v>112</v>
      </c>
      <c r="E4290" t="s">
        <v>161</v>
      </c>
      <c r="F4290" t="s">
        <v>12530</v>
      </c>
      <c r="G4290" t="s">
        <v>187</v>
      </c>
      <c r="H4290" t="s">
        <v>144</v>
      </c>
      <c r="I4290" t="s">
        <v>136</v>
      </c>
      <c r="J4290" t="s">
        <v>137</v>
      </c>
      <c r="K4290" t="s">
        <v>164</v>
      </c>
      <c r="L4290" t="s">
        <v>12531</v>
      </c>
      <c r="M4290" t="s">
        <v>12532</v>
      </c>
      <c r="N4290">
        <v>7.5977777770000001</v>
      </c>
      <c r="O4290">
        <v>0</v>
      </c>
      <c r="P4290">
        <v>399</v>
      </c>
      <c r="Q4290">
        <v>0</v>
      </c>
      <c r="R4290">
        <v>19</v>
      </c>
      <c r="S4290">
        <v>0</v>
      </c>
      <c r="T4290">
        <v>69</v>
      </c>
      <c r="U4290">
        <v>0</v>
      </c>
      <c r="V4290">
        <v>0</v>
      </c>
      <c r="W4290">
        <v>0</v>
      </c>
      <c r="X4290">
        <v>515.39545297181883</v>
      </c>
      <c r="Y4290">
        <v>0</v>
      </c>
      <c r="Z4290">
        <v>7.4119972270363075</v>
      </c>
      <c r="AA4290">
        <v>0</v>
      </c>
      <c r="AB4290">
        <v>1077.5765812607162</v>
      </c>
      <c r="AC4290">
        <v>0</v>
      </c>
      <c r="AD4290">
        <v>0</v>
      </c>
      <c r="AE4290">
        <v>1600.3840314595714</v>
      </c>
    </row>
    <row r="4291" spans="1:31" x14ac:dyDescent="0.25">
      <c r="A4291">
        <v>2426018</v>
      </c>
      <c r="B4291">
        <v>1</v>
      </c>
      <c r="C4291" t="s">
        <v>80</v>
      </c>
      <c r="D4291" t="s">
        <v>108</v>
      </c>
      <c r="E4291" t="s">
        <v>147</v>
      </c>
      <c r="F4291" t="s">
        <v>12533</v>
      </c>
      <c r="G4291" t="s">
        <v>171</v>
      </c>
      <c r="H4291" t="s">
        <v>135</v>
      </c>
      <c r="I4291" t="s">
        <v>136</v>
      </c>
      <c r="J4291" t="s">
        <v>137</v>
      </c>
      <c r="K4291" t="s">
        <v>138</v>
      </c>
      <c r="L4291" t="s">
        <v>12534</v>
      </c>
      <c r="M4291" t="s">
        <v>12535</v>
      </c>
      <c r="N4291">
        <v>6.35</v>
      </c>
      <c r="O4291">
        <v>0</v>
      </c>
      <c r="P4291">
        <v>12</v>
      </c>
      <c r="Q4291">
        <v>0</v>
      </c>
      <c r="R4291">
        <v>3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8.5300667258232217</v>
      </c>
      <c r="Y4291">
        <v>0</v>
      </c>
      <c r="Z4291">
        <v>0</v>
      </c>
      <c r="AA4291">
        <v>0</v>
      </c>
      <c r="AB4291">
        <v>12.225781930744891</v>
      </c>
      <c r="AC4291">
        <v>0</v>
      </c>
      <c r="AD4291">
        <v>0</v>
      </c>
      <c r="AE4291">
        <v>20.755848656568112</v>
      </c>
    </row>
    <row r="4292" spans="1:31" x14ac:dyDescent="0.25">
      <c r="A4292">
        <v>2426659</v>
      </c>
      <c r="B4292">
        <v>1</v>
      </c>
      <c r="C4292" t="s">
        <v>80</v>
      </c>
      <c r="D4292" t="s">
        <v>85</v>
      </c>
      <c r="E4292" t="s">
        <v>132</v>
      </c>
      <c r="F4292" t="s">
        <v>12536</v>
      </c>
      <c r="G4292" t="s">
        <v>153</v>
      </c>
      <c r="H4292" t="s">
        <v>135</v>
      </c>
      <c r="I4292" t="s">
        <v>136</v>
      </c>
      <c r="J4292" t="s">
        <v>137</v>
      </c>
      <c r="K4292" t="s">
        <v>138</v>
      </c>
      <c r="L4292" t="s">
        <v>12537</v>
      </c>
      <c r="M4292" t="s">
        <v>12538</v>
      </c>
      <c r="N4292">
        <v>2.5944444440000001</v>
      </c>
      <c r="O4292">
        <v>0</v>
      </c>
      <c r="P4292">
        <v>10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5.9769920965859429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5.9769920965859429</v>
      </c>
    </row>
    <row r="4293" spans="1:31" x14ac:dyDescent="0.25">
      <c r="A4293">
        <v>2426144</v>
      </c>
      <c r="B4293">
        <v>1</v>
      </c>
      <c r="C4293" t="s">
        <v>81</v>
      </c>
      <c r="D4293" t="s">
        <v>122</v>
      </c>
      <c r="E4293" t="s">
        <v>141</v>
      </c>
      <c r="F4293" t="s">
        <v>12539</v>
      </c>
      <c r="G4293" t="s">
        <v>187</v>
      </c>
      <c r="H4293" t="s">
        <v>144</v>
      </c>
      <c r="I4293" t="s">
        <v>136</v>
      </c>
      <c r="J4293" t="s">
        <v>137</v>
      </c>
      <c r="K4293" t="s">
        <v>164</v>
      </c>
      <c r="L4293" t="s">
        <v>12540</v>
      </c>
      <c r="M4293" t="s">
        <v>12097</v>
      </c>
      <c r="N4293">
        <v>2.6355555549999998</v>
      </c>
      <c r="O4293">
        <v>0</v>
      </c>
      <c r="P4293">
        <v>45</v>
      </c>
      <c r="Q4293">
        <v>0</v>
      </c>
      <c r="R4293">
        <v>0</v>
      </c>
      <c r="S4293">
        <v>2</v>
      </c>
      <c r="T4293">
        <v>0</v>
      </c>
      <c r="U4293">
        <v>4</v>
      </c>
      <c r="V4293">
        <v>0</v>
      </c>
      <c r="W4293">
        <v>0</v>
      </c>
      <c r="X4293">
        <v>21.601781278319567</v>
      </c>
      <c r="Y4293">
        <v>0</v>
      </c>
      <c r="Z4293">
        <v>0</v>
      </c>
      <c r="AA4293">
        <v>13.453181459039278</v>
      </c>
      <c r="AB4293">
        <v>0</v>
      </c>
      <c r="AC4293">
        <v>3106.9278381881063</v>
      </c>
      <c r="AD4293">
        <v>0</v>
      </c>
      <c r="AE4293">
        <v>3141.9828009254652</v>
      </c>
    </row>
    <row r="4294" spans="1:31" x14ac:dyDescent="0.25">
      <c r="A4294">
        <v>2425789</v>
      </c>
      <c r="B4294">
        <v>1</v>
      </c>
      <c r="C4294" t="s">
        <v>81</v>
      </c>
      <c r="D4294" t="s">
        <v>127</v>
      </c>
      <c r="E4294" t="s">
        <v>141</v>
      </c>
      <c r="F4294" t="s">
        <v>9971</v>
      </c>
      <c r="G4294" t="s">
        <v>143</v>
      </c>
      <c r="H4294" t="s">
        <v>144</v>
      </c>
      <c r="I4294" t="s">
        <v>136</v>
      </c>
      <c r="J4294" t="s">
        <v>137</v>
      </c>
      <c r="K4294" t="s">
        <v>138</v>
      </c>
      <c r="L4294" t="s">
        <v>12541</v>
      </c>
      <c r="M4294" t="s">
        <v>12542</v>
      </c>
      <c r="N4294">
        <v>0.37111111099999999</v>
      </c>
      <c r="O4294">
        <v>0</v>
      </c>
      <c r="P4294">
        <v>958</v>
      </c>
      <c r="Q4294">
        <v>12</v>
      </c>
      <c r="R4294">
        <v>31</v>
      </c>
      <c r="S4294">
        <v>9</v>
      </c>
      <c r="T4294">
        <v>125</v>
      </c>
      <c r="U4294">
        <v>6</v>
      </c>
      <c r="V4294">
        <v>2</v>
      </c>
      <c r="W4294">
        <v>0</v>
      </c>
      <c r="X4294">
        <v>111.78912939623375</v>
      </c>
      <c r="Y4294">
        <v>7.6168353352533344E-2</v>
      </c>
      <c r="Z4294">
        <v>1.5482046383112065</v>
      </c>
      <c r="AA4294">
        <v>87.638809603564212</v>
      </c>
      <c r="AB4294">
        <v>47.292615760760903</v>
      </c>
      <c r="AC4294">
        <v>366.61070873183371</v>
      </c>
      <c r="AD4294">
        <v>76.147097585316715</v>
      </c>
      <c r="AE4294">
        <v>691.10273406937301</v>
      </c>
    </row>
    <row r="4295" spans="1:31" x14ac:dyDescent="0.25">
      <c r="A4295">
        <v>2426287</v>
      </c>
      <c r="B4295">
        <v>1</v>
      </c>
      <c r="C4295" t="s">
        <v>80</v>
      </c>
      <c r="D4295" t="s">
        <v>96</v>
      </c>
      <c r="E4295" t="s">
        <v>161</v>
      </c>
      <c r="F4295" t="s">
        <v>12543</v>
      </c>
      <c r="G4295" t="s">
        <v>256</v>
      </c>
      <c r="H4295" t="s">
        <v>144</v>
      </c>
      <c r="I4295" t="s">
        <v>136</v>
      </c>
      <c r="J4295" t="s">
        <v>137</v>
      </c>
      <c r="K4295" t="s">
        <v>138</v>
      </c>
      <c r="L4295" t="s">
        <v>12544</v>
      </c>
      <c r="M4295" t="s">
        <v>417</v>
      </c>
      <c r="N4295">
        <v>1.9808333330000001</v>
      </c>
      <c r="O4295">
        <v>0</v>
      </c>
      <c r="P4295">
        <v>1817</v>
      </c>
      <c r="Q4295">
        <v>0</v>
      </c>
      <c r="R4295">
        <v>0</v>
      </c>
      <c r="S4295">
        <v>3</v>
      </c>
      <c r="T4295">
        <v>348</v>
      </c>
      <c r="U4295">
        <v>0</v>
      </c>
      <c r="V4295">
        <v>0</v>
      </c>
      <c r="W4295">
        <v>0</v>
      </c>
      <c r="X4295">
        <v>828.36732485373545</v>
      </c>
      <c r="Y4295">
        <v>0</v>
      </c>
      <c r="Z4295">
        <v>0</v>
      </c>
      <c r="AA4295">
        <v>35.785907583164764</v>
      </c>
      <c r="AB4295">
        <v>1355.7902092356449</v>
      </c>
      <c r="AC4295">
        <v>0</v>
      </c>
      <c r="AD4295">
        <v>0</v>
      </c>
      <c r="AE4295">
        <v>2219.9434416725453</v>
      </c>
    </row>
    <row r="4296" spans="1:31" x14ac:dyDescent="0.25">
      <c r="A4296">
        <v>2425895</v>
      </c>
      <c r="B4296">
        <v>1</v>
      </c>
      <c r="C4296" t="s">
        <v>80</v>
      </c>
      <c r="D4296" t="s">
        <v>100</v>
      </c>
      <c r="E4296" t="s">
        <v>178</v>
      </c>
      <c r="F4296" t="s">
        <v>12545</v>
      </c>
      <c r="G4296" t="s">
        <v>143</v>
      </c>
      <c r="H4296" t="s">
        <v>144</v>
      </c>
      <c r="I4296" t="s">
        <v>136</v>
      </c>
      <c r="J4296" t="s">
        <v>137</v>
      </c>
      <c r="K4296" t="s">
        <v>138</v>
      </c>
      <c r="L4296" t="s">
        <v>12546</v>
      </c>
      <c r="M4296" t="s">
        <v>12547</v>
      </c>
      <c r="N4296">
        <v>0.50444444399999999</v>
      </c>
      <c r="O4296">
        <v>1</v>
      </c>
      <c r="P4296">
        <v>1760</v>
      </c>
      <c r="Q4296">
        <v>1</v>
      </c>
      <c r="R4296">
        <v>47</v>
      </c>
      <c r="S4296">
        <v>5</v>
      </c>
      <c r="T4296">
        <v>121</v>
      </c>
      <c r="U4296">
        <v>1</v>
      </c>
      <c r="V4296">
        <v>0</v>
      </c>
      <c r="W4296">
        <v>4.6577585943617255</v>
      </c>
      <c r="X4296">
        <v>121.62373417094048</v>
      </c>
      <c r="Y4296">
        <v>1.7121834969822034</v>
      </c>
      <c r="Z4296">
        <v>3.0600818520403275</v>
      </c>
      <c r="AA4296">
        <v>7.4136878876800916</v>
      </c>
      <c r="AB4296">
        <v>98.544672885188305</v>
      </c>
      <c r="AC4296">
        <v>10.504553914648538</v>
      </c>
      <c r="AD4296">
        <v>0</v>
      </c>
      <c r="AE4296">
        <v>247.51667280184168</v>
      </c>
    </row>
    <row r="4297" spans="1:31" x14ac:dyDescent="0.25">
      <c r="A4297">
        <v>2426430</v>
      </c>
      <c r="B4297">
        <v>1</v>
      </c>
      <c r="C4297" t="s">
        <v>80</v>
      </c>
      <c r="D4297" t="s">
        <v>82</v>
      </c>
      <c r="E4297" t="s">
        <v>161</v>
      </c>
      <c r="F4297" t="s">
        <v>12548</v>
      </c>
      <c r="G4297" t="s">
        <v>429</v>
      </c>
      <c r="H4297" t="s">
        <v>144</v>
      </c>
      <c r="I4297" t="s">
        <v>136</v>
      </c>
      <c r="J4297" t="s">
        <v>137</v>
      </c>
      <c r="K4297" t="s">
        <v>138</v>
      </c>
      <c r="L4297" t="s">
        <v>12549</v>
      </c>
      <c r="M4297" t="s">
        <v>12550</v>
      </c>
      <c r="N4297">
        <v>0.61916666600000003</v>
      </c>
      <c r="O4297">
        <v>0</v>
      </c>
      <c r="P4297">
        <v>2135</v>
      </c>
      <c r="Q4297">
        <v>0</v>
      </c>
      <c r="R4297">
        <v>0</v>
      </c>
      <c r="S4297">
        <v>1</v>
      </c>
      <c r="T4297">
        <v>161</v>
      </c>
      <c r="U4297">
        <v>0</v>
      </c>
      <c r="V4297">
        <v>0</v>
      </c>
      <c r="W4297">
        <v>0</v>
      </c>
      <c r="X4297">
        <v>522.71635505914469</v>
      </c>
      <c r="Y4297">
        <v>0</v>
      </c>
      <c r="Z4297">
        <v>0</v>
      </c>
      <c r="AA4297">
        <v>0.96064552480400001</v>
      </c>
      <c r="AB4297">
        <v>58.5544524391089</v>
      </c>
      <c r="AC4297">
        <v>0</v>
      </c>
      <c r="AD4297">
        <v>0</v>
      </c>
      <c r="AE4297">
        <v>582.23145302305761</v>
      </c>
    </row>
    <row r="4298" spans="1:31" x14ac:dyDescent="0.25">
      <c r="A4298">
        <v>2425683</v>
      </c>
      <c r="B4298">
        <v>1</v>
      </c>
      <c r="C4298" t="s">
        <v>80</v>
      </c>
      <c r="D4298" t="s">
        <v>96</v>
      </c>
      <c r="E4298" t="s">
        <v>141</v>
      </c>
      <c r="F4298" t="s">
        <v>9534</v>
      </c>
      <c r="G4298" t="s">
        <v>143</v>
      </c>
      <c r="H4298" t="s">
        <v>144</v>
      </c>
      <c r="I4298" t="s">
        <v>136</v>
      </c>
      <c r="J4298" t="s">
        <v>137</v>
      </c>
      <c r="K4298" t="s">
        <v>138</v>
      </c>
      <c r="L4298" t="s">
        <v>12551</v>
      </c>
      <c r="M4298" t="s">
        <v>12552</v>
      </c>
      <c r="N4298">
        <v>0.200555555</v>
      </c>
      <c r="O4298">
        <v>0</v>
      </c>
      <c r="P4298">
        <v>0</v>
      </c>
      <c r="Q4298">
        <v>0</v>
      </c>
      <c r="R4298">
        <v>0</v>
      </c>
      <c r="S4298">
        <v>2</v>
      </c>
      <c r="T4298">
        <v>0</v>
      </c>
      <c r="U4298">
        <v>1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6.8350222200368318</v>
      </c>
      <c r="AB4298">
        <v>0</v>
      </c>
      <c r="AC4298">
        <v>2.0924910687374223</v>
      </c>
      <c r="AD4298">
        <v>0</v>
      </c>
      <c r="AE4298">
        <v>8.9275132887742537</v>
      </c>
    </row>
    <row r="4299" spans="1:31" x14ac:dyDescent="0.25">
      <c r="A4299">
        <v>2426679</v>
      </c>
      <c r="B4299">
        <v>1</v>
      </c>
      <c r="C4299" t="s">
        <v>80</v>
      </c>
      <c r="D4299" t="s">
        <v>84</v>
      </c>
      <c r="E4299" t="s">
        <v>132</v>
      </c>
      <c r="F4299" t="s">
        <v>12553</v>
      </c>
      <c r="G4299" t="s">
        <v>153</v>
      </c>
      <c r="H4299" t="s">
        <v>135</v>
      </c>
      <c r="I4299" t="s">
        <v>136</v>
      </c>
      <c r="J4299" t="s">
        <v>137</v>
      </c>
      <c r="K4299" t="s">
        <v>138</v>
      </c>
      <c r="L4299" t="s">
        <v>12554</v>
      </c>
      <c r="M4299" t="s">
        <v>12555</v>
      </c>
      <c r="N4299">
        <v>1.7566666660000001</v>
      </c>
      <c r="O4299">
        <v>0</v>
      </c>
      <c r="P4299">
        <v>2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1.5099348216238933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1.5099348216238933</v>
      </c>
    </row>
    <row r="4300" spans="1:31" x14ac:dyDescent="0.25">
      <c r="A4300">
        <v>2426622</v>
      </c>
      <c r="B4300">
        <v>1</v>
      </c>
      <c r="C4300" t="s">
        <v>81</v>
      </c>
      <c r="D4300" t="s">
        <v>123</v>
      </c>
      <c r="E4300" t="s">
        <v>147</v>
      </c>
      <c r="F4300" t="s">
        <v>12556</v>
      </c>
      <c r="G4300" t="s">
        <v>171</v>
      </c>
      <c r="H4300" t="s">
        <v>135</v>
      </c>
      <c r="I4300" t="s">
        <v>136</v>
      </c>
      <c r="J4300" t="s">
        <v>137</v>
      </c>
      <c r="K4300" t="s">
        <v>138</v>
      </c>
      <c r="L4300" t="s">
        <v>12557</v>
      </c>
      <c r="M4300" t="s">
        <v>12558</v>
      </c>
      <c r="N4300">
        <v>1.2483333329999999</v>
      </c>
      <c r="O4300">
        <v>0</v>
      </c>
      <c r="P4300">
        <v>2</v>
      </c>
      <c r="Q4300">
        <v>0</v>
      </c>
      <c r="R4300">
        <v>7</v>
      </c>
      <c r="S4300">
        <v>0</v>
      </c>
      <c r="T4300">
        <v>3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1.4821148829713335</v>
      </c>
      <c r="AC4300">
        <v>0</v>
      </c>
      <c r="AD4300">
        <v>0</v>
      </c>
      <c r="AE4300">
        <v>1.4821148829713335</v>
      </c>
    </row>
    <row r="4301" spans="1:31" x14ac:dyDescent="0.25">
      <c r="A4301">
        <v>2426373</v>
      </c>
      <c r="B4301">
        <v>1</v>
      </c>
      <c r="C4301" t="s">
        <v>80</v>
      </c>
      <c r="D4301" t="s">
        <v>85</v>
      </c>
      <c r="E4301" t="s">
        <v>290</v>
      </c>
      <c r="F4301" t="s">
        <v>749</v>
      </c>
      <c r="G4301" t="s">
        <v>171</v>
      </c>
      <c r="H4301" t="s">
        <v>135</v>
      </c>
      <c r="I4301" t="s">
        <v>136</v>
      </c>
      <c r="J4301" t="s">
        <v>137</v>
      </c>
      <c r="K4301" t="s">
        <v>138</v>
      </c>
      <c r="L4301" t="s">
        <v>12559</v>
      </c>
      <c r="M4301" t="s">
        <v>12560</v>
      </c>
      <c r="N4301">
        <v>3.2144444440000002</v>
      </c>
      <c r="O4301">
        <v>0</v>
      </c>
      <c r="P4301">
        <v>192</v>
      </c>
      <c r="Q4301">
        <v>0</v>
      </c>
      <c r="R4301">
        <v>0</v>
      </c>
      <c r="S4301">
        <v>0</v>
      </c>
      <c r="T4301">
        <v>15</v>
      </c>
      <c r="U4301">
        <v>0</v>
      </c>
      <c r="V4301">
        <v>0</v>
      </c>
      <c r="W4301">
        <v>0</v>
      </c>
      <c r="X4301">
        <v>155.45311394378871</v>
      </c>
      <c r="Y4301">
        <v>0</v>
      </c>
      <c r="Z4301">
        <v>0</v>
      </c>
      <c r="AA4301">
        <v>0</v>
      </c>
      <c r="AB4301">
        <v>18.349859713271194</v>
      </c>
      <c r="AC4301">
        <v>0</v>
      </c>
      <c r="AD4301">
        <v>0</v>
      </c>
      <c r="AE4301">
        <v>173.80297365705991</v>
      </c>
    </row>
    <row r="4302" spans="1:31" x14ac:dyDescent="0.25">
      <c r="A4302">
        <v>2426473</v>
      </c>
      <c r="B4302">
        <v>1</v>
      </c>
      <c r="C4302" t="s">
        <v>80</v>
      </c>
      <c r="D4302" t="s">
        <v>110</v>
      </c>
      <c r="E4302" t="s">
        <v>161</v>
      </c>
      <c r="F4302" t="s">
        <v>12561</v>
      </c>
      <c r="G4302" t="s">
        <v>301</v>
      </c>
      <c r="H4302" t="s">
        <v>144</v>
      </c>
      <c r="I4302" t="s">
        <v>136</v>
      </c>
      <c r="J4302" t="s">
        <v>137</v>
      </c>
      <c r="K4302" t="s">
        <v>138</v>
      </c>
      <c r="L4302" t="s">
        <v>12562</v>
      </c>
      <c r="M4302" t="s">
        <v>12563</v>
      </c>
      <c r="N4302">
        <v>0.35277777700000001</v>
      </c>
      <c r="O4302">
        <v>0</v>
      </c>
      <c r="P4302">
        <v>191</v>
      </c>
      <c r="Q4302">
        <v>0</v>
      </c>
      <c r="R4302">
        <v>2</v>
      </c>
      <c r="S4302">
        <v>0</v>
      </c>
      <c r="T4302">
        <v>16</v>
      </c>
      <c r="U4302">
        <v>0</v>
      </c>
      <c r="V4302">
        <v>0</v>
      </c>
      <c r="W4302">
        <v>0</v>
      </c>
      <c r="X4302">
        <v>31.105739269557304</v>
      </c>
      <c r="Y4302">
        <v>0</v>
      </c>
      <c r="Z4302">
        <v>0.22793429032953835</v>
      </c>
      <c r="AA4302">
        <v>0</v>
      </c>
      <c r="AB4302">
        <v>6.4414018217969176</v>
      </c>
      <c r="AC4302">
        <v>0</v>
      </c>
      <c r="AD4302">
        <v>0</v>
      </c>
      <c r="AE4302">
        <v>37.775075381683763</v>
      </c>
    </row>
    <row r="4303" spans="1:31" x14ac:dyDescent="0.25">
      <c r="A4303">
        <v>2426081</v>
      </c>
      <c r="B4303">
        <v>1</v>
      </c>
      <c r="C4303" t="s">
        <v>80</v>
      </c>
      <c r="D4303" t="s">
        <v>97</v>
      </c>
      <c r="E4303" t="s">
        <v>178</v>
      </c>
      <c r="F4303" t="s">
        <v>12564</v>
      </c>
      <c r="G4303" t="s">
        <v>187</v>
      </c>
      <c r="H4303" t="s">
        <v>144</v>
      </c>
      <c r="I4303" t="s">
        <v>136</v>
      </c>
      <c r="J4303" t="s">
        <v>137</v>
      </c>
      <c r="K4303" t="s">
        <v>164</v>
      </c>
      <c r="L4303" t="s">
        <v>12565</v>
      </c>
      <c r="M4303" t="s">
        <v>12566</v>
      </c>
      <c r="N4303">
        <v>1.5222222219999999</v>
      </c>
      <c r="O4303">
        <v>0</v>
      </c>
      <c r="P4303">
        <v>338</v>
      </c>
      <c r="Q4303">
        <v>0</v>
      </c>
      <c r="R4303">
        <v>18</v>
      </c>
      <c r="S4303">
        <v>3</v>
      </c>
      <c r="T4303">
        <v>31</v>
      </c>
      <c r="U4303">
        <v>0</v>
      </c>
      <c r="V4303">
        <v>0</v>
      </c>
      <c r="W4303">
        <v>0</v>
      </c>
      <c r="X4303">
        <v>164.78387427750724</v>
      </c>
      <c r="Y4303">
        <v>0</v>
      </c>
      <c r="Z4303">
        <v>4.7877000996842938</v>
      </c>
      <c r="AA4303">
        <v>15.691473401939847</v>
      </c>
      <c r="AB4303">
        <v>134.65274638612016</v>
      </c>
      <c r="AC4303">
        <v>0</v>
      </c>
      <c r="AD4303">
        <v>0</v>
      </c>
      <c r="AE4303">
        <v>319.91579416525155</v>
      </c>
    </row>
    <row r="4304" spans="1:31" x14ac:dyDescent="0.25">
      <c r="A4304">
        <v>2426127</v>
      </c>
      <c r="B4304">
        <v>1</v>
      </c>
      <c r="C4304" t="s">
        <v>81</v>
      </c>
      <c r="D4304" t="s">
        <v>117</v>
      </c>
      <c r="E4304" t="s">
        <v>156</v>
      </c>
      <c r="F4304" t="s">
        <v>12567</v>
      </c>
      <c r="G4304" t="s">
        <v>187</v>
      </c>
      <c r="H4304" t="s">
        <v>135</v>
      </c>
      <c r="I4304" t="s">
        <v>136</v>
      </c>
      <c r="J4304" t="s">
        <v>137</v>
      </c>
      <c r="K4304" t="s">
        <v>164</v>
      </c>
      <c r="L4304" t="s">
        <v>12568</v>
      </c>
      <c r="M4304" t="s">
        <v>12569</v>
      </c>
      <c r="N4304">
        <v>5.4313888879999999</v>
      </c>
      <c r="O4304">
        <v>0</v>
      </c>
      <c r="P4304">
        <v>448</v>
      </c>
      <c r="Q4304">
        <v>0</v>
      </c>
      <c r="R4304">
        <v>0</v>
      </c>
      <c r="S4304">
        <v>0</v>
      </c>
      <c r="T4304">
        <v>70</v>
      </c>
      <c r="U4304">
        <v>0</v>
      </c>
      <c r="V4304">
        <v>0</v>
      </c>
      <c r="W4304">
        <v>0</v>
      </c>
      <c r="X4304">
        <v>668.30607035398214</v>
      </c>
      <c r="Y4304">
        <v>0</v>
      </c>
      <c r="Z4304">
        <v>0</v>
      </c>
      <c r="AA4304">
        <v>0</v>
      </c>
      <c r="AB4304">
        <v>421.81163787796334</v>
      </c>
      <c r="AC4304">
        <v>0</v>
      </c>
      <c r="AD4304">
        <v>0</v>
      </c>
      <c r="AE4304">
        <v>1090.1177082319455</v>
      </c>
    </row>
    <row r="4305" spans="1:31" x14ac:dyDescent="0.25">
      <c r="A4305">
        <v>2425841</v>
      </c>
      <c r="B4305">
        <v>1</v>
      </c>
      <c r="C4305" t="s">
        <v>81</v>
      </c>
      <c r="D4305" t="s">
        <v>118</v>
      </c>
      <c r="E4305" t="s">
        <v>161</v>
      </c>
      <c r="F4305" t="s">
        <v>12570</v>
      </c>
      <c r="G4305" t="s">
        <v>143</v>
      </c>
      <c r="H4305" t="s">
        <v>144</v>
      </c>
      <c r="I4305" t="s">
        <v>136</v>
      </c>
      <c r="J4305" t="s">
        <v>137</v>
      </c>
      <c r="K4305" t="s">
        <v>138</v>
      </c>
      <c r="L4305" t="s">
        <v>12571</v>
      </c>
      <c r="M4305" t="s">
        <v>12572</v>
      </c>
      <c r="N4305">
        <v>0.86194444400000003</v>
      </c>
      <c r="O4305">
        <v>0</v>
      </c>
      <c r="P4305">
        <v>1089</v>
      </c>
      <c r="Q4305">
        <v>0</v>
      </c>
      <c r="R4305">
        <v>53</v>
      </c>
      <c r="S4305">
        <v>0</v>
      </c>
      <c r="T4305">
        <v>123</v>
      </c>
      <c r="U4305">
        <v>0</v>
      </c>
      <c r="V4305">
        <v>1</v>
      </c>
      <c r="W4305">
        <v>0</v>
      </c>
      <c r="X4305">
        <v>200.95634289967043</v>
      </c>
      <c r="Y4305">
        <v>0</v>
      </c>
      <c r="Z4305">
        <v>3.0133185876368076</v>
      </c>
      <c r="AA4305">
        <v>0</v>
      </c>
      <c r="AB4305">
        <v>99.515744108134299</v>
      </c>
      <c r="AC4305">
        <v>0</v>
      </c>
      <c r="AD4305">
        <v>47.487769209823831</v>
      </c>
      <c r="AE4305">
        <v>350.97317480526539</v>
      </c>
    </row>
    <row r="4306" spans="1:31" x14ac:dyDescent="0.25">
      <c r="A4306">
        <v>2426173</v>
      </c>
      <c r="B4306">
        <v>1</v>
      </c>
      <c r="C4306" t="s">
        <v>81</v>
      </c>
      <c r="D4306" t="s">
        <v>112</v>
      </c>
      <c r="E4306" t="s">
        <v>141</v>
      </c>
      <c r="F4306" t="s">
        <v>12573</v>
      </c>
      <c r="G4306" t="s">
        <v>143</v>
      </c>
      <c r="H4306" t="s">
        <v>144</v>
      </c>
      <c r="I4306" t="s">
        <v>136</v>
      </c>
      <c r="J4306" t="s">
        <v>137</v>
      </c>
      <c r="K4306" t="s">
        <v>138</v>
      </c>
      <c r="L4306" t="s">
        <v>12574</v>
      </c>
      <c r="M4306" t="s">
        <v>12575</v>
      </c>
      <c r="N4306">
        <v>1.465833333</v>
      </c>
      <c r="O4306">
        <v>0</v>
      </c>
      <c r="P4306">
        <v>0</v>
      </c>
      <c r="Q4306">
        <v>25</v>
      </c>
      <c r="R4306">
        <v>0</v>
      </c>
      <c r="S4306">
        <v>2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6.404406408973772</v>
      </c>
      <c r="Z4306">
        <v>0</v>
      </c>
      <c r="AA4306">
        <v>0.95476684765870234</v>
      </c>
      <c r="AB4306">
        <v>0</v>
      </c>
      <c r="AC4306">
        <v>0</v>
      </c>
      <c r="AD4306">
        <v>0</v>
      </c>
      <c r="AE4306">
        <v>7.3591732566324746</v>
      </c>
    </row>
    <row r="4307" spans="1:31" x14ac:dyDescent="0.25">
      <c r="A4307">
        <v>2426004</v>
      </c>
      <c r="B4307">
        <v>1</v>
      </c>
      <c r="C4307" t="s">
        <v>80</v>
      </c>
      <c r="D4307" t="s">
        <v>94</v>
      </c>
      <c r="E4307" t="s">
        <v>178</v>
      </c>
      <c r="F4307" t="s">
        <v>12576</v>
      </c>
      <c r="G4307" t="s">
        <v>143</v>
      </c>
      <c r="H4307" t="s">
        <v>144</v>
      </c>
      <c r="I4307" t="s">
        <v>330</v>
      </c>
      <c r="J4307" t="s">
        <v>137</v>
      </c>
      <c r="K4307" t="s">
        <v>138</v>
      </c>
      <c r="L4307" t="s">
        <v>12577</v>
      </c>
      <c r="M4307" t="s">
        <v>12578</v>
      </c>
      <c r="N4307">
        <v>2.7777769999999999E-3</v>
      </c>
      <c r="O4307">
        <v>9</v>
      </c>
      <c r="P4307">
        <v>3490</v>
      </c>
      <c r="Q4307">
        <v>80</v>
      </c>
      <c r="R4307">
        <v>425</v>
      </c>
      <c r="S4307">
        <v>35</v>
      </c>
      <c r="T4307">
        <v>361</v>
      </c>
      <c r="U4307">
        <v>0</v>
      </c>
      <c r="V4307">
        <v>0</v>
      </c>
      <c r="W4307">
        <v>7.4070578661777778E-3</v>
      </c>
      <c r="X4307">
        <v>0.98350498264309327</v>
      </c>
      <c r="Y4307">
        <v>0.10998175959882499</v>
      </c>
      <c r="Z4307">
        <v>4.0225163582938879E-2</v>
      </c>
      <c r="AA4307">
        <v>0.46621130170289193</v>
      </c>
      <c r="AB4307">
        <v>0.6195284150340008</v>
      </c>
      <c r="AC4307">
        <v>0</v>
      </c>
      <c r="AD4307">
        <v>0</v>
      </c>
      <c r="AE4307">
        <v>2.2268586804279278</v>
      </c>
    </row>
    <row r="4308" spans="1:31" x14ac:dyDescent="0.25">
      <c r="A4308">
        <v>2425755</v>
      </c>
      <c r="B4308">
        <v>1</v>
      </c>
      <c r="C4308" t="s">
        <v>80</v>
      </c>
      <c r="D4308" t="s">
        <v>86</v>
      </c>
      <c r="E4308" t="s">
        <v>178</v>
      </c>
      <c r="F4308" t="s">
        <v>12579</v>
      </c>
      <c r="G4308" t="s">
        <v>187</v>
      </c>
      <c r="H4308" t="s">
        <v>144</v>
      </c>
      <c r="I4308" t="s">
        <v>136</v>
      </c>
      <c r="J4308" t="s">
        <v>137</v>
      </c>
      <c r="K4308" t="s">
        <v>164</v>
      </c>
      <c r="L4308" t="s">
        <v>12580</v>
      </c>
      <c r="M4308" t="s">
        <v>12581</v>
      </c>
      <c r="N4308">
        <v>2.5147222220000001</v>
      </c>
      <c r="O4308">
        <v>0</v>
      </c>
      <c r="P4308">
        <v>3113</v>
      </c>
      <c r="Q4308">
        <v>0</v>
      </c>
      <c r="R4308">
        <v>2</v>
      </c>
      <c r="S4308">
        <v>1</v>
      </c>
      <c r="T4308">
        <v>263</v>
      </c>
      <c r="U4308">
        <v>0</v>
      </c>
      <c r="V4308">
        <v>0</v>
      </c>
      <c r="W4308">
        <v>0</v>
      </c>
      <c r="X4308">
        <v>2515.5716037388302</v>
      </c>
      <c r="Y4308">
        <v>0</v>
      </c>
      <c r="Z4308">
        <v>0.40933907278063009</v>
      </c>
      <c r="AA4308">
        <v>1418.8546451872219</v>
      </c>
      <c r="AB4308">
        <v>1042.0153768626562</v>
      </c>
      <c r="AC4308">
        <v>0</v>
      </c>
      <c r="AD4308">
        <v>0</v>
      </c>
      <c r="AE4308">
        <v>4976.850964861489</v>
      </c>
    </row>
    <row r="4309" spans="1:31" x14ac:dyDescent="0.25">
      <c r="A4309">
        <v>2425918</v>
      </c>
      <c r="B4309">
        <v>1</v>
      </c>
      <c r="C4309" t="s">
        <v>81</v>
      </c>
      <c r="D4309" t="s">
        <v>117</v>
      </c>
      <c r="E4309" t="s">
        <v>161</v>
      </c>
      <c r="F4309" t="s">
        <v>12582</v>
      </c>
      <c r="G4309" t="s">
        <v>163</v>
      </c>
      <c r="H4309" t="s">
        <v>144</v>
      </c>
      <c r="I4309" t="s">
        <v>136</v>
      </c>
      <c r="J4309" t="s">
        <v>137</v>
      </c>
      <c r="K4309" t="s">
        <v>164</v>
      </c>
      <c r="L4309" t="s">
        <v>12583</v>
      </c>
      <c r="M4309" t="s">
        <v>12584</v>
      </c>
      <c r="N4309">
        <v>0.21416666600000001</v>
      </c>
      <c r="O4309">
        <v>0</v>
      </c>
      <c r="P4309">
        <v>149</v>
      </c>
      <c r="Q4309">
        <v>0</v>
      </c>
      <c r="R4309">
        <v>0</v>
      </c>
      <c r="S4309">
        <v>0</v>
      </c>
      <c r="T4309">
        <v>259</v>
      </c>
      <c r="U4309">
        <v>0</v>
      </c>
      <c r="V4309">
        <v>1</v>
      </c>
      <c r="W4309">
        <v>0</v>
      </c>
      <c r="X4309">
        <v>7.5335845413700397</v>
      </c>
      <c r="Y4309">
        <v>0</v>
      </c>
      <c r="Z4309">
        <v>0</v>
      </c>
      <c r="AA4309">
        <v>0</v>
      </c>
      <c r="AB4309">
        <v>27.754722287400096</v>
      </c>
      <c r="AC4309">
        <v>0</v>
      </c>
      <c r="AD4309">
        <v>2.8713710006420792</v>
      </c>
      <c r="AE4309">
        <v>38.15967782941221</v>
      </c>
    </row>
    <row r="4310" spans="1:31" x14ac:dyDescent="0.25">
      <c r="A4310">
        <v>2426359</v>
      </c>
      <c r="B4310">
        <v>1</v>
      </c>
      <c r="C4310" t="s">
        <v>80</v>
      </c>
      <c r="D4310" t="s">
        <v>96</v>
      </c>
      <c r="E4310" t="s">
        <v>178</v>
      </c>
      <c r="F4310" t="s">
        <v>2171</v>
      </c>
      <c r="G4310" t="s">
        <v>175</v>
      </c>
      <c r="H4310" t="s">
        <v>144</v>
      </c>
      <c r="I4310" t="s">
        <v>136</v>
      </c>
      <c r="J4310" t="s">
        <v>137</v>
      </c>
      <c r="K4310" t="s">
        <v>138</v>
      </c>
      <c r="L4310" t="s">
        <v>12585</v>
      </c>
      <c r="M4310" t="s">
        <v>12586</v>
      </c>
      <c r="N4310">
        <v>0.61194444400000003</v>
      </c>
      <c r="O4310">
        <v>1</v>
      </c>
      <c r="P4310">
        <v>973</v>
      </c>
      <c r="Q4310">
        <v>0</v>
      </c>
      <c r="R4310">
        <v>0</v>
      </c>
      <c r="S4310">
        <v>12</v>
      </c>
      <c r="T4310">
        <v>31</v>
      </c>
      <c r="U4310">
        <v>0</v>
      </c>
      <c r="V4310">
        <v>1</v>
      </c>
      <c r="W4310">
        <v>6.21775747873843</v>
      </c>
      <c r="X4310">
        <v>68.812906990016216</v>
      </c>
      <c r="Y4310">
        <v>0</v>
      </c>
      <c r="Z4310">
        <v>0</v>
      </c>
      <c r="AA4310">
        <v>89.755659265829863</v>
      </c>
      <c r="AB4310">
        <v>7.8798762459905713</v>
      </c>
      <c r="AC4310">
        <v>0</v>
      </c>
      <c r="AD4310">
        <v>1.5442152925729443E-2</v>
      </c>
      <c r="AE4310">
        <v>172.68164213350084</v>
      </c>
    </row>
    <row r="4311" spans="1:31" x14ac:dyDescent="0.25">
      <c r="A4311">
        <v>2426064</v>
      </c>
      <c r="B4311">
        <v>1</v>
      </c>
      <c r="C4311" t="s">
        <v>81</v>
      </c>
      <c r="D4311" t="s">
        <v>118</v>
      </c>
      <c r="E4311" t="s">
        <v>141</v>
      </c>
      <c r="F4311" t="s">
        <v>12587</v>
      </c>
      <c r="G4311" t="s">
        <v>143</v>
      </c>
      <c r="H4311" t="s">
        <v>144</v>
      </c>
      <c r="I4311" t="s">
        <v>136</v>
      </c>
      <c r="J4311" t="s">
        <v>137</v>
      </c>
      <c r="K4311" t="s">
        <v>138</v>
      </c>
      <c r="L4311" t="s">
        <v>12588</v>
      </c>
      <c r="M4311" t="s">
        <v>12589</v>
      </c>
      <c r="N4311">
        <v>1.9344444439999999</v>
      </c>
      <c r="O4311">
        <v>0</v>
      </c>
      <c r="P4311">
        <v>555</v>
      </c>
      <c r="Q4311">
        <v>31</v>
      </c>
      <c r="R4311">
        <v>23</v>
      </c>
      <c r="S4311">
        <v>1</v>
      </c>
      <c r="T4311">
        <v>54</v>
      </c>
      <c r="U4311">
        <v>0</v>
      </c>
      <c r="V4311">
        <v>0</v>
      </c>
      <c r="W4311">
        <v>0</v>
      </c>
      <c r="X4311">
        <v>10.127102302788769</v>
      </c>
      <c r="Y4311">
        <v>0.15584584403960003</v>
      </c>
      <c r="Z4311">
        <v>4.4307647052117716</v>
      </c>
      <c r="AA4311">
        <v>3.4690305770152889</v>
      </c>
      <c r="AB4311">
        <v>9.2743903889750623</v>
      </c>
      <c r="AC4311">
        <v>0</v>
      </c>
      <c r="AD4311">
        <v>0</v>
      </c>
      <c r="AE4311">
        <v>27.457133818030492</v>
      </c>
    </row>
    <row r="4312" spans="1:31" x14ac:dyDescent="0.25">
      <c r="A4312">
        <v>2426545</v>
      </c>
      <c r="B4312">
        <v>1</v>
      </c>
      <c r="C4312" t="s">
        <v>80</v>
      </c>
      <c r="D4312" t="s">
        <v>103</v>
      </c>
      <c r="E4312" t="s">
        <v>178</v>
      </c>
      <c r="F4312" t="s">
        <v>12590</v>
      </c>
      <c r="G4312" t="s">
        <v>143</v>
      </c>
      <c r="H4312" t="s">
        <v>144</v>
      </c>
      <c r="I4312" t="s">
        <v>136</v>
      </c>
      <c r="J4312" t="s">
        <v>137</v>
      </c>
      <c r="K4312" t="s">
        <v>138</v>
      </c>
      <c r="L4312" t="s">
        <v>470</v>
      </c>
      <c r="M4312" t="s">
        <v>12591</v>
      </c>
      <c r="N4312">
        <v>3.488888888</v>
      </c>
      <c r="O4312">
        <v>12</v>
      </c>
      <c r="P4312">
        <v>714</v>
      </c>
      <c r="Q4312">
        <v>20</v>
      </c>
      <c r="R4312">
        <v>97</v>
      </c>
      <c r="S4312">
        <v>15</v>
      </c>
      <c r="T4312">
        <v>171</v>
      </c>
      <c r="U4312">
        <v>0</v>
      </c>
      <c r="V4312">
        <v>0</v>
      </c>
      <c r="W4312">
        <v>20.944355589554593</v>
      </c>
      <c r="X4312">
        <v>669.42136044153801</v>
      </c>
      <c r="Y4312">
        <v>197.30154403284266</v>
      </c>
      <c r="Z4312">
        <v>46.071083323487777</v>
      </c>
      <c r="AA4312">
        <v>225.70002937560128</v>
      </c>
      <c r="AB4312">
        <v>210.58326754077765</v>
      </c>
      <c r="AC4312">
        <v>0</v>
      </c>
      <c r="AD4312">
        <v>0</v>
      </c>
      <c r="AE4312">
        <v>1370.0216403038019</v>
      </c>
    </row>
    <row r="4313" spans="1:31" x14ac:dyDescent="0.25">
      <c r="A4313">
        <v>2425709</v>
      </c>
      <c r="B4313">
        <v>1</v>
      </c>
      <c r="C4313" t="s">
        <v>80</v>
      </c>
      <c r="D4313" t="s">
        <v>88</v>
      </c>
      <c r="E4313" t="s">
        <v>132</v>
      </c>
      <c r="F4313" t="s">
        <v>12592</v>
      </c>
      <c r="G4313" t="s">
        <v>198</v>
      </c>
      <c r="H4313" t="s">
        <v>135</v>
      </c>
      <c r="I4313" t="s">
        <v>136</v>
      </c>
      <c r="J4313" t="s">
        <v>137</v>
      </c>
      <c r="K4313" t="s">
        <v>138</v>
      </c>
      <c r="L4313" t="s">
        <v>12593</v>
      </c>
      <c r="M4313" t="s">
        <v>12594</v>
      </c>
      <c r="N4313">
        <v>3.0758333329999998</v>
      </c>
      <c r="O4313">
        <v>0</v>
      </c>
      <c r="P4313">
        <v>19</v>
      </c>
      <c r="Q4313">
        <v>0</v>
      </c>
      <c r="R4313">
        <v>0</v>
      </c>
      <c r="S4313">
        <v>0</v>
      </c>
      <c r="T4313">
        <v>1</v>
      </c>
      <c r="U4313">
        <v>0</v>
      </c>
      <c r="V4313">
        <v>0</v>
      </c>
      <c r="W4313">
        <v>0</v>
      </c>
      <c r="X4313">
        <v>15.20557357050153</v>
      </c>
      <c r="Y4313">
        <v>0</v>
      </c>
      <c r="Z4313">
        <v>0</v>
      </c>
      <c r="AA4313">
        <v>0</v>
      </c>
      <c r="AB4313">
        <v>6.0228472964395996</v>
      </c>
      <c r="AC4313">
        <v>0</v>
      </c>
      <c r="AD4313">
        <v>0</v>
      </c>
      <c r="AE4313">
        <v>21.228420866941129</v>
      </c>
    </row>
    <row r="4314" spans="1:31" x14ac:dyDescent="0.25">
      <c r="A4314">
        <v>2426651</v>
      </c>
      <c r="B4314">
        <v>1</v>
      </c>
      <c r="C4314" t="s">
        <v>80</v>
      </c>
      <c r="D4314" t="s">
        <v>103</v>
      </c>
      <c r="E4314" t="s">
        <v>161</v>
      </c>
      <c r="F4314" t="s">
        <v>12595</v>
      </c>
      <c r="G4314" t="s">
        <v>143</v>
      </c>
      <c r="H4314" t="s">
        <v>144</v>
      </c>
      <c r="I4314" t="s">
        <v>136</v>
      </c>
      <c r="J4314" t="s">
        <v>137</v>
      </c>
      <c r="K4314" t="s">
        <v>138</v>
      </c>
      <c r="L4314" t="s">
        <v>12596</v>
      </c>
      <c r="M4314" t="s">
        <v>12597</v>
      </c>
      <c r="N4314">
        <v>0.96666666599999995</v>
      </c>
      <c r="O4314">
        <v>0</v>
      </c>
      <c r="P4314">
        <v>596</v>
      </c>
      <c r="Q4314">
        <v>0</v>
      </c>
      <c r="R4314">
        <v>0</v>
      </c>
      <c r="S4314">
        <v>0</v>
      </c>
      <c r="T4314">
        <v>4</v>
      </c>
      <c r="U4314">
        <v>0</v>
      </c>
      <c r="V4314">
        <v>0</v>
      </c>
      <c r="W4314">
        <v>0</v>
      </c>
      <c r="X4314">
        <v>142.54825752998681</v>
      </c>
      <c r="Y4314">
        <v>0</v>
      </c>
      <c r="Z4314">
        <v>0</v>
      </c>
      <c r="AA4314">
        <v>0</v>
      </c>
      <c r="AB4314">
        <v>14.488227201754597</v>
      </c>
      <c r="AC4314">
        <v>0</v>
      </c>
      <c r="AD4314">
        <v>0</v>
      </c>
      <c r="AE4314">
        <v>157.03648473174141</v>
      </c>
    </row>
    <row r="4315" spans="1:31" x14ac:dyDescent="0.25">
      <c r="A4315">
        <v>2426256</v>
      </c>
      <c r="B4315">
        <v>1</v>
      </c>
      <c r="C4315" t="s">
        <v>81</v>
      </c>
      <c r="D4315" t="s">
        <v>127</v>
      </c>
      <c r="E4315" t="s">
        <v>161</v>
      </c>
      <c r="F4315" t="s">
        <v>12598</v>
      </c>
      <c r="G4315" t="s">
        <v>143</v>
      </c>
      <c r="H4315" t="s">
        <v>144</v>
      </c>
      <c r="I4315" t="s">
        <v>136</v>
      </c>
      <c r="J4315" t="s">
        <v>137</v>
      </c>
      <c r="K4315" t="s">
        <v>138</v>
      </c>
      <c r="L4315" t="s">
        <v>12599</v>
      </c>
      <c r="M4315" t="s">
        <v>12600</v>
      </c>
      <c r="N4315">
        <v>1.356666666</v>
      </c>
      <c r="O4315">
        <v>0</v>
      </c>
      <c r="P4315">
        <v>902</v>
      </c>
      <c r="Q4315">
        <v>11</v>
      </c>
      <c r="R4315">
        <v>26</v>
      </c>
      <c r="S4315">
        <v>2</v>
      </c>
      <c r="T4315">
        <v>108</v>
      </c>
      <c r="U4315">
        <v>0</v>
      </c>
      <c r="V4315">
        <v>1</v>
      </c>
      <c r="W4315">
        <v>0</v>
      </c>
      <c r="X4315">
        <v>395.02704288659692</v>
      </c>
      <c r="Y4315">
        <v>0</v>
      </c>
      <c r="Z4315">
        <v>5.1789451078983841</v>
      </c>
      <c r="AA4315">
        <v>10.678137372032463</v>
      </c>
      <c r="AB4315">
        <v>119.93277905070177</v>
      </c>
      <c r="AC4315">
        <v>0</v>
      </c>
      <c r="AD4315">
        <v>21.620243771010635</v>
      </c>
      <c r="AE4315">
        <v>552.43714818824014</v>
      </c>
    </row>
    <row r="4316" spans="1:31" x14ac:dyDescent="0.25">
      <c r="A4316">
        <v>2426376</v>
      </c>
      <c r="B4316">
        <v>1</v>
      </c>
      <c r="C4316" t="s">
        <v>81</v>
      </c>
      <c r="D4316" t="s">
        <v>112</v>
      </c>
      <c r="E4316" t="s">
        <v>178</v>
      </c>
      <c r="F4316" t="s">
        <v>482</v>
      </c>
      <c r="G4316" t="s">
        <v>163</v>
      </c>
      <c r="H4316" t="s">
        <v>144</v>
      </c>
      <c r="I4316" t="s">
        <v>136</v>
      </c>
      <c r="J4316" t="s">
        <v>137</v>
      </c>
      <c r="K4316" t="s">
        <v>164</v>
      </c>
      <c r="L4316" t="s">
        <v>12601</v>
      </c>
      <c r="M4316" t="s">
        <v>12602</v>
      </c>
      <c r="N4316">
        <v>0.48861111099999999</v>
      </c>
      <c r="O4316">
        <v>0</v>
      </c>
      <c r="P4316">
        <v>17722</v>
      </c>
      <c r="Q4316">
        <v>1</v>
      </c>
      <c r="R4316">
        <v>213</v>
      </c>
      <c r="S4316">
        <v>72</v>
      </c>
      <c r="T4316">
        <v>2590</v>
      </c>
      <c r="U4316">
        <v>10</v>
      </c>
      <c r="V4316">
        <v>12</v>
      </c>
      <c r="W4316">
        <v>0</v>
      </c>
      <c r="X4316">
        <v>1999.7812485084094</v>
      </c>
      <c r="Y4316">
        <v>0.69345413196893002</v>
      </c>
      <c r="Z4316">
        <v>6.5384302055260415</v>
      </c>
      <c r="AA4316">
        <v>280.07171527769844</v>
      </c>
      <c r="AB4316">
        <v>1212.8093161819431</v>
      </c>
      <c r="AC4316">
        <v>153.8259962083944</v>
      </c>
      <c r="AD4316">
        <v>48.445996807360736</v>
      </c>
      <c r="AE4316">
        <v>3702.1661573213009</v>
      </c>
    </row>
    <row r="4317" spans="1:31" x14ac:dyDescent="0.25">
      <c r="A4317">
        <v>2425878</v>
      </c>
      <c r="B4317">
        <v>1</v>
      </c>
      <c r="C4317" t="s">
        <v>80</v>
      </c>
      <c r="D4317" t="s">
        <v>92</v>
      </c>
      <c r="E4317" t="s">
        <v>161</v>
      </c>
      <c r="F4317" t="s">
        <v>5915</v>
      </c>
      <c r="G4317" t="s">
        <v>355</v>
      </c>
      <c r="H4317" t="s">
        <v>144</v>
      </c>
      <c r="I4317" t="s">
        <v>136</v>
      </c>
      <c r="J4317" t="s">
        <v>137</v>
      </c>
      <c r="K4317" t="s">
        <v>164</v>
      </c>
      <c r="L4317" t="s">
        <v>12603</v>
      </c>
      <c r="M4317" t="s">
        <v>12604</v>
      </c>
      <c r="N4317">
        <v>1.2524999999999999</v>
      </c>
      <c r="O4317">
        <v>0</v>
      </c>
      <c r="P4317">
        <v>39</v>
      </c>
      <c r="Q4317">
        <v>0</v>
      </c>
      <c r="R4317">
        <v>3</v>
      </c>
      <c r="S4317">
        <v>0</v>
      </c>
      <c r="T4317">
        <v>14</v>
      </c>
      <c r="U4317">
        <v>0</v>
      </c>
      <c r="V4317">
        <v>0</v>
      </c>
      <c r="W4317">
        <v>0</v>
      </c>
      <c r="X4317">
        <v>20.399627729994162</v>
      </c>
      <c r="Y4317">
        <v>0</v>
      </c>
      <c r="Z4317">
        <v>0.61871767443678449</v>
      </c>
      <c r="AA4317">
        <v>0</v>
      </c>
      <c r="AB4317">
        <v>23.082393956395698</v>
      </c>
      <c r="AC4317">
        <v>0</v>
      </c>
      <c r="AD4317">
        <v>0</v>
      </c>
      <c r="AE4317">
        <v>44.100739360826644</v>
      </c>
    </row>
    <row r="4318" spans="1:31" x14ac:dyDescent="0.25">
      <c r="A4318">
        <v>2425735</v>
      </c>
      <c r="B4318">
        <v>1</v>
      </c>
      <c r="C4318" t="s">
        <v>81</v>
      </c>
      <c r="D4318" t="s">
        <v>118</v>
      </c>
      <c r="E4318" t="s">
        <v>161</v>
      </c>
      <c r="F4318" t="s">
        <v>12605</v>
      </c>
      <c r="G4318" t="s">
        <v>143</v>
      </c>
      <c r="H4318" t="s">
        <v>144</v>
      </c>
      <c r="I4318" t="s">
        <v>136</v>
      </c>
      <c r="J4318" t="s">
        <v>137</v>
      </c>
      <c r="K4318" t="s">
        <v>138</v>
      </c>
      <c r="L4318" t="s">
        <v>12606</v>
      </c>
      <c r="M4318" t="s">
        <v>12607</v>
      </c>
      <c r="N4318">
        <v>0.27694444400000001</v>
      </c>
      <c r="O4318">
        <v>2</v>
      </c>
      <c r="P4318">
        <v>2802</v>
      </c>
      <c r="Q4318">
        <v>15</v>
      </c>
      <c r="R4318">
        <v>73</v>
      </c>
      <c r="S4318">
        <v>14</v>
      </c>
      <c r="T4318">
        <v>308</v>
      </c>
      <c r="U4318">
        <v>5</v>
      </c>
      <c r="V4318">
        <v>0</v>
      </c>
      <c r="W4318">
        <v>0.48397191977655307</v>
      </c>
      <c r="X4318">
        <v>167.29563162410747</v>
      </c>
      <c r="Y4318">
        <v>0.78168204651145845</v>
      </c>
      <c r="Z4318">
        <v>8.8491342805309863</v>
      </c>
      <c r="AA4318">
        <v>86.257164538299634</v>
      </c>
      <c r="AB4318">
        <v>85.905454305965279</v>
      </c>
      <c r="AC4318">
        <v>379.95855836275115</v>
      </c>
      <c r="AD4318">
        <v>0</v>
      </c>
      <c r="AE4318">
        <v>729.53159707794259</v>
      </c>
    </row>
    <row r="4319" spans="1:31" x14ac:dyDescent="0.25">
      <c r="A4319">
        <v>2426233</v>
      </c>
      <c r="B4319">
        <v>1</v>
      </c>
      <c r="C4319" t="s">
        <v>80</v>
      </c>
      <c r="D4319" t="s">
        <v>82</v>
      </c>
      <c r="E4319" t="s">
        <v>132</v>
      </c>
      <c r="F4319" t="s">
        <v>12608</v>
      </c>
      <c r="G4319" t="s">
        <v>134</v>
      </c>
      <c r="H4319" t="s">
        <v>135</v>
      </c>
      <c r="I4319" t="s">
        <v>136</v>
      </c>
      <c r="J4319" t="s">
        <v>137</v>
      </c>
      <c r="K4319" t="s">
        <v>138</v>
      </c>
      <c r="L4319" t="s">
        <v>12609</v>
      </c>
      <c r="M4319" t="s">
        <v>12610</v>
      </c>
      <c r="N4319">
        <v>4.2133333329999996</v>
      </c>
      <c r="O4319">
        <v>0</v>
      </c>
      <c r="P4319">
        <v>1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1.1570395763628334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1.1570395763628334</v>
      </c>
    </row>
    <row r="4320" spans="1:31" x14ac:dyDescent="0.25">
      <c r="A4320">
        <v>2426090</v>
      </c>
      <c r="B4320">
        <v>1</v>
      </c>
      <c r="C4320" t="s">
        <v>80</v>
      </c>
      <c r="D4320" t="s">
        <v>85</v>
      </c>
      <c r="E4320" t="s">
        <v>290</v>
      </c>
      <c r="F4320" t="s">
        <v>12611</v>
      </c>
      <c r="G4320" t="s">
        <v>171</v>
      </c>
      <c r="H4320" t="s">
        <v>135</v>
      </c>
      <c r="I4320" t="s">
        <v>136</v>
      </c>
      <c r="J4320" t="s">
        <v>137</v>
      </c>
      <c r="K4320" t="s">
        <v>138</v>
      </c>
      <c r="L4320" t="s">
        <v>12612</v>
      </c>
      <c r="M4320" t="s">
        <v>12613</v>
      </c>
      <c r="N4320">
        <v>3.7597222220000002</v>
      </c>
      <c r="O4320">
        <v>0</v>
      </c>
      <c r="P4320">
        <v>90</v>
      </c>
      <c r="Q4320">
        <v>0</v>
      </c>
      <c r="R4320">
        <v>0</v>
      </c>
      <c r="S4320">
        <v>0</v>
      </c>
      <c r="T4320">
        <v>22</v>
      </c>
      <c r="U4320">
        <v>0</v>
      </c>
      <c r="V4320">
        <v>0</v>
      </c>
      <c r="W4320">
        <v>0</v>
      </c>
      <c r="X4320">
        <v>82.16407335385928</v>
      </c>
      <c r="Y4320">
        <v>0</v>
      </c>
      <c r="Z4320">
        <v>0</v>
      </c>
      <c r="AA4320">
        <v>0</v>
      </c>
      <c r="AB4320">
        <v>98.626297554523617</v>
      </c>
      <c r="AC4320">
        <v>0</v>
      </c>
      <c r="AD4320">
        <v>0</v>
      </c>
      <c r="AE4320">
        <v>180.7903709083829</v>
      </c>
    </row>
    <row r="4321" spans="1:31" x14ac:dyDescent="0.25">
      <c r="A4321">
        <v>2426568</v>
      </c>
      <c r="B4321">
        <v>1</v>
      </c>
      <c r="C4321" t="s">
        <v>80</v>
      </c>
      <c r="D4321" t="s">
        <v>105</v>
      </c>
      <c r="E4321" t="s">
        <v>141</v>
      </c>
      <c r="F4321" t="s">
        <v>1096</v>
      </c>
      <c r="G4321" t="s">
        <v>143</v>
      </c>
      <c r="H4321" t="s">
        <v>144</v>
      </c>
      <c r="I4321" t="s">
        <v>136</v>
      </c>
      <c r="J4321" t="s">
        <v>137</v>
      </c>
      <c r="K4321" t="s">
        <v>138</v>
      </c>
      <c r="L4321" t="s">
        <v>12614</v>
      </c>
      <c r="M4321" t="s">
        <v>12615</v>
      </c>
      <c r="N4321">
        <v>0.68055555499999998</v>
      </c>
      <c r="O4321">
        <v>5</v>
      </c>
      <c r="P4321">
        <v>676</v>
      </c>
      <c r="Q4321">
        <v>13</v>
      </c>
      <c r="R4321">
        <v>89</v>
      </c>
      <c r="S4321">
        <v>8</v>
      </c>
      <c r="T4321">
        <v>74</v>
      </c>
      <c r="U4321">
        <v>0</v>
      </c>
      <c r="V4321">
        <v>0</v>
      </c>
      <c r="W4321">
        <v>1.3067922678008834</v>
      </c>
      <c r="X4321">
        <v>96.859577256091626</v>
      </c>
      <c r="Y4321">
        <v>27.4274288198724</v>
      </c>
      <c r="Z4321">
        <v>14.360305174043599</v>
      </c>
      <c r="AA4321">
        <v>4.6320484295286537</v>
      </c>
      <c r="AB4321">
        <v>62.655104911837014</v>
      </c>
      <c r="AC4321">
        <v>0</v>
      </c>
      <c r="AD4321">
        <v>0</v>
      </c>
      <c r="AE4321">
        <v>207.24125685917417</v>
      </c>
    </row>
    <row r="4322" spans="1:31" x14ac:dyDescent="0.25">
      <c r="A4322">
        <v>2425855</v>
      </c>
      <c r="B4322">
        <v>1</v>
      </c>
      <c r="C4322" t="s">
        <v>81</v>
      </c>
      <c r="D4322" t="s">
        <v>128</v>
      </c>
      <c r="E4322" t="s">
        <v>132</v>
      </c>
      <c r="F4322" t="s">
        <v>12616</v>
      </c>
      <c r="G4322" t="s">
        <v>198</v>
      </c>
      <c r="H4322" t="s">
        <v>135</v>
      </c>
      <c r="I4322" t="s">
        <v>136</v>
      </c>
      <c r="J4322" t="s">
        <v>137</v>
      </c>
      <c r="K4322" t="s">
        <v>138</v>
      </c>
      <c r="L4322" t="s">
        <v>12617</v>
      </c>
      <c r="M4322" t="s">
        <v>12618</v>
      </c>
      <c r="N4322">
        <v>6.1327777770000003</v>
      </c>
      <c r="O4322">
        <v>0</v>
      </c>
      <c r="P4322">
        <v>7</v>
      </c>
      <c r="Q4322">
        <v>0</v>
      </c>
      <c r="R4322">
        <v>0</v>
      </c>
      <c r="S4322">
        <v>0</v>
      </c>
      <c r="T4322">
        <v>2</v>
      </c>
      <c r="U4322">
        <v>0</v>
      </c>
      <c r="V4322">
        <v>0</v>
      </c>
      <c r="W4322">
        <v>0</v>
      </c>
      <c r="X4322">
        <v>5.3260262965296805</v>
      </c>
      <c r="Y4322">
        <v>0</v>
      </c>
      <c r="Z4322">
        <v>0</v>
      </c>
      <c r="AA4322">
        <v>0</v>
      </c>
      <c r="AB4322">
        <v>56.485992527411362</v>
      </c>
      <c r="AC4322">
        <v>0</v>
      </c>
      <c r="AD4322">
        <v>0</v>
      </c>
      <c r="AE4322">
        <v>61.812018823941045</v>
      </c>
    </row>
    <row r="4323" spans="1:31" x14ac:dyDescent="0.25">
      <c r="A4323">
        <v>2426213</v>
      </c>
      <c r="B4323">
        <v>1</v>
      </c>
      <c r="C4323" t="s">
        <v>80</v>
      </c>
      <c r="D4323" t="s">
        <v>84</v>
      </c>
      <c r="E4323" t="s">
        <v>290</v>
      </c>
      <c r="F4323" t="s">
        <v>573</v>
      </c>
      <c r="G4323" t="s">
        <v>171</v>
      </c>
      <c r="H4323" t="s">
        <v>135</v>
      </c>
      <c r="I4323" t="s">
        <v>136</v>
      </c>
      <c r="J4323" t="s">
        <v>137</v>
      </c>
      <c r="K4323" t="s">
        <v>138</v>
      </c>
      <c r="L4323" t="s">
        <v>12619</v>
      </c>
      <c r="M4323" t="s">
        <v>12620</v>
      </c>
      <c r="N4323">
        <v>4.2458333330000002</v>
      </c>
      <c r="O4323">
        <v>0</v>
      </c>
      <c r="P4323">
        <v>101</v>
      </c>
      <c r="Q4323">
        <v>0</v>
      </c>
      <c r="R4323">
        <v>0</v>
      </c>
      <c r="S4323">
        <v>0</v>
      </c>
      <c r="T4323">
        <v>8</v>
      </c>
      <c r="U4323">
        <v>0</v>
      </c>
      <c r="V4323">
        <v>0</v>
      </c>
      <c r="W4323">
        <v>0</v>
      </c>
      <c r="X4323">
        <v>129.5071513036433</v>
      </c>
      <c r="Y4323">
        <v>0</v>
      </c>
      <c r="Z4323">
        <v>0</v>
      </c>
      <c r="AA4323">
        <v>0</v>
      </c>
      <c r="AB4323">
        <v>103.67989136417006</v>
      </c>
      <c r="AC4323">
        <v>0</v>
      </c>
      <c r="AD4323">
        <v>0</v>
      </c>
      <c r="AE4323">
        <v>233.18704266781336</v>
      </c>
    </row>
    <row r="4324" spans="1:31" x14ac:dyDescent="0.25">
      <c r="A4324">
        <v>2426190</v>
      </c>
      <c r="B4324">
        <v>1</v>
      </c>
      <c r="C4324" t="s">
        <v>81</v>
      </c>
      <c r="D4324" t="s">
        <v>121</v>
      </c>
      <c r="E4324" t="s">
        <v>161</v>
      </c>
      <c r="F4324" t="s">
        <v>12621</v>
      </c>
      <c r="G4324" t="s">
        <v>187</v>
      </c>
      <c r="H4324" t="s">
        <v>144</v>
      </c>
      <c r="I4324" t="s">
        <v>136</v>
      </c>
      <c r="J4324" t="s">
        <v>137</v>
      </c>
      <c r="K4324" t="s">
        <v>164</v>
      </c>
      <c r="L4324" t="s">
        <v>12622</v>
      </c>
      <c r="M4324" t="s">
        <v>12623</v>
      </c>
      <c r="N4324">
        <v>0.61</v>
      </c>
      <c r="O4324">
        <v>0</v>
      </c>
      <c r="P4324">
        <v>11</v>
      </c>
      <c r="Q4324">
        <v>0</v>
      </c>
      <c r="R4324">
        <v>2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0.55434087961350009</v>
      </c>
      <c r="Y4324">
        <v>0</v>
      </c>
      <c r="Z4324">
        <v>3.8446178554200003E-3</v>
      </c>
      <c r="AA4324">
        <v>0</v>
      </c>
      <c r="AB4324">
        <v>0</v>
      </c>
      <c r="AC4324">
        <v>0</v>
      </c>
      <c r="AD4324">
        <v>0</v>
      </c>
      <c r="AE4324">
        <v>0.5581854974689201</v>
      </c>
    </row>
    <row r="4325" spans="1:31" x14ac:dyDescent="0.25">
      <c r="A4325">
        <v>2426562</v>
      </c>
      <c r="B4325">
        <v>1</v>
      </c>
      <c r="C4325" t="s">
        <v>80</v>
      </c>
      <c r="D4325" t="s">
        <v>105</v>
      </c>
      <c r="E4325" t="s">
        <v>161</v>
      </c>
      <c r="F4325" t="s">
        <v>12624</v>
      </c>
      <c r="G4325" t="s">
        <v>143</v>
      </c>
      <c r="H4325" t="s">
        <v>144</v>
      </c>
      <c r="I4325" t="s">
        <v>136</v>
      </c>
      <c r="J4325" t="s">
        <v>137</v>
      </c>
      <c r="K4325" t="s">
        <v>138</v>
      </c>
      <c r="L4325" t="s">
        <v>12625</v>
      </c>
      <c r="M4325" t="s">
        <v>12626</v>
      </c>
      <c r="N4325">
        <v>2.309722222</v>
      </c>
      <c r="O4325">
        <v>0</v>
      </c>
      <c r="P4325">
        <v>359</v>
      </c>
      <c r="Q4325">
        <v>0</v>
      </c>
      <c r="R4325">
        <v>0</v>
      </c>
      <c r="S4325">
        <v>0</v>
      </c>
      <c r="T4325">
        <v>27</v>
      </c>
      <c r="U4325">
        <v>0</v>
      </c>
      <c r="V4325">
        <v>0</v>
      </c>
      <c r="W4325">
        <v>0</v>
      </c>
      <c r="X4325">
        <v>229.60135347094194</v>
      </c>
      <c r="Y4325">
        <v>0</v>
      </c>
      <c r="Z4325">
        <v>0</v>
      </c>
      <c r="AA4325">
        <v>0</v>
      </c>
      <c r="AB4325">
        <v>20.444820436061143</v>
      </c>
      <c r="AC4325">
        <v>0</v>
      </c>
      <c r="AD4325">
        <v>0</v>
      </c>
      <c r="AE4325">
        <v>250.04617390700309</v>
      </c>
    </row>
    <row r="4326" spans="1:31" x14ac:dyDescent="0.25">
      <c r="A4326">
        <v>2426021</v>
      </c>
      <c r="B4326">
        <v>1</v>
      </c>
      <c r="C4326" t="s">
        <v>80</v>
      </c>
      <c r="D4326" t="s">
        <v>100</v>
      </c>
      <c r="E4326" t="s">
        <v>178</v>
      </c>
      <c r="F4326" t="s">
        <v>12627</v>
      </c>
      <c r="G4326" t="s">
        <v>143</v>
      </c>
      <c r="H4326" t="s">
        <v>144</v>
      </c>
      <c r="I4326" t="s">
        <v>136</v>
      </c>
      <c r="J4326" t="s">
        <v>137</v>
      </c>
      <c r="K4326" t="s">
        <v>138</v>
      </c>
      <c r="L4326" t="s">
        <v>12628</v>
      </c>
      <c r="M4326" t="s">
        <v>12629</v>
      </c>
      <c r="N4326">
        <v>2.363611111</v>
      </c>
      <c r="O4326">
        <v>0</v>
      </c>
      <c r="P4326">
        <v>435</v>
      </c>
      <c r="Q4326">
        <v>0</v>
      </c>
      <c r="R4326">
        <v>0</v>
      </c>
      <c r="S4326">
        <v>0</v>
      </c>
      <c r="T4326">
        <v>35</v>
      </c>
      <c r="U4326">
        <v>0</v>
      </c>
      <c r="V4326">
        <v>0</v>
      </c>
      <c r="W4326">
        <v>0</v>
      </c>
      <c r="X4326">
        <v>142.19530609142961</v>
      </c>
      <c r="Y4326">
        <v>0</v>
      </c>
      <c r="Z4326">
        <v>0</v>
      </c>
      <c r="AA4326">
        <v>0</v>
      </c>
      <c r="AB4326">
        <v>119.32854269329597</v>
      </c>
      <c r="AC4326">
        <v>0</v>
      </c>
      <c r="AD4326">
        <v>0</v>
      </c>
      <c r="AE4326">
        <v>261.5238487847256</v>
      </c>
    </row>
    <row r="4327" spans="1:31" x14ac:dyDescent="0.25">
      <c r="A4327">
        <v>2426631</v>
      </c>
      <c r="B4327">
        <v>1</v>
      </c>
      <c r="C4327" t="s">
        <v>80</v>
      </c>
      <c r="D4327" t="s">
        <v>83</v>
      </c>
      <c r="E4327" t="s">
        <v>132</v>
      </c>
      <c r="F4327" t="s">
        <v>12630</v>
      </c>
      <c r="G4327" t="s">
        <v>134</v>
      </c>
      <c r="H4327" t="s">
        <v>135</v>
      </c>
      <c r="I4327" t="s">
        <v>136</v>
      </c>
      <c r="J4327" t="s">
        <v>137</v>
      </c>
      <c r="K4327" t="s">
        <v>138</v>
      </c>
      <c r="L4327" t="s">
        <v>12631</v>
      </c>
      <c r="M4327" t="s">
        <v>12632</v>
      </c>
      <c r="N4327">
        <v>1.5475000000000001</v>
      </c>
      <c r="O4327">
        <v>0</v>
      </c>
      <c r="P4327">
        <v>17</v>
      </c>
      <c r="Q4327">
        <v>0</v>
      </c>
      <c r="R4327">
        <v>0</v>
      </c>
      <c r="S4327">
        <v>0</v>
      </c>
      <c r="T4327">
        <v>2</v>
      </c>
      <c r="U4327">
        <v>0</v>
      </c>
      <c r="V4327">
        <v>0</v>
      </c>
      <c r="W4327">
        <v>0</v>
      </c>
      <c r="X4327">
        <v>6.0697872059706004</v>
      </c>
      <c r="Y4327">
        <v>0</v>
      </c>
      <c r="Z4327">
        <v>0</v>
      </c>
      <c r="AA4327">
        <v>0</v>
      </c>
      <c r="AB4327">
        <v>3.6477313014920663</v>
      </c>
      <c r="AC4327">
        <v>0</v>
      </c>
      <c r="AD4327">
        <v>0</v>
      </c>
      <c r="AE4327">
        <v>9.7175185074626675</v>
      </c>
    </row>
    <row r="4328" spans="1:31" x14ac:dyDescent="0.25">
      <c r="A4328">
        <v>2426276</v>
      </c>
      <c r="B4328">
        <v>1</v>
      </c>
      <c r="C4328" t="s">
        <v>80</v>
      </c>
      <c r="D4328" t="s">
        <v>82</v>
      </c>
      <c r="E4328" t="s">
        <v>132</v>
      </c>
      <c r="F4328" t="s">
        <v>12633</v>
      </c>
      <c r="G4328" t="s">
        <v>249</v>
      </c>
      <c r="H4328" t="s">
        <v>135</v>
      </c>
      <c r="I4328" t="s">
        <v>136</v>
      </c>
      <c r="J4328" t="s">
        <v>137</v>
      </c>
      <c r="K4328" t="s">
        <v>138</v>
      </c>
      <c r="L4328" t="s">
        <v>12634</v>
      </c>
      <c r="M4328" t="s">
        <v>12635</v>
      </c>
      <c r="N4328">
        <v>2.1891666660000002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1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38.83288879103538</v>
      </c>
      <c r="AC4328">
        <v>0</v>
      </c>
      <c r="AD4328">
        <v>0</v>
      </c>
      <c r="AE4328">
        <v>38.83288879103538</v>
      </c>
    </row>
    <row r="4329" spans="1:31" x14ac:dyDescent="0.25">
      <c r="A4329">
        <v>2425778</v>
      </c>
      <c r="B4329">
        <v>1</v>
      </c>
      <c r="C4329" t="s">
        <v>80</v>
      </c>
      <c r="D4329" t="s">
        <v>85</v>
      </c>
      <c r="E4329" t="s">
        <v>147</v>
      </c>
      <c r="F4329" t="s">
        <v>12636</v>
      </c>
      <c r="G4329" t="s">
        <v>171</v>
      </c>
      <c r="H4329" t="s">
        <v>135</v>
      </c>
      <c r="I4329" t="s">
        <v>136</v>
      </c>
      <c r="J4329" t="s">
        <v>137</v>
      </c>
      <c r="K4329" t="s">
        <v>138</v>
      </c>
      <c r="L4329" t="s">
        <v>12637</v>
      </c>
      <c r="M4329" t="s">
        <v>12638</v>
      </c>
      <c r="N4329">
        <v>1.632222222</v>
      </c>
      <c r="O4329">
        <v>0</v>
      </c>
      <c r="P4329">
        <v>195</v>
      </c>
      <c r="Q4329">
        <v>0</v>
      </c>
      <c r="R4329">
        <v>0</v>
      </c>
      <c r="S4329">
        <v>0</v>
      </c>
      <c r="T4329">
        <v>22</v>
      </c>
      <c r="U4329">
        <v>0</v>
      </c>
      <c r="V4329">
        <v>0</v>
      </c>
      <c r="W4329">
        <v>0</v>
      </c>
      <c r="X4329">
        <v>87.397676717919055</v>
      </c>
      <c r="Y4329">
        <v>0</v>
      </c>
      <c r="Z4329">
        <v>0</v>
      </c>
      <c r="AA4329">
        <v>0</v>
      </c>
      <c r="AB4329">
        <v>27.712101198059557</v>
      </c>
      <c r="AC4329">
        <v>0</v>
      </c>
      <c r="AD4329">
        <v>0</v>
      </c>
      <c r="AE4329">
        <v>115.10977791597861</v>
      </c>
    </row>
    <row r="4330" spans="1:31" x14ac:dyDescent="0.25">
      <c r="A4330">
        <v>2426668</v>
      </c>
      <c r="B4330">
        <v>1</v>
      </c>
      <c r="C4330" t="s">
        <v>80</v>
      </c>
      <c r="D4330" t="s">
        <v>90</v>
      </c>
      <c r="E4330" t="s">
        <v>132</v>
      </c>
      <c r="F4330" t="s">
        <v>12639</v>
      </c>
      <c r="G4330" t="s">
        <v>153</v>
      </c>
      <c r="H4330" t="s">
        <v>135</v>
      </c>
      <c r="I4330" t="s">
        <v>136</v>
      </c>
      <c r="J4330" t="s">
        <v>137</v>
      </c>
      <c r="K4330" t="s">
        <v>138</v>
      </c>
      <c r="L4330" t="s">
        <v>12640</v>
      </c>
      <c r="M4330" t="s">
        <v>12641</v>
      </c>
      <c r="N4330">
        <v>1.8094444439999999</v>
      </c>
      <c r="O4330">
        <v>0</v>
      </c>
      <c r="P4330">
        <v>2</v>
      </c>
      <c r="Q4330">
        <v>0</v>
      </c>
      <c r="R4330">
        <v>0</v>
      </c>
      <c r="S4330">
        <v>0</v>
      </c>
      <c r="T4330">
        <v>1</v>
      </c>
      <c r="U4330">
        <v>0</v>
      </c>
      <c r="V4330">
        <v>0</v>
      </c>
      <c r="W4330">
        <v>0</v>
      </c>
      <c r="X4330">
        <v>0.65714646068216442</v>
      </c>
      <c r="Y4330">
        <v>0</v>
      </c>
      <c r="Z4330">
        <v>0</v>
      </c>
      <c r="AA4330">
        <v>0</v>
      </c>
      <c r="AB4330">
        <v>0.41794226505716447</v>
      </c>
      <c r="AC4330">
        <v>0</v>
      </c>
      <c r="AD4330">
        <v>0</v>
      </c>
      <c r="AE4330">
        <v>1.0750887257393289</v>
      </c>
    </row>
    <row r="4331" spans="1:31" x14ac:dyDescent="0.25">
      <c r="A4331">
        <v>2425941</v>
      </c>
      <c r="B4331">
        <v>1</v>
      </c>
      <c r="C4331" t="s">
        <v>80</v>
      </c>
      <c r="D4331" t="s">
        <v>100</v>
      </c>
      <c r="E4331" t="s">
        <v>161</v>
      </c>
      <c r="F4331" t="s">
        <v>12642</v>
      </c>
      <c r="G4331" t="s">
        <v>256</v>
      </c>
      <c r="H4331" t="s">
        <v>144</v>
      </c>
      <c r="I4331" t="s">
        <v>136</v>
      </c>
      <c r="J4331" t="s">
        <v>137</v>
      </c>
      <c r="K4331" t="s">
        <v>138</v>
      </c>
      <c r="L4331" t="s">
        <v>12643</v>
      </c>
      <c r="M4331" t="s">
        <v>12644</v>
      </c>
      <c r="N4331">
        <v>4.12</v>
      </c>
      <c r="O4331">
        <v>0</v>
      </c>
      <c r="P4331">
        <v>36</v>
      </c>
      <c r="Q4331">
        <v>0</v>
      </c>
      <c r="R4331">
        <v>10</v>
      </c>
      <c r="S4331">
        <v>0</v>
      </c>
      <c r="T4331">
        <v>4</v>
      </c>
      <c r="U4331">
        <v>0</v>
      </c>
      <c r="V4331">
        <v>0</v>
      </c>
      <c r="W4331">
        <v>0</v>
      </c>
      <c r="X4331">
        <v>102.48878835806465</v>
      </c>
      <c r="Y4331">
        <v>0</v>
      </c>
      <c r="Z4331">
        <v>4.0320652694653569</v>
      </c>
      <c r="AA4331">
        <v>0</v>
      </c>
      <c r="AB4331">
        <v>39.463951605432889</v>
      </c>
      <c r="AC4331">
        <v>0</v>
      </c>
      <c r="AD4331">
        <v>0</v>
      </c>
      <c r="AE4331">
        <v>145.98480523296291</v>
      </c>
    </row>
    <row r="4332" spans="1:31" x14ac:dyDescent="0.25">
      <c r="A4332">
        <v>2426525</v>
      </c>
      <c r="B4332">
        <v>1</v>
      </c>
      <c r="C4332" t="s">
        <v>80</v>
      </c>
      <c r="D4332" t="s">
        <v>83</v>
      </c>
      <c r="E4332" t="s">
        <v>161</v>
      </c>
      <c r="F4332" t="s">
        <v>12645</v>
      </c>
      <c r="G4332" t="s">
        <v>143</v>
      </c>
      <c r="H4332" t="s">
        <v>144</v>
      </c>
      <c r="I4332" t="s">
        <v>136</v>
      </c>
      <c r="J4332" t="s">
        <v>137</v>
      </c>
      <c r="K4332" t="s">
        <v>138</v>
      </c>
      <c r="L4332" t="s">
        <v>12646</v>
      </c>
      <c r="M4332" t="s">
        <v>12647</v>
      </c>
      <c r="N4332">
        <v>2.7488888880000002</v>
      </c>
      <c r="O4332">
        <v>0</v>
      </c>
      <c r="P4332">
        <v>1269</v>
      </c>
      <c r="Q4332">
        <v>0</v>
      </c>
      <c r="R4332">
        <v>0</v>
      </c>
      <c r="S4332">
        <v>1</v>
      </c>
      <c r="T4332">
        <v>76</v>
      </c>
      <c r="U4332">
        <v>0</v>
      </c>
      <c r="V4332">
        <v>0</v>
      </c>
      <c r="W4332">
        <v>0</v>
      </c>
      <c r="X4332">
        <v>1385.7147301410273</v>
      </c>
      <c r="Y4332">
        <v>0</v>
      </c>
      <c r="Z4332">
        <v>0</v>
      </c>
      <c r="AA4332">
        <v>3.9316417799950001</v>
      </c>
      <c r="AB4332">
        <v>142.0574217271209</v>
      </c>
      <c r="AC4332">
        <v>0</v>
      </c>
      <c r="AD4332">
        <v>0</v>
      </c>
      <c r="AE4332">
        <v>1531.7037936481433</v>
      </c>
    </row>
    <row r="4333" spans="1:31" x14ac:dyDescent="0.25">
      <c r="A4333">
        <v>2425984</v>
      </c>
      <c r="B4333">
        <v>1</v>
      </c>
      <c r="C4333" t="s">
        <v>80</v>
      </c>
      <c r="D4333" t="s">
        <v>98</v>
      </c>
      <c r="E4333" t="s">
        <v>132</v>
      </c>
      <c r="F4333" t="s">
        <v>12648</v>
      </c>
      <c r="G4333" t="s">
        <v>134</v>
      </c>
      <c r="H4333" t="s">
        <v>135</v>
      </c>
      <c r="I4333" t="s">
        <v>136</v>
      </c>
      <c r="J4333" t="s">
        <v>137</v>
      </c>
      <c r="K4333" t="s">
        <v>138</v>
      </c>
      <c r="L4333" t="s">
        <v>12649</v>
      </c>
      <c r="M4333" t="s">
        <v>12650</v>
      </c>
      <c r="N4333">
        <v>2.3325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1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0.21293643770188031</v>
      </c>
      <c r="AC4333">
        <v>0</v>
      </c>
      <c r="AD4333">
        <v>0</v>
      </c>
      <c r="AE4333">
        <v>0.21293643770188031</v>
      </c>
    </row>
    <row r="4334" spans="1:31" x14ac:dyDescent="0.25">
      <c r="A4334">
        <v>2425961</v>
      </c>
      <c r="B4334">
        <v>1</v>
      </c>
      <c r="C4334" t="s">
        <v>80</v>
      </c>
      <c r="D4334" t="s">
        <v>83</v>
      </c>
      <c r="E4334" t="s">
        <v>161</v>
      </c>
      <c r="F4334" t="s">
        <v>12651</v>
      </c>
      <c r="G4334" t="s">
        <v>143</v>
      </c>
      <c r="H4334" t="s">
        <v>144</v>
      </c>
      <c r="I4334" t="s">
        <v>136</v>
      </c>
      <c r="J4334" t="s">
        <v>137</v>
      </c>
      <c r="K4334" t="s">
        <v>138</v>
      </c>
      <c r="L4334" t="s">
        <v>12652</v>
      </c>
      <c r="M4334" t="s">
        <v>12653</v>
      </c>
      <c r="N4334">
        <v>0.20749999999999999</v>
      </c>
      <c r="O4334">
        <v>0</v>
      </c>
      <c r="P4334">
        <v>3135</v>
      </c>
      <c r="Q4334">
        <v>1</v>
      </c>
      <c r="R4334">
        <v>3</v>
      </c>
      <c r="S4334">
        <v>12</v>
      </c>
      <c r="T4334">
        <v>1357</v>
      </c>
      <c r="U4334">
        <v>8</v>
      </c>
      <c r="V4334">
        <v>53</v>
      </c>
      <c r="W4334">
        <v>0</v>
      </c>
      <c r="X4334">
        <v>164.65966068871128</v>
      </c>
      <c r="Y4334">
        <v>33.610197667955944</v>
      </c>
      <c r="Z4334">
        <v>0.44409984071129249</v>
      </c>
      <c r="AA4334">
        <v>28.71751160496169</v>
      </c>
      <c r="AB4334">
        <v>450.84819409325513</v>
      </c>
      <c r="AC4334">
        <v>70.065900426080034</v>
      </c>
      <c r="AD4334">
        <v>439.56907072603491</v>
      </c>
      <c r="AE4334">
        <v>1187.9146350477104</v>
      </c>
    </row>
    <row r="4335" spans="1:31" x14ac:dyDescent="0.25">
      <c r="A4335">
        <v>2426625</v>
      </c>
      <c r="B4335">
        <v>1</v>
      </c>
      <c r="C4335" t="s">
        <v>80</v>
      </c>
      <c r="D4335" t="s">
        <v>82</v>
      </c>
      <c r="E4335" t="s">
        <v>156</v>
      </c>
      <c r="F4335" t="s">
        <v>12654</v>
      </c>
      <c r="G4335" t="s">
        <v>175</v>
      </c>
      <c r="H4335" t="s">
        <v>135</v>
      </c>
      <c r="I4335" t="s">
        <v>136</v>
      </c>
      <c r="J4335" t="s">
        <v>137</v>
      </c>
      <c r="K4335" t="s">
        <v>138</v>
      </c>
      <c r="L4335" t="s">
        <v>12655</v>
      </c>
      <c r="M4335" t="s">
        <v>12656</v>
      </c>
      <c r="N4335">
        <v>0.76027777699999999</v>
      </c>
      <c r="O4335">
        <v>0</v>
      </c>
      <c r="P4335">
        <v>650</v>
      </c>
      <c r="Q4335">
        <v>0</v>
      </c>
      <c r="R4335">
        <v>0</v>
      </c>
      <c r="S4335">
        <v>0</v>
      </c>
      <c r="T4335">
        <v>23</v>
      </c>
      <c r="U4335">
        <v>0</v>
      </c>
      <c r="V4335">
        <v>0</v>
      </c>
      <c r="W4335">
        <v>0</v>
      </c>
      <c r="X4335">
        <v>205.9497332913964</v>
      </c>
      <c r="Y4335">
        <v>0</v>
      </c>
      <c r="Z4335">
        <v>0</v>
      </c>
      <c r="AA4335">
        <v>0</v>
      </c>
      <c r="AB4335">
        <v>7.2092587376291029</v>
      </c>
      <c r="AC4335">
        <v>0</v>
      </c>
      <c r="AD4335">
        <v>0</v>
      </c>
      <c r="AE4335">
        <v>213.15899202902551</v>
      </c>
    </row>
    <row r="4336" spans="1:31" x14ac:dyDescent="0.25">
      <c r="A4336">
        <v>2425938</v>
      </c>
      <c r="B4336">
        <v>1</v>
      </c>
      <c r="C4336" t="s">
        <v>80</v>
      </c>
      <c r="D4336" t="s">
        <v>83</v>
      </c>
      <c r="E4336" t="s">
        <v>132</v>
      </c>
      <c r="F4336" t="s">
        <v>12657</v>
      </c>
      <c r="G4336" t="s">
        <v>153</v>
      </c>
      <c r="H4336" t="s">
        <v>135</v>
      </c>
      <c r="I4336" t="s">
        <v>136</v>
      </c>
      <c r="J4336" t="s">
        <v>137</v>
      </c>
      <c r="K4336" t="s">
        <v>138</v>
      </c>
      <c r="L4336" t="s">
        <v>12658</v>
      </c>
      <c r="M4336" t="s">
        <v>12659</v>
      </c>
      <c r="N4336">
        <v>0.69055555499999999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3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1.9568518094309959</v>
      </c>
      <c r="AC4336">
        <v>0</v>
      </c>
      <c r="AD4336">
        <v>0</v>
      </c>
      <c r="AE4336">
        <v>1.9568518094309959</v>
      </c>
    </row>
    <row r="4337" spans="1:31" x14ac:dyDescent="0.25">
      <c r="A4337">
        <v>2426147</v>
      </c>
      <c r="B4337">
        <v>1</v>
      </c>
      <c r="C4337" t="s">
        <v>81</v>
      </c>
      <c r="D4337" t="s">
        <v>118</v>
      </c>
      <c r="E4337" t="s">
        <v>132</v>
      </c>
      <c r="F4337" t="s">
        <v>12660</v>
      </c>
      <c r="G4337" t="s">
        <v>249</v>
      </c>
      <c r="H4337" t="s">
        <v>135</v>
      </c>
      <c r="I4337" t="s">
        <v>136</v>
      </c>
      <c r="J4337" t="s">
        <v>137</v>
      </c>
      <c r="K4337" t="s">
        <v>138</v>
      </c>
      <c r="L4337" t="s">
        <v>12661</v>
      </c>
      <c r="M4337" t="s">
        <v>12662</v>
      </c>
      <c r="N4337">
        <v>1.97</v>
      </c>
      <c r="O4337">
        <v>0</v>
      </c>
      <c r="P4337">
        <v>4</v>
      </c>
      <c r="Q4337">
        <v>0</v>
      </c>
      <c r="R4337">
        <v>0</v>
      </c>
      <c r="S4337">
        <v>0</v>
      </c>
      <c r="T4337">
        <v>3</v>
      </c>
      <c r="U4337">
        <v>0</v>
      </c>
      <c r="V4337">
        <v>0</v>
      </c>
      <c r="W4337">
        <v>0</v>
      </c>
      <c r="X4337">
        <v>2.9186930595656579</v>
      </c>
      <c r="Y4337">
        <v>0</v>
      </c>
      <c r="Z4337">
        <v>0</v>
      </c>
      <c r="AA4337">
        <v>0</v>
      </c>
      <c r="AB4337">
        <v>0.61559719535807556</v>
      </c>
      <c r="AC4337">
        <v>0</v>
      </c>
      <c r="AD4337">
        <v>0</v>
      </c>
      <c r="AE4337">
        <v>3.5342902549237336</v>
      </c>
    </row>
    <row r="4338" spans="1:31" x14ac:dyDescent="0.25">
      <c r="A4338">
        <v>2425752</v>
      </c>
      <c r="B4338">
        <v>1</v>
      </c>
      <c r="C4338" t="s">
        <v>80</v>
      </c>
      <c r="D4338" t="s">
        <v>104</v>
      </c>
      <c r="E4338" t="s">
        <v>147</v>
      </c>
      <c r="F4338" t="s">
        <v>12663</v>
      </c>
      <c r="G4338" t="s">
        <v>2727</v>
      </c>
      <c r="H4338" t="s">
        <v>135</v>
      </c>
      <c r="I4338" t="s">
        <v>136</v>
      </c>
      <c r="J4338" t="s">
        <v>137</v>
      </c>
      <c r="K4338" t="s">
        <v>138</v>
      </c>
      <c r="L4338" t="s">
        <v>12664</v>
      </c>
      <c r="M4338" t="s">
        <v>12665</v>
      </c>
      <c r="N4338">
        <v>1.009166666</v>
      </c>
      <c r="O4338">
        <v>0</v>
      </c>
      <c r="P4338">
        <v>202</v>
      </c>
      <c r="Q4338">
        <v>0</v>
      </c>
      <c r="R4338">
        <v>0</v>
      </c>
      <c r="S4338">
        <v>0</v>
      </c>
      <c r="T4338">
        <v>8</v>
      </c>
      <c r="U4338">
        <v>0</v>
      </c>
      <c r="V4338">
        <v>0</v>
      </c>
      <c r="W4338">
        <v>0</v>
      </c>
      <c r="X4338">
        <v>53.519547683855592</v>
      </c>
      <c r="Y4338">
        <v>0</v>
      </c>
      <c r="Z4338">
        <v>0</v>
      </c>
      <c r="AA4338">
        <v>0</v>
      </c>
      <c r="AB4338">
        <v>8.7144397107667295</v>
      </c>
      <c r="AC4338">
        <v>0</v>
      </c>
      <c r="AD4338">
        <v>0</v>
      </c>
      <c r="AE4338">
        <v>62.233987394622318</v>
      </c>
    </row>
    <row r="4339" spans="1:31" x14ac:dyDescent="0.25">
      <c r="A4339">
        <v>2425652</v>
      </c>
      <c r="B4339">
        <v>1</v>
      </c>
      <c r="C4339" t="s">
        <v>81</v>
      </c>
      <c r="D4339" t="s">
        <v>113</v>
      </c>
      <c r="E4339" t="s">
        <v>141</v>
      </c>
      <c r="F4339" t="s">
        <v>12666</v>
      </c>
      <c r="G4339" t="s">
        <v>175</v>
      </c>
      <c r="H4339" t="s">
        <v>144</v>
      </c>
      <c r="I4339" t="s">
        <v>136</v>
      </c>
      <c r="J4339" t="s">
        <v>137</v>
      </c>
      <c r="K4339" t="s">
        <v>138</v>
      </c>
      <c r="L4339" t="s">
        <v>12667</v>
      </c>
      <c r="M4339" t="s">
        <v>12668</v>
      </c>
      <c r="N4339">
        <v>0.35916666600000002</v>
      </c>
      <c r="O4339">
        <v>1</v>
      </c>
      <c r="P4339">
        <v>472</v>
      </c>
      <c r="Q4339">
        <v>0</v>
      </c>
      <c r="R4339">
        <v>77</v>
      </c>
      <c r="S4339">
        <v>2</v>
      </c>
      <c r="T4339">
        <v>10</v>
      </c>
      <c r="U4339">
        <v>0</v>
      </c>
      <c r="V4339">
        <v>0</v>
      </c>
      <c r="W4339">
        <v>7.133324337965001E-2</v>
      </c>
      <c r="X4339">
        <v>2.0825085268436156</v>
      </c>
      <c r="Y4339">
        <v>0</v>
      </c>
      <c r="Z4339">
        <v>1.6056951817195417</v>
      </c>
      <c r="AA4339">
        <v>0.92507483323606665</v>
      </c>
      <c r="AB4339">
        <v>1.2025130677665001</v>
      </c>
      <c r="AC4339">
        <v>0</v>
      </c>
      <c r="AD4339">
        <v>0</v>
      </c>
      <c r="AE4339">
        <v>5.887124852945373</v>
      </c>
    </row>
    <row r="4340" spans="1:31" x14ac:dyDescent="0.25">
      <c r="A4340">
        <v>2425775</v>
      </c>
      <c r="B4340">
        <v>1</v>
      </c>
      <c r="C4340" t="s">
        <v>80</v>
      </c>
      <c r="D4340" t="s">
        <v>84</v>
      </c>
      <c r="E4340" t="s">
        <v>290</v>
      </c>
      <c r="F4340" t="s">
        <v>12669</v>
      </c>
      <c r="G4340" t="s">
        <v>308</v>
      </c>
      <c r="H4340" t="s">
        <v>135</v>
      </c>
      <c r="I4340" t="s">
        <v>136</v>
      </c>
      <c r="J4340" t="s">
        <v>137</v>
      </c>
      <c r="K4340" t="s">
        <v>138</v>
      </c>
      <c r="L4340" t="s">
        <v>12670</v>
      </c>
      <c r="M4340" t="s">
        <v>12671</v>
      </c>
      <c r="N4340">
        <v>0.56333333299999999</v>
      </c>
      <c r="O4340">
        <v>0</v>
      </c>
      <c r="P4340">
        <v>130</v>
      </c>
      <c r="Q4340">
        <v>0</v>
      </c>
      <c r="R4340">
        <v>0</v>
      </c>
      <c r="S4340">
        <v>0</v>
      </c>
      <c r="T4340">
        <v>42</v>
      </c>
      <c r="U4340">
        <v>0</v>
      </c>
      <c r="V4340">
        <v>0</v>
      </c>
      <c r="W4340">
        <v>0</v>
      </c>
      <c r="X4340">
        <v>15.287597870463705</v>
      </c>
      <c r="Y4340">
        <v>0</v>
      </c>
      <c r="Z4340">
        <v>0</v>
      </c>
      <c r="AA4340">
        <v>0</v>
      </c>
      <c r="AB4340">
        <v>49.192653039244867</v>
      </c>
      <c r="AC4340">
        <v>0</v>
      </c>
      <c r="AD4340">
        <v>0</v>
      </c>
      <c r="AE4340">
        <v>64.480250909708573</v>
      </c>
    </row>
    <row r="4341" spans="1:31" x14ac:dyDescent="0.25">
      <c r="A4341">
        <v>2426548</v>
      </c>
      <c r="B4341">
        <v>1</v>
      </c>
      <c r="C4341" t="s">
        <v>80</v>
      </c>
      <c r="D4341" t="s">
        <v>95</v>
      </c>
      <c r="E4341" t="s">
        <v>147</v>
      </c>
      <c r="F4341" t="s">
        <v>12672</v>
      </c>
      <c r="G4341" t="s">
        <v>149</v>
      </c>
      <c r="H4341" t="s">
        <v>135</v>
      </c>
      <c r="I4341" t="s">
        <v>136</v>
      </c>
      <c r="J4341" t="s">
        <v>137</v>
      </c>
      <c r="K4341" t="s">
        <v>138</v>
      </c>
      <c r="L4341" t="s">
        <v>12673</v>
      </c>
      <c r="M4341" t="s">
        <v>12674</v>
      </c>
      <c r="N4341">
        <v>5.0413888880000002</v>
      </c>
      <c r="O4341">
        <v>0</v>
      </c>
      <c r="P4341">
        <v>20</v>
      </c>
      <c r="Q4341">
        <v>0</v>
      </c>
      <c r="R4341">
        <v>0</v>
      </c>
      <c r="S4341">
        <v>0</v>
      </c>
      <c r="T4341">
        <v>2</v>
      </c>
      <c r="U4341">
        <v>0</v>
      </c>
      <c r="V4341">
        <v>0</v>
      </c>
      <c r="W4341">
        <v>0</v>
      </c>
      <c r="X4341">
        <v>4.5747924416253776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4.5747924416253776</v>
      </c>
    </row>
    <row r="4342" spans="1:31" x14ac:dyDescent="0.25">
      <c r="A4342">
        <v>2426608</v>
      </c>
      <c r="B4342">
        <v>1</v>
      </c>
      <c r="C4342" t="s">
        <v>80</v>
      </c>
      <c r="D4342" t="s">
        <v>96</v>
      </c>
      <c r="E4342" t="s">
        <v>132</v>
      </c>
      <c r="F4342" t="s">
        <v>12675</v>
      </c>
      <c r="G4342" t="s">
        <v>134</v>
      </c>
      <c r="H4342" t="s">
        <v>135</v>
      </c>
      <c r="I4342" t="s">
        <v>136</v>
      </c>
      <c r="J4342" t="s">
        <v>137</v>
      </c>
      <c r="K4342" t="s">
        <v>138</v>
      </c>
      <c r="L4342" t="s">
        <v>12676</v>
      </c>
      <c r="M4342" t="s">
        <v>12677</v>
      </c>
      <c r="N4342">
        <v>4.7736111110000001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</row>
    <row r="4343" spans="1:31" x14ac:dyDescent="0.25">
      <c r="A4343">
        <v>2425669</v>
      </c>
      <c r="B4343">
        <v>1</v>
      </c>
      <c r="C4343" t="s">
        <v>80</v>
      </c>
      <c r="D4343" t="s">
        <v>110</v>
      </c>
      <c r="E4343" t="s">
        <v>290</v>
      </c>
      <c r="F4343" t="s">
        <v>12678</v>
      </c>
      <c r="G4343" t="s">
        <v>1709</v>
      </c>
      <c r="H4343" t="s">
        <v>135</v>
      </c>
      <c r="I4343" t="s">
        <v>136</v>
      </c>
      <c r="J4343" t="s">
        <v>3</v>
      </c>
      <c r="K4343" t="s">
        <v>138</v>
      </c>
      <c r="L4343" t="s">
        <v>12679</v>
      </c>
      <c r="M4343" t="s">
        <v>12680</v>
      </c>
      <c r="N4343">
        <v>7.238611111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1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9.1764230805857636</v>
      </c>
      <c r="AC4343">
        <v>0</v>
      </c>
      <c r="AD4343">
        <v>0</v>
      </c>
      <c r="AE4343">
        <v>9.1764230805857636</v>
      </c>
    </row>
    <row r="4344" spans="1:31" x14ac:dyDescent="0.25">
      <c r="A4344">
        <v>2426694</v>
      </c>
      <c r="B4344">
        <v>1</v>
      </c>
      <c r="C4344" t="s">
        <v>80</v>
      </c>
      <c r="D4344" t="s">
        <v>88</v>
      </c>
      <c r="E4344" t="s">
        <v>132</v>
      </c>
      <c r="F4344" t="s">
        <v>152</v>
      </c>
      <c r="G4344" t="s">
        <v>198</v>
      </c>
      <c r="H4344" t="s">
        <v>135</v>
      </c>
      <c r="I4344" t="s">
        <v>136</v>
      </c>
      <c r="J4344" t="s">
        <v>137</v>
      </c>
      <c r="K4344" t="s">
        <v>138</v>
      </c>
      <c r="L4344" t="s">
        <v>12681</v>
      </c>
      <c r="M4344" t="s">
        <v>12682</v>
      </c>
      <c r="N4344">
        <v>8.0583333330000002</v>
      </c>
      <c r="O4344">
        <v>0</v>
      </c>
      <c r="P4344">
        <v>3</v>
      </c>
      <c r="Q4344">
        <v>0</v>
      </c>
      <c r="R4344">
        <v>0</v>
      </c>
      <c r="S4344">
        <v>0</v>
      </c>
      <c r="T4344">
        <v>1</v>
      </c>
      <c r="U4344">
        <v>0</v>
      </c>
      <c r="V4344">
        <v>0</v>
      </c>
      <c r="W4344">
        <v>0</v>
      </c>
      <c r="X4344">
        <v>4.8684960379470805</v>
      </c>
      <c r="Y4344">
        <v>0</v>
      </c>
      <c r="Z4344">
        <v>0</v>
      </c>
      <c r="AA4344">
        <v>0</v>
      </c>
      <c r="AB4344">
        <v>0.12568196888015001</v>
      </c>
      <c r="AC4344">
        <v>0</v>
      </c>
      <c r="AD4344">
        <v>0</v>
      </c>
      <c r="AE4344">
        <v>4.9941780068272301</v>
      </c>
    </row>
    <row r="4345" spans="1:31" x14ac:dyDescent="0.25">
      <c r="A4345">
        <v>2426502</v>
      </c>
      <c r="B4345">
        <v>1</v>
      </c>
      <c r="C4345" t="s">
        <v>80</v>
      </c>
      <c r="D4345" t="s">
        <v>96</v>
      </c>
      <c r="E4345" t="s">
        <v>161</v>
      </c>
      <c r="F4345" t="s">
        <v>12683</v>
      </c>
      <c r="G4345" t="s">
        <v>256</v>
      </c>
      <c r="H4345" t="s">
        <v>144</v>
      </c>
      <c r="I4345" t="s">
        <v>136</v>
      </c>
      <c r="J4345" t="s">
        <v>137</v>
      </c>
      <c r="K4345" t="s">
        <v>138</v>
      </c>
      <c r="L4345" t="s">
        <v>12684</v>
      </c>
      <c r="M4345" t="s">
        <v>12685</v>
      </c>
      <c r="N4345">
        <v>2.3869444440000001</v>
      </c>
      <c r="O4345">
        <v>0</v>
      </c>
      <c r="P4345">
        <v>85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55.552458006633088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55.552458006633088</v>
      </c>
    </row>
    <row r="4346" spans="1:31" x14ac:dyDescent="0.25">
      <c r="A4346">
        <v>2426648</v>
      </c>
      <c r="B4346">
        <v>1</v>
      </c>
      <c r="C4346" t="s">
        <v>80</v>
      </c>
      <c r="D4346" t="s">
        <v>103</v>
      </c>
      <c r="E4346" t="s">
        <v>161</v>
      </c>
      <c r="F4346" t="s">
        <v>12686</v>
      </c>
      <c r="G4346" t="s">
        <v>143</v>
      </c>
      <c r="H4346" t="s">
        <v>144</v>
      </c>
      <c r="I4346" t="s">
        <v>136</v>
      </c>
      <c r="J4346" t="s">
        <v>137</v>
      </c>
      <c r="K4346" t="s">
        <v>138</v>
      </c>
      <c r="L4346" t="s">
        <v>12687</v>
      </c>
      <c r="M4346" t="s">
        <v>12688</v>
      </c>
      <c r="N4346">
        <v>2.7169444440000001</v>
      </c>
      <c r="O4346">
        <v>0</v>
      </c>
      <c r="P4346">
        <v>2040</v>
      </c>
      <c r="Q4346">
        <v>0</v>
      </c>
      <c r="R4346">
        <v>0</v>
      </c>
      <c r="S4346">
        <v>0</v>
      </c>
      <c r="T4346">
        <v>76</v>
      </c>
      <c r="U4346">
        <v>0</v>
      </c>
      <c r="V4346">
        <v>0</v>
      </c>
      <c r="W4346">
        <v>0</v>
      </c>
      <c r="X4346">
        <v>1499.1907245019959</v>
      </c>
      <c r="Y4346">
        <v>0</v>
      </c>
      <c r="Z4346">
        <v>0</v>
      </c>
      <c r="AA4346">
        <v>0</v>
      </c>
      <c r="AB4346">
        <v>324.4543696413665</v>
      </c>
      <c r="AC4346">
        <v>0</v>
      </c>
      <c r="AD4346">
        <v>0</v>
      </c>
      <c r="AE4346">
        <v>1823.6450941433623</v>
      </c>
    </row>
    <row r="4347" spans="1:31" x14ac:dyDescent="0.25">
      <c r="A4347">
        <v>2425861</v>
      </c>
      <c r="B4347">
        <v>1</v>
      </c>
      <c r="C4347" t="s">
        <v>80</v>
      </c>
      <c r="D4347" t="s">
        <v>99</v>
      </c>
      <c r="E4347" t="s">
        <v>147</v>
      </c>
      <c r="F4347" t="s">
        <v>12689</v>
      </c>
      <c r="G4347" t="s">
        <v>171</v>
      </c>
      <c r="H4347" t="s">
        <v>135</v>
      </c>
      <c r="I4347" t="s">
        <v>136</v>
      </c>
      <c r="J4347" t="s">
        <v>137</v>
      </c>
      <c r="K4347" t="s">
        <v>138</v>
      </c>
      <c r="L4347" t="s">
        <v>12690</v>
      </c>
      <c r="M4347" t="s">
        <v>12691</v>
      </c>
      <c r="N4347">
        <v>2.5758333329999998</v>
      </c>
      <c r="O4347">
        <v>0</v>
      </c>
      <c r="P4347">
        <v>25</v>
      </c>
      <c r="Q4347">
        <v>0</v>
      </c>
      <c r="R4347">
        <v>0</v>
      </c>
      <c r="S4347">
        <v>0</v>
      </c>
      <c r="T4347">
        <v>6</v>
      </c>
      <c r="U4347">
        <v>0</v>
      </c>
      <c r="V4347">
        <v>0</v>
      </c>
      <c r="W4347">
        <v>0</v>
      </c>
      <c r="X4347">
        <v>16.860349045539152</v>
      </c>
      <c r="Y4347">
        <v>0</v>
      </c>
      <c r="Z4347">
        <v>0</v>
      </c>
      <c r="AA4347">
        <v>0</v>
      </c>
      <c r="AB4347">
        <v>30.822798339074499</v>
      </c>
      <c r="AC4347">
        <v>0</v>
      </c>
      <c r="AD4347">
        <v>0</v>
      </c>
      <c r="AE4347">
        <v>47.683147384613648</v>
      </c>
    </row>
    <row r="4348" spans="1:31" x14ac:dyDescent="0.25">
      <c r="A4348">
        <v>2426044</v>
      </c>
      <c r="B4348">
        <v>1</v>
      </c>
      <c r="C4348" t="s">
        <v>80</v>
      </c>
      <c r="D4348" t="s">
        <v>92</v>
      </c>
      <c r="E4348" t="s">
        <v>147</v>
      </c>
      <c r="F4348" t="s">
        <v>1573</v>
      </c>
      <c r="G4348" t="s">
        <v>171</v>
      </c>
      <c r="H4348" t="s">
        <v>135</v>
      </c>
      <c r="I4348" t="s">
        <v>136</v>
      </c>
      <c r="J4348" t="s">
        <v>137</v>
      </c>
      <c r="K4348" t="s">
        <v>138</v>
      </c>
      <c r="L4348" t="s">
        <v>12692</v>
      </c>
      <c r="M4348" t="s">
        <v>12693</v>
      </c>
      <c r="N4348">
        <v>3.7016666659999999</v>
      </c>
      <c r="O4348">
        <v>0</v>
      </c>
      <c r="P4348">
        <v>216</v>
      </c>
      <c r="Q4348">
        <v>0</v>
      </c>
      <c r="R4348">
        <v>0</v>
      </c>
      <c r="S4348">
        <v>0</v>
      </c>
      <c r="T4348">
        <v>1</v>
      </c>
      <c r="U4348">
        <v>0</v>
      </c>
      <c r="V4348">
        <v>0</v>
      </c>
      <c r="W4348">
        <v>0</v>
      </c>
      <c r="X4348">
        <v>156.92424087375275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156.92424087375275</v>
      </c>
    </row>
    <row r="4349" spans="1:31" x14ac:dyDescent="0.25">
      <c r="A4349">
        <v>2426210</v>
      </c>
      <c r="B4349">
        <v>1</v>
      </c>
      <c r="C4349" t="s">
        <v>81</v>
      </c>
      <c r="D4349" t="s">
        <v>113</v>
      </c>
      <c r="E4349" t="s">
        <v>156</v>
      </c>
      <c r="F4349" t="s">
        <v>12694</v>
      </c>
      <c r="G4349" t="s">
        <v>158</v>
      </c>
      <c r="H4349" t="s">
        <v>135</v>
      </c>
      <c r="I4349" t="s">
        <v>136</v>
      </c>
      <c r="J4349" t="s">
        <v>137</v>
      </c>
      <c r="K4349" t="s">
        <v>138</v>
      </c>
      <c r="L4349" t="s">
        <v>12695</v>
      </c>
      <c r="M4349" t="s">
        <v>12696</v>
      </c>
      <c r="N4349">
        <v>1.7294444440000001</v>
      </c>
      <c r="O4349">
        <v>0</v>
      </c>
      <c r="P4349">
        <v>75</v>
      </c>
      <c r="Q4349">
        <v>0</v>
      </c>
      <c r="R4349">
        <v>5</v>
      </c>
      <c r="S4349">
        <v>0</v>
      </c>
      <c r="T4349">
        <v>4</v>
      </c>
      <c r="U4349">
        <v>0</v>
      </c>
      <c r="V4349">
        <v>0</v>
      </c>
      <c r="W4349">
        <v>0</v>
      </c>
      <c r="X4349">
        <v>23.942317733268425</v>
      </c>
      <c r="Y4349">
        <v>0</v>
      </c>
      <c r="Z4349">
        <v>0</v>
      </c>
      <c r="AA4349">
        <v>0</v>
      </c>
      <c r="AB4349">
        <v>3.4820105498856533</v>
      </c>
      <c r="AC4349">
        <v>0</v>
      </c>
      <c r="AD4349">
        <v>0</v>
      </c>
      <c r="AE4349">
        <v>27.424328283154079</v>
      </c>
    </row>
    <row r="4350" spans="1:31" x14ac:dyDescent="0.25">
      <c r="A4350">
        <v>2426542</v>
      </c>
      <c r="B4350">
        <v>1</v>
      </c>
      <c r="C4350" t="s">
        <v>80</v>
      </c>
      <c r="D4350" t="s">
        <v>99</v>
      </c>
      <c r="E4350" t="s">
        <v>161</v>
      </c>
      <c r="F4350" t="s">
        <v>12697</v>
      </c>
      <c r="G4350" t="s">
        <v>256</v>
      </c>
      <c r="H4350" t="s">
        <v>144</v>
      </c>
      <c r="I4350" t="s">
        <v>136</v>
      </c>
      <c r="J4350" t="s">
        <v>137</v>
      </c>
      <c r="K4350" t="s">
        <v>138</v>
      </c>
      <c r="L4350" t="s">
        <v>12698</v>
      </c>
      <c r="M4350" t="s">
        <v>12699</v>
      </c>
      <c r="N4350">
        <v>0.68500000000000005</v>
      </c>
      <c r="O4350">
        <v>0</v>
      </c>
      <c r="P4350">
        <v>0</v>
      </c>
      <c r="Q4350">
        <v>1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0.27641661022042008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0.27641661022042008</v>
      </c>
    </row>
    <row r="4351" spans="1:31" x14ac:dyDescent="0.25">
      <c r="A4351">
        <v>2426399</v>
      </c>
      <c r="B4351">
        <v>1</v>
      </c>
      <c r="C4351" t="s">
        <v>80</v>
      </c>
      <c r="D4351" t="s">
        <v>107</v>
      </c>
      <c r="E4351" t="s">
        <v>290</v>
      </c>
      <c r="F4351" t="s">
        <v>12700</v>
      </c>
      <c r="G4351" t="s">
        <v>171</v>
      </c>
      <c r="H4351" t="s">
        <v>135</v>
      </c>
      <c r="I4351" t="s">
        <v>136</v>
      </c>
      <c r="J4351" t="s">
        <v>137</v>
      </c>
      <c r="K4351" t="s">
        <v>138</v>
      </c>
      <c r="L4351" t="s">
        <v>12701</v>
      </c>
      <c r="M4351" t="s">
        <v>12702</v>
      </c>
      <c r="N4351">
        <v>1.696388888</v>
      </c>
      <c r="O4351">
        <v>0</v>
      </c>
      <c r="P4351">
        <v>10</v>
      </c>
      <c r="Q4351">
        <v>0</v>
      </c>
      <c r="R4351">
        <v>0</v>
      </c>
      <c r="S4351">
        <v>0</v>
      </c>
      <c r="T4351">
        <v>5</v>
      </c>
      <c r="U4351">
        <v>0</v>
      </c>
      <c r="V4351">
        <v>0</v>
      </c>
      <c r="W4351">
        <v>0</v>
      </c>
      <c r="X4351">
        <v>7.6183655356662632</v>
      </c>
      <c r="Y4351">
        <v>0</v>
      </c>
      <c r="Z4351">
        <v>0</v>
      </c>
      <c r="AA4351">
        <v>0</v>
      </c>
      <c r="AB4351">
        <v>12.479185656388006</v>
      </c>
      <c r="AC4351">
        <v>0</v>
      </c>
      <c r="AD4351">
        <v>0</v>
      </c>
      <c r="AE4351">
        <v>20.097551192054269</v>
      </c>
    </row>
    <row r="4352" spans="1:31" x14ac:dyDescent="0.25">
      <c r="A4352">
        <v>2426565</v>
      </c>
      <c r="B4352">
        <v>1</v>
      </c>
      <c r="C4352" t="s">
        <v>80</v>
      </c>
      <c r="D4352" t="s">
        <v>97</v>
      </c>
      <c r="E4352" t="s">
        <v>161</v>
      </c>
      <c r="F4352" t="s">
        <v>12703</v>
      </c>
      <c r="G4352" t="s">
        <v>256</v>
      </c>
      <c r="H4352" t="s">
        <v>144</v>
      </c>
      <c r="I4352" t="s">
        <v>136</v>
      </c>
      <c r="J4352" t="s">
        <v>137</v>
      </c>
      <c r="K4352" t="s">
        <v>138</v>
      </c>
      <c r="L4352" t="s">
        <v>12704</v>
      </c>
      <c r="M4352" t="s">
        <v>12705</v>
      </c>
      <c r="N4352">
        <v>2.628055555</v>
      </c>
      <c r="O4352">
        <v>0</v>
      </c>
      <c r="P4352">
        <v>0</v>
      </c>
      <c r="Q4352">
        <v>1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26.76542222324921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26.76542222324921</v>
      </c>
    </row>
    <row r="4353" spans="1:31" x14ac:dyDescent="0.25">
      <c r="A4353">
        <v>2426067</v>
      </c>
      <c r="B4353">
        <v>1</v>
      </c>
      <c r="C4353" t="s">
        <v>80</v>
      </c>
      <c r="D4353" t="s">
        <v>83</v>
      </c>
      <c r="E4353" t="s">
        <v>132</v>
      </c>
      <c r="F4353" t="s">
        <v>12706</v>
      </c>
      <c r="G4353" t="s">
        <v>134</v>
      </c>
      <c r="H4353" t="s">
        <v>135</v>
      </c>
      <c r="I4353" t="s">
        <v>136</v>
      </c>
      <c r="J4353" t="s">
        <v>137</v>
      </c>
      <c r="K4353" t="s">
        <v>138</v>
      </c>
      <c r="L4353" t="s">
        <v>12707</v>
      </c>
      <c r="M4353" t="s">
        <v>12708</v>
      </c>
      <c r="N4353">
        <v>0.96416666600000001</v>
      </c>
      <c r="O4353">
        <v>0</v>
      </c>
      <c r="P4353">
        <v>4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0.87586195057370431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0.87586195057370431</v>
      </c>
    </row>
    <row r="4354" spans="1:31" x14ac:dyDescent="0.25">
      <c r="A4354">
        <v>2426422</v>
      </c>
      <c r="B4354">
        <v>1</v>
      </c>
      <c r="C4354" t="s">
        <v>80</v>
      </c>
      <c r="D4354" t="s">
        <v>108</v>
      </c>
      <c r="E4354" t="s">
        <v>147</v>
      </c>
      <c r="F4354" t="s">
        <v>12709</v>
      </c>
      <c r="G4354" t="s">
        <v>171</v>
      </c>
      <c r="H4354" t="s">
        <v>135</v>
      </c>
      <c r="I4354" t="s">
        <v>136</v>
      </c>
      <c r="J4354" t="s">
        <v>137</v>
      </c>
      <c r="K4354" t="s">
        <v>138</v>
      </c>
      <c r="L4354" t="s">
        <v>12710</v>
      </c>
      <c r="M4354" t="s">
        <v>12711</v>
      </c>
      <c r="N4354">
        <v>1.5708333329999999</v>
      </c>
      <c r="O4354">
        <v>0</v>
      </c>
      <c r="P4354">
        <v>11</v>
      </c>
      <c r="Q4354">
        <v>0</v>
      </c>
      <c r="R4354">
        <v>5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1.6336221023993731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1.6336221023993731</v>
      </c>
    </row>
    <row r="4355" spans="1:31" x14ac:dyDescent="0.25">
      <c r="A4355">
        <v>2426236</v>
      </c>
      <c r="B4355">
        <v>1</v>
      </c>
      <c r="C4355" t="s">
        <v>80</v>
      </c>
      <c r="D4355" t="s">
        <v>82</v>
      </c>
      <c r="E4355" t="s">
        <v>178</v>
      </c>
      <c r="F4355" t="s">
        <v>12712</v>
      </c>
      <c r="G4355" t="s">
        <v>143</v>
      </c>
      <c r="H4355" t="s">
        <v>144</v>
      </c>
      <c r="I4355" t="s">
        <v>136</v>
      </c>
      <c r="J4355" t="s">
        <v>137</v>
      </c>
      <c r="K4355" t="s">
        <v>138</v>
      </c>
      <c r="L4355" t="s">
        <v>12713</v>
      </c>
      <c r="M4355" t="s">
        <v>12714</v>
      </c>
      <c r="N4355">
        <v>1.798333333</v>
      </c>
      <c r="O4355">
        <v>0</v>
      </c>
      <c r="P4355">
        <v>2086</v>
      </c>
      <c r="Q4355">
        <v>0</v>
      </c>
      <c r="R4355">
        <v>0</v>
      </c>
      <c r="S4355">
        <v>0</v>
      </c>
      <c r="T4355">
        <v>126</v>
      </c>
      <c r="U4355">
        <v>0</v>
      </c>
      <c r="V4355">
        <v>0</v>
      </c>
      <c r="W4355">
        <v>0</v>
      </c>
      <c r="X4355">
        <v>1068.3616532640026</v>
      </c>
      <c r="Y4355">
        <v>0</v>
      </c>
      <c r="Z4355">
        <v>0</v>
      </c>
      <c r="AA4355">
        <v>0</v>
      </c>
      <c r="AB4355">
        <v>301.24323413514617</v>
      </c>
      <c r="AC4355">
        <v>0</v>
      </c>
      <c r="AD4355">
        <v>0</v>
      </c>
      <c r="AE4355">
        <v>1369.6048873991488</v>
      </c>
    </row>
    <row r="4356" spans="1:31" x14ac:dyDescent="0.25">
      <c r="A4356">
        <v>2426585</v>
      </c>
      <c r="B4356">
        <v>1</v>
      </c>
      <c r="C4356" t="s">
        <v>80</v>
      </c>
      <c r="D4356" t="s">
        <v>107</v>
      </c>
      <c r="E4356" t="s">
        <v>141</v>
      </c>
      <c r="F4356" t="s">
        <v>12715</v>
      </c>
      <c r="G4356" t="s">
        <v>301</v>
      </c>
      <c r="H4356" t="s">
        <v>144</v>
      </c>
      <c r="I4356" t="s">
        <v>136</v>
      </c>
      <c r="J4356" t="s">
        <v>137</v>
      </c>
      <c r="K4356" t="s">
        <v>138</v>
      </c>
      <c r="L4356" t="s">
        <v>12716</v>
      </c>
      <c r="M4356" t="s">
        <v>12717</v>
      </c>
      <c r="N4356">
        <v>1.0691666660000001</v>
      </c>
      <c r="O4356">
        <v>1</v>
      </c>
      <c r="P4356">
        <v>490</v>
      </c>
      <c r="Q4356">
        <v>19</v>
      </c>
      <c r="R4356">
        <v>47</v>
      </c>
      <c r="S4356">
        <v>8</v>
      </c>
      <c r="T4356">
        <v>32</v>
      </c>
      <c r="U4356">
        <v>0</v>
      </c>
      <c r="V4356">
        <v>0</v>
      </c>
      <c r="W4356">
        <v>0.32108278058797496</v>
      </c>
      <c r="X4356">
        <v>138.86315454132279</v>
      </c>
      <c r="Y4356">
        <v>115.98124380623372</v>
      </c>
      <c r="Z4356">
        <v>1.5144155118315801</v>
      </c>
      <c r="AA4356">
        <v>19.352787440840114</v>
      </c>
      <c r="AB4356">
        <v>29.949698083627528</v>
      </c>
      <c r="AC4356">
        <v>0</v>
      </c>
      <c r="AD4356">
        <v>0</v>
      </c>
      <c r="AE4356">
        <v>305.98238216444372</v>
      </c>
    </row>
    <row r="4357" spans="1:31" x14ac:dyDescent="0.25">
      <c r="A4357">
        <v>2425944</v>
      </c>
      <c r="B4357">
        <v>1</v>
      </c>
      <c r="C4357" t="s">
        <v>80</v>
      </c>
      <c r="D4357" t="s">
        <v>86</v>
      </c>
      <c r="E4357" t="s">
        <v>178</v>
      </c>
      <c r="F4357" t="s">
        <v>12718</v>
      </c>
      <c r="G4357" t="s">
        <v>187</v>
      </c>
      <c r="H4357" t="s">
        <v>144</v>
      </c>
      <c r="I4357" t="s">
        <v>136</v>
      </c>
      <c r="J4357" t="s">
        <v>137</v>
      </c>
      <c r="K4357" t="s">
        <v>164</v>
      </c>
      <c r="L4357" t="s">
        <v>12719</v>
      </c>
      <c r="M4357" t="s">
        <v>12720</v>
      </c>
      <c r="N4357">
        <v>2.4369444439999999</v>
      </c>
      <c r="O4357">
        <v>0</v>
      </c>
      <c r="P4357">
        <v>651</v>
      </c>
      <c r="Q4357">
        <v>0</v>
      </c>
      <c r="R4357">
        <v>0</v>
      </c>
      <c r="S4357">
        <v>1</v>
      </c>
      <c r="T4357">
        <v>222</v>
      </c>
      <c r="U4357">
        <v>0</v>
      </c>
      <c r="V4357">
        <v>0</v>
      </c>
      <c r="W4357">
        <v>0</v>
      </c>
      <c r="X4357">
        <v>385.74656548844951</v>
      </c>
      <c r="Y4357">
        <v>0</v>
      </c>
      <c r="Z4357">
        <v>0</v>
      </c>
      <c r="AA4357">
        <v>4.4734539124216441</v>
      </c>
      <c r="AB4357">
        <v>1043.9695712067573</v>
      </c>
      <c r="AC4357">
        <v>0</v>
      </c>
      <c r="AD4357">
        <v>0</v>
      </c>
      <c r="AE4357">
        <v>1434.1895906076284</v>
      </c>
    </row>
    <row r="4358" spans="1:31" x14ac:dyDescent="0.25">
      <c r="A4358">
        <v>2425732</v>
      </c>
      <c r="B4358">
        <v>1</v>
      </c>
      <c r="C4358" t="s">
        <v>80</v>
      </c>
      <c r="D4358" t="s">
        <v>93</v>
      </c>
      <c r="E4358" t="s">
        <v>178</v>
      </c>
      <c r="F4358" t="s">
        <v>12721</v>
      </c>
      <c r="G4358" t="s">
        <v>143</v>
      </c>
      <c r="H4358" t="s">
        <v>144</v>
      </c>
      <c r="I4358" t="s">
        <v>136</v>
      </c>
      <c r="J4358" t="s">
        <v>137</v>
      </c>
      <c r="K4358" t="s">
        <v>138</v>
      </c>
      <c r="L4358" t="s">
        <v>12722</v>
      </c>
      <c r="M4358" t="s">
        <v>12723</v>
      </c>
      <c r="N4358">
        <v>0.79</v>
      </c>
      <c r="O4358">
        <v>1</v>
      </c>
      <c r="P4358">
        <v>332</v>
      </c>
      <c r="Q4358">
        <v>36</v>
      </c>
      <c r="R4358">
        <v>196</v>
      </c>
      <c r="S4358">
        <v>7</v>
      </c>
      <c r="T4358">
        <v>95</v>
      </c>
      <c r="U4358">
        <v>0</v>
      </c>
      <c r="V4358">
        <v>0</v>
      </c>
      <c r="W4358">
        <v>0.89027227675519005</v>
      </c>
      <c r="X4358">
        <v>67.570111818102419</v>
      </c>
      <c r="Y4358">
        <v>93.822904155219135</v>
      </c>
      <c r="Z4358">
        <v>93.050146993151486</v>
      </c>
      <c r="AA4358">
        <v>15.923852214562348</v>
      </c>
      <c r="AB4358">
        <v>93.964762402772024</v>
      </c>
      <c r="AC4358">
        <v>0</v>
      </c>
      <c r="AD4358">
        <v>0</v>
      </c>
      <c r="AE4358">
        <v>365.22204986056261</v>
      </c>
    </row>
    <row r="4359" spans="1:31" x14ac:dyDescent="0.25">
      <c r="A4359">
        <v>2426628</v>
      </c>
      <c r="B4359">
        <v>1</v>
      </c>
      <c r="C4359" t="s">
        <v>80</v>
      </c>
      <c r="D4359" t="s">
        <v>105</v>
      </c>
      <c r="E4359" t="s">
        <v>178</v>
      </c>
      <c r="F4359" t="s">
        <v>11728</v>
      </c>
      <c r="G4359" t="s">
        <v>143</v>
      </c>
      <c r="H4359" t="s">
        <v>144</v>
      </c>
      <c r="I4359" t="s">
        <v>136</v>
      </c>
      <c r="J4359" t="s">
        <v>137</v>
      </c>
      <c r="K4359" t="s">
        <v>138</v>
      </c>
      <c r="L4359" t="s">
        <v>12724</v>
      </c>
      <c r="M4359" t="s">
        <v>12725</v>
      </c>
      <c r="N4359">
        <v>2.5138888879999999</v>
      </c>
      <c r="O4359">
        <v>0</v>
      </c>
      <c r="P4359">
        <v>1641</v>
      </c>
      <c r="Q4359">
        <v>0</v>
      </c>
      <c r="R4359">
        <v>0</v>
      </c>
      <c r="S4359">
        <v>0</v>
      </c>
      <c r="T4359">
        <v>63</v>
      </c>
      <c r="U4359">
        <v>0</v>
      </c>
      <c r="V4359">
        <v>0</v>
      </c>
      <c r="W4359">
        <v>0</v>
      </c>
      <c r="X4359">
        <v>1335.9249994939767</v>
      </c>
      <c r="Y4359">
        <v>0</v>
      </c>
      <c r="Z4359">
        <v>0</v>
      </c>
      <c r="AA4359">
        <v>0</v>
      </c>
      <c r="AB4359">
        <v>136.59009529827256</v>
      </c>
      <c r="AC4359">
        <v>0</v>
      </c>
      <c r="AD4359">
        <v>0</v>
      </c>
      <c r="AE4359">
        <v>1472.5150947922493</v>
      </c>
    </row>
    <row r="4360" spans="1:31" x14ac:dyDescent="0.25">
      <c r="A4360">
        <v>2426130</v>
      </c>
      <c r="B4360">
        <v>1</v>
      </c>
      <c r="C4360" t="s">
        <v>81</v>
      </c>
      <c r="D4360" t="s">
        <v>112</v>
      </c>
      <c r="E4360" t="s">
        <v>132</v>
      </c>
      <c r="F4360" t="s">
        <v>12726</v>
      </c>
      <c r="G4360" t="s">
        <v>249</v>
      </c>
      <c r="H4360" t="s">
        <v>135</v>
      </c>
      <c r="I4360" t="s">
        <v>136</v>
      </c>
      <c r="J4360" t="s">
        <v>137</v>
      </c>
      <c r="K4360" t="s">
        <v>138</v>
      </c>
      <c r="L4360" t="s">
        <v>12727</v>
      </c>
      <c r="M4360" t="s">
        <v>12728</v>
      </c>
      <c r="N4360">
        <v>2.8883333329999998</v>
      </c>
      <c r="O4360">
        <v>0</v>
      </c>
      <c r="P4360">
        <v>1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0.47613955868401003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0.47613955868401003</v>
      </c>
    </row>
    <row r="4361" spans="1:31" x14ac:dyDescent="0.25">
      <c r="A4361">
        <v>2426388</v>
      </c>
      <c r="B4361">
        <v>1</v>
      </c>
      <c r="C4361" t="s">
        <v>80</v>
      </c>
      <c r="D4361" t="s">
        <v>83</v>
      </c>
      <c r="E4361" t="s">
        <v>147</v>
      </c>
      <c r="F4361" t="s">
        <v>1003</v>
      </c>
      <c r="G4361" t="s">
        <v>171</v>
      </c>
      <c r="H4361" t="s">
        <v>135</v>
      </c>
      <c r="I4361" t="s">
        <v>136</v>
      </c>
      <c r="J4361" t="s">
        <v>137</v>
      </c>
      <c r="K4361" t="s">
        <v>138</v>
      </c>
      <c r="L4361" t="s">
        <v>12729</v>
      </c>
      <c r="M4361" t="s">
        <v>12730</v>
      </c>
      <c r="N4361">
        <v>0.99944444399999999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16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26.277586828057242</v>
      </c>
      <c r="AC4361">
        <v>0</v>
      </c>
      <c r="AD4361">
        <v>0</v>
      </c>
      <c r="AE4361">
        <v>26.277586828057242</v>
      </c>
    </row>
    <row r="4362" spans="1:31" x14ac:dyDescent="0.25">
      <c r="A4362">
        <v>2426534</v>
      </c>
      <c r="B4362">
        <v>1</v>
      </c>
      <c r="C4362" t="s">
        <v>80</v>
      </c>
      <c r="D4362" t="s">
        <v>99</v>
      </c>
      <c r="E4362" t="s">
        <v>178</v>
      </c>
      <c r="F4362" t="s">
        <v>12731</v>
      </c>
      <c r="G4362" t="s">
        <v>143</v>
      </c>
      <c r="H4362" t="s">
        <v>144</v>
      </c>
      <c r="I4362" t="s">
        <v>136</v>
      </c>
      <c r="J4362" t="s">
        <v>137</v>
      </c>
      <c r="K4362" t="s">
        <v>138</v>
      </c>
      <c r="L4362" t="s">
        <v>12164</v>
      </c>
      <c r="M4362" t="s">
        <v>12732</v>
      </c>
      <c r="N4362">
        <v>0.45138888799999999</v>
      </c>
      <c r="O4362">
        <v>4</v>
      </c>
      <c r="P4362">
        <v>577</v>
      </c>
      <c r="Q4362">
        <v>1</v>
      </c>
      <c r="R4362">
        <v>39</v>
      </c>
      <c r="S4362">
        <v>2</v>
      </c>
      <c r="T4362">
        <v>67</v>
      </c>
      <c r="U4362">
        <v>0</v>
      </c>
      <c r="V4362">
        <v>0</v>
      </c>
      <c r="W4362">
        <v>22.729257948713339</v>
      </c>
      <c r="X4362">
        <v>52.14192791029398</v>
      </c>
      <c r="Y4362">
        <v>0.18214800957347224</v>
      </c>
      <c r="Z4362">
        <v>3.4366186261265632</v>
      </c>
      <c r="AA4362">
        <v>1.3262351185416668</v>
      </c>
      <c r="AB4362">
        <v>15.06798974600653</v>
      </c>
      <c r="AC4362">
        <v>0</v>
      </c>
      <c r="AD4362">
        <v>0</v>
      </c>
      <c r="AE4362">
        <v>94.884177359255531</v>
      </c>
    </row>
    <row r="4363" spans="1:31" x14ac:dyDescent="0.25">
      <c r="A4363">
        <v>2425847</v>
      </c>
      <c r="B4363">
        <v>1</v>
      </c>
      <c r="C4363" t="s">
        <v>81</v>
      </c>
      <c r="D4363" t="s">
        <v>122</v>
      </c>
      <c r="E4363" t="s">
        <v>161</v>
      </c>
      <c r="F4363" t="s">
        <v>12733</v>
      </c>
      <c r="G4363" t="s">
        <v>187</v>
      </c>
      <c r="H4363" t="s">
        <v>144</v>
      </c>
      <c r="I4363" t="s">
        <v>136</v>
      </c>
      <c r="J4363" t="s">
        <v>137</v>
      </c>
      <c r="K4363" t="s">
        <v>164</v>
      </c>
      <c r="L4363" t="s">
        <v>12734</v>
      </c>
      <c r="M4363" t="s">
        <v>12735</v>
      </c>
      <c r="N4363">
        <v>2.020277777</v>
      </c>
      <c r="O4363">
        <v>0</v>
      </c>
      <c r="P4363">
        <v>320</v>
      </c>
      <c r="Q4363">
        <v>0</v>
      </c>
      <c r="R4363">
        <v>0</v>
      </c>
      <c r="S4363">
        <v>0</v>
      </c>
      <c r="T4363">
        <v>34</v>
      </c>
      <c r="U4363">
        <v>0</v>
      </c>
      <c r="V4363">
        <v>0</v>
      </c>
      <c r="W4363">
        <v>0</v>
      </c>
      <c r="X4363">
        <v>166.6435777614237</v>
      </c>
      <c r="Y4363">
        <v>0</v>
      </c>
      <c r="Z4363">
        <v>0</v>
      </c>
      <c r="AA4363">
        <v>0</v>
      </c>
      <c r="AB4363">
        <v>66.255183336402197</v>
      </c>
      <c r="AC4363">
        <v>0</v>
      </c>
      <c r="AD4363">
        <v>0</v>
      </c>
      <c r="AE4363">
        <v>232.89876109782591</v>
      </c>
    </row>
    <row r="4364" spans="1:31" x14ac:dyDescent="0.25">
      <c r="A4364">
        <v>2426265</v>
      </c>
      <c r="B4364">
        <v>1</v>
      </c>
      <c r="C4364" t="s">
        <v>80</v>
      </c>
      <c r="D4364" t="s">
        <v>110</v>
      </c>
      <c r="E4364" t="s">
        <v>156</v>
      </c>
      <c r="F4364" t="s">
        <v>12736</v>
      </c>
      <c r="G4364" t="s">
        <v>187</v>
      </c>
      <c r="H4364" t="s">
        <v>135</v>
      </c>
      <c r="I4364" t="s">
        <v>136</v>
      </c>
      <c r="J4364" t="s">
        <v>137</v>
      </c>
      <c r="K4364" t="s">
        <v>164</v>
      </c>
      <c r="L4364" t="s">
        <v>12737</v>
      </c>
      <c r="M4364" t="s">
        <v>12738</v>
      </c>
      <c r="N4364">
        <v>4.7813888880000004</v>
      </c>
      <c r="O4364">
        <v>0</v>
      </c>
      <c r="P4364">
        <v>141</v>
      </c>
      <c r="Q4364">
        <v>0</v>
      </c>
      <c r="R4364">
        <v>0</v>
      </c>
      <c r="S4364">
        <v>0</v>
      </c>
      <c r="T4364">
        <v>22</v>
      </c>
      <c r="U4364">
        <v>0</v>
      </c>
      <c r="V4364">
        <v>0</v>
      </c>
      <c r="W4364">
        <v>0</v>
      </c>
      <c r="X4364">
        <v>260.42337137285449</v>
      </c>
      <c r="Y4364">
        <v>0</v>
      </c>
      <c r="Z4364">
        <v>0</v>
      </c>
      <c r="AA4364">
        <v>0</v>
      </c>
      <c r="AB4364">
        <v>184.60222005554061</v>
      </c>
      <c r="AC4364">
        <v>0</v>
      </c>
      <c r="AD4364">
        <v>0</v>
      </c>
      <c r="AE4364">
        <v>445.0255914283951</v>
      </c>
    </row>
    <row r="4365" spans="1:31" x14ac:dyDescent="0.25">
      <c r="A4365">
        <v>2426242</v>
      </c>
      <c r="B4365">
        <v>1</v>
      </c>
      <c r="C4365" t="s">
        <v>81</v>
      </c>
      <c r="D4365" t="s">
        <v>121</v>
      </c>
      <c r="E4365" t="s">
        <v>161</v>
      </c>
      <c r="F4365" t="s">
        <v>12739</v>
      </c>
      <c r="G4365" t="s">
        <v>163</v>
      </c>
      <c r="H4365" t="s">
        <v>144</v>
      </c>
      <c r="I4365" t="s">
        <v>136</v>
      </c>
      <c r="J4365" t="s">
        <v>137</v>
      </c>
      <c r="K4365" t="s">
        <v>164</v>
      </c>
      <c r="L4365" t="s">
        <v>12740</v>
      </c>
      <c r="M4365" t="s">
        <v>12741</v>
      </c>
      <c r="N4365">
        <v>0.255</v>
      </c>
      <c r="O4365">
        <v>0</v>
      </c>
      <c r="P4365">
        <v>55</v>
      </c>
      <c r="Q4365">
        <v>0</v>
      </c>
      <c r="R4365">
        <v>0</v>
      </c>
      <c r="S4365">
        <v>0</v>
      </c>
      <c r="T4365">
        <v>2</v>
      </c>
      <c r="U4365">
        <v>0</v>
      </c>
      <c r="V4365">
        <v>0</v>
      </c>
      <c r="W4365">
        <v>0</v>
      </c>
      <c r="X4365">
        <v>0.77254105335119971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0.77254105335119971</v>
      </c>
    </row>
    <row r="4366" spans="1:31" x14ac:dyDescent="0.25">
      <c r="A4366">
        <v>2426488</v>
      </c>
      <c r="B4366">
        <v>1</v>
      </c>
      <c r="C4366" t="s">
        <v>80</v>
      </c>
      <c r="D4366" t="s">
        <v>110</v>
      </c>
      <c r="E4366" t="s">
        <v>132</v>
      </c>
      <c r="F4366" t="s">
        <v>12742</v>
      </c>
      <c r="G4366" t="s">
        <v>198</v>
      </c>
      <c r="H4366" t="s">
        <v>135</v>
      </c>
      <c r="I4366" t="s">
        <v>136</v>
      </c>
      <c r="J4366" t="s">
        <v>137</v>
      </c>
      <c r="K4366" t="s">
        <v>138</v>
      </c>
      <c r="L4366" t="s">
        <v>12743</v>
      </c>
      <c r="M4366" t="s">
        <v>12744</v>
      </c>
      <c r="N4366">
        <v>2.7663888879999998</v>
      </c>
      <c r="O4366">
        <v>0</v>
      </c>
      <c r="P4366">
        <v>13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9.5256695068831405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9.5256695068831405</v>
      </c>
    </row>
    <row r="4367" spans="1:31" x14ac:dyDescent="0.25">
      <c r="A4367">
        <v>2426050</v>
      </c>
      <c r="B4367">
        <v>1</v>
      </c>
      <c r="C4367" t="s">
        <v>80</v>
      </c>
      <c r="D4367" t="s">
        <v>106</v>
      </c>
      <c r="E4367" t="s">
        <v>178</v>
      </c>
      <c r="F4367" t="s">
        <v>1160</v>
      </c>
      <c r="G4367" t="s">
        <v>143</v>
      </c>
      <c r="H4367" t="s">
        <v>144</v>
      </c>
      <c r="I4367" t="s">
        <v>136</v>
      </c>
      <c r="J4367" t="s">
        <v>137</v>
      </c>
      <c r="K4367" t="s">
        <v>138</v>
      </c>
      <c r="L4367" t="s">
        <v>12745</v>
      </c>
      <c r="M4367" t="s">
        <v>12746</v>
      </c>
      <c r="N4367">
        <v>0.49083333299999998</v>
      </c>
      <c r="O4367">
        <v>1</v>
      </c>
      <c r="P4367">
        <v>4</v>
      </c>
      <c r="Q4367">
        <v>68</v>
      </c>
      <c r="R4367">
        <v>326</v>
      </c>
      <c r="S4367">
        <v>23</v>
      </c>
      <c r="T4367">
        <v>71</v>
      </c>
      <c r="U4367">
        <v>0</v>
      </c>
      <c r="V4367">
        <v>0</v>
      </c>
      <c r="W4367">
        <v>0.22459190658990252</v>
      </c>
      <c r="X4367">
        <v>0.633422105480826</v>
      </c>
      <c r="Y4367">
        <v>168.3158308778213</v>
      </c>
      <c r="Z4367">
        <v>10.007168567232345</v>
      </c>
      <c r="AA4367">
        <v>13.757441586324447</v>
      </c>
      <c r="AB4367">
        <v>34.67331257349948</v>
      </c>
      <c r="AC4367">
        <v>0</v>
      </c>
      <c r="AD4367">
        <v>0</v>
      </c>
      <c r="AE4367">
        <v>227.6117676169483</v>
      </c>
    </row>
    <row r="4368" spans="1:31" x14ac:dyDescent="0.25">
      <c r="A4368">
        <v>2425801</v>
      </c>
      <c r="B4368">
        <v>1</v>
      </c>
      <c r="C4368" t="s">
        <v>81</v>
      </c>
      <c r="D4368" t="s">
        <v>127</v>
      </c>
      <c r="E4368" t="s">
        <v>132</v>
      </c>
      <c r="F4368" t="s">
        <v>12747</v>
      </c>
      <c r="G4368" t="s">
        <v>153</v>
      </c>
      <c r="H4368" t="s">
        <v>135</v>
      </c>
      <c r="I4368" t="s">
        <v>136</v>
      </c>
      <c r="J4368" t="s">
        <v>137</v>
      </c>
      <c r="K4368" t="s">
        <v>138</v>
      </c>
      <c r="L4368" t="s">
        <v>12748</v>
      </c>
      <c r="M4368" t="s">
        <v>12749</v>
      </c>
      <c r="N4368">
        <v>2.0319444440000001</v>
      </c>
      <c r="O4368">
        <v>0</v>
      </c>
      <c r="P4368">
        <v>1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0.38208846062452778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0.38208846062452778</v>
      </c>
    </row>
    <row r="4369" spans="1:31" x14ac:dyDescent="0.25">
      <c r="A4369">
        <v>2425718</v>
      </c>
      <c r="B4369">
        <v>1</v>
      </c>
      <c r="C4369" t="s">
        <v>80</v>
      </c>
      <c r="D4369" t="s">
        <v>103</v>
      </c>
      <c r="E4369" t="s">
        <v>132</v>
      </c>
      <c r="F4369" t="s">
        <v>12750</v>
      </c>
      <c r="G4369" t="s">
        <v>134</v>
      </c>
      <c r="H4369" t="s">
        <v>135</v>
      </c>
      <c r="I4369" t="s">
        <v>136</v>
      </c>
      <c r="J4369" t="s">
        <v>137</v>
      </c>
      <c r="K4369" t="s">
        <v>138</v>
      </c>
      <c r="L4369" t="s">
        <v>12751</v>
      </c>
      <c r="M4369" t="s">
        <v>12752</v>
      </c>
      <c r="N4369">
        <v>2.1891666660000002</v>
      </c>
      <c r="O4369">
        <v>0</v>
      </c>
      <c r="P4369">
        <v>1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1.0058037792963586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1.0058037792963586</v>
      </c>
    </row>
    <row r="4370" spans="1:31" x14ac:dyDescent="0.25">
      <c r="A4370">
        <v>2426348</v>
      </c>
      <c r="B4370">
        <v>1</v>
      </c>
      <c r="C4370" t="s">
        <v>80</v>
      </c>
      <c r="D4370" t="s">
        <v>97</v>
      </c>
      <c r="E4370" t="s">
        <v>178</v>
      </c>
      <c r="F4370" t="s">
        <v>12753</v>
      </c>
      <c r="G4370" t="s">
        <v>143</v>
      </c>
      <c r="H4370" t="s">
        <v>144</v>
      </c>
      <c r="I4370" t="s">
        <v>136</v>
      </c>
      <c r="J4370" t="s">
        <v>137</v>
      </c>
      <c r="K4370" t="s">
        <v>138</v>
      </c>
      <c r="L4370" t="s">
        <v>12754</v>
      </c>
      <c r="M4370" t="s">
        <v>12755</v>
      </c>
      <c r="N4370">
        <v>0.96250000000000002</v>
      </c>
      <c r="O4370">
        <v>8</v>
      </c>
      <c r="P4370">
        <v>926</v>
      </c>
      <c r="Q4370">
        <v>14</v>
      </c>
      <c r="R4370">
        <v>423</v>
      </c>
      <c r="S4370">
        <v>18</v>
      </c>
      <c r="T4370">
        <v>245</v>
      </c>
      <c r="U4370">
        <v>3</v>
      </c>
      <c r="V4370">
        <v>1</v>
      </c>
      <c r="W4370">
        <v>78.957745018754522</v>
      </c>
      <c r="X4370">
        <v>614.25353592583087</v>
      </c>
      <c r="Y4370">
        <v>50.00341755218232</v>
      </c>
      <c r="Z4370">
        <v>146.27390685143396</v>
      </c>
      <c r="AA4370">
        <v>144.28615234924661</v>
      </c>
      <c r="AB4370">
        <v>293.15041617058932</v>
      </c>
      <c r="AC4370">
        <v>77.615049416049345</v>
      </c>
      <c r="AD4370">
        <v>1.9282783725387878</v>
      </c>
      <c r="AE4370">
        <v>1406.4685016566257</v>
      </c>
    </row>
    <row r="4371" spans="1:31" x14ac:dyDescent="0.25">
      <c r="A4371">
        <v>2426551</v>
      </c>
      <c r="B4371">
        <v>1</v>
      </c>
      <c r="C4371" t="s">
        <v>81</v>
      </c>
      <c r="D4371" t="s">
        <v>127</v>
      </c>
      <c r="E4371" t="s">
        <v>161</v>
      </c>
      <c r="F4371" t="s">
        <v>12756</v>
      </c>
      <c r="G4371" t="s">
        <v>429</v>
      </c>
      <c r="H4371" t="s">
        <v>144</v>
      </c>
      <c r="I4371" t="s">
        <v>136</v>
      </c>
      <c r="J4371" t="s">
        <v>137</v>
      </c>
      <c r="K4371" t="s">
        <v>138</v>
      </c>
      <c r="L4371" t="s">
        <v>12757</v>
      </c>
      <c r="M4371" t="s">
        <v>12758</v>
      </c>
      <c r="N4371">
        <v>4.1522222219999998</v>
      </c>
      <c r="O4371">
        <v>0</v>
      </c>
      <c r="P4371">
        <v>0</v>
      </c>
      <c r="Q4371">
        <v>0</v>
      </c>
      <c r="R4371">
        <v>1</v>
      </c>
      <c r="S4371">
        <v>2</v>
      </c>
      <c r="T4371">
        <v>0</v>
      </c>
      <c r="U4371">
        <v>2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11.362312684816619</v>
      </c>
      <c r="AB4371">
        <v>0</v>
      </c>
      <c r="AC4371">
        <v>236.25829312044607</v>
      </c>
      <c r="AD4371">
        <v>0</v>
      </c>
      <c r="AE4371">
        <v>247.6206058052627</v>
      </c>
    </row>
    <row r="4372" spans="1:31" x14ac:dyDescent="0.25">
      <c r="A4372">
        <v>2425661</v>
      </c>
      <c r="B4372">
        <v>1</v>
      </c>
      <c r="C4372" t="s">
        <v>80</v>
      </c>
      <c r="D4372" t="s">
        <v>96</v>
      </c>
      <c r="E4372" t="s">
        <v>178</v>
      </c>
      <c r="F4372" t="s">
        <v>12759</v>
      </c>
      <c r="G4372" t="s">
        <v>143</v>
      </c>
      <c r="H4372" t="s">
        <v>144</v>
      </c>
      <c r="I4372" t="s">
        <v>136</v>
      </c>
      <c r="J4372" t="s">
        <v>137</v>
      </c>
      <c r="K4372" t="s">
        <v>138</v>
      </c>
      <c r="L4372" t="s">
        <v>12760</v>
      </c>
      <c r="M4372" t="s">
        <v>12761</v>
      </c>
      <c r="N4372">
        <v>0.17499999999999999</v>
      </c>
      <c r="O4372">
        <v>0</v>
      </c>
      <c r="P4372">
        <v>491</v>
      </c>
      <c r="Q4372">
        <v>0</v>
      </c>
      <c r="R4372">
        <v>1</v>
      </c>
      <c r="S4372">
        <v>7</v>
      </c>
      <c r="T4372">
        <v>48</v>
      </c>
      <c r="U4372">
        <v>0</v>
      </c>
      <c r="V4372">
        <v>0</v>
      </c>
      <c r="W4372">
        <v>0</v>
      </c>
      <c r="X4372">
        <v>9.4093694553138079</v>
      </c>
      <c r="Y4372">
        <v>0</v>
      </c>
      <c r="Z4372">
        <v>0</v>
      </c>
      <c r="AA4372">
        <v>104.5610656798554</v>
      </c>
      <c r="AB4372">
        <v>14.949905133879097</v>
      </c>
      <c r="AC4372">
        <v>0</v>
      </c>
      <c r="AD4372">
        <v>0</v>
      </c>
      <c r="AE4372">
        <v>128.9203402690483</v>
      </c>
    </row>
    <row r="4373" spans="1:31" x14ac:dyDescent="0.25">
      <c r="A4373">
        <v>2425864</v>
      </c>
      <c r="B4373">
        <v>1</v>
      </c>
      <c r="C4373" t="s">
        <v>81</v>
      </c>
      <c r="D4373" t="s">
        <v>118</v>
      </c>
      <c r="E4373" t="s">
        <v>132</v>
      </c>
      <c r="F4373" t="s">
        <v>12762</v>
      </c>
      <c r="G4373" t="s">
        <v>134</v>
      </c>
      <c r="H4373" t="s">
        <v>135</v>
      </c>
      <c r="I4373" t="s">
        <v>136</v>
      </c>
      <c r="J4373" t="s">
        <v>137</v>
      </c>
      <c r="K4373" t="s">
        <v>138</v>
      </c>
      <c r="L4373" t="s">
        <v>12763</v>
      </c>
      <c r="M4373" t="s">
        <v>12764</v>
      </c>
      <c r="N4373">
        <v>1.9375</v>
      </c>
      <c r="O4373">
        <v>0</v>
      </c>
      <c r="P4373">
        <v>1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6.2994445154699735E-2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6.2994445154699735E-2</v>
      </c>
    </row>
    <row r="4374" spans="1:31" x14ac:dyDescent="0.25">
      <c r="A4374">
        <v>2426010</v>
      </c>
      <c r="B4374">
        <v>1</v>
      </c>
      <c r="C4374" t="s">
        <v>81</v>
      </c>
      <c r="D4374" t="s">
        <v>117</v>
      </c>
      <c r="E4374" t="s">
        <v>161</v>
      </c>
      <c r="F4374" t="s">
        <v>12765</v>
      </c>
      <c r="G4374" t="s">
        <v>187</v>
      </c>
      <c r="H4374" t="s">
        <v>144</v>
      </c>
      <c r="I4374" t="s">
        <v>136</v>
      </c>
      <c r="J4374" t="s">
        <v>137</v>
      </c>
      <c r="K4374" t="s">
        <v>164</v>
      </c>
      <c r="L4374" t="s">
        <v>12766</v>
      </c>
      <c r="M4374" t="s">
        <v>12767</v>
      </c>
      <c r="N4374">
        <v>0.98416666600000002</v>
      </c>
      <c r="O4374">
        <v>0</v>
      </c>
      <c r="P4374">
        <v>37</v>
      </c>
      <c r="Q4374">
        <v>0</v>
      </c>
      <c r="R4374">
        <v>3</v>
      </c>
      <c r="S4374">
        <v>0</v>
      </c>
      <c r="T4374">
        <v>8</v>
      </c>
      <c r="U4374">
        <v>0</v>
      </c>
      <c r="V4374">
        <v>0</v>
      </c>
      <c r="W4374">
        <v>0</v>
      </c>
      <c r="X4374">
        <v>7.8744090160675873</v>
      </c>
      <c r="Y4374">
        <v>0</v>
      </c>
      <c r="Z4374">
        <v>0.67449408741408445</v>
      </c>
      <c r="AA4374">
        <v>0</v>
      </c>
      <c r="AB4374">
        <v>0.32608549849600837</v>
      </c>
      <c r="AC4374">
        <v>0</v>
      </c>
      <c r="AD4374">
        <v>0</v>
      </c>
      <c r="AE4374">
        <v>8.8749886019776802</v>
      </c>
    </row>
    <row r="4375" spans="1:31" x14ac:dyDescent="0.25">
      <c r="A4375">
        <v>2425764</v>
      </c>
      <c r="B4375">
        <v>1</v>
      </c>
      <c r="C4375" t="s">
        <v>81</v>
      </c>
      <c r="D4375" t="s">
        <v>119</v>
      </c>
      <c r="E4375" t="s">
        <v>147</v>
      </c>
      <c r="F4375" t="s">
        <v>12768</v>
      </c>
      <c r="G4375" t="s">
        <v>171</v>
      </c>
      <c r="H4375" t="s">
        <v>135</v>
      </c>
      <c r="I4375" t="s">
        <v>136</v>
      </c>
      <c r="J4375" t="s">
        <v>137</v>
      </c>
      <c r="K4375" t="s">
        <v>138</v>
      </c>
      <c r="L4375" t="s">
        <v>12769</v>
      </c>
      <c r="M4375" t="s">
        <v>12770</v>
      </c>
      <c r="N4375">
        <v>0.90944444400000002</v>
      </c>
      <c r="O4375">
        <v>0</v>
      </c>
      <c r="P4375">
        <v>28</v>
      </c>
      <c r="Q4375">
        <v>0</v>
      </c>
      <c r="R4375">
        <v>1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2.1211164109100933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2.1211164109100933</v>
      </c>
    </row>
    <row r="4376" spans="1:31" x14ac:dyDescent="0.25">
      <c r="A4376">
        <v>2426156</v>
      </c>
      <c r="B4376">
        <v>1</v>
      </c>
      <c r="C4376" t="s">
        <v>81</v>
      </c>
      <c r="D4376" t="s">
        <v>117</v>
      </c>
      <c r="E4376" t="s">
        <v>161</v>
      </c>
      <c r="F4376" t="s">
        <v>12771</v>
      </c>
      <c r="G4376" t="s">
        <v>163</v>
      </c>
      <c r="H4376" t="s">
        <v>144</v>
      </c>
      <c r="I4376" t="s">
        <v>136</v>
      </c>
      <c r="J4376" t="s">
        <v>137</v>
      </c>
      <c r="K4376" t="s">
        <v>164</v>
      </c>
      <c r="L4376" t="s">
        <v>12772</v>
      </c>
      <c r="M4376" t="s">
        <v>12773</v>
      </c>
      <c r="N4376">
        <v>0.101666666</v>
      </c>
      <c r="O4376">
        <v>0</v>
      </c>
      <c r="P4376">
        <v>3</v>
      </c>
      <c r="Q4376">
        <v>0</v>
      </c>
      <c r="R4376">
        <v>0</v>
      </c>
      <c r="S4376">
        <v>0</v>
      </c>
      <c r="T4376">
        <v>27</v>
      </c>
      <c r="U4376">
        <v>0</v>
      </c>
      <c r="V4376">
        <v>3</v>
      </c>
      <c r="W4376">
        <v>0</v>
      </c>
      <c r="X4376">
        <v>3.159870338073166E-2</v>
      </c>
      <c r="Y4376">
        <v>0</v>
      </c>
      <c r="Z4376">
        <v>0</v>
      </c>
      <c r="AA4376">
        <v>0</v>
      </c>
      <c r="AB4376">
        <v>3.6859103185156279</v>
      </c>
      <c r="AC4376">
        <v>0</v>
      </c>
      <c r="AD4376">
        <v>11.194142950372743</v>
      </c>
      <c r="AE4376">
        <v>14.911651972269103</v>
      </c>
    </row>
    <row r="4377" spans="1:31" x14ac:dyDescent="0.25">
      <c r="A4377">
        <v>2426451</v>
      </c>
      <c r="B4377">
        <v>1</v>
      </c>
      <c r="C4377" t="s">
        <v>80</v>
      </c>
      <c r="D4377" t="s">
        <v>93</v>
      </c>
      <c r="E4377" t="s">
        <v>178</v>
      </c>
      <c r="F4377" t="s">
        <v>6304</v>
      </c>
      <c r="G4377" t="s">
        <v>143</v>
      </c>
      <c r="H4377" t="s">
        <v>144</v>
      </c>
      <c r="I4377" t="s">
        <v>136</v>
      </c>
      <c r="J4377" t="s">
        <v>137</v>
      </c>
      <c r="K4377" t="s">
        <v>138</v>
      </c>
      <c r="L4377" t="s">
        <v>12774</v>
      </c>
      <c r="M4377" t="s">
        <v>12775</v>
      </c>
      <c r="N4377">
        <v>0.38416666599999999</v>
      </c>
      <c r="O4377">
        <v>2</v>
      </c>
      <c r="P4377">
        <v>263</v>
      </c>
      <c r="Q4377">
        <v>37</v>
      </c>
      <c r="R4377">
        <v>32</v>
      </c>
      <c r="S4377">
        <v>7</v>
      </c>
      <c r="T4377">
        <v>35</v>
      </c>
      <c r="U4377">
        <v>0</v>
      </c>
      <c r="V4377">
        <v>0</v>
      </c>
      <c r="W4377">
        <v>0.85885518445606213</v>
      </c>
      <c r="X4377">
        <v>20.991259278857186</v>
      </c>
      <c r="Y4377">
        <v>5.2856711698504641</v>
      </c>
      <c r="Z4377">
        <v>7.9730686647675579</v>
      </c>
      <c r="AA4377">
        <v>5.9597641538850921</v>
      </c>
      <c r="AB4377">
        <v>5.2980768801807985</v>
      </c>
      <c r="AC4377">
        <v>0</v>
      </c>
      <c r="AD4377">
        <v>0</v>
      </c>
      <c r="AE4377">
        <v>46.366695331997157</v>
      </c>
    </row>
    <row r="4378" spans="1:31" x14ac:dyDescent="0.25">
      <c r="A4378">
        <v>2425910</v>
      </c>
      <c r="B4378">
        <v>1</v>
      </c>
      <c r="C4378" t="s">
        <v>80</v>
      </c>
      <c r="D4378" t="s">
        <v>104</v>
      </c>
      <c r="E4378" t="s">
        <v>147</v>
      </c>
      <c r="F4378" t="s">
        <v>12776</v>
      </c>
      <c r="G4378" t="s">
        <v>2086</v>
      </c>
      <c r="H4378" t="s">
        <v>135</v>
      </c>
      <c r="I4378" t="s">
        <v>136</v>
      </c>
      <c r="J4378" t="s">
        <v>137</v>
      </c>
      <c r="K4378" t="s">
        <v>138</v>
      </c>
      <c r="L4378" t="s">
        <v>12777</v>
      </c>
      <c r="M4378" t="s">
        <v>12778</v>
      </c>
      <c r="N4378">
        <v>2.199166666</v>
      </c>
      <c r="O4378">
        <v>0</v>
      </c>
      <c r="P4378">
        <v>101</v>
      </c>
      <c r="Q4378">
        <v>0</v>
      </c>
      <c r="R4378">
        <v>0</v>
      </c>
      <c r="S4378">
        <v>0</v>
      </c>
      <c r="T4378">
        <v>10</v>
      </c>
      <c r="U4378">
        <v>0</v>
      </c>
      <c r="V4378">
        <v>0</v>
      </c>
      <c r="W4378">
        <v>0</v>
      </c>
      <c r="X4378">
        <v>67.345799694619728</v>
      </c>
      <c r="Y4378">
        <v>0</v>
      </c>
      <c r="Z4378">
        <v>0</v>
      </c>
      <c r="AA4378">
        <v>0</v>
      </c>
      <c r="AB4378">
        <v>11.444191132218076</v>
      </c>
      <c r="AC4378">
        <v>0</v>
      </c>
      <c r="AD4378">
        <v>0</v>
      </c>
      <c r="AE4378">
        <v>78.789990826837808</v>
      </c>
    </row>
    <row r="4379" spans="1:31" x14ac:dyDescent="0.25">
      <c r="A4379">
        <v>2426305</v>
      </c>
      <c r="B4379">
        <v>1</v>
      </c>
      <c r="C4379" t="s">
        <v>81</v>
      </c>
      <c r="D4379" t="s">
        <v>128</v>
      </c>
      <c r="E4379" t="s">
        <v>132</v>
      </c>
      <c r="F4379" t="s">
        <v>12779</v>
      </c>
      <c r="G4379" t="s">
        <v>198</v>
      </c>
      <c r="H4379" t="s">
        <v>135</v>
      </c>
      <c r="I4379" t="s">
        <v>136</v>
      </c>
      <c r="J4379" t="s">
        <v>137</v>
      </c>
      <c r="K4379" t="s">
        <v>138</v>
      </c>
      <c r="L4379" t="s">
        <v>12780</v>
      </c>
      <c r="M4379" t="s">
        <v>12610</v>
      </c>
      <c r="N4379">
        <v>3.4141666659999999</v>
      </c>
      <c r="O4379">
        <v>0</v>
      </c>
      <c r="P4379">
        <v>17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13.174856509719975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13.174856509719975</v>
      </c>
    </row>
    <row r="4380" spans="1:31" x14ac:dyDescent="0.25">
      <c r="A4380">
        <v>2426282</v>
      </c>
      <c r="B4380">
        <v>1</v>
      </c>
      <c r="C4380" t="s">
        <v>81</v>
      </c>
      <c r="D4380" t="s">
        <v>121</v>
      </c>
      <c r="E4380" t="s">
        <v>161</v>
      </c>
      <c r="F4380" t="s">
        <v>12781</v>
      </c>
      <c r="G4380" t="s">
        <v>187</v>
      </c>
      <c r="H4380" t="s">
        <v>144</v>
      </c>
      <c r="I4380" t="s">
        <v>136</v>
      </c>
      <c r="J4380" t="s">
        <v>137</v>
      </c>
      <c r="K4380" t="s">
        <v>164</v>
      </c>
      <c r="L4380" t="s">
        <v>12782</v>
      </c>
      <c r="M4380" t="s">
        <v>12783</v>
      </c>
      <c r="N4380">
        <v>0.59111111100000002</v>
      </c>
      <c r="O4380">
        <v>0</v>
      </c>
      <c r="P4380">
        <v>221</v>
      </c>
      <c r="Q4380">
        <v>0</v>
      </c>
      <c r="R4380">
        <v>0</v>
      </c>
      <c r="S4380">
        <v>0</v>
      </c>
      <c r="T4380">
        <v>98</v>
      </c>
      <c r="U4380">
        <v>0</v>
      </c>
      <c r="V4380">
        <v>0</v>
      </c>
      <c r="W4380">
        <v>0</v>
      </c>
      <c r="X4380">
        <v>23.209973854072995</v>
      </c>
      <c r="Y4380">
        <v>0</v>
      </c>
      <c r="Z4380">
        <v>0</v>
      </c>
      <c r="AA4380">
        <v>0</v>
      </c>
      <c r="AB4380">
        <v>29.319074110991647</v>
      </c>
      <c r="AC4380">
        <v>0</v>
      </c>
      <c r="AD4380">
        <v>0</v>
      </c>
      <c r="AE4380">
        <v>52.529047965064642</v>
      </c>
    </row>
    <row r="4381" spans="1:31" x14ac:dyDescent="0.25">
      <c r="A4381">
        <v>2425927</v>
      </c>
      <c r="B4381">
        <v>1</v>
      </c>
      <c r="C4381" t="s">
        <v>81</v>
      </c>
      <c r="D4381" t="s">
        <v>122</v>
      </c>
      <c r="E4381" t="s">
        <v>161</v>
      </c>
      <c r="F4381" t="s">
        <v>12784</v>
      </c>
      <c r="G4381" t="s">
        <v>187</v>
      </c>
      <c r="H4381" t="s">
        <v>144</v>
      </c>
      <c r="I4381" t="s">
        <v>136</v>
      </c>
      <c r="J4381" t="s">
        <v>137</v>
      </c>
      <c r="K4381" t="s">
        <v>164</v>
      </c>
      <c r="L4381" t="s">
        <v>12785</v>
      </c>
      <c r="M4381" t="s">
        <v>12786</v>
      </c>
      <c r="N4381">
        <v>0.61527777699999997</v>
      </c>
      <c r="O4381">
        <v>0</v>
      </c>
      <c r="P4381">
        <v>818</v>
      </c>
      <c r="Q4381">
        <v>0</v>
      </c>
      <c r="R4381">
        <v>0</v>
      </c>
      <c r="S4381">
        <v>0</v>
      </c>
      <c r="T4381">
        <v>280</v>
      </c>
      <c r="U4381">
        <v>0</v>
      </c>
      <c r="V4381">
        <v>0</v>
      </c>
      <c r="W4381">
        <v>0</v>
      </c>
      <c r="X4381">
        <v>106.98577326374986</v>
      </c>
      <c r="Y4381">
        <v>0</v>
      </c>
      <c r="Z4381">
        <v>0</v>
      </c>
      <c r="AA4381">
        <v>0</v>
      </c>
      <c r="AB4381">
        <v>165.94181644380143</v>
      </c>
      <c r="AC4381">
        <v>0</v>
      </c>
      <c r="AD4381">
        <v>0</v>
      </c>
      <c r="AE4381">
        <v>272.92758970755131</v>
      </c>
    </row>
    <row r="4382" spans="1:31" x14ac:dyDescent="0.25">
      <c r="A4382">
        <v>2426445</v>
      </c>
      <c r="B4382">
        <v>1</v>
      </c>
      <c r="C4382" t="s">
        <v>81</v>
      </c>
      <c r="D4382" t="s">
        <v>123</v>
      </c>
      <c r="E4382" t="s">
        <v>178</v>
      </c>
      <c r="F4382" t="s">
        <v>12787</v>
      </c>
      <c r="G4382" t="s">
        <v>143</v>
      </c>
      <c r="H4382" t="s">
        <v>144</v>
      </c>
      <c r="I4382" t="s">
        <v>136</v>
      </c>
      <c r="J4382" t="s">
        <v>137</v>
      </c>
      <c r="K4382" t="s">
        <v>138</v>
      </c>
      <c r="L4382" t="s">
        <v>12788</v>
      </c>
      <c r="M4382" t="s">
        <v>12789</v>
      </c>
      <c r="N4382">
        <v>0.55638888799999997</v>
      </c>
      <c r="O4382">
        <v>10</v>
      </c>
      <c r="P4382">
        <v>383</v>
      </c>
      <c r="Q4382">
        <v>480</v>
      </c>
      <c r="R4382">
        <v>745</v>
      </c>
      <c r="S4382">
        <v>51</v>
      </c>
      <c r="T4382">
        <v>150</v>
      </c>
      <c r="U4382">
        <v>1</v>
      </c>
      <c r="V4382">
        <v>0</v>
      </c>
      <c r="W4382">
        <v>0.18091375658685002</v>
      </c>
      <c r="X4382">
        <v>26.556893051614413</v>
      </c>
      <c r="Y4382">
        <v>47.202561109844702</v>
      </c>
      <c r="Z4382">
        <v>14.74850388608303</v>
      </c>
      <c r="AA4382">
        <v>8.4598178907062334</v>
      </c>
      <c r="AB4382">
        <v>26.756917622850779</v>
      </c>
      <c r="AC4382">
        <v>46.10276323918302</v>
      </c>
      <c r="AD4382">
        <v>0</v>
      </c>
      <c r="AE4382">
        <v>170.00837055686901</v>
      </c>
    </row>
    <row r="4383" spans="1:31" x14ac:dyDescent="0.25">
      <c r="A4383">
        <v>2425904</v>
      </c>
      <c r="B4383">
        <v>1</v>
      </c>
      <c r="C4383" t="s">
        <v>81</v>
      </c>
      <c r="D4383" t="s">
        <v>118</v>
      </c>
      <c r="E4383" t="s">
        <v>161</v>
      </c>
      <c r="F4383" t="s">
        <v>12790</v>
      </c>
      <c r="G4383" t="s">
        <v>143</v>
      </c>
      <c r="H4383" t="s">
        <v>144</v>
      </c>
      <c r="I4383" t="s">
        <v>136</v>
      </c>
      <c r="J4383" t="s">
        <v>137</v>
      </c>
      <c r="K4383" t="s">
        <v>138</v>
      </c>
      <c r="L4383" t="s">
        <v>12791</v>
      </c>
      <c r="M4383" t="s">
        <v>12792</v>
      </c>
      <c r="N4383">
        <v>1.116666666</v>
      </c>
      <c r="O4383">
        <v>0</v>
      </c>
      <c r="P4383">
        <v>656</v>
      </c>
      <c r="Q4383">
        <v>0</v>
      </c>
      <c r="R4383">
        <v>26</v>
      </c>
      <c r="S4383">
        <v>0</v>
      </c>
      <c r="T4383">
        <v>75</v>
      </c>
      <c r="U4383">
        <v>0</v>
      </c>
      <c r="V4383">
        <v>1</v>
      </c>
      <c r="W4383">
        <v>0</v>
      </c>
      <c r="X4383">
        <v>147.64933113833374</v>
      </c>
      <c r="Y4383">
        <v>0</v>
      </c>
      <c r="Z4383">
        <v>2.3177787576999998E-2</v>
      </c>
      <c r="AA4383">
        <v>0</v>
      </c>
      <c r="AB4383">
        <v>74.977866808462181</v>
      </c>
      <c r="AC4383">
        <v>0</v>
      </c>
      <c r="AD4383">
        <v>60.507686898397743</v>
      </c>
      <c r="AE4383">
        <v>283.15806263277068</v>
      </c>
    </row>
    <row r="4384" spans="1:31" x14ac:dyDescent="0.25">
      <c r="A4384">
        <v>2425804</v>
      </c>
      <c r="B4384">
        <v>1</v>
      </c>
      <c r="C4384" t="s">
        <v>80</v>
      </c>
      <c r="D4384" t="s">
        <v>92</v>
      </c>
      <c r="E4384" t="s">
        <v>141</v>
      </c>
      <c r="F4384" t="s">
        <v>8177</v>
      </c>
      <c r="G4384" t="s">
        <v>355</v>
      </c>
      <c r="H4384" t="s">
        <v>144</v>
      </c>
      <c r="I4384" t="s">
        <v>136</v>
      </c>
      <c r="J4384" t="s">
        <v>137</v>
      </c>
      <c r="K4384" t="s">
        <v>164</v>
      </c>
      <c r="L4384" t="s">
        <v>12793</v>
      </c>
      <c r="M4384" t="s">
        <v>12794</v>
      </c>
      <c r="N4384">
        <v>0.78138888799999995</v>
      </c>
      <c r="O4384">
        <v>1</v>
      </c>
      <c r="P4384">
        <v>3023</v>
      </c>
      <c r="Q4384">
        <v>1</v>
      </c>
      <c r="R4384">
        <v>2</v>
      </c>
      <c r="S4384">
        <v>6</v>
      </c>
      <c r="T4384">
        <v>153</v>
      </c>
      <c r="U4384">
        <v>1</v>
      </c>
      <c r="V4384">
        <v>2</v>
      </c>
      <c r="W4384">
        <v>0.19502894052990832</v>
      </c>
      <c r="X4384">
        <v>459.25417799410582</v>
      </c>
      <c r="Y4384">
        <v>4.6661570133674539</v>
      </c>
      <c r="Z4384">
        <v>0</v>
      </c>
      <c r="AA4384">
        <v>9.1338440549692486</v>
      </c>
      <c r="AB4384">
        <v>126.00108672207493</v>
      </c>
      <c r="AC4384">
        <v>22.789001420992946</v>
      </c>
      <c r="AD4384">
        <v>1.2987568302007975</v>
      </c>
      <c r="AE4384">
        <v>623.33805297624099</v>
      </c>
    </row>
    <row r="4385" spans="1:31" x14ac:dyDescent="0.25">
      <c r="A4385">
        <v>2425970</v>
      </c>
      <c r="B4385">
        <v>1</v>
      </c>
      <c r="C4385" t="s">
        <v>81</v>
      </c>
      <c r="D4385" t="s">
        <v>112</v>
      </c>
      <c r="E4385" t="s">
        <v>161</v>
      </c>
      <c r="F4385" t="s">
        <v>12795</v>
      </c>
      <c r="G4385" t="s">
        <v>187</v>
      </c>
      <c r="H4385" t="s">
        <v>144</v>
      </c>
      <c r="I4385" t="s">
        <v>136</v>
      </c>
      <c r="J4385" t="s">
        <v>137</v>
      </c>
      <c r="K4385" t="s">
        <v>164</v>
      </c>
      <c r="L4385" t="s">
        <v>12796</v>
      </c>
      <c r="M4385" t="s">
        <v>12797</v>
      </c>
      <c r="N4385">
        <v>6.0463888880000001</v>
      </c>
      <c r="O4385">
        <v>0</v>
      </c>
      <c r="P4385">
        <v>627</v>
      </c>
      <c r="Q4385">
        <v>0</v>
      </c>
      <c r="R4385">
        <v>0</v>
      </c>
      <c r="S4385">
        <v>0</v>
      </c>
      <c r="T4385">
        <v>225</v>
      </c>
      <c r="U4385">
        <v>0</v>
      </c>
      <c r="V4385">
        <v>0</v>
      </c>
      <c r="W4385">
        <v>0</v>
      </c>
      <c r="X4385">
        <v>790.54107806487855</v>
      </c>
      <c r="Y4385">
        <v>0</v>
      </c>
      <c r="Z4385">
        <v>0</v>
      </c>
      <c r="AA4385">
        <v>0</v>
      </c>
      <c r="AB4385">
        <v>1132.6499535417515</v>
      </c>
      <c r="AC4385">
        <v>0</v>
      </c>
      <c r="AD4385">
        <v>0</v>
      </c>
      <c r="AE4385">
        <v>1923.1910316066301</v>
      </c>
    </row>
    <row r="4386" spans="1:31" x14ac:dyDescent="0.25">
      <c r="A4386">
        <v>2425827</v>
      </c>
      <c r="B4386">
        <v>1</v>
      </c>
      <c r="C4386" t="s">
        <v>81</v>
      </c>
      <c r="D4386" t="s">
        <v>112</v>
      </c>
      <c r="E4386" t="s">
        <v>161</v>
      </c>
      <c r="F4386" t="s">
        <v>12798</v>
      </c>
      <c r="G4386" t="s">
        <v>187</v>
      </c>
      <c r="H4386" t="s">
        <v>144</v>
      </c>
      <c r="I4386" t="s">
        <v>136</v>
      </c>
      <c r="J4386" t="s">
        <v>137</v>
      </c>
      <c r="K4386" t="s">
        <v>164</v>
      </c>
      <c r="L4386" t="s">
        <v>12799</v>
      </c>
      <c r="M4386" t="s">
        <v>12800</v>
      </c>
      <c r="N4386">
        <v>8.0055555550000008</v>
      </c>
      <c r="O4386">
        <v>0</v>
      </c>
      <c r="P4386">
        <v>71</v>
      </c>
      <c r="Q4386">
        <v>0</v>
      </c>
      <c r="R4386">
        <v>28</v>
      </c>
      <c r="S4386">
        <v>0</v>
      </c>
      <c r="T4386">
        <v>82</v>
      </c>
      <c r="U4386">
        <v>0</v>
      </c>
      <c r="V4386">
        <v>0</v>
      </c>
      <c r="W4386">
        <v>0</v>
      </c>
      <c r="X4386">
        <v>130.29601816643822</v>
      </c>
      <c r="Y4386">
        <v>0</v>
      </c>
      <c r="Z4386">
        <v>5.6735932448914301</v>
      </c>
      <c r="AA4386">
        <v>0</v>
      </c>
      <c r="AB4386">
        <v>1270.2085485768935</v>
      </c>
      <c r="AC4386">
        <v>0</v>
      </c>
      <c r="AD4386">
        <v>0</v>
      </c>
      <c r="AE4386">
        <v>1406.1781599882231</v>
      </c>
    </row>
    <row r="4387" spans="1:31" x14ac:dyDescent="0.25">
      <c r="A4387">
        <v>2426096</v>
      </c>
      <c r="B4387">
        <v>1</v>
      </c>
      <c r="C4387" t="s">
        <v>81</v>
      </c>
      <c r="D4387" t="s">
        <v>118</v>
      </c>
      <c r="E4387" t="s">
        <v>141</v>
      </c>
      <c r="F4387" t="s">
        <v>12801</v>
      </c>
      <c r="G4387" t="s">
        <v>143</v>
      </c>
      <c r="H4387" t="s">
        <v>144</v>
      </c>
      <c r="I4387" t="s">
        <v>330</v>
      </c>
      <c r="J4387" t="s">
        <v>137</v>
      </c>
      <c r="K4387" t="s">
        <v>138</v>
      </c>
      <c r="L4387" t="s">
        <v>12802</v>
      </c>
      <c r="M4387" t="s">
        <v>12803</v>
      </c>
      <c r="N4387">
        <v>8.3333330000000001E-3</v>
      </c>
      <c r="O4387">
        <v>5</v>
      </c>
      <c r="P4387">
        <v>1857</v>
      </c>
      <c r="Q4387">
        <v>47</v>
      </c>
      <c r="R4387">
        <v>82</v>
      </c>
      <c r="S4387">
        <v>3</v>
      </c>
      <c r="T4387">
        <v>136</v>
      </c>
      <c r="U4387">
        <v>0</v>
      </c>
      <c r="V4387">
        <v>0</v>
      </c>
      <c r="W4387">
        <v>9.5752281012499996E-3</v>
      </c>
      <c r="X4387">
        <v>0.59607042148747447</v>
      </c>
      <c r="Y4387">
        <v>5.5706658243666676E-3</v>
      </c>
      <c r="Z4387">
        <v>6.021144620463334E-2</v>
      </c>
      <c r="AA4387">
        <v>1.5294118271333333E-2</v>
      </c>
      <c r="AB4387">
        <v>0.3931915525191334</v>
      </c>
      <c r="AC4387">
        <v>0</v>
      </c>
      <c r="AD4387">
        <v>0</v>
      </c>
      <c r="AE4387">
        <v>1.0799134324081914</v>
      </c>
    </row>
    <row r="4388" spans="1:31" x14ac:dyDescent="0.25">
      <c r="A4388">
        <v>2425947</v>
      </c>
      <c r="B4388">
        <v>1</v>
      </c>
      <c r="C4388" t="s">
        <v>81</v>
      </c>
      <c r="D4388" t="s">
        <v>117</v>
      </c>
      <c r="E4388" t="s">
        <v>161</v>
      </c>
      <c r="F4388" t="s">
        <v>12804</v>
      </c>
      <c r="G4388" t="s">
        <v>187</v>
      </c>
      <c r="H4388" t="s">
        <v>144</v>
      </c>
      <c r="I4388" t="s">
        <v>136</v>
      </c>
      <c r="J4388" t="s">
        <v>137</v>
      </c>
      <c r="K4388" t="s">
        <v>164</v>
      </c>
      <c r="L4388" t="s">
        <v>12805</v>
      </c>
      <c r="M4388" t="s">
        <v>12806</v>
      </c>
      <c r="N4388">
        <v>0.58944444399999996</v>
      </c>
      <c r="O4388">
        <v>0</v>
      </c>
      <c r="P4388">
        <v>470</v>
      </c>
      <c r="Q4388">
        <v>0</v>
      </c>
      <c r="R4388">
        <v>0</v>
      </c>
      <c r="S4388">
        <v>0</v>
      </c>
      <c r="T4388">
        <v>39</v>
      </c>
      <c r="U4388">
        <v>0</v>
      </c>
      <c r="V4388">
        <v>0</v>
      </c>
      <c r="W4388">
        <v>0</v>
      </c>
      <c r="X4388">
        <v>57.677253001370893</v>
      </c>
      <c r="Y4388">
        <v>0</v>
      </c>
      <c r="Z4388">
        <v>0</v>
      </c>
      <c r="AA4388">
        <v>0</v>
      </c>
      <c r="AB4388">
        <v>17.175633864678368</v>
      </c>
      <c r="AC4388">
        <v>0</v>
      </c>
      <c r="AD4388">
        <v>0</v>
      </c>
      <c r="AE4388">
        <v>74.852886866049261</v>
      </c>
    </row>
    <row r="4389" spans="1:31" x14ac:dyDescent="0.25">
      <c r="A4389">
        <v>2426076</v>
      </c>
      <c r="B4389">
        <v>1</v>
      </c>
      <c r="C4389" t="s">
        <v>80</v>
      </c>
      <c r="D4389" t="s">
        <v>83</v>
      </c>
      <c r="E4389" t="s">
        <v>161</v>
      </c>
      <c r="F4389" t="s">
        <v>12807</v>
      </c>
      <c r="G4389" t="s">
        <v>143</v>
      </c>
      <c r="H4389" t="s">
        <v>144</v>
      </c>
      <c r="I4389" t="s">
        <v>136</v>
      </c>
      <c r="J4389" t="s">
        <v>137</v>
      </c>
      <c r="K4389" t="s">
        <v>138</v>
      </c>
      <c r="L4389" t="s">
        <v>12808</v>
      </c>
      <c r="M4389" t="s">
        <v>12809</v>
      </c>
      <c r="N4389">
        <v>0.35472222199999998</v>
      </c>
      <c r="O4389">
        <v>0</v>
      </c>
      <c r="P4389">
        <v>3135</v>
      </c>
      <c r="Q4389">
        <v>1</v>
      </c>
      <c r="R4389">
        <v>3</v>
      </c>
      <c r="S4389">
        <v>12</v>
      </c>
      <c r="T4389">
        <v>1357</v>
      </c>
      <c r="U4389">
        <v>8</v>
      </c>
      <c r="V4389">
        <v>53</v>
      </c>
      <c r="W4389">
        <v>0</v>
      </c>
      <c r="X4389">
        <v>269.42281712528353</v>
      </c>
      <c r="Y4389">
        <v>59.508923598305216</v>
      </c>
      <c r="Z4389">
        <v>0.72092742801435916</v>
      </c>
      <c r="AA4389">
        <v>48.988212769608708</v>
      </c>
      <c r="AB4389">
        <v>749.69635944771028</v>
      </c>
      <c r="AC4389">
        <v>138.34857145400963</v>
      </c>
      <c r="AD4389">
        <v>817.84942815314866</v>
      </c>
      <c r="AE4389">
        <v>2084.5352399760804</v>
      </c>
    </row>
    <row r="4390" spans="1:31" x14ac:dyDescent="0.25">
      <c r="A4390">
        <v>2426617</v>
      </c>
      <c r="B4390">
        <v>1</v>
      </c>
      <c r="C4390" t="s">
        <v>80</v>
      </c>
      <c r="D4390" t="s">
        <v>96</v>
      </c>
      <c r="E4390" t="s">
        <v>132</v>
      </c>
      <c r="F4390" t="s">
        <v>12810</v>
      </c>
      <c r="G4390" t="s">
        <v>153</v>
      </c>
      <c r="H4390" t="s">
        <v>135</v>
      </c>
      <c r="I4390" t="s">
        <v>136</v>
      </c>
      <c r="J4390" t="s">
        <v>137</v>
      </c>
      <c r="K4390" t="s">
        <v>138</v>
      </c>
      <c r="L4390" t="s">
        <v>12811</v>
      </c>
      <c r="M4390" t="s">
        <v>12812</v>
      </c>
      <c r="N4390">
        <v>3.0405555550000001</v>
      </c>
      <c r="O4390">
        <v>0</v>
      </c>
      <c r="P4390">
        <v>2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1.5025700439819998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1.5025700439819998</v>
      </c>
    </row>
    <row r="4391" spans="1:31" x14ac:dyDescent="0.25">
      <c r="A4391">
        <v>2426325</v>
      </c>
      <c r="B4391">
        <v>1</v>
      </c>
      <c r="C4391" t="s">
        <v>81</v>
      </c>
      <c r="D4391" t="s">
        <v>112</v>
      </c>
      <c r="E4391" t="s">
        <v>178</v>
      </c>
      <c r="F4391" t="s">
        <v>3847</v>
      </c>
      <c r="G4391" t="s">
        <v>143</v>
      </c>
      <c r="H4391" t="s">
        <v>144</v>
      </c>
      <c r="I4391" t="s">
        <v>136</v>
      </c>
      <c r="J4391" t="s">
        <v>137</v>
      </c>
      <c r="K4391" t="s">
        <v>138</v>
      </c>
      <c r="L4391" t="s">
        <v>12813</v>
      </c>
      <c r="M4391" t="s">
        <v>12814</v>
      </c>
      <c r="N4391">
        <v>0.215277777</v>
      </c>
      <c r="O4391">
        <v>1</v>
      </c>
      <c r="P4391">
        <v>3</v>
      </c>
      <c r="Q4391">
        <v>13</v>
      </c>
      <c r="R4391">
        <v>71</v>
      </c>
      <c r="S4391">
        <v>5</v>
      </c>
      <c r="T4391">
        <v>7</v>
      </c>
      <c r="U4391">
        <v>0</v>
      </c>
      <c r="V4391">
        <v>0</v>
      </c>
      <c r="W4391">
        <v>5.8241580544058327E-2</v>
      </c>
      <c r="X4391">
        <v>0</v>
      </c>
      <c r="Y4391">
        <v>75.462252724830776</v>
      </c>
      <c r="Z4391">
        <v>2.051643008799592</v>
      </c>
      <c r="AA4391">
        <v>1.2869350824571844</v>
      </c>
      <c r="AB4391">
        <v>1.7510836123320395</v>
      </c>
      <c r="AC4391">
        <v>0</v>
      </c>
      <c r="AD4391">
        <v>0</v>
      </c>
      <c r="AE4391">
        <v>80.610156008963656</v>
      </c>
    </row>
    <row r="4392" spans="1:31" x14ac:dyDescent="0.25">
      <c r="A4392">
        <v>2426574</v>
      </c>
      <c r="B4392">
        <v>1</v>
      </c>
      <c r="C4392" t="s">
        <v>80</v>
      </c>
      <c r="D4392" t="s">
        <v>96</v>
      </c>
      <c r="E4392" t="s">
        <v>178</v>
      </c>
      <c r="F4392" t="s">
        <v>12073</v>
      </c>
      <c r="G4392" t="s">
        <v>143</v>
      </c>
      <c r="H4392" t="s">
        <v>144</v>
      </c>
      <c r="I4392" t="s">
        <v>136</v>
      </c>
      <c r="J4392" t="s">
        <v>137</v>
      </c>
      <c r="K4392" t="s">
        <v>138</v>
      </c>
      <c r="L4392" t="s">
        <v>12815</v>
      </c>
      <c r="M4392" t="s">
        <v>12816</v>
      </c>
      <c r="N4392">
        <v>0.67111111099999998</v>
      </c>
      <c r="O4392">
        <v>0</v>
      </c>
      <c r="P4392">
        <v>1119</v>
      </c>
      <c r="Q4392">
        <v>0</v>
      </c>
      <c r="R4392">
        <v>4</v>
      </c>
      <c r="S4392">
        <v>3</v>
      </c>
      <c r="T4392">
        <v>111</v>
      </c>
      <c r="U4392">
        <v>0</v>
      </c>
      <c r="V4392">
        <v>0</v>
      </c>
      <c r="W4392">
        <v>0</v>
      </c>
      <c r="X4392">
        <v>284.90466331969299</v>
      </c>
      <c r="Y4392">
        <v>0</v>
      </c>
      <c r="Z4392">
        <v>0</v>
      </c>
      <c r="AA4392">
        <v>2.8565418384177343</v>
      </c>
      <c r="AB4392">
        <v>70.272692209093748</v>
      </c>
      <c r="AC4392">
        <v>0</v>
      </c>
      <c r="AD4392">
        <v>0</v>
      </c>
      <c r="AE4392">
        <v>358.03389736720447</v>
      </c>
    </row>
    <row r="4393" spans="1:31" x14ac:dyDescent="0.25">
      <c r="A4393">
        <v>2426176</v>
      </c>
      <c r="B4393">
        <v>1</v>
      </c>
      <c r="C4393" t="s">
        <v>81</v>
      </c>
      <c r="D4393" t="s">
        <v>120</v>
      </c>
      <c r="E4393" t="s">
        <v>156</v>
      </c>
      <c r="F4393" t="s">
        <v>12817</v>
      </c>
      <c r="G4393" t="s">
        <v>158</v>
      </c>
      <c r="H4393" t="s">
        <v>135</v>
      </c>
      <c r="I4393" t="s">
        <v>136</v>
      </c>
      <c r="J4393" t="s">
        <v>137</v>
      </c>
      <c r="K4393" t="s">
        <v>138</v>
      </c>
      <c r="L4393" t="s">
        <v>12818</v>
      </c>
      <c r="M4393" t="s">
        <v>12819</v>
      </c>
      <c r="N4393">
        <v>1.936111111</v>
      </c>
      <c r="O4393">
        <v>0</v>
      </c>
      <c r="P4393">
        <v>147</v>
      </c>
      <c r="Q4393">
        <v>0</v>
      </c>
      <c r="R4393">
        <v>6</v>
      </c>
      <c r="S4393">
        <v>0</v>
      </c>
      <c r="T4393">
        <v>41</v>
      </c>
      <c r="U4393">
        <v>0</v>
      </c>
      <c r="V4393">
        <v>0</v>
      </c>
      <c r="W4393">
        <v>0</v>
      </c>
      <c r="X4393">
        <v>56.69427580186894</v>
      </c>
      <c r="Y4393">
        <v>0</v>
      </c>
      <c r="Z4393">
        <v>1.7273708193333334E-5</v>
      </c>
      <c r="AA4393">
        <v>0</v>
      </c>
      <c r="AB4393">
        <v>49.423575302162781</v>
      </c>
      <c r="AC4393">
        <v>0</v>
      </c>
      <c r="AD4393">
        <v>0</v>
      </c>
      <c r="AE4393">
        <v>106.11786837773991</v>
      </c>
    </row>
    <row r="4394" spans="1:31" x14ac:dyDescent="0.25">
      <c r="A4394">
        <v>2425844</v>
      </c>
      <c r="B4394">
        <v>1</v>
      </c>
      <c r="C4394" t="s">
        <v>80</v>
      </c>
      <c r="D4394" t="s">
        <v>86</v>
      </c>
      <c r="E4394" t="s">
        <v>132</v>
      </c>
      <c r="F4394" t="s">
        <v>12820</v>
      </c>
      <c r="G4394" t="s">
        <v>134</v>
      </c>
      <c r="H4394" t="s">
        <v>135</v>
      </c>
      <c r="I4394" t="s">
        <v>136</v>
      </c>
      <c r="J4394" t="s">
        <v>137</v>
      </c>
      <c r="K4394" t="s">
        <v>138</v>
      </c>
      <c r="L4394" t="s">
        <v>12821</v>
      </c>
      <c r="M4394" t="s">
        <v>12822</v>
      </c>
      <c r="N4394">
        <v>2.1891666660000002</v>
      </c>
      <c r="O4394">
        <v>0</v>
      </c>
      <c r="P4394">
        <v>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0.33571524348472837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0.33571524348472837</v>
      </c>
    </row>
    <row r="4395" spans="1:31" x14ac:dyDescent="0.25">
      <c r="A4395">
        <v>2432896</v>
      </c>
      <c r="B4395">
        <v>1</v>
      </c>
      <c r="C4395" t="s">
        <v>81</v>
      </c>
      <c r="D4395" t="s">
        <v>118</v>
      </c>
      <c r="E4395" t="s">
        <v>132</v>
      </c>
      <c r="F4395" t="s">
        <v>12823</v>
      </c>
      <c r="G4395" t="s">
        <v>134</v>
      </c>
      <c r="H4395" t="s">
        <v>135</v>
      </c>
      <c r="I4395" t="s">
        <v>136</v>
      </c>
      <c r="J4395" t="s">
        <v>137</v>
      </c>
      <c r="K4395" t="s">
        <v>138</v>
      </c>
      <c r="L4395" t="s">
        <v>12824</v>
      </c>
      <c r="M4395" t="s">
        <v>12825</v>
      </c>
      <c r="N4395">
        <v>6.7774999999999999</v>
      </c>
      <c r="O4395">
        <v>0</v>
      </c>
      <c r="P4395">
        <v>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0.88326522198205004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0.88326522198205004</v>
      </c>
    </row>
    <row r="4396" spans="1:31" x14ac:dyDescent="0.25">
      <c r="A4396">
        <v>2433039</v>
      </c>
      <c r="B4396">
        <v>1</v>
      </c>
      <c r="C4396" t="s">
        <v>80</v>
      </c>
      <c r="D4396" t="s">
        <v>95</v>
      </c>
      <c r="E4396" t="s">
        <v>178</v>
      </c>
      <c r="F4396" t="s">
        <v>12826</v>
      </c>
      <c r="G4396" t="s">
        <v>143</v>
      </c>
      <c r="H4396" t="s">
        <v>144</v>
      </c>
      <c r="I4396" t="s">
        <v>136</v>
      </c>
      <c r="J4396" t="s">
        <v>137</v>
      </c>
      <c r="K4396" t="s">
        <v>138</v>
      </c>
      <c r="L4396" t="s">
        <v>12827</v>
      </c>
      <c r="M4396" t="s">
        <v>12828</v>
      </c>
      <c r="N4396">
        <v>0.19194444399999999</v>
      </c>
      <c r="O4396">
        <v>0</v>
      </c>
      <c r="P4396">
        <v>1160</v>
      </c>
      <c r="Q4396">
        <v>0</v>
      </c>
      <c r="R4396">
        <v>0</v>
      </c>
      <c r="S4396">
        <v>1</v>
      </c>
      <c r="T4396">
        <v>641</v>
      </c>
      <c r="U4396">
        <v>0</v>
      </c>
      <c r="V4396">
        <v>0</v>
      </c>
      <c r="W4396">
        <v>0</v>
      </c>
      <c r="X4396">
        <v>54.561815042646309</v>
      </c>
      <c r="Y4396">
        <v>0</v>
      </c>
      <c r="Z4396">
        <v>0</v>
      </c>
      <c r="AA4396">
        <v>0.26355733845337775</v>
      </c>
      <c r="AB4396">
        <v>84.932386784194961</v>
      </c>
      <c r="AC4396">
        <v>0</v>
      </c>
      <c r="AD4396">
        <v>0</v>
      </c>
      <c r="AE4396">
        <v>139.75775916529466</v>
      </c>
    </row>
    <row r="4397" spans="1:31" x14ac:dyDescent="0.25">
      <c r="A4397">
        <v>2432541</v>
      </c>
      <c r="B4397">
        <v>1</v>
      </c>
      <c r="C4397" t="s">
        <v>81</v>
      </c>
      <c r="D4397" t="s">
        <v>127</v>
      </c>
      <c r="E4397" t="s">
        <v>132</v>
      </c>
      <c r="F4397" t="s">
        <v>12829</v>
      </c>
      <c r="G4397" t="s">
        <v>134</v>
      </c>
      <c r="H4397" t="s">
        <v>135</v>
      </c>
      <c r="I4397" t="s">
        <v>136</v>
      </c>
      <c r="J4397" t="s">
        <v>137</v>
      </c>
      <c r="K4397" t="s">
        <v>138</v>
      </c>
      <c r="L4397" t="s">
        <v>12830</v>
      </c>
      <c r="M4397" t="s">
        <v>12831</v>
      </c>
      <c r="N4397">
        <v>0.63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2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1.7261094867064442</v>
      </c>
      <c r="AC4397">
        <v>0</v>
      </c>
      <c r="AD4397">
        <v>0</v>
      </c>
      <c r="AE4397">
        <v>1.7261094867064442</v>
      </c>
    </row>
    <row r="4398" spans="1:31" x14ac:dyDescent="0.25">
      <c r="A4398">
        <v>2432876</v>
      </c>
      <c r="B4398">
        <v>1</v>
      </c>
      <c r="C4398" t="s">
        <v>80</v>
      </c>
      <c r="D4398" t="s">
        <v>96</v>
      </c>
      <c r="E4398" t="s">
        <v>147</v>
      </c>
      <c r="F4398" t="s">
        <v>12832</v>
      </c>
      <c r="G4398" t="s">
        <v>479</v>
      </c>
      <c r="H4398" t="s">
        <v>135</v>
      </c>
      <c r="I4398" t="s">
        <v>136</v>
      </c>
      <c r="J4398" t="s">
        <v>137</v>
      </c>
      <c r="K4398" t="s">
        <v>138</v>
      </c>
      <c r="L4398" t="s">
        <v>12833</v>
      </c>
      <c r="M4398" t="s">
        <v>12834</v>
      </c>
      <c r="N4398">
        <v>5.5061111110000001</v>
      </c>
      <c r="O4398">
        <v>0</v>
      </c>
      <c r="P4398">
        <v>57</v>
      </c>
      <c r="Q4398">
        <v>0</v>
      </c>
      <c r="R4398">
        <v>0</v>
      </c>
      <c r="S4398">
        <v>0</v>
      </c>
      <c r="T4398">
        <v>8</v>
      </c>
      <c r="U4398">
        <v>0</v>
      </c>
      <c r="V4398">
        <v>0</v>
      </c>
      <c r="W4398">
        <v>0</v>
      </c>
      <c r="X4398">
        <v>7.2763219358419313</v>
      </c>
      <c r="Y4398">
        <v>0</v>
      </c>
      <c r="Z4398">
        <v>0</v>
      </c>
      <c r="AA4398">
        <v>0</v>
      </c>
      <c r="AB4398">
        <v>33.845963169841077</v>
      </c>
      <c r="AC4398">
        <v>0</v>
      </c>
      <c r="AD4398">
        <v>0</v>
      </c>
      <c r="AE4398">
        <v>41.122285105683005</v>
      </c>
    </row>
    <row r="4399" spans="1:31" x14ac:dyDescent="0.25">
      <c r="A4399">
        <v>2432421</v>
      </c>
      <c r="B4399">
        <v>1</v>
      </c>
      <c r="C4399" t="s">
        <v>80</v>
      </c>
      <c r="D4399" t="s">
        <v>106</v>
      </c>
      <c r="E4399" t="s">
        <v>178</v>
      </c>
      <c r="F4399" t="s">
        <v>7544</v>
      </c>
      <c r="G4399" t="s">
        <v>143</v>
      </c>
      <c r="H4399" t="s">
        <v>144</v>
      </c>
      <c r="I4399" t="s">
        <v>136</v>
      </c>
      <c r="J4399" t="s">
        <v>137</v>
      </c>
      <c r="K4399" t="s">
        <v>138</v>
      </c>
      <c r="L4399" t="s">
        <v>12835</v>
      </c>
      <c r="M4399" t="s">
        <v>12836</v>
      </c>
      <c r="N4399">
        <v>0.227222222</v>
      </c>
      <c r="O4399">
        <v>0</v>
      </c>
      <c r="P4399">
        <v>4</v>
      </c>
      <c r="Q4399">
        <v>31</v>
      </c>
      <c r="R4399">
        <v>265</v>
      </c>
      <c r="S4399">
        <v>10</v>
      </c>
      <c r="T4399">
        <v>66</v>
      </c>
      <c r="U4399">
        <v>0</v>
      </c>
      <c r="V4399">
        <v>0</v>
      </c>
      <c r="W4399">
        <v>0</v>
      </c>
      <c r="X4399">
        <v>0.17894780614310055</v>
      </c>
      <c r="Y4399">
        <v>6.1869233925331848</v>
      </c>
      <c r="Z4399">
        <v>8.4810744682966472</v>
      </c>
      <c r="AA4399">
        <v>1.3243472077333778</v>
      </c>
      <c r="AB4399">
        <v>4.2214985535544658</v>
      </c>
      <c r="AC4399">
        <v>0</v>
      </c>
      <c r="AD4399">
        <v>0</v>
      </c>
      <c r="AE4399">
        <v>20.392791428260775</v>
      </c>
    </row>
    <row r="4400" spans="1:31" x14ac:dyDescent="0.25">
      <c r="A4400">
        <v>2432733</v>
      </c>
      <c r="B4400">
        <v>1</v>
      </c>
      <c r="C4400" t="s">
        <v>81</v>
      </c>
      <c r="D4400" t="s">
        <v>122</v>
      </c>
      <c r="E4400" t="s">
        <v>178</v>
      </c>
      <c r="F4400" t="s">
        <v>7477</v>
      </c>
      <c r="G4400" t="s">
        <v>143</v>
      </c>
      <c r="H4400" t="s">
        <v>144</v>
      </c>
      <c r="I4400" t="s">
        <v>136</v>
      </c>
      <c r="J4400" t="s">
        <v>137</v>
      </c>
      <c r="K4400" t="s">
        <v>138</v>
      </c>
      <c r="L4400" t="s">
        <v>12837</v>
      </c>
      <c r="M4400" t="s">
        <v>12838</v>
      </c>
      <c r="N4400">
        <v>0.40833333300000002</v>
      </c>
      <c r="O4400">
        <v>0</v>
      </c>
      <c r="P4400">
        <v>0</v>
      </c>
      <c r="Q4400">
        <v>11</v>
      </c>
      <c r="R4400">
        <v>0</v>
      </c>
      <c r="S4400">
        <v>4</v>
      </c>
      <c r="T4400">
        <v>0</v>
      </c>
      <c r="U4400">
        <v>1</v>
      </c>
      <c r="V4400">
        <v>0</v>
      </c>
      <c r="W4400">
        <v>0</v>
      </c>
      <c r="X4400">
        <v>0</v>
      </c>
      <c r="Y4400">
        <v>0.4822856192908867</v>
      </c>
      <c r="Z4400">
        <v>0</v>
      </c>
      <c r="AA4400">
        <v>20.778478284048177</v>
      </c>
      <c r="AB4400">
        <v>0</v>
      </c>
      <c r="AC4400">
        <v>0</v>
      </c>
      <c r="AD4400">
        <v>0</v>
      </c>
      <c r="AE4400">
        <v>21.260763903339065</v>
      </c>
    </row>
    <row r="4401" spans="1:31" x14ac:dyDescent="0.25">
      <c r="A4401">
        <v>2432564</v>
      </c>
      <c r="B4401">
        <v>1</v>
      </c>
      <c r="C4401" t="s">
        <v>80</v>
      </c>
      <c r="D4401" t="s">
        <v>109</v>
      </c>
      <c r="E4401" t="s">
        <v>132</v>
      </c>
      <c r="F4401" t="s">
        <v>12839</v>
      </c>
      <c r="G4401" t="s">
        <v>153</v>
      </c>
      <c r="H4401" t="s">
        <v>135</v>
      </c>
      <c r="I4401" t="s">
        <v>136</v>
      </c>
      <c r="J4401" t="s">
        <v>137</v>
      </c>
      <c r="K4401" t="s">
        <v>138</v>
      </c>
      <c r="L4401" t="s">
        <v>12840</v>
      </c>
      <c r="M4401" t="s">
        <v>12841</v>
      </c>
      <c r="N4401">
        <v>1.163333333</v>
      </c>
      <c r="O4401">
        <v>0</v>
      </c>
      <c r="P4401">
        <v>2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7.1827756603980011E-2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7.1827756603980011E-2</v>
      </c>
    </row>
    <row r="4402" spans="1:31" x14ac:dyDescent="0.25">
      <c r="A4402">
        <v>2433105</v>
      </c>
      <c r="B4402">
        <v>1</v>
      </c>
      <c r="C4402" t="s">
        <v>81</v>
      </c>
      <c r="D4402" t="s">
        <v>128</v>
      </c>
      <c r="E4402" t="s">
        <v>147</v>
      </c>
      <c r="F4402" t="s">
        <v>12842</v>
      </c>
      <c r="G4402" t="s">
        <v>171</v>
      </c>
      <c r="H4402" t="s">
        <v>135</v>
      </c>
      <c r="I4402" t="s">
        <v>136</v>
      </c>
      <c r="J4402" t="s">
        <v>137</v>
      </c>
      <c r="K4402" t="s">
        <v>138</v>
      </c>
      <c r="L4402" t="s">
        <v>12843</v>
      </c>
      <c r="M4402" t="s">
        <v>12844</v>
      </c>
      <c r="N4402">
        <v>1.6091666659999999</v>
      </c>
      <c r="O4402">
        <v>0</v>
      </c>
      <c r="P4402">
        <v>40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2.7889194632706169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2.7889194632706169</v>
      </c>
    </row>
    <row r="4403" spans="1:31" x14ac:dyDescent="0.25">
      <c r="A4403">
        <v>2432584</v>
      </c>
      <c r="B4403">
        <v>1</v>
      </c>
      <c r="C4403" t="s">
        <v>80</v>
      </c>
      <c r="D4403" t="s">
        <v>84</v>
      </c>
      <c r="E4403" t="s">
        <v>290</v>
      </c>
      <c r="F4403" t="s">
        <v>12845</v>
      </c>
      <c r="G4403" t="s">
        <v>308</v>
      </c>
      <c r="H4403" t="s">
        <v>135</v>
      </c>
      <c r="I4403" t="s">
        <v>136</v>
      </c>
      <c r="J4403" t="s">
        <v>137</v>
      </c>
      <c r="K4403" t="s">
        <v>138</v>
      </c>
      <c r="L4403" t="s">
        <v>12846</v>
      </c>
      <c r="M4403" t="s">
        <v>12847</v>
      </c>
      <c r="N4403">
        <v>2.2736111110000001</v>
      </c>
      <c r="O4403">
        <v>0</v>
      </c>
      <c r="P4403">
        <v>49</v>
      </c>
      <c r="Q4403">
        <v>0</v>
      </c>
      <c r="R4403">
        <v>0</v>
      </c>
      <c r="S4403">
        <v>0</v>
      </c>
      <c r="T4403">
        <v>1</v>
      </c>
      <c r="U4403">
        <v>0</v>
      </c>
      <c r="V4403">
        <v>0</v>
      </c>
      <c r="W4403">
        <v>0</v>
      </c>
      <c r="X4403">
        <v>22.197086577274437</v>
      </c>
      <c r="Y4403">
        <v>0</v>
      </c>
      <c r="Z4403">
        <v>0</v>
      </c>
      <c r="AA4403">
        <v>0</v>
      </c>
      <c r="AB4403">
        <v>3.0469137238019557</v>
      </c>
      <c r="AC4403">
        <v>0</v>
      </c>
      <c r="AD4403">
        <v>0</v>
      </c>
      <c r="AE4403">
        <v>25.244000301076394</v>
      </c>
    </row>
    <row r="4404" spans="1:31" x14ac:dyDescent="0.25">
      <c r="A4404">
        <v>2432713</v>
      </c>
      <c r="B4404">
        <v>1</v>
      </c>
      <c r="C4404" t="s">
        <v>81</v>
      </c>
      <c r="D4404" t="s">
        <v>117</v>
      </c>
      <c r="E4404" t="s">
        <v>141</v>
      </c>
      <c r="F4404" t="s">
        <v>12848</v>
      </c>
      <c r="G4404" t="s">
        <v>849</v>
      </c>
      <c r="H4404" t="s">
        <v>144</v>
      </c>
      <c r="I4404" t="s">
        <v>136</v>
      </c>
      <c r="J4404" t="s">
        <v>137</v>
      </c>
      <c r="K4404" t="s">
        <v>138</v>
      </c>
      <c r="L4404" t="s">
        <v>12849</v>
      </c>
      <c r="M4404" t="s">
        <v>12850</v>
      </c>
      <c r="N4404">
        <v>4.8394444439999997</v>
      </c>
      <c r="O4404">
        <v>3</v>
      </c>
      <c r="P4404">
        <v>105</v>
      </c>
      <c r="Q4404">
        <v>3</v>
      </c>
      <c r="R4404">
        <v>3</v>
      </c>
      <c r="S4404">
        <v>7</v>
      </c>
      <c r="T4404">
        <v>2</v>
      </c>
      <c r="U4404">
        <v>0</v>
      </c>
      <c r="V4404">
        <v>0</v>
      </c>
      <c r="W4404">
        <v>4.0010879734570501</v>
      </c>
      <c r="X4404">
        <v>20.123570579602983</v>
      </c>
      <c r="Y4404">
        <v>98.5689196953536</v>
      </c>
      <c r="Z4404">
        <v>2.0984020738128333</v>
      </c>
      <c r="AA4404">
        <v>177.53792930821433</v>
      </c>
      <c r="AB4404">
        <v>5.6083066809916671E-4</v>
      </c>
      <c r="AC4404">
        <v>0</v>
      </c>
      <c r="AD4404">
        <v>0</v>
      </c>
      <c r="AE4404">
        <v>302.33047046110892</v>
      </c>
    </row>
    <row r="4405" spans="1:31" x14ac:dyDescent="0.25">
      <c r="A4405">
        <v>2432727</v>
      </c>
      <c r="B4405">
        <v>1</v>
      </c>
      <c r="C4405" t="s">
        <v>81</v>
      </c>
      <c r="D4405" t="s">
        <v>122</v>
      </c>
      <c r="E4405" t="s">
        <v>178</v>
      </c>
      <c r="F4405" t="s">
        <v>179</v>
      </c>
      <c r="G4405" t="s">
        <v>143</v>
      </c>
      <c r="H4405" t="s">
        <v>144</v>
      </c>
      <c r="I4405" t="s">
        <v>136</v>
      </c>
      <c r="J4405" t="s">
        <v>137</v>
      </c>
      <c r="K4405" t="s">
        <v>138</v>
      </c>
      <c r="L4405" t="s">
        <v>12851</v>
      </c>
      <c r="M4405" t="s">
        <v>12852</v>
      </c>
      <c r="N4405">
        <v>2.3122222219999999</v>
      </c>
      <c r="O4405">
        <v>15</v>
      </c>
      <c r="P4405">
        <v>792</v>
      </c>
      <c r="Q4405">
        <v>71</v>
      </c>
      <c r="R4405">
        <v>39</v>
      </c>
      <c r="S4405">
        <v>17</v>
      </c>
      <c r="T4405">
        <v>46</v>
      </c>
      <c r="U4405">
        <v>0</v>
      </c>
      <c r="V4405">
        <v>1</v>
      </c>
      <c r="W4405">
        <v>6.5841079394430118</v>
      </c>
      <c r="X4405">
        <v>218.75337208029413</v>
      </c>
      <c r="Y4405">
        <v>144.37878962324677</v>
      </c>
      <c r="Z4405">
        <v>18.877089002516094</v>
      </c>
      <c r="AA4405">
        <v>124.0407659904626</v>
      </c>
      <c r="AB4405">
        <v>97.105296177737074</v>
      </c>
      <c r="AC4405">
        <v>0</v>
      </c>
      <c r="AD4405">
        <v>0.35346449849666667</v>
      </c>
      <c r="AE4405">
        <v>610.09288531219624</v>
      </c>
    </row>
    <row r="4406" spans="1:31" x14ac:dyDescent="0.25">
      <c r="A4406">
        <v>2432962</v>
      </c>
      <c r="B4406">
        <v>1</v>
      </c>
      <c r="C4406" t="s">
        <v>81</v>
      </c>
      <c r="D4406" t="s">
        <v>120</v>
      </c>
      <c r="E4406" t="s">
        <v>141</v>
      </c>
      <c r="F4406" t="s">
        <v>12853</v>
      </c>
      <c r="G4406" t="s">
        <v>143</v>
      </c>
      <c r="H4406" t="s">
        <v>144</v>
      </c>
      <c r="I4406" t="s">
        <v>136</v>
      </c>
      <c r="J4406" t="s">
        <v>137</v>
      </c>
      <c r="K4406" t="s">
        <v>138</v>
      </c>
      <c r="L4406" t="s">
        <v>12854</v>
      </c>
      <c r="M4406" t="s">
        <v>12855</v>
      </c>
      <c r="N4406">
        <v>0.70583333299999995</v>
      </c>
      <c r="O4406">
        <v>0</v>
      </c>
      <c r="P4406">
        <v>202</v>
      </c>
      <c r="Q4406">
        <v>1</v>
      </c>
      <c r="R4406">
        <v>30</v>
      </c>
      <c r="S4406">
        <v>0</v>
      </c>
      <c r="T4406">
        <v>43</v>
      </c>
      <c r="U4406">
        <v>0</v>
      </c>
      <c r="V4406">
        <v>0</v>
      </c>
      <c r="W4406">
        <v>0</v>
      </c>
      <c r="X4406">
        <v>34.576403357773806</v>
      </c>
      <c r="Y4406">
        <v>0</v>
      </c>
      <c r="Z4406">
        <v>0.28903738801586254</v>
      </c>
      <c r="AA4406">
        <v>0</v>
      </c>
      <c r="AB4406">
        <v>11.154152901109125</v>
      </c>
      <c r="AC4406">
        <v>0</v>
      </c>
      <c r="AD4406">
        <v>0</v>
      </c>
      <c r="AE4406">
        <v>46.019593646898798</v>
      </c>
    </row>
    <row r="4407" spans="1:31" x14ac:dyDescent="0.25">
      <c r="A4407">
        <v>2432521</v>
      </c>
      <c r="B4407">
        <v>1</v>
      </c>
      <c r="C4407" t="s">
        <v>80</v>
      </c>
      <c r="D4407" t="s">
        <v>99</v>
      </c>
      <c r="E4407" t="s">
        <v>147</v>
      </c>
      <c r="F4407" t="s">
        <v>12856</v>
      </c>
      <c r="G4407" t="s">
        <v>149</v>
      </c>
      <c r="H4407" t="s">
        <v>135</v>
      </c>
      <c r="I4407" t="s">
        <v>136</v>
      </c>
      <c r="J4407" t="s">
        <v>137</v>
      </c>
      <c r="K4407" t="s">
        <v>138</v>
      </c>
      <c r="L4407" t="s">
        <v>12857</v>
      </c>
      <c r="M4407" t="s">
        <v>12858</v>
      </c>
      <c r="N4407">
        <v>1.0491666660000001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4</v>
      </c>
      <c r="U4407">
        <v>0</v>
      </c>
      <c r="V4407">
        <v>1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1.4952827763322665</v>
      </c>
      <c r="AC4407">
        <v>0</v>
      </c>
      <c r="AD4407">
        <v>51.373571370634025</v>
      </c>
      <c r="AE4407">
        <v>52.868854146966292</v>
      </c>
    </row>
    <row r="4408" spans="1:31" x14ac:dyDescent="0.25">
      <c r="A4408">
        <v>2432776</v>
      </c>
      <c r="B4408">
        <v>1</v>
      </c>
      <c r="C4408" t="s">
        <v>81</v>
      </c>
      <c r="D4408" t="s">
        <v>118</v>
      </c>
      <c r="E4408" t="s">
        <v>290</v>
      </c>
      <c r="F4408" t="s">
        <v>12859</v>
      </c>
      <c r="G4408" t="s">
        <v>308</v>
      </c>
      <c r="H4408" t="s">
        <v>135</v>
      </c>
      <c r="I4408" t="s">
        <v>136</v>
      </c>
      <c r="J4408" t="s">
        <v>137</v>
      </c>
      <c r="K4408" t="s">
        <v>138</v>
      </c>
      <c r="L4408" t="s">
        <v>12860</v>
      </c>
      <c r="M4408" t="s">
        <v>12861</v>
      </c>
      <c r="N4408">
        <v>0.46583333300000002</v>
      </c>
      <c r="O4408">
        <v>0</v>
      </c>
      <c r="P4408">
        <v>10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2.46690362872096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2.46690362872096</v>
      </c>
    </row>
    <row r="4409" spans="1:31" x14ac:dyDescent="0.25">
      <c r="A4409">
        <v>2432670</v>
      </c>
      <c r="B4409">
        <v>1</v>
      </c>
      <c r="C4409" t="s">
        <v>80</v>
      </c>
      <c r="D4409" t="s">
        <v>99</v>
      </c>
      <c r="E4409" t="s">
        <v>147</v>
      </c>
      <c r="F4409" t="s">
        <v>12862</v>
      </c>
      <c r="G4409" t="s">
        <v>171</v>
      </c>
      <c r="H4409" t="s">
        <v>135</v>
      </c>
      <c r="I4409" t="s">
        <v>136</v>
      </c>
      <c r="J4409" t="s">
        <v>137</v>
      </c>
      <c r="K4409" t="s">
        <v>138</v>
      </c>
      <c r="L4409" t="s">
        <v>12863</v>
      </c>
      <c r="M4409" t="s">
        <v>12864</v>
      </c>
      <c r="N4409">
        <v>7.119444444</v>
      </c>
      <c r="O4409">
        <v>0</v>
      </c>
      <c r="P4409">
        <v>24</v>
      </c>
      <c r="Q4409">
        <v>0</v>
      </c>
      <c r="R4409">
        <v>0</v>
      </c>
      <c r="S4409">
        <v>0</v>
      </c>
      <c r="T4409">
        <v>8</v>
      </c>
      <c r="U4409">
        <v>0</v>
      </c>
      <c r="V4409">
        <v>0</v>
      </c>
      <c r="W4409">
        <v>0</v>
      </c>
      <c r="X4409">
        <v>37.876276875278343</v>
      </c>
      <c r="Y4409">
        <v>0</v>
      </c>
      <c r="Z4409">
        <v>0</v>
      </c>
      <c r="AA4409">
        <v>0</v>
      </c>
      <c r="AB4409">
        <v>5.4042335635856258</v>
      </c>
      <c r="AC4409">
        <v>0</v>
      </c>
      <c r="AD4409">
        <v>0</v>
      </c>
      <c r="AE4409">
        <v>43.280510438863971</v>
      </c>
    </row>
    <row r="4410" spans="1:31" x14ac:dyDescent="0.25">
      <c r="A4410">
        <v>2433168</v>
      </c>
      <c r="B4410">
        <v>1</v>
      </c>
      <c r="C4410" t="s">
        <v>80</v>
      </c>
      <c r="D4410" t="s">
        <v>95</v>
      </c>
      <c r="E4410" t="s">
        <v>141</v>
      </c>
      <c r="F4410" t="s">
        <v>1236</v>
      </c>
      <c r="G4410" t="s">
        <v>143</v>
      </c>
      <c r="H4410" t="s">
        <v>144</v>
      </c>
      <c r="I4410" t="s">
        <v>136</v>
      </c>
      <c r="J4410" t="s">
        <v>137</v>
      </c>
      <c r="K4410" t="s">
        <v>138</v>
      </c>
      <c r="L4410" t="s">
        <v>12865</v>
      </c>
      <c r="M4410" t="s">
        <v>12866</v>
      </c>
      <c r="N4410">
        <v>8.4461111110000004</v>
      </c>
      <c r="O4410">
        <v>1</v>
      </c>
      <c r="P4410">
        <v>0</v>
      </c>
      <c r="Q4410">
        <v>1</v>
      </c>
      <c r="R4410">
        <v>1</v>
      </c>
      <c r="S4410">
        <v>19</v>
      </c>
      <c r="T4410">
        <v>0</v>
      </c>
      <c r="U4410">
        <v>1</v>
      </c>
      <c r="V4410">
        <v>0</v>
      </c>
      <c r="W4410">
        <v>0.67971284865485004</v>
      </c>
      <c r="X4410">
        <v>0</v>
      </c>
      <c r="Y4410">
        <v>5.0150289622433863</v>
      </c>
      <c r="Z4410">
        <v>0</v>
      </c>
      <c r="AA4410">
        <v>1206.0778586232377</v>
      </c>
      <c r="AB4410">
        <v>0</v>
      </c>
      <c r="AC4410">
        <v>226.17475159150285</v>
      </c>
      <c r="AD4410">
        <v>0</v>
      </c>
      <c r="AE4410">
        <v>1437.9473520256388</v>
      </c>
    </row>
    <row r="4411" spans="1:31" x14ac:dyDescent="0.25">
      <c r="A4411">
        <v>2432478</v>
      </c>
      <c r="B4411">
        <v>1</v>
      </c>
      <c r="C4411" t="s">
        <v>80</v>
      </c>
      <c r="D4411" t="s">
        <v>93</v>
      </c>
      <c r="E4411" t="s">
        <v>229</v>
      </c>
      <c r="F4411" t="s">
        <v>12867</v>
      </c>
      <c r="G4411" t="s">
        <v>143</v>
      </c>
      <c r="H4411" t="s">
        <v>144</v>
      </c>
      <c r="I4411" t="s">
        <v>136</v>
      </c>
      <c r="J4411" t="s">
        <v>137</v>
      </c>
      <c r="K4411" t="s">
        <v>138</v>
      </c>
      <c r="L4411" t="s">
        <v>12868</v>
      </c>
      <c r="M4411" t="s">
        <v>12869</v>
      </c>
      <c r="N4411">
        <v>0.320720277</v>
      </c>
      <c r="O4411">
        <v>2</v>
      </c>
      <c r="P4411">
        <v>6122</v>
      </c>
      <c r="Q4411">
        <v>34</v>
      </c>
      <c r="R4411">
        <v>107</v>
      </c>
      <c r="S4411">
        <v>7</v>
      </c>
      <c r="T4411">
        <v>615</v>
      </c>
      <c r="U4411">
        <v>0</v>
      </c>
      <c r="V4411">
        <v>0</v>
      </c>
      <c r="W4411">
        <v>0.51221708784178055</v>
      </c>
      <c r="X4411">
        <v>389.59501036007862</v>
      </c>
      <c r="Y4411">
        <v>21.583849865321916</v>
      </c>
      <c r="Z4411">
        <v>9.6401402642178677</v>
      </c>
      <c r="AA4411">
        <v>9.2776734676761343</v>
      </c>
      <c r="AB4411">
        <v>251.53017398444024</v>
      </c>
      <c r="AC4411">
        <v>0</v>
      </c>
      <c r="AD4411">
        <v>0</v>
      </c>
      <c r="AE4411">
        <v>682.13906502957661</v>
      </c>
    </row>
    <row r="4412" spans="1:31" x14ac:dyDescent="0.25">
      <c r="A4412">
        <v>2432378</v>
      </c>
      <c r="B4412">
        <v>1</v>
      </c>
      <c r="C4412" t="s">
        <v>80</v>
      </c>
      <c r="D4412" t="s">
        <v>110</v>
      </c>
      <c r="E4412" t="s">
        <v>147</v>
      </c>
      <c r="F4412" t="s">
        <v>6333</v>
      </c>
      <c r="G4412" t="s">
        <v>171</v>
      </c>
      <c r="H4412" t="s">
        <v>135</v>
      </c>
      <c r="I4412" t="s">
        <v>136</v>
      </c>
      <c r="J4412" t="s">
        <v>137</v>
      </c>
      <c r="K4412" t="s">
        <v>138</v>
      </c>
      <c r="L4412" t="s">
        <v>12870</v>
      </c>
      <c r="M4412" t="s">
        <v>12871</v>
      </c>
      <c r="N4412">
        <v>2.0988888879999998</v>
      </c>
      <c r="O4412">
        <v>0</v>
      </c>
      <c r="P4412">
        <v>151</v>
      </c>
      <c r="Q4412">
        <v>0</v>
      </c>
      <c r="R4412">
        <v>0</v>
      </c>
      <c r="S4412">
        <v>0</v>
      </c>
      <c r="T4412">
        <v>6</v>
      </c>
      <c r="U4412">
        <v>0</v>
      </c>
      <c r="V4412">
        <v>0</v>
      </c>
      <c r="W4412">
        <v>0</v>
      </c>
      <c r="X4412">
        <v>71.326635663267851</v>
      </c>
      <c r="Y4412">
        <v>0</v>
      </c>
      <c r="Z4412">
        <v>0</v>
      </c>
      <c r="AA4412">
        <v>0</v>
      </c>
      <c r="AB4412">
        <v>15.364766231391783</v>
      </c>
      <c r="AC4412">
        <v>0</v>
      </c>
      <c r="AD4412">
        <v>0</v>
      </c>
      <c r="AE4412">
        <v>86.691401894659634</v>
      </c>
    </row>
    <row r="4413" spans="1:31" x14ac:dyDescent="0.25">
      <c r="A4413">
        <v>2432484</v>
      </c>
      <c r="B4413">
        <v>1</v>
      </c>
      <c r="C4413" t="s">
        <v>80</v>
      </c>
      <c r="D4413" t="s">
        <v>98</v>
      </c>
      <c r="E4413" t="s">
        <v>161</v>
      </c>
      <c r="F4413" t="s">
        <v>12872</v>
      </c>
      <c r="G4413" t="s">
        <v>256</v>
      </c>
      <c r="H4413" t="s">
        <v>144</v>
      </c>
      <c r="I4413" t="s">
        <v>136</v>
      </c>
      <c r="J4413" t="s">
        <v>137</v>
      </c>
      <c r="K4413" t="s">
        <v>138</v>
      </c>
      <c r="L4413" t="s">
        <v>12873</v>
      </c>
      <c r="M4413" t="s">
        <v>12874</v>
      </c>
      <c r="N4413">
        <v>3.1777777770000002</v>
      </c>
      <c r="O4413">
        <v>0</v>
      </c>
      <c r="P4413">
        <v>111</v>
      </c>
      <c r="Q4413">
        <v>0</v>
      </c>
      <c r="R4413">
        <v>15</v>
      </c>
      <c r="S4413">
        <v>0</v>
      </c>
      <c r="T4413">
        <v>14</v>
      </c>
      <c r="U4413">
        <v>0</v>
      </c>
      <c r="V4413">
        <v>0</v>
      </c>
      <c r="W4413">
        <v>0</v>
      </c>
      <c r="X4413">
        <v>93.674638122842495</v>
      </c>
      <c r="Y4413">
        <v>0</v>
      </c>
      <c r="Z4413">
        <v>10.950954041836853</v>
      </c>
      <c r="AA4413">
        <v>0</v>
      </c>
      <c r="AB4413">
        <v>31.357135628578568</v>
      </c>
      <c r="AC4413">
        <v>0</v>
      </c>
      <c r="AD4413">
        <v>0</v>
      </c>
      <c r="AE4413">
        <v>135.98272779325791</v>
      </c>
    </row>
    <row r="4414" spans="1:31" x14ac:dyDescent="0.25">
      <c r="A4414">
        <v>2432438</v>
      </c>
      <c r="B4414">
        <v>1</v>
      </c>
      <c r="C4414" t="s">
        <v>80</v>
      </c>
      <c r="D4414" t="s">
        <v>94</v>
      </c>
      <c r="E4414" t="s">
        <v>161</v>
      </c>
      <c r="F4414" t="s">
        <v>11885</v>
      </c>
      <c r="G4414" t="s">
        <v>187</v>
      </c>
      <c r="H4414" t="s">
        <v>144</v>
      </c>
      <c r="I4414" t="s">
        <v>136</v>
      </c>
      <c r="J4414" t="s">
        <v>137</v>
      </c>
      <c r="K4414" t="s">
        <v>164</v>
      </c>
      <c r="L4414" t="s">
        <v>12875</v>
      </c>
      <c r="M4414" t="s">
        <v>12876</v>
      </c>
      <c r="N4414">
        <v>7.6622222219999996</v>
      </c>
      <c r="O4414">
        <v>0</v>
      </c>
      <c r="P4414">
        <v>49</v>
      </c>
      <c r="Q4414">
        <v>0</v>
      </c>
      <c r="R4414">
        <v>8</v>
      </c>
      <c r="S4414">
        <v>0</v>
      </c>
      <c r="T4414">
        <v>9</v>
      </c>
      <c r="U4414">
        <v>0</v>
      </c>
      <c r="V4414">
        <v>0</v>
      </c>
      <c r="W4414">
        <v>0</v>
      </c>
      <c r="X4414">
        <v>57.95760845554215</v>
      </c>
      <c r="Y4414">
        <v>0</v>
      </c>
      <c r="Z4414">
        <v>0</v>
      </c>
      <c r="AA4414">
        <v>0</v>
      </c>
      <c r="AB4414">
        <v>20.722938304201779</v>
      </c>
      <c r="AC4414">
        <v>0</v>
      </c>
      <c r="AD4414">
        <v>0</v>
      </c>
      <c r="AE4414">
        <v>78.680546759743933</v>
      </c>
    </row>
    <row r="4415" spans="1:31" x14ac:dyDescent="0.25">
      <c r="A4415">
        <v>2432461</v>
      </c>
      <c r="B4415">
        <v>1</v>
      </c>
      <c r="C4415" t="s">
        <v>81</v>
      </c>
      <c r="D4415" t="s">
        <v>118</v>
      </c>
      <c r="E4415" t="s">
        <v>178</v>
      </c>
      <c r="F4415" t="s">
        <v>4719</v>
      </c>
      <c r="G4415" t="s">
        <v>355</v>
      </c>
      <c r="H4415" t="s">
        <v>144</v>
      </c>
      <c r="I4415" t="s">
        <v>136</v>
      </c>
      <c r="J4415" t="s">
        <v>137</v>
      </c>
      <c r="K4415" t="s">
        <v>164</v>
      </c>
      <c r="L4415" t="s">
        <v>12877</v>
      </c>
      <c r="M4415" t="s">
        <v>12878</v>
      </c>
      <c r="N4415">
        <v>1.421944444</v>
      </c>
      <c r="O4415">
        <v>8</v>
      </c>
      <c r="P4415">
        <v>15988</v>
      </c>
      <c r="Q4415">
        <v>0</v>
      </c>
      <c r="R4415">
        <v>76</v>
      </c>
      <c r="S4415">
        <v>14</v>
      </c>
      <c r="T4415">
        <v>1360</v>
      </c>
      <c r="U4415">
        <v>1</v>
      </c>
      <c r="V4415">
        <v>6</v>
      </c>
      <c r="W4415">
        <v>2.9608797230847324</v>
      </c>
      <c r="X4415">
        <v>5192.0040506777232</v>
      </c>
      <c r="Y4415">
        <v>0</v>
      </c>
      <c r="Z4415">
        <v>26.646629689305001</v>
      </c>
      <c r="AA4415">
        <v>404.25077655636812</v>
      </c>
      <c r="AB4415">
        <v>1439.0684828065725</v>
      </c>
      <c r="AC4415">
        <v>14.394157469036301</v>
      </c>
      <c r="AD4415">
        <v>36.610693745647218</v>
      </c>
      <c r="AE4415">
        <v>7115.9356706677363</v>
      </c>
    </row>
    <row r="4416" spans="1:31" x14ac:dyDescent="0.25">
      <c r="A4416">
        <v>2432315</v>
      </c>
      <c r="B4416">
        <v>1</v>
      </c>
      <c r="C4416" t="s">
        <v>80</v>
      </c>
      <c r="D4416" t="s">
        <v>97</v>
      </c>
      <c r="E4416" t="s">
        <v>147</v>
      </c>
      <c r="F4416" t="s">
        <v>12879</v>
      </c>
      <c r="G4416" t="s">
        <v>479</v>
      </c>
      <c r="H4416" t="s">
        <v>135</v>
      </c>
      <c r="I4416" t="s">
        <v>136</v>
      </c>
      <c r="J4416" t="s">
        <v>137</v>
      </c>
      <c r="K4416" t="s">
        <v>138</v>
      </c>
      <c r="L4416" t="s">
        <v>12880</v>
      </c>
      <c r="M4416" t="s">
        <v>12881</v>
      </c>
      <c r="N4416">
        <v>2.5011111110000002</v>
      </c>
      <c r="O4416">
        <v>0</v>
      </c>
      <c r="P4416">
        <v>32</v>
      </c>
      <c r="Q4416">
        <v>0</v>
      </c>
      <c r="R4416">
        <v>0</v>
      </c>
      <c r="S4416">
        <v>0</v>
      </c>
      <c r="T4416">
        <v>2</v>
      </c>
      <c r="U4416">
        <v>0</v>
      </c>
      <c r="V4416">
        <v>0</v>
      </c>
      <c r="W4416">
        <v>0</v>
      </c>
      <c r="X4416">
        <v>18.342433972931151</v>
      </c>
      <c r="Y4416">
        <v>0</v>
      </c>
      <c r="Z4416">
        <v>0</v>
      </c>
      <c r="AA4416">
        <v>0</v>
      </c>
      <c r="AB4416">
        <v>5.1977230871581117</v>
      </c>
      <c r="AC4416">
        <v>0</v>
      </c>
      <c r="AD4416">
        <v>0</v>
      </c>
      <c r="AE4416">
        <v>23.540157060089264</v>
      </c>
    </row>
    <row r="4417" spans="1:31" x14ac:dyDescent="0.25">
      <c r="A4417">
        <v>2432607</v>
      </c>
      <c r="B4417">
        <v>1</v>
      </c>
      <c r="C4417" t="s">
        <v>80</v>
      </c>
      <c r="D4417" t="s">
        <v>94</v>
      </c>
      <c r="E4417" t="s">
        <v>178</v>
      </c>
      <c r="F4417" t="s">
        <v>12882</v>
      </c>
      <c r="G4417" t="s">
        <v>143</v>
      </c>
      <c r="H4417" t="s">
        <v>144</v>
      </c>
      <c r="I4417" t="s">
        <v>136</v>
      </c>
      <c r="J4417" t="s">
        <v>137</v>
      </c>
      <c r="K4417" t="s">
        <v>138</v>
      </c>
      <c r="L4417" t="s">
        <v>12883</v>
      </c>
      <c r="M4417" t="s">
        <v>12884</v>
      </c>
      <c r="N4417">
        <v>9.8213888879999995</v>
      </c>
      <c r="O4417">
        <v>0</v>
      </c>
      <c r="P4417">
        <v>1</v>
      </c>
      <c r="Q4417">
        <v>9</v>
      </c>
      <c r="R4417">
        <v>167</v>
      </c>
      <c r="S4417">
        <v>1</v>
      </c>
      <c r="T4417">
        <v>22</v>
      </c>
      <c r="U4417">
        <v>1</v>
      </c>
      <c r="V4417">
        <v>0</v>
      </c>
      <c r="W4417">
        <v>0</v>
      </c>
      <c r="X4417">
        <v>18.465265081286979</v>
      </c>
      <c r="Y4417">
        <v>6.2037348476603871</v>
      </c>
      <c r="Z4417">
        <v>13.640281794141719</v>
      </c>
      <c r="AA4417">
        <v>12.921749284534709</v>
      </c>
      <c r="AB4417">
        <v>116.16303559585552</v>
      </c>
      <c r="AC4417">
        <v>502.86742801825488</v>
      </c>
      <c r="AD4417">
        <v>0</v>
      </c>
      <c r="AE4417">
        <v>670.26149462173419</v>
      </c>
    </row>
    <row r="4418" spans="1:31" x14ac:dyDescent="0.25">
      <c r="A4418">
        <v>2432939</v>
      </c>
      <c r="B4418">
        <v>1</v>
      </c>
      <c r="C4418" t="s">
        <v>80</v>
      </c>
      <c r="D4418" t="s">
        <v>84</v>
      </c>
      <c r="E4418" t="s">
        <v>132</v>
      </c>
      <c r="F4418" t="s">
        <v>12885</v>
      </c>
      <c r="G4418" t="s">
        <v>153</v>
      </c>
      <c r="H4418" t="s">
        <v>135</v>
      </c>
      <c r="I4418" t="s">
        <v>136</v>
      </c>
      <c r="J4418" t="s">
        <v>137</v>
      </c>
      <c r="K4418" t="s">
        <v>138</v>
      </c>
      <c r="L4418" t="s">
        <v>12886</v>
      </c>
      <c r="M4418" t="s">
        <v>12887</v>
      </c>
      <c r="N4418">
        <v>1.562777777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1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0.25681569629225004</v>
      </c>
      <c r="AC4418">
        <v>0</v>
      </c>
      <c r="AD4418">
        <v>0</v>
      </c>
      <c r="AE4418">
        <v>0.25681569629225004</v>
      </c>
    </row>
    <row r="4419" spans="1:31" x14ac:dyDescent="0.25">
      <c r="A4419">
        <v>2432856</v>
      </c>
      <c r="B4419">
        <v>1</v>
      </c>
      <c r="C4419" t="s">
        <v>81</v>
      </c>
      <c r="D4419" t="s">
        <v>128</v>
      </c>
      <c r="E4419" t="s">
        <v>147</v>
      </c>
      <c r="F4419" t="s">
        <v>3692</v>
      </c>
      <c r="G4419" t="s">
        <v>149</v>
      </c>
      <c r="H4419" t="s">
        <v>135</v>
      </c>
      <c r="I4419" t="s">
        <v>136</v>
      </c>
      <c r="J4419" t="s">
        <v>137</v>
      </c>
      <c r="K4419" t="s">
        <v>138</v>
      </c>
      <c r="L4419" t="s">
        <v>12888</v>
      </c>
      <c r="M4419" t="s">
        <v>12889</v>
      </c>
      <c r="N4419">
        <v>2.900833333</v>
      </c>
      <c r="O4419">
        <v>0</v>
      </c>
      <c r="P4419">
        <v>269</v>
      </c>
      <c r="Q4419">
        <v>0</v>
      </c>
      <c r="R4419">
        <v>2</v>
      </c>
      <c r="S4419">
        <v>0</v>
      </c>
      <c r="T4419">
        <v>15</v>
      </c>
      <c r="U4419">
        <v>0</v>
      </c>
      <c r="V4419">
        <v>0</v>
      </c>
      <c r="W4419">
        <v>0</v>
      </c>
      <c r="X4419">
        <v>129.2627732036274</v>
      </c>
      <c r="Y4419">
        <v>0</v>
      </c>
      <c r="Z4419">
        <v>0</v>
      </c>
      <c r="AA4419">
        <v>0</v>
      </c>
      <c r="AB4419">
        <v>37.380648845578996</v>
      </c>
      <c r="AC4419">
        <v>0</v>
      </c>
      <c r="AD4419">
        <v>0</v>
      </c>
      <c r="AE4419">
        <v>166.64342204920641</v>
      </c>
    </row>
    <row r="4420" spans="1:31" x14ac:dyDescent="0.25">
      <c r="A4420">
        <v>2433248</v>
      </c>
      <c r="B4420">
        <v>1</v>
      </c>
      <c r="C4420" t="s">
        <v>80</v>
      </c>
      <c r="D4420" t="s">
        <v>105</v>
      </c>
      <c r="E4420" t="s">
        <v>161</v>
      </c>
      <c r="F4420" t="s">
        <v>12890</v>
      </c>
      <c r="G4420" t="s">
        <v>952</v>
      </c>
      <c r="H4420" t="s">
        <v>144</v>
      </c>
      <c r="I4420" t="s">
        <v>136</v>
      </c>
      <c r="J4420" t="s">
        <v>137</v>
      </c>
      <c r="K4420" t="s">
        <v>138</v>
      </c>
      <c r="L4420" t="s">
        <v>12891</v>
      </c>
      <c r="M4420" t="s">
        <v>12892</v>
      </c>
      <c r="N4420">
        <v>2.0038888880000001</v>
      </c>
      <c r="O4420">
        <v>0</v>
      </c>
      <c r="P4420">
        <v>4</v>
      </c>
      <c r="Q4420">
        <v>0</v>
      </c>
      <c r="R4420">
        <v>0</v>
      </c>
      <c r="S4420">
        <v>1</v>
      </c>
      <c r="T4420">
        <v>7</v>
      </c>
      <c r="U4420">
        <v>1</v>
      </c>
      <c r="V4420">
        <v>0</v>
      </c>
      <c r="W4420">
        <v>0</v>
      </c>
      <c r="X4420">
        <v>1.0106920450815802</v>
      </c>
      <c r="Y4420">
        <v>0</v>
      </c>
      <c r="Z4420">
        <v>0</v>
      </c>
      <c r="AA4420">
        <v>6.7636989048094831</v>
      </c>
      <c r="AB4420">
        <v>25.118261646761166</v>
      </c>
      <c r="AC4420">
        <v>30.508570515386062</v>
      </c>
      <c r="AD4420">
        <v>0</v>
      </c>
      <c r="AE4420">
        <v>63.401223112038288</v>
      </c>
    </row>
    <row r="4421" spans="1:31" x14ac:dyDescent="0.25">
      <c r="A4421">
        <v>2432547</v>
      </c>
      <c r="B4421">
        <v>1</v>
      </c>
      <c r="C4421" t="s">
        <v>80</v>
      </c>
      <c r="D4421" t="s">
        <v>97</v>
      </c>
      <c r="E4421" t="s">
        <v>147</v>
      </c>
      <c r="F4421" t="s">
        <v>12893</v>
      </c>
      <c r="G4421" t="s">
        <v>149</v>
      </c>
      <c r="H4421" t="s">
        <v>135</v>
      </c>
      <c r="I4421" t="s">
        <v>136</v>
      </c>
      <c r="J4421" t="s">
        <v>137</v>
      </c>
      <c r="K4421" t="s">
        <v>138</v>
      </c>
      <c r="L4421" t="s">
        <v>12894</v>
      </c>
      <c r="M4421" t="s">
        <v>12895</v>
      </c>
      <c r="N4421">
        <v>6.5930555550000003</v>
      </c>
      <c r="O4421">
        <v>0</v>
      </c>
      <c r="P4421">
        <v>8</v>
      </c>
      <c r="Q4421">
        <v>0</v>
      </c>
      <c r="R4421">
        <v>12</v>
      </c>
      <c r="S4421">
        <v>0</v>
      </c>
      <c r="T4421">
        <v>5</v>
      </c>
      <c r="U4421">
        <v>0</v>
      </c>
      <c r="V4421">
        <v>0</v>
      </c>
      <c r="W4421">
        <v>0</v>
      </c>
      <c r="X4421">
        <v>65.988501431222858</v>
      </c>
      <c r="Y4421">
        <v>0</v>
      </c>
      <c r="Z4421">
        <v>30.11359722492401</v>
      </c>
      <c r="AA4421">
        <v>0</v>
      </c>
      <c r="AB4421">
        <v>19.795546378181864</v>
      </c>
      <c r="AC4421">
        <v>0</v>
      </c>
      <c r="AD4421">
        <v>0</v>
      </c>
      <c r="AE4421">
        <v>115.89764503432873</v>
      </c>
    </row>
    <row r="4422" spans="1:31" x14ac:dyDescent="0.25">
      <c r="A4422">
        <v>2432501</v>
      </c>
      <c r="B4422">
        <v>1</v>
      </c>
      <c r="C4422" t="s">
        <v>81</v>
      </c>
      <c r="D4422" t="s">
        <v>128</v>
      </c>
      <c r="E4422" t="s">
        <v>229</v>
      </c>
      <c r="F4422" t="s">
        <v>12896</v>
      </c>
      <c r="G4422" t="s">
        <v>187</v>
      </c>
      <c r="H4422" t="s">
        <v>144</v>
      </c>
      <c r="I4422" t="s">
        <v>136</v>
      </c>
      <c r="J4422" t="s">
        <v>137</v>
      </c>
      <c r="K4422" t="s">
        <v>164</v>
      </c>
      <c r="L4422" t="s">
        <v>12897</v>
      </c>
      <c r="M4422" t="s">
        <v>12898</v>
      </c>
      <c r="N4422">
        <v>5.1383333330000003</v>
      </c>
      <c r="O4422">
        <v>1</v>
      </c>
      <c r="P4422">
        <v>5545</v>
      </c>
      <c r="Q4422">
        <v>7</v>
      </c>
      <c r="R4422">
        <v>24</v>
      </c>
      <c r="S4422">
        <v>11</v>
      </c>
      <c r="T4422">
        <v>211</v>
      </c>
      <c r="U4422">
        <v>1</v>
      </c>
      <c r="V4422">
        <v>0</v>
      </c>
      <c r="W4422">
        <v>1.2954560268795834</v>
      </c>
      <c r="X4422">
        <v>5391.7189688546332</v>
      </c>
      <c r="Y4422">
        <v>29.793032991466383</v>
      </c>
      <c r="Z4422">
        <v>48.77632226047804</v>
      </c>
      <c r="AA4422">
        <v>982.38449418614766</v>
      </c>
      <c r="AB4422">
        <v>1203.3478582869748</v>
      </c>
      <c r="AC4422">
        <v>0</v>
      </c>
      <c r="AD4422">
        <v>0</v>
      </c>
      <c r="AE4422">
        <v>7657.3161326065801</v>
      </c>
    </row>
    <row r="4423" spans="1:31" x14ac:dyDescent="0.25">
      <c r="A4423">
        <v>2432375</v>
      </c>
      <c r="B4423">
        <v>1</v>
      </c>
      <c r="C4423" t="s">
        <v>81</v>
      </c>
      <c r="D4423" t="s">
        <v>127</v>
      </c>
      <c r="E4423" t="s">
        <v>141</v>
      </c>
      <c r="F4423" t="s">
        <v>12899</v>
      </c>
      <c r="G4423" t="s">
        <v>143</v>
      </c>
      <c r="H4423" t="s">
        <v>144</v>
      </c>
      <c r="I4423" t="s">
        <v>136</v>
      </c>
      <c r="J4423" t="s">
        <v>137</v>
      </c>
      <c r="K4423" t="s">
        <v>138</v>
      </c>
      <c r="L4423" t="s">
        <v>12900</v>
      </c>
      <c r="M4423" t="s">
        <v>12901</v>
      </c>
      <c r="N4423">
        <v>5.9097222220000001</v>
      </c>
      <c r="O4423">
        <v>0</v>
      </c>
      <c r="P4423">
        <v>101</v>
      </c>
      <c r="Q4423">
        <v>0</v>
      </c>
      <c r="R4423">
        <v>15</v>
      </c>
      <c r="S4423">
        <v>0</v>
      </c>
      <c r="T4423">
        <v>20</v>
      </c>
      <c r="U4423">
        <v>0</v>
      </c>
      <c r="V4423">
        <v>0</v>
      </c>
      <c r="W4423">
        <v>0</v>
      </c>
      <c r="X4423">
        <v>94.040934612373476</v>
      </c>
      <c r="Y4423">
        <v>0</v>
      </c>
      <c r="Z4423">
        <v>0</v>
      </c>
      <c r="AA4423">
        <v>0</v>
      </c>
      <c r="AB4423">
        <v>29.250122267948033</v>
      </c>
      <c r="AC4423">
        <v>0</v>
      </c>
      <c r="AD4423">
        <v>0</v>
      </c>
      <c r="AE4423">
        <v>123.29105688032151</v>
      </c>
    </row>
    <row r="4424" spans="1:31" x14ac:dyDescent="0.25">
      <c r="A4424">
        <v>2433208</v>
      </c>
      <c r="B4424">
        <v>1</v>
      </c>
      <c r="C4424" t="s">
        <v>81</v>
      </c>
      <c r="D4424" t="s">
        <v>128</v>
      </c>
      <c r="E4424" t="s">
        <v>178</v>
      </c>
      <c r="F4424" t="s">
        <v>12902</v>
      </c>
      <c r="G4424" t="s">
        <v>143</v>
      </c>
      <c r="H4424" t="s">
        <v>144</v>
      </c>
      <c r="I4424" t="s">
        <v>136</v>
      </c>
      <c r="J4424" t="s">
        <v>137</v>
      </c>
      <c r="K4424" t="s">
        <v>138</v>
      </c>
      <c r="L4424" t="s">
        <v>12903</v>
      </c>
      <c r="M4424" t="s">
        <v>12904</v>
      </c>
      <c r="N4424">
        <v>0.84361111099999997</v>
      </c>
      <c r="O4424">
        <v>0</v>
      </c>
      <c r="P4424">
        <v>0</v>
      </c>
      <c r="Q4424">
        <v>0</v>
      </c>
      <c r="R4424">
        <v>0</v>
      </c>
      <c r="S4424">
        <v>12</v>
      </c>
      <c r="T4424">
        <v>1</v>
      </c>
      <c r="U4424">
        <v>5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38.579370288690384</v>
      </c>
      <c r="AB4424">
        <v>1.0600124140585112</v>
      </c>
      <c r="AC4424">
        <v>110.92021513963364</v>
      </c>
      <c r="AD4424">
        <v>0</v>
      </c>
      <c r="AE4424">
        <v>150.55959784238254</v>
      </c>
    </row>
    <row r="4425" spans="1:31" x14ac:dyDescent="0.25">
      <c r="A4425">
        <v>2433085</v>
      </c>
      <c r="B4425">
        <v>1</v>
      </c>
      <c r="C4425" t="s">
        <v>80</v>
      </c>
      <c r="D4425" t="s">
        <v>97</v>
      </c>
      <c r="E4425" t="s">
        <v>132</v>
      </c>
      <c r="F4425" t="s">
        <v>12905</v>
      </c>
      <c r="G4425" t="s">
        <v>134</v>
      </c>
      <c r="H4425" t="s">
        <v>135</v>
      </c>
      <c r="I4425" t="s">
        <v>136</v>
      </c>
      <c r="J4425" t="s">
        <v>137</v>
      </c>
      <c r="K4425" t="s">
        <v>138</v>
      </c>
      <c r="L4425" t="s">
        <v>12906</v>
      </c>
      <c r="M4425" t="s">
        <v>12907</v>
      </c>
      <c r="N4425">
        <v>1.9225000000000001</v>
      </c>
      <c r="O4425">
        <v>0</v>
      </c>
      <c r="P4425">
        <v>1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</row>
    <row r="4426" spans="1:31" x14ac:dyDescent="0.25">
      <c r="A4426">
        <v>2432687</v>
      </c>
      <c r="B4426">
        <v>1</v>
      </c>
      <c r="C4426" t="s">
        <v>80</v>
      </c>
      <c r="D4426" t="s">
        <v>105</v>
      </c>
      <c r="E4426" t="s">
        <v>147</v>
      </c>
      <c r="F4426" t="s">
        <v>12908</v>
      </c>
      <c r="G4426" t="s">
        <v>171</v>
      </c>
      <c r="H4426" t="s">
        <v>135</v>
      </c>
      <c r="I4426" t="s">
        <v>136</v>
      </c>
      <c r="J4426" t="s">
        <v>137</v>
      </c>
      <c r="K4426" t="s">
        <v>138</v>
      </c>
      <c r="L4426" t="s">
        <v>12909</v>
      </c>
      <c r="M4426" t="s">
        <v>12910</v>
      </c>
      <c r="N4426">
        <v>1.180555555</v>
      </c>
      <c r="O4426">
        <v>0</v>
      </c>
      <c r="P4426">
        <v>1</v>
      </c>
      <c r="Q4426">
        <v>0</v>
      </c>
      <c r="R4426">
        <v>15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0.2505269779455333</v>
      </c>
      <c r="Y4426">
        <v>0</v>
      </c>
      <c r="Z4426">
        <v>18.124117172932142</v>
      </c>
      <c r="AA4426">
        <v>0</v>
      </c>
      <c r="AB4426">
        <v>0</v>
      </c>
      <c r="AC4426">
        <v>0</v>
      </c>
      <c r="AD4426">
        <v>0</v>
      </c>
      <c r="AE4426">
        <v>18.374644150877675</v>
      </c>
    </row>
    <row r="4427" spans="1:31" x14ac:dyDescent="0.25">
      <c r="A4427">
        <v>2433108</v>
      </c>
      <c r="B4427">
        <v>1</v>
      </c>
      <c r="C4427" t="s">
        <v>80</v>
      </c>
      <c r="D4427" t="s">
        <v>95</v>
      </c>
      <c r="E4427" t="s">
        <v>178</v>
      </c>
      <c r="F4427" t="s">
        <v>1385</v>
      </c>
      <c r="G4427" t="s">
        <v>143</v>
      </c>
      <c r="H4427" t="s">
        <v>144</v>
      </c>
      <c r="I4427" t="s">
        <v>136</v>
      </c>
      <c r="J4427" t="s">
        <v>137</v>
      </c>
      <c r="K4427" t="s">
        <v>138</v>
      </c>
      <c r="L4427" t="s">
        <v>12911</v>
      </c>
      <c r="M4427" t="s">
        <v>12912</v>
      </c>
      <c r="N4427">
        <v>1.0347222220000001</v>
      </c>
      <c r="O4427">
        <v>0</v>
      </c>
      <c r="P4427">
        <v>2147</v>
      </c>
      <c r="Q4427">
        <v>0</v>
      </c>
      <c r="R4427">
        <v>37</v>
      </c>
      <c r="S4427">
        <v>14</v>
      </c>
      <c r="T4427">
        <v>202</v>
      </c>
      <c r="U4427">
        <v>4</v>
      </c>
      <c r="V4427">
        <v>2</v>
      </c>
      <c r="W4427">
        <v>0</v>
      </c>
      <c r="X4427">
        <v>631.63743902401859</v>
      </c>
      <c r="Y4427">
        <v>0</v>
      </c>
      <c r="Z4427">
        <v>2.5414227845719024</v>
      </c>
      <c r="AA4427">
        <v>82.551020133732123</v>
      </c>
      <c r="AB4427">
        <v>208.97796278542441</v>
      </c>
      <c r="AC4427">
        <v>52.43313388989732</v>
      </c>
      <c r="AD4427">
        <v>1.9839626018864405</v>
      </c>
      <c r="AE4427">
        <v>980.1249412195308</v>
      </c>
    </row>
    <row r="4428" spans="1:31" x14ac:dyDescent="0.25">
      <c r="A4428">
        <v>2432853</v>
      </c>
      <c r="B4428">
        <v>1</v>
      </c>
      <c r="C4428" t="s">
        <v>80</v>
      </c>
      <c r="D4428" t="s">
        <v>95</v>
      </c>
      <c r="E4428" t="s">
        <v>290</v>
      </c>
      <c r="F4428" t="s">
        <v>12913</v>
      </c>
      <c r="G4428" t="s">
        <v>308</v>
      </c>
      <c r="H4428" t="s">
        <v>135</v>
      </c>
      <c r="I4428" t="s">
        <v>136</v>
      </c>
      <c r="J4428" t="s">
        <v>137</v>
      </c>
      <c r="K4428" t="s">
        <v>138</v>
      </c>
      <c r="L4428" t="s">
        <v>12914</v>
      </c>
      <c r="M4428" t="s">
        <v>12915</v>
      </c>
      <c r="N4428">
        <v>1.7636111109999999</v>
      </c>
      <c r="O4428">
        <v>0</v>
      </c>
      <c r="P4428">
        <v>36</v>
      </c>
      <c r="Q4428">
        <v>0</v>
      </c>
      <c r="R4428">
        <v>0</v>
      </c>
      <c r="S4428">
        <v>0</v>
      </c>
      <c r="T4428">
        <v>1</v>
      </c>
      <c r="U4428">
        <v>0</v>
      </c>
      <c r="V4428">
        <v>0</v>
      </c>
      <c r="W4428">
        <v>0</v>
      </c>
      <c r="X4428">
        <v>15.154247817054937</v>
      </c>
      <c r="Y4428">
        <v>0</v>
      </c>
      <c r="Z4428">
        <v>0</v>
      </c>
      <c r="AA4428">
        <v>0</v>
      </c>
      <c r="AB4428">
        <v>1.8020282341728335E-2</v>
      </c>
      <c r="AC4428">
        <v>0</v>
      </c>
      <c r="AD4428">
        <v>0</v>
      </c>
      <c r="AE4428">
        <v>15.172268099396666</v>
      </c>
    </row>
    <row r="4429" spans="1:31" x14ac:dyDescent="0.25">
      <c r="A4429">
        <v>2433251</v>
      </c>
      <c r="B4429">
        <v>1</v>
      </c>
      <c r="C4429" t="s">
        <v>80</v>
      </c>
      <c r="D4429" t="s">
        <v>88</v>
      </c>
      <c r="E4429" t="s">
        <v>161</v>
      </c>
      <c r="F4429" t="s">
        <v>12916</v>
      </c>
      <c r="G4429" t="s">
        <v>422</v>
      </c>
      <c r="H4429" t="s">
        <v>144</v>
      </c>
      <c r="I4429" t="s">
        <v>136</v>
      </c>
      <c r="J4429" t="s">
        <v>137</v>
      </c>
      <c r="K4429" t="s">
        <v>138</v>
      </c>
      <c r="L4429" t="s">
        <v>12917</v>
      </c>
      <c r="M4429" t="s">
        <v>12918</v>
      </c>
      <c r="N4429">
        <v>1.5325</v>
      </c>
      <c r="O4429">
        <v>0</v>
      </c>
      <c r="P4429">
        <v>0</v>
      </c>
      <c r="Q4429">
        <v>0</v>
      </c>
      <c r="R4429">
        <v>0</v>
      </c>
      <c r="S4429">
        <v>1</v>
      </c>
      <c r="T4429">
        <v>2</v>
      </c>
      <c r="U4429">
        <v>2</v>
      </c>
      <c r="V4429">
        <v>1</v>
      </c>
      <c r="W4429">
        <v>0</v>
      </c>
      <c r="X4429">
        <v>0</v>
      </c>
      <c r="Y4429">
        <v>0</v>
      </c>
      <c r="Z4429">
        <v>0</v>
      </c>
      <c r="AA4429">
        <v>1.8529099436927889</v>
      </c>
      <c r="AB4429">
        <v>1.6862379582208602</v>
      </c>
      <c r="AC4429">
        <v>194.7414786012157</v>
      </c>
      <c r="AD4429">
        <v>8.1162446524579757</v>
      </c>
      <c r="AE4429">
        <v>206.39687115558732</v>
      </c>
    </row>
    <row r="4430" spans="1:31" x14ac:dyDescent="0.25">
      <c r="A4430">
        <v>2433022</v>
      </c>
      <c r="B4430">
        <v>1</v>
      </c>
      <c r="C4430" t="s">
        <v>81</v>
      </c>
      <c r="D4430" t="s">
        <v>118</v>
      </c>
      <c r="E4430" t="s">
        <v>161</v>
      </c>
      <c r="F4430" t="s">
        <v>12919</v>
      </c>
      <c r="G4430" t="s">
        <v>256</v>
      </c>
      <c r="H4430" t="s">
        <v>144</v>
      </c>
      <c r="I4430" t="s">
        <v>136</v>
      </c>
      <c r="J4430" t="s">
        <v>137</v>
      </c>
      <c r="K4430" t="s">
        <v>138</v>
      </c>
      <c r="L4430" t="s">
        <v>12920</v>
      </c>
      <c r="M4430" t="s">
        <v>12921</v>
      </c>
      <c r="N4430">
        <v>5.8530555550000001</v>
      </c>
      <c r="O4430">
        <v>0</v>
      </c>
      <c r="P4430">
        <v>23</v>
      </c>
      <c r="Q4430">
        <v>0</v>
      </c>
      <c r="R4430">
        <v>0</v>
      </c>
      <c r="S4430">
        <v>0</v>
      </c>
      <c r="T4430">
        <v>1</v>
      </c>
      <c r="U4430">
        <v>0</v>
      </c>
      <c r="V4430">
        <v>0</v>
      </c>
      <c r="W4430">
        <v>0</v>
      </c>
      <c r="X4430">
        <v>9.1634022312124959</v>
      </c>
      <c r="Y4430">
        <v>0</v>
      </c>
      <c r="Z4430">
        <v>0</v>
      </c>
      <c r="AA4430">
        <v>0</v>
      </c>
      <c r="AB4430">
        <v>0.96742194758491329</v>
      </c>
      <c r="AC4430">
        <v>0</v>
      </c>
      <c r="AD4430">
        <v>0</v>
      </c>
      <c r="AE4430">
        <v>10.130824178797409</v>
      </c>
    </row>
    <row r="4431" spans="1:31" x14ac:dyDescent="0.25">
      <c r="A4431">
        <v>2432524</v>
      </c>
      <c r="B4431">
        <v>1</v>
      </c>
      <c r="C4431" t="s">
        <v>80</v>
      </c>
      <c r="D4431" t="s">
        <v>82</v>
      </c>
      <c r="E4431" t="s">
        <v>132</v>
      </c>
      <c r="F4431" t="s">
        <v>12922</v>
      </c>
      <c r="G4431" t="s">
        <v>134</v>
      </c>
      <c r="H4431" t="s">
        <v>135</v>
      </c>
      <c r="I4431" t="s">
        <v>136</v>
      </c>
      <c r="J4431" t="s">
        <v>137</v>
      </c>
      <c r="K4431" t="s">
        <v>138</v>
      </c>
      <c r="L4431" t="s">
        <v>12923</v>
      </c>
      <c r="M4431" t="s">
        <v>12924</v>
      </c>
      <c r="N4431">
        <v>1.321388888</v>
      </c>
      <c r="O4431">
        <v>0</v>
      </c>
      <c r="P4431">
        <v>2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0.16248513324348002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0.16248513324348002</v>
      </c>
    </row>
    <row r="4432" spans="1:31" x14ac:dyDescent="0.25">
      <c r="A4432">
        <v>2432773</v>
      </c>
      <c r="B4432">
        <v>1</v>
      </c>
      <c r="C4432" t="s">
        <v>80</v>
      </c>
      <c r="D4432" t="s">
        <v>96</v>
      </c>
      <c r="E4432" t="s">
        <v>132</v>
      </c>
      <c r="F4432" t="s">
        <v>4238</v>
      </c>
      <c r="G4432" t="s">
        <v>153</v>
      </c>
      <c r="H4432" t="s">
        <v>135</v>
      </c>
      <c r="I4432" t="s">
        <v>136</v>
      </c>
      <c r="J4432" t="s">
        <v>137</v>
      </c>
      <c r="K4432" t="s">
        <v>138</v>
      </c>
      <c r="L4432" t="s">
        <v>12925</v>
      </c>
      <c r="M4432" t="s">
        <v>12926</v>
      </c>
      <c r="N4432">
        <v>5.2536111109999997</v>
      </c>
      <c r="O4432">
        <v>0</v>
      </c>
      <c r="P4432">
        <v>1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6.8113347336579899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6.8113347336579899</v>
      </c>
    </row>
    <row r="4433" spans="1:31" x14ac:dyDescent="0.25">
      <c r="A4433">
        <v>2432418</v>
      </c>
      <c r="B4433">
        <v>1</v>
      </c>
      <c r="C4433" t="s">
        <v>80</v>
      </c>
      <c r="D4433" t="s">
        <v>94</v>
      </c>
      <c r="E4433" t="s">
        <v>147</v>
      </c>
      <c r="F4433" t="s">
        <v>12927</v>
      </c>
      <c r="G4433" t="s">
        <v>171</v>
      </c>
      <c r="H4433" t="s">
        <v>135</v>
      </c>
      <c r="I4433" t="s">
        <v>136</v>
      </c>
      <c r="J4433" t="s">
        <v>137</v>
      </c>
      <c r="K4433" t="s">
        <v>138</v>
      </c>
      <c r="L4433" t="s">
        <v>12928</v>
      </c>
      <c r="M4433" t="s">
        <v>12929</v>
      </c>
      <c r="N4433">
        <v>5.1872222219999999</v>
      </c>
      <c r="O4433">
        <v>0</v>
      </c>
      <c r="P4433">
        <v>4</v>
      </c>
      <c r="Q4433">
        <v>0</v>
      </c>
      <c r="R4433">
        <v>1</v>
      </c>
      <c r="S4433">
        <v>0</v>
      </c>
      <c r="T4433">
        <v>9</v>
      </c>
      <c r="U4433">
        <v>0</v>
      </c>
      <c r="V4433">
        <v>0</v>
      </c>
      <c r="W4433">
        <v>0</v>
      </c>
      <c r="X4433">
        <v>0.583488728233576</v>
      </c>
      <c r="Y4433">
        <v>0</v>
      </c>
      <c r="Z4433">
        <v>0</v>
      </c>
      <c r="AA4433">
        <v>0</v>
      </c>
      <c r="AB4433">
        <v>33.927477593394691</v>
      </c>
      <c r="AC4433">
        <v>0</v>
      </c>
      <c r="AD4433">
        <v>0</v>
      </c>
      <c r="AE4433">
        <v>34.510966321628267</v>
      </c>
    </row>
    <row r="4434" spans="1:31" x14ac:dyDescent="0.25">
      <c r="A4434">
        <v>2432879</v>
      </c>
      <c r="B4434">
        <v>1</v>
      </c>
      <c r="C4434" t="s">
        <v>81</v>
      </c>
      <c r="D4434" t="s">
        <v>118</v>
      </c>
      <c r="E4434" t="s">
        <v>161</v>
      </c>
      <c r="F4434" t="s">
        <v>12930</v>
      </c>
      <c r="G4434" t="s">
        <v>256</v>
      </c>
      <c r="H4434" t="s">
        <v>144</v>
      </c>
      <c r="I4434" t="s">
        <v>136</v>
      </c>
      <c r="J4434" t="s">
        <v>137</v>
      </c>
      <c r="K4434" t="s">
        <v>138</v>
      </c>
      <c r="L4434" t="s">
        <v>12931</v>
      </c>
      <c r="M4434" t="s">
        <v>12932</v>
      </c>
      <c r="N4434">
        <v>3.994444444</v>
      </c>
      <c r="O4434">
        <v>0</v>
      </c>
      <c r="P4434">
        <v>15</v>
      </c>
      <c r="Q4434">
        <v>0</v>
      </c>
      <c r="R4434">
        <v>3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8.1058282278827019</v>
      </c>
      <c r="Y4434">
        <v>0</v>
      </c>
      <c r="Z4434">
        <v>4.169760615253538</v>
      </c>
      <c r="AA4434">
        <v>0</v>
      </c>
      <c r="AB4434">
        <v>0</v>
      </c>
      <c r="AC4434">
        <v>0</v>
      </c>
      <c r="AD4434">
        <v>0</v>
      </c>
      <c r="AE4434">
        <v>12.275588843136241</v>
      </c>
    </row>
    <row r="4435" spans="1:31" x14ac:dyDescent="0.25">
      <c r="A4435">
        <v>2432332</v>
      </c>
      <c r="B4435">
        <v>1</v>
      </c>
      <c r="C4435" t="s">
        <v>80</v>
      </c>
      <c r="D4435" t="s">
        <v>84</v>
      </c>
      <c r="E4435" t="s">
        <v>147</v>
      </c>
      <c r="F4435" t="s">
        <v>12933</v>
      </c>
      <c r="G4435" t="s">
        <v>171</v>
      </c>
      <c r="H4435" t="s">
        <v>135</v>
      </c>
      <c r="I4435" t="s">
        <v>136</v>
      </c>
      <c r="J4435" t="s">
        <v>137</v>
      </c>
      <c r="K4435" t="s">
        <v>138</v>
      </c>
      <c r="L4435" t="s">
        <v>12934</v>
      </c>
      <c r="M4435" t="s">
        <v>12935</v>
      </c>
      <c r="N4435">
        <v>0.84861111099999997</v>
      </c>
      <c r="O4435">
        <v>0</v>
      </c>
      <c r="P4435">
        <v>392</v>
      </c>
      <c r="Q4435">
        <v>0</v>
      </c>
      <c r="R4435">
        <v>0</v>
      </c>
      <c r="S4435">
        <v>0</v>
      </c>
      <c r="T4435">
        <v>26</v>
      </c>
      <c r="U4435">
        <v>0</v>
      </c>
      <c r="V4435">
        <v>0</v>
      </c>
      <c r="W4435">
        <v>0</v>
      </c>
      <c r="X4435">
        <v>69.880875679724554</v>
      </c>
      <c r="Y4435">
        <v>0</v>
      </c>
      <c r="Z4435">
        <v>0</v>
      </c>
      <c r="AA4435">
        <v>0</v>
      </c>
      <c r="AB4435">
        <v>7.9301042401420112</v>
      </c>
      <c r="AC4435">
        <v>0</v>
      </c>
      <c r="AD4435">
        <v>0</v>
      </c>
      <c r="AE4435">
        <v>77.810979919866568</v>
      </c>
    </row>
    <row r="4436" spans="1:31" x14ac:dyDescent="0.25">
      <c r="A4436">
        <v>2433065</v>
      </c>
      <c r="B4436">
        <v>1</v>
      </c>
      <c r="C4436" t="s">
        <v>80</v>
      </c>
      <c r="D4436" t="s">
        <v>97</v>
      </c>
      <c r="E4436" t="s">
        <v>161</v>
      </c>
      <c r="F4436" t="s">
        <v>12936</v>
      </c>
      <c r="G4436" t="s">
        <v>256</v>
      </c>
      <c r="H4436" t="s">
        <v>144</v>
      </c>
      <c r="I4436" t="s">
        <v>136</v>
      </c>
      <c r="J4436" t="s">
        <v>137</v>
      </c>
      <c r="K4436" t="s">
        <v>138</v>
      </c>
      <c r="L4436" t="s">
        <v>12937</v>
      </c>
      <c r="M4436" t="s">
        <v>12938</v>
      </c>
      <c r="N4436">
        <v>1.634166666</v>
      </c>
      <c r="O4436">
        <v>1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7.5336750371674999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7.5336750371674999</v>
      </c>
    </row>
    <row r="4437" spans="1:31" x14ac:dyDescent="0.25">
      <c r="A4437">
        <v>2432364</v>
      </c>
      <c r="B4437">
        <v>1</v>
      </c>
      <c r="C4437" t="s">
        <v>80</v>
      </c>
      <c r="D4437" t="s">
        <v>106</v>
      </c>
      <c r="E4437" t="s">
        <v>178</v>
      </c>
      <c r="F4437" t="s">
        <v>12939</v>
      </c>
      <c r="G4437" t="s">
        <v>143</v>
      </c>
      <c r="H4437" t="s">
        <v>144</v>
      </c>
      <c r="I4437" t="s">
        <v>136</v>
      </c>
      <c r="J4437" t="s">
        <v>137</v>
      </c>
      <c r="K4437" t="s">
        <v>138</v>
      </c>
      <c r="L4437" t="s">
        <v>12940</v>
      </c>
      <c r="M4437" t="s">
        <v>12941</v>
      </c>
      <c r="N4437">
        <v>0.47638888800000001</v>
      </c>
      <c r="O4437">
        <v>4</v>
      </c>
      <c r="P4437">
        <v>1810</v>
      </c>
      <c r="Q4437">
        <v>55</v>
      </c>
      <c r="R4437">
        <v>372</v>
      </c>
      <c r="S4437">
        <v>30</v>
      </c>
      <c r="T4437">
        <v>300</v>
      </c>
      <c r="U4437">
        <v>3</v>
      </c>
      <c r="V4437">
        <v>1</v>
      </c>
      <c r="W4437">
        <v>0.21819562663044997</v>
      </c>
      <c r="X4437">
        <v>129.89091790434222</v>
      </c>
      <c r="Y4437">
        <v>30.356290305629248</v>
      </c>
      <c r="Z4437">
        <v>31.365818237413311</v>
      </c>
      <c r="AA4437">
        <v>72.627428147937081</v>
      </c>
      <c r="AB4437">
        <v>62.555332959094891</v>
      </c>
      <c r="AC4437">
        <v>233.21449630006711</v>
      </c>
      <c r="AD4437">
        <v>20.43730918096875</v>
      </c>
      <c r="AE4437">
        <v>580.66578866208306</v>
      </c>
    </row>
    <row r="4438" spans="1:31" x14ac:dyDescent="0.25">
      <c r="A4438">
        <v>2432696</v>
      </c>
      <c r="B4438">
        <v>1</v>
      </c>
      <c r="C4438" t="s">
        <v>80</v>
      </c>
      <c r="D4438" t="s">
        <v>107</v>
      </c>
      <c r="E4438" t="s">
        <v>141</v>
      </c>
      <c r="F4438" t="s">
        <v>12942</v>
      </c>
      <c r="G4438" t="s">
        <v>143</v>
      </c>
      <c r="H4438" t="s">
        <v>144</v>
      </c>
      <c r="I4438" t="s">
        <v>136</v>
      </c>
      <c r="J4438" t="s">
        <v>137</v>
      </c>
      <c r="K4438" t="s">
        <v>138</v>
      </c>
      <c r="L4438" t="s">
        <v>12943</v>
      </c>
      <c r="M4438" t="s">
        <v>12944</v>
      </c>
      <c r="N4438">
        <v>2.1669444439999999</v>
      </c>
      <c r="O4438">
        <v>0</v>
      </c>
      <c r="P4438">
        <v>1</v>
      </c>
      <c r="Q4438">
        <v>0</v>
      </c>
      <c r="R4438">
        <v>20</v>
      </c>
      <c r="S4438">
        <v>2</v>
      </c>
      <c r="T4438">
        <v>2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5.1249621117667985</v>
      </c>
      <c r="AA4438">
        <v>2.7987834616235885</v>
      </c>
      <c r="AB4438">
        <v>2.8487673421216222</v>
      </c>
      <c r="AC4438">
        <v>0</v>
      </c>
      <c r="AD4438">
        <v>0</v>
      </c>
      <c r="AE4438">
        <v>10.77251291551201</v>
      </c>
    </row>
    <row r="4439" spans="1:31" x14ac:dyDescent="0.25">
      <c r="A4439">
        <v>2433028</v>
      </c>
      <c r="B4439">
        <v>1</v>
      </c>
      <c r="C4439" t="s">
        <v>80</v>
      </c>
      <c r="D4439" t="s">
        <v>101</v>
      </c>
      <c r="E4439" t="s">
        <v>161</v>
      </c>
      <c r="F4439" t="s">
        <v>12945</v>
      </c>
      <c r="G4439" t="s">
        <v>143</v>
      </c>
      <c r="H4439" t="s">
        <v>144</v>
      </c>
      <c r="I4439" t="s">
        <v>136</v>
      </c>
      <c r="J4439" t="s">
        <v>137</v>
      </c>
      <c r="K4439" t="s">
        <v>138</v>
      </c>
      <c r="L4439" t="s">
        <v>12946</v>
      </c>
      <c r="M4439" t="s">
        <v>12947</v>
      </c>
      <c r="N4439">
        <v>2.988888888</v>
      </c>
      <c r="O4439">
        <v>0</v>
      </c>
      <c r="P4439">
        <v>125</v>
      </c>
      <c r="Q4439">
        <v>0</v>
      </c>
      <c r="R4439">
        <v>0</v>
      </c>
      <c r="S4439">
        <v>0</v>
      </c>
      <c r="T4439">
        <v>2</v>
      </c>
      <c r="U4439">
        <v>0</v>
      </c>
      <c r="V4439">
        <v>0</v>
      </c>
      <c r="W4439">
        <v>0</v>
      </c>
      <c r="X4439">
        <v>94.33949289821868</v>
      </c>
      <c r="Y4439">
        <v>0</v>
      </c>
      <c r="Z4439">
        <v>0</v>
      </c>
      <c r="AA4439">
        <v>0</v>
      </c>
      <c r="AB4439">
        <v>6.8569673587797766</v>
      </c>
      <c r="AC4439">
        <v>0</v>
      </c>
      <c r="AD4439">
        <v>0</v>
      </c>
      <c r="AE4439">
        <v>101.19646025699845</v>
      </c>
    </row>
    <row r="4440" spans="1:31" x14ac:dyDescent="0.25">
      <c r="A4440">
        <v>2432387</v>
      </c>
      <c r="B4440">
        <v>1</v>
      </c>
      <c r="C4440" t="s">
        <v>81</v>
      </c>
      <c r="D4440" t="s">
        <v>128</v>
      </c>
      <c r="E4440" t="s">
        <v>132</v>
      </c>
      <c r="F4440" t="s">
        <v>12948</v>
      </c>
      <c r="G4440" t="s">
        <v>134</v>
      </c>
      <c r="H4440" t="s">
        <v>135</v>
      </c>
      <c r="I4440" t="s">
        <v>136</v>
      </c>
      <c r="J4440" t="s">
        <v>137</v>
      </c>
      <c r="K4440" t="s">
        <v>138</v>
      </c>
      <c r="L4440" t="s">
        <v>12949</v>
      </c>
      <c r="M4440" t="s">
        <v>12950</v>
      </c>
      <c r="N4440">
        <v>3.3477777770000001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1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4.4234619856863109</v>
      </c>
      <c r="AC4440">
        <v>0</v>
      </c>
      <c r="AD4440">
        <v>0</v>
      </c>
      <c r="AE4440">
        <v>4.4234619856863109</v>
      </c>
    </row>
    <row r="4441" spans="1:31" x14ac:dyDescent="0.25">
      <c r="A4441">
        <v>2432888</v>
      </c>
      <c r="B4441">
        <v>1</v>
      </c>
      <c r="C4441" t="s">
        <v>81</v>
      </c>
      <c r="D4441" t="s">
        <v>122</v>
      </c>
      <c r="E4441" t="s">
        <v>132</v>
      </c>
      <c r="F4441" t="s">
        <v>12951</v>
      </c>
      <c r="G4441" t="s">
        <v>249</v>
      </c>
      <c r="H4441" t="s">
        <v>135</v>
      </c>
      <c r="I4441" t="s">
        <v>136</v>
      </c>
      <c r="J4441" t="s">
        <v>137</v>
      </c>
      <c r="K4441" t="s">
        <v>138</v>
      </c>
      <c r="L4441" t="s">
        <v>12952</v>
      </c>
      <c r="M4441" t="s">
        <v>12953</v>
      </c>
      <c r="N4441">
        <v>1.7705555550000001</v>
      </c>
      <c r="O4441">
        <v>0</v>
      </c>
      <c r="P4441">
        <v>3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1.5296521866184767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1.5296521866184767</v>
      </c>
    </row>
    <row r="4442" spans="1:31" x14ac:dyDescent="0.25">
      <c r="A4442">
        <v>2433197</v>
      </c>
      <c r="B4442">
        <v>1</v>
      </c>
      <c r="C4442" t="s">
        <v>80</v>
      </c>
      <c r="D4442" t="s">
        <v>93</v>
      </c>
      <c r="E4442" t="s">
        <v>147</v>
      </c>
      <c r="F4442" t="s">
        <v>12954</v>
      </c>
      <c r="G4442" t="s">
        <v>175</v>
      </c>
      <c r="H4442" t="s">
        <v>135</v>
      </c>
      <c r="I4442" t="s">
        <v>136</v>
      </c>
      <c r="J4442" t="s">
        <v>137</v>
      </c>
      <c r="K4442" t="s">
        <v>138</v>
      </c>
      <c r="L4442" t="s">
        <v>12955</v>
      </c>
      <c r="M4442" t="s">
        <v>12956</v>
      </c>
      <c r="N4442">
        <v>0.67972222199999999</v>
      </c>
      <c r="O4442">
        <v>0</v>
      </c>
      <c r="P4442">
        <v>61</v>
      </c>
      <c r="Q4442">
        <v>0</v>
      </c>
      <c r="R4442">
        <v>0</v>
      </c>
      <c r="S4442">
        <v>0</v>
      </c>
      <c r="T4442">
        <v>3</v>
      </c>
      <c r="U4442">
        <v>0</v>
      </c>
      <c r="V4442">
        <v>0</v>
      </c>
      <c r="W4442">
        <v>0</v>
      </c>
      <c r="X4442">
        <v>5.5098130454867222</v>
      </c>
      <c r="Y4442">
        <v>0</v>
      </c>
      <c r="Z4442">
        <v>0</v>
      </c>
      <c r="AA4442">
        <v>0</v>
      </c>
      <c r="AB4442">
        <v>0.73839753468250557</v>
      </c>
      <c r="AC4442">
        <v>0</v>
      </c>
      <c r="AD4442">
        <v>0</v>
      </c>
      <c r="AE4442">
        <v>6.2482105801692276</v>
      </c>
    </row>
    <row r="4443" spans="1:31" x14ac:dyDescent="0.25">
      <c r="A4443">
        <v>2433151</v>
      </c>
      <c r="B4443">
        <v>1</v>
      </c>
      <c r="C4443" t="s">
        <v>81</v>
      </c>
      <c r="D4443" t="s">
        <v>115</v>
      </c>
      <c r="E4443" t="s">
        <v>161</v>
      </c>
      <c r="F4443" t="s">
        <v>12957</v>
      </c>
      <c r="G4443" t="s">
        <v>301</v>
      </c>
      <c r="H4443" t="s">
        <v>144</v>
      </c>
      <c r="I4443" t="s">
        <v>136</v>
      </c>
      <c r="J4443" t="s">
        <v>137</v>
      </c>
      <c r="K4443" t="s">
        <v>138</v>
      </c>
      <c r="L4443" t="s">
        <v>12958</v>
      </c>
      <c r="M4443" t="s">
        <v>12959</v>
      </c>
      <c r="N4443">
        <v>4.2936111109999997</v>
      </c>
      <c r="O4443">
        <v>0</v>
      </c>
      <c r="P4443">
        <v>0</v>
      </c>
      <c r="Q4443">
        <v>0</v>
      </c>
      <c r="R4443">
        <v>0</v>
      </c>
      <c r="S4443">
        <v>1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108.0158641147689</v>
      </c>
      <c r="AB4443">
        <v>0</v>
      </c>
      <c r="AC4443">
        <v>0</v>
      </c>
      <c r="AD4443">
        <v>0</v>
      </c>
      <c r="AE4443">
        <v>108.0158641147689</v>
      </c>
    </row>
    <row r="4444" spans="1:31" x14ac:dyDescent="0.25">
      <c r="A4444">
        <v>2432882</v>
      </c>
      <c r="B4444">
        <v>1</v>
      </c>
      <c r="C4444" t="s">
        <v>81</v>
      </c>
      <c r="D4444" t="s">
        <v>122</v>
      </c>
      <c r="E4444" t="s">
        <v>161</v>
      </c>
      <c r="F4444" t="s">
        <v>12960</v>
      </c>
      <c r="G4444" t="s">
        <v>301</v>
      </c>
      <c r="H4444" t="s">
        <v>144</v>
      </c>
      <c r="I4444" t="s">
        <v>136</v>
      </c>
      <c r="J4444" t="s">
        <v>137</v>
      </c>
      <c r="K4444" t="s">
        <v>138</v>
      </c>
      <c r="L4444" t="s">
        <v>12961</v>
      </c>
      <c r="M4444" t="s">
        <v>12962</v>
      </c>
      <c r="N4444">
        <v>1.6411111110000001</v>
      </c>
      <c r="O4444">
        <v>0</v>
      </c>
      <c r="P4444">
        <v>109</v>
      </c>
      <c r="Q4444">
        <v>0</v>
      </c>
      <c r="R4444">
        <v>0</v>
      </c>
      <c r="S4444">
        <v>0</v>
      </c>
      <c r="T4444">
        <v>3</v>
      </c>
      <c r="U4444">
        <v>0</v>
      </c>
      <c r="V4444">
        <v>0</v>
      </c>
      <c r="W4444">
        <v>0</v>
      </c>
      <c r="X4444">
        <v>15.474871602225729</v>
      </c>
      <c r="Y4444">
        <v>0</v>
      </c>
      <c r="Z4444">
        <v>0</v>
      </c>
      <c r="AA4444">
        <v>0</v>
      </c>
      <c r="AB4444">
        <v>0.37082998136455614</v>
      </c>
      <c r="AC4444">
        <v>0</v>
      </c>
      <c r="AD4444">
        <v>0</v>
      </c>
      <c r="AE4444">
        <v>15.845701583590285</v>
      </c>
    </row>
    <row r="4445" spans="1:31" x14ac:dyDescent="0.25">
      <c r="A4445">
        <v>2432464</v>
      </c>
      <c r="B4445">
        <v>1</v>
      </c>
      <c r="C4445" t="s">
        <v>81</v>
      </c>
      <c r="D4445" t="s">
        <v>119</v>
      </c>
      <c r="E4445" t="s">
        <v>178</v>
      </c>
      <c r="F4445" t="s">
        <v>12963</v>
      </c>
      <c r="G4445" t="s">
        <v>187</v>
      </c>
      <c r="H4445" t="s">
        <v>144</v>
      </c>
      <c r="I4445" t="s">
        <v>136</v>
      </c>
      <c r="J4445" t="s">
        <v>137</v>
      </c>
      <c r="K4445" t="s">
        <v>164</v>
      </c>
      <c r="L4445" t="s">
        <v>12964</v>
      </c>
      <c r="M4445" t="s">
        <v>12965</v>
      </c>
      <c r="N4445">
        <v>6.687777777</v>
      </c>
      <c r="O4445">
        <v>6</v>
      </c>
      <c r="P4445">
        <v>2753</v>
      </c>
      <c r="Q4445">
        <v>33</v>
      </c>
      <c r="R4445">
        <v>557</v>
      </c>
      <c r="S4445">
        <v>13</v>
      </c>
      <c r="T4445">
        <v>270</v>
      </c>
      <c r="U4445">
        <v>0</v>
      </c>
      <c r="V4445">
        <v>1</v>
      </c>
      <c r="W4445">
        <v>5.2321505530331818</v>
      </c>
      <c r="X4445">
        <v>1121.6130257335928</v>
      </c>
      <c r="Y4445">
        <v>34.870097469547346</v>
      </c>
      <c r="Z4445">
        <v>206.24987100646058</v>
      </c>
      <c r="AA4445">
        <v>708.17147238364271</v>
      </c>
      <c r="AB4445">
        <v>831.05081337208901</v>
      </c>
      <c r="AC4445">
        <v>0</v>
      </c>
      <c r="AD4445">
        <v>1.7867533561766571</v>
      </c>
      <c r="AE4445">
        <v>2908.9741838745422</v>
      </c>
    </row>
    <row r="4446" spans="1:31" x14ac:dyDescent="0.25">
      <c r="A4446">
        <v>2432341</v>
      </c>
      <c r="B4446">
        <v>1</v>
      </c>
      <c r="C4446" t="s">
        <v>80</v>
      </c>
      <c r="D4446" t="s">
        <v>96</v>
      </c>
      <c r="E4446" t="s">
        <v>147</v>
      </c>
      <c r="F4446" t="s">
        <v>12966</v>
      </c>
      <c r="G4446" t="s">
        <v>175</v>
      </c>
      <c r="H4446" t="s">
        <v>135</v>
      </c>
      <c r="I4446" t="s">
        <v>136</v>
      </c>
      <c r="J4446" t="s">
        <v>137</v>
      </c>
      <c r="K4446" t="s">
        <v>138</v>
      </c>
      <c r="L4446" t="s">
        <v>12967</v>
      </c>
      <c r="M4446" t="s">
        <v>12968</v>
      </c>
      <c r="N4446">
        <v>0.43166666599999998</v>
      </c>
      <c r="O4446">
        <v>0</v>
      </c>
      <c r="P4446">
        <v>69</v>
      </c>
      <c r="Q4446">
        <v>0</v>
      </c>
      <c r="R4446">
        <v>0</v>
      </c>
      <c r="S4446">
        <v>0</v>
      </c>
      <c r="T4446">
        <v>2</v>
      </c>
      <c r="U4446">
        <v>0</v>
      </c>
      <c r="V4446">
        <v>0</v>
      </c>
      <c r="W4446">
        <v>0</v>
      </c>
      <c r="X4446">
        <v>9.0324919665717704</v>
      </c>
      <c r="Y4446">
        <v>0</v>
      </c>
      <c r="Z4446">
        <v>0</v>
      </c>
      <c r="AA4446">
        <v>0</v>
      </c>
      <c r="AB4446">
        <v>0.97404461459077507</v>
      </c>
      <c r="AC4446">
        <v>0</v>
      </c>
      <c r="AD4446">
        <v>0</v>
      </c>
      <c r="AE4446">
        <v>10.006536581162546</v>
      </c>
    </row>
    <row r="4447" spans="1:31" x14ac:dyDescent="0.25">
      <c r="A4447">
        <v>2432596</v>
      </c>
      <c r="B4447">
        <v>1</v>
      </c>
      <c r="C4447" t="s">
        <v>81</v>
      </c>
      <c r="D4447" t="s">
        <v>123</v>
      </c>
      <c r="E4447" t="s">
        <v>132</v>
      </c>
      <c r="F4447" t="s">
        <v>12969</v>
      </c>
      <c r="G4447" t="s">
        <v>153</v>
      </c>
      <c r="H4447" t="s">
        <v>135</v>
      </c>
      <c r="I4447" t="s">
        <v>136</v>
      </c>
      <c r="J4447" t="s">
        <v>137</v>
      </c>
      <c r="K4447" t="s">
        <v>138</v>
      </c>
      <c r="L4447" t="s">
        <v>12970</v>
      </c>
      <c r="M4447" t="s">
        <v>12971</v>
      </c>
      <c r="N4447">
        <v>1.036944444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1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1.8328402518539288</v>
      </c>
      <c r="AC4447">
        <v>0</v>
      </c>
      <c r="AD4447">
        <v>0</v>
      </c>
      <c r="AE4447">
        <v>1.8328402518539288</v>
      </c>
    </row>
    <row r="4448" spans="1:31" x14ac:dyDescent="0.25">
      <c r="A4448">
        <v>2432550</v>
      </c>
      <c r="B4448">
        <v>1</v>
      </c>
      <c r="C4448" t="s">
        <v>80</v>
      </c>
      <c r="D4448" t="s">
        <v>93</v>
      </c>
      <c r="E4448" t="s">
        <v>178</v>
      </c>
      <c r="F4448" t="s">
        <v>12972</v>
      </c>
      <c r="G4448" t="s">
        <v>143</v>
      </c>
      <c r="H4448" t="s">
        <v>144</v>
      </c>
      <c r="I4448" t="s">
        <v>136</v>
      </c>
      <c r="J4448" t="s">
        <v>137</v>
      </c>
      <c r="K4448" t="s">
        <v>138</v>
      </c>
      <c r="L4448" t="s">
        <v>12973</v>
      </c>
      <c r="M4448" t="s">
        <v>12974</v>
      </c>
      <c r="N4448">
        <v>2.0102777770000002</v>
      </c>
      <c r="O4448">
        <v>0</v>
      </c>
      <c r="P4448">
        <v>205</v>
      </c>
      <c r="Q4448">
        <v>0</v>
      </c>
      <c r="R4448">
        <v>44</v>
      </c>
      <c r="S4448">
        <v>0</v>
      </c>
      <c r="T4448">
        <v>30</v>
      </c>
      <c r="U4448">
        <v>0</v>
      </c>
      <c r="V4448">
        <v>0</v>
      </c>
      <c r="W4448">
        <v>0</v>
      </c>
      <c r="X4448">
        <v>9.0460883712079987</v>
      </c>
      <c r="Y4448">
        <v>0</v>
      </c>
      <c r="Z4448">
        <v>0</v>
      </c>
      <c r="AA4448">
        <v>0</v>
      </c>
      <c r="AB4448">
        <v>21.732240004014137</v>
      </c>
      <c r="AC4448">
        <v>0</v>
      </c>
      <c r="AD4448">
        <v>0</v>
      </c>
      <c r="AE4448">
        <v>30.778328375222138</v>
      </c>
    </row>
    <row r="4449" spans="1:31" x14ac:dyDescent="0.25">
      <c r="A4449">
        <v>2433091</v>
      </c>
      <c r="B4449">
        <v>1</v>
      </c>
      <c r="C4449" t="s">
        <v>81</v>
      </c>
      <c r="D4449" t="s">
        <v>119</v>
      </c>
      <c r="E4449" t="s">
        <v>156</v>
      </c>
      <c r="F4449" t="s">
        <v>12975</v>
      </c>
      <c r="G4449" t="s">
        <v>158</v>
      </c>
      <c r="H4449" t="s">
        <v>135</v>
      </c>
      <c r="I4449" t="s">
        <v>136</v>
      </c>
      <c r="J4449" t="s">
        <v>137</v>
      </c>
      <c r="K4449" t="s">
        <v>138</v>
      </c>
      <c r="L4449" t="s">
        <v>12976</v>
      </c>
      <c r="M4449" t="s">
        <v>12977</v>
      </c>
      <c r="N4449">
        <v>1.436111111</v>
      </c>
      <c r="O4449">
        <v>0</v>
      </c>
      <c r="P4449">
        <v>472</v>
      </c>
      <c r="Q4449">
        <v>0</v>
      </c>
      <c r="R4449">
        <v>9</v>
      </c>
      <c r="S4449">
        <v>0</v>
      </c>
      <c r="T4449">
        <v>16</v>
      </c>
      <c r="U4449">
        <v>0</v>
      </c>
      <c r="V4449">
        <v>1</v>
      </c>
      <c r="W4449">
        <v>0</v>
      </c>
      <c r="X4449">
        <v>174.3711809651104</v>
      </c>
      <c r="Y4449">
        <v>0</v>
      </c>
      <c r="Z4449">
        <v>0.56616352043786344</v>
      </c>
      <c r="AA4449">
        <v>0</v>
      </c>
      <c r="AB4449">
        <v>9.3598394163273788</v>
      </c>
      <c r="AC4449">
        <v>0</v>
      </c>
      <c r="AD4449">
        <v>0.89339305413205339</v>
      </c>
      <c r="AE4449">
        <v>185.1905769560077</v>
      </c>
    </row>
    <row r="4450" spans="1:31" x14ac:dyDescent="0.25">
      <c r="A4450">
        <v>2432613</v>
      </c>
      <c r="B4450">
        <v>1</v>
      </c>
      <c r="C4450" t="s">
        <v>80</v>
      </c>
      <c r="D4450" t="s">
        <v>89</v>
      </c>
      <c r="E4450" t="s">
        <v>147</v>
      </c>
      <c r="F4450" t="s">
        <v>12978</v>
      </c>
      <c r="G4450" t="s">
        <v>149</v>
      </c>
      <c r="H4450" t="s">
        <v>135</v>
      </c>
      <c r="I4450" t="s">
        <v>136</v>
      </c>
      <c r="J4450" t="s">
        <v>137</v>
      </c>
      <c r="K4450" t="s">
        <v>138</v>
      </c>
      <c r="L4450" t="s">
        <v>12979</v>
      </c>
      <c r="M4450" t="s">
        <v>12980</v>
      </c>
      <c r="N4450">
        <v>2.8686111109999999</v>
      </c>
      <c r="O4450">
        <v>0</v>
      </c>
      <c r="P4450">
        <v>14</v>
      </c>
      <c r="Q4450">
        <v>0</v>
      </c>
      <c r="R4450">
        <v>21</v>
      </c>
      <c r="S4450">
        <v>0</v>
      </c>
      <c r="T4450">
        <v>8</v>
      </c>
      <c r="U4450">
        <v>0</v>
      </c>
      <c r="V4450">
        <v>0</v>
      </c>
      <c r="W4450">
        <v>0</v>
      </c>
      <c r="X4450">
        <v>15.377417676634472</v>
      </c>
      <c r="Y4450">
        <v>0</v>
      </c>
      <c r="Z4450">
        <v>1.602952856811114</v>
      </c>
      <c r="AA4450">
        <v>0</v>
      </c>
      <c r="AB4450">
        <v>19.371078480781986</v>
      </c>
      <c r="AC4450">
        <v>0</v>
      </c>
      <c r="AD4450">
        <v>0</v>
      </c>
      <c r="AE4450">
        <v>36.351449014227569</v>
      </c>
    </row>
    <row r="4451" spans="1:31" x14ac:dyDescent="0.25">
      <c r="A4451">
        <v>2433111</v>
      </c>
      <c r="B4451">
        <v>1</v>
      </c>
      <c r="C4451" t="s">
        <v>80</v>
      </c>
      <c r="D4451" t="s">
        <v>82</v>
      </c>
      <c r="E4451" t="s">
        <v>156</v>
      </c>
      <c r="F4451" t="s">
        <v>12981</v>
      </c>
      <c r="G4451" t="s">
        <v>175</v>
      </c>
      <c r="H4451" t="s">
        <v>135</v>
      </c>
      <c r="I4451" t="s">
        <v>136</v>
      </c>
      <c r="J4451" t="s">
        <v>137</v>
      </c>
      <c r="K4451" t="s">
        <v>138</v>
      </c>
      <c r="L4451" t="s">
        <v>12982</v>
      </c>
      <c r="M4451" t="s">
        <v>12983</v>
      </c>
      <c r="N4451">
        <v>5.2222221999999999E-2</v>
      </c>
      <c r="O4451">
        <v>0</v>
      </c>
      <c r="P4451">
        <v>309</v>
      </c>
      <c r="Q4451">
        <v>0</v>
      </c>
      <c r="R4451">
        <v>0</v>
      </c>
      <c r="S4451">
        <v>0</v>
      </c>
      <c r="T4451">
        <v>12</v>
      </c>
      <c r="U4451">
        <v>0</v>
      </c>
      <c r="V4451">
        <v>0</v>
      </c>
      <c r="W4451">
        <v>0</v>
      </c>
      <c r="X4451">
        <v>4.7064241393660478</v>
      </c>
      <c r="Y4451">
        <v>0</v>
      </c>
      <c r="Z4451">
        <v>0</v>
      </c>
      <c r="AA4451">
        <v>0</v>
      </c>
      <c r="AB4451">
        <v>0.17347227736015225</v>
      </c>
      <c r="AC4451">
        <v>0</v>
      </c>
      <c r="AD4451">
        <v>0</v>
      </c>
      <c r="AE4451">
        <v>4.8798964167261998</v>
      </c>
    </row>
    <row r="4452" spans="1:31" x14ac:dyDescent="0.25">
      <c r="A4452">
        <v>2432825</v>
      </c>
      <c r="B4452">
        <v>1</v>
      </c>
      <c r="C4452" t="s">
        <v>80</v>
      </c>
      <c r="D4452" t="s">
        <v>96</v>
      </c>
      <c r="E4452" t="s">
        <v>147</v>
      </c>
      <c r="F4452" t="s">
        <v>8370</v>
      </c>
      <c r="G4452" t="s">
        <v>171</v>
      </c>
      <c r="H4452" t="s">
        <v>135</v>
      </c>
      <c r="I4452" t="s">
        <v>136</v>
      </c>
      <c r="J4452" t="s">
        <v>137</v>
      </c>
      <c r="K4452" t="s">
        <v>138</v>
      </c>
      <c r="L4452" t="s">
        <v>12984</v>
      </c>
      <c r="M4452" t="s">
        <v>12985</v>
      </c>
      <c r="N4452">
        <v>4.4838888880000001</v>
      </c>
      <c r="O4452">
        <v>0</v>
      </c>
      <c r="P4452">
        <v>14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9.199821521057169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9.199821521057169</v>
      </c>
    </row>
    <row r="4453" spans="1:31" x14ac:dyDescent="0.25">
      <c r="A4453">
        <v>2433154</v>
      </c>
      <c r="B4453">
        <v>1</v>
      </c>
      <c r="C4453" t="s">
        <v>80</v>
      </c>
      <c r="D4453" t="s">
        <v>84</v>
      </c>
      <c r="E4453" t="s">
        <v>132</v>
      </c>
      <c r="F4453" t="s">
        <v>12986</v>
      </c>
      <c r="G4453" t="s">
        <v>153</v>
      </c>
      <c r="H4453" t="s">
        <v>135</v>
      </c>
      <c r="I4453" t="s">
        <v>136</v>
      </c>
      <c r="J4453" t="s">
        <v>137</v>
      </c>
      <c r="K4453" t="s">
        <v>138</v>
      </c>
      <c r="L4453" t="s">
        <v>12987</v>
      </c>
      <c r="M4453" t="s">
        <v>12988</v>
      </c>
      <c r="N4453">
        <v>0.91861111100000004</v>
      </c>
      <c r="O4453">
        <v>0</v>
      </c>
      <c r="P4453">
        <v>5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0.86274964257722342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0.86274964257722342</v>
      </c>
    </row>
    <row r="4454" spans="1:31" x14ac:dyDescent="0.25">
      <c r="A4454">
        <v>2432490</v>
      </c>
      <c r="B4454">
        <v>1</v>
      </c>
      <c r="C4454" t="s">
        <v>81</v>
      </c>
      <c r="D4454" t="s">
        <v>113</v>
      </c>
      <c r="E4454" t="s">
        <v>147</v>
      </c>
      <c r="F4454" t="s">
        <v>12989</v>
      </c>
      <c r="G4454" t="s">
        <v>171</v>
      </c>
      <c r="H4454" t="s">
        <v>135</v>
      </c>
      <c r="I4454" t="s">
        <v>136</v>
      </c>
      <c r="J4454" t="s">
        <v>137</v>
      </c>
      <c r="K4454" t="s">
        <v>138</v>
      </c>
      <c r="L4454" t="s">
        <v>12990</v>
      </c>
      <c r="M4454" t="s">
        <v>12991</v>
      </c>
      <c r="N4454">
        <v>1.1019444439999999</v>
      </c>
      <c r="O4454">
        <v>0</v>
      </c>
      <c r="P4454">
        <v>19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</row>
    <row r="4455" spans="1:31" x14ac:dyDescent="0.25">
      <c r="A4455">
        <v>2432513</v>
      </c>
      <c r="B4455">
        <v>1</v>
      </c>
      <c r="C4455" t="s">
        <v>80</v>
      </c>
      <c r="D4455" t="s">
        <v>85</v>
      </c>
      <c r="E4455" t="s">
        <v>147</v>
      </c>
      <c r="F4455" t="s">
        <v>12992</v>
      </c>
      <c r="G4455" t="s">
        <v>2727</v>
      </c>
      <c r="H4455" t="s">
        <v>135</v>
      </c>
      <c r="I4455" t="s">
        <v>136</v>
      </c>
      <c r="J4455" t="s">
        <v>137</v>
      </c>
      <c r="K4455" t="s">
        <v>138</v>
      </c>
      <c r="L4455" t="s">
        <v>12993</v>
      </c>
      <c r="M4455" t="s">
        <v>12994</v>
      </c>
      <c r="N4455">
        <v>1.471944444</v>
      </c>
      <c r="O4455">
        <v>0</v>
      </c>
      <c r="P4455">
        <v>139</v>
      </c>
      <c r="Q4455">
        <v>0</v>
      </c>
      <c r="R4455">
        <v>0</v>
      </c>
      <c r="S4455">
        <v>0</v>
      </c>
      <c r="T4455">
        <v>31</v>
      </c>
      <c r="U4455">
        <v>0</v>
      </c>
      <c r="V4455">
        <v>0</v>
      </c>
      <c r="W4455">
        <v>0</v>
      </c>
      <c r="X4455">
        <v>70.743679251188837</v>
      </c>
      <c r="Y4455">
        <v>0</v>
      </c>
      <c r="Z4455">
        <v>0</v>
      </c>
      <c r="AA4455">
        <v>0</v>
      </c>
      <c r="AB4455">
        <v>30.105694302093351</v>
      </c>
      <c r="AC4455">
        <v>0</v>
      </c>
      <c r="AD4455">
        <v>0</v>
      </c>
      <c r="AE4455">
        <v>100.84937355328219</v>
      </c>
    </row>
    <row r="4456" spans="1:31" x14ac:dyDescent="0.25">
      <c r="A4456">
        <v>2432762</v>
      </c>
      <c r="B4456">
        <v>1</v>
      </c>
      <c r="C4456" t="s">
        <v>81</v>
      </c>
      <c r="D4456" t="s">
        <v>127</v>
      </c>
      <c r="E4456" t="s">
        <v>132</v>
      </c>
      <c r="F4456" t="s">
        <v>12995</v>
      </c>
      <c r="G4456" t="s">
        <v>134</v>
      </c>
      <c r="H4456" t="s">
        <v>135</v>
      </c>
      <c r="I4456" t="s">
        <v>136</v>
      </c>
      <c r="J4456" t="s">
        <v>137</v>
      </c>
      <c r="K4456" t="s">
        <v>138</v>
      </c>
      <c r="L4456" t="s">
        <v>12996</v>
      </c>
      <c r="M4456" t="s">
        <v>12997</v>
      </c>
      <c r="N4456">
        <v>3.1269444439999998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1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0.3988894598612584</v>
      </c>
      <c r="AC4456">
        <v>0</v>
      </c>
      <c r="AD4456">
        <v>0</v>
      </c>
      <c r="AE4456">
        <v>0.3988894598612584</v>
      </c>
    </row>
    <row r="4457" spans="1:31" x14ac:dyDescent="0.25">
      <c r="A4457">
        <v>2432570</v>
      </c>
      <c r="B4457">
        <v>1</v>
      </c>
      <c r="C4457" t="s">
        <v>80</v>
      </c>
      <c r="D4457" t="s">
        <v>99</v>
      </c>
      <c r="E4457" t="s">
        <v>147</v>
      </c>
      <c r="F4457" t="s">
        <v>12998</v>
      </c>
      <c r="G4457" t="s">
        <v>175</v>
      </c>
      <c r="H4457" t="s">
        <v>135</v>
      </c>
      <c r="I4457" t="s">
        <v>136</v>
      </c>
      <c r="J4457" t="s">
        <v>137</v>
      </c>
      <c r="K4457" t="s">
        <v>138</v>
      </c>
      <c r="L4457" t="s">
        <v>12999</v>
      </c>
      <c r="M4457" t="s">
        <v>13000</v>
      </c>
      <c r="N4457">
        <v>0.63194444400000005</v>
      </c>
      <c r="O4457">
        <v>0</v>
      </c>
      <c r="P4457">
        <v>52</v>
      </c>
      <c r="Q4457">
        <v>0</v>
      </c>
      <c r="R4457">
        <v>0</v>
      </c>
      <c r="S4457">
        <v>0</v>
      </c>
      <c r="T4457">
        <v>7</v>
      </c>
      <c r="U4457">
        <v>0</v>
      </c>
      <c r="V4457">
        <v>0</v>
      </c>
      <c r="W4457">
        <v>0</v>
      </c>
      <c r="X4457">
        <v>12.222592061637659</v>
      </c>
      <c r="Y4457">
        <v>0</v>
      </c>
      <c r="Z4457">
        <v>0</v>
      </c>
      <c r="AA4457">
        <v>0</v>
      </c>
      <c r="AB4457">
        <v>6.471341243245667</v>
      </c>
      <c r="AC4457">
        <v>0</v>
      </c>
      <c r="AD4457">
        <v>0</v>
      </c>
      <c r="AE4457">
        <v>18.693933304883327</v>
      </c>
    </row>
    <row r="4458" spans="1:31" x14ac:dyDescent="0.25">
      <c r="A4458">
        <v>2432925</v>
      </c>
      <c r="B4458">
        <v>1</v>
      </c>
      <c r="C4458" t="s">
        <v>81</v>
      </c>
      <c r="D4458" t="s">
        <v>118</v>
      </c>
      <c r="E4458" t="s">
        <v>178</v>
      </c>
      <c r="F4458" t="s">
        <v>13001</v>
      </c>
      <c r="G4458" t="s">
        <v>143</v>
      </c>
      <c r="H4458" t="s">
        <v>144</v>
      </c>
      <c r="I4458" t="s">
        <v>136</v>
      </c>
      <c r="J4458" t="s">
        <v>137</v>
      </c>
      <c r="K4458" t="s">
        <v>138</v>
      </c>
      <c r="L4458" t="s">
        <v>13002</v>
      </c>
      <c r="M4458" t="s">
        <v>13003</v>
      </c>
      <c r="N4458">
        <v>1.2875000000000001</v>
      </c>
      <c r="O4458">
        <v>0</v>
      </c>
      <c r="P4458">
        <v>10176</v>
      </c>
      <c r="Q4458">
        <v>0</v>
      </c>
      <c r="R4458">
        <v>3</v>
      </c>
      <c r="S4458">
        <v>6</v>
      </c>
      <c r="T4458">
        <v>412</v>
      </c>
      <c r="U4458">
        <v>0</v>
      </c>
      <c r="V4458">
        <v>1</v>
      </c>
      <c r="W4458">
        <v>0</v>
      </c>
      <c r="X4458">
        <v>3371.3058302816507</v>
      </c>
      <c r="Y4458">
        <v>0</v>
      </c>
      <c r="Z4458">
        <v>0.47900551148548004</v>
      </c>
      <c r="AA4458">
        <v>519.07839950899279</v>
      </c>
      <c r="AB4458">
        <v>335.58173954005559</v>
      </c>
      <c r="AC4458">
        <v>0</v>
      </c>
      <c r="AD4458">
        <v>2.996103683183108</v>
      </c>
      <c r="AE4458">
        <v>4229.4410785253676</v>
      </c>
    </row>
    <row r="4459" spans="1:31" x14ac:dyDescent="0.25">
      <c r="A4459">
        <v>2432384</v>
      </c>
      <c r="B4459">
        <v>1</v>
      </c>
      <c r="C4459" t="s">
        <v>81</v>
      </c>
      <c r="D4459" t="s">
        <v>127</v>
      </c>
      <c r="E4459" t="s">
        <v>147</v>
      </c>
      <c r="F4459" t="s">
        <v>4982</v>
      </c>
      <c r="G4459" t="s">
        <v>171</v>
      </c>
      <c r="H4459" t="s">
        <v>135</v>
      </c>
      <c r="I4459" t="s">
        <v>136</v>
      </c>
      <c r="J4459" t="s">
        <v>137</v>
      </c>
      <c r="K4459" t="s">
        <v>138</v>
      </c>
      <c r="L4459" t="s">
        <v>13004</v>
      </c>
      <c r="M4459" t="s">
        <v>13005</v>
      </c>
      <c r="N4459">
        <v>4.0558333329999998</v>
      </c>
      <c r="O4459">
        <v>0</v>
      </c>
      <c r="P4459">
        <v>0</v>
      </c>
      <c r="Q4459">
        <v>0</v>
      </c>
      <c r="R4459">
        <v>1</v>
      </c>
      <c r="S4459">
        <v>0</v>
      </c>
      <c r="T4459">
        <v>7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3.1750848899850745</v>
      </c>
      <c r="AA4459">
        <v>0</v>
      </c>
      <c r="AB4459">
        <v>16.042159127887601</v>
      </c>
      <c r="AC4459">
        <v>0</v>
      </c>
      <c r="AD4459">
        <v>0</v>
      </c>
      <c r="AE4459">
        <v>19.217244017872677</v>
      </c>
    </row>
    <row r="4460" spans="1:31" x14ac:dyDescent="0.25">
      <c r="A4460">
        <v>2433068</v>
      </c>
      <c r="B4460">
        <v>1</v>
      </c>
      <c r="C4460" t="s">
        <v>80</v>
      </c>
      <c r="D4460" t="s">
        <v>88</v>
      </c>
      <c r="E4460" t="s">
        <v>132</v>
      </c>
      <c r="F4460" t="s">
        <v>13006</v>
      </c>
      <c r="G4460" t="s">
        <v>134</v>
      </c>
      <c r="H4460" t="s">
        <v>135</v>
      </c>
      <c r="I4460" t="s">
        <v>136</v>
      </c>
      <c r="J4460" t="s">
        <v>137</v>
      </c>
      <c r="K4460" t="s">
        <v>138</v>
      </c>
      <c r="L4460" t="s">
        <v>13007</v>
      </c>
      <c r="M4460" t="s">
        <v>13008</v>
      </c>
      <c r="N4460">
        <v>1.5963888879999999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2.7286781553255781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2.7286781553255781</v>
      </c>
    </row>
    <row r="4461" spans="1:31" x14ac:dyDescent="0.25">
      <c r="A4461">
        <v>2432530</v>
      </c>
      <c r="B4461">
        <v>1</v>
      </c>
      <c r="C4461" t="s">
        <v>80</v>
      </c>
      <c r="D4461" t="s">
        <v>96</v>
      </c>
      <c r="E4461" t="s">
        <v>161</v>
      </c>
      <c r="F4461" t="s">
        <v>13009</v>
      </c>
      <c r="G4461" t="s">
        <v>143</v>
      </c>
      <c r="H4461" t="s">
        <v>144</v>
      </c>
      <c r="I4461" t="s">
        <v>136</v>
      </c>
      <c r="J4461" t="s">
        <v>137</v>
      </c>
      <c r="K4461" t="s">
        <v>138</v>
      </c>
      <c r="L4461" t="s">
        <v>13010</v>
      </c>
      <c r="M4461" t="s">
        <v>13011</v>
      </c>
      <c r="N4461">
        <v>0.32</v>
      </c>
      <c r="O4461">
        <v>0</v>
      </c>
      <c r="P4461">
        <v>408</v>
      </c>
      <c r="Q4461">
        <v>0</v>
      </c>
      <c r="R4461">
        <v>1</v>
      </c>
      <c r="S4461">
        <v>0</v>
      </c>
      <c r="T4461">
        <v>31</v>
      </c>
      <c r="U4461">
        <v>0</v>
      </c>
      <c r="V4461">
        <v>0</v>
      </c>
      <c r="W4461">
        <v>0</v>
      </c>
      <c r="X4461">
        <v>27.959393236368008</v>
      </c>
      <c r="Y4461">
        <v>0</v>
      </c>
      <c r="Z4461">
        <v>0.66175716453311995</v>
      </c>
      <c r="AA4461">
        <v>0</v>
      </c>
      <c r="AB4461">
        <v>7.3470577922399993</v>
      </c>
      <c r="AC4461">
        <v>0</v>
      </c>
      <c r="AD4461">
        <v>0</v>
      </c>
      <c r="AE4461">
        <v>35.96820819314113</v>
      </c>
    </row>
    <row r="4462" spans="1:31" x14ac:dyDescent="0.25">
      <c r="A4462">
        <v>2433194</v>
      </c>
      <c r="B4462">
        <v>1</v>
      </c>
      <c r="C4462" t="s">
        <v>80</v>
      </c>
      <c r="D4462" t="s">
        <v>88</v>
      </c>
      <c r="E4462" t="s">
        <v>161</v>
      </c>
      <c r="F4462" t="s">
        <v>13012</v>
      </c>
      <c r="G4462" t="s">
        <v>143</v>
      </c>
      <c r="H4462" t="s">
        <v>144</v>
      </c>
      <c r="I4462" t="s">
        <v>136</v>
      </c>
      <c r="J4462" t="s">
        <v>137</v>
      </c>
      <c r="K4462" t="s">
        <v>138</v>
      </c>
      <c r="L4462" t="s">
        <v>13013</v>
      </c>
      <c r="M4462" t="s">
        <v>13014</v>
      </c>
      <c r="N4462">
        <v>2.3019444440000001</v>
      </c>
      <c r="O4462">
        <v>0</v>
      </c>
      <c r="P4462">
        <v>656</v>
      </c>
      <c r="Q4462">
        <v>0</v>
      </c>
      <c r="R4462">
        <v>0</v>
      </c>
      <c r="S4462">
        <v>15</v>
      </c>
      <c r="T4462">
        <v>192</v>
      </c>
      <c r="U4462">
        <v>7</v>
      </c>
      <c r="V4462">
        <v>1</v>
      </c>
      <c r="W4462">
        <v>0</v>
      </c>
      <c r="X4462">
        <v>645.25723073767392</v>
      </c>
      <c r="Y4462">
        <v>0</v>
      </c>
      <c r="Z4462">
        <v>0</v>
      </c>
      <c r="AA4462">
        <v>711.79638275427646</v>
      </c>
      <c r="AB4462">
        <v>553.8343833923069</v>
      </c>
      <c r="AC4462">
        <v>591.65012314830608</v>
      </c>
      <c r="AD4462">
        <v>49.002956533793167</v>
      </c>
      <c r="AE4462">
        <v>2551.5410765663564</v>
      </c>
    </row>
    <row r="4463" spans="1:31" x14ac:dyDescent="0.25">
      <c r="A4463">
        <v>2432862</v>
      </c>
      <c r="B4463">
        <v>1</v>
      </c>
      <c r="C4463" t="s">
        <v>80</v>
      </c>
      <c r="D4463" t="s">
        <v>93</v>
      </c>
      <c r="E4463" t="s">
        <v>132</v>
      </c>
      <c r="F4463" t="s">
        <v>13015</v>
      </c>
      <c r="G4463" t="s">
        <v>134</v>
      </c>
      <c r="H4463" t="s">
        <v>135</v>
      </c>
      <c r="I4463" t="s">
        <v>136</v>
      </c>
      <c r="J4463" t="s">
        <v>137</v>
      </c>
      <c r="K4463" t="s">
        <v>138</v>
      </c>
      <c r="L4463" t="s">
        <v>13016</v>
      </c>
      <c r="M4463" t="s">
        <v>13017</v>
      </c>
      <c r="N4463">
        <v>2.9197222219999999</v>
      </c>
      <c r="O4463">
        <v>0</v>
      </c>
      <c r="P4463">
        <v>2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1.5463920453509599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1.5463920453509599</v>
      </c>
    </row>
    <row r="4464" spans="1:31" x14ac:dyDescent="0.25">
      <c r="A4464">
        <v>2432839</v>
      </c>
      <c r="B4464">
        <v>1</v>
      </c>
      <c r="C4464" t="s">
        <v>80</v>
      </c>
      <c r="D4464" t="s">
        <v>88</v>
      </c>
      <c r="E4464" t="s">
        <v>141</v>
      </c>
      <c r="F4464" t="s">
        <v>13018</v>
      </c>
      <c r="G4464" t="s">
        <v>143</v>
      </c>
      <c r="H4464" t="s">
        <v>144</v>
      </c>
      <c r="I4464" t="s">
        <v>136</v>
      </c>
      <c r="J4464" t="s">
        <v>137</v>
      </c>
      <c r="K4464" t="s">
        <v>138</v>
      </c>
      <c r="L4464" t="s">
        <v>13019</v>
      </c>
      <c r="M4464" t="s">
        <v>13020</v>
      </c>
      <c r="N4464">
        <v>0.227222222</v>
      </c>
      <c r="O4464">
        <v>0</v>
      </c>
      <c r="P4464">
        <v>0</v>
      </c>
      <c r="Q4464">
        <v>0</v>
      </c>
      <c r="R4464">
        <v>0</v>
      </c>
      <c r="S4464">
        <v>9</v>
      </c>
      <c r="T4464">
        <v>8</v>
      </c>
      <c r="U4464">
        <v>7</v>
      </c>
      <c r="V4464">
        <v>2</v>
      </c>
      <c r="W4464">
        <v>0</v>
      </c>
      <c r="X4464">
        <v>0</v>
      </c>
      <c r="Y4464">
        <v>0</v>
      </c>
      <c r="Z4464">
        <v>0</v>
      </c>
      <c r="AA4464">
        <v>37.895789369941063</v>
      </c>
      <c r="AB4464">
        <v>38.130179394910321</v>
      </c>
      <c r="AC4464">
        <v>92.019105529650489</v>
      </c>
      <c r="AD4464">
        <v>7.7005877700496761</v>
      </c>
      <c r="AE4464">
        <v>175.74566206455157</v>
      </c>
    </row>
    <row r="4465" spans="1:31" x14ac:dyDescent="0.25">
      <c r="A4465">
        <v>2432367</v>
      </c>
      <c r="B4465">
        <v>1</v>
      </c>
      <c r="C4465" t="s">
        <v>80</v>
      </c>
      <c r="D4465" t="s">
        <v>106</v>
      </c>
      <c r="E4465" t="s">
        <v>141</v>
      </c>
      <c r="F4465" t="s">
        <v>13021</v>
      </c>
      <c r="G4465" t="s">
        <v>143</v>
      </c>
      <c r="H4465" t="s">
        <v>144</v>
      </c>
      <c r="I4465" t="s">
        <v>136</v>
      </c>
      <c r="J4465" t="s">
        <v>137</v>
      </c>
      <c r="K4465" t="s">
        <v>138</v>
      </c>
      <c r="L4465" t="s">
        <v>13022</v>
      </c>
      <c r="M4465" t="s">
        <v>13023</v>
      </c>
      <c r="N4465">
        <v>0.53666666600000001</v>
      </c>
      <c r="O4465">
        <v>1</v>
      </c>
      <c r="P4465">
        <v>95</v>
      </c>
      <c r="Q4465">
        <v>7</v>
      </c>
      <c r="R4465">
        <v>53</v>
      </c>
      <c r="S4465">
        <v>10</v>
      </c>
      <c r="T4465">
        <v>33</v>
      </c>
      <c r="U4465">
        <v>0</v>
      </c>
      <c r="V4465">
        <v>0</v>
      </c>
      <c r="W4465">
        <v>5.3828059025626672E-2</v>
      </c>
      <c r="X4465">
        <v>9.0777895148782335</v>
      </c>
      <c r="Y4465">
        <v>17.184212153228383</v>
      </c>
      <c r="Z4465">
        <v>10.644423014413638</v>
      </c>
      <c r="AA4465">
        <v>20.220898335599117</v>
      </c>
      <c r="AB4465">
        <v>6.934164761095766</v>
      </c>
      <c r="AC4465">
        <v>0</v>
      </c>
      <c r="AD4465">
        <v>0</v>
      </c>
      <c r="AE4465">
        <v>64.115315838240761</v>
      </c>
    </row>
    <row r="4466" spans="1:31" x14ac:dyDescent="0.25">
      <c r="A4466">
        <v>2432344</v>
      </c>
      <c r="B4466">
        <v>1</v>
      </c>
      <c r="C4466" t="s">
        <v>80</v>
      </c>
      <c r="D4466" t="s">
        <v>83</v>
      </c>
      <c r="E4466" t="s">
        <v>161</v>
      </c>
      <c r="F4466" t="s">
        <v>13024</v>
      </c>
      <c r="G4466" t="s">
        <v>1428</v>
      </c>
      <c r="H4466" t="s">
        <v>144</v>
      </c>
      <c r="I4466" t="s">
        <v>136</v>
      </c>
      <c r="J4466" t="s">
        <v>137</v>
      </c>
      <c r="K4466" t="s">
        <v>138</v>
      </c>
      <c r="L4466" t="s">
        <v>13025</v>
      </c>
      <c r="M4466" t="s">
        <v>13026</v>
      </c>
      <c r="N4466">
        <v>0.66416666599999996</v>
      </c>
      <c r="O4466">
        <v>1</v>
      </c>
      <c r="P4466">
        <v>2602</v>
      </c>
      <c r="Q4466">
        <v>0</v>
      </c>
      <c r="R4466">
        <v>17</v>
      </c>
      <c r="S4466">
        <v>8</v>
      </c>
      <c r="T4466">
        <v>420</v>
      </c>
      <c r="U4466">
        <v>2</v>
      </c>
      <c r="V4466">
        <v>6</v>
      </c>
      <c r="W4466">
        <v>0.11881768804517498</v>
      </c>
      <c r="X4466">
        <v>403.65260325862482</v>
      </c>
      <c r="Y4466">
        <v>0</v>
      </c>
      <c r="Z4466">
        <v>9.5752510810267211</v>
      </c>
      <c r="AA4466">
        <v>24.344154668059332</v>
      </c>
      <c r="AB4466">
        <v>277.77564361724404</v>
      </c>
      <c r="AC4466">
        <v>3.975504766604558</v>
      </c>
      <c r="AD4466">
        <v>16.167161907435769</v>
      </c>
      <c r="AE4466">
        <v>735.60913698704053</v>
      </c>
    </row>
    <row r="4467" spans="1:31" x14ac:dyDescent="0.25">
      <c r="A4467">
        <v>2433054</v>
      </c>
      <c r="B4467">
        <v>1</v>
      </c>
      <c r="C4467" t="s">
        <v>80</v>
      </c>
      <c r="D4467" t="s">
        <v>92</v>
      </c>
      <c r="E4467" t="s">
        <v>141</v>
      </c>
      <c r="F4467" t="s">
        <v>13027</v>
      </c>
      <c r="G4467" t="s">
        <v>143</v>
      </c>
      <c r="H4467" t="s">
        <v>144</v>
      </c>
      <c r="I4467" t="s">
        <v>136</v>
      </c>
      <c r="J4467" t="s">
        <v>137</v>
      </c>
      <c r="K4467" t="s">
        <v>138</v>
      </c>
      <c r="L4467" t="s">
        <v>13028</v>
      </c>
      <c r="M4467" t="s">
        <v>13029</v>
      </c>
      <c r="N4467">
        <v>0.27722222200000002</v>
      </c>
      <c r="O4467">
        <v>12</v>
      </c>
      <c r="P4467">
        <v>2948</v>
      </c>
      <c r="Q4467">
        <v>3</v>
      </c>
      <c r="R4467">
        <v>26</v>
      </c>
      <c r="S4467">
        <v>13</v>
      </c>
      <c r="T4467">
        <v>223</v>
      </c>
      <c r="U4467">
        <v>1</v>
      </c>
      <c r="V4467">
        <v>1</v>
      </c>
      <c r="W4467">
        <v>24.709375088925771</v>
      </c>
      <c r="X4467">
        <v>135.98006195101465</v>
      </c>
      <c r="Y4467">
        <v>0.11136451445393752</v>
      </c>
      <c r="Z4467">
        <v>0.41767657429175409</v>
      </c>
      <c r="AA4467">
        <v>18.993299245513153</v>
      </c>
      <c r="AB4467">
        <v>30.849736375811865</v>
      </c>
      <c r="AC4467">
        <v>1.5525947786961263</v>
      </c>
      <c r="AD4467">
        <v>0</v>
      </c>
      <c r="AE4467">
        <v>212.61410852870725</v>
      </c>
    </row>
    <row r="4468" spans="1:31" x14ac:dyDescent="0.25">
      <c r="A4468">
        <v>2433200</v>
      </c>
      <c r="B4468">
        <v>1</v>
      </c>
      <c r="C4468" t="s">
        <v>80</v>
      </c>
      <c r="D4468" t="s">
        <v>106</v>
      </c>
      <c r="E4468" t="s">
        <v>141</v>
      </c>
      <c r="F4468" t="s">
        <v>13030</v>
      </c>
      <c r="G4468" t="s">
        <v>143</v>
      </c>
      <c r="H4468" t="s">
        <v>144</v>
      </c>
      <c r="I4468" t="s">
        <v>136</v>
      </c>
      <c r="J4468" t="s">
        <v>137</v>
      </c>
      <c r="K4468" t="s">
        <v>138</v>
      </c>
      <c r="L4468" t="s">
        <v>13031</v>
      </c>
      <c r="M4468" t="s">
        <v>13032</v>
      </c>
      <c r="N4468">
        <v>0.949722222</v>
      </c>
      <c r="O4468">
        <v>0</v>
      </c>
      <c r="P4468">
        <v>586</v>
      </c>
      <c r="Q4468">
        <v>0</v>
      </c>
      <c r="R4468">
        <v>15</v>
      </c>
      <c r="S4468">
        <v>3</v>
      </c>
      <c r="T4468">
        <v>71</v>
      </c>
      <c r="U4468">
        <v>0</v>
      </c>
      <c r="V4468">
        <v>0</v>
      </c>
      <c r="W4468">
        <v>0</v>
      </c>
      <c r="X4468">
        <v>55.812490144950793</v>
      </c>
      <c r="Y4468">
        <v>0</v>
      </c>
      <c r="Z4468">
        <v>1.1840037683917199</v>
      </c>
      <c r="AA4468">
        <v>3.5897977016745677</v>
      </c>
      <c r="AB4468">
        <v>22.169019812215815</v>
      </c>
      <c r="AC4468">
        <v>0</v>
      </c>
      <c r="AD4468">
        <v>0</v>
      </c>
      <c r="AE4468">
        <v>82.755311427232897</v>
      </c>
    </row>
    <row r="4469" spans="1:31" x14ac:dyDescent="0.25">
      <c r="A4469">
        <v>2432653</v>
      </c>
      <c r="B4469">
        <v>1</v>
      </c>
      <c r="C4469" t="s">
        <v>81</v>
      </c>
      <c r="D4469" t="s">
        <v>118</v>
      </c>
      <c r="E4469" t="s">
        <v>147</v>
      </c>
      <c r="F4469" t="s">
        <v>13033</v>
      </c>
      <c r="G4469" t="s">
        <v>171</v>
      </c>
      <c r="H4469" t="s">
        <v>135</v>
      </c>
      <c r="I4469" t="s">
        <v>136</v>
      </c>
      <c r="J4469" t="s">
        <v>137</v>
      </c>
      <c r="K4469" t="s">
        <v>138</v>
      </c>
      <c r="L4469" t="s">
        <v>13034</v>
      </c>
      <c r="M4469" t="s">
        <v>13035</v>
      </c>
      <c r="N4469">
        <v>1.1230555550000001</v>
      </c>
      <c r="O4469">
        <v>0</v>
      </c>
      <c r="P4469">
        <v>27</v>
      </c>
      <c r="Q4469">
        <v>0</v>
      </c>
      <c r="R4469">
        <v>1</v>
      </c>
      <c r="S4469">
        <v>0</v>
      </c>
      <c r="T4469">
        <v>2</v>
      </c>
      <c r="U4469">
        <v>0</v>
      </c>
      <c r="V4469">
        <v>0</v>
      </c>
      <c r="W4469">
        <v>0</v>
      </c>
      <c r="X4469">
        <v>0.23892690259118329</v>
      </c>
      <c r="Y4469">
        <v>0</v>
      </c>
      <c r="Z4469">
        <v>0</v>
      </c>
      <c r="AA4469">
        <v>0</v>
      </c>
      <c r="AB4469">
        <v>1.4960491871389665</v>
      </c>
      <c r="AC4469">
        <v>0</v>
      </c>
      <c r="AD4469">
        <v>0</v>
      </c>
      <c r="AE4469">
        <v>1.7349760897301498</v>
      </c>
    </row>
    <row r="4470" spans="1:31" x14ac:dyDescent="0.25">
      <c r="A4470">
        <v>2432902</v>
      </c>
      <c r="B4470">
        <v>1</v>
      </c>
      <c r="C4470" t="s">
        <v>81</v>
      </c>
      <c r="D4470" t="s">
        <v>118</v>
      </c>
      <c r="E4470" t="s">
        <v>141</v>
      </c>
      <c r="F4470" t="s">
        <v>13036</v>
      </c>
      <c r="G4470" t="s">
        <v>143</v>
      </c>
      <c r="H4470" t="s">
        <v>144</v>
      </c>
      <c r="I4470" t="s">
        <v>136</v>
      </c>
      <c r="J4470" t="s">
        <v>137</v>
      </c>
      <c r="K4470" t="s">
        <v>138</v>
      </c>
      <c r="L4470" t="s">
        <v>13037</v>
      </c>
      <c r="M4470" t="s">
        <v>13038</v>
      </c>
      <c r="N4470">
        <v>2.6872222219999999</v>
      </c>
      <c r="O4470">
        <v>1</v>
      </c>
      <c r="P4470">
        <v>536</v>
      </c>
      <c r="Q4470">
        <v>9</v>
      </c>
      <c r="R4470">
        <v>31</v>
      </c>
      <c r="S4470">
        <v>2</v>
      </c>
      <c r="T4470">
        <v>57</v>
      </c>
      <c r="U4470">
        <v>0</v>
      </c>
      <c r="V4470">
        <v>0</v>
      </c>
      <c r="W4470">
        <v>0.85064171170253322</v>
      </c>
      <c r="X4470">
        <v>103.53347767221452</v>
      </c>
      <c r="Y4470">
        <v>0.91593997288427231</v>
      </c>
      <c r="Z4470">
        <v>1.0335547496062112</v>
      </c>
      <c r="AA4470">
        <v>0</v>
      </c>
      <c r="AB4470">
        <v>36.868894487816121</v>
      </c>
      <c r="AC4470">
        <v>0</v>
      </c>
      <c r="AD4470">
        <v>0</v>
      </c>
      <c r="AE4470">
        <v>143.20250859422367</v>
      </c>
    </row>
    <row r="4471" spans="1:31" x14ac:dyDescent="0.25">
      <c r="A4471">
        <v>2432407</v>
      </c>
      <c r="B4471">
        <v>1</v>
      </c>
      <c r="C4471" t="s">
        <v>80</v>
      </c>
      <c r="D4471" t="s">
        <v>96</v>
      </c>
      <c r="E4471" t="s">
        <v>147</v>
      </c>
      <c r="F4471" t="s">
        <v>13039</v>
      </c>
      <c r="G4471" t="s">
        <v>149</v>
      </c>
      <c r="H4471" t="s">
        <v>135</v>
      </c>
      <c r="I4471" t="s">
        <v>136</v>
      </c>
      <c r="J4471" t="s">
        <v>137</v>
      </c>
      <c r="K4471" t="s">
        <v>138</v>
      </c>
      <c r="L4471" t="s">
        <v>13040</v>
      </c>
      <c r="M4471" t="s">
        <v>13041</v>
      </c>
      <c r="N4471">
        <v>1.7949999999999999</v>
      </c>
      <c r="O4471">
        <v>0</v>
      </c>
      <c r="P4471">
        <v>30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8.7410390451030953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8.7410390451030953</v>
      </c>
    </row>
    <row r="4472" spans="1:31" x14ac:dyDescent="0.25">
      <c r="A4472">
        <v>2432699</v>
      </c>
      <c r="B4472">
        <v>1</v>
      </c>
      <c r="C4472" t="s">
        <v>80</v>
      </c>
      <c r="D4472" t="s">
        <v>82</v>
      </c>
      <c r="E4472" t="s">
        <v>229</v>
      </c>
      <c r="F4472" t="s">
        <v>13042</v>
      </c>
      <c r="G4472" t="s">
        <v>187</v>
      </c>
      <c r="H4472" t="s">
        <v>144</v>
      </c>
      <c r="I4472" t="s">
        <v>136</v>
      </c>
      <c r="J4472" t="s">
        <v>137</v>
      </c>
      <c r="K4472" t="s">
        <v>164</v>
      </c>
      <c r="L4472" t="s">
        <v>13043</v>
      </c>
      <c r="M4472" t="s">
        <v>13044</v>
      </c>
      <c r="N4472">
        <v>3.412222222</v>
      </c>
      <c r="O4472">
        <v>0</v>
      </c>
      <c r="P4472">
        <v>1020</v>
      </c>
      <c r="Q4472">
        <v>0</v>
      </c>
      <c r="R4472">
        <v>0</v>
      </c>
      <c r="S4472">
        <v>3</v>
      </c>
      <c r="T4472">
        <v>692</v>
      </c>
      <c r="U4472">
        <v>0</v>
      </c>
      <c r="V4472">
        <v>1</v>
      </c>
      <c r="W4472">
        <v>0</v>
      </c>
      <c r="X4472">
        <v>929.38260671467674</v>
      </c>
      <c r="Y4472">
        <v>0</v>
      </c>
      <c r="Z4472">
        <v>0</v>
      </c>
      <c r="AA4472">
        <v>966.5878043248116</v>
      </c>
      <c r="AB4472">
        <v>2736.3197522014175</v>
      </c>
      <c r="AC4472">
        <v>0</v>
      </c>
      <c r="AD4472">
        <v>0</v>
      </c>
      <c r="AE4472">
        <v>4632.2901632409057</v>
      </c>
    </row>
    <row r="4473" spans="1:31" x14ac:dyDescent="0.25">
      <c r="A4473">
        <v>2432693</v>
      </c>
      <c r="B4473">
        <v>1</v>
      </c>
      <c r="C4473" t="s">
        <v>81</v>
      </c>
      <c r="D4473" t="s">
        <v>127</v>
      </c>
      <c r="E4473" t="s">
        <v>147</v>
      </c>
      <c r="F4473" t="s">
        <v>13045</v>
      </c>
      <c r="G4473" t="s">
        <v>149</v>
      </c>
      <c r="H4473" t="s">
        <v>135</v>
      </c>
      <c r="I4473" t="s">
        <v>136</v>
      </c>
      <c r="J4473" t="s">
        <v>137</v>
      </c>
      <c r="K4473" t="s">
        <v>138</v>
      </c>
      <c r="L4473" t="s">
        <v>13046</v>
      </c>
      <c r="M4473" t="s">
        <v>13047</v>
      </c>
      <c r="N4473">
        <v>1.0722222219999999</v>
      </c>
      <c r="O4473">
        <v>0</v>
      </c>
      <c r="P4473">
        <v>9</v>
      </c>
      <c r="Q4473">
        <v>0</v>
      </c>
      <c r="R4473">
        <v>0</v>
      </c>
      <c r="S4473">
        <v>0</v>
      </c>
      <c r="T4473">
        <v>1</v>
      </c>
      <c r="U4473">
        <v>0</v>
      </c>
      <c r="V4473">
        <v>0</v>
      </c>
      <c r="W4473">
        <v>0</v>
      </c>
      <c r="X4473">
        <v>0.39300614282274438</v>
      </c>
      <c r="Y4473">
        <v>0</v>
      </c>
      <c r="Z4473">
        <v>0</v>
      </c>
      <c r="AA4473">
        <v>0</v>
      </c>
      <c r="AB4473">
        <v>4.2918127785000011E-4</v>
      </c>
      <c r="AC4473">
        <v>0</v>
      </c>
      <c r="AD4473">
        <v>0</v>
      </c>
      <c r="AE4473">
        <v>0.3934353241005944</v>
      </c>
    </row>
    <row r="4474" spans="1:31" x14ac:dyDescent="0.25">
      <c r="A4474">
        <v>2432948</v>
      </c>
      <c r="B4474">
        <v>1</v>
      </c>
      <c r="C4474" t="s">
        <v>80</v>
      </c>
      <c r="D4474" t="s">
        <v>97</v>
      </c>
      <c r="E4474" t="s">
        <v>132</v>
      </c>
      <c r="F4474" t="s">
        <v>13048</v>
      </c>
      <c r="G4474" t="s">
        <v>198</v>
      </c>
      <c r="H4474" t="s">
        <v>135</v>
      </c>
      <c r="I4474" t="s">
        <v>136</v>
      </c>
      <c r="J4474" t="s">
        <v>137</v>
      </c>
      <c r="K4474" t="s">
        <v>138</v>
      </c>
      <c r="L4474" t="s">
        <v>13049</v>
      </c>
      <c r="M4474" t="s">
        <v>13050</v>
      </c>
      <c r="N4474">
        <v>1.632777777</v>
      </c>
      <c r="O4474">
        <v>0</v>
      </c>
      <c r="P4474">
        <v>2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0.64149928725057992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0.64149928725057992</v>
      </c>
    </row>
    <row r="4475" spans="1:31" x14ac:dyDescent="0.25">
      <c r="A4475">
        <v>2432799</v>
      </c>
      <c r="B4475">
        <v>1</v>
      </c>
      <c r="C4475" t="s">
        <v>80</v>
      </c>
      <c r="D4475" t="s">
        <v>90</v>
      </c>
      <c r="E4475" t="s">
        <v>147</v>
      </c>
      <c r="F4475" t="s">
        <v>13051</v>
      </c>
      <c r="G4475" t="s">
        <v>171</v>
      </c>
      <c r="H4475" t="s">
        <v>135</v>
      </c>
      <c r="I4475" t="s">
        <v>136</v>
      </c>
      <c r="J4475" t="s">
        <v>137</v>
      </c>
      <c r="K4475" t="s">
        <v>138</v>
      </c>
      <c r="L4475" t="s">
        <v>13052</v>
      </c>
      <c r="M4475" t="s">
        <v>13053</v>
      </c>
      <c r="N4475">
        <v>1.699166666</v>
      </c>
      <c r="O4475">
        <v>0</v>
      </c>
      <c r="P4475">
        <v>56</v>
      </c>
      <c r="Q4475">
        <v>0</v>
      </c>
      <c r="R4475">
        <v>0</v>
      </c>
      <c r="S4475">
        <v>0</v>
      </c>
      <c r="T4475">
        <v>3</v>
      </c>
      <c r="U4475">
        <v>0</v>
      </c>
      <c r="V4475">
        <v>0</v>
      </c>
      <c r="W4475">
        <v>0</v>
      </c>
      <c r="X4475">
        <v>21.093003968996456</v>
      </c>
      <c r="Y4475">
        <v>0</v>
      </c>
      <c r="Z4475">
        <v>0</v>
      </c>
      <c r="AA4475">
        <v>0</v>
      </c>
      <c r="AB4475">
        <v>0.41124199868943223</v>
      </c>
      <c r="AC4475">
        <v>0</v>
      </c>
      <c r="AD4475">
        <v>0</v>
      </c>
      <c r="AE4475">
        <v>21.50424596768589</v>
      </c>
    </row>
    <row r="4476" spans="1:31" x14ac:dyDescent="0.25">
      <c r="A4476">
        <v>2432779</v>
      </c>
      <c r="B4476">
        <v>1</v>
      </c>
      <c r="C4476" t="s">
        <v>81</v>
      </c>
      <c r="D4476" t="s">
        <v>128</v>
      </c>
      <c r="E4476" t="s">
        <v>147</v>
      </c>
      <c r="F4476" t="s">
        <v>13054</v>
      </c>
      <c r="G4476" t="s">
        <v>479</v>
      </c>
      <c r="H4476" t="s">
        <v>135</v>
      </c>
      <c r="I4476" t="s">
        <v>136</v>
      </c>
      <c r="J4476" t="s">
        <v>137</v>
      </c>
      <c r="K4476" t="s">
        <v>138</v>
      </c>
      <c r="L4476" t="s">
        <v>13055</v>
      </c>
      <c r="M4476" t="s">
        <v>13056</v>
      </c>
      <c r="N4476">
        <v>5.9455555550000003</v>
      </c>
      <c r="O4476">
        <v>0</v>
      </c>
      <c r="P4476">
        <v>279</v>
      </c>
      <c r="Q4476">
        <v>0</v>
      </c>
      <c r="R4476">
        <v>1</v>
      </c>
      <c r="S4476">
        <v>0</v>
      </c>
      <c r="T4476">
        <v>5</v>
      </c>
      <c r="U4476">
        <v>0</v>
      </c>
      <c r="V4476">
        <v>0</v>
      </c>
      <c r="W4476">
        <v>0</v>
      </c>
      <c r="X4476">
        <v>332.00284350268328</v>
      </c>
      <c r="Y4476">
        <v>0</v>
      </c>
      <c r="Z4476">
        <v>0</v>
      </c>
      <c r="AA4476">
        <v>0</v>
      </c>
      <c r="AB4476">
        <v>76.167659165059305</v>
      </c>
      <c r="AC4476">
        <v>0</v>
      </c>
      <c r="AD4476">
        <v>0</v>
      </c>
      <c r="AE4476">
        <v>408.1705026677426</v>
      </c>
    </row>
    <row r="4477" spans="1:31" x14ac:dyDescent="0.25">
      <c r="A4477">
        <v>2432424</v>
      </c>
      <c r="B4477">
        <v>1</v>
      </c>
      <c r="C4477" t="s">
        <v>80</v>
      </c>
      <c r="D4477" t="s">
        <v>97</v>
      </c>
      <c r="E4477" t="s">
        <v>161</v>
      </c>
      <c r="F4477" t="s">
        <v>13057</v>
      </c>
      <c r="G4477" t="s">
        <v>439</v>
      </c>
      <c r="H4477" t="s">
        <v>144</v>
      </c>
      <c r="I4477" t="s">
        <v>136</v>
      </c>
      <c r="J4477" t="s">
        <v>137</v>
      </c>
      <c r="K4477" t="s">
        <v>138</v>
      </c>
      <c r="L4477" t="s">
        <v>13058</v>
      </c>
      <c r="M4477" t="s">
        <v>13059</v>
      </c>
      <c r="N4477">
        <v>4.1280555550000004</v>
      </c>
      <c r="O4477">
        <v>0</v>
      </c>
      <c r="P4477">
        <v>148</v>
      </c>
      <c r="Q4477">
        <v>0</v>
      </c>
      <c r="R4477">
        <v>13</v>
      </c>
      <c r="S4477">
        <v>0</v>
      </c>
      <c r="T4477">
        <v>13</v>
      </c>
      <c r="U4477">
        <v>0</v>
      </c>
      <c r="V4477">
        <v>0</v>
      </c>
      <c r="W4477">
        <v>0</v>
      </c>
      <c r="X4477">
        <v>36.717140192199089</v>
      </c>
      <c r="Y4477">
        <v>0</v>
      </c>
      <c r="Z4477">
        <v>0</v>
      </c>
      <c r="AA4477">
        <v>0</v>
      </c>
      <c r="AB4477">
        <v>5.5841273996922549</v>
      </c>
      <c r="AC4477">
        <v>0</v>
      </c>
      <c r="AD4477">
        <v>0</v>
      </c>
      <c r="AE4477">
        <v>42.301267591891346</v>
      </c>
    </row>
    <row r="4478" spans="1:31" x14ac:dyDescent="0.25">
      <c r="A4478">
        <v>2432467</v>
      </c>
      <c r="B4478">
        <v>1</v>
      </c>
      <c r="C4478" t="s">
        <v>80</v>
      </c>
      <c r="D4478" t="s">
        <v>101</v>
      </c>
      <c r="E4478" t="s">
        <v>147</v>
      </c>
      <c r="F4478" t="s">
        <v>13060</v>
      </c>
      <c r="G4478" t="s">
        <v>171</v>
      </c>
      <c r="H4478" t="s">
        <v>135</v>
      </c>
      <c r="I4478" t="s">
        <v>136</v>
      </c>
      <c r="J4478" t="s">
        <v>137</v>
      </c>
      <c r="K4478" t="s">
        <v>138</v>
      </c>
      <c r="L4478" t="s">
        <v>13061</v>
      </c>
      <c r="M4478" t="s">
        <v>13062</v>
      </c>
      <c r="N4478">
        <v>3.184722222</v>
      </c>
      <c r="O4478">
        <v>0</v>
      </c>
      <c r="P4478">
        <v>84</v>
      </c>
      <c r="Q4478">
        <v>0</v>
      </c>
      <c r="R4478">
        <v>0</v>
      </c>
      <c r="S4478">
        <v>0</v>
      </c>
      <c r="T4478">
        <v>8</v>
      </c>
      <c r="U4478">
        <v>0</v>
      </c>
      <c r="V4478">
        <v>0</v>
      </c>
      <c r="W4478">
        <v>0</v>
      </c>
      <c r="X4478">
        <v>57.992313030251381</v>
      </c>
      <c r="Y4478">
        <v>0</v>
      </c>
      <c r="Z4478">
        <v>0</v>
      </c>
      <c r="AA4478">
        <v>0</v>
      </c>
      <c r="AB4478">
        <v>21.743052333024309</v>
      </c>
      <c r="AC4478">
        <v>0</v>
      </c>
      <c r="AD4478">
        <v>0</v>
      </c>
      <c r="AE4478">
        <v>79.73536536327569</v>
      </c>
    </row>
    <row r="4479" spans="1:31" x14ac:dyDescent="0.25">
      <c r="A4479">
        <v>2432659</v>
      </c>
      <c r="B4479">
        <v>1</v>
      </c>
      <c r="C4479" t="s">
        <v>81</v>
      </c>
      <c r="D4479" t="s">
        <v>128</v>
      </c>
      <c r="E4479" t="s">
        <v>147</v>
      </c>
      <c r="F4479" t="s">
        <v>13063</v>
      </c>
      <c r="G4479" t="s">
        <v>175</v>
      </c>
      <c r="H4479" t="s">
        <v>135</v>
      </c>
      <c r="I4479" t="s">
        <v>136</v>
      </c>
      <c r="J4479" t="s">
        <v>137</v>
      </c>
      <c r="K4479" t="s">
        <v>138</v>
      </c>
      <c r="L4479" t="s">
        <v>13064</v>
      </c>
      <c r="M4479" t="s">
        <v>13065</v>
      </c>
      <c r="N4479">
        <v>0.762222222</v>
      </c>
      <c r="O4479">
        <v>0</v>
      </c>
      <c r="P4479">
        <v>90</v>
      </c>
      <c r="Q4479">
        <v>0</v>
      </c>
      <c r="R4479">
        <v>0</v>
      </c>
      <c r="S4479">
        <v>0</v>
      </c>
      <c r="T4479">
        <v>3</v>
      </c>
      <c r="U4479">
        <v>0</v>
      </c>
      <c r="V4479">
        <v>0</v>
      </c>
      <c r="W4479">
        <v>0</v>
      </c>
      <c r="X4479">
        <v>11.866498894738099</v>
      </c>
      <c r="Y4479">
        <v>0</v>
      </c>
      <c r="Z4479">
        <v>0</v>
      </c>
      <c r="AA4479">
        <v>0</v>
      </c>
      <c r="AB4479">
        <v>2.587253370609071</v>
      </c>
      <c r="AC4479">
        <v>0</v>
      </c>
      <c r="AD4479">
        <v>0</v>
      </c>
      <c r="AE4479">
        <v>14.45375226534717</v>
      </c>
    </row>
    <row r="4480" spans="1:31" x14ac:dyDescent="0.25">
      <c r="A4480">
        <v>2433177</v>
      </c>
      <c r="B4480">
        <v>1</v>
      </c>
      <c r="C4480" t="s">
        <v>80</v>
      </c>
      <c r="D4480" t="s">
        <v>100</v>
      </c>
      <c r="E4480" t="s">
        <v>156</v>
      </c>
      <c r="F4480" t="s">
        <v>13066</v>
      </c>
      <c r="G4480" t="s">
        <v>1516</v>
      </c>
      <c r="H4480" t="s">
        <v>135</v>
      </c>
      <c r="I4480" t="s">
        <v>136</v>
      </c>
      <c r="J4480" t="s">
        <v>137</v>
      </c>
      <c r="K4480" t="s">
        <v>138</v>
      </c>
      <c r="L4480" t="s">
        <v>13067</v>
      </c>
      <c r="M4480" t="s">
        <v>13068</v>
      </c>
      <c r="N4480">
        <v>2.1608333329999998</v>
      </c>
      <c r="O4480">
        <v>0</v>
      </c>
      <c r="P4480">
        <v>11</v>
      </c>
      <c r="Q4480">
        <v>0</v>
      </c>
      <c r="R4480">
        <v>32</v>
      </c>
      <c r="S4480">
        <v>0</v>
      </c>
      <c r="T4480">
        <v>6</v>
      </c>
      <c r="U4480">
        <v>0</v>
      </c>
      <c r="V4480">
        <v>0</v>
      </c>
      <c r="W4480">
        <v>0</v>
      </c>
      <c r="X4480">
        <v>8.2799845875038116</v>
      </c>
      <c r="Y4480">
        <v>0</v>
      </c>
      <c r="Z4480">
        <v>17.401392252635123</v>
      </c>
      <c r="AA4480">
        <v>0</v>
      </c>
      <c r="AB4480">
        <v>10.356372683700449</v>
      </c>
      <c r="AC4480">
        <v>0</v>
      </c>
      <c r="AD4480">
        <v>0</v>
      </c>
      <c r="AE4480">
        <v>36.037749523839381</v>
      </c>
    </row>
    <row r="4481" spans="1:31" x14ac:dyDescent="0.25">
      <c r="A4481">
        <v>2432759</v>
      </c>
      <c r="B4481">
        <v>1</v>
      </c>
      <c r="C4481" t="s">
        <v>80</v>
      </c>
      <c r="D4481" t="s">
        <v>93</v>
      </c>
      <c r="E4481" t="s">
        <v>156</v>
      </c>
      <c r="F4481" t="s">
        <v>13069</v>
      </c>
      <c r="G4481" t="s">
        <v>175</v>
      </c>
      <c r="H4481" t="s">
        <v>135</v>
      </c>
      <c r="I4481" t="s">
        <v>136</v>
      </c>
      <c r="J4481" t="s">
        <v>137</v>
      </c>
      <c r="K4481" t="s">
        <v>138</v>
      </c>
      <c r="L4481" t="s">
        <v>13070</v>
      </c>
      <c r="M4481" t="s">
        <v>13071</v>
      </c>
      <c r="N4481">
        <v>1.076944444</v>
      </c>
      <c r="O4481">
        <v>0</v>
      </c>
      <c r="P4481">
        <v>227</v>
      </c>
      <c r="Q4481">
        <v>0</v>
      </c>
      <c r="R4481">
        <v>2</v>
      </c>
      <c r="S4481">
        <v>0</v>
      </c>
      <c r="T4481">
        <v>44</v>
      </c>
      <c r="U4481">
        <v>0</v>
      </c>
      <c r="V4481">
        <v>0</v>
      </c>
      <c r="W4481">
        <v>0</v>
      </c>
      <c r="X4481">
        <v>45.407033854025997</v>
      </c>
      <c r="Y4481">
        <v>0</v>
      </c>
      <c r="Z4481">
        <v>0.34173504343116945</v>
      </c>
      <c r="AA4481">
        <v>0</v>
      </c>
      <c r="AB4481">
        <v>36.867485856401338</v>
      </c>
      <c r="AC4481">
        <v>0</v>
      </c>
      <c r="AD4481">
        <v>0</v>
      </c>
      <c r="AE4481">
        <v>82.616254753858499</v>
      </c>
    </row>
    <row r="4482" spans="1:31" x14ac:dyDescent="0.25">
      <c r="A4482">
        <v>2432636</v>
      </c>
      <c r="B4482">
        <v>1</v>
      </c>
      <c r="C4482" t="s">
        <v>81</v>
      </c>
      <c r="D4482" t="s">
        <v>112</v>
      </c>
      <c r="E4482" t="s">
        <v>147</v>
      </c>
      <c r="F4482" t="s">
        <v>13072</v>
      </c>
      <c r="G4482" t="s">
        <v>171</v>
      </c>
      <c r="H4482" t="s">
        <v>135</v>
      </c>
      <c r="I4482" t="s">
        <v>136</v>
      </c>
      <c r="J4482" t="s">
        <v>137</v>
      </c>
      <c r="K4482" t="s">
        <v>138</v>
      </c>
      <c r="L4482" t="s">
        <v>13073</v>
      </c>
      <c r="M4482" t="s">
        <v>13074</v>
      </c>
      <c r="N4482">
        <v>2.06</v>
      </c>
      <c r="O4482">
        <v>0</v>
      </c>
      <c r="P4482">
        <v>6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2.3517160643517077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2.3517160643517077</v>
      </c>
    </row>
    <row r="4483" spans="1:31" x14ac:dyDescent="0.25">
      <c r="A4483">
        <v>2432381</v>
      </c>
      <c r="B4483">
        <v>1</v>
      </c>
      <c r="C4483" t="s">
        <v>80</v>
      </c>
      <c r="D4483" t="s">
        <v>93</v>
      </c>
      <c r="E4483" t="s">
        <v>147</v>
      </c>
      <c r="F4483" t="s">
        <v>13075</v>
      </c>
      <c r="G4483" t="s">
        <v>171</v>
      </c>
      <c r="H4483" t="s">
        <v>135</v>
      </c>
      <c r="I4483" t="s">
        <v>136</v>
      </c>
      <c r="J4483" t="s">
        <v>137</v>
      </c>
      <c r="K4483" t="s">
        <v>138</v>
      </c>
      <c r="L4483" t="s">
        <v>13076</v>
      </c>
      <c r="M4483" t="s">
        <v>13077</v>
      </c>
      <c r="N4483">
        <v>3.3113888880000002</v>
      </c>
      <c r="O4483">
        <v>0</v>
      </c>
      <c r="P4483">
        <v>12</v>
      </c>
      <c r="Q4483">
        <v>0</v>
      </c>
      <c r="R4483">
        <v>13</v>
      </c>
      <c r="S4483">
        <v>0</v>
      </c>
      <c r="T4483">
        <v>3</v>
      </c>
      <c r="U4483">
        <v>0</v>
      </c>
      <c r="V4483">
        <v>0</v>
      </c>
      <c r="W4483">
        <v>0</v>
      </c>
      <c r="X4483">
        <v>7.4511831414637637</v>
      </c>
      <c r="Y4483">
        <v>0</v>
      </c>
      <c r="Z4483">
        <v>7.1171830299425487</v>
      </c>
      <c r="AA4483">
        <v>0</v>
      </c>
      <c r="AB4483">
        <v>2.1005244456401582</v>
      </c>
      <c r="AC4483">
        <v>0</v>
      </c>
      <c r="AD4483">
        <v>0</v>
      </c>
      <c r="AE4483">
        <v>16.668890617046472</v>
      </c>
    </row>
    <row r="4484" spans="1:31" x14ac:dyDescent="0.25">
      <c r="A4484">
        <v>2432430</v>
      </c>
      <c r="B4484">
        <v>1</v>
      </c>
      <c r="C4484" t="s">
        <v>81</v>
      </c>
      <c r="D4484" t="s">
        <v>127</v>
      </c>
      <c r="E4484" t="s">
        <v>147</v>
      </c>
      <c r="F4484" t="s">
        <v>13078</v>
      </c>
      <c r="G4484" t="s">
        <v>149</v>
      </c>
      <c r="H4484" t="s">
        <v>135</v>
      </c>
      <c r="I4484" t="s">
        <v>136</v>
      </c>
      <c r="J4484" t="s">
        <v>137</v>
      </c>
      <c r="K4484" t="s">
        <v>138</v>
      </c>
      <c r="L4484" t="s">
        <v>13079</v>
      </c>
      <c r="M4484" t="s">
        <v>13080</v>
      </c>
      <c r="N4484">
        <v>1.3172222220000001</v>
      </c>
      <c r="O4484">
        <v>0</v>
      </c>
      <c r="P4484">
        <v>17</v>
      </c>
      <c r="Q4484">
        <v>0</v>
      </c>
      <c r="R4484">
        <v>0</v>
      </c>
      <c r="S4484">
        <v>0</v>
      </c>
      <c r="T4484">
        <v>2</v>
      </c>
      <c r="U4484">
        <v>0</v>
      </c>
      <c r="V4484">
        <v>0</v>
      </c>
      <c r="W4484">
        <v>0</v>
      </c>
      <c r="X4484">
        <v>5.4132748625280964</v>
      </c>
      <c r="Y4484">
        <v>0</v>
      </c>
      <c r="Z4484">
        <v>0</v>
      </c>
      <c r="AA4484">
        <v>0</v>
      </c>
      <c r="AB4484">
        <v>1.826298597146591</v>
      </c>
      <c r="AC4484">
        <v>0</v>
      </c>
      <c r="AD4484">
        <v>0</v>
      </c>
      <c r="AE4484">
        <v>7.2395734596746877</v>
      </c>
    </row>
    <row r="4485" spans="1:31" x14ac:dyDescent="0.25">
      <c r="A4485">
        <v>2432679</v>
      </c>
      <c r="B4485">
        <v>1</v>
      </c>
      <c r="C4485" t="s">
        <v>80</v>
      </c>
      <c r="D4485" t="s">
        <v>99</v>
      </c>
      <c r="E4485" t="s">
        <v>147</v>
      </c>
      <c r="F4485" t="s">
        <v>13081</v>
      </c>
      <c r="G4485" t="s">
        <v>171</v>
      </c>
      <c r="H4485" t="s">
        <v>135</v>
      </c>
      <c r="I4485" t="s">
        <v>136</v>
      </c>
      <c r="J4485" t="s">
        <v>137</v>
      </c>
      <c r="K4485" t="s">
        <v>138</v>
      </c>
      <c r="L4485" t="s">
        <v>13082</v>
      </c>
      <c r="M4485" t="s">
        <v>13083</v>
      </c>
      <c r="N4485">
        <v>0.54027777700000001</v>
      </c>
      <c r="O4485">
        <v>0</v>
      </c>
      <c r="P4485">
        <v>40</v>
      </c>
      <c r="Q4485">
        <v>0</v>
      </c>
      <c r="R4485">
        <v>1</v>
      </c>
      <c r="S4485">
        <v>0</v>
      </c>
      <c r="T4485">
        <v>40</v>
      </c>
      <c r="U4485">
        <v>0</v>
      </c>
      <c r="V4485">
        <v>1</v>
      </c>
      <c r="W4485">
        <v>0</v>
      </c>
      <c r="X4485">
        <v>5.6688990673806421</v>
      </c>
      <c r="Y4485">
        <v>0</v>
      </c>
      <c r="Z4485">
        <v>0.2826676975254</v>
      </c>
      <c r="AA4485">
        <v>0</v>
      </c>
      <c r="AB4485">
        <v>20.642293318553286</v>
      </c>
      <c r="AC4485">
        <v>0</v>
      </c>
      <c r="AD4485">
        <v>24.488755398501556</v>
      </c>
      <c r="AE4485">
        <v>51.082615481960886</v>
      </c>
    </row>
    <row r="4486" spans="1:31" x14ac:dyDescent="0.25">
      <c r="A4486">
        <v>2433114</v>
      </c>
      <c r="B4486">
        <v>1</v>
      </c>
      <c r="C4486" t="s">
        <v>80</v>
      </c>
      <c r="D4486" t="s">
        <v>90</v>
      </c>
      <c r="E4486" t="s">
        <v>132</v>
      </c>
      <c r="F4486" t="s">
        <v>13084</v>
      </c>
      <c r="G4486" t="s">
        <v>134</v>
      </c>
      <c r="H4486" t="s">
        <v>135</v>
      </c>
      <c r="I4486" t="s">
        <v>136</v>
      </c>
      <c r="J4486" t="s">
        <v>137</v>
      </c>
      <c r="K4486" t="s">
        <v>138</v>
      </c>
      <c r="L4486" t="s">
        <v>13085</v>
      </c>
      <c r="M4486" t="s">
        <v>13086</v>
      </c>
      <c r="N4486">
        <v>1.5166666660000001</v>
      </c>
      <c r="O4486">
        <v>0</v>
      </c>
      <c r="P4486">
        <v>4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3.0336061525635372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3.0336061525635372</v>
      </c>
    </row>
    <row r="4487" spans="1:31" x14ac:dyDescent="0.25">
      <c r="A4487">
        <v>2433214</v>
      </c>
      <c r="B4487">
        <v>1</v>
      </c>
      <c r="C4487" t="s">
        <v>80</v>
      </c>
      <c r="D4487" t="s">
        <v>83</v>
      </c>
      <c r="E4487" t="s">
        <v>141</v>
      </c>
      <c r="F4487" t="s">
        <v>1208</v>
      </c>
      <c r="G4487" t="s">
        <v>143</v>
      </c>
      <c r="H4487" t="s">
        <v>144</v>
      </c>
      <c r="I4487" t="s">
        <v>136</v>
      </c>
      <c r="J4487" t="s">
        <v>137</v>
      </c>
      <c r="K4487" t="s">
        <v>138</v>
      </c>
      <c r="L4487" t="s">
        <v>13087</v>
      </c>
      <c r="M4487" t="s">
        <v>13088</v>
      </c>
      <c r="N4487">
        <v>0.23</v>
      </c>
      <c r="O4487">
        <v>0</v>
      </c>
      <c r="P4487">
        <v>0</v>
      </c>
      <c r="Q4487">
        <v>0</v>
      </c>
      <c r="R4487">
        <v>0</v>
      </c>
      <c r="S4487">
        <v>4</v>
      </c>
      <c r="T4487">
        <v>0</v>
      </c>
      <c r="U4487">
        <v>5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7.5634526027629629</v>
      </c>
      <c r="AB4487">
        <v>0</v>
      </c>
      <c r="AC4487">
        <v>42.656390368668085</v>
      </c>
      <c r="AD4487">
        <v>0</v>
      </c>
      <c r="AE4487">
        <v>50.219842971431049</v>
      </c>
    </row>
    <row r="4488" spans="1:31" x14ac:dyDescent="0.25">
      <c r="A4488">
        <v>2432625</v>
      </c>
      <c r="B4488">
        <v>1</v>
      </c>
      <c r="C4488" t="s">
        <v>80</v>
      </c>
      <c r="D4488" t="s">
        <v>95</v>
      </c>
      <c r="E4488" t="s">
        <v>156</v>
      </c>
      <c r="F4488" t="s">
        <v>13089</v>
      </c>
      <c r="G4488" t="s">
        <v>149</v>
      </c>
      <c r="H4488" t="s">
        <v>135</v>
      </c>
      <c r="I4488" t="s">
        <v>136</v>
      </c>
      <c r="J4488" t="s">
        <v>137</v>
      </c>
      <c r="K4488" t="s">
        <v>138</v>
      </c>
      <c r="L4488" t="s">
        <v>13090</v>
      </c>
      <c r="M4488" t="s">
        <v>13091</v>
      </c>
      <c r="N4488">
        <v>1.096944444</v>
      </c>
      <c r="O4488">
        <v>0</v>
      </c>
      <c r="P4488">
        <v>13</v>
      </c>
      <c r="Q4488">
        <v>0</v>
      </c>
      <c r="R4488">
        <v>1</v>
      </c>
      <c r="S4488">
        <v>0</v>
      </c>
      <c r="T4488">
        <v>1</v>
      </c>
      <c r="U4488">
        <v>0</v>
      </c>
      <c r="V4488">
        <v>0</v>
      </c>
      <c r="W4488">
        <v>0</v>
      </c>
      <c r="X4488">
        <v>0.8646708156215851</v>
      </c>
      <c r="Y4488">
        <v>0</v>
      </c>
      <c r="Z4488">
        <v>0.11940755639335002</v>
      </c>
      <c r="AA4488">
        <v>0</v>
      </c>
      <c r="AB4488">
        <v>0.30042573626925423</v>
      </c>
      <c r="AC4488">
        <v>0</v>
      </c>
      <c r="AD4488">
        <v>0</v>
      </c>
      <c r="AE4488">
        <v>1.2845041082841893</v>
      </c>
    </row>
    <row r="4489" spans="1:31" x14ac:dyDescent="0.25">
      <c r="A4489">
        <v>2432602</v>
      </c>
      <c r="B4489">
        <v>1</v>
      </c>
      <c r="C4489" t="s">
        <v>80</v>
      </c>
      <c r="D4489" t="s">
        <v>103</v>
      </c>
      <c r="E4489" t="s">
        <v>141</v>
      </c>
      <c r="F4489" t="s">
        <v>13092</v>
      </c>
      <c r="G4489" t="s">
        <v>143</v>
      </c>
      <c r="H4489" t="s">
        <v>144</v>
      </c>
      <c r="I4489" t="s">
        <v>136</v>
      </c>
      <c r="J4489" t="s">
        <v>137</v>
      </c>
      <c r="K4489" t="s">
        <v>138</v>
      </c>
      <c r="L4489" t="s">
        <v>13093</v>
      </c>
      <c r="M4489" t="s">
        <v>13094</v>
      </c>
      <c r="N4489">
        <v>0.27194444400000001</v>
      </c>
      <c r="O4489">
        <v>6</v>
      </c>
      <c r="P4489">
        <v>340</v>
      </c>
      <c r="Q4489">
        <v>18</v>
      </c>
      <c r="R4489">
        <v>46</v>
      </c>
      <c r="S4489">
        <v>10</v>
      </c>
      <c r="T4489">
        <v>57</v>
      </c>
      <c r="U4489">
        <v>0</v>
      </c>
      <c r="V4489">
        <v>0</v>
      </c>
      <c r="W4489">
        <v>1.0304232852218067</v>
      </c>
      <c r="X4489">
        <v>24.921753821780662</v>
      </c>
      <c r="Y4489">
        <v>15.656531991928055</v>
      </c>
      <c r="Z4489">
        <v>2.6744886877278287</v>
      </c>
      <c r="AA4489">
        <v>7.479970994096603</v>
      </c>
      <c r="AB4489">
        <v>6.4442768295567205</v>
      </c>
      <c r="AC4489">
        <v>0</v>
      </c>
      <c r="AD4489">
        <v>0</v>
      </c>
      <c r="AE4489">
        <v>58.20744561031168</v>
      </c>
    </row>
    <row r="4490" spans="1:31" x14ac:dyDescent="0.25">
      <c r="A4490">
        <v>2432934</v>
      </c>
      <c r="B4490">
        <v>1</v>
      </c>
      <c r="C4490" t="s">
        <v>80</v>
      </c>
      <c r="D4490" t="s">
        <v>99</v>
      </c>
      <c r="E4490" t="s">
        <v>147</v>
      </c>
      <c r="F4490" t="s">
        <v>13095</v>
      </c>
      <c r="G4490" t="s">
        <v>149</v>
      </c>
      <c r="H4490" t="s">
        <v>135</v>
      </c>
      <c r="I4490" t="s">
        <v>136</v>
      </c>
      <c r="J4490" t="s">
        <v>137</v>
      </c>
      <c r="K4490" t="s">
        <v>138</v>
      </c>
      <c r="L4490" t="s">
        <v>13096</v>
      </c>
      <c r="M4490" t="s">
        <v>13097</v>
      </c>
      <c r="N4490">
        <v>2.8191666660000001</v>
      </c>
      <c r="O4490">
        <v>0</v>
      </c>
      <c r="P4490">
        <v>98</v>
      </c>
      <c r="Q4490">
        <v>0</v>
      </c>
      <c r="R4490">
        <v>2</v>
      </c>
      <c r="S4490">
        <v>0</v>
      </c>
      <c r="T4490">
        <v>13</v>
      </c>
      <c r="U4490">
        <v>0</v>
      </c>
      <c r="V4490">
        <v>0</v>
      </c>
      <c r="W4490">
        <v>0</v>
      </c>
      <c r="X4490">
        <v>89.646821797847423</v>
      </c>
      <c r="Y4490">
        <v>0</v>
      </c>
      <c r="Z4490">
        <v>0</v>
      </c>
      <c r="AA4490">
        <v>0</v>
      </c>
      <c r="AB4490">
        <v>25.584664628692625</v>
      </c>
      <c r="AC4490">
        <v>0</v>
      </c>
      <c r="AD4490">
        <v>0</v>
      </c>
      <c r="AE4490">
        <v>115.23148642654004</v>
      </c>
    </row>
    <row r="4491" spans="1:31" x14ac:dyDescent="0.25">
      <c r="A4491">
        <v>2433243</v>
      </c>
      <c r="B4491">
        <v>1</v>
      </c>
      <c r="C4491" t="s">
        <v>80</v>
      </c>
      <c r="D4491" t="s">
        <v>103</v>
      </c>
      <c r="E4491" t="s">
        <v>132</v>
      </c>
      <c r="F4491" t="s">
        <v>13098</v>
      </c>
      <c r="G4491" t="s">
        <v>198</v>
      </c>
      <c r="H4491" t="s">
        <v>135</v>
      </c>
      <c r="I4491" t="s">
        <v>136</v>
      </c>
      <c r="J4491" t="s">
        <v>137</v>
      </c>
      <c r="K4491" t="s">
        <v>138</v>
      </c>
      <c r="L4491" t="s">
        <v>13099</v>
      </c>
      <c r="M4491" t="s">
        <v>13100</v>
      </c>
      <c r="N4491">
        <v>0.90833333299999997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</row>
    <row r="4492" spans="1:31" x14ac:dyDescent="0.25">
      <c r="A4492">
        <v>2432911</v>
      </c>
      <c r="B4492">
        <v>1</v>
      </c>
      <c r="C4492" t="s">
        <v>80</v>
      </c>
      <c r="D4492" t="s">
        <v>96</v>
      </c>
      <c r="E4492" t="s">
        <v>161</v>
      </c>
      <c r="F4492" t="s">
        <v>13101</v>
      </c>
      <c r="G4492" t="s">
        <v>143</v>
      </c>
      <c r="H4492" t="s">
        <v>144</v>
      </c>
      <c r="I4492" t="s">
        <v>136</v>
      </c>
      <c r="J4492" t="s">
        <v>137</v>
      </c>
      <c r="K4492" t="s">
        <v>138</v>
      </c>
      <c r="L4492" t="s">
        <v>13102</v>
      </c>
      <c r="M4492" t="s">
        <v>13103</v>
      </c>
      <c r="N4492">
        <v>0.59361111099999997</v>
      </c>
      <c r="O4492">
        <v>0</v>
      </c>
      <c r="P4492">
        <v>614</v>
      </c>
      <c r="Q4492">
        <v>0</v>
      </c>
      <c r="R4492">
        <v>0</v>
      </c>
      <c r="S4492">
        <v>2</v>
      </c>
      <c r="T4492">
        <v>63</v>
      </c>
      <c r="U4492">
        <v>0</v>
      </c>
      <c r="V4492">
        <v>0</v>
      </c>
      <c r="W4492">
        <v>0</v>
      </c>
      <c r="X4492">
        <v>105.01834339626517</v>
      </c>
      <c r="Y4492">
        <v>0</v>
      </c>
      <c r="Z4492">
        <v>0</v>
      </c>
      <c r="AA4492">
        <v>38.407664511342027</v>
      </c>
      <c r="AB4492">
        <v>14.579332455890688</v>
      </c>
      <c r="AC4492">
        <v>0</v>
      </c>
      <c r="AD4492">
        <v>0</v>
      </c>
      <c r="AE4492">
        <v>158.00534036349788</v>
      </c>
    </row>
    <row r="4493" spans="1:31" x14ac:dyDescent="0.25">
      <c r="A4493">
        <v>2432433</v>
      </c>
      <c r="B4493">
        <v>1</v>
      </c>
      <c r="C4493" t="s">
        <v>80</v>
      </c>
      <c r="D4493" t="s">
        <v>101</v>
      </c>
      <c r="E4493" t="s">
        <v>156</v>
      </c>
      <c r="F4493" t="s">
        <v>5945</v>
      </c>
      <c r="G4493" t="s">
        <v>187</v>
      </c>
      <c r="H4493" t="s">
        <v>135</v>
      </c>
      <c r="I4493" t="s">
        <v>136</v>
      </c>
      <c r="J4493" t="s">
        <v>137</v>
      </c>
      <c r="K4493" t="s">
        <v>164</v>
      </c>
      <c r="L4493" t="s">
        <v>13104</v>
      </c>
      <c r="M4493" t="s">
        <v>13105</v>
      </c>
      <c r="N4493">
        <v>7.2083333329999997</v>
      </c>
      <c r="O4493">
        <v>0</v>
      </c>
      <c r="P4493">
        <v>137</v>
      </c>
      <c r="Q4493">
        <v>0</v>
      </c>
      <c r="R4493">
        <v>0</v>
      </c>
      <c r="S4493">
        <v>0</v>
      </c>
      <c r="T4493">
        <v>17</v>
      </c>
      <c r="U4493">
        <v>0</v>
      </c>
      <c r="V4493">
        <v>0</v>
      </c>
      <c r="W4493">
        <v>0</v>
      </c>
      <c r="X4493">
        <v>129.48657052634636</v>
      </c>
      <c r="Y4493">
        <v>0</v>
      </c>
      <c r="Z4493">
        <v>0</v>
      </c>
      <c r="AA4493">
        <v>0</v>
      </c>
      <c r="AB4493">
        <v>105.48955614724942</v>
      </c>
      <c r="AC4493">
        <v>0</v>
      </c>
      <c r="AD4493">
        <v>0</v>
      </c>
      <c r="AE4493">
        <v>234.97612667359579</v>
      </c>
    </row>
    <row r="4494" spans="1:31" x14ac:dyDescent="0.25">
      <c r="A4494">
        <v>2432556</v>
      </c>
      <c r="B4494">
        <v>1</v>
      </c>
      <c r="C4494" t="s">
        <v>81</v>
      </c>
      <c r="D4494" t="s">
        <v>127</v>
      </c>
      <c r="E4494" t="s">
        <v>229</v>
      </c>
      <c r="F4494" t="s">
        <v>230</v>
      </c>
      <c r="G4494" t="s">
        <v>143</v>
      </c>
      <c r="H4494" t="s">
        <v>144</v>
      </c>
      <c r="I4494" t="s">
        <v>136</v>
      </c>
      <c r="J4494" t="s">
        <v>137</v>
      </c>
      <c r="K4494" t="s">
        <v>138</v>
      </c>
      <c r="L4494" t="s">
        <v>13106</v>
      </c>
      <c r="M4494" t="s">
        <v>13107</v>
      </c>
      <c r="N4494">
        <v>2.7044444439999999</v>
      </c>
      <c r="O4494">
        <v>10</v>
      </c>
      <c r="P4494">
        <v>149</v>
      </c>
      <c r="Q4494">
        <v>204</v>
      </c>
      <c r="R4494">
        <v>209</v>
      </c>
      <c r="S4494">
        <v>13</v>
      </c>
      <c r="T4494">
        <v>28</v>
      </c>
      <c r="U4494">
        <v>0</v>
      </c>
      <c r="V4494">
        <v>0</v>
      </c>
      <c r="W4494">
        <v>5.5104245671760994</v>
      </c>
      <c r="X4494">
        <v>54.618822304236041</v>
      </c>
      <c r="Y4494">
        <v>14.359437012415594</v>
      </c>
      <c r="Z4494">
        <v>86.039204630071609</v>
      </c>
      <c r="AA4494">
        <v>15.35286668466291</v>
      </c>
      <c r="AB4494">
        <v>45.833985237326075</v>
      </c>
      <c r="AC4494">
        <v>0</v>
      </c>
      <c r="AD4494">
        <v>0</v>
      </c>
      <c r="AE4494">
        <v>221.7147404358883</v>
      </c>
    </row>
    <row r="4495" spans="1:31" x14ac:dyDescent="0.25">
      <c r="A4495">
        <v>2432702</v>
      </c>
      <c r="B4495">
        <v>1</v>
      </c>
      <c r="C4495" t="s">
        <v>80</v>
      </c>
      <c r="D4495" t="s">
        <v>97</v>
      </c>
      <c r="E4495" t="s">
        <v>147</v>
      </c>
      <c r="F4495" t="s">
        <v>13108</v>
      </c>
      <c r="G4495" t="s">
        <v>171</v>
      </c>
      <c r="H4495" t="s">
        <v>135</v>
      </c>
      <c r="I4495" t="s">
        <v>136</v>
      </c>
      <c r="J4495" t="s">
        <v>137</v>
      </c>
      <c r="K4495" t="s">
        <v>138</v>
      </c>
      <c r="L4495" t="s">
        <v>13109</v>
      </c>
      <c r="M4495" t="s">
        <v>13110</v>
      </c>
      <c r="N4495">
        <v>5.062777777</v>
      </c>
      <c r="O4495">
        <v>0</v>
      </c>
      <c r="P4495">
        <v>72</v>
      </c>
      <c r="Q4495">
        <v>0</v>
      </c>
      <c r="R4495">
        <v>3</v>
      </c>
      <c r="S4495">
        <v>0</v>
      </c>
      <c r="T4495">
        <v>1</v>
      </c>
      <c r="U4495">
        <v>0</v>
      </c>
      <c r="V4495">
        <v>0</v>
      </c>
      <c r="W4495">
        <v>0</v>
      </c>
      <c r="X4495">
        <v>98.146750710533937</v>
      </c>
      <c r="Y4495">
        <v>0</v>
      </c>
      <c r="Z4495">
        <v>0.11150177483310417</v>
      </c>
      <c r="AA4495">
        <v>0</v>
      </c>
      <c r="AB4495">
        <v>0.35063430125848055</v>
      </c>
      <c r="AC4495">
        <v>0</v>
      </c>
      <c r="AD4495">
        <v>0</v>
      </c>
      <c r="AE4495">
        <v>98.608886786625519</v>
      </c>
    </row>
    <row r="4496" spans="1:31" x14ac:dyDescent="0.25">
      <c r="A4496">
        <v>2432347</v>
      </c>
      <c r="B4496">
        <v>1</v>
      </c>
      <c r="C4496" t="s">
        <v>81</v>
      </c>
      <c r="D4496" t="s">
        <v>123</v>
      </c>
      <c r="E4496" t="s">
        <v>229</v>
      </c>
      <c r="F4496" t="s">
        <v>13111</v>
      </c>
      <c r="G4496" t="s">
        <v>183</v>
      </c>
      <c r="H4496" t="s">
        <v>144</v>
      </c>
      <c r="I4496" t="s">
        <v>136</v>
      </c>
      <c r="J4496" t="s">
        <v>137</v>
      </c>
      <c r="K4496" t="s">
        <v>138</v>
      </c>
      <c r="L4496" t="s">
        <v>13112</v>
      </c>
      <c r="M4496" t="s">
        <v>13113</v>
      </c>
      <c r="N4496">
        <v>1.676111111</v>
      </c>
      <c r="O4496">
        <v>1</v>
      </c>
      <c r="P4496">
        <v>16</v>
      </c>
      <c r="Q4496">
        <v>1</v>
      </c>
      <c r="R4496">
        <v>4</v>
      </c>
      <c r="S4496">
        <v>16</v>
      </c>
      <c r="T4496">
        <v>257</v>
      </c>
      <c r="U4496">
        <v>13</v>
      </c>
      <c r="V4496">
        <v>4</v>
      </c>
      <c r="W4496">
        <v>0.296206808972375</v>
      </c>
      <c r="X4496">
        <v>4.568816678603306</v>
      </c>
      <c r="Y4496">
        <v>0</v>
      </c>
      <c r="Z4496">
        <v>20.289922741714172</v>
      </c>
      <c r="AA4496">
        <v>789.43632903437981</v>
      </c>
      <c r="AB4496">
        <v>375.74544680197664</v>
      </c>
      <c r="AC4496">
        <v>2602.0698987528544</v>
      </c>
      <c r="AD4496">
        <v>86.269648400864583</v>
      </c>
      <c r="AE4496">
        <v>3878.6762692193656</v>
      </c>
    </row>
    <row r="4497" spans="1:31" x14ac:dyDescent="0.25">
      <c r="A4497">
        <v>2432642</v>
      </c>
      <c r="B4497">
        <v>1</v>
      </c>
      <c r="C4497" t="s">
        <v>80</v>
      </c>
      <c r="D4497" t="s">
        <v>99</v>
      </c>
      <c r="E4497" t="s">
        <v>132</v>
      </c>
      <c r="F4497" t="s">
        <v>13114</v>
      </c>
      <c r="G4497" t="s">
        <v>134</v>
      </c>
      <c r="H4497" t="s">
        <v>135</v>
      </c>
      <c r="I4497" t="s">
        <v>136</v>
      </c>
      <c r="J4497" t="s">
        <v>137</v>
      </c>
      <c r="K4497" t="s">
        <v>138</v>
      </c>
      <c r="L4497" t="s">
        <v>13115</v>
      </c>
      <c r="M4497" t="s">
        <v>13116</v>
      </c>
      <c r="N4497">
        <v>0.93027777700000003</v>
      </c>
      <c r="O4497">
        <v>0</v>
      </c>
      <c r="P4497">
        <v>1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0.61383457684251663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0.61383457684251663</v>
      </c>
    </row>
    <row r="4498" spans="1:31" x14ac:dyDescent="0.25">
      <c r="A4498">
        <v>2432894</v>
      </c>
      <c r="B4498">
        <v>1</v>
      </c>
      <c r="C4498" t="s">
        <v>80</v>
      </c>
      <c r="D4498" t="s">
        <v>93</v>
      </c>
      <c r="E4498" t="s">
        <v>132</v>
      </c>
      <c r="F4498" t="s">
        <v>13117</v>
      </c>
      <c r="G4498" t="s">
        <v>134</v>
      </c>
      <c r="H4498" t="s">
        <v>135</v>
      </c>
      <c r="I4498" t="s">
        <v>136</v>
      </c>
      <c r="J4498" t="s">
        <v>137</v>
      </c>
      <c r="K4498" t="s">
        <v>138</v>
      </c>
      <c r="L4498" t="s">
        <v>13118</v>
      </c>
      <c r="M4498" t="s">
        <v>13119</v>
      </c>
      <c r="N4498">
        <v>0.451944444</v>
      </c>
      <c r="O4498">
        <v>0</v>
      </c>
      <c r="P4498">
        <v>1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0.10373691017328333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0.10373691017328333</v>
      </c>
    </row>
    <row r="4499" spans="1:31" x14ac:dyDescent="0.25">
      <c r="A4499">
        <v>2433160</v>
      </c>
      <c r="B4499">
        <v>1</v>
      </c>
      <c r="C4499" t="s">
        <v>80</v>
      </c>
      <c r="D4499" t="s">
        <v>83</v>
      </c>
      <c r="E4499" t="s">
        <v>141</v>
      </c>
      <c r="F4499" t="s">
        <v>13120</v>
      </c>
      <c r="G4499" t="s">
        <v>143</v>
      </c>
      <c r="H4499" t="s">
        <v>144</v>
      </c>
      <c r="I4499" t="s">
        <v>136</v>
      </c>
      <c r="J4499" t="s">
        <v>137</v>
      </c>
      <c r="K4499" t="s">
        <v>138</v>
      </c>
      <c r="L4499" t="s">
        <v>13121</v>
      </c>
      <c r="M4499" t="s">
        <v>13122</v>
      </c>
      <c r="N4499">
        <v>0.85611111100000004</v>
      </c>
      <c r="O4499">
        <v>0</v>
      </c>
      <c r="P4499">
        <v>0</v>
      </c>
      <c r="Q4499">
        <v>0</v>
      </c>
      <c r="R4499">
        <v>0</v>
      </c>
      <c r="S4499">
        <v>4</v>
      </c>
      <c r="T4499">
        <v>0</v>
      </c>
      <c r="U4499">
        <v>5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28.851117297180068</v>
      </c>
      <c r="AB4499">
        <v>0</v>
      </c>
      <c r="AC4499">
        <v>158.67728213755825</v>
      </c>
      <c r="AD4499">
        <v>0</v>
      </c>
      <c r="AE4499">
        <v>187.52839943473833</v>
      </c>
    </row>
    <row r="4500" spans="1:31" x14ac:dyDescent="0.25">
      <c r="A4500">
        <v>2432496</v>
      </c>
      <c r="B4500">
        <v>1</v>
      </c>
      <c r="C4500" t="s">
        <v>80</v>
      </c>
      <c r="D4500" t="s">
        <v>89</v>
      </c>
      <c r="E4500" t="s">
        <v>161</v>
      </c>
      <c r="F4500" t="s">
        <v>13123</v>
      </c>
      <c r="G4500" t="s">
        <v>143</v>
      </c>
      <c r="H4500" t="s">
        <v>144</v>
      </c>
      <c r="I4500" t="s">
        <v>136</v>
      </c>
      <c r="J4500" t="s">
        <v>137</v>
      </c>
      <c r="K4500" t="s">
        <v>138</v>
      </c>
      <c r="L4500" t="s">
        <v>13124</v>
      </c>
      <c r="M4500" t="s">
        <v>13125</v>
      </c>
      <c r="N4500">
        <v>1.6477777769999999</v>
      </c>
      <c r="O4500">
        <v>5</v>
      </c>
      <c r="P4500">
        <v>1046</v>
      </c>
      <c r="Q4500">
        <v>2</v>
      </c>
      <c r="R4500">
        <v>24</v>
      </c>
      <c r="S4500">
        <v>11</v>
      </c>
      <c r="T4500">
        <v>98</v>
      </c>
      <c r="U4500">
        <v>5</v>
      </c>
      <c r="V4500">
        <v>0</v>
      </c>
      <c r="W4500">
        <v>257.89401676790129</v>
      </c>
      <c r="X4500">
        <v>919.77384494914975</v>
      </c>
      <c r="Y4500">
        <v>12.969512607237569</v>
      </c>
      <c r="Z4500">
        <v>6.025310800440363</v>
      </c>
      <c r="AA4500">
        <v>398.60891567852531</v>
      </c>
      <c r="AB4500">
        <v>369.25547628044671</v>
      </c>
      <c r="AC4500">
        <v>207.27852697813489</v>
      </c>
      <c r="AD4500">
        <v>0</v>
      </c>
      <c r="AE4500">
        <v>2171.8056040618358</v>
      </c>
    </row>
    <row r="4501" spans="1:31" x14ac:dyDescent="0.25">
      <c r="A4501">
        <v>2432519</v>
      </c>
      <c r="B4501">
        <v>1</v>
      </c>
      <c r="C4501" t="s">
        <v>80</v>
      </c>
      <c r="D4501" t="s">
        <v>82</v>
      </c>
      <c r="E4501" t="s">
        <v>161</v>
      </c>
      <c r="F4501" t="s">
        <v>13126</v>
      </c>
      <c r="G4501" t="s">
        <v>429</v>
      </c>
      <c r="H4501" t="s">
        <v>144</v>
      </c>
      <c r="I4501" t="s">
        <v>136</v>
      </c>
      <c r="J4501" t="s">
        <v>137</v>
      </c>
      <c r="K4501" t="s">
        <v>138</v>
      </c>
      <c r="L4501" t="s">
        <v>13127</v>
      </c>
      <c r="M4501" t="s">
        <v>13128</v>
      </c>
      <c r="N4501">
        <v>2.1872222219999999</v>
      </c>
      <c r="O4501">
        <v>1</v>
      </c>
      <c r="P4501">
        <v>9053</v>
      </c>
      <c r="Q4501">
        <v>0</v>
      </c>
      <c r="R4501">
        <v>97</v>
      </c>
      <c r="S4501">
        <v>5</v>
      </c>
      <c r="T4501">
        <v>1328</v>
      </c>
      <c r="U4501">
        <v>1</v>
      </c>
      <c r="V4501">
        <v>3</v>
      </c>
      <c r="W4501">
        <v>42.378023653822879</v>
      </c>
      <c r="X4501">
        <v>4712.6837811787154</v>
      </c>
      <c r="Y4501">
        <v>0</v>
      </c>
      <c r="Z4501">
        <v>116.70044773120313</v>
      </c>
      <c r="AA4501">
        <v>56.483156095863414</v>
      </c>
      <c r="AB4501">
        <v>2474.3972472024343</v>
      </c>
      <c r="AC4501">
        <v>430.36872832019731</v>
      </c>
      <c r="AD4501">
        <v>21.051897388324846</v>
      </c>
      <c r="AE4501">
        <v>7854.0632815705612</v>
      </c>
    </row>
    <row r="4502" spans="1:31" x14ac:dyDescent="0.25">
      <c r="A4502">
        <v>2432539</v>
      </c>
      <c r="B4502">
        <v>1</v>
      </c>
      <c r="C4502" t="s">
        <v>80</v>
      </c>
      <c r="D4502" t="s">
        <v>96</v>
      </c>
      <c r="E4502" t="s">
        <v>161</v>
      </c>
      <c r="F4502" t="s">
        <v>13129</v>
      </c>
      <c r="G4502" t="s">
        <v>439</v>
      </c>
      <c r="H4502" t="s">
        <v>144</v>
      </c>
      <c r="I4502" t="s">
        <v>136</v>
      </c>
      <c r="J4502" t="s">
        <v>137</v>
      </c>
      <c r="K4502" t="s">
        <v>138</v>
      </c>
      <c r="L4502" t="s">
        <v>13130</v>
      </c>
      <c r="M4502" t="s">
        <v>13131</v>
      </c>
      <c r="N4502">
        <v>1.494444444</v>
      </c>
      <c r="O4502">
        <v>0</v>
      </c>
      <c r="P4502">
        <v>1051</v>
      </c>
      <c r="Q4502">
        <v>2</v>
      </c>
      <c r="R4502">
        <v>58</v>
      </c>
      <c r="S4502">
        <v>2</v>
      </c>
      <c r="T4502">
        <v>243</v>
      </c>
      <c r="U4502">
        <v>0</v>
      </c>
      <c r="V4502">
        <v>0</v>
      </c>
      <c r="W4502">
        <v>0</v>
      </c>
      <c r="X4502">
        <v>515.92934387355001</v>
      </c>
      <c r="Y4502">
        <v>43.492084505561458</v>
      </c>
      <c r="Z4502">
        <v>35.785981697675624</v>
      </c>
      <c r="AA4502">
        <v>67.138230423873424</v>
      </c>
      <c r="AB4502">
        <v>585.85878467372413</v>
      </c>
      <c r="AC4502">
        <v>0</v>
      </c>
      <c r="AD4502">
        <v>0</v>
      </c>
      <c r="AE4502">
        <v>1248.2044251743846</v>
      </c>
    </row>
    <row r="4503" spans="1:31" x14ac:dyDescent="0.25">
      <c r="A4503">
        <v>2432639</v>
      </c>
      <c r="B4503">
        <v>1</v>
      </c>
      <c r="C4503" t="s">
        <v>80</v>
      </c>
      <c r="D4503" t="s">
        <v>84</v>
      </c>
      <c r="E4503" t="s">
        <v>132</v>
      </c>
      <c r="F4503" t="s">
        <v>13132</v>
      </c>
      <c r="G4503" t="s">
        <v>153</v>
      </c>
      <c r="H4503" t="s">
        <v>135</v>
      </c>
      <c r="I4503" t="s">
        <v>136</v>
      </c>
      <c r="J4503" t="s">
        <v>137</v>
      </c>
      <c r="K4503" t="s">
        <v>138</v>
      </c>
      <c r="L4503" t="s">
        <v>13133</v>
      </c>
      <c r="M4503" t="s">
        <v>7722</v>
      </c>
      <c r="N4503">
        <v>2.3094444439999999</v>
      </c>
      <c r="O4503">
        <v>0</v>
      </c>
      <c r="P4503">
        <v>9</v>
      </c>
      <c r="Q4503">
        <v>0</v>
      </c>
      <c r="R4503">
        <v>0</v>
      </c>
      <c r="S4503">
        <v>0</v>
      </c>
      <c r="T4503">
        <v>3</v>
      </c>
      <c r="U4503">
        <v>0</v>
      </c>
      <c r="V4503">
        <v>0</v>
      </c>
      <c r="W4503">
        <v>0</v>
      </c>
      <c r="X4503">
        <v>2.4797520501704002</v>
      </c>
      <c r="Y4503">
        <v>0</v>
      </c>
      <c r="Z4503">
        <v>0</v>
      </c>
      <c r="AA4503">
        <v>0</v>
      </c>
      <c r="AB4503">
        <v>8.0494637112283769</v>
      </c>
      <c r="AC4503">
        <v>0</v>
      </c>
      <c r="AD4503">
        <v>0</v>
      </c>
      <c r="AE4503">
        <v>10.529215761398778</v>
      </c>
    </row>
    <row r="4504" spans="1:31" x14ac:dyDescent="0.25">
      <c r="A4504">
        <v>2432854</v>
      </c>
      <c r="B4504">
        <v>1</v>
      </c>
      <c r="C4504" t="s">
        <v>81</v>
      </c>
      <c r="D4504" t="s">
        <v>121</v>
      </c>
      <c r="E4504" t="s">
        <v>147</v>
      </c>
      <c r="F4504" t="s">
        <v>13134</v>
      </c>
      <c r="G4504" t="s">
        <v>171</v>
      </c>
      <c r="H4504" t="s">
        <v>135</v>
      </c>
      <c r="I4504" t="s">
        <v>136</v>
      </c>
      <c r="J4504" t="s">
        <v>137</v>
      </c>
      <c r="K4504" t="s">
        <v>138</v>
      </c>
      <c r="L4504" t="s">
        <v>13135</v>
      </c>
      <c r="M4504" t="s">
        <v>13136</v>
      </c>
      <c r="N4504">
        <v>1.987222222</v>
      </c>
      <c r="O4504">
        <v>0</v>
      </c>
      <c r="P4504">
        <v>30</v>
      </c>
      <c r="Q4504">
        <v>0</v>
      </c>
      <c r="R4504">
        <v>1</v>
      </c>
      <c r="S4504">
        <v>0</v>
      </c>
      <c r="T4504">
        <v>4</v>
      </c>
      <c r="U4504">
        <v>0</v>
      </c>
      <c r="V4504">
        <v>0</v>
      </c>
      <c r="W4504">
        <v>0</v>
      </c>
      <c r="X4504">
        <v>5.8411667639361085</v>
      </c>
      <c r="Y4504">
        <v>0</v>
      </c>
      <c r="Z4504">
        <v>0</v>
      </c>
      <c r="AA4504">
        <v>0</v>
      </c>
      <c r="AB4504">
        <v>2.7247597130684618</v>
      </c>
      <c r="AC4504">
        <v>0</v>
      </c>
      <c r="AD4504">
        <v>0</v>
      </c>
      <c r="AE4504">
        <v>8.5659264770045702</v>
      </c>
    </row>
    <row r="4505" spans="1:31" x14ac:dyDescent="0.25">
      <c r="A4505">
        <v>2432662</v>
      </c>
      <c r="B4505">
        <v>1</v>
      </c>
      <c r="C4505" t="s">
        <v>80</v>
      </c>
      <c r="D4505" t="s">
        <v>105</v>
      </c>
      <c r="E4505" t="s">
        <v>147</v>
      </c>
      <c r="F4505" t="s">
        <v>13137</v>
      </c>
      <c r="G4505" t="s">
        <v>149</v>
      </c>
      <c r="H4505" t="s">
        <v>135</v>
      </c>
      <c r="I4505" t="s">
        <v>136</v>
      </c>
      <c r="J4505" t="s">
        <v>137</v>
      </c>
      <c r="K4505" t="s">
        <v>138</v>
      </c>
      <c r="L4505" t="s">
        <v>13138</v>
      </c>
      <c r="M4505" t="s">
        <v>13139</v>
      </c>
      <c r="N4505">
        <v>5.8186111110000001</v>
      </c>
      <c r="O4505">
        <v>0</v>
      </c>
      <c r="P4505">
        <v>20</v>
      </c>
      <c r="Q4505">
        <v>0</v>
      </c>
      <c r="R4505">
        <v>47</v>
      </c>
      <c r="S4505">
        <v>0</v>
      </c>
      <c r="T4505">
        <v>6</v>
      </c>
      <c r="U4505">
        <v>0</v>
      </c>
      <c r="V4505">
        <v>0</v>
      </c>
      <c r="W4505">
        <v>0</v>
      </c>
      <c r="X4505">
        <v>17.912094777838789</v>
      </c>
      <c r="Y4505">
        <v>0</v>
      </c>
      <c r="Z4505">
        <v>15.306983741468374</v>
      </c>
      <c r="AA4505">
        <v>0</v>
      </c>
      <c r="AB4505">
        <v>23.518448640304953</v>
      </c>
      <c r="AC4505">
        <v>0</v>
      </c>
      <c r="AD4505">
        <v>0</v>
      </c>
      <c r="AE4505">
        <v>56.737527159612114</v>
      </c>
    </row>
    <row r="4506" spans="1:31" x14ac:dyDescent="0.25">
      <c r="A4506">
        <v>2432831</v>
      </c>
      <c r="B4506">
        <v>1</v>
      </c>
      <c r="C4506" t="s">
        <v>80</v>
      </c>
      <c r="D4506" t="s">
        <v>96</v>
      </c>
      <c r="E4506" t="s">
        <v>132</v>
      </c>
      <c r="F4506" t="s">
        <v>13140</v>
      </c>
      <c r="G4506" t="s">
        <v>134</v>
      </c>
      <c r="H4506" t="s">
        <v>135</v>
      </c>
      <c r="I4506" t="s">
        <v>136</v>
      </c>
      <c r="J4506" t="s">
        <v>137</v>
      </c>
      <c r="K4506" t="s">
        <v>138</v>
      </c>
      <c r="L4506" t="s">
        <v>13141</v>
      </c>
      <c r="M4506" t="s">
        <v>13142</v>
      </c>
      <c r="N4506">
        <v>3.15</v>
      </c>
      <c r="O4506">
        <v>0</v>
      </c>
      <c r="P4506">
        <v>1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</row>
    <row r="4507" spans="1:31" x14ac:dyDescent="0.25">
      <c r="A4507">
        <v>2432370</v>
      </c>
      <c r="B4507">
        <v>1</v>
      </c>
      <c r="C4507" t="s">
        <v>80</v>
      </c>
      <c r="D4507" t="s">
        <v>92</v>
      </c>
      <c r="E4507" t="s">
        <v>147</v>
      </c>
      <c r="F4507" t="s">
        <v>13143</v>
      </c>
      <c r="G4507" t="s">
        <v>149</v>
      </c>
      <c r="H4507" t="s">
        <v>135</v>
      </c>
      <c r="I4507" t="s">
        <v>136</v>
      </c>
      <c r="J4507" t="s">
        <v>137</v>
      </c>
      <c r="K4507" t="s">
        <v>138</v>
      </c>
      <c r="L4507" t="s">
        <v>13144</v>
      </c>
      <c r="M4507" t="s">
        <v>13145</v>
      </c>
      <c r="N4507">
        <v>2.238888888</v>
      </c>
      <c r="O4507">
        <v>0</v>
      </c>
      <c r="P4507">
        <v>14</v>
      </c>
      <c r="Q4507">
        <v>0</v>
      </c>
      <c r="R4507">
        <v>0</v>
      </c>
      <c r="S4507">
        <v>0</v>
      </c>
      <c r="T4507">
        <v>1</v>
      </c>
      <c r="U4507">
        <v>0</v>
      </c>
      <c r="V4507">
        <v>0</v>
      </c>
      <c r="W4507">
        <v>0</v>
      </c>
      <c r="X4507">
        <v>2.9139969315252086</v>
      </c>
      <c r="Y4507">
        <v>0</v>
      </c>
      <c r="Z4507">
        <v>0</v>
      </c>
      <c r="AA4507">
        <v>0</v>
      </c>
      <c r="AB4507">
        <v>0.89104067729924785</v>
      </c>
      <c r="AC4507">
        <v>0</v>
      </c>
      <c r="AD4507">
        <v>0</v>
      </c>
      <c r="AE4507">
        <v>3.8050376088244562</v>
      </c>
    </row>
    <row r="4508" spans="1:31" x14ac:dyDescent="0.25">
      <c r="A4508">
        <v>2432725</v>
      </c>
      <c r="B4508">
        <v>1</v>
      </c>
      <c r="C4508" t="s">
        <v>80</v>
      </c>
      <c r="D4508" t="s">
        <v>96</v>
      </c>
      <c r="E4508" t="s">
        <v>161</v>
      </c>
      <c r="F4508" t="s">
        <v>13146</v>
      </c>
      <c r="G4508" t="s">
        <v>143</v>
      </c>
      <c r="H4508" t="s">
        <v>144</v>
      </c>
      <c r="I4508" t="s">
        <v>136</v>
      </c>
      <c r="J4508" t="s">
        <v>137</v>
      </c>
      <c r="K4508" t="s">
        <v>138</v>
      </c>
      <c r="L4508" t="s">
        <v>13147</v>
      </c>
      <c r="M4508" t="s">
        <v>13148</v>
      </c>
      <c r="N4508">
        <v>1.176388888</v>
      </c>
      <c r="O4508">
        <v>1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11.166920621347547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11.166920621347547</v>
      </c>
    </row>
    <row r="4509" spans="1:31" x14ac:dyDescent="0.25">
      <c r="A4509">
        <v>2432582</v>
      </c>
      <c r="B4509">
        <v>1</v>
      </c>
      <c r="C4509" t="s">
        <v>80</v>
      </c>
      <c r="D4509" t="s">
        <v>96</v>
      </c>
      <c r="E4509" t="s">
        <v>290</v>
      </c>
      <c r="F4509" t="s">
        <v>13149</v>
      </c>
      <c r="G4509" t="s">
        <v>175</v>
      </c>
      <c r="H4509" t="s">
        <v>135</v>
      </c>
      <c r="I4509" t="s">
        <v>136</v>
      </c>
      <c r="J4509" t="s">
        <v>137</v>
      </c>
      <c r="K4509" t="s">
        <v>138</v>
      </c>
      <c r="L4509" t="s">
        <v>13150</v>
      </c>
      <c r="M4509" t="s">
        <v>13151</v>
      </c>
      <c r="N4509">
        <v>1.153333333</v>
      </c>
      <c r="O4509">
        <v>0</v>
      </c>
      <c r="P4509">
        <v>21</v>
      </c>
      <c r="Q4509">
        <v>0</v>
      </c>
      <c r="R4509">
        <v>0</v>
      </c>
      <c r="S4509">
        <v>0</v>
      </c>
      <c r="T4509">
        <v>1</v>
      </c>
      <c r="U4509">
        <v>0</v>
      </c>
      <c r="V4509">
        <v>0</v>
      </c>
      <c r="W4509">
        <v>0</v>
      </c>
      <c r="X4509">
        <v>3.1975449082308298</v>
      </c>
      <c r="Y4509">
        <v>0</v>
      </c>
      <c r="Z4509">
        <v>0</v>
      </c>
      <c r="AA4509">
        <v>0</v>
      </c>
      <c r="AB4509">
        <v>1.5581961949710665</v>
      </c>
      <c r="AC4509">
        <v>0</v>
      </c>
      <c r="AD4509">
        <v>0</v>
      </c>
      <c r="AE4509">
        <v>4.7557411032018964</v>
      </c>
    </row>
    <row r="4510" spans="1:31" x14ac:dyDescent="0.25">
      <c r="A4510">
        <v>2432333</v>
      </c>
      <c r="B4510">
        <v>1</v>
      </c>
      <c r="C4510" t="s">
        <v>80</v>
      </c>
      <c r="D4510" t="s">
        <v>83</v>
      </c>
      <c r="E4510" t="s">
        <v>161</v>
      </c>
      <c r="F4510" t="s">
        <v>13152</v>
      </c>
      <c r="G4510" t="s">
        <v>143</v>
      </c>
      <c r="H4510" t="s">
        <v>144</v>
      </c>
      <c r="I4510" t="s">
        <v>136</v>
      </c>
      <c r="J4510" t="s">
        <v>137</v>
      </c>
      <c r="K4510" t="s">
        <v>138</v>
      </c>
      <c r="L4510" t="s">
        <v>13153</v>
      </c>
      <c r="M4510" t="s">
        <v>13154</v>
      </c>
      <c r="N4510">
        <v>1.2022222220000001</v>
      </c>
      <c r="O4510">
        <v>0</v>
      </c>
      <c r="P4510">
        <v>28</v>
      </c>
      <c r="Q4510">
        <v>0</v>
      </c>
      <c r="R4510">
        <v>0</v>
      </c>
      <c r="S4510">
        <v>4</v>
      </c>
      <c r="T4510">
        <v>1640</v>
      </c>
      <c r="U4510">
        <v>0</v>
      </c>
      <c r="V4510">
        <v>33</v>
      </c>
      <c r="W4510">
        <v>0</v>
      </c>
      <c r="X4510">
        <v>19.665579809512813</v>
      </c>
      <c r="Y4510">
        <v>0</v>
      </c>
      <c r="Z4510">
        <v>0</v>
      </c>
      <c r="AA4510">
        <v>5.7638598521019571</v>
      </c>
      <c r="AB4510">
        <v>1259.416981450207</v>
      </c>
      <c r="AC4510">
        <v>0</v>
      </c>
      <c r="AD4510">
        <v>203.57702972696995</v>
      </c>
      <c r="AE4510">
        <v>1488.4234508387917</v>
      </c>
    </row>
    <row r="4511" spans="1:31" x14ac:dyDescent="0.25">
      <c r="A4511">
        <v>2432974</v>
      </c>
      <c r="B4511">
        <v>1</v>
      </c>
      <c r="C4511" t="s">
        <v>80</v>
      </c>
      <c r="D4511" t="s">
        <v>88</v>
      </c>
      <c r="E4511" t="s">
        <v>161</v>
      </c>
      <c r="F4511" t="s">
        <v>11178</v>
      </c>
      <c r="G4511" t="s">
        <v>143</v>
      </c>
      <c r="H4511" t="s">
        <v>144</v>
      </c>
      <c r="I4511" t="s">
        <v>136</v>
      </c>
      <c r="J4511" t="s">
        <v>137</v>
      </c>
      <c r="K4511" t="s">
        <v>138</v>
      </c>
      <c r="L4511" t="s">
        <v>13155</v>
      </c>
      <c r="M4511" t="s">
        <v>13156</v>
      </c>
      <c r="N4511">
        <v>1.436111111</v>
      </c>
      <c r="O4511">
        <v>0</v>
      </c>
      <c r="P4511">
        <v>115</v>
      </c>
      <c r="Q4511">
        <v>0</v>
      </c>
      <c r="R4511">
        <v>0</v>
      </c>
      <c r="S4511">
        <v>0</v>
      </c>
      <c r="T4511">
        <v>6</v>
      </c>
      <c r="U4511">
        <v>0</v>
      </c>
      <c r="V4511">
        <v>0</v>
      </c>
      <c r="W4511">
        <v>0</v>
      </c>
      <c r="X4511">
        <v>195.83788195383215</v>
      </c>
      <c r="Y4511">
        <v>0</v>
      </c>
      <c r="Z4511">
        <v>0</v>
      </c>
      <c r="AA4511">
        <v>0</v>
      </c>
      <c r="AB4511">
        <v>26.938671233591403</v>
      </c>
      <c r="AC4511">
        <v>0</v>
      </c>
      <c r="AD4511">
        <v>0</v>
      </c>
      <c r="AE4511">
        <v>222.77655318742356</v>
      </c>
    </row>
    <row r="4512" spans="1:31" x14ac:dyDescent="0.25">
      <c r="A4512">
        <v>2433166</v>
      </c>
      <c r="B4512">
        <v>1</v>
      </c>
      <c r="C4512" t="s">
        <v>80</v>
      </c>
      <c r="D4512" t="s">
        <v>96</v>
      </c>
      <c r="E4512" t="s">
        <v>147</v>
      </c>
      <c r="F4512" t="s">
        <v>13157</v>
      </c>
      <c r="G4512" t="s">
        <v>149</v>
      </c>
      <c r="H4512" t="s">
        <v>135</v>
      </c>
      <c r="I4512" t="s">
        <v>136</v>
      </c>
      <c r="J4512" t="s">
        <v>137</v>
      </c>
      <c r="K4512" t="s">
        <v>138</v>
      </c>
      <c r="L4512" t="s">
        <v>13158</v>
      </c>
      <c r="M4512" t="s">
        <v>13159</v>
      </c>
      <c r="N4512">
        <v>5.0447222219999999</v>
      </c>
      <c r="O4512">
        <v>0</v>
      </c>
      <c r="P4512">
        <v>35</v>
      </c>
      <c r="Q4512">
        <v>0</v>
      </c>
      <c r="R4512">
        <v>0</v>
      </c>
      <c r="S4512">
        <v>0</v>
      </c>
      <c r="T4512">
        <v>3</v>
      </c>
      <c r="U4512">
        <v>0</v>
      </c>
      <c r="V4512">
        <v>0</v>
      </c>
      <c r="W4512">
        <v>0</v>
      </c>
      <c r="X4512">
        <v>65.129081109903936</v>
      </c>
      <c r="Y4512">
        <v>0</v>
      </c>
      <c r="Z4512">
        <v>0</v>
      </c>
      <c r="AA4512">
        <v>0</v>
      </c>
      <c r="AB4512">
        <v>12.631609005457818</v>
      </c>
      <c r="AC4512">
        <v>0</v>
      </c>
      <c r="AD4512">
        <v>0</v>
      </c>
      <c r="AE4512">
        <v>77.760690115361754</v>
      </c>
    </row>
    <row r="4513" spans="1:31" x14ac:dyDescent="0.25">
      <c r="A4513">
        <v>2432576</v>
      </c>
      <c r="B4513">
        <v>1</v>
      </c>
      <c r="C4513" t="s">
        <v>80</v>
      </c>
      <c r="D4513" t="s">
        <v>84</v>
      </c>
      <c r="E4513" t="s">
        <v>132</v>
      </c>
      <c r="F4513" t="s">
        <v>13160</v>
      </c>
      <c r="G4513" t="s">
        <v>153</v>
      </c>
      <c r="H4513" t="s">
        <v>135</v>
      </c>
      <c r="I4513" t="s">
        <v>136</v>
      </c>
      <c r="J4513" t="s">
        <v>137</v>
      </c>
      <c r="K4513" t="s">
        <v>138</v>
      </c>
      <c r="L4513" t="s">
        <v>13161</v>
      </c>
      <c r="M4513" t="s">
        <v>13162</v>
      </c>
      <c r="N4513">
        <v>0.86666666599999997</v>
      </c>
      <c r="O4513">
        <v>0</v>
      </c>
      <c r="P4513">
        <v>5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0.92010196028805558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0.92010196028805558</v>
      </c>
    </row>
    <row r="4514" spans="1:31" x14ac:dyDescent="0.25">
      <c r="A4514">
        <v>2433123</v>
      </c>
      <c r="B4514">
        <v>1</v>
      </c>
      <c r="C4514" t="s">
        <v>80</v>
      </c>
      <c r="D4514" t="s">
        <v>90</v>
      </c>
      <c r="E4514" t="s">
        <v>147</v>
      </c>
      <c r="F4514" t="s">
        <v>5184</v>
      </c>
      <c r="G4514" t="s">
        <v>171</v>
      </c>
      <c r="H4514" t="s">
        <v>135</v>
      </c>
      <c r="I4514" t="s">
        <v>136</v>
      </c>
      <c r="J4514" t="s">
        <v>137</v>
      </c>
      <c r="K4514" t="s">
        <v>138</v>
      </c>
      <c r="L4514" t="s">
        <v>13163</v>
      </c>
      <c r="M4514" t="s">
        <v>13164</v>
      </c>
      <c r="N4514">
        <v>0.72194444400000002</v>
      </c>
      <c r="O4514">
        <v>0</v>
      </c>
      <c r="P4514">
        <v>66</v>
      </c>
      <c r="Q4514">
        <v>0</v>
      </c>
      <c r="R4514">
        <v>0</v>
      </c>
      <c r="S4514">
        <v>0</v>
      </c>
      <c r="T4514">
        <v>16</v>
      </c>
      <c r="U4514">
        <v>0</v>
      </c>
      <c r="V4514">
        <v>0</v>
      </c>
      <c r="W4514">
        <v>0</v>
      </c>
      <c r="X4514">
        <v>13.752512841470232</v>
      </c>
      <c r="Y4514">
        <v>0</v>
      </c>
      <c r="Z4514">
        <v>0</v>
      </c>
      <c r="AA4514">
        <v>0</v>
      </c>
      <c r="AB4514">
        <v>6.9459449109144149</v>
      </c>
      <c r="AC4514">
        <v>0</v>
      </c>
      <c r="AD4514">
        <v>0</v>
      </c>
      <c r="AE4514">
        <v>20.698457752384648</v>
      </c>
    </row>
    <row r="4515" spans="1:31" x14ac:dyDescent="0.25">
      <c r="A4515">
        <v>2432791</v>
      </c>
      <c r="B4515">
        <v>1</v>
      </c>
      <c r="C4515" t="s">
        <v>81</v>
      </c>
      <c r="D4515" t="s">
        <v>128</v>
      </c>
      <c r="E4515" t="s">
        <v>147</v>
      </c>
      <c r="F4515" t="s">
        <v>13165</v>
      </c>
      <c r="G4515" t="s">
        <v>171</v>
      </c>
      <c r="H4515" t="s">
        <v>135</v>
      </c>
      <c r="I4515" t="s">
        <v>136</v>
      </c>
      <c r="J4515" t="s">
        <v>137</v>
      </c>
      <c r="K4515" t="s">
        <v>138</v>
      </c>
      <c r="L4515" t="s">
        <v>13166</v>
      </c>
      <c r="M4515" t="s">
        <v>13167</v>
      </c>
      <c r="N4515">
        <v>5.8366666660000002</v>
      </c>
      <c r="O4515">
        <v>0</v>
      </c>
      <c r="P4515">
        <v>12</v>
      </c>
      <c r="Q4515">
        <v>0</v>
      </c>
      <c r="R4515">
        <v>3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2.8462203240755666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2.8462203240755666</v>
      </c>
    </row>
    <row r="4516" spans="1:31" x14ac:dyDescent="0.25">
      <c r="A4516">
        <v>2432436</v>
      </c>
      <c r="B4516">
        <v>1</v>
      </c>
      <c r="C4516" t="s">
        <v>81</v>
      </c>
      <c r="D4516" t="s">
        <v>126</v>
      </c>
      <c r="E4516" t="s">
        <v>141</v>
      </c>
      <c r="F4516" t="s">
        <v>13168</v>
      </c>
      <c r="G4516" t="s">
        <v>143</v>
      </c>
      <c r="H4516" t="s">
        <v>144</v>
      </c>
      <c r="I4516" t="s">
        <v>136</v>
      </c>
      <c r="J4516" t="s">
        <v>137</v>
      </c>
      <c r="K4516" t="s">
        <v>138</v>
      </c>
      <c r="L4516" t="s">
        <v>13169</v>
      </c>
      <c r="M4516" t="s">
        <v>13170</v>
      </c>
      <c r="N4516">
        <v>1.0113888879999999</v>
      </c>
      <c r="O4516">
        <v>7</v>
      </c>
      <c r="P4516">
        <v>293</v>
      </c>
      <c r="Q4516">
        <v>36</v>
      </c>
      <c r="R4516">
        <v>126</v>
      </c>
      <c r="S4516">
        <v>4</v>
      </c>
      <c r="T4516">
        <v>23</v>
      </c>
      <c r="U4516">
        <v>0</v>
      </c>
      <c r="V4516">
        <v>0</v>
      </c>
      <c r="W4516">
        <v>2.981141580290108</v>
      </c>
      <c r="X4516">
        <v>27.042569024821827</v>
      </c>
      <c r="Y4516">
        <v>74.82447329003476</v>
      </c>
      <c r="Z4516">
        <v>20.221772678877759</v>
      </c>
      <c r="AA4516">
        <v>13.971699940491042</v>
      </c>
      <c r="AB4516">
        <v>40.158418828818348</v>
      </c>
      <c r="AC4516">
        <v>0</v>
      </c>
      <c r="AD4516">
        <v>0</v>
      </c>
      <c r="AE4516">
        <v>179.20007534333385</v>
      </c>
    </row>
    <row r="4517" spans="1:31" x14ac:dyDescent="0.25">
      <c r="A4517">
        <v>2432977</v>
      </c>
      <c r="B4517">
        <v>1</v>
      </c>
      <c r="C4517" t="s">
        <v>80</v>
      </c>
      <c r="D4517" t="s">
        <v>106</v>
      </c>
      <c r="E4517" t="s">
        <v>147</v>
      </c>
      <c r="F4517" t="s">
        <v>12216</v>
      </c>
      <c r="G4517" t="s">
        <v>171</v>
      </c>
      <c r="H4517" t="s">
        <v>135</v>
      </c>
      <c r="I4517" t="s">
        <v>136</v>
      </c>
      <c r="J4517" t="s">
        <v>137</v>
      </c>
      <c r="K4517" t="s">
        <v>138</v>
      </c>
      <c r="L4517" t="s">
        <v>13171</v>
      </c>
      <c r="M4517" t="s">
        <v>13172</v>
      </c>
      <c r="N4517">
        <v>1.075</v>
      </c>
      <c r="O4517">
        <v>0</v>
      </c>
      <c r="P4517">
        <v>23</v>
      </c>
      <c r="Q4517">
        <v>0</v>
      </c>
      <c r="R4517">
        <v>0</v>
      </c>
      <c r="S4517">
        <v>0</v>
      </c>
      <c r="T4517">
        <v>3</v>
      </c>
      <c r="U4517">
        <v>0</v>
      </c>
      <c r="V4517">
        <v>0</v>
      </c>
      <c r="W4517">
        <v>0</v>
      </c>
      <c r="X4517">
        <v>4.1174763212092058</v>
      </c>
      <c r="Y4517">
        <v>0</v>
      </c>
      <c r="Z4517">
        <v>0</v>
      </c>
      <c r="AA4517">
        <v>0</v>
      </c>
      <c r="AB4517">
        <v>1.3534251999206</v>
      </c>
      <c r="AC4517">
        <v>0</v>
      </c>
      <c r="AD4517">
        <v>0</v>
      </c>
      <c r="AE4517">
        <v>5.4709015211298055</v>
      </c>
    </row>
    <row r="4518" spans="1:31" x14ac:dyDescent="0.25">
      <c r="A4518">
        <v>2432413</v>
      </c>
      <c r="B4518">
        <v>1</v>
      </c>
      <c r="C4518" t="s">
        <v>80</v>
      </c>
      <c r="D4518" t="s">
        <v>99</v>
      </c>
      <c r="E4518" t="s">
        <v>161</v>
      </c>
      <c r="F4518" t="s">
        <v>460</v>
      </c>
      <c r="G4518" t="s">
        <v>256</v>
      </c>
      <c r="H4518" t="s">
        <v>144</v>
      </c>
      <c r="I4518" t="s">
        <v>136</v>
      </c>
      <c r="J4518" t="s">
        <v>137</v>
      </c>
      <c r="K4518" t="s">
        <v>138</v>
      </c>
      <c r="L4518" t="s">
        <v>13173</v>
      </c>
      <c r="M4518" t="s">
        <v>13174</v>
      </c>
      <c r="N4518">
        <v>1.446388888</v>
      </c>
      <c r="O4518">
        <v>1</v>
      </c>
      <c r="P4518">
        <v>269</v>
      </c>
      <c r="Q4518">
        <v>0</v>
      </c>
      <c r="R4518">
        <v>29</v>
      </c>
      <c r="S4518">
        <v>1</v>
      </c>
      <c r="T4518">
        <v>35</v>
      </c>
      <c r="U4518">
        <v>0</v>
      </c>
      <c r="V4518">
        <v>0</v>
      </c>
      <c r="W4518">
        <v>3.0372084250926958</v>
      </c>
      <c r="X4518">
        <v>69.317102347476478</v>
      </c>
      <c r="Y4518">
        <v>0</v>
      </c>
      <c r="Z4518">
        <v>7.980512981357875</v>
      </c>
      <c r="AA4518">
        <v>1.8622247183839331</v>
      </c>
      <c r="AB4518">
        <v>28.569919460048329</v>
      </c>
      <c r="AC4518">
        <v>0</v>
      </c>
      <c r="AD4518">
        <v>0</v>
      </c>
      <c r="AE4518">
        <v>110.76696793235931</v>
      </c>
    </row>
    <row r="4519" spans="1:31" x14ac:dyDescent="0.25">
      <c r="A4519">
        <v>2432931</v>
      </c>
      <c r="B4519">
        <v>1</v>
      </c>
      <c r="C4519" t="s">
        <v>81</v>
      </c>
      <c r="D4519" t="s">
        <v>128</v>
      </c>
      <c r="E4519" t="s">
        <v>161</v>
      </c>
      <c r="F4519" t="s">
        <v>13175</v>
      </c>
      <c r="G4519" t="s">
        <v>256</v>
      </c>
      <c r="H4519" t="s">
        <v>144</v>
      </c>
      <c r="I4519" t="s">
        <v>136</v>
      </c>
      <c r="J4519" t="s">
        <v>137</v>
      </c>
      <c r="K4519" t="s">
        <v>138</v>
      </c>
      <c r="L4519" t="s">
        <v>13176</v>
      </c>
      <c r="M4519" t="s">
        <v>13177</v>
      </c>
      <c r="N4519">
        <v>4.2222222220000001</v>
      </c>
      <c r="O4519">
        <v>0</v>
      </c>
      <c r="P4519">
        <v>133</v>
      </c>
      <c r="Q4519">
        <v>0</v>
      </c>
      <c r="R4519">
        <v>0</v>
      </c>
      <c r="S4519">
        <v>0</v>
      </c>
      <c r="T4519">
        <v>11</v>
      </c>
      <c r="U4519">
        <v>0</v>
      </c>
      <c r="V4519">
        <v>0</v>
      </c>
      <c r="W4519">
        <v>0</v>
      </c>
      <c r="X4519">
        <v>5.4068623362249983</v>
      </c>
      <c r="Y4519">
        <v>0</v>
      </c>
      <c r="Z4519">
        <v>0</v>
      </c>
      <c r="AA4519">
        <v>0</v>
      </c>
      <c r="AB4519">
        <v>9.8579321765678873</v>
      </c>
      <c r="AC4519">
        <v>0</v>
      </c>
      <c r="AD4519">
        <v>0</v>
      </c>
      <c r="AE4519">
        <v>15.264794512792886</v>
      </c>
    </row>
    <row r="4520" spans="1:31" x14ac:dyDescent="0.25">
      <c r="A4520">
        <v>2432785</v>
      </c>
      <c r="B4520">
        <v>1</v>
      </c>
      <c r="C4520" t="s">
        <v>81</v>
      </c>
      <c r="D4520" t="s">
        <v>122</v>
      </c>
      <c r="E4520" t="s">
        <v>161</v>
      </c>
      <c r="F4520" t="s">
        <v>3413</v>
      </c>
      <c r="G4520" t="s">
        <v>143</v>
      </c>
      <c r="H4520" t="s">
        <v>144</v>
      </c>
      <c r="I4520" t="s">
        <v>136</v>
      </c>
      <c r="J4520" t="s">
        <v>137</v>
      </c>
      <c r="K4520" t="s">
        <v>138</v>
      </c>
      <c r="L4520" t="s">
        <v>13178</v>
      </c>
      <c r="M4520" t="s">
        <v>13179</v>
      </c>
      <c r="N4520">
        <v>6.9963888880000003</v>
      </c>
      <c r="O4520">
        <v>0</v>
      </c>
      <c r="P4520">
        <v>78</v>
      </c>
      <c r="Q4520">
        <v>0</v>
      </c>
      <c r="R4520">
        <v>1</v>
      </c>
      <c r="S4520">
        <v>0</v>
      </c>
      <c r="T4520">
        <v>3</v>
      </c>
      <c r="U4520">
        <v>0</v>
      </c>
      <c r="V4520">
        <v>0</v>
      </c>
      <c r="W4520">
        <v>0</v>
      </c>
      <c r="X4520">
        <v>63.458403001535309</v>
      </c>
      <c r="Y4520">
        <v>0</v>
      </c>
      <c r="Z4520">
        <v>0</v>
      </c>
      <c r="AA4520">
        <v>0</v>
      </c>
      <c r="AB4520">
        <v>9.6750813273876676E-2</v>
      </c>
      <c r="AC4520">
        <v>0</v>
      </c>
      <c r="AD4520">
        <v>0</v>
      </c>
      <c r="AE4520">
        <v>63.555153814809188</v>
      </c>
    </row>
    <row r="4521" spans="1:31" x14ac:dyDescent="0.25">
      <c r="A4521">
        <v>2433083</v>
      </c>
      <c r="B4521">
        <v>1</v>
      </c>
      <c r="C4521" t="s">
        <v>80</v>
      </c>
      <c r="D4521" t="s">
        <v>90</v>
      </c>
      <c r="E4521" t="s">
        <v>132</v>
      </c>
      <c r="F4521" t="s">
        <v>13180</v>
      </c>
      <c r="G4521" t="s">
        <v>134</v>
      </c>
      <c r="H4521" t="s">
        <v>135</v>
      </c>
      <c r="I4521" t="s">
        <v>136</v>
      </c>
      <c r="J4521" t="s">
        <v>137</v>
      </c>
      <c r="K4521" t="s">
        <v>138</v>
      </c>
      <c r="L4521" t="s">
        <v>13181</v>
      </c>
      <c r="M4521" t="s">
        <v>13182</v>
      </c>
      <c r="N4521">
        <v>2.235833333</v>
      </c>
      <c r="O4521">
        <v>0</v>
      </c>
      <c r="P4521">
        <v>2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2.0525276917782236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2.0525276917782236</v>
      </c>
    </row>
    <row r="4522" spans="1:31" x14ac:dyDescent="0.25">
      <c r="A4522">
        <v>2433186</v>
      </c>
      <c r="B4522">
        <v>1</v>
      </c>
      <c r="C4522" t="s">
        <v>80</v>
      </c>
      <c r="D4522" t="s">
        <v>105</v>
      </c>
      <c r="E4522" t="s">
        <v>290</v>
      </c>
      <c r="F4522" t="s">
        <v>13183</v>
      </c>
      <c r="G4522" t="s">
        <v>175</v>
      </c>
      <c r="H4522" t="s">
        <v>135</v>
      </c>
      <c r="I4522" t="s">
        <v>136</v>
      </c>
      <c r="J4522" t="s">
        <v>137</v>
      </c>
      <c r="K4522" t="s">
        <v>138</v>
      </c>
      <c r="L4522" t="s">
        <v>13184</v>
      </c>
      <c r="M4522" t="s">
        <v>13185</v>
      </c>
      <c r="N4522">
        <v>0.64</v>
      </c>
      <c r="O4522">
        <v>0</v>
      </c>
      <c r="P4522">
        <v>200</v>
      </c>
      <c r="Q4522">
        <v>0</v>
      </c>
      <c r="R4522">
        <v>0</v>
      </c>
      <c r="S4522">
        <v>0</v>
      </c>
      <c r="T4522">
        <v>43</v>
      </c>
      <c r="U4522">
        <v>0</v>
      </c>
      <c r="V4522">
        <v>0</v>
      </c>
      <c r="W4522">
        <v>0</v>
      </c>
      <c r="X4522">
        <v>28.390038084913598</v>
      </c>
      <c r="Y4522">
        <v>0</v>
      </c>
      <c r="Z4522">
        <v>0</v>
      </c>
      <c r="AA4522">
        <v>0</v>
      </c>
      <c r="AB4522">
        <v>21.616064006955082</v>
      </c>
      <c r="AC4522">
        <v>0</v>
      </c>
      <c r="AD4522">
        <v>0</v>
      </c>
      <c r="AE4522">
        <v>50.006102091868684</v>
      </c>
    </row>
    <row r="4523" spans="1:31" x14ac:dyDescent="0.25">
      <c r="A4523">
        <v>2432645</v>
      </c>
      <c r="B4523">
        <v>1</v>
      </c>
      <c r="C4523" t="s">
        <v>80</v>
      </c>
      <c r="D4523" t="s">
        <v>92</v>
      </c>
      <c r="E4523" t="s">
        <v>132</v>
      </c>
      <c r="F4523" t="s">
        <v>13186</v>
      </c>
      <c r="G4523" t="s">
        <v>134</v>
      </c>
      <c r="H4523" t="s">
        <v>135</v>
      </c>
      <c r="I4523" t="s">
        <v>136</v>
      </c>
      <c r="J4523" t="s">
        <v>137</v>
      </c>
      <c r="K4523" t="s">
        <v>138</v>
      </c>
      <c r="L4523" t="s">
        <v>13187</v>
      </c>
      <c r="M4523" t="s">
        <v>13188</v>
      </c>
      <c r="N4523">
        <v>2.241666666</v>
      </c>
      <c r="O4523">
        <v>0</v>
      </c>
      <c r="P4523">
        <v>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0.5489965000403989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0.5489965000403989</v>
      </c>
    </row>
    <row r="4524" spans="1:31" x14ac:dyDescent="0.25">
      <c r="A4524">
        <v>2432499</v>
      </c>
      <c r="B4524">
        <v>1</v>
      </c>
      <c r="C4524" t="s">
        <v>80</v>
      </c>
      <c r="D4524" t="s">
        <v>83</v>
      </c>
      <c r="E4524" t="s">
        <v>161</v>
      </c>
      <c r="F4524" t="s">
        <v>13189</v>
      </c>
      <c r="G4524" t="s">
        <v>256</v>
      </c>
      <c r="H4524" t="s">
        <v>144</v>
      </c>
      <c r="I4524" t="s">
        <v>136</v>
      </c>
      <c r="J4524" t="s">
        <v>137</v>
      </c>
      <c r="K4524" t="s">
        <v>138</v>
      </c>
      <c r="L4524" t="s">
        <v>13190</v>
      </c>
      <c r="M4524" t="s">
        <v>12909</v>
      </c>
      <c r="N4524">
        <v>3.0080555549999999</v>
      </c>
      <c r="O4524">
        <v>0</v>
      </c>
      <c r="P4524">
        <v>137</v>
      </c>
      <c r="Q4524">
        <v>0</v>
      </c>
      <c r="R4524">
        <v>1</v>
      </c>
      <c r="S4524">
        <v>37</v>
      </c>
      <c r="T4524">
        <v>22</v>
      </c>
      <c r="U4524">
        <v>20</v>
      </c>
      <c r="V4524">
        <v>3</v>
      </c>
      <c r="W4524">
        <v>0</v>
      </c>
      <c r="X4524">
        <v>118.13314115402862</v>
      </c>
      <c r="Y4524">
        <v>0</v>
      </c>
      <c r="Z4524">
        <v>9.5067186534385346</v>
      </c>
      <c r="AA4524">
        <v>1102.2607621624079</v>
      </c>
      <c r="AB4524">
        <v>100.19159637283258</v>
      </c>
      <c r="AC4524">
        <v>1408.9079335705992</v>
      </c>
      <c r="AD4524">
        <v>238.77232332367524</v>
      </c>
      <c r="AE4524">
        <v>2977.7724752369822</v>
      </c>
    </row>
    <row r="4525" spans="1:31" x14ac:dyDescent="0.25">
      <c r="A4525">
        <v>2432745</v>
      </c>
      <c r="B4525">
        <v>1</v>
      </c>
      <c r="C4525" t="s">
        <v>80</v>
      </c>
      <c r="D4525" t="s">
        <v>109</v>
      </c>
      <c r="E4525" t="s">
        <v>132</v>
      </c>
      <c r="F4525" t="s">
        <v>13191</v>
      </c>
      <c r="G4525" t="s">
        <v>134</v>
      </c>
      <c r="H4525" t="s">
        <v>135</v>
      </c>
      <c r="I4525" t="s">
        <v>136</v>
      </c>
      <c r="J4525" t="s">
        <v>137</v>
      </c>
      <c r="K4525" t="s">
        <v>138</v>
      </c>
      <c r="L4525" t="s">
        <v>13192</v>
      </c>
      <c r="M4525" t="s">
        <v>13193</v>
      </c>
      <c r="N4525">
        <v>1.8591666659999999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9.8407810278728872E-2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9.8407810278728872E-2</v>
      </c>
    </row>
    <row r="4526" spans="1:31" x14ac:dyDescent="0.25">
      <c r="A4526">
        <v>2432542</v>
      </c>
      <c r="B4526">
        <v>1</v>
      </c>
      <c r="C4526" t="s">
        <v>81</v>
      </c>
      <c r="D4526" t="s">
        <v>128</v>
      </c>
      <c r="E4526" t="s">
        <v>147</v>
      </c>
      <c r="F4526" t="s">
        <v>13054</v>
      </c>
      <c r="G4526" t="s">
        <v>149</v>
      </c>
      <c r="H4526" t="s">
        <v>135</v>
      </c>
      <c r="I4526" t="s">
        <v>136</v>
      </c>
      <c r="J4526" t="s">
        <v>137</v>
      </c>
      <c r="K4526" t="s">
        <v>138</v>
      </c>
      <c r="L4526" t="s">
        <v>13194</v>
      </c>
      <c r="M4526" t="s">
        <v>13195</v>
      </c>
      <c r="N4526">
        <v>2.469166666</v>
      </c>
      <c r="O4526">
        <v>0</v>
      </c>
      <c r="P4526">
        <v>279</v>
      </c>
      <c r="Q4526">
        <v>0</v>
      </c>
      <c r="R4526">
        <v>1</v>
      </c>
      <c r="S4526">
        <v>0</v>
      </c>
      <c r="T4526">
        <v>5</v>
      </c>
      <c r="U4526">
        <v>0</v>
      </c>
      <c r="V4526">
        <v>0</v>
      </c>
      <c r="W4526">
        <v>0</v>
      </c>
      <c r="X4526">
        <v>121.57587901886095</v>
      </c>
      <c r="Y4526">
        <v>0</v>
      </c>
      <c r="Z4526">
        <v>0</v>
      </c>
      <c r="AA4526">
        <v>0</v>
      </c>
      <c r="AB4526">
        <v>35.253364006118815</v>
      </c>
      <c r="AC4526">
        <v>0</v>
      </c>
      <c r="AD4526">
        <v>0</v>
      </c>
      <c r="AE4526">
        <v>156.82924302497975</v>
      </c>
    </row>
    <row r="4527" spans="1:31" x14ac:dyDescent="0.25">
      <c r="A4527">
        <v>2433040</v>
      </c>
      <c r="B4527">
        <v>1</v>
      </c>
      <c r="C4527" t="s">
        <v>81</v>
      </c>
      <c r="D4527" t="s">
        <v>128</v>
      </c>
      <c r="E4527" t="s">
        <v>147</v>
      </c>
      <c r="F4527" t="s">
        <v>13196</v>
      </c>
      <c r="G4527" t="s">
        <v>171</v>
      </c>
      <c r="H4527" t="s">
        <v>135</v>
      </c>
      <c r="I4527" t="s">
        <v>136</v>
      </c>
      <c r="J4527" t="s">
        <v>137</v>
      </c>
      <c r="K4527" t="s">
        <v>138</v>
      </c>
      <c r="L4527" t="s">
        <v>13197</v>
      </c>
      <c r="M4527" t="s">
        <v>13198</v>
      </c>
      <c r="N4527">
        <v>3.9558333330000002</v>
      </c>
      <c r="O4527">
        <v>0</v>
      </c>
      <c r="P4527">
        <v>18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11.687926960237187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11.687926960237187</v>
      </c>
    </row>
    <row r="4528" spans="1:31" x14ac:dyDescent="0.25">
      <c r="A4528">
        <v>2432851</v>
      </c>
      <c r="B4528">
        <v>1</v>
      </c>
      <c r="C4528" t="s">
        <v>80</v>
      </c>
      <c r="D4528" t="s">
        <v>107</v>
      </c>
      <c r="E4528" t="s">
        <v>290</v>
      </c>
      <c r="F4528" t="s">
        <v>291</v>
      </c>
      <c r="G4528" t="s">
        <v>308</v>
      </c>
      <c r="H4528" t="s">
        <v>135</v>
      </c>
      <c r="I4528" t="s">
        <v>136</v>
      </c>
      <c r="J4528" t="s">
        <v>137</v>
      </c>
      <c r="K4528" t="s">
        <v>138</v>
      </c>
      <c r="L4528" t="s">
        <v>13199</v>
      </c>
      <c r="M4528" t="s">
        <v>13200</v>
      </c>
      <c r="N4528">
        <v>1.663888888</v>
      </c>
      <c r="O4528">
        <v>0</v>
      </c>
      <c r="P4528">
        <v>42</v>
      </c>
      <c r="Q4528">
        <v>0</v>
      </c>
      <c r="R4528">
        <v>0</v>
      </c>
      <c r="S4528">
        <v>0</v>
      </c>
      <c r="T4528">
        <v>31</v>
      </c>
      <c r="U4528">
        <v>0</v>
      </c>
      <c r="V4528">
        <v>0</v>
      </c>
      <c r="W4528">
        <v>0</v>
      </c>
      <c r="X4528">
        <v>17.15833626130684</v>
      </c>
      <c r="Y4528">
        <v>0</v>
      </c>
      <c r="Z4528">
        <v>0</v>
      </c>
      <c r="AA4528">
        <v>0</v>
      </c>
      <c r="AB4528">
        <v>22.678987206847967</v>
      </c>
      <c r="AC4528">
        <v>0</v>
      </c>
      <c r="AD4528">
        <v>0</v>
      </c>
      <c r="AE4528">
        <v>39.837323468154807</v>
      </c>
    </row>
    <row r="4529" spans="1:31" x14ac:dyDescent="0.25">
      <c r="A4529">
        <v>2432516</v>
      </c>
      <c r="B4529">
        <v>1</v>
      </c>
      <c r="C4529" t="s">
        <v>80</v>
      </c>
      <c r="D4529" t="s">
        <v>104</v>
      </c>
      <c r="E4529" t="s">
        <v>161</v>
      </c>
      <c r="F4529" t="s">
        <v>6336</v>
      </c>
      <c r="G4529" t="s">
        <v>143</v>
      </c>
      <c r="H4529" t="s">
        <v>144</v>
      </c>
      <c r="I4529" t="s">
        <v>136</v>
      </c>
      <c r="J4529" t="s">
        <v>137</v>
      </c>
      <c r="K4529" t="s">
        <v>138</v>
      </c>
      <c r="L4529" t="s">
        <v>13201</v>
      </c>
      <c r="M4529" t="s">
        <v>13202</v>
      </c>
      <c r="N4529">
        <v>0.93500000000000005</v>
      </c>
      <c r="O4529">
        <v>0</v>
      </c>
      <c r="P4529">
        <v>1017</v>
      </c>
      <c r="Q4529">
        <v>0</v>
      </c>
      <c r="R4529">
        <v>0</v>
      </c>
      <c r="S4529">
        <v>0</v>
      </c>
      <c r="T4529">
        <v>108</v>
      </c>
      <c r="U4529">
        <v>0</v>
      </c>
      <c r="V4529">
        <v>0</v>
      </c>
      <c r="W4529">
        <v>0</v>
      </c>
      <c r="X4529">
        <v>195.28550945758684</v>
      </c>
      <c r="Y4529">
        <v>0</v>
      </c>
      <c r="Z4529">
        <v>0</v>
      </c>
      <c r="AA4529">
        <v>0</v>
      </c>
      <c r="AB4529">
        <v>72.370904034209715</v>
      </c>
      <c r="AC4529">
        <v>0</v>
      </c>
      <c r="AD4529">
        <v>0</v>
      </c>
      <c r="AE4529">
        <v>267.65641349179657</v>
      </c>
    </row>
    <row r="4530" spans="1:31" x14ac:dyDescent="0.25">
      <c r="A4530">
        <v>2432373</v>
      </c>
      <c r="B4530">
        <v>1</v>
      </c>
      <c r="C4530" t="s">
        <v>81</v>
      </c>
      <c r="D4530" t="s">
        <v>127</v>
      </c>
      <c r="E4530" t="s">
        <v>161</v>
      </c>
      <c r="F4530" t="s">
        <v>13203</v>
      </c>
      <c r="G4530" t="s">
        <v>143</v>
      </c>
      <c r="H4530" t="s">
        <v>144</v>
      </c>
      <c r="I4530" t="s">
        <v>136</v>
      </c>
      <c r="J4530" t="s">
        <v>137</v>
      </c>
      <c r="K4530" t="s">
        <v>138</v>
      </c>
      <c r="L4530" t="s">
        <v>13204</v>
      </c>
      <c r="M4530" t="s">
        <v>13205</v>
      </c>
      <c r="N4530">
        <v>0.58138888799999999</v>
      </c>
      <c r="O4530">
        <v>0</v>
      </c>
      <c r="P4530">
        <v>2409</v>
      </c>
      <c r="Q4530">
        <v>0</v>
      </c>
      <c r="R4530">
        <v>0</v>
      </c>
      <c r="S4530">
        <v>0</v>
      </c>
      <c r="T4530">
        <v>906</v>
      </c>
      <c r="U4530">
        <v>0</v>
      </c>
      <c r="V4530">
        <v>0</v>
      </c>
      <c r="W4530">
        <v>0</v>
      </c>
      <c r="X4530">
        <v>250.78945955391845</v>
      </c>
      <c r="Y4530">
        <v>0</v>
      </c>
      <c r="Z4530">
        <v>0</v>
      </c>
      <c r="AA4530">
        <v>0</v>
      </c>
      <c r="AB4530">
        <v>316.94109050383031</v>
      </c>
      <c r="AC4530">
        <v>0</v>
      </c>
      <c r="AD4530">
        <v>0</v>
      </c>
      <c r="AE4530">
        <v>567.73055005774881</v>
      </c>
    </row>
    <row r="4531" spans="1:31" x14ac:dyDescent="0.25">
      <c r="A4531">
        <v>2433120</v>
      </c>
      <c r="B4531">
        <v>1</v>
      </c>
      <c r="C4531" t="s">
        <v>80</v>
      </c>
      <c r="D4531" t="s">
        <v>99</v>
      </c>
      <c r="E4531" t="s">
        <v>132</v>
      </c>
      <c r="F4531" t="s">
        <v>13206</v>
      </c>
      <c r="G4531" t="s">
        <v>134</v>
      </c>
      <c r="H4531" t="s">
        <v>135</v>
      </c>
      <c r="I4531" t="s">
        <v>136</v>
      </c>
      <c r="J4531" t="s">
        <v>137</v>
      </c>
      <c r="K4531" t="s">
        <v>138</v>
      </c>
      <c r="L4531" t="s">
        <v>13207</v>
      </c>
      <c r="M4531" t="s">
        <v>13208</v>
      </c>
      <c r="N4531">
        <v>1.534166666</v>
      </c>
      <c r="O4531">
        <v>0</v>
      </c>
      <c r="P4531">
        <v>7</v>
      </c>
      <c r="Q4531">
        <v>0</v>
      </c>
      <c r="R4531">
        <v>0</v>
      </c>
      <c r="S4531">
        <v>0</v>
      </c>
      <c r="T4531">
        <v>3</v>
      </c>
      <c r="U4531">
        <v>0</v>
      </c>
      <c r="V4531">
        <v>0</v>
      </c>
      <c r="W4531">
        <v>0</v>
      </c>
      <c r="X4531">
        <v>3.179828714634986</v>
      </c>
      <c r="Y4531">
        <v>0</v>
      </c>
      <c r="Z4531">
        <v>0</v>
      </c>
      <c r="AA4531">
        <v>0</v>
      </c>
      <c r="AB4531">
        <v>1.9299167728889126</v>
      </c>
      <c r="AC4531">
        <v>0</v>
      </c>
      <c r="AD4531">
        <v>0</v>
      </c>
      <c r="AE4531">
        <v>5.1097454875238988</v>
      </c>
    </row>
    <row r="4532" spans="1:31" x14ac:dyDescent="0.25">
      <c r="A4532">
        <v>2433014</v>
      </c>
      <c r="B4532">
        <v>1</v>
      </c>
      <c r="C4532" t="s">
        <v>80</v>
      </c>
      <c r="D4532" t="s">
        <v>95</v>
      </c>
      <c r="E4532" t="s">
        <v>229</v>
      </c>
      <c r="F4532" t="s">
        <v>13209</v>
      </c>
      <c r="G4532" t="s">
        <v>143</v>
      </c>
      <c r="H4532" t="s">
        <v>144</v>
      </c>
      <c r="I4532" t="s">
        <v>136</v>
      </c>
      <c r="J4532" t="s">
        <v>137</v>
      </c>
      <c r="K4532" t="s">
        <v>138</v>
      </c>
      <c r="L4532" t="s">
        <v>13210</v>
      </c>
      <c r="M4532" t="s">
        <v>13211</v>
      </c>
      <c r="N4532">
        <v>0.56361111100000005</v>
      </c>
      <c r="O4532">
        <v>0</v>
      </c>
      <c r="P4532">
        <v>6643</v>
      </c>
      <c r="Q4532">
        <v>0</v>
      </c>
      <c r="R4532">
        <v>1</v>
      </c>
      <c r="S4532">
        <v>2</v>
      </c>
      <c r="T4532">
        <v>893</v>
      </c>
      <c r="U4532">
        <v>0</v>
      </c>
      <c r="V4532">
        <v>0</v>
      </c>
      <c r="W4532">
        <v>0</v>
      </c>
      <c r="X4532">
        <v>987.28874683066783</v>
      </c>
      <c r="Y4532">
        <v>0</v>
      </c>
      <c r="Z4532">
        <v>0</v>
      </c>
      <c r="AA4532">
        <v>19.815520889388186</v>
      </c>
      <c r="AB4532">
        <v>430.06388259459959</v>
      </c>
      <c r="AC4532">
        <v>0</v>
      </c>
      <c r="AD4532">
        <v>0</v>
      </c>
      <c r="AE4532">
        <v>1437.1681503146556</v>
      </c>
    </row>
    <row r="4533" spans="1:31" x14ac:dyDescent="0.25">
      <c r="A4533">
        <v>2432330</v>
      </c>
      <c r="B4533">
        <v>1</v>
      </c>
      <c r="C4533" t="s">
        <v>80</v>
      </c>
      <c r="D4533" t="s">
        <v>90</v>
      </c>
      <c r="E4533" t="s">
        <v>132</v>
      </c>
      <c r="F4533" t="s">
        <v>13212</v>
      </c>
      <c r="G4533" t="s">
        <v>134</v>
      </c>
      <c r="H4533" t="s">
        <v>135</v>
      </c>
      <c r="I4533" t="s">
        <v>136</v>
      </c>
      <c r="J4533" t="s">
        <v>137</v>
      </c>
      <c r="K4533" t="s">
        <v>138</v>
      </c>
      <c r="L4533" t="s">
        <v>13213</v>
      </c>
      <c r="M4533" t="s">
        <v>13214</v>
      </c>
      <c r="N4533">
        <v>1.342222222</v>
      </c>
      <c r="O4533">
        <v>0</v>
      </c>
      <c r="P4533">
        <v>3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0.5449678492540333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0.5449678492540333</v>
      </c>
    </row>
    <row r="4534" spans="1:31" x14ac:dyDescent="0.25">
      <c r="A4534">
        <v>2432722</v>
      </c>
      <c r="B4534">
        <v>1</v>
      </c>
      <c r="C4534" t="s">
        <v>80</v>
      </c>
      <c r="D4534" t="s">
        <v>97</v>
      </c>
      <c r="E4534" t="s">
        <v>147</v>
      </c>
      <c r="F4534" t="s">
        <v>13215</v>
      </c>
      <c r="G4534" t="s">
        <v>149</v>
      </c>
      <c r="H4534" t="s">
        <v>135</v>
      </c>
      <c r="I4534" t="s">
        <v>136</v>
      </c>
      <c r="J4534" t="s">
        <v>137</v>
      </c>
      <c r="K4534" t="s">
        <v>138</v>
      </c>
      <c r="L4534" t="s">
        <v>13216</v>
      </c>
      <c r="M4534" t="s">
        <v>13217</v>
      </c>
      <c r="N4534">
        <v>3.8463888879999999</v>
      </c>
      <c r="O4534">
        <v>0</v>
      </c>
      <c r="P4534">
        <v>21</v>
      </c>
      <c r="Q4534">
        <v>0</v>
      </c>
      <c r="R4534">
        <v>6</v>
      </c>
      <c r="S4534">
        <v>0</v>
      </c>
      <c r="T4534">
        <v>9</v>
      </c>
      <c r="U4534">
        <v>0</v>
      </c>
      <c r="V4534">
        <v>0</v>
      </c>
      <c r="W4534">
        <v>0</v>
      </c>
      <c r="X4534">
        <v>22.567349124624663</v>
      </c>
      <c r="Y4534">
        <v>0</v>
      </c>
      <c r="Z4534">
        <v>1.2556088652208166</v>
      </c>
      <c r="AA4534">
        <v>0</v>
      </c>
      <c r="AB4534">
        <v>10.775187784739446</v>
      </c>
      <c r="AC4534">
        <v>0</v>
      </c>
      <c r="AD4534">
        <v>0</v>
      </c>
      <c r="AE4534">
        <v>34.598145774584928</v>
      </c>
    </row>
    <row r="4535" spans="1:31" x14ac:dyDescent="0.25">
      <c r="A4535">
        <v>2433126</v>
      </c>
      <c r="B4535">
        <v>1</v>
      </c>
      <c r="C4535" t="s">
        <v>81</v>
      </c>
      <c r="D4535" t="s">
        <v>122</v>
      </c>
      <c r="E4535" t="s">
        <v>178</v>
      </c>
      <c r="F4535" t="s">
        <v>179</v>
      </c>
      <c r="G4535" t="s">
        <v>143</v>
      </c>
      <c r="H4535" t="s">
        <v>144</v>
      </c>
      <c r="I4535" t="s">
        <v>136</v>
      </c>
      <c r="J4535" t="s">
        <v>137</v>
      </c>
      <c r="K4535" t="s">
        <v>138</v>
      </c>
      <c r="L4535" t="s">
        <v>13218</v>
      </c>
      <c r="M4535" t="s">
        <v>13219</v>
      </c>
      <c r="N4535">
        <v>0.26138888799999999</v>
      </c>
      <c r="O4535">
        <v>15</v>
      </c>
      <c r="P4535">
        <v>792</v>
      </c>
      <c r="Q4535">
        <v>71</v>
      </c>
      <c r="R4535">
        <v>39</v>
      </c>
      <c r="S4535">
        <v>17</v>
      </c>
      <c r="T4535">
        <v>46</v>
      </c>
      <c r="U4535">
        <v>0</v>
      </c>
      <c r="V4535">
        <v>1</v>
      </c>
      <c r="W4535">
        <v>0.89507635822704978</v>
      </c>
      <c r="X4535">
        <v>28.391043378109316</v>
      </c>
      <c r="Y4535">
        <v>15.369804879782144</v>
      </c>
      <c r="Z4535">
        <v>2.2143614371829701</v>
      </c>
      <c r="AA4535">
        <v>14.31280775634667</v>
      </c>
      <c r="AB4535">
        <v>9.5424713152278393</v>
      </c>
      <c r="AC4535">
        <v>0</v>
      </c>
      <c r="AD4535">
        <v>3.0301463763000001E-2</v>
      </c>
      <c r="AE4535">
        <v>70.755866588638995</v>
      </c>
    </row>
    <row r="4536" spans="1:31" x14ac:dyDescent="0.25">
      <c r="A4536">
        <v>2433026</v>
      </c>
      <c r="B4536">
        <v>1</v>
      </c>
      <c r="C4536" t="s">
        <v>81</v>
      </c>
      <c r="D4536" t="s">
        <v>112</v>
      </c>
      <c r="E4536" t="s">
        <v>178</v>
      </c>
      <c r="F4536" t="s">
        <v>13220</v>
      </c>
      <c r="G4536" t="s">
        <v>143</v>
      </c>
      <c r="H4536" t="s">
        <v>144</v>
      </c>
      <c r="I4536" t="s">
        <v>136</v>
      </c>
      <c r="J4536" t="s">
        <v>137</v>
      </c>
      <c r="K4536" t="s">
        <v>138</v>
      </c>
      <c r="L4536" t="s">
        <v>13221</v>
      </c>
      <c r="M4536" t="s">
        <v>13222</v>
      </c>
      <c r="N4536">
        <v>0.67249999999999999</v>
      </c>
      <c r="O4536">
        <v>3</v>
      </c>
      <c r="P4536">
        <v>1292</v>
      </c>
      <c r="Q4536">
        <v>5</v>
      </c>
      <c r="R4536">
        <v>38</v>
      </c>
      <c r="S4536">
        <v>7</v>
      </c>
      <c r="T4536">
        <v>68</v>
      </c>
      <c r="U4536">
        <v>0</v>
      </c>
      <c r="V4536">
        <v>0</v>
      </c>
      <c r="W4536">
        <v>0.66780471889564996</v>
      </c>
      <c r="X4536">
        <v>63.454948099461213</v>
      </c>
      <c r="Y4536">
        <v>26.710249545488971</v>
      </c>
      <c r="Z4536">
        <v>3.3645247796894693</v>
      </c>
      <c r="AA4536">
        <v>39.45514028364569</v>
      </c>
      <c r="AB4536">
        <v>24.062921088905451</v>
      </c>
      <c r="AC4536">
        <v>0</v>
      </c>
      <c r="AD4536">
        <v>0</v>
      </c>
      <c r="AE4536">
        <v>157.71558851608643</v>
      </c>
    </row>
    <row r="4537" spans="1:31" x14ac:dyDescent="0.25">
      <c r="A4537">
        <v>2433003</v>
      </c>
      <c r="B4537">
        <v>1</v>
      </c>
      <c r="C4537" t="s">
        <v>80</v>
      </c>
      <c r="D4537" t="s">
        <v>85</v>
      </c>
      <c r="E4537" t="s">
        <v>229</v>
      </c>
      <c r="F4537" t="s">
        <v>13223</v>
      </c>
      <c r="G4537" t="s">
        <v>175</v>
      </c>
      <c r="H4537" t="s">
        <v>144</v>
      </c>
      <c r="I4537" t="s">
        <v>136</v>
      </c>
      <c r="J4537" t="s">
        <v>137</v>
      </c>
      <c r="K4537" t="s">
        <v>138</v>
      </c>
      <c r="L4537" t="s">
        <v>13224</v>
      </c>
      <c r="M4537" t="s">
        <v>13225</v>
      </c>
      <c r="N4537">
        <v>0.10777777700000001</v>
      </c>
      <c r="O4537">
        <v>0</v>
      </c>
      <c r="P4537">
        <v>1383</v>
      </c>
      <c r="Q4537">
        <v>0</v>
      </c>
      <c r="R4537">
        <v>0</v>
      </c>
      <c r="S4537">
        <v>2</v>
      </c>
      <c r="T4537">
        <v>129</v>
      </c>
      <c r="U4537">
        <v>1</v>
      </c>
      <c r="V4537">
        <v>1</v>
      </c>
      <c r="W4537">
        <v>0</v>
      </c>
      <c r="X4537">
        <v>49.53967315873463</v>
      </c>
      <c r="Y4537">
        <v>0</v>
      </c>
      <c r="Z4537">
        <v>0</v>
      </c>
      <c r="AA4537">
        <v>16.652547150433087</v>
      </c>
      <c r="AB4537">
        <v>25.102916148387624</v>
      </c>
      <c r="AC4537">
        <v>6.908330992030872</v>
      </c>
      <c r="AD4537">
        <v>5.3522441513656265</v>
      </c>
      <c r="AE4537">
        <v>103.55571160095182</v>
      </c>
    </row>
    <row r="4538" spans="1:31" x14ac:dyDescent="0.25">
      <c r="A4538">
        <v>2432339</v>
      </c>
      <c r="B4538">
        <v>1</v>
      </c>
      <c r="C4538" t="s">
        <v>80</v>
      </c>
      <c r="D4538" t="s">
        <v>104</v>
      </c>
      <c r="E4538" t="s">
        <v>178</v>
      </c>
      <c r="F4538" t="s">
        <v>13226</v>
      </c>
      <c r="G4538" t="s">
        <v>143</v>
      </c>
      <c r="H4538" t="s">
        <v>144</v>
      </c>
      <c r="I4538" t="s">
        <v>136</v>
      </c>
      <c r="J4538" t="s">
        <v>137</v>
      </c>
      <c r="K4538" t="s">
        <v>138</v>
      </c>
      <c r="L4538" t="s">
        <v>13227</v>
      </c>
      <c r="M4538" t="s">
        <v>13228</v>
      </c>
      <c r="N4538">
        <v>0.17361111100000001</v>
      </c>
      <c r="O4538">
        <v>2</v>
      </c>
      <c r="P4538">
        <v>1761</v>
      </c>
      <c r="Q4538">
        <v>0</v>
      </c>
      <c r="R4538">
        <v>57</v>
      </c>
      <c r="S4538">
        <v>2</v>
      </c>
      <c r="T4538">
        <v>166</v>
      </c>
      <c r="U4538">
        <v>0</v>
      </c>
      <c r="V4538">
        <v>0</v>
      </c>
      <c r="W4538">
        <v>0.13085337654826387</v>
      </c>
      <c r="X4538">
        <v>56.964854578252584</v>
      </c>
      <c r="Y4538">
        <v>0</v>
      </c>
      <c r="Z4538">
        <v>0.41338802232343752</v>
      </c>
      <c r="AA4538">
        <v>2.9326957693333333</v>
      </c>
      <c r="AB4538">
        <v>11.461888066968745</v>
      </c>
      <c r="AC4538">
        <v>0</v>
      </c>
      <c r="AD4538">
        <v>0</v>
      </c>
      <c r="AE4538">
        <v>71.903679813426365</v>
      </c>
    </row>
    <row r="4539" spans="1:31" x14ac:dyDescent="0.25">
      <c r="A4539">
        <v>2432980</v>
      </c>
      <c r="B4539">
        <v>1</v>
      </c>
      <c r="C4539" t="s">
        <v>81</v>
      </c>
      <c r="D4539" t="s">
        <v>115</v>
      </c>
      <c r="E4539" t="s">
        <v>147</v>
      </c>
      <c r="F4539" t="s">
        <v>13229</v>
      </c>
      <c r="G4539" t="s">
        <v>171</v>
      </c>
      <c r="H4539" t="s">
        <v>135</v>
      </c>
      <c r="I4539" t="s">
        <v>136</v>
      </c>
      <c r="J4539" t="s">
        <v>137</v>
      </c>
      <c r="K4539" t="s">
        <v>138</v>
      </c>
      <c r="L4539" t="s">
        <v>13230</v>
      </c>
      <c r="M4539" t="s">
        <v>13231</v>
      </c>
      <c r="N4539">
        <v>1.141388888</v>
      </c>
      <c r="O4539">
        <v>0</v>
      </c>
      <c r="P4539">
        <v>8</v>
      </c>
      <c r="Q4539">
        <v>0</v>
      </c>
      <c r="R4539">
        <v>0</v>
      </c>
      <c r="S4539">
        <v>0</v>
      </c>
      <c r="T4539">
        <v>1</v>
      </c>
      <c r="U4539">
        <v>0</v>
      </c>
      <c r="V4539">
        <v>0</v>
      </c>
      <c r="W4539">
        <v>0</v>
      </c>
      <c r="X4539">
        <v>1.5909786517841882</v>
      </c>
      <c r="Y4539">
        <v>0</v>
      </c>
      <c r="Z4539">
        <v>0</v>
      </c>
      <c r="AA4539">
        <v>0</v>
      </c>
      <c r="AB4539">
        <v>7.6709053464633331E-2</v>
      </c>
      <c r="AC4539">
        <v>0</v>
      </c>
      <c r="AD4539">
        <v>0</v>
      </c>
      <c r="AE4539">
        <v>1.6676877052488215</v>
      </c>
    </row>
    <row r="4540" spans="1:31" x14ac:dyDescent="0.25">
      <c r="A4540">
        <v>2432439</v>
      </c>
      <c r="B4540">
        <v>1</v>
      </c>
      <c r="C4540" t="s">
        <v>80</v>
      </c>
      <c r="D4540" t="s">
        <v>83</v>
      </c>
      <c r="E4540" t="s">
        <v>156</v>
      </c>
      <c r="F4540" t="s">
        <v>13232</v>
      </c>
      <c r="G4540" t="s">
        <v>175</v>
      </c>
      <c r="H4540" t="s">
        <v>135</v>
      </c>
      <c r="I4540" t="s">
        <v>136</v>
      </c>
      <c r="J4540" t="s">
        <v>137</v>
      </c>
      <c r="K4540" t="s">
        <v>138</v>
      </c>
      <c r="L4540" t="s">
        <v>13233</v>
      </c>
      <c r="M4540" t="s">
        <v>12868</v>
      </c>
      <c r="N4540">
        <v>0.47055555500000001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61</v>
      </c>
      <c r="U4540">
        <v>0</v>
      </c>
      <c r="V4540">
        <v>7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40.115593477380116</v>
      </c>
      <c r="AC4540">
        <v>0</v>
      </c>
      <c r="AD4540">
        <v>28.202842438489053</v>
      </c>
      <c r="AE4540">
        <v>68.318435915869173</v>
      </c>
    </row>
    <row r="4541" spans="1:31" x14ac:dyDescent="0.25">
      <c r="A4541">
        <v>2432986</v>
      </c>
      <c r="B4541">
        <v>1</v>
      </c>
      <c r="C4541" t="s">
        <v>80</v>
      </c>
      <c r="D4541" t="s">
        <v>95</v>
      </c>
      <c r="E4541" t="s">
        <v>229</v>
      </c>
      <c r="F4541" t="s">
        <v>13234</v>
      </c>
      <c r="G4541" t="s">
        <v>143</v>
      </c>
      <c r="H4541" t="s">
        <v>144</v>
      </c>
      <c r="I4541" t="s">
        <v>136</v>
      </c>
      <c r="J4541" t="s">
        <v>137</v>
      </c>
      <c r="K4541" t="s">
        <v>138</v>
      </c>
      <c r="L4541" t="s">
        <v>13235</v>
      </c>
      <c r="M4541" t="s">
        <v>13236</v>
      </c>
      <c r="N4541">
        <v>0.83972222200000002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1995.0704975811427</v>
      </c>
      <c r="AD4541">
        <v>0</v>
      </c>
      <c r="AE4541">
        <v>1995.0704975811427</v>
      </c>
    </row>
    <row r="4542" spans="1:31" x14ac:dyDescent="0.25">
      <c r="A4542">
        <v>2432794</v>
      </c>
      <c r="B4542">
        <v>1</v>
      </c>
      <c r="C4542" t="s">
        <v>80</v>
      </c>
      <c r="D4542" t="s">
        <v>85</v>
      </c>
      <c r="E4542" t="s">
        <v>156</v>
      </c>
      <c r="F4542" t="s">
        <v>13237</v>
      </c>
      <c r="G4542" t="s">
        <v>5666</v>
      </c>
      <c r="H4542" t="s">
        <v>135</v>
      </c>
      <c r="I4542" t="s">
        <v>136</v>
      </c>
      <c r="J4542" t="s">
        <v>137</v>
      </c>
      <c r="K4542" t="s">
        <v>138</v>
      </c>
      <c r="L4542" t="s">
        <v>13238</v>
      </c>
      <c r="M4542" t="s">
        <v>13239</v>
      </c>
      <c r="N4542">
        <v>8.9308333330000007</v>
      </c>
      <c r="O4542">
        <v>0</v>
      </c>
      <c r="P4542">
        <v>352</v>
      </c>
      <c r="Q4542">
        <v>0</v>
      </c>
      <c r="R4542">
        <v>0</v>
      </c>
      <c r="S4542">
        <v>0</v>
      </c>
      <c r="T4542">
        <v>33</v>
      </c>
      <c r="U4542">
        <v>0</v>
      </c>
      <c r="V4542">
        <v>0</v>
      </c>
      <c r="W4542">
        <v>0</v>
      </c>
      <c r="X4542">
        <v>955.55332006824926</v>
      </c>
      <c r="Y4542">
        <v>0</v>
      </c>
      <c r="Z4542">
        <v>0</v>
      </c>
      <c r="AA4542">
        <v>0</v>
      </c>
      <c r="AB4542">
        <v>289.50291758507024</v>
      </c>
      <c r="AC4542">
        <v>0</v>
      </c>
      <c r="AD4542">
        <v>0</v>
      </c>
      <c r="AE4542">
        <v>1245.0562376533194</v>
      </c>
    </row>
    <row r="4543" spans="1:31" x14ac:dyDescent="0.25">
      <c r="A4543">
        <v>2432694</v>
      </c>
      <c r="B4543">
        <v>1</v>
      </c>
      <c r="C4543" t="s">
        <v>80</v>
      </c>
      <c r="D4543" t="s">
        <v>82</v>
      </c>
      <c r="E4543" t="s">
        <v>229</v>
      </c>
      <c r="F4543" t="s">
        <v>13240</v>
      </c>
      <c r="G4543" t="s">
        <v>187</v>
      </c>
      <c r="H4543" t="s">
        <v>144</v>
      </c>
      <c r="I4543" t="s">
        <v>136</v>
      </c>
      <c r="J4543" t="s">
        <v>137</v>
      </c>
      <c r="K4543" t="s">
        <v>164</v>
      </c>
      <c r="L4543" t="s">
        <v>13241</v>
      </c>
      <c r="M4543" t="s">
        <v>13242</v>
      </c>
      <c r="N4543">
        <v>4.3086111110000003</v>
      </c>
      <c r="O4543">
        <v>0</v>
      </c>
      <c r="P4543">
        <v>2663</v>
      </c>
      <c r="Q4543">
        <v>0</v>
      </c>
      <c r="R4543">
        <v>0</v>
      </c>
      <c r="S4543">
        <v>2</v>
      </c>
      <c r="T4543">
        <v>259</v>
      </c>
      <c r="U4543">
        <v>0</v>
      </c>
      <c r="V4543">
        <v>3</v>
      </c>
      <c r="W4543">
        <v>0</v>
      </c>
      <c r="X4543">
        <v>2797.1843170518559</v>
      </c>
      <c r="Y4543">
        <v>0</v>
      </c>
      <c r="Z4543">
        <v>0</v>
      </c>
      <c r="AA4543">
        <v>95.291132801755026</v>
      </c>
      <c r="AB4543">
        <v>1628.5816839896017</v>
      </c>
      <c r="AC4543">
        <v>0</v>
      </c>
      <c r="AD4543">
        <v>4.2925472468974251</v>
      </c>
      <c r="AE4543">
        <v>4525.3496810901106</v>
      </c>
    </row>
    <row r="4544" spans="1:31" x14ac:dyDescent="0.25">
      <c r="A4544">
        <v>2432356</v>
      </c>
      <c r="B4544">
        <v>1</v>
      </c>
      <c r="C4544" t="s">
        <v>80</v>
      </c>
      <c r="D4544" t="s">
        <v>99</v>
      </c>
      <c r="E4544" t="s">
        <v>178</v>
      </c>
      <c r="F4544" t="s">
        <v>13243</v>
      </c>
      <c r="G4544" t="s">
        <v>143</v>
      </c>
      <c r="H4544" t="s">
        <v>144</v>
      </c>
      <c r="I4544" t="s">
        <v>136</v>
      </c>
      <c r="J4544" t="s">
        <v>137</v>
      </c>
      <c r="K4544" t="s">
        <v>138</v>
      </c>
      <c r="L4544" t="s">
        <v>13244</v>
      </c>
      <c r="M4544" t="s">
        <v>13245</v>
      </c>
      <c r="N4544">
        <v>0.25444444399999999</v>
      </c>
      <c r="O4544">
        <v>4</v>
      </c>
      <c r="P4544">
        <v>890</v>
      </c>
      <c r="Q4544">
        <v>13</v>
      </c>
      <c r="R4544">
        <v>130</v>
      </c>
      <c r="S4544">
        <v>20</v>
      </c>
      <c r="T4544">
        <v>78</v>
      </c>
      <c r="U4544">
        <v>0</v>
      </c>
      <c r="V4544">
        <v>3</v>
      </c>
      <c r="W4544">
        <v>3.1640568515968446</v>
      </c>
      <c r="X4544">
        <v>26.951057662120821</v>
      </c>
      <c r="Y4544">
        <v>3.3301066905184711</v>
      </c>
      <c r="Z4544">
        <v>3.337322987959316</v>
      </c>
      <c r="AA4544">
        <v>11.823490934452572</v>
      </c>
      <c r="AB4544">
        <v>5.4333693087137522</v>
      </c>
      <c r="AC4544">
        <v>0</v>
      </c>
      <c r="AD4544">
        <v>22.301610565203312</v>
      </c>
      <c r="AE4544">
        <v>76.341015000565079</v>
      </c>
    </row>
    <row r="4545" spans="1:31" x14ac:dyDescent="0.25">
      <c r="A4545">
        <v>2433089</v>
      </c>
      <c r="B4545">
        <v>1</v>
      </c>
      <c r="C4545" t="s">
        <v>80</v>
      </c>
      <c r="D4545" t="s">
        <v>84</v>
      </c>
      <c r="E4545" t="s">
        <v>161</v>
      </c>
      <c r="F4545" t="s">
        <v>13246</v>
      </c>
      <c r="G4545" t="s">
        <v>143</v>
      </c>
      <c r="H4545" t="s">
        <v>144</v>
      </c>
      <c r="I4545" t="s">
        <v>136</v>
      </c>
      <c r="J4545" t="s">
        <v>137</v>
      </c>
      <c r="K4545" t="s">
        <v>138</v>
      </c>
      <c r="L4545" t="s">
        <v>13247</v>
      </c>
      <c r="M4545" t="s">
        <v>13248</v>
      </c>
      <c r="N4545">
        <v>1.7647222220000001</v>
      </c>
      <c r="O4545">
        <v>4</v>
      </c>
      <c r="P4545">
        <v>691</v>
      </c>
      <c r="Q4545">
        <v>1</v>
      </c>
      <c r="R4545">
        <v>79</v>
      </c>
      <c r="S4545">
        <v>5</v>
      </c>
      <c r="T4545">
        <v>80</v>
      </c>
      <c r="U4545">
        <v>0</v>
      </c>
      <c r="V4545">
        <v>0</v>
      </c>
      <c r="W4545">
        <v>1.5966570044274757</v>
      </c>
      <c r="X4545">
        <v>236.21999393449542</v>
      </c>
      <c r="Y4545">
        <v>4.3078797071355091</v>
      </c>
      <c r="Z4545">
        <v>72.994754225736671</v>
      </c>
      <c r="AA4545">
        <v>8.0645004472902091</v>
      </c>
      <c r="AB4545">
        <v>92.218546300620204</v>
      </c>
      <c r="AC4545">
        <v>0</v>
      </c>
      <c r="AD4545">
        <v>0</v>
      </c>
      <c r="AE4545">
        <v>415.40233161970548</v>
      </c>
    </row>
    <row r="4546" spans="1:31" x14ac:dyDescent="0.25">
      <c r="A4546">
        <v>2432502</v>
      </c>
      <c r="B4546">
        <v>1</v>
      </c>
      <c r="C4546" t="s">
        <v>80</v>
      </c>
      <c r="D4546" t="s">
        <v>93</v>
      </c>
      <c r="E4546" t="s">
        <v>178</v>
      </c>
      <c r="F4546" t="s">
        <v>13249</v>
      </c>
      <c r="G4546" t="s">
        <v>187</v>
      </c>
      <c r="H4546" t="s">
        <v>144</v>
      </c>
      <c r="I4546" t="s">
        <v>136</v>
      </c>
      <c r="J4546" t="s">
        <v>137</v>
      </c>
      <c r="K4546" t="s">
        <v>164</v>
      </c>
      <c r="L4546" t="s">
        <v>13250</v>
      </c>
      <c r="M4546" t="s">
        <v>13251</v>
      </c>
      <c r="N4546">
        <v>4.3983333330000001</v>
      </c>
      <c r="O4546">
        <v>0</v>
      </c>
      <c r="P4546">
        <v>4074</v>
      </c>
      <c r="Q4546">
        <v>0</v>
      </c>
      <c r="R4546">
        <v>0</v>
      </c>
      <c r="S4546">
        <v>0</v>
      </c>
      <c r="T4546">
        <v>1248</v>
      </c>
      <c r="U4546">
        <v>0</v>
      </c>
      <c r="V4546">
        <v>0</v>
      </c>
      <c r="W4546">
        <v>0</v>
      </c>
      <c r="X4546">
        <v>3741.8388228072681</v>
      </c>
      <c r="Y4546">
        <v>0</v>
      </c>
      <c r="Z4546">
        <v>0</v>
      </c>
      <c r="AA4546">
        <v>0</v>
      </c>
      <c r="AB4546">
        <v>4762.2881150453759</v>
      </c>
      <c r="AC4546">
        <v>0</v>
      </c>
      <c r="AD4546">
        <v>0</v>
      </c>
      <c r="AE4546">
        <v>8504.1269378526449</v>
      </c>
    </row>
    <row r="4547" spans="1:31" x14ac:dyDescent="0.25">
      <c r="A4547">
        <v>2432402</v>
      </c>
      <c r="B4547">
        <v>1</v>
      </c>
      <c r="C4547" t="s">
        <v>80</v>
      </c>
      <c r="D4547" t="s">
        <v>91</v>
      </c>
      <c r="E4547" t="s">
        <v>178</v>
      </c>
      <c r="F4547" t="s">
        <v>540</v>
      </c>
      <c r="G4547" t="s">
        <v>143</v>
      </c>
      <c r="H4547" t="s">
        <v>144</v>
      </c>
      <c r="I4547" t="s">
        <v>136</v>
      </c>
      <c r="J4547" t="s">
        <v>137</v>
      </c>
      <c r="K4547" t="s">
        <v>138</v>
      </c>
      <c r="L4547" t="s">
        <v>13252</v>
      </c>
      <c r="M4547" t="s">
        <v>13253</v>
      </c>
      <c r="N4547">
        <v>1.4055555550000001</v>
      </c>
      <c r="O4547">
        <v>1</v>
      </c>
      <c r="P4547">
        <v>0</v>
      </c>
      <c r="Q4547">
        <v>51</v>
      </c>
      <c r="R4547">
        <v>17</v>
      </c>
      <c r="S4547">
        <v>33</v>
      </c>
      <c r="T4547">
        <v>10</v>
      </c>
      <c r="U4547">
        <v>2</v>
      </c>
      <c r="V4547">
        <v>0</v>
      </c>
      <c r="W4547">
        <v>2.0376757958291449</v>
      </c>
      <c r="X4547">
        <v>0</v>
      </c>
      <c r="Y4547">
        <v>107.18368098135197</v>
      </c>
      <c r="Z4547">
        <v>0</v>
      </c>
      <c r="AA4547">
        <v>276.84117968558473</v>
      </c>
      <c r="AB4547">
        <v>7.0162614175517239</v>
      </c>
      <c r="AC4547">
        <v>3.3236462747381967</v>
      </c>
      <c r="AD4547">
        <v>0</v>
      </c>
      <c r="AE4547">
        <v>396.40244415505578</v>
      </c>
    </row>
    <row r="4548" spans="1:31" x14ac:dyDescent="0.25">
      <c r="A4548">
        <v>2432897</v>
      </c>
      <c r="B4548">
        <v>1</v>
      </c>
      <c r="C4548" t="s">
        <v>81</v>
      </c>
      <c r="D4548" t="s">
        <v>118</v>
      </c>
      <c r="E4548" t="s">
        <v>141</v>
      </c>
      <c r="F4548" t="s">
        <v>12801</v>
      </c>
      <c r="G4548" t="s">
        <v>143</v>
      </c>
      <c r="H4548" t="s">
        <v>144</v>
      </c>
      <c r="I4548" t="s">
        <v>330</v>
      </c>
      <c r="J4548" t="s">
        <v>137</v>
      </c>
      <c r="K4548" t="s">
        <v>138</v>
      </c>
      <c r="L4548" t="s">
        <v>13254</v>
      </c>
      <c r="M4548" t="s">
        <v>13255</v>
      </c>
      <c r="N4548">
        <v>1.1111111E-2</v>
      </c>
      <c r="O4548">
        <v>5</v>
      </c>
      <c r="P4548">
        <v>1857</v>
      </c>
      <c r="Q4548">
        <v>47</v>
      </c>
      <c r="R4548">
        <v>82</v>
      </c>
      <c r="S4548">
        <v>3</v>
      </c>
      <c r="T4548">
        <v>136</v>
      </c>
      <c r="U4548">
        <v>0</v>
      </c>
      <c r="V4548">
        <v>0</v>
      </c>
      <c r="W4548">
        <v>1.5401061398333332E-2</v>
      </c>
      <c r="X4548">
        <v>0.73165212810146607</v>
      </c>
      <c r="Y4548">
        <v>7.201660675933334E-3</v>
      </c>
      <c r="Z4548">
        <v>8.5985910773422214E-2</v>
      </c>
      <c r="AA4548">
        <v>1.4445622731999999E-2</v>
      </c>
      <c r="AB4548">
        <v>0.29179749021511114</v>
      </c>
      <c r="AC4548">
        <v>0</v>
      </c>
      <c r="AD4548">
        <v>0</v>
      </c>
      <c r="AE4548">
        <v>1.1464838738962659</v>
      </c>
    </row>
    <row r="4549" spans="1:31" x14ac:dyDescent="0.25">
      <c r="A4549">
        <v>2432754</v>
      </c>
      <c r="B4549">
        <v>1</v>
      </c>
      <c r="C4549" t="s">
        <v>80</v>
      </c>
      <c r="D4549" t="s">
        <v>83</v>
      </c>
      <c r="E4549" t="s">
        <v>156</v>
      </c>
      <c r="F4549" t="s">
        <v>13256</v>
      </c>
      <c r="G4549" t="s">
        <v>1901</v>
      </c>
      <c r="H4549" t="s">
        <v>135</v>
      </c>
      <c r="I4549" t="s">
        <v>136</v>
      </c>
      <c r="J4549" t="s">
        <v>137</v>
      </c>
      <c r="K4549" t="s">
        <v>138</v>
      </c>
      <c r="L4549" t="s">
        <v>13257</v>
      </c>
      <c r="M4549" t="s">
        <v>13258</v>
      </c>
      <c r="N4549">
        <v>1.0549999999999999</v>
      </c>
      <c r="O4549">
        <v>0</v>
      </c>
      <c r="P4549">
        <v>326</v>
      </c>
      <c r="Q4549">
        <v>0</v>
      </c>
      <c r="R4549">
        <v>0</v>
      </c>
      <c r="S4549">
        <v>0</v>
      </c>
      <c r="T4549">
        <v>4</v>
      </c>
      <c r="U4549">
        <v>0</v>
      </c>
      <c r="V4549">
        <v>0</v>
      </c>
      <c r="W4549">
        <v>0</v>
      </c>
      <c r="X4549">
        <v>91.084653011390188</v>
      </c>
      <c r="Y4549">
        <v>0</v>
      </c>
      <c r="Z4549">
        <v>0</v>
      </c>
      <c r="AA4549">
        <v>0</v>
      </c>
      <c r="AB4549">
        <v>3.438954679938071</v>
      </c>
      <c r="AC4549">
        <v>0</v>
      </c>
      <c r="AD4549">
        <v>0</v>
      </c>
      <c r="AE4549">
        <v>94.523607691328266</v>
      </c>
    </row>
    <row r="4550" spans="1:31" x14ac:dyDescent="0.25">
      <c r="A4550">
        <v>2432445</v>
      </c>
      <c r="B4550">
        <v>1</v>
      </c>
      <c r="C4550" t="s">
        <v>81</v>
      </c>
      <c r="D4550" t="s">
        <v>113</v>
      </c>
      <c r="E4550" t="s">
        <v>178</v>
      </c>
      <c r="F4550" t="s">
        <v>13259</v>
      </c>
      <c r="G4550" t="s">
        <v>143</v>
      </c>
      <c r="H4550" t="s">
        <v>144</v>
      </c>
      <c r="I4550" t="s">
        <v>136</v>
      </c>
      <c r="J4550" t="s">
        <v>137</v>
      </c>
      <c r="K4550" t="s">
        <v>138</v>
      </c>
      <c r="L4550" t="s">
        <v>13260</v>
      </c>
      <c r="M4550" t="s">
        <v>13261</v>
      </c>
      <c r="N4550">
        <v>0.28805555500000002</v>
      </c>
      <c r="O4550">
        <v>11</v>
      </c>
      <c r="P4550">
        <v>2732</v>
      </c>
      <c r="Q4550">
        <v>44</v>
      </c>
      <c r="R4550">
        <v>815</v>
      </c>
      <c r="S4550">
        <v>13</v>
      </c>
      <c r="T4550">
        <v>182</v>
      </c>
      <c r="U4550">
        <v>0</v>
      </c>
      <c r="V4550">
        <v>2</v>
      </c>
      <c r="W4550">
        <v>1.0229602392772346</v>
      </c>
      <c r="X4550">
        <v>35.709873749452292</v>
      </c>
      <c r="Y4550">
        <v>1.3865707506661238</v>
      </c>
      <c r="Z4550">
        <v>12.463200427221357</v>
      </c>
      <c r="AA4550">
        <v>46.069945354211654</v>
      </c>
      <c r="AB4550">
        <v>17.751585111564598</v>
      </c>
      <c r="AC4550">
        <v>0</v>
      </c>
      <c r="AD4550">
        <v>0</v>
      </c>
      <c r="AE4550">
        <v>114.40413563239326</v>
      </c>
    </row>
    <row r="4551" spans="1:31" x14ac:dyDescent="0.25">
      <c r="A4551">
        <v>2432688</v>
      </c>
      <c r="B4551">
        <v>1</v>
      </c>
      <c r="C4551" t="s">
        <v>80</v>
      </c>
      <c r="D4551" t="s">
        <v>97</v>
      </c>
      <c r="E4551" t="s">
        <v>156</v>
      </c>
      <c r="F4551" t="s">
        <v>13262</v>
      </c>
      <c r="G4551" t="s">
        <v>149</v>
      </c>
      <c r="H4551" t="s">
        <v>135</v>
      </c>
      <c r="I4551" t="s">
        <v>136</v>
      </c>
      <c r="J4551" t="s">
        <v>137</v>
      </c>
      <c r="K4551" t="s">
        <v>138</v>
      </c>
      <c r="L4551" t="s">
        <v>13263</v>
      </c>
      <c r="M4551" t="s">
        <v>13264</v>
      </c>
      <c r="N4551">
        <v>3.8344444439999998</v>
      </c>
      <c r="O4551">
        <v>0</v>
      </c>
      <c r="P4551">
        <v>148</v>
      </c>
      <c r="Q4551">
        <v>0</v>
      </c>
      <c r="R4551">
        <v>13</v>
      </c>
      <c r="S4551">
        <v>0</v>
      </c>
      <c r="T4551">
        <v>13</v>
      </c>
      <c r="U4551">
        <v>0</v>
      </c>
      <c r="V4551">
        <v>0</v>
      </c>
      <c r="W4551">
        <v>0</v>
      </c>
      <c r="X4551">
        <v>33.93457892168076</v>
      </c>
      <c r="Y4551">
        <v>0</v>
      </c>
      <c r="Z4551">
        <v>0</v>
      </c>
      <c r="AA4551">
        <v>0</v>
      </c>
      <c r="AB4551">
        <v>5.1646391314651892</v>
      </c>
      <c r="AC4551">
        <v>0</v>
      </c>
      <c r="AD4551">
        <v>0</v>
      </c>
      <c r="AE4551">
        <v>39.099218053145947</v>
      </c>
    </row>
    <row r="4552" spans="1:31" x14ac:dyDescent="0.25">
      <c r="A4552">
        <v>2432382</v>
      </c>
      <c r="B4552">
        <v>1</v>
      </c>
      <c r="C4552" t="s">
        <v>80</v>
      </c>
      <c r="D4552" t="s">
        <v>83</v>
      </c>
      <c r="E4552" t="s">
        <v>147</v>
      </c>
      <c r="F4552" t="s">
        <v>13265</v>
      </c>
      <c r="G4552" t="s">
        <v>149</v>
      </c>
      <c r="H4552" t="s">
        <v>135</v>
      </c>
      <c r="I4552" t="s">
        <v>136</v>
      </c>
      <c r="J4552" t="s">
        <v>137</v>
      </c>
      <c r="K4552" t="s">
        <v>138</v>
      </c>
      <c r="L4552" t="s">
        <v>13266</v>
      </c>
      <c r="M4552" t="s">
        <v>13267</v>
      </c>
      <c r="N4552">
        <v>2.054166666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11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31.400714147897091</v>
      </c>
      <c r="AC4552">
        <v>0</v>
      </c>
      <c r="AD4552">
        <v>0</v>
      </c>
      <c r="AE4552">
        <v>31.400714147897091</v>
      </c>
    </row>
    <row r="4553" spans="1:31" x14ac:dyDescent="0.25">
      <c r="A4553">
        <v>2432631</v>
      </c>
      <c r="B4553">
        <v>1</v>
      </c>
      <c r="C4553" t="s">
        <v>80</v>
      </c>
      <c r="D4553" t="s">
        <v>110</v>
      </c>
      <c r="E4553" t="s">
        <v>132</v>
      </c>
      <c r="F4553" t="s">
        <v>13268</v>
      </c>
      <c r="G4553" t="s">
        <v>134</v>
      </c>
      <c r="H4553" t="s">
        <v>135</v>
      </c>
      <c r="I4553" t="s">
        <v>136</v>
      </c>
      <c r="J4553" t="s">
        <v>137</v>
      </c>
      <c r="K4553" t="s">
        <v>138</v>
      </c>
      <c r="L4553" t="s">
        <v>13269</v>
      </c>
      <c r="M4553" t="s">
        <v>13270</v>
      </c>
      <c r="N4553">
        <v>0.62944444399999999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0.54692416549999567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0.54692416549999567</v>
      </c>
    </row>
    <row r="4554" spans="1:31" x14ac:dyDescent="0.25">
      <c r="A4554">
        <v>2432419</v>
      </c>
      <c r="B4554">
        <v>1</v>
      </c>
      <c r="C4554" t="s">
        <v>80</v>
      </c>
      <c r="D4554" t="s">
        <v>97</v>
      </c>
      <c r="E4554" t="s">
        <v>147</v>
      </c>
      <c r="F4554" t="s">
        <v>13271</v>
      </c>
      <c r="G4554" t="s">
        <v>149</v>
      </c>
      <c r="H4554" t="s">
        <v>135</v>
      </c>
      <c r="I4554" t="s">
        <v>136</v>
      </c>
      <c r="J4554" t="s">
        <v>137</v>
      </c>
      <c r="K4554" t="s">
        <v>138</v>
      </c>
      <c r="L4554" t="s">
        <v>13272</v>
      </c>
      <c r="M4554" t="s">
        <v>13273</v>
      </c>
      <c r="N4554">
        <v>4.1713888880000001</v>
      </c>
      <c r="O4554">
        <v>0</v>
      </c>
      <c r="P4554">
        <v>7</v>
      </c>
      <c r="Q4554">
        <v>0</v>
      </c>
      <c r="R4554">
        <v>0</v>
      </c>
      <c r="S4554">
        <v>0</v>
      </c>
      <c r="T4554">
        <v>2</v>
      </c>
      <c r="U4554">
        <v>0</v>
      </c>
      <c r="V4554">
        <v>0</v>
      </c>
      <c r="W4554">
        <v>0</v>
      </c>
      <c r="X4554">
        <v>7.1913169871641065</v>
      </c>
      <c r="Y4554">
        <v>0</v>
      </c>
      <c r="Z4554">
        <v>0</v>
      </c>
      <c r="AA4554">
        <v>0</v>
      </c>
      <c r="AB4554">
        <v>11.663106477529144</v>
      </c>
      <c r="AC4554">
        <v>0</v>
      </c>
      <c r="AD4554">
        <v>0</v>
      </c>
      <c r="AE4554">
        <v>18.854423464693252</v>
      </c>
    </row>
    <row r="4555" spans="1:31" x14ac:dyDescent="0.25">
      <c r="A4555">
        <v>2433023</v>
      </c>
      <c r="B4555">
        <v>1</v>
      </c>
      <c r="C4555" t="s">
        <v>80</v>
      </c>
      <c r="D4555" t="s">
        <v>94</v>
      </c>
      <c r="E4555" t="s">
        <v>290</v>
      </c>
      <c r="F4555" t="s">
        <v>13274</v>
      </c>
      <c r="G4555" t="s">
        <v>2086</v>
      </c>
      <c r="H4555" t="s">
        <v>135</v>
      </c>
      <c r="I4555" t="s">
        <v>136</v>
      </c>
      <c r="J4555" t="s">
        <v>137</v>
      </c>
      <c r="K4555" t="s">
        <v>138</v>
      </c>
      <c r="L4555" t="s">
        <v>13275</v>
      </c>
      <c r="M4555" t="s">
        <v>13276</v>
      </c>
      <c r="N4555">
        <v>7.090833333</v>
      </c>
      <c r="O4555">
        <v>0</v>
      </c>
      <c r="P4555">
        <v>65</v>
      </c>
      <c r="Q4555">
        <v>0</v>
      </c>
      <c r="R4555">
        <v>0</v>
      </c>
      <c r="S4555">
        <v>0</v>
      </c>
      <c r="T4555">
        <v>3</v>
      </c>
      <c r="U4555">
        <v>0</v>
      </c>
      <c r="V4555">
        <v>0</v>
      </c>
      <c r="W4555">
        <v>0</v>
      </c>
      <c r="X4555">
        <v>88.262194832001441</v>
      </c>
      <c r="Y4555">
        <v>0</v>
      </c>
      <c r="Z4555">
        <v>0</v>
      </c>
      <c r="AA4555">
        <v>0</v>
      </c>
      <c r="AB4555">
        <v>2.1677691867306681</v>
      </c>
      <c r="AC4555">
        <v>0</v>
      </c>
      <c r="AD4555">
        <v>0</v>
      </c>
      <c r="AE4555">
        <v>90.429964018732107</v>
      </c>
    </row>
    <row r="4556" spans="1:31" x14ac:dyDescent="0.25">
      <c r="A4556">
        <v>2433215</v>
      </c>
      <c r="B4556">
        <v>1</v>
      </c>
      <c r="C4556" t="s">
        <v>80</v>
      </c>
      <c r="D4556" t="s">
        <v>83</v>
      </c>
      <c r="E4556" t="s">
        <v>161</v>
      </c>
      <c r="F4556" t="s">
        <v>13277</v>
      </c>
      <c r="G4556" t="s">
        <v>143</v>
      </c>
      <c r="H4556" t="s">
        <v>144</v>
      </c>
      <c r="I4556" t="s">
        <v>136</v>
      </c>
      <c r="J4556" t="s">
        <v>137</v>
      </c>
      <c r="K4556" t="s">
        <v>138</v>
      </c>
      <c r="L4556" t="s">
        <v>13278</v>
      </c>
      <c r="M4556" t="s">
        <v>13279</v>
      </c>
      <c r="N4556">
        <v>0.36499999999999999</v>
      </c>
      <c r="O4556">
        <v>0</v>
      </c>
      <c r="P4556">
        <v>0</v>
      </c>
      <c r="Q4556">
        <v>0</v>
      </c>
      <c r="R4556">
        <v>0</v>
      </c>
      <c r="S4556">
        <v>3</v>
      </c>
      <c r="T4556">
        <v>0</v>
      </c>
      <c r="U4556">
        <v>4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7.6030882352586406</v>
      </c>
      <c r="AB4556">
        <v>0</v>
      </c>
      <c r="AC4556">
        <v>681.09177649835033</v>
      </c>
      <c r="AD4556">
        <v>0</v>
      </c>
      <c r="AE4556">
        <v>688.69486473360894</v>
      </c>
    </row>
    <row r="4557" spans="1:31" x14ac:dyDescent="0.25">
      <c r="A4557">
        <v>2433209</v>
      </c>
      <c r="B4557">
        <v>1</v>
      </c>
      <c r="C4557" t="s">
        <v>80</v>
      </c>
      <c r="D4557" t="s">
        <v>97</v>
      </c>
      <c r="E4557" t="s">
        <v>161</v>
      </c>
      <c r="F4557" t="s">
        <v>13280</v>
      </c>
      <c r="G4557" t="s">
        <v>256</v>
      </c>
      <c r="H4557" t="s">
        <v>144</v>
      </c>
      <c r="I4557" t="s">
        <v>136</v>
      </c>
      <c r="J4557" t="s">
        <v>137</v>
      </c>
      <c r="K4557" t="s">
        <v>138</v>
      </c>
      <c r="L4557" t="s">
        <v>13281</v>
      </c>
      <c r="M4557" t="s">
        <v>13282</v>
      </c>
      <c r="N4557">
        <v>3.4811111110000001</v>
      </c>
      <c r="O4557">
        <v>0</v>
      </c>
      <c r="P4557">
        <v>49</v>
      </c>
      <c r="Q4557">
        <v>0</v>
      </c>
      <c r="R4557">
        <v>27</v>
      </c>
      <c r="S4557">
        <v>0</v>
      </c>
      <c r="T4557">
        <v>22</v>
      </c>
      <c r="U4557">
        <v>0</v>
      </c>
      <c r="V4557">
        <v>0</v>
      </c>
      <c r="W4557">
        <v>0</v>
      </c>
      <c r="X4557">
        <v>29.175709219893648</v>
      </c>
      <c r="Y4557">
        <v>0</v>
      </c>
      <c r="Z4557">
        <v>2.3105887816027484</v>
      </c>
      <c r="AA4557">
        <v>0</v>
      </c>
      <c r="AB4557">
        <v>5.4016611071591054</v>
      </c>
      <c r="AC4557">
        <v>0</v>
      </c>
      <c r="AD4557">
        <v>0</v>
      </c>
      <c r="AE4557">
        <v>36.887959108655501</v>
      </c>
    </row>
    <row r="4558" spans="1:31" x14ac:dyDescent="0.25">
      <c r="A4558">
        <v>2432966</v>
      </c>
      <c r="B4558">
        <v>1</v>
      </c>
      <c r="C4558" t="s">
        <v>80</v>
      </c>
      <c r="D4558" t="s">
        <v>96</v>
      </c>
      <c r="E4558" t="s">
        <v>132</v>
      </c>
      <c r="F4558" t="s">
        <v>13283</v>
      </c>
      <c r="G4558" t="s">
        <v>134</v>
      </c>
      <c r="H4558" t="s">
        <v>135</v>
      </c>
      <c r="I4558" t="s">
        <v>136</v>
      </c>
      <c r="J4558" t="s">
        <v>137</v>
      </c>
      <c r="K4558" t="s">
        <v>138</v>
      </c>
      <c r="L4558" t="s">
        <v>13284</v>
      </c>
      <c r="M4558" t="s">
        <v>13285</v>
      </c>
      <c r="N4558">
        <v>5.2555555549999999</v>
      </c>
      <c r="O4558">
        <v>0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</row>
    <row r="4559" spans="1:31" x14ac:dyDescent="0.25">
      <c r="A4559">
        <v>2432817</v>
      </c>
      <c r="B4559">
        <v>1</v>
      </c>
      <c r="C4559" t="s">
        <v>80</v>
      </c>
      <c r="D4559" t="s">
        <v>103</v>
      </c>
      <c r="E4559" t="s">
        <v>147</v>
      </c>
      <c r="F4559" t="s">
        <v>10656</v>
      </c>
      <c r="G4559" t="s">
        <v>171</v>
      </c>
      <c r="H4559" t="s">
        <v>135</v>
      </c>
      <c r="I4559" t="s">
        <v>136</v>
      </c>
      <c r="J4559" t="s">
        <v>137</v>
      </c>
      <c r="K4559" t="s">
        <v>138</v>
      </c>
      <c r="L4559" t="s">
        <v>13286</v>
      </c>
      <c r="M4559" t="s">
        <v>13287</v>
      </c>
      <c r="N4559">
        <v>0.66666666600000002</v>
      </c>
      <c r="O4559">
        <v>0</v>
      </c>
      <c r="P4559">
        <v>0</v>
      </c>
      <c r="Q4559">
        <v>0</v>
      </c>
      <c r="R4559">
        <v>1</v>
      </c>
      <c r="S4559">
        <v>0</v>
      </c>
      <c r="T4559">
        <v>1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0.86108195589333325</v>
      </c>
      <c r="AC4559">
        <v>0</v>
      </c>
      <c r="AD4559">
        <v>0</v>
      </c>
      <c r="AE4559">
        <v>0.86108195589333325</v>
      </c>
    </row>
    <row r="4560" spans="1:31" x14ac:dyDescent="0.25">
      <c r="A4560">
        <v>2433066</v>
      </c>
      <c r="B4560">
        <v>1</v>
      </c>
      <c r="C4560" t="s">
        <v>80</v>
      </c>
      <c r="D4560" t="s">
        <v>84</v>
      </c>
      <c r="E4560" t="s">
        <v>132</v>
      </c>
      <c r="F4560" t="s">
        <v>13288</v>
      </c>
      <c r="G4560" t="s">
        <v>134</v>
      </c>
      <c r="H4560" t="s">
        <v>135</v>
      </c>
      <c r="I4560" t="s">
        <v>136</v>
      </c>
      <c r="J4560" t="s">
        <v>137</v>
      </c>
      <c r="K4560" t="s">
        <v>138</v>
      </c>
      <c r="L4560" t="s">
        <v>13289</v>
      </c>
      <c r="M4560" t="s">
        <v>13290</v>
      </c>
      <c r="N4560">
        <v>1.596944444</v>
      </c>
      <c r="O4560">
        <v>0</v>
      </c>
      <c r="P4560">
        <v>9</v>
      </c>
      <c r="Q4560">
        <v>0</v>
      </c>
      <c r="R4560">
        <v>0</v>
      </c>
      <c r="S4560">
        <v>0</v>
      </c>
      <c r="T4560">
        <v>1</v>
      </c>
      <c r="U4560">
        <v>0</v>
      </c>
      <c r="V4560">
        <v>0</v>
      </c>
      <c r="W4560">
        <v>0</v>
      </c>
      <c r="X4560">
        <v>2.8053851195917279</v>
      </c>
      <c r="Y4560">
        <v>0</v>
      </c>
      <c r="Z4560">
        <v>0</v>
      </c>
      <c r="AA4560">
        <v>0</v>
      </c>
      <c r="AB4560">
        <v>0.36003844960101672</v>
      </c>
      <c r="AC4560">
        <v>0</v>
      </c>
      <c r="AD4560">
        <v>0</v>
      </c>
      <c r="AE4560">
        <v>3.1654235691927446</v>
      </c>
    </row>
    <row r="4561" spans="1:31" x14ac:dyDescent="0.25">
      <c r="A4561">
        <v>2432459</v>
      </c>
      <c r="B4561">
        <v>1</v>
      </c>
      <c r="C4561" t="s">
        <v>80</v>
      </c>
      <c r="D4561" t="s">
        <v>96</v>
      </c>
      <c r="E4561" t="s">
        <v>141</v>
      </c>
      <c r="F4561" t="s">
        <v>13291</v>
      </c>
      <c r="G4561" t="s">
        <v>143</v>
      </c>
      <c r="H4561" t="s">
        <v>144</v>
      </c>
      <c r="I4561" t="s">
        <v>136</v>
      </c>
      <c r="J4561" t="s">
        <v>137</v>
      </c>
      <c r="K4561" t="s">
        <v>138</v>
      </c>
      <c r="L4561" t="s">
        <v>13292</v>
      </c>
      <c r="M4561" t="s">
        <v>13293</v>
      </c>
      <c r="N4561">
        <v>4.7583333330000004</v>
      </c>
      <c r="O4561">
        <v>2</v>
      </c>
      <c r="P4561">
        <v>123</v>
      </c>
      <c r="Q4561">
        <v>1</v>
      </c>
      <c r="R4561">
        <v>186</v>
      </c>
      <c r="S4561">
        <v>1</v>
      </c>
      <c r="T4561">
        <v>43</v>
      </c>
      <c r="U4561">
        <v>0</v>
      </c>
      <c r="V4561">
        <v>0</v>
      </c>
      <c r="W4561">
        <v>71.898765168036192</v>
      </c>
      <c r="X4561">
        <v>131.15455876805009</v>
      </c>
      <c r="Y4561">
        <v>8.260681843045889</v>
      </c>
      <c r="Z4561">
        <v>238.94961841419874</v>
      </c>
      <c r="AA4561">
        <v>107.43894417516667</v>
      </c>
      <c r="AB4561">
        <v>129.98913309952675</v>
      </c>
      <c r="AC4561">
        <v>0</v>
      </c>
      <c r="AD4561">
        <v>0</v>
      </c>
      <c r="AE4561">
        <v>687.69170146802423</v>
      </c>
    </row>
    <row r="4562" spans="1:31" x14ac:dyDescent="0.25">
      <c r="A4562">
        <v>2433169</v>
      </c>
      <c r="B4562">
        <v>1</v>
      </c>
      <c r="C4562" t="s">
        <v>81</v>
      </c>
      <c r="D4562" t="s">
        <v>122</v>
      </c>
      <c r="E4562" t="s">
        <v>156</v>
      </c>
      <c r="F4562" t="s">
        <v>13294</v>
      </c>
      <c r="G4562" t="s">
        <v>158</v>
      </c>
      <c r="H4562" t="s">
        <v>135</v>
      </c>
      <c r="I4562" t="s">
        <v>136</v>
      </c>
      <c r="J4562" t="s">
        <v>137</v>
      </c>
      <c r="K4562" t="s">
        <v>138</v>
      </c>
      <c r="L4562" t="s">
        <v>13295</v>
      </c>
      <c r="M4562" t="s">
        <v>13296</v>
      </c>
      <c r="N4562">
        <v>0.67555555499999997</v>
      </c>
      <c r="O4562">
        <v>0</v>
      </c>
      <c r="P4562">
        <v>401</v>
      </c>
      <c r="Q4562">
        <v>0</v>
      </c>
      <c r="R4562">
        <v>1</v>
      </c>
      <c r="S4562">
        <v>0</v>
      </c>
      <c r="T4562">
        <v>12</v>
      </c>
      <c r="U4562">
        <v>0</v>
      </c>
      <c r="V4562">
        <v>0</v>
      </c>
      <c r="W4562">
        <v>0</v>
      </c>
      <c r="X4562">
        <v>51.926474173739443</v>
      </c>
      <c r="Y4562">
        <v>0</v>
      </c>
      <c r="Z4562">
        <v>0.58901727636999113</v>
      </c>
      <c r="AA4562">
        <v>0</v>
      </c>
      <c r="AB4562">
        <v>2.0793157260756976</v>
      </c>
      <c r="AC4562">
        <v>0</v>
      </c>
      <c r="AD4562">
        <v>0</v>
      </c>
      <c r="AE4562">
        <v>54.594807176185135</v>
      </c>
    </row>
    <row r="4563" spans="1:31" x14ac:dyDescent="0.25">
      <c r="A4563">
        <v>2432505</v>
      </c>
      <c r="B4563">
        <v>1</v>
      </c>
      <c r="C4563" t="s">
        <v>80</v>
      </c>
      <c r="D4563" t="s">
        <v>95</v>
      </c>
      <c r="E4563" t="s">
        <v>229</v>
      </c>
      <c r="F4563" t="s">
        <v>13297</v>
      </c>
      <c r="G4563" t="s">
        <v>187</v>
      </c>
      <c r="H4563" t="s">
        <v>144</v>
      </c>
      <c r="I4563" t="s">
        <v>136</v>
      </c>
      <c r="J4563" t="s">
        <v>137</v>
      </c>
      <c r="K4563" t="s">
        <v>164</v>
      </c>
      <c r="L4563" t="s">
        <v>13298</v>
      </c>
      <c r="M4563" t="s">
        <v>13299</v>
      </c>
      <c r="N4563">
        <v>6.6072222219999999</v>
      </c>
      <c r="O4563">
        <v>0</v>
      </c>
      <c r="P4563">
        <v>0</v>
      </c>
      <c r="Q4563">
        <v>0</v>
      </c>
      <c r="R4563">
        <v>0</v>
      </c>
      <c r="S4563">
        <v>12</v>
      </c>
      <c r="T4563">
        <v>1</v>
      </c>
      <c r="U4563">
        <v>1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536.90393533443023</v>
      </c>
      <c r="AB4563">
        <v>62.407122243985192</v>
      </c>
      <c r="AC4563">
        <v>3391.5637166954966</v>
      </c>
      <c r="AD4563">
        <v>0</v>
      </c>
      <c r="AE4563">
        <v>3990.874774273912</v>
      </c>
    </row>
    <row r="4564" spans="1:31" x14ac:dyDescent="0.25">
      <c r="A4564">
        <v>2432482</v>
      </c>
      <c r="B4564">
        <v>1</v>
      </c>
      <c r="C4564" t="s">
        <v>80</v>
      </c>
      <c r="D4564" t="s">
        <v>97</v>
      </c>
      <c r="E4564" t="s">
        <v>132</v>
      </c>
      <c r="F4564" t="s">
        <v>13300</v>
      </c>
      <c r="G4564" t="s">
        <v>198</v>
      </c>
      <c r="H4564" t="s">
        <v>135</v>
      </c>
      <c r="I4564" t="s">
        <v>136</v>
      </c>
      <c r="J4564" t="s">
        <v>137</v>
      </c>
      <c r="K4564" t="s">
        <v>138</v>
      </c>
      <c r="L4564" t="s">
        <v>13301</v>
      </c>
      <c r="M4564" t="s">
        <v>13302</v>
      </c>
      <c r="N4564">
        <v>5.8216666659999996</v>
      </c>
      <c r="O4564">
        <v>0</v>
      </c>
      <c r="P4564">
        <v>6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13.45419910491605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13.45419910491605</v>
      </c>
    </row>
    <row r="4565" spans="1:31" x14ac:dyDescent="0.25">
      <c r="A4565">
        <v>2433006</v>
      </c>
      <c r="B4565">
        <v>1</v>
      </c>
      <c r="C4565" t="s">
        <v>80</v>
      </c>
      <c r="D4565" t="s">
        <v>100</v>
      </c>
      <c r="E4565" t="s">
        <v>132</v>
      </c>
      <c r="F4565" t="s">
        <v>13303</v>
      </c>
      <c r="G4565" t="s">
        <v>134</v>
      </c>
      <c r="H4565" t="s">
        <v>135</v>
      </c>
      <c r="I4565" t="s">
        <v>136</v>
      </c>
      <c r="J4565" t="s">
        <v>137</v>
      </c>
      <c r="K4565" t="s">
        <v>138</v>
      </c>
      <c r="L4565" t="s">
        <v>13304</v>
      </c>
      <c r="M4565" t="s">
        <v>13305</v>
      </c>
      <c r="N4565">
        <v>2.366944444</v>
      </c>
      <c r="O4565">
        <v>0</v>
      </c>
      <c r="P4565">
        <v>1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1.6105866486769367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1.6105866486769367</v>
      </c>
    </row>
    <row r="4566" spans="1:31" x14ac:dyDescent="0.25">
      <c r="A4566">
        <v>2432737</v>
      </c>
      <c r="B4566">
        <v>1</v>
      </c>
      <c r="C4566" t="s">
        <v>80</v>
      </c>
      <c r="D4566" t="s">
        <v>96</v>
      </c>
      <c r="E4566" t="s">
        <v>132</v>
      </c>
      <c r="F4566" t="s">
        <v>13306</v>
      </c>
      <c r="G4566" t="s">
        <v>134</v>
      </c>
      <c r="H4566" t="s">
        <v>135</v>
      </c>
      <c r="I4566" t="s">
        <v>136</v>
      </c>
      <c r="J4566" t="s">
        <v>137</v>
      </c>
      <c r="K4566" t="s">
        <v>138</v>
      </c>
      <c r="L4566" t="s">
        <v>13307</v>
      </c>
      <c r="M4566" t="s">
        <v>13308</v>
      </c>
      <c r="N4566">
        <v>3.6388888879999999</v>
      </c>
      <c r="O4566">
        <v>0</v>
      </c>
      <c r="P4566">
        <v>1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0.46306749597983998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0.46306749597983998</v>
      </c>
    </row>
    <row r="4567" spans="1:31" x14ac:dyDescent="0.25">
      <c r="A4567">
        <v>2432751</v>
      </c>
      <c r="B4567">
        <v>1</v>
      </c>
      <c r="C4567" t="s">
        <v>80</v>
      </c>
      <c r="D4567" t="s">
        <v>97</v>
      </c>
      <c r="E4567" t="s">
        <v>156</v>
      </c>
      <c r="F4567" t="s">
        <v>13309</v>
      </c>
      <c r="G4567" t="s">
        <v>149</v>
      </c>
      <c r="H4567" t="s">
        <v>135</v>
      </c>
      <c r="I4567" t="s">
        <v>136</v>
      </c>
      <c r="J4567" t="s">
        <v>137</v>
      </c>
      <c r="K4567" t="s">
        <v>138</v>
      </c>
      <c r="L4567" t="s">
        <v>13310</v>
      </c>
      <c r="M4567" t="s">
        <v>13311</v>
      </c>
      <c r="N4567">
        <v>7.4430555549999999</v>
      </c>
      <c r="O4567">
        <v>0</v>
      </c>
      <c r="P4567">
        <v>60</v>
      </c>
      <c r="Q4567">
        <v>0</v>
      </c>
      <c r="R4567">
        <v>8</v>
      </c>
      <c r="S4567">
        <v>0</v>
      </c>
      <c r="T4567">
        <v>4</v>
      </c>
      <c r="U4567">
        <v>0</v>
      </c>
      <c r="V4567">
        <v>0</v>
      </c>
      <c r="W4567">
        <v>0</v>
      </c>
      <c r="X4567">
        <v>407.92584132398218</v>
      </c>
      <c r="Y4567">
        <v>0</v>
      </c>
      <c r="Z4567">
        <v>22.302178434029098</v>
      </c>
      <c r="AA4567">
        <v>0</v>
      </c>
      <c r="AB4567">
        <v>23.238098432666451</v>
      </c>
      <c r="AC4567">
        <v>0</v>
      </c>
      <c r="AD4567">
        <v>0</v>
      </c>
      <c r="AE4567">
        <v>453.46611819067772</v>
      </c>
    </row>
    <row r="4568" spans="1:31" x14ac:dyDescent="0.25">
      <c r="A4568">
        <v>2432545</v>
      </c>
      <c r="B4568">
        <v>1</v>
      </c>
      <c r="C4568" t="s">
        <v>80</v>
      </c>
      <c r="D4568" t="s">
        <v>97</v>
      </c>
      <c r="E4568" t="s">
        <v>178</v>
      </c>
      <c r="F4568" t="s">
        <v>13312</v>
      </c>
      <c r="G4568" t="s">
        <v>143</v>
      </c>
      <c r="H4568" t="s">
        <v>144</v>
      </c>
      <c r="I4568" t="s">
        <v>136</v>
      </c>
      <c r="J4568" t="s">
        <v>137</v>
      </c>
      <c r="K4568" t="s">
        <v>138</v>
      </c>
      <c r="L4568" t="s">
        <v>13313</v>
      </c>
      <c r="M4568" t="s">
        <v>13314</v>
      </c>
      <c r="N4568">
        <v>0.566111111</v>
      </c>
      <c r="O4568">
        <v>8</v>
      </c>
      <c r="P4568">
        <v>660</v>
      </c>
      <c r="Q4568">
        <v>11</v>
      </c>
      <c r="R4568">
        <v>359</v>
      </c>
      <c r="S4568">
        <v>15</v>
      </c>
      <c r="T4568">
        <v>189</v>
      </c>
      <c r="U4568">
        <v>1</v>
      </c>
      <c r="V4568">
        <v>1</v>
      </c>
      <c r="W4568">
        <v>38.662462974368744</v>
      </c>
      <c r="X4568">
        <v>190.39739021473221</v>
      </c>
      <c r="Y4568">
        <v>23.455239872121254</v>
      </c>
      <c r="Z4568">
        <v>65.222953114128373</v>
      </c>
      <c r="AA4568">
        <v>62.792514422505818</v>
      </c>
      <c r="AB4568">
        <v>110.79104807285887</v>
      </c>
      <c r="AC4568">
        <v>15.347805347427194</v>
      </c>
      <c r="AD4568">
        <v>0.51230442078680549</v>
      </c>
      <c r="AE4568">
        <v>507.18171843892924</v>
      </c>
    </row>
    <row r="4569" spans="1:31" x14ac:dyDescent="0.25">
      <c r="A4569">
        <v>2433192</v>
      </c>
      <c r="B4569">
        <v>1</v>
      </c>
      <c r="C4569" t="s">
        <v>80</v>
      </c>
      <c r="D4569" t="s">
        <v>88</v>
      </c>
      <c r="E4569" t="s">
        <v>161</v>
      </c>
      <c r="F4569" t="s">
        <v>13315</v>
      </c>
      <c r="G4569" t="s">
        <v>256</v>
      </c>
      <c r="H4569" t="s">
        <v>144</v>
      </c>
      <c r="I4569" t="s">
        <v>136</v>
      </c>
      <c r="J4569" t="s">
        <v>137</v>
      </c>
      <c r="K4569" t="s">
        <v>138</v>
      </c>
      <c r="L4569" t="s">
        <v>13316</v>
      </c>
      <c r="M4569" t="s">
        <v>13317</v>
      </c>
      <c r="N4569">
        <v>4.625</v>
      </c>
      <c r="O4569">
        <v>0</v>
      </c>
      <c r="P4569">
        <v>77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184.33143734112713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184.33143734112713</v>
      </c>
    </row>
    <row r="4570" spans="1:31" x14ac:dyDescent="0.25">
      <c r="A4570">
        <v>2432565</v>
      </c>
      <c r="B4570">
        <v>1</v>
      </c>
      <c r="C4570" t="s">
        <v>81</v>
      </c>
      <c r="D4570" t="s">
        <v>122</v>
      </c>
      <c r="E4570" t="s">
        <v>161</v>
      </c>
      <c r="F4570" t="s">
        <v>13318</v>
      </c>
      <c r="G4570" t="s">
        <v>175</v>
      </c>
      <c r="H4570" t="s">
        <v>144</v>
      </c>
      <c r="I4570" t="s">
        <v>136</v>
      </c>
      <c r="J4570" t="s">
        <v>137</v>
      </c>
      <c r="K4570" t="s">
        <v>138</v>
      </c>
      <c r="L4570" t="s">
        <v>13319</v>
      </c>
      <c r="M4570" t="s">
        <v>13125</v>
      </c>
      <c r="N4570">
        <v>0.50888888799999998</v>
      </c>
      <c r="O4570">
        <v>0</v>
      </c>
      <c r="P4570">
        <v>1169</v>
      </c>
      <c r="Q4570">
        <v>0</v>
      </c>
      <c r="R4570">
        <v>3</v>
      </c>
      <c r="S4570">
        <v>4</v>
      </c>
      <c r="T4570">
        <v>77</v>
      </c>
      <c r="U4570">
        <v>0</v>
      </c>
      <c r="V4570">
        <v>0</v>
      </c>
      <c r="W4570">
        <v>0</v>
      </c>
      <c r="X4570">
        <v>134.79232173077824</v>
      </c>
      <c r="Y4570">
        <v>0</v>
      </c>
      <c r="Z4570">
        <v>0.78668378975476894</v>
      </c>
      <c r="AA4570">
        <v>23.436672092766489</v>
      </c>
      <c r="AB4570">
        <v>36.564475136077078</v>
      </c>
      <c r="AC4570">
        <v>0</v>
      </c>
      <c r="AD4570">
        <v>0</v>
      </c>
      <c r="AE4570">
        <v>195.58015274937657</v>
      </c>
    </row>
    <row r="4571" spans="1:31" x14ac:dyDescent="0.25">
      <c r="A4571">
        <v>2432399</v>
      </c>
      <c r="B4571">
        <v>1</v>
      </c>
      <c r="C4571" t="s">
        <v>80</v>
      </c>
      <c r="D4571" t="s">
        <v>111</v>
      </c>
      <c r="E4571" t="s">
        <v>147</v>
      </c>
      <c r="F4571" t="s">
        <v>13320</v>
      </c>
      <c r="G4571" t="s">
        <v>2727</v>
      </c>
      <c r="H4571" t="s">
        <v>135</v>
      </c>
      <c r="I4571" t="s">
        <v>136</v>
      </c>
      <c r="J4571" t="s">
        <v>137</v>
      </c>
      <c r="K4571" t="s">
        <v>138</v>
      </c>
      <c r="L4571" t="s">
        <v>13321</v>
      </c>
      <c r="M4571" t="s">
        <v>13322</v>
      </c>
      <c r="N4571">
        <v>2.4788888880000002</v>
      </c>
      <c r="O4571">
        <v>0</v>
      </c>
      <c r="P4571">
        <v>4</v>
      </c>
      <c r="Q4571">
        <v>0</v>
      </c>
      <c r="R4571">
        <v>2</v>
      </c>
      <c r="S4571">
        <v>0</v>
      </c>
      <c r="T4571">
        <v>3</v>
      </c>
      <c r="U4571">
        <v>0</v>
      </c>
      <c r="V4571">
        <v>0</v>
      </c>
      <c r="W4571">
        <v>0</v>
      </c>
      <c r="X4571">
        <v>8.7572624913152808</v>
      </c>
      <c r="Y4571">
        <v>0</v>
      </c>
      <c r="Z4571">
        <v>13.936197825727342</v>
      </c>
      <c r="AA4571">
        <v>0</v>
      </c>
      <c r="AB4571">
        <v>15.362350272856389</v>
      </c>
      <c r="AC4571">
        <v>0</v>
      </c>
      <c r="AD4571">
        <v>0</v>
      </c>
      <c r="AE4571">
        <v>38.055810589899011</v>
      </c>
    </row>
    <row r="4572" spans="1:31" x14ac:dyDescent="0.25">
      <c r="A4572">
        <v>2432777</v>
      </c>
      <c r="B4572">
        <v>1</v>
      </c>
      <c r="C4572" t="s">
        <v>81</v>
      </c>
      <c r="D4572" t="s">
        <v>127</v>
      </c>
      <c r="E4572" t="s">
        <v>141</v>
      </c>
      <c r="F4572" t="s">
        <v>13323</v>
      </c>
      <c r="G4572" t="s">
        <v>143</v>
      </c>
      <c r="H4572" t="s">
        <v>144</v>
      </c>
      <c r="I4572" t="s">
        <v>136</v>
      </c>
      <c r="J4572" t="s">
        <v>137</v>
      </c>
      <c r="K4572" t="s">
        <v>138</v>
      </c>
      <c r="L4572" t="s">
        <v>13324</v>
      </c>
      <c r="M4572" t="s">
        <v>13325</v>
      </c>
      <c r="N4572">
        <v>1.007777777</v>
      </c>
      <c r="O4572">
        <v>0</v>
      </c>
      <c r="P4572">
        <v>363</v>
      </c>
      <c r="Q4572">
        <v>0</v>
      </c>
      <c r="R4572">
        <v>24</v>
      </c>
      <c r="S4572">
        <v>0</v>
      </c>
      <c r="T4572">
        <v>43</v>
      </c>
      <c r="U4572">
        <v>0</v>
      </c>
      <c r="V4572">
        <v>0</v>
      </c>
      <c r="W4572">
        <v>0</v>
      </c>
      <c r="X4572">
        <v>58.831518078480265</v>
      </c>
      <c r="Y4572">
        <v>0</v>
      </c>
      <c r="Z4572">
        <v>0.31821012788161945</v>
      </c>
      <c r="AA4572">
        <v>0</v>
      </c>
      <c r="AB4572">
        <v>22.570275869765037</v>
      </c>
      <c r="AC4572">
        <v>0</v>
      </c>
      <c r="AD4572">
        <v>0</v>
      </c>
      <c r="AE4572">
        <v>81.720004076126926</v>
      </c>
    </row>
    <row r="4573" spans="1:31" x14ac:dyDescent="0.25">
      <c r="A4573">
        <v>2433232</v>
      </c>
      <c r="B4573">
        <v>1</v>
      </c>
      <c r="C4573" t="s">
        <v>80</v>
      </c>
      <c r="D4573" t="s">
        <v>106</v>
      </c>
      <c r="E4573" t="s">
        <v>147</v>
      </c>
      <c r="F4573" t="s">
        <v>7680</v>
      </c>
      <c r="G4573" t="s">
        <v>171</v>
      </c>
      <c r="H4573" t="s">
        <v>135</v>
      </c>
      <c r="I4573" t="s">
        <v>136</v>
      </c>
      <c r="J4573" t="s">
        <v>137</v>
      </c>
      <c r="K4573" t="s">
        <v>138</v>
      </c>
      <c r="L4573" t="s">
        <v>13326</v>
      </c>
      <c r="M4573" t="s">
        <v>13327</v>
      </c>
      <c r="N4573">
        <v>3.0649999999999999</v>
      </c>
      <c r="O4573">
        <v>0</v>
      </c>
      <c r="P4573">
        <v>3</v>
      </c>
      <c r="Q4573">
        <v>0</v>
      </c>
      <c r="R4573">
        <v>3</v>
      </c>
      <c r="S4573">
        <v>0</v>
      </c>
      <c r="T4573">
        <v>2</v>
      </c>
      <c r="U4573">
        <v>0</v>
      </c>
      <c r="V4573">
        <v>0</v>
      </c>
      <c r="W4573">
        <v>0</v>
      </c>
      <c r="X4573">
        <v>1.2430286822312</v>
      </c>
      <c r="Y4573">
        <v>0</v>
      </c>
      <c r="Z4573">
        <v>1.0204714095932901</v>
      </c>
      <c r="AA4573">
        <v>0</v>
      </c>
      <c r="AB4573">
        <v>0.11337759164135</v>
      </c>
      <c r="AC4573">
        <v>0</v>
      </c>
      <c r="AD4573">
        <v>0</v>
      </c>
      <c r="AE4573">
        <v>2.3768776834658398</v>
      </c>
    </row>
    <row r="4574" spans="1:31" x14ac:dyDescent="0.25">
      <c r="A4574">
        <v>2432900</v>
      </c>
      <c r="B4574">
        <v>1</v>
      </c>
      <c r="C4574" t="s">
        <v>80</v>
      </c>
      <c r="D4574" t="s">
        <v>96</v>
      </c>
      <c r="E4574" t="s">
        <v>132</v>
      </c>
      <c r="F4574" t="s">
        <v>13328</v>
      </c>
      <c r="G4574" t="s">
        <v>153</v>
      </c>
      <c r="H4574" t="s">
        <v>135</v>
      </c>
      <c r="I4574" t="s">
        <v>136</v>
      </c>
      <c r="J4574" t="s">
        <v>137</v>
      </c>
      <c r="K4574" t="s">
        <v>138</v>
      </c>
      <c r="L4574" t="s">
        <v>13329</v>
      </c>
      <c r="M4574" t="s">
        <v>13330</v>
      </c>
      <c r="N4574">
        <v>4.3116666659999998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1.0848848420812502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1.0848848420812502</v>
      </c>
    </row>
    <row r="4575" spans="1:31" x14ac:dyDescent="0.25">
      <c r="A4575">
        <v>2432877</v>
      </c>
      <c r="B4575">
        <v>1</v>
      </c>
      <c r="C4575" t="s">
        <v>80</v>
      </c>
      <c r="D4575" t="s">
        <v>83</v>
      </c>
      <c r="E4575" t="s">
        <v>290</v>
      </c>
      <c r="F4575" t="s">
        <v>13331</v>
      </c>
      <c r="G4575" t="s">
        <v>171</v>
      </c>
      <c r="H4575" t="s">
        <v>135</v>
      </c>
      <c r="I4575" t="s">
        <v>136</v>
      </c>
      <c r="J4575" t="s">
        <v>137</v>
      </c>
      <c r="K4575" t="s">
        <v>138</v>
      </c>
      <c r="L4575" t="s">
        <v>13332</v>
      </c>
      <c r="M4575" t="s">
        <v>13333</v>
      </c>
      <c r="N4575">
        <v>1.356944444</v>
      </c>
      <c r="O4575">
        <v>0</v>
      </c>
      <c r="P4575">
        <v>13</v>
      </c>
      <c r="Q4575">
        <v>0</v>
      </c>
      <c r="R4575">
        <v>0</v>
      </c>
      <c r="S4575">
        <v>0</v>
      </c>
      <c r="T4575">
        <v>19</v>
      </c>
      <c r="U4575">
        <v>0</v>
      </c>
      <c r="V4575">
        <v>0</v>
      </c>
      <c r="W4575">
        <v>0</v>
      </c>
      <c r="X4575">
        <v>4.0725854931847216</v>
      </c>
      <c r="Y4575">
        <v>0</v>
      </c>
      <c r="Z4575">
        <v>0</v>
      </c>
      <c r="AA4575">
        <v>0</v>
      </c>
      <c r="AB4575">
        <v>50.223689376864741</v>
      </c>
      <c r="AC4575">
        <v>0</v>
      </c>
      <c r="AD4575">
        <v>0</v>
      </c>
      <c r="AE4575">
        <v>54.296274870049459</v>
      </c>
    </row>
    <row r="4576" spans="1:31" x14ac:dyDescent="0.25">
      <c r="A4576">
        <v>2432465</v>
      </c>
      <c r="B4576">
        <v>1</v>
      </c>
      <c r="C4576" t="s">
        <v>80</v>
      </c>
      <c r="D4576" t="s">
        <v>103</v>
      </c>
      <c r="E4576" t="s">
        <v>178</v>
      </c>
      <c r="F4576" t="s">
        <v>13334</v>
      </c>
      <c r="G4576" t="s">
        <v>187</v>
      </c>
      <c r="H4576" t="s">
        <v>144</v>
      </c>
      <c r="I4576" t="s">
        <v>136</v>
      </c>
      <c r="J4576" t="s">
        <v>137</v>
      </c>
      <c r="K4576" t="s">
        <v>164</v>
      </c>
      <c r="L4576" t="s">
        <v>13335</v>
      </c>
      <c r="M4576" t="s">
        <v>13336</v>
      </c>
      <c r="N4576">
        <v>4.1716666660000001</v>
      </c>
      <c r="O4576">
        <v>0</v>
      </c>
      <c r="P4576">
        <v>2737</v>
      </c>
      <c r="Q4576">
        <v>8</v>
      </c>
      <c r="R4576">
        <v>30</v>
      </c>
      <c r="S4576">
        <v>29</v>
      </c>
      <c r="T4576">
        <v>154</v>
      </c>
      <c r="U4576">
        <v>33</v>
      </c>
      <c r="V4576">
        <v>6</v>
      </c>
      <c r="W4576">
        <v>0</v>
      </c>
      <c r="X4576">
        <v>2379.6184814555741</v>
      </c>
      <c r="Y4576">
        <v>36.462459748277446</v>
      </c>
      <c r="Z4576">
        <v>61.464204183314529</v>
      </c>
      <c r="AA4576">
        <v>1293.8224619191922</v>
      </c>
      <c r="AB4576">
        <v>874.79511369272495</v>
      </c>
      <c r="AC4576">
        <v>6963.2001310393498</v>
      </c>
      <c r="AD4576">
        <v>395.81361282758485</v>
      </c>
      <c r="AE4576">
        <v>12005.176464866019</v>
      </c>
    </row>
    <row r="4577" spans="1:31" x14ac:dyDescent="0.25">
      <c r="A4577">
        <v>2432714</v>
      </c>
      <c r="B4577">
        <v>1</v>
      </c>
      <c r="C4577" t="s">
        <v>80</v>
      </c>
      <c r="D4577" t="s">
        <v>84</v>
      </c>
      <c r="E4577" t="s">
        <v>132</v>
      </c>
      <c r="F4577" t="s">
        <v>13337</v>
      </c>
      <c r="G4577" t="s">
        <v>153</v>
      </c>
      <c r="H4577" t="s">
        <v>135</v>
      </c>
      <c r="I4577" t="s">
        <v>136</v>
      </c>
      <c r="J4577" t="s">
        <v>137</v>
      </c>
      <c r="K4577" t="s">
        <v>138</v>
      </c>
      <c r="L4577" t="s">
        <v>13338</v>
      </c>
      <c r="M4577" t="s">
        <v>13339</v>
      </c>
      <c r="N4577">
        <v>4.8486111110000003</v>
      </c>
      <c r="O4577">
        <v>0</v>
      </c>
      <c r="P4577">
        <v>1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1.541312529054095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1.541312529054095</v>
      </c>
    </row>
    <row r="4578" spans="1:31" x14ac:dyDescent="0.25">
      <c r="A4578">
        <v>2432963</v>
      </c>
      <c r="B4578">
        <v>1</v>
      </c>
      <c r="C4578" t="s">
        <v>80</v>
      </c>
      <c r="D4578" t="s">
        <v>100</v>
      </c>
      <c r="E4578" t="s">
        <v>132</v>
      </c>
      <c r="F4578" t="s">
        <v>12126</v>
      </c>
      <c r="G4578" t="s">
        <v>134</v>
      </c>
      <c r="H4578" t="s">
        <v>135</v>
      </c>
      <c r="I4578" t="s">
        <v>136</v>
      </c>
      <c r="J4578" t="s">
        <v>137</v>
      </c>
      <c r="K4578" t="s">
        <v>138</v>
      </c>
      <c r="L4578" t="s">
        <v>13340</v>
      </c>
      <c r="M4578" t="s">
        <v>13341</v>
      </c>
      <c r="N4578">
        <v>1.3125</v>
      </c>
      <c r="O4578">
        <v>0</v>
      </c>
      <c r="P4578">
        <v>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2.8383350786694446E-3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2.8383350786694446E-3</v>
      </c>
    </row>
    <row r="4579" spans="1:31" x14ac:dyDescent="0.25">
      <c r="A4579">
        <v>2432628</v>
      </c>
      <c r="B4579">
        <v>1</v>
      </c>
      <c r="C4579" t="s">
        <v>80</v>
      </c>
      <c r="D4579" t="s">
        <v>97</v>
      </c>
      <c r="E4579" t="s">
        <v>132</v>
      </c>
      <c r="F4579" t="s">
        <v>13342</v>
      </c>
      <c r="G4579" t="s">
        <v>134</v>
      </c>
      <c r="H4579" t="s">
        <v>135</v>
      </c>
      <c r="I4579" t="s">
        <v>136</v>
      </c>
      <c r="J4579" t="s">
        <v>137</v>
      </c>
      <c r="K4579" t="s">
        <v>138</v>
      </c>
      <c r="L4579" t="s">
        <v>13343</v>
      </c>
      <c r="M4579" t="s">
        <v>13344</v>
      </c>
      <c r="N4579">
        <v>8.9927777770000006</v>
      </c>
      <c r="O4579">
        <v>0</v>
      </c>
      <c r="P4579">
        <v>5</v>
      </c>
      <c r="Q4579">
        <v>0</v>
      </c>
      <c r="R4579">
        <v>0</v>
      </c>
      <c r="S4579">
        <v>0</v>
      </c>
      <c r="T4579">
        <v>4</v>
      </c>
      <c r="U4579">
        <v>0</v>
      </c>
      <c r="V4579">
        <v>0</v>
      </c>
      <c r="W4579">
        <v>0</v>
      </c>
      <c r="X4579">
        <v>14.988184260452337</v>
      </c>
      <c r="Y4579">
        <v>0</v>
      </c>
      <c r="Z4579">
        <v>0</v>
      </c>
      <c r="AA4579">
        <v>0</v>
      </c>
      <c r="AB4579">
        <v>10.86334682999142</v>
      </c>
      <c r="AC4579">
        <v>0</v>
      </c>
      <c r="AD4579">
        <v>0</v>
      </c>
      <c r="AE4579">
        <v>25.851531090443757</v>
      </c>
    </row>
    <row r="4580" spans="1:31" x14ac:dyDescent="0.25">
      <c r="A4580">
        <v>2433218</v>
      </c>
      <c r="B4580">
        <v>1</v>
      </c>
      <c r="C4580" t="s">
        <v>80</v>
      </c>
      <c r="D4580" t="s">
        <v>106</v>
      </c>
      <c r="E4580" t="s">
        <v>132</v>
      </c>
      <c r="F4580" t="s">
        <v>13345</v>
      </c>
      <c r="G4580" t="s">
        <v>134</v>
      </c>
      <c r="H4580" t="s">
        <v>135</v>
      </c>
      <c r="I4580" t="s">
        <v>136</v>
      </c>
      <c r="J4580" t="s">
        <v>137</v>
      </c>
      <c r="K4580" t="s">
        <v>138</v>
      </c>
      <c r="L4580" t="s">
        <v>13346</v>
      </c>
      <c r="M4580" t="s">
        <v>13347</v>
      </c>
      <c r="N4580">
        <v>1.5094444440000001</v>
      </c>
      <c r="O4580">
        <v>0</v>
      </c>
      <c r="P4580">
        <v>1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0.33369045902377498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0.33369045902377498</v>
      </c>
    </row>
    <row r="4581" spans="1:31" x14ac:dyDescent="0.25">
      <c r="A4581">
        <v>2433241</v>
      </c>
      <c r="B4581">
        <v>1</v>
      </c>
      <c r="C4581" t="s">
        <v>81</v>
      </c>
      <c r="D4581" t="s">
        <v>118</v>
      </c>
      <c r="E4581" t="s">
        <v>161</v>
      </c>
      <c r="F4581" t="s">
        <v>13348</v>
      </c>
      <c r="G4581" t="s">
        <v>301</v>
      </c>
      <c r="H4581" t="s">
        <v>144</v>
      </c>
      <c r="I4581" t="s">
        <v>136</v>
      </c>
      <c r="J4581" t="s">
        <v>137</v>
      </c>
      <c r="K4581" t="s">
        <v>138</v>
      </c>
      <c r="L4581" t="s">
        <v>13349</v>
      </c>
      <c r="M4581" t="s">
        <v>13350</v>
      </c>
      <c r="N4581">
        <v>0.53222222200000002</v>
      </c>
      <c r="O4581">
        <v>0</v>
      </c>
      <c r="P4581">
        <v>0</v>
      </c>
      <c r="Q4581">
        <v>1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0.78569815491770556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0.78569815491770556</v>
      </c>
    </row>
    <row r="4582" spans="1:31" x14ac:dyDescent="0.25">
      <c r="A4582">
        <v>2432368</v>
      </c>
      <c r="B4582">
        <v>1</v>
      </c>
      <c r="C4582" t="s">
        <v>80</v>
      </c>
      <c r="D4582" t="s">
        <v>106</v>
      </c>
      <c r="E4582" t="s">
        <v>141</v>
      </c>
      <c r="F4582" t="s">
        <v>13351</v>
      </c>
      <c r="G4582" t="s">
        <v>143</v>
      </c>
      <c r="H4582" t="s">
        <v>144</v>
      </c>
      <c r="I4582" t="s">
        <v>136</v>
      </c>
      <c r="J4582" t="s">
        <v>137</v>
      </c>
      <c r="K4582" t="s">
        <v>138</v>
      </c>
      <c r="L4582" t="s">
        <v>13352</v>
      </c>
      <c r="M4582" t="s">
        <v>13353</v>
      </c>
      <c r="N4582">
        <v>0.84250000000000003</v>
      </c>
      <c r="O4582">
        <v>1</v>
      </c>
      <c r="P4582">
        <v>45</v>
      </c>
      <c r="Q4582">
        <v>28</v>
      </c>
      <c r="R4582">
        <v>10</v>
      </c>
      <c r="S4582">
        <v>1</v>
      </c>
      <c r="T4582">
        <v>10</v>
      </c>
      <c r="U4582">
        <v>0</v>
      </c>
      <c r="V4582">
        <v>0</v>
      </c>
      <c r="W4582">
        <v>0.10120885438381667</v>
      </c>
      <c r="X4582">
        <v>4.9381650048447439</v>
      </c>
      <c r="Y4582">
        <v>11.594803107700619</v>
      </c>
      <c r="Z4582">
        <v>2.2921873199363945</v>
      </c>
      <c r="AA4582">
        <v>5.475856136533333E-2</v>
      </c>
      <c r="AB4582">
        <v>3.6292209392500583</v>
      </c>
      <c r="AC4582">
        <v>0</v>
      </c>
      <c r="AD4582">
        <v>0</v>
      </c>
      <c r="AE4582">
        <v>22.610343787480964</v>
      </c>
    </row>
    <row r="4583" spans="1:31" x14ac:dyDescent="0.25">
      <c r="A4583">
        <v>2433032</v>
      </c>
      <c r="B4583">
        <v>1</v>
      </c>
      <c r="C4583" t="s">
        <v>81</v>
      </c>
      <c r="D4583" t="s">
        <v>117</v>
      </c>
      <c r="E4583" t="s">
        <v>132</v>
      </c>
      <c r="F4583" t="s">
        <v>13354</v>
      </c>
      <c r="G4583" t="s">
        <v>153</v>
      </c>
      <c r="H4583" t="s">
        <v>135</v>
      </c>
      <c r="I4583" t="s">
        <v>136</v>
      </c>
      <c r="J4583" t="s">
        <v>137</v>
      </c>
      <c r="K4583" t="s">
        <v>138</v>
      </c>
      <c r="L4583" t="s">
        <v>13355</v>
      </c>
      <c r="M4583" t="s">
        <v>13356</v>
      </c>
      <c r="N4583">
        <v>1.0774999999999999</v>
      </c>
      <c r="O4583">
        <v>0</v>
      </c>
      <c r="P4583">
        <v>1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</row>
    <row r="4584" spans="1:31" x14ac:dyDescent="0.25">
      <c r="A4584">
        <v>2432786</v>
      </c>
      <c r="B4584">
        <v>1</v>
      </c>
      <c r="C4584" t="s">
        <v>80</v>
      </c>
      <c r="D4584" t="s">
        <v>97</v>
      </c>
      <c r="E4584" t="s">
        <v>147</v>
      </c>
      <c r="F4584" t="s">
        <v>13357</v>
      </c>
      <c r="G4584" t="s">
        <v>214</v>
      </c>
      <c r="H4584" t="s">
        <v>135</v>
      </c>
      <c r="I4584" t="s">
        <v>136</v>
      </c>
      <c r="J4584" t="s">
        <v>137</v>
      </c>
      <c r="K4584" t="s">
        <v>138</v>
      </c>
      <c r="L4584" t="s">
        <v>13358</v>
      </c>
      <c r="M4584" t="s">
        <v>13359</v>
      </c>
      <c r="N4584">
        <v>3.0861111110000001</v>
      </c>
      <c r="O4584">
        <v>0</v>
      </c>
      <c r="P4584">
        <v>52</v>
      </c>
      <c r="Q4584">
        <v>0</v>
      </c>
      <c r="R4584">
        <v>0</v>
      </c>
      <c r="S4584">
        <v>0</v>
      </c>
      <c r="T4584">
        <v>9</v>
      </c>
      <c r="U4584">
        <v>0</v>
      </c>
      <c r="V4584">
        <v>0</v>
      </c>
      <c r="W4584">
        <v>0</v>
      </c>
      <c r="X4584">
        <v>24.608871906128599</v>
      </c>
      <c r="Y4584">
        <v>0</v>
      </c>
      <c r="Z4584">
        <v>0</v>
      </c>
      <c r="AA4584">
        <v>0</v>
      </c>
      <c r="AB4584">
        <v>19.090010302742478</v>
      </c>
      <c r="AC4584">
        <v>0</v>
      </c>
      <c r="AD4584">
        <v>0</v>
      </c>
      <c r="AE4584">
        <v>43.698882208871076</v>
      </c>
    </row>
    <row r="4585" spans="1:31" x14ac:dyDescent="0.25">
      <c r="A4585">
        <v>2432345</v>
      </c>
      <c r="B4585">
        <v>1</v>
      </c>
      <c r="C4585" t="s">
        <v>81</v>
      </c>
      <c r="D4585" t="s">
        <v>123</v>
      </c>
      <c r="E4585" t="s">
        <v>161</v>
      </c>
      <c r="F4585" t="s">
        <v>13360</v>
      </c>
      <c r="G4585" t="s">
        <v>143</v>
      </c>
      <c r="H4585" t="s">
        <v>144</v>
      </c>
      <c r="I4585" t="s">
        <v>136</v>
      </c>
      <c r="J4585" t="s">
        <v>137</v>
      </c>
      <c r="K4585" t="s">
        <v>138</v>
      </c>
      <c r="L4585" t="s">
        <v>13361</v>
      </c>
      <c r="M4585" t="s">
        <v>13362</v>
      </c>
      <c r="N4585">
        <v>2.0652777769999999</v>
      </c>
      <c r="O4585">
        <v>0</v>
      </c>
      <c r="P4585">
        <v>4086</v>
      </c>
      <c r="Q4585">
        <v>0</v>
      </c>
      <c r="R4585">
        <v>1</v>
      </c>
      <c r="S4585">
        <v>2</v>
      </c>
      <c r="T4585">
        <v>980</v>
      </c>
      <c r="U4585">
        <v>0</v>
      </c>
      <c r="V4585">
        <v>5</v>
      </c>
      <c r="W4585">
        <v>0</v>
      </c>
      <c r="X4585">
        <v>1491.9075350823971</v>
      </c>
      <c r="Y4585">
        <v>0</v>
      </c>
      <c r="Z4585">
        <v>0</v>
      </c>
      <c r="AA4585">
        <v>141.68903904089603</v>
      </c>
      <c r="AB4585">
        <v>1632.5815637290129</v>
      </c>
      <c r="AC4585">
        <v>0</v>
      </c>
      <c r="AD4585">
        <v>19.345382106968767</v>
      </c>
      <c r="AE4585">
        <v>3285.5235199592748</v>
      </c>
    </row>
    <row r="4586" spans="1:31" x14ac:dyDescent="0.25">
      <c r="A4586">
        <v>2433095</v>
      </c>
      <c r="B4586">
        <v>1</v>
      </c>
      <c r="C4586" t="s">
        <v>80</v>
      </c>
      <c r="D4586" t="s">
        <v>104</v>
      </c>
      <c r="E4586" t="s">
        <v>132</v>
      </c>
      <c r="F4586" t="s">
        <v>13363</v>
      </c>
      <c r="G4586" t="s">
        <v>134</v>
      </c>
      <c r="H4586" t="s">
        <v>135</v>
      </c>
      <c r="I4586" t="s">
        <v>136</v>
      </c>
      <c r="J4586" t="s">
        <v>137</v>
      </c>
      <c r="K4586" t="s">
        <v>138</v>
      </c>
      <c r="L4586" t="s">
        <v>13364</v>
      </c>
      <c r="M4586" t="s">
        <v>13365</v>
      </c>
      <c r="N4586">
        <v>1.798611111</v>
      </c>
      <c r="O4586">
        <v>0</v>
      </c>
      <c r="P4586">
        <v>1</v>
      </c>
      <c r="Q4586">
        <v>0</v>
      </c>
      <c r="R4586">
        <v>0</v>
      </c>
      <c r="S4586">
        <v>0</v>
      </c>
      <c r="T4586">
        <v>1</v>
      </c>
      <c r="U4586">
        <v>0</v>
      </c>
      <c r="V4586">
        <v>0</v>
      </c>
      <c r="W4586">
        <v>0</v>
      </c>
      <c r="X4586">
        <v>1.0028150913495001E-2</v>
      </c>
      <c r="Y4586">
        <v>0</v>
      </c>
      <c r="Z4586">
        <v>0</v>
      </c>
      <c r="AA4586">
        <v>0</v>
      </c>
      <c r="AB4586">
        <v>6.9654684926518606E-2</v>
      </c>
      <c r="AC4586">
        <v>0</v>
      </c>
      <c r="AD4586">
        <v>0</v>
      </c>
      <c r="AE4586">
        <v>7.9682835840013608E-2</v>
      </c>
    </row>
    <row r="4587" spans="1:31" x14ac:dyDescent="0.25">
      <c r="A4587">
        <v>2432408</v>
      </c>
      <c r="B4587">
        <v>1</v>
      </c>
      <c r="C4587" t="s">
        <v>80</v>
      </c>
      <c r="D4587" t="s">
        <v>94</v>
      </c>
      <c r="E4587" t="s">
        <v>156</v>
      </c>
      <c r="F4587" t="s">
        <v>13366</v>
      </c>
      <c r="G4587" t="s">
        <v>158</v>
      </c>
      <c r="H4587" t="s">
        <v>135</v>
      </c>
      <c r="I4587" t="s">
        <v>136</v>
      </c>
      <c r="J4587" t="s">
        <v>137</v>
      </c>
      <c r="K4587" t="s">
        <v>138</v>
      </c>
      <c r="L4587" t="s">
        <v>13367</v>
      </c>
      <c r="M4587" t="s">
        <v>13368</v>
      </c>
      <c r="N4587">
        <v>5.6858333329999997</v>
      </c>
      <c r="O4587">
        <v>0</v>
      </c>
      <c r="P4587">
        <v>177</v>
      </c>
      <c r="Q4587">
        <v>0</v>
      </c>
      <c r="R4587">
        <v>0</v>
      </c>
      <c r="S4587">
        <v>0</v>
      </c>
      <c r="T4587">
        <v>44</v>
      </c>
      <c r="U4587">
        <v>0</v>
      </c>
      <c r="V4587">
        <v>0</v>
      </c>
      <c r="W4587">
        <v>0</v>
      </c>
      <c r="X4587">
        <v>144.52727669996807</v>
      </c>
      <c r="Y4587">
        <v>0</v>
      </c>
      <c r="Z4587">
        <v>0</v>
      </c>
      <c r="AA4587">
        <v>0</v>
      </c>
      <c r="AB4587">
        <v>214.73027975730201</v>
      </c>
      <c r="AC4587">
        <v>0</v>
      </c>
      <c r="AD4587">
        <v>0</v>
      </c>
      <c r="AE4587">
        <v>359.25755645727008</v>
      </c>
    </row>
    <row r="4588" spans="1:31" x14ac:dyDescent="0.25">
      <c r="A4588">
        <v>2432700</v>
      </c>
      <c r="B4588">
        <v>1</v>
      </c>
      <c r="C4588" t="s">
        <v>80</v>
      </c>
      <c r="D4588" t="s">
        <v>99</v>
      </c>
      <c r="E4588" t="s">
        <v>178</v>
      </c>
      <c r="F4588" t="s">
        <v>13243</v>
      </c>
      <c r="G4588" t="s">
        <v>143</v>
      </c>
      <c r="H4588" t="s">
        <v>144</v>
      </c>
      <c r="I4588" t="s">
        <v>136</v>
      </c>
      <c r="J4588" t="s">
        <v>137</v>
      </c>
      <c r="K4588" t="s">
        <v>138</v>
      </c>
      <c r="L4588" t="s">
        <v>13369</v>
      </c>
      <c r="M4588" t="s">
        <v>13370</v>
      </c>
      <c r="N4588">
        <v>0.71666666599999995</v>
      </c>
      <c r="O4588">
        <v>4</v>
      </c>
      <c r="P4588">
        <v>908</v>
      </c>
      <c r="Q4588">
        <v>13</v>
      </c>
      <c r="R4588">
        <v>130</v>
      </c>
      <c r="S4588">
        <v>20</v>
      </c>
      <c r="T4588">
        <v>78</v>
      </c>
      <c r="U4588">
        <v>0</v>
      </c>
      <c r="V4588">
        <v>4</v>
      </c>
      <c r="W4588">
        <v>12.664117557109584</v>
      </c>
      <c r="X4588">
        <v>82.329680117552783</v>
      </c>
      <c r="Y4588">
        <v>10.737780029141794</v>
      </c>
      <c r="Z4588">
        <v>10.270266242063279</v>
      </c>
      <c r="AA4588">
        <v>35.919205259618508</v>
      </c>
      <c r="AB4588">
        <v>19.025886197430307</v>
      </c>
      <c r="AC4588">
        <v>0</v>
      </c>
      <c r="AD4588">
        <v>98.299824747467369</v>
      </c>
      <c r="AE4588">
        <v>269.24676015038364</v>
      </c>
    </row>
    <row r="4589" spans="1:31" x14ac:dyDescent="0.25">
      <c r="A4589">
        <v>2432803</v>
      </c>
      <c r="B4589">
        <v>1</v>
      </c>
      <c r="C4589" t="s">
        <v>81</v>
      </c>
      <c r="D4589" t="s">
        <v>120</v>
      </c>
      <c r="E4589" t="s">
        <v>132</v>
      </c>
      <c r="F4589" t="s">
        <v>13371</v>
      </c>
      <c r="G4589" t="s">
        <v>153</v>
      </c>
      <c r="H4589" t="s">
        <v>135</v>
      </c>
      <c r="I4589" t="s">
        <v>136</v>
      </c>
      <c r="J4589" t="s">
        <v>137</v>
      </c>
      <c r="K4589" t="s">
        <v>138</v>
      </c>
      <c r="L4589" t="s">
        <v>13372</v>
      </c>
      <c r="M4589" t="s">
        <v>13373</v>
      </c>
      <c r="N4589">
        <v>1.935277777</v>
      </c>
      <c r="O4589">
        <v>0</v>
      </c>
      <c r="P4589">
        <v>9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4.3439912695763283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4.3439912695763283</v>
      </c>
    </row>
    <row r="4590" spans="1:31" x14ac:dyDescent="0.25">
      <c r="A4590">
        <v>2433158</v>
      </c>
      <c r="B4590">
        <v>1</v>
      </c>
      <c r="C4590" t="s">
        <v>81</v>
      </c>
      <c r="D4590" t="s">
        <v>117</v>
      </c>
      <c r="E4590" t="s">
        <v>132</v>
      </c>
      <c r="F4590" t="s">
        <v>13374</v>
      </c>
      <c r="G4590" t="s">
        <v>134</v>
      </c>
      <c r="H4590" t="s">
        <v>135</v>
      </c>
      <c r="I4590" t="s">
        <v>136</v>
      </c>
      <c r="J4590" t="s">
        <v>137</v>
      </c>
      <c r="K4590" t="s">
        <v>138</v>
      </c>
      <c r="L4590" t="s">
        <v>13375</v>
      </c>
      <c r="M4590" t="s">
        <v>13376</v>
      </c>
      <c r="N4590">
        <v>1.657777777</v>
      </c>
      <c r="O4590">
        <v>0</v>
      </c>
      <c r="P4590">
        <v>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</row>
    <row r="4591" spans="1:31" x14ac:dyDescent="0.25">
      <c r="A4591">
        <v>2432494</v>
      </c>
      <c r="B4591">
        <v>1</v>
      </c>
      <c r="C4591" t="s">
        <v>81</v>
      </c>
      <c r="D4591" t="s">
        <v>120</v>
      </c>
      <c r="E4591" t="s">
        <v>178</v>
      </c>
      <c r="F4591" t="s">
        <v>13377</v>
      </c>
      <c r="G4591" t="s">
        <v>143</v>
      </c>
      <c r="H4591" t="s">
        <v>144</v>
      </c>
      <c r="I4591" t="s">
        <v>136</v>
      </c>
      <c r="J4591" t="s">
        <v>137</v>
      </c>
      <c r="K4591" t="s">
        <v>138</v>
      </c>
      <c r="L4591" t="s">
        <v>13378</v>
      </c>
      <c r="M4591" t="s">
        <v>13379</v>
      </c>
      <c r="N4591">
        <v>0.27555555500000001</v>
      </c>
      <c r="O4591">
        <v>3</v>
      </c>
      <c r="P4591">
        <v>359</v>
      </c>
      <c r="Q4591">
        <v>263</v>
      </c>
      <c r="R4591">
        <v>76</v>
      </c>
      <c r="S4591">
        <v>33</v>
      </c>
      <c r="T4591">
        <v>54</v>
      </c>
      <c r="U4591">
        <v>3</v>
      </c>
      <c r="V4591">
        <v>0</v>
      </c>
      <c r="W4591">
        <v>4.1685698217728708</v>
      </c>
      <c r="X4591">
        <v>18.744414465800283</v>
      </c>
      <c r="Y4591">
        <v>260.0753791541573</v>
      </c>
      <c r="Z4591">
        <v>0.22336672456161499</v>
      </c>
      <c r="AA4591">
        <v>27.950269866832826</v>
      </c>
      <c r="AB4591">
        <v>5.956255182953595</v>
      </c>
      <c r="AC4591">
        <v>73.738089582610797</v>
      </c>
      <c r="AD4591">
        <v>0</v>
      </c>
      <c r="AE4591">
        <v>390.85634479868941</v>
      </c>
    </row>
    <row r="4592" spans="1:31" x14ac:dyDescent="0.25">
      <c r="A4592">
        <v>2432760</v>
      </c>
      <c r="B4592">
        <v>1</v>
      </c>
      <c r="C4592" t="s">
        <v>81</v>
      </c>
      <c r="D4592" t="s">
        <v>112</v>
      </c>
      <c r="E4592" t="s">
        <v>178</v>
      </c>
      <c r="F4592" t="s">
        <v>13380</v>
      </c>
      <c r="G4592" t="s">
        <v>143</v>
      </c>
      <c r="H4592" t="s">
        <v>144</v>
      </c>
      <c r="I4592" t="s">
        <v>136</v>
      </c>
      <c r="J4592" t="s">
        <v>137</v>
      </c>
      <c r="K4592" t="s">
        <v>138</v>
      </c>
      <c r="L4592" t="s">
        <v>13381</v>
      </c>
      <c r="M4592" t="s">
        <v>13382</v>
      </c>
      <c r="N4592">
        <v>0.21722222199999999</v>
      </c>
      <c r="O4592">
        <v>3</v>
      </c>
      <c r="P4592">
        <v>1292</v>
      </c>
      <c r="Q4592">
        <v>5</v>
      </c>
      <c r="R4592">
        <v>38</v>
      </c>
      <c r="S4592">
        <v>7</v>
      </c>
      <c r="T4592">
        <v>68</v>
      </c>
      <c r="U4592">
        <v>0</v>
      </c>
      <c r="V4592">
        <v>0</v>
      </c>
      <c r="W4592">
        <v>0.16099404877185</v>
      </c>
      <c r="X4592">
        <v>16.737962514613965</v>
      </c>
      <c r="Y4592">
        <v>8.2416136109280078</v>
      </c>
      <c r="Z4592">
        <v>0.88480913312626897</v>
      </c>
      <c r="AA4592">
        <v>12.024448101225975</v>
      </c>
      <c r="AB4592">
        <v>8.5467949526858824</v>
      </c>
      <c r="AC4592">
        <v>0</v>
      </c>
      <c r="AD4592">
        <v>0</v>
      </c>
      <c r="AE4592">
        <v>46.596622361351947</v>
      </c>
    </row>
    <row r="4593" spans="1:31" x14ac:dyDescent="0.25">
      <c r="A4593">
        <v>2432660</v>
      </c>
      <c r="B4593">
        <v>1</v>
      </c>
      <c r="C4593" t="s">
        <v>80</v>
      </c>
      <c r="D4593" t="s">
        <v>97</v>
      </c>
      <c r="E4593" t="s">
        <v>147</v>
      </c>
      <c r="F4593" t="s">
        <v>13383</v>
      </c>
      <c r="G4593" t="s">
        <v>171</v>
      </c>
      <c r="H4593" t="s">
        <v>135</v>
      </c>
      <c r="I4593" t="s">
        <v>136</v>
      </c>
      <c r="J4593" t="s">
        <v>137</v>
      </c>
      <c r="K4593" t="s">
        <v>138</v>
      </c>
      <c r="L4593" t="s">
        <v>13384</v>
      </c>
      <c r="M4593" t="s">
        <v>13385</v>
      </c>
      <c r="N4593">
        <v>6.1944444440000002</v>
      </c>
      <c r="O4593">
        <v>0</v>
      </c>
      <c r="P4593">
        <v>74</v>
      </c>
      <c r="Q4593">
        <v>0</v>
      </c>
      <c r="R4593">
        <v>6</v>
      </c>
      <c r="S4593">
        <v>0</v>
      </c>
      <c r="T4593">
        <v>7</v>
      </c>
      <c r="U4593">
        <v>0</v>
      </c>
      <c r="V4593">
        <v>0</v>
      </c>
      <c r="W4593">
        <v>0</v>
      </c>
      <c r="X4593">
        <v>224.14737251535195</v>
      </c>
      <c r="Y4593">
        <v>0</v>
      </c>
      <c r="Z4593">
        <v>16.938606445069574</v>
      </c>
      <c r="AA4593">
        <v>0</v>
      </c>
      <c r="AB4593">
        <v>72.575921397536945</v>
      </c>
      <c r="AC4593">
        <v>0</v>
      </c>
      <c r="AD4593">
        <v>0</v>
      </c>
      <c r="AE4593">
        <v>313.66190035795847</v>
      </c>
    </row>
    <row r="4594" spans="1:31" x14ac:dyDescent="0.25">
      <c r="A4594">
        <v>2432680</v>
      </c>
      <c r="B4594">
        <v>1</v>
      </c>
      <c r="C4594" t="s">
        <v>80</v>
      </c>
      <c r="D4594" t="s">
        <v>83</v>
      </c>
      <c r="E4594" t="s">
        <v>132</v>
      </c>
      <c r="F4594" t="s">
        <v>13386</v>
      </c>
      <c r="G4594" t="s">
        <v>134</v>
      </c>
      <c r="H4594" t="s">
        <v>135</v>
      </c>
      <c r="I4594" t="s">
        <v>136</v>
      </c>
      <c r="J4594" t="s">
        <v>137</v>
      </c>
      <c r="K4594" t="s">
        <v>138</v>
      </c>
      <c r="L4594" t="s">
        <v>13387</v>
      </c>
      <c r="M4594" t="s">
        <v>13388</v>
      </c>
      <c r="N4594">
        <v>1.7594444440000001</v>
      </c>
      <c r="O4594">
        <v>0</v>
      </c>
      <c r="P4594">
        <v>4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1.8600523070800463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1.8600523070800463</v>
      </c>
    </row>
    <row r="4595" spans="1:31" x14ac:dyDescent="0.25">
      <c r="A4595">
        <v>2432723</v>
      </c>
      <c r="B4595">
        <v>1</v>
      </c>
      <c r="C4595" t="s">
        <v>81</v>
      </c>
      <c r="D4595" t="s">
        <v>127</v>
      </c>
      <c r="E4595" t="s">
        <v>156</v>
      </c>
      <c r="F4595" t="s">
        <v>13389</v>
      </c>
      <c r="G4595" t="s">
        <v>158</v>
      </c>
      <c r="H4595" t="s">
        <v>135</v>
      </c>
      <c r="I4595" t="s">
        <v>136</v>
      </c>
      <c r="J4595" t="s">
        <v>137</v>
      </c>
      <c r="K4595" t="s">
        <v>138</v>
      </c>
      <c r="L4595" t="s">
        <v>13390</v>
      </c>
      <c r="M4595" t="s">
        <v>13391</v>
      </c>
      <c r="N4595">
        <v>3.5147222220000001</v>
      </c>
      <c r="O4595">
        <v>0</v>
      </c>
      <c r="P4595">
        <v>267</v>
      </c>
      <c r="Q4595">
        <v>0</v>
      </c>
      <c r="R4595">
        <v>0</v>
      </c>
      <c r="S4595">
        <v>0</v>
      </c>
      <c r="T4595">
        <v>13</v>
      </c>
      <c r="U4595">
        <v>0</v>
      </c>
      <c r="V4595">
        <v>0</v>
      </c>
      <c r="W4595">
        <v>0</v>
      </c>
      <c r="X4595">
        <v>193.74070987504123</v>
      </c>
      <c r="Y4595">
        <v>0</v>
      </c>
      <c r="Z4595">
        <v>0</v>
      </c>
      <c r="AA4595">
        <v>0</v>
      </c>
      <c r="AB4595">
        <v>16.176940096740815</v>
      </c>
      <c r="AC4595">
        <v>0</v>
      </c>
      <c r="AD4595">
        <v>0</v>
      </c>
      <c r="AE4595">
        <v>209.91764997178205</v>
      </c>
    </row>
    <row r="4596" spans="1:31" x14ac:dyDescent="0.25">
      <c r="A4596">
        <v>2432325</v>
      </c>
      <c r="B4596">
        <v>1</v>
      </c>
      <c r="C4596" t="s">
        <v>80</v>
      </c>
      <c r="D4596" t="s">
        <v>96</v>
      </c>
      <c r="E4596" t="s">
        <v>290</v>
      </c>
      <c r="F4596" t="s">
        <v>13149</v>
      </c>
      <c r="G4596" t="s">
        <v>525</v>
      </c>
      <c r="H4596" t="s">
        <v>135</v>
      </c>
      <c r="I4596" t="s">
        <v>136</v>
      </c>
      <c r="J4596" t="s">
        <v>137</v>
      </c>
      <c r="K4596" t="s">
        <v>138</v>
      </c>
      <c r="L4596" t="s">
        <v>13392</v>
      </c>
      <c r="M4596" t="s">
        <v>13393</v>
      </c>
      <c r="N4596">
        <v>9.7036111110000007</v>
      </c>
      <c r="O4596">
        <v>0</v>
      </c>
      <c r="P4596">
        <v>21</v>
      </c>
      <c r="Q4596">
        <v>0</v>
      </c>
      <c r="R4596">
        <v>0</v>
      </c>
      <c r="S4596">
        <v>0</v>
      </c>
      <c r="T4596">
        <v>1</v>
      </c>
      <c r="U4596">
        <v>0</v>
      </c>
      <c r="V4596">
        <v>0</v>
      </c>
      <c r="W4596">
        <v>0</v>
      </c>
      <c r="X4596">
        <v>25.743197375827009</v>
      </c>
      <c r="Y4596">
        <v>0</v>
      </c>
      <c r="Z4596">
        <v>0</v>
      </c>
      <c r="AA4596">
        <v>0</v>
      </c>
      <c r="AB4596">
        <v>11.134827267208301</v>
      </c>
      <c r="AC4596">
        <v>0</v>
      </c>
      <c r="AD4596">
        <v>0</v>
      </c>
      <c r="AE4596">
        <v>36.87802464303531</v>
      </c>
    </row>
    <row r="4597" spans="1:31" x14ac:dyDescent="0.25">
      <c r="A4597">
        <v>2432866</v>
      </c>
      <c r="B4597">
        <v>1</v>
      </c>
      <c r="C4597" t="s">
        <v>81</v>
      </c>
      <c r="D4597" t="s">
        <v>123</v>
      </c>
      <c r="E4597" t="s">
        <v>132</v>
      </c>
      <c r="F4597" t="s">
        <v>13394</v>
      </c>
      <c r="G4597" t="s">
        <v>198</v>
      </c>
      <c r="H4597" t="s">
        <v>135</v>
      </c>
      <c r="I4597" t="s">
        <v>136</v>
      </c>
      <c r="J4597" t="s">
        <v>137</v>
      </c>
      <c r="K4597" t="s">
        <v>138</v>
      </c>
      <c r="L4597" t="s">
        <v>13395</v>
      </c>
      <c r="M4597" t="s">
        <v>13396</v>
      </c>
      <c r="N4597">
        <v>5.3488888880000003</v>
      </c>
      <c r="O4597">
        <v>0</v>
      </c>
      <c r="P4597">
        <v>0</v>
      </c>
      <c r="Q4597">
        <v>0</v>
      </c>
      <c r="R4597">
        <v>3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</row>
    <row r="4598" spans="1:31" x14ac:dyDescent="0.25">
      <c r="A4598">
        <v>2432823</v>
      </c>
      <c r="B4598">
        <v>1</v>
      </c>
      <c r="C4598" t="s">
        <v>80</v>
      </c>
      <c r="D4598" t="s">
        <v>96</v>
      </c>
      <c r="E4598" t="s">
        <v>132</v>
      </c>
      <c r="F4598" t="s">
        <v>13397</v>
      </c>
      <c r="G4598" t="s">
        <v>134</v>
      </c>
      <c r="H4598" t="s">
        <v>135</v>
      </c>
      <c r="I4598" t="s">
        <v>136</v>
      </c>
      <c r="J4598" t="s">
        <v>137</v>
      </c>
      <c r="K4598" t="s">
        <v>138</v>
      </c>
      <c r="L4598" t="s">
        <v>13398</v>
      </c>
      <c r="M4598" t="s">
        <v>13399</v>
      </c>
      <c r="N4598">
        <v>4.045833333</v>
      </c>
      <c r="O4598">
        <v>0</v>
      </c>
      <c r="P4598">
        <v>1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</row>
    <row r="4599" spans="1:31" x14ac:dyDescent="0.25">
      <c r="A4599">
        <v>2433115</v>
      </c>
      <c r="B4599">
        <v>1</v>
      </c>
      <c r="C4599" t="s">
        <v>80</v>
      </c>
      <c r="D4599" t="s">
        <v>107</v>
      </c>
      <c r="E4599" t="s">
        <v>178</v>
      </c>
      <c r="F4599" t="s">
        <v>13400</v>
      </c>
      <c r="G4599" t="s">
        <v>143</v>
      </c>
      <c r="H4599" t="s">
        <v>144</v>
      </c>
      <c r="I4599" t="s">
        <v>136</v>
      </c>
      <c r="J4599" t="s">
        <v>137</v>
      </c>
      <c r="K4599" t="s">
        <v>138</v>
      </c>
      <c r="L4599" t="s">
        <v>13401</v>
      </c>
      <c r="M4599" t="s">
        <v>13402</v>
      </c>
      <c r="N4599">
        <v>0.54222222200000003</v>
      </c>
      <c r="O4599">
        <v>1</v>
      </c>
      <c r="P4599">
        <v>1307</v>
      </c>
      <c r="Q4599">
        <v>28</v>
      </c>
      <c r="R4599">
        <v>90</v>
      </c>
      <c r="S4599">
        <v>5</v>
      </c>
      <c r="T4599">
        <v>45</v>
      </c>
      <c r="U4599">
        <v>0</v>
      </c>
      <c r="V4599">
        <v>3</v>
      </c>
      <c r="W4599">
        <v>7.1066921764598794</v>
      </c>
      <c r="X4599">
        <v>47.54729859409413</v>
      </c>
      <c r="Y4599">
        <v>208.05454734965718</v>
      </c>
      <c r="Z4599">
        <v>0.73099172585117789</v>
      </c>
      <c r="AA4599">
        <v>6.8941056851459015</v>
      </c>
      <c r="AB4599">
        <v>21.580904501934953</v>
      </c>
      <c r="AC4599">
        <v>0</v>
      </c>
      <c r="AD4599">
        <v>1.1163889415013952</v>
      </c>
      <c r="AE4599">
        <v>293.03092897464461</v>
      </c>
    </row>
    <row r="4600" spans="1:31" x14ac:dyDescent="0.25">
      <c r="A4600">
        <v>2432574</v>
      </c>
      <c r="B4600">
        <v>1</v>
      </c>
      <c r="C4600" t="s">
        <v>80</v>
      </c>
      <c r="D4600" t="s">
        <v>94</v>
      </c>
      <c r="E4600" t="s">
        <v>147</v>
      </c>
      <c r="F4600" t="s">
        <v>13403</v>
      </c>
      <c r="G4600" t="s">
        <v>171</v>
      </c>
      <c r="H4600" t="s">
        <v>135</v>
      </c>
      <c r="I4600" t="s">
        <v>136</v>
      </c>
      <c r="J4600" t="s">
        <v>137</v>
      </c>
      <c r="K4600" t="s">
        <v>138</v>
      </c>
      <c r="L4600" t="s">
        <v>13404</v>
      </c>
      <c r="M4600" t="s">
        <v>13405</v>
      </c>
      <c r="N4600">
        <v>5.4191666659999997</v>
      </c>
      <c r="O4600">
        <v>0</v>
      </c>
      <c r="P4600">
        <v>55</v>
      </c>
      <c r="Q4600">
        <v>0</v>
      </c>
      <c r="R4600">
        <v>1</v>
      </c>
      <c r="S4600">
        <v>0</v>
      </c>
      <c r="T4600">
        <v>27</v>
      </c>
      <c r="U4600">
        <v>0</v>
      </c>
      <c r="V4600">
        <v>0</v>
      </c>
      <c r="W4600">
        <v>0</v>
      </c>
      <c r="X4600">
        <v>42.845653190445127</v>
      </c>
      <c r="Y4600">
        <v>0</v>
      </c>
      <c r="Z4600">
        <v>4.0025046935275199</v>
      </c>
      <c r="AA4600">
        <v>0</v>
      </c>
      <c r="AB4600">
        <v>58.173289712773773</v>
      </c>
      <c r="AC4600">
        <v>0</v>
      </c>
      <c r="AD4600">
        <v>0</v>
      </c>
      <c r="AE4600">
        <v>105.02144759674641</v>
      </c>
    </row>
    <row r="4601" spans="1:31" x14ac:dyDescent="0.25">
      <c r="A4601">
        <v>2432720</v>
      </c>
      <c r="B4601">
        <v>1</v>
      </c>
      <c r="C4601" t="s">
        <v>80</v>
      </c>
      <c r="D4601" t="s">
        <v>108</v>
      </c>
      <c r="E4601" t="s">
        <v>147</v>
      </c>
      <c r="F4601" t="s">
        <v>13406</v>
      </c>
      <c r="G4601" t="s">
        <v>171</v>
      </c>
      <c r="H4601" t="s">
        <v>135</v>
      </c>
      <c r="I4601" t="s">
        <v>136</v>
      </c>
      <c r="J4601" t="s">
        <v>137</v>
      </c>
      <c r="K4601" t="s">
        <v>138</v>
      </c>
      <c r="L4601" t="s">
        <v>13407</v>
      </c>
      <c r="M4601" t="s">
        <v>13408</v>
      </c>
      <c r="N4601">
        <v>5.0580555550000001</v>
      </c>
      <c r="O4601">
        <v>0</v>
      </c>
      <c r="P4601">
        <v>3</v>
      </c>
      <c r="Q4601">
        <v>0</v>
      </c>
      <c r="R4601">
        <v>0</v>
      </c>
      <c r="S4601">
        <v>0</v>
      </c>
      <c r="T4601">
        <v>1</v>
      </c>
      <c r="U4601">
        <v>0</v>
      </c>
      <c r="V4601">
        <v>0</v>
      </c>
      <c r="W4601">
        <v>0</v>
      </c>
      <c r="X4601">
        <v>2.4704698475077049</v>
      </c>
      <c r="Y4601">
        <v>0</v>
      </c>
      <c r="Z4601">
        <v>0</v>
      </c>
      <c r="AA4601">
        <v>0</v>
      </c>
      <c r="AB4601">
        <v>0.28526641156926946</v>
      </c>
      <c r="AC4601">
        <v>0</v>
      </c>
      <c r="AD4601">
        <v>0</v>
      </c>
      <c r="AE4601">
        <v>2.7557362590769743</v>
      </c>
    </row>
    <row r="4602" spans="1:31" x14ac:dyDescent="0.25">
      <c r="A4602">
        <v>2432388</v>
      </c>
      <c r="B4602">
        <v>1</v>
      </c>
      <c r="C4602" t="s">
        <v>80</v>
      </c>
      <c r="D4602" t="s">
        <v>108</v>
      </c>
      <c r="E4602" t="s">
        <v>156</v>
      </c>
      <c r="F4602" t="s">
        <v>13409</v>
      </c>
      <c r="G4602" t="s">
        <v>158</v>
      </c>
      <c r="H4602" t="s">
        <v>135</v>
      </c>
      <c r="I4602" t="s">
        <v>136</v>
      </c>
      <c r="J4602" t="s">
        <v>137</v>
      </c>
      <c r="K4602" t="s">
        <v>138</v>
      </c>
      <c r="L4602" t="s">
        <v>13410</v>
      </c>
      <c r="M4602" t="s">
        <v>13411</v>
      </c>
      <c r="N4602">
        <v>2.0888888880000001</v>
      </c>
      <c r="O4602">
        <v>0</v>
      </c>
      <c r="P4602">
        <v>43</v>
      </c>
      <c r="Q4602">
        <v>0</v>
      </c>
      <c r="R4602">
        <v>7</v>
      </c>
      <c r="S4602">
        <v>0</v>
      </c>
      <c r="T4602">
        <v>5</v>
      </c>
      <c r="U4602">
        <v>0</v>
      </c>
      <c r="V4602">
        <v>0</v>
      </c>
      <c r="W4602">
        <v>0</v>
      </c>
      <c r="X4602">
        <v>10.435570877764377</v>
      </c>
      <c r="Y4602">
        <v>0</v>
      </c>
      <c r="Z4602">
        <v>0.17937563326450112</v>
      </c>
      <c r="AA4602">
        <v>0</v>
      </c>
      <c r="AB4602">
        <v>3.0765130843970399</v>
      </c>
      <c r="AC4602">
        <v>0</v>
      </c>
      <c r="AD4602">
        <v>0</v>
      </c>
      <c r="AE4602">
        <v>13.691459595425918</v>
      </c>
    </row>
    <row r="4603" spans="1:31" x14ac:dyDescent="0.25">
      <c r="A4603">
        <v>2433052</v>
      </c>
      <c r="B4603">
        <v>1</v>
      </c>
      <c r="C4603" t="s">
        <v>81</v>
      </c>
      <c r="D4603" t="s">
        <v>122</v>
      </c>
      <c r="E4603" t="s">
        <v>161</v>
      </c>
      <c r="F4603" t="s">
        <v>13412</v>
      </c>
      <c r="G4603" t="s">
        <v>824</v>
      </c>
      <c r="H4603" t="s">
        <v>144</v>
      </c>
      <c r="I4603" t="s">
        <v>136</v>
      </c>
      <c r="J4603" t="s">
        <v>137</v>
      </c>
      <c r="K4603" t="s">
        <v>138</v>
      </c>
      <c r="L4603" t="s">
        <v>13413</v>
      </c>
      <c r="M4603" t="s">
        <v>13414</v>
      </c>
      <c r="N4603">
        <v>1.525555555</v>
      </c>
      <c r="O4603">
        <v>0</v>
      </c>
      <c r="P4603">
        <v>46</v>
      </c>
      <c r="Q4603">
        <v>0</v>
      </c>
      <c r="R4603">
        <v>3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20.342099003212422</v>
      </c>
      <c r="Y4603">
        <v>0</v>
      </c>
      <c r="Z4603">
        <v>1.0047761670423889</v>
      </c>
      <c r="AA4603">
        <v>0</v>
      </c>
      <c r="AB4603">
        <v>0</v>
      </c>
      <c r="AC4603">
        <v>0</v>
      </c>
      <c r="AD4603">
        <v>0</v>
      </c>
      <c r="AE4603">
        <v>21.346875170254812</v>
      </c>
    </row>
    <row r="4604" spans="1:31" x14ac:dyDescent="0.25">
      <c r="A4604">
        <v>2432557</v>
      </c>
      <c r="B4604">
        <v>1</v>
      </c>
      <c r="C4604" t="s">
        <v>80</v>
      </c>
      <c r="D4604" t="s">
        <v>99</v>
      </c>
      <c r="E4604" t="s">
        <v>141</v>
      </c>
      <c r="F4604" t="s">
        <v>7984</v>
      </c>
      <c r="G4604" t="s">
        <v>143</v>
      </c>
      <c r="H4604" t="s">
        <v>144</v>
      </c>
      <c r="I4604" t="s">
        <v>136</v>
      </c>
      <c r="J4604" t="s">
        <v>137</v>
      </c>
      <c r="K4604" t="s">
        <v>138</v>
      </c>
      <c r="L4604" t="s">
        <v>13415</v>
      </c>
      <c r="M4604" t="s">
        <v>13416</v>
      </c>
      <c r="N4604">
        <v>2.5858333330000001</v>
      </c>
      <c r="O4604">
        <v>0</v>
      </c>
      <c r="P4604">
        <v>0</v>
      </c>
      <c r="Q4604">
        <v>0</v>
      </c>
      <c r="R4604">
        <v>0</v>
      </c>
      <c r="S4604">
        <v>5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516.39324502969453</v>
      </c>
      <c r="AB4604">
        <v>0</v>
      </c>
      <c r="AC4604">
        <v>0</v>
      </c>
      <c r="AD4604">
        <v>0</v>
      </c>
      <c r="AE4604">
        <v>516.39324502969453</v>
      </c>
    </row>
    <row r="4605" spans="1:31" x14ac:dyDescent="0.25">
      <c r="A4605">
        <v>2432883</v>
      </c>
      <c r="B4605">
        <v>1</v>
      </c>
      <c r="C4605" t="s">
        <v>80</v>
      </c>
      <c r="D4605" t="s">
        <v>94</v>
      </c>
      <c r="E4605" t="s">
        <v>147</v>
      </c>
      <c r="F4605" t="s">
        <v>13417</v>
      </c>
      <c r="G4605" t="s">
        <v>171</v>
      </c>
      <c r="H4605" t="s">
        <v>135</v>
      </c>
      <c r="I4605" t="s">
        <v>136</v>
      </c>
      <c r="J4605" t="s">
        <v>137</v>
      </c>
      <c r="K4605" t="s">
        <v>138</v>
      </c>
      <c r="L4605" t="s">
        <v>13418</v>
      </c>
      <c r="M4605" t="s">
        <v>13419</v>
      </c>
      <c r="N4605">
        <v>2.525555555</v>
      </c>
      <c r="O4605">
        <v>0</v>
      </c>
      <c r="P4605">
        <v>2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0.76400677804872996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0.76400677804872996</v>
      </c>
    </row>
    <row r="4606" spans="1:31" x14ac:dyDescent="0.25">
      <c r="A4606">
        <v>2432511</v>
      </c>
      <c r="B4606">
        <v>1</v>
      </c>
      <c r="C4606" t="s">
        <v>80</v>
      </c>
      <c r="D4606" t="s">
        <v>100</v>
      </c>
      <c r="E4606" t="s">
        <v>178</v>
      </c>
      <c r="F4606" t="s">
        <v>561</v>
      </c>
      <c r="G4606" t="s">
        <v>187</v>
      </c>
      <c r="H4606" t="s">
        <v>144</v>
      </c>
      <c r="I4606" t="s">
        <v>136</v>
      </c>
      <c r="J4606" t="s">
        <v>137</v>
      </c>
      <c r="K4606" t="s">
        <v>164</v>
      </c>
      <c r="L4606" t="s">
        <v>13420</v>
      </c>
      <c r="M4606" t="s">
        <v>13421</v>
      </c>
      <c r="N4606">
        <v>6.613611111</v>
      </c>
      <c r="O4606">
        <v>1</v>
      </c>
      <c r="P4606">
        <v>378</v>
      </c>
      <c r="Q4606">
        <v>176</v>
      </c>
      <c r="R4606">
        <v>206</v>
      </c>
      <c r="S4606">
        <v>12</v>
      </c>
      <c r="T4606">
        <v>47</v>
      </c>
      <c r="U4606">
        <v>2</v>
      </c>
      <c r="V4606">
        <v>0</v>
      </c>
      <c r="W4606">
        <v>5.1095436387041708</v>
      </c>
      <c r="X4606">
        <v>799.50420964822274</v>
      </c>
      <c r="Y4606">
        <v>364.53031547206018</v>
      </c>
      <c r="Z4606">
        <v>76.371364786546039</v>
      </c>
      <c r="AA4606">
        <v>76.953867349994468</v>
      </c>
      <c r="AB4606">
        <v>197.91098614825418</v>
      </c>
      <c r="AC4606">
        <v>651.79248205843396</v>
      </c>
      <c r="AD4606">
        <v>0</v>
      </c>
      <c r="AE4606">
        <v>2172.1727691022156</v>
      </c>
    </row>
    <row r="4607" spans="1:31" x14ac:dyDescent="0.25">
      <c r="A4607">
        <v>2432929</v>
      </c>
      <c r="B4607">
        <v>1</v>
      </c>
      <c r="C4607" t="s">
        <v>81</v>
      </c>
      <c r="D4607" t="s">
        <v>112</v>
      </c>
      <c r="E4607" t="s">
        <v>132</v>
      </c>
      <c r="F4607" t="s">
        <v>13422</v>
      </c>
      <c r="G4607" t="s">
        <v>134</v>
      </c>
      <c r="H4607" t="s">
        <v>135</v>
      </c>
      <c r="I4607" t="s">
        <v>136</v>
      </c>
      <c r="J4607" t="s">
        <v>137</v>
      </c>
      <c r="K4607" t="s">
        <v>138</v>
      </c>
      <c r="L4607" t="s">
        <v>13423</v>
      </c>
      <c r="M4607" t="s">
        <v>13424</v>
      </c>
      <c r="N4607">
        <v>1.544166666</v>
      </c>
      <c r="O4607">
        <v>0</v>
      </c>
      <c r="P4607">
        <v>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0.28230748350015922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0.28230748350015922</v>
      </c>
    </row>
    <row r="4608" spans="1:31" x14ac:dyDescent="0.25">
      <c r="A4608">
        <v>2433175</v>
      </c>
      <c r="B4608">
        <v>1</v>
      </c>
      <c r="C4608" t="s">
        <v>81</v>
      </c>
      <c r="D4608" t="s">
        <v>128</v>
      </c>
      <c r="E4608" t="s">
        <v>132</v>
      </c>
      <c r="F4608" t="s">
        <v>13425</v>
      </c>
      <c r="G4608" t="s">
        <v>153</v>
      </c>
      <c r="H4608" t="s">
        <v>135</v>
      </c>
      <c r="I4608" t="s">
        <v>136</v>
      </c>
      <c r="J4608" t="s">
        <v>137</v>
      </c>
      <c r="K4608" t="s">
        <v>138</v>
      </c>
      <c r="L4608" t="s">
        <v>13426</v>
      </c>
      <c r="M4608" t="s">
        <v>13427</v>
      </c>
      <c r="N4608">
        <v>2.2627777770000002</v>
      </c>
      <c r="O4608">
        <v>0</v>
      </c>
      <c r="P4608">
        <v>13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6.5099273686874337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6.5099273686874337</v>
      </c>
    </row>
    <row r="4609" spans="1:31" x14ac:dyDescent="0.25">
      <c r="A4609">
        <v>2432365</v>
      </c>
      <c r="B4609">
        <v>1</v>
      </c>
      <c r="C4609" t="s">
        <v>80</v>
      </c>
      <c r="D4609" t="s">
        <v>86</v>
      </c>
      <c r="E4609" t="s">
        <v>229</v>
      </c>
      <c r="F4609" t="s">
        <v>13428</v>
      </c>
      <c r="G4609" t="s">
        <v>143</v>
      </c>
      <c r="H4609" t="s">
        <v>144</v>
      </c>
      <c r="I4609" t="s">
        <v>136</v>
      </c>
      <c r="J4609" t="s">
        <v>137</v>
      </c>
      <c r="K4609" t="s">
        <v>138</v>
      </c>
      <c r="L4609" t="s">
        <v>13429</v>
      </c>
      <c r="M4609" t="s">
        <v>13430</v>
      </c>
      <c r="N4609">
        <v>0.18083333300000001</v>
      </c>
      <c r="O4609">
        <v>0</v>
      </c>
      <c r="P4609">
        <v>1166</v>
      </c>
      <c r="Q4609">
        <v>0</v>
      </c>
      <c r="R4609">
        <v>147</v>
      </c>
      <c r="S4609">
        <v>3</v>
      </c>
      <c r="T4609">
        <v>211</v>
      </c>
      <c r="U4609">
        <v>0</v>
      </c>
      <c r="V4609">
        <v>2</v>
      </c>
      <c r="W4609">
        <v>0</v>
      </c>
      <c r="X4609">
        <v>145.71990021044496</v>
      </c>
      <c r="Y4609">
        <v>0</v>
      </c>
      <c r="Z4609">
        <v>9.3971959624852062</v>
      </c>
      <c r="AA4609">
        <v>14.196772412370244</v>
      </c>
      <c r="AB4609">
        <v>85.581360278440641</v>
      </c>
      <c r="AC4609">
        <v>0</v>
      </c>
      <c r="AD4609">
        <v>10.241955799413189</v>
      </c>
      <c r="AE4609">
        <v>265.13718466315424</v>
      </c>
    </row>
    <row r="4610" spans="1:31" x14ac:dyDescent="0.25">
      <c r="A4610">
        <v>2432488</v>
      </c>
      <c r="B4610">
        <v>1</v>
      </c>
      <c r="C4610" t="s">
        <v>80</v>
      </c>
      <c r="D4610" t="s">
        <v>82</v>
      </c>
      <c r="E4610" t="s">
        <v>147</v>
      </c>
      <c r="F4610" t="s">
        <v>13431</v>
      </c>
      <c r="G4610" t="s">
        <v>187</v>
      </c>
      <c r="H4610" t="s">
        <v>135</v>
      </c>
      <c r="I4610" t="s">
        <v>136</v>
      </c>
      <c r="J4610" t="s">
        <v>137</v>
      </c>
      <c r="K4610" t="s">
        <v>164</v>
      </c>
      <c r="L4610" t="s">
        <v>13432</v>
      </c>
      <c r="M4610" t="s">
        <v>13433</v>
      </c>
      <c r="N4610">
        <v>1.3066666659999999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8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24.178499115990938</v>
      </c>
      <c r="AC4610">
        <v>0</v>
      </c>
      <c r="AD4610">
        <v>0</v>
      </c>
      <c r="AE4610">
        <v>24.178499115990938</v>
      </c>
    </row>
    <row r="4611" spans="1:31" x14ac:dyDescent="0.25">
      <c r="A4611">
        <v>2432906</v>
      </c>
      <c r="B4611">
        <v>1</v>
      </c>
      <c r="C4611" t="s">
        <v>81</v>
      </c>
      <c r="D4611" t="s">
        <v>128</v>
      </c>
      <c r="E4611" t="s">
        <v>147</v>
      </c>
      <c r="F4611" t="s">
        <v>7831</v>
      </c>
      <c r="G4611" t="s">
        <v>479</v>
      </c>
      <c r="H4611" t="s">
        <v>135</v>
      </c>
      <c r="I4611" t="s">
        <v>136</v>
      </c>
      <c r="J4611" t="s">
        <v>137</v>
      </c>
      <c r="K4611" t="s">
        <v>138</v>
      </c>
      <c r="L4611" t="s">
        <v>13434</v>
      </c>
      <c r="M4611" t="s">
        <v>13435</v>
      </c>
      <c r="N4611">
        <v>4.545555555</v>
      </c>
      <c r="O4611">
        <v>0</v>
      </c>
      <c r="P4611">
        <v>10</v>
      </c>
      <c r="Q4611">
        <v>0</v>
      </c>
      <c r="R4611">
        <v>12</v>
      </c>
      <c r="S4611">
        <v>0</v>
      </c>
      <c r="T4611">
        <v>5</v>
      </c>
      <c r="U4611">
        <v>0</v>
      </c>
      <c r="V4611">
        <v>0</v>
      </c>
      <c r="W4611">
        <v>0</v>
      </c>
      <c r="X4611">
        <v>20.893637884106575</v>
      </c>
      <c r="Y4611">
        <v>0</v>
      </c>
      <c r="Z4611">
        <v>15.99959385081967</v>
      </c>
      <c r="AA4611">
        <v>0</v>
      </c>
      <c r="AB4611">
        <v>4.31266541566686</v>
      </c>
      <c r="AC4611">
        <v>0</v>
      </c>
      <c r="AD4611">
        <v>0</v>
      </c>
      <c r="AE4611">
        <v>41.205897150593103</v>
      </c>
    </row>
    <row r="4612" spans="1:31" x14ac:dyDescent="0.25">
      <c r="A4612">
        <v>2432952</v>
      </c>
      <c r="B4612">
        <v>1</v>
      </c>
      <c r="C4612" t="s">
        <v>80</v>
      </c>
      <c r="D4612" t="s">
        <v>83</v>
      </c>
      <c r="E4612" t="s">
        <v>156</v>
      </c>
      <c r="F4612" t="s">
        <v>13436</v>
      </c>
      <c r="G4612" t="s">
        <v>158</v>
      </c>
      <c r="H4612" t="s">
        <v>135</v>
      </c>
      <c r="I4612" t="s">
        <v>136</v>
      </c>
      <c r="J4612" t="s">
        <v>137</v>
      </c>
      <c r="K4612" t="s">
        <v>138</v>
      </c>
      <c r="L4612" t="s">
        <v>13437</v>
      </c>
      <c r="M4612" t="s">
        <v>13438</v>
      </c>
      <c r="N4612">
        <v>0.89722222200000001</v>
      </c>
      <c r="O4612">
        <v>0</v>
      </c>
      <c r="P4612">
        <v>528</v>
      </c>
      <c r="Q4612">
        <v>0</v>
      </c>
      <c r="R4612">
        <v>0</v>
      </c>
      <c r="S4612">
        <v>0</v>
      </c>
      <c r="T4612">
        <v>28</v>
      </c>
      <c r="U4612">
        <v>0</v>
      </c>
      <c r="V4612">
        <v>0</v>
      </c>
      <c r="W4612">
        <v>0</v>
      </c>
      <c r="X4612">
        <v>107.86097458800893</v>
      </c>
      <c r="Y4612">
        <v>0</v>
      </c>
      <c r="Z4612">
        <v>0</v>
      </c>
      <c r="AA4612">
        <v>0</v>
      </c>
      <c r="AB4612">
        <v>9.0875254329975075</v>
      </c>
      <c r="AC4612">
        <v>0</v>
      </c>
      <c r="AD4612">
        <v>0</v>
      </c>
      <c r="AE4612">
        <v>116.94850002100644</v>
      </c>
    </row>
    <row r="4613" spans="1:31" x14ac:dyDescent="0.25">
      <c r="A4613">
        <v>2432348</v>
      </c>
      <c r="B4613">
        <v>1</v>
      </c>
      <c r="C4613" t="s">
        <v>81</v>
      </c>
      <c r="D4613" t="s">
        <v>123</v>
      </c>
      <c r="E4613" t="s">
        <v>156</v>
      </c>
      <c r="F4613" t="s">
        <v>13439</v>
      </c>
      <c r="G4613" t="s">
        <v>158</v>
      </c>
      <c r="H4613" t="s">
        <v>135</v>
      </c>
      <c r="I4613" t="s">
        <v>136</v>
      </c>
      <c r="J4613" t="s">
        <v>137</v>
      </c>
      <c r="K4613" t="s">
        <v>138</v>
      </c>
      <c r="L4613" t="s">
        <v>7666</v>
      </c>
      <c r="M4613" t="s">
        <v>13440</v>
      </c>
      <c r="N4613">
        <v>1.973055555</v>
      </c>
      <c r="O4613">
        <v>0</v>
      </c>
      <c r="P4613">
        <v>601</v>
      </c>
      <c r="Q4613">
        <v>0</v>
      </c>
      <c r="R4613">
        <v>0</v>
      </c>
      <c r="S4613">
        <v>0</v>
      </c>
      <c r="T4613">
        <v>19</v>
      </c>
      <c r="U4613">
        <v>0</v>
      </c>
      <c r="V4613">
        <v>0</v>
      </c>
      <c r="W4613">
        <v>0</v>
      </c>
      <c r="X4613">
        <v>222.22214464493442</v>
      </c>
      <c r="Y4613">
        <v>0</v>
      </c>
      <c r="Z4613">
        <v>0</v>
      </c>
      <c r="AA4613">
        <v>0</v>
      </c>
      <c r="AB4613">
        <v>14.961152336646792</v>
      </c>
      <c r="AC4613">
        <v>0</v>
      </c>
      <c r="AD4613">
        <v>0</v>
      </c>
      <c r="AE4613">
        <v>237.18329698158121</v>
      </c>
    </row>
    <row r="4614" spans="1:31" x14ac:dyDescent="0.25">
      <c r="A4614">
        <v>2433138</v>
      </c>
      <c r="B4614">
        <v>1</v>
      </c>
      <c r="C4614" t="s">
        <v>80</v>
      </c>
      <c r="D4614" t="s">
        <v>92</v>
      </c>
      <c r="E4614" t="s">
        <v>132</v>
      </c>
      <c r="F4614" t="s">
        <v>13441</v>
      </c>
      <c r="G4614" t="s">
        <v>134</v>
      </c>
      <c r="H4614" t="s">
        <v>135</v>
      </c>
      <c r="I4614" t="s">
        <v>136</v>
      </c>
      <c r="J4614" t="s">
        <v>137</v>
      </c>
      <c r="K4614" t="s">
        <v>138</v>
      </c>
      <c r="L4614" t="s">
        <v>13442</v>
      </c>
      <c r="M4614" t="s">
        <v>13443</v>
      </c>
      <c r="N4614">
        <v>1.2275</v>
      </c>
      <c r="O4614">
        <v>0</v>
      </c>
      <c r="P4614">
        <v>4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2.2696723915165684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2.2696723915165684</v>
      </c>
    </row>
    <row r="4615" spans="1:31" x14ac:dyDescent="0.25">
      <c r="A4615">
        <v>2432989</v>
      </c>
      <c r="B4615">
        <v>1</v>
      </c>
      <c r="C4615" t="s">
        <v>81</v>
      </c>
      <c r="D4615" t="s">
        <v>122</v>
      </c>
      <c r="E4615" t="s">
        <v>161</v>
      </c>
      <c r="F4615" t="s">
        <v>13444</v>
      </c>
      <c r="G4615" t="s">
        <v>256</v>
      </c>
      <c r="H4615" t="s">
        <v>144</v>
      </c>
      <c r="I4615" t="s">
        <v>136</v>
      </c>
      <c r="J4615" t="s">
        <v>137</v>
      </c>
      <c r="K4615" t="s">
        <v>138</v>
      </c>
      <c r="L4615" t="s">
        <v>13445</v>
      </c>
      <c r="M4615" t="s">
        <v>13446</v>
      </c>
      <c r="N4615">
        <v>1.9297222220000001</v>
      </c>
      <c r="O4615">
        <v>0</v>
      </c>
      <c r="P4615">
        <v>128</v>
      </c>
      <c r="Q4615">
        <v>0</v>
      </c>
      <c r="R4615">
        <v>6</v>
      </c>
      <c r="S4615">
        <v>0</v>
      </c>
      <c r="T4615">
        <v>13</v>
      </c>
      <c r="U4615">
        <v>0</v>
      </c>
      <c r="V4615">
        <v>0</v>
      </c>
      <c r="W4615">
        <v>0</v>
      </c>
      <c r="X4615">
        <v>42.813387755014112</v>
      </c>
      <c r="Y4615">
        <v>0</v>
      </c>
      <c r="Z4615">
        <v>1.7274819668546655</v>
      </c>
      <c r="AA4615">
        <v>0</v>
      </c>
      <c r="AB4615">
        <v>51.099984315041446</v>
      </c>
      <c r="AC4615">
        <v>0</v>
      </c>
      <c r="AD4615">
        <v>0</v>
      </c>
      <c r="AE4615">
        <v>95.640854036910227</v>
      </c>
    </row>
    <row r="4616" spans="1:31" x14ac:dyDescent="0.25">
      <c r="A4616">
        <v>2432451</v>
      </c>
      <c r="B4616">
        <v>1</v>
      </c>
      <c r="C4616" t="s">
        <v>81</v>
      </c>
      <c r="D4616" t="s">
        <v>119</v>
      </c>
      <c r="E4616" t="s">
        <v>178</v>
      </c>
      <c r="F4616" t="s">
        <v>13447</v>
      </c>
      <c r="G4616" t="s">
        <v>187</v>
      </c>
      <c r="H4616" t="s">
        <v>144</v>
      </c>
      <c r="I4616" t="s">
        <v>136</v>
      </c>
      <c r="J4616" t="s">
        <v>137</v>
      </c>
      <c r="K4616" t="s">
        <v>164</v>
      </c>
      <c r="L4616" t="s">
        <v>13448</v>
      </c>
      <c r="M4616" t="s">
        <v>13449</v>
      </c>
      <c r="N4616">
        <v>6.4372222219999999</v>
      </c>
      <c r="O4616">
        <v>7</v>
      </c>
      <c r="P4616">
        <v>8554</v>
      </c>
      <c r="Q4616">
        <v>264</v>
      </c>
      <c r="R4616">
        <v>987</v>
      </c>
      <c r="S4616">
        <v>25</v>
      </c>
      <c r="T4616">
        <v>865</v>
      </c>
      <c r="U4616">
        <v>0</v>
      </c>
      <c r="V4616">
        <v>4</v>
      </c>
      <c r="W4616">
        <v>11.39313640209874</v>
      </c>
      <c r="X4616">
        <v>6246.4467188913031</v>
      </c>
      <c r="Y4616">
        <v>522.07054480722854</v>
      </c>
      <c r="Z4616">
        <v>446.02809275610878</v>
      </c>
      <c r="AA4616">
        <v>1114.0807552994479</v>
      </c>
      <c r="AB4616">
        <v>3244.8975723310105</v>
      </c>
      <c r="AC4616">
        <v>0</v>
      </c>
      <c r="AD4616">
        <v>89.995473085726914</v>
      </c>
      <c r="AE4616">
        <v>11674.912293572925</v>
      </c>
    </row>
    <row r="4617" spans="1:31" x14ac:dyDescent="0.25">
      <c r="A4617">
        <v>2432697</v>
      </c>
      <c r="B4617">
        <v>1</v>
      </c>
      <c r="C4617" t="s">
        <v>81</v>
      </c>
      <c r="D4617" t="s">
        <v>127</v>
      </c>
      <c r="E4617" t="s">
        <v>229</v>
      </c>
      <c r="F4617" t="s">
        <v>230</v>
      </c>
      <c r="G4617" t="s">
        <v>143</v>
      </c>
      <c r="H4617" t="s">
        <v>144</v>
      </c>
      <c r="I4617" t="s">
        <v>136</v>
      </c>
      <c r="J4617" t="s">
        <v>137</v>
      </c>
      <c r="K4617" t="s">
        <v>138</v>
      </c>
      <c r="L4617" t="s">
        <v>13450</v>
      </c>
      <c r="M4617" t="s">
        <v>13451</v>
      </c>
      <c r="N4617">
        <v>0.36499999999999999</v>
      </c>
      <c r="O4617">
        <v>10</v>
      </c>
      <c r="P4617">
        <v>149</v>
      </c>
      <c r="Q4617">
        <v>204</v>
      </c>
      <c r="R4617">
        <v>209</v>
      </c>
      <c r="S4617">
        <v>13</v>
      </c>
      <c r="T4617">
        <v>28</v>
      </c>
      <c r="U4617">
        <v>0</v>
      </c>
      <c r="V4617">
        <v>0</v>
      </c>
      <c r="W4617">
        <v>0.71550561300367499</v>
      </c>
      <c r="X4617">
        <v>7.2875204520820382</v>
      </c>
      <c r="Y4617">
        <v>1.9364734424018799</v>
      </c>
      <c r="Z4617">
        <v>11.224183016707558</v>
      </c>
      <c r="AA4617">
        <v>2.0720774084144749</v>
      </c>
      <c r="AB4617">
        <v>6.0230155280567761</v>
      </c>
      <c r="AC4617">
        <v>0</v>
      </c>
      <c r="AD4617">
        <v>0</v>
      </c>
      <c r="AE4617">
        <v>29.258775460666406</v>
      </c>
    </row>
    <row r="4618" spans="1:31" x14ac:dyDescent="0.25">
      <c r="A4618">
        <v>2432448</v>
      </c>
      <c r="B4618">
        <v>1</v>
      </c>
      <c r="C4618" t="s">
        <v>81</v>
      </c>
      <c r="D4618" t="s">
        <v>122</v>
      </c>
      <c r="E4618" t="s">
        <v>147</v>
      </c>
      <c r="F4618" t="s">
        <v>13452</v>
      </c>
      <c r="G4618" t="s">
        <v>175</v>
      </c>
      <c r="H4618" t="s">
        <v>135</v>
      </c>
      <c r="I4618" t="s">
        <v>136</v>
      </c>
      <c r="J4618" t="s">
        <v>137</v>
      </c>
      <c r="K4618" t="s">
        <v>138</v>
      </c>
      <c r="L4618" t="s">
        <v>13453</v>
      </c>
      <c r="M4618" t="s">
        <v>13454</v>
      </c>
      <c r="N4618">
        <v>0.14861111099999999</v>
      </c>
      <c r="O4618">
        <v>0</v>
      </c>
      <c r="P4618">
        <v>101</v>
      </c>
      <c r="Q4618">
        <v>0</v>
      </c>
      <c r="R4618">
        <v>0</v>
      </c>
      <c r="S4618">
        <v>0</v>
      </c>
      <c r="T4618">
        <v>4</v>
      </c>
      <c r="U4618">
        <v>0</v>
      </c>
      <c r="V4618">
        <v>0</v>
      </c>
      <c r="W4618">
        <v>0</v>
      </c>
      <c r="X4618">
        <v>3.1056140704769923</v>
      </c>
      <c r="Y4618">
        <v>0</v>
      </c>
      <c r="Z4618">
        <v>0</v>
      </c>
      <c r="AA4618">
        <v>0</v>
      </c>
      <c r="AB4618">
        <v>0.39268171530981111</v>
      </c>
      <c r="AC4618">
        <v>0</v>
      </c>
      <c r="AD4618">
        <v>0</v>
      </c>
      <c r="AE4618">
        <v>3.4982957857868033</v>
      </c>
    </row>
    <row r="4619" spans="1:31" x14ac:dyDescent="0.25">
      <c r="A4619">
        <v>2433112</v>
      </c>
      <c r="B4619">
        <v>1</v>
      </c>
      <c r="C4619" t="s">
        <v>80</v>
      </c>
      <c r="D4619" t="s">
        <v>93</v>
      </c>
      <c r="E4619" t="s">
        <v>132</v>
      </c>
      <c r="F4619" t="s">
        <v>13455</v>
      </c>
      <c r="G4619" t="s">
        <v>134</v>
      </c>
      <c r="H4619" t="s">
        <v>135</v>
      </c>
      <c r="I4619" t="s">
        <v>136</v>
      </c>
      <c r="J4619" t="s">
        <v>137</v>
      </c>
      <c r="K4619" t="s">
        <v>138</v>
      </c>
      <c r="L4619" t="s">
        <v>13456</v>
      </c>
      <c r="M4619" t="s">
        <v>13457</v>
      </c>
      <c r="N4619">
        <v>1.5547222220000001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9.8112311950664458E-2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9.8112311950664458E-2</v>
      </c>
    </row>
    <row r="4620" spans="1:31" x14ac:dyDescent="0.25">
      <c r="A4620">
        <v>2433181</v>
      </c>
      <c r="B4620">
        <v>1</v>
      </c>
      <c r="C4620" t="s">
        <v>80</v>
      </c>
      <c r="D4620" t="s">
        <v>97</v>
      </c>
      <c r="E4620" t="s">
        <v>132</v>
      </c>
      <c r="F4620" t="s">
        <v>13458</v>
      </c>
      <c r="G4620" t="s">
        <v>198</v>
      </c>
      <c r="H4620" t="s">
        <v>135</v>
      </c>
      <c r="I4620" t="s">
        <v>136</v>
      </c>
      <c r="J4620" t="s">
        <v>137</v>
      </c>
      <c r="K4620" t="s">
        <v>138</v>
      </c>
      <c r="L4620" t="s">
        <v>13459</v>
      </c>
      <c r="M4620" t="s">
        <v>13460</v>
      </c>
      <c r="N4620">
        <v>2.0422222219999999</v>
      </c>
      <c r="O4620">
        <v>0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</row>
    <row r="4621" spans="1:31" x14ac:dyDescent="0.25">
      <c r="A4621">
        <v>2432806</v>
      </c>
      <c r="B4621">
        <v>1</v>
      </c>
      <c r="C4621" t="s">
        <v>80</v>
      </c>
      <c r="D4621" t="s">
        <v>96</v>
      </c>
      <c r="E4621" t="s">
        <v>132</v>
      </c>
      <c r="F4621" t="s">
        <v>13461</v>
      </c>
      <c r="G4621" t="s">
        <v>134</v>
      </c>
      <c r="H4621" t="s">
        <v>135</v>
      </c>
      <c r="I4621" t="s">
        <v>136</v>
      </c>
      <c r="J4621" t="s">
        <v>137</v>
      </c>
      <c r="K4621" t="s">
        <v>138</v>
      </c>
      <c r="L4621" t="s">
        <v>12898</v>
      </c>
      <c r="M4621" t="s">
        <v>13462</v>
      </c>
      <c r="N4621">
        <v>0.45722222200000001</v>
      </c>
      <c r="O4621">
        <v>0</v>
      </c>
      <c r="P4621">
        <v>1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</row>
    <row r="4622" spans="1:31" x14ac:dyDescent="0.25">
      <c r="A4622">
        <v>2432640</v>
      </c>
      <c r="B4622">
        <v>1</v>
      </c>
      <c r="C4622" t="s">
        <v>80</v>
      </c>
      <c r="D4622" t="s">
        <v>96</v>
      </c>
      <c r="E4622" t="s">
        <v>161</v>
      </c>
      <c r="F4622" t="s">
        <v>13463</v>
      </c>
      <c r="G4622" t="s">
        <v>256</v>
      </c>
      <c r="H4622" t="s">
        <v>144</v>
      </c>
      <c r="I4622" t="s">
        <v>136</v>
      </c>
      <c r="J4622" t="s">
        <v>137</v>
      </c>
      <c r="K4622" t="s">
        <v>138</v>
      </c>
      <c r="L4622" t="s">
        <v>13464</v>
      </c>
      <c r="M4622" t="s">
        <v>13465</v>
      </c>
      <c r="N4622">
        <v>4.0708333330000004</v>
      </c>
      <c r="O4622">
        <v>0</v>
      </c>
      <c r="P4622">
        <v>218</v>
      </c>
      <c r="Q4622">
        <v>0</v>
      </c>
      <c r="R4622">
        <v>0</v>
      </c>
      <c r="S4622">
        <v>0</v>
      </c>
      <c r="T4622">
        <v>16</v>
      </c>
      <c r="U4622">
        <v>0</v>
      </c>
      <c r="V4622">
        <v>0</v>
      </c>
      <c r="W4622">
        <v>0</v>
      </c>
      <c r="X4622">
        <v>102.05027260305658</v>
      </c>
      <c r="Y4622">
        <v>0</v>
      </c>
      <c r="Z4622">
        <v>0</v>
      </c>
      <c r="AA4622">
        <v>0</v>
      </c>
      <c r="AB4622">
        <v>26.089510069609659</v>
      </c>
      <c r="AC4622">
        <v>0</v>
      </c>
      <c r="AD4622">
        <v>0</v>
      </c>
      <c r="AE4622">
        <v>128.13978267266623</v>
      </c>
    </row>
    <row r="4623" spans="1:31" x14ac:dyDescent="0.25">
      <c r="A4623">
        <v>2432634</v>
      </c>
      <c r="B4623">
        <v>1</v>
      </c>
      <c r="C4623" t="s">
        <v>80</v>
      </c>
      <c r="D4623" t="s">
        <v>108</v>
      </c>
      <c r="E4623" t="s">
        <v>147</v>
      </c>
      <c r="F4623" t="s">
        <v>13466</v>
      </c>
      <c r="G4623" t="s">
        <v>1307</v>
      </c>
      <c r="H4623" t="s">
        <v>135</v>
      </c>
      <c r="I4623" t="s">
        <v>136</v>
      </c>
      <c r="J4623" t="s">
        <v>137</v>
      </c>
      <c r="K4623" t="s">
        <v>138</v>
      </c>
      <c r="L4623" t="s">
        <v>13467</v>
      </c>
      <c r="M4623" t="s">
        <v>13468</v>
      </c>
      <c r="N4623">
        <v>4.6169444439999996</v>
      </c>
      <c r="O4623">
        <v>0</v>
      </c>
      <c r="P4623">
        <v>20</v>
      </c>
      <c r="Q4623">
        <v>0</v>
      </c>
      <c r="R4623">
        <v>2</v>
      </c>
      <c r="S4623">
        <v>0</v>
      </c>
      <c r="T4623">
        <v>1</v>
      </c>
      <c r="U4623">
        <v>0</v>
      </c>
      <c r="V4623">
        <v>0</v>
      </c>
      <c r="W4623">
        <v>0</v>
      </c>
      <c r="X4623">
        <v>11.555945223127759</v>
      </c>
      <c r="Y4623">
        <v>0</v>
      </c>
      <c r="Z4623">
        <v>0</v>
      </c>
      <c r="AA4623">
        <v>0</v>
      </c>
      <c r="AB4623">
        <v>0.48542662107116002</v>
      </c>
      <c r="AC4623">
        <v>0</v>
      </c>
      <c r="AD4623">
        <v>0</v>
      </c>
      <c r="AE4623">
        <v>12.041371844198919</v>
      </c>
    </row>
    <row r="4624" spans="1:31" x14ac:dyDescent="0.25">
      <c r="A4624">
        <v>2432491</v>
      </c>
      <c r="B4624">
        <v>1</v>
      </c>
      <c r="C4624" t="s">
        <v>80</v>
      </c>
      <c r="D4624" t="s">
        <v>96</v>
      </c>
      <c r="E4624" t="s">
        <v>147</v>
      </c>
      <c r="F4624" t="s">
        <v>13469</v>
      </c>
      <c r="G4624" t="s">
        <v>171</v>
      </c>
      <c r="H4624" t="s">
        <v>135</v>
      </c>
      <c r="I4624" t="s">
        <v>136</v>
      </c>
      <c r="J4624" t="s">
        <v>137</v>
      </c>
      <c r="K4624" t="s">
        <v>138</v>
      </c>
      <c r="L4624" t="s">
        <v>13470</v>
      </c>
      <c r="M4624" t="s">
        <v>13471</v>
      </c>
      <c r="N4624">
        <v>7.3738888879999998</v>
      </c>
      <c r="O4624">
        <v>0</v>
      </c>
      <c r="P4624">
        <v>53</v>
      </c>
      <c r="Q4624">
        <v>0</v>
      </c>
      <c r="R4624">
        <v>0</v>
      </c>
      <c r="S4624">
        <v>0</v>
      </c>
      <c r="T4624">
        <v>1</v>
      </c>
      <c r="U4624">
        <v>0</v>
      </c>
      <c r="V4624">
        <v>0</v>
      </c>
      <c r="W4624">
        <v>0</v>
      </c>
      <c r="X4624">
        <v>32.538435478538688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32.538435478538688</v>
      </c>
    </row>
    <row r="4625" spans="1:31" x14ac:dyDescent="0.25">
      <c r="A4625">
        <v>2432657</v>
      </c>
      <c r="B4625">
        <v>1</v>
      </c>
      <c r="C4625" t="s">
        <v>80</v>
      </c>
      <c r="D4625" t="s">
        <v>82</v>
      </c>
      <c r="E4625" t="s">
        <v>132</v>
      </c>
      <c r="F4625" t="s">
        <v>13472</v>
      </c>
      <c r="G4625" t="s">
        <v>134</v>
      </c>
      <c r="H4625" t="s">
        <v>135</v>
      </c>
      <c r="I4625" t="s">
        <v>136</v>
      </c>
      <c r="J4625" t="s">
        <v>137</v>
      </c>
      <c r="K4625" t="s">
        <v>138</v>
      </c>
      <c r="L4625" t="s">
        <v>13473</v>
      </c>
      <c r="M4625" t="s">
        <v>13474</v>
      </c>
      <c r="N4625">
        <v>1.024444444</v>
      </c>
      <c r="O4625">
        <v>0</v>
      </c>
      <c r="P4625">
        <v>1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0.50705317527609783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0.50705317527609783</v>
      </c>
    </row>
    <row r="4626" spans="1:31" x14ac:dyDescent="0.25">
      <c r="A4626">
        <v>2432783</v>
      </c>
      <c r="B4626">
        <v>1</v>
      </c>
      <c r="C4626" t="s">
        <v>81</v>
      </c>
      <c r="D4626" t="s">
        <v>122</v>
      </c>
      <c r="E4626" t="s">
        <v>178</v>
      </c>
      <c r="F4626" t="s">
        <v>7477</v>
      </c>
      <c r="G4626" t="s">
        <v>143</v>
      </c>
      <c r="H4626" t="s">
        <v>144</v>
      </c>
      <c r="I4626" t="s">
        <v>136</v>
      </c>
      <c r="J4626" t="s">
        <v>137</v>
      </c>
      <c r="K4626" t="s">
        <v>138</v>
      </c>
      <c r="L4626" t="s">
        <v>13475</v>
      </c>
      <c r="M4626" t="s">
        <v>13476</v>
      </c>
      <c r="N4626">
        <v>2.241944444</v>
      </c>
      <c r="O4626">
        <v>0</v>
      </c>
      <c r="P4626">
        <v>0</v>
      </c>
      <c r="Q4626">
        <v>11</v>
      </c>
      <c r="R4626">
        <v>0</v>
      </c>
      <c r="S4626">
        <v>4</v>
      </c>
      <c r="T4626">
        <v>0</v>
      </c>
      <c r="U4626">
        <v>1</v>
      </c>
      <c r="V4626">
        <v>0</v>
      </c>
      <c r="W4626">
        <v>0</v>
      </c>
      <c r="X4626">
        <v>0</v>
      </c>
      <c r="Y4626">
        <v>2.6479291157272842</v>
      </c>
      <c r="Z4626">
        <v>0</v>
      </c>
      <c r="AA4626">
        <v>114.45362678793896</v>
      </c>
      <c r="AB4626">
        <v>0</v>
      </c>
      <c r="AC4626">
        <v>0</v>
      </c>
      <c r="AD4626">
        <v>0</v>
      </c>
      <c r="AE4626">
        <v>117.10155590366624</v>
      </c>
    </row>
    <row r="4627" spans="1:31" x14ac:dyDescent="0.25">
      <c r="A4627">
        <v>2432620</v>
      </c>
      <c r="B4627">
        <v>1</v>
      </c>
      <c r="C4627" t="s">
        <v>80</v>
      </c>
      <c r="D4627" t="s">
        <v>99</v>
      </c>
      <c r="E4627" t="s">
        <v>147</v>
      </c>
      <c r="F4627" t="s">
        <v>2174</v>
      </c>
      <c r="G4627" t="s">
        <v>171</v>
      </c>
      <c r="H4627" t="s">
        <v>135</v>
      </c>
      <c r="I4627" t="s">
        <v>136</v>
      </c>
      <c r="J4627" t="s">
        <v>137</v>
      </c>
      <c r="K4627" t="s">
        <v>138</v>
      </c>
      <c r="L4627" t="s">
        <v>13477</v>
      </c>
      <c r="M4627" t="s">
        <v>13478</v>
      </c>
      <c r="N4627">
        <v>5.386111111</v>
      </c>
      <c r="O4627">
        <v>0</v>
      </c>
      <c r="P4627">
        <v>54</v>
      </c>
      <c r="Q4627">
        <v>0</v>
      </c>
      <c r="R4627">
        <v>0</v>
      </c>
      <c r="S4627">
        <v>0</v>
      </c>
      <c r="T4627">
        <v>3</v>
      </c>
      <c r="U4627">
        <v>0</v>
      </c>
      <c r="V4627">
        <v>0</v>
      </c>
      <c r="W4627">
        <v>0</v>
      </c>
      <c r="X4627">
        <v>32.276208541962127</v>
      </c>
      <c r="Y4627">
        <v>0</v>
      </c>
      <c r="Z4627">
        <v>0</v>
      </c>
      <c r="AA4627">
        <v>0</v>
      </c>
      <c r="AB4627">
        <v>0.82136035193826507</v>
      </c>
      <c r="AC4627">
        <v>0</v>
      </c>
      <c r="AD4627">
        <v>0</v>
      </c>
      <c r="AE4627">
        <v>33.097568893900394</v>
      </c>
    </row>
    <row r="4628" spans="1:31" x14ac:dyDescent="0.25">
      <c r="A4628">
        <v>2433118</v>
      </c>
      <c r="B4628">
        <v>1</v>
      </c>
      <c r="C4628" t="s">
        <v>80</v>
      </c>
      <c r="D4628" t="s">
        <v>105</v>
      </c>
      <c r="E4628" t="s">
        <v>147</v>
      </c>
      <c r="F4628" t="s">
        <v>13479</v>
      </c>
      <c r="G4628" t="s">
        <v>175</v>
      </c>
      <c r="H4628" t="s">
        <v>135</v>
      </c>
      <c r="I4628" t="s">
        <v>136</v>
      </c>
      <c r="J4628" t="s">
        <v>137</v>
      </c>
      <c r="K4628" t="s">
        <v>138</v>
      </c>
      <c r="L4628" t="s">
        <v>13480</v>
      </c>
      <c r="M4628" t="s">
        <v>13481</v>
      </c>
      <c r="N4628">
        <v>0.78972222199999997</v>
      </c>
      <c r="O4628">
        <v>0</v>
      </c>
      <c r="P4628">
        <v>65</v>
      </c>
      <c r="Q4628">
        <v>0</v>
      </c>
      <c r="R4628">
        <v>0</v>
      </c>
      <c r="S4628">
        <v>0</v>
      </c>
      <c r="T4628">
        <v>1</v>
      </c>
      <c r="U4628">
        <v>0</v>
      </c>
      <c r="V4628">
        <v>0</v>
      </c>
      <c r="W4628">
        <v>0</v>
      </c>
      <c r="X4628">
        <v>11.249937575428749</v>
      </c>
      <c r="Y4628">
        <v>0</v>
      </c>
      <c r="Z4628">
        <v>0</v>
      </c>
      <c r="AA4628">
        <v>0</v>
      </c>
      <c r="AB4628">
        <v>0.89327812804287776</v>
      </c>
      <c r="AC4628">
        <v>0</v>
      </c>
      <c r="AD4628">
        <v>0</v>
      </c>
      <c r="AE4628">
        <v>12.143215703471627</v>
      </c>
    </row>
    <row r="4629" spans="1:31" x14ac:dyDescent="0.25">
      <c r="A4629">
        <v>2432571</v>
      </c>
      <c r="B4629">
        <v>1</v>
      </c>
      <c r="C4629" t="s">
        <v>80</v>
      </c>
      <c r="D4629" t="s">
        <v>94</v>
      </c>
      <c r="E4629" t="s">
        <v>147</v>
      </c>
      <c r="F4629" t="s">
        <v>13482</v>
      </c>
      <c r="G4629" t="s">
        <v>171</v>
      </c>
      <c r="H4629" t="s">
        <v>135</v>
      </c>
      <c r="I4629" t="s">
        <v>136</v>
      </c>
      <c r="J4629" t="s">
        <v>137</v>
      </c>
      <c r="K4629" t="s">
        <v>138</v>
      </c>
      <c r="L4629" t="s">
        <v>13483</v>
      </c>
      <c r="M4629" t="s">
        <v>13484</v>
      </c>
      <c r="N4629">
        <v>5.1852777769999996</v>
      </c>
      <c r="O4629">
        <v>0</v>
      </c>
      <c r="P4629">
        <v>18</v>
      </c>
      <c r="Q4629">
        <v>0</v>
      </c>
      <c r="R4629">
        <v>8</v>
      </c>
      <c r="S4629">
        <v>0</v>
      </c>
      <c r="T4629">
        <v>3</v>
      </c>
      <c r="U4629">
        <v>0</v>
      </c>
      <c r="V4629">
        <v>0</v>
      </c>
      <c r="W4629">
        <v>0</v>
      </c>
      <c r="X4629">
        <v>19.998369091905683</v>
      </c>
      <c r="Y4629">
        <v>0</v>
      </c>
      <c r="Z4629">
        <v>1.6275405832573333E-2</v>
      </c>
      <c r="AA4629">
        <v>0</v>
      </c>
      <c r="AB4629">
        <v>1.1407946028306375</v>
      </c>
      <c r="AC4629">
        <v>0</v>
      </c>
      <c r="AD4629">
        <v>0</v>
      </c>
      <c r="AE4629">
        <v>21.155439100568895</v>
      </c>
    </row>
    <row r="4630" spans="1:31" x14ac:dyDescent="0.25">
      <c r="A4630">
        <v>2432322</v>
      </c>
      <c r="B4630">
        <v>1</v>
      </c>
      <c r="C4630" t="s">
        <v>80</v>
      </c>
      <c r="D4630" t="s">
        <v>99</v>
      </c>
      <c r="E4630" t="s">
        <v>178</v>
      </c>
      <c r="F4630" t="s">
        <v>13485</v>
      </c>
      <c r="G4630" t="s">
        <v>163</v>
      </c>
      <c r="H4630" t="s">
        <v>144</v>
      </c>
      <c r="I4630" t="s">
        <v>136</v>
      </c>
      <c r="J4630" t="s">
        <v>137</v>
      </c>
      <c r="K4630" t="s">
        <v>164</v>
      </c>
      <c r="L4630" t="s">
        <v>13486</v>
      </c>
      <c r="M4630" t="s">
        <v>13487</v>
      </c>
      <c r="N4630">
        <v>0.42333333299999998</v>
      </c>
      <c r="O4630">
        <v>3</v>
      </c>
      <c r="P4630">
        <v>1826</v>
      </c>
      <c r="Q4630">
        <v>1</v>
      </c>
      <c r="R4630">
        <v>33</v>
      </c>
      <c r="S4630">
        <v>7</v>
      </c>
      <c r="T4630">
        <v>189</v>
      </c>
      <c r="U4630">
        <v>0</v>
      </c>
      <c r="V4630">
        <v>3</v>
      </c>
      <c r="W4630">
        <v>1.53779491401032</v>
      </c>
      <c r="X4630">
        <v>103.067674275412</v>
      </c>
      <c r="Y4630">
        <v>8.7926588214713344E-2</v>
      </c>
      <c r="Z4630">
        <v>3.2204772526377266</v>
      </c>
      <c r="AA4630">
        <v>7.6235411396872443</v>
      </c>
      <c r="AB4630">
        <v>32.541941088584792</v>
      </c>
      <c r="AC4630">
        <v>0</v>
      </c>
      <c r="AD4630">
        <v>36.243849751254672</v>
      </c>
      <c r="AE4630">
        <v>184.32320500980148</v>
      </c>
    </row>
    <row r="4631" spans="1:31" x14ac:dyDescent="0.25">
      <c r="A4631">
        <v>2432328</v>
      </c>
      <c r="B4631">
        <v>1</v>
      </c>
      <c r="C4631" t="s">
        <v>80</v>
      </c>
      <c r="D4631" t="s">
        <v>101</v>
      </c>
      <c r="E4631" t="s">
        <v>147</v>
      </c>
      <c r="F4631" t="s">
        <v>13488</v>
      </c>
      <c r="G4631" t="s">
        <v>2293</v>
      </c>
      <c r="H4631" t="s">
        <v>135</v>
      </c>
      <c r="I4631" t="s">
        <v>136</v>
      </c>
      <c r="J4631" t="s">
        <v>137</v>
      </c>
      <c r="K4631" t="s">
        <v>138</v>
      </c>
      <c r="L4631" t="s">
        <v>13489</v>
      </c>
      <c r="M4631" t="s">
        <v>13490</v>
      </c>
      <c r="N4631">
        <v>4.29</v>
      </c>
      <c r="O4631">
        <v>0</v>
      </c>
      <c r="P4631">
        <v>17</v>
      </c>
      <c r="Q4631">
        <v>0</v>
      </c>
      <c r="R4631">
        <v>0</v>
      </c>
      <c r="S4631">
        <v>0</v>
      </c>
      <c r="T4631">
        <v>1</v>
      </c>
      <c r="U4631">
        <v>0</v>
      </c>
      <c r="V4631">
        <v>0</v>
      </c>
      <c r="W4631">
        <v>0</v>
      </c>
      <c r="X4631">
        <v>15.229560213701678</v>
      </c>
      <c r="Y4631">
        <v>0</v>
      </c>
      <c r="Z4631">
        <v>0</v>
      </c>
      <c r="AA4631">
        <v>0</v>
      </c>
      <c r="AB4631">
        <v>4.5205529664587996</v>
      </c>
      <c r="AC4631">
        <v>0</v>
      </c>
      <c r="AD4631">
        <v>0</v>
      </c>
      <c r="AE4631">
        <v>19.750113180160476</v>
      </c>
    </row>
    <row r="4632" spans="1:31" x14ac:dyDescent="0.25">
      <c r="A4632">
        <v>2433124</v>
      </c>
      <c r="B4632">
        <v>1</v>
      </c>
      <c r="C4632" t="s">
        <v>80</v>
      </c>
      <c r="D4632" t="s">
        <v>111</v>
      </c>
      <c r="E4632" t="s">
        <v>290</v>
      </c>
      <c r="F4632" t="s">
        <v>13491</v>
      </c>
      <c r="G4632" t="s">
        <v>308</v>
      </c>
      <c r="H4632" t="s">
        <v>135</v>
      </c>
      <c r="I4632" t="s">
        <v>136</v>
      </c>
      <c r="J4632" t="s">
        <v>137</v>
      </c>
      <c r="K4632" t="s">
        <v>138</v>
      </c>
      <c r="L4632" t="s">
        <v>13492</v>
      </c>
      <c r="M4632" t="s">
        <v>13493</v>
      </c>
      <c r="N4632">
        <v>0.71166666599999995</v>
      </c>
      <c r="O4632">
        <v>0</v>
      </c>
      <c r="P4632">
        <v>115</v>
      </c>
      <c r="Q4632">
        <v>0</v>
      </c>
      <c r="R4632">
        <v>0</v>
      </c>
      <c r="S4632">
        <v>0</v>
      </c>
      <c r="T4632">
        <v>20</v>
      </c>
      <c r="U4632">
        <v>0</v>
      </c>
      <c r="V4632">
        <v>0</v>
      </c>
      <c r="W4632">
        <v>0</v>
      </c>
      <c r="X4632">
        <v>20.732555066390443</v>
      </c>
      <c r="Y4632">
        <v>0</v>
      </c>
      <c r="Z4632">
        <v>0</v>
      </c>
      <c r="AA4632">
        <v>0</v>
      </c>
      <c r="AB4632">
        <v>5.3669550878109833</v>
      </c>
      <c r="AC4632">
        <v>0</v>
      </c>
      <c r="AD4632">
        <v>0</v>
      </c>
      <c r="AE4632">
        <v>26.099510154201425</v>
      </c>
    </row>
    <row r="4633" spans="1:31" x14ac:dyDescent="0.25">
      <c r="A4633">
        <v>2432460</v>
      </c>
      <c r="B4633">
        <v>1</v>
      </c>
      <c r="C4633" t="s">
        <v>81</v>
      </c>
      <c r="D4633" t="s">
        <v>128</v>
      </c>
      <c r="E4633" t="s">
        <v>141</v>
      </c>
      <c r="F4633" t="s">
        <v>13494</v>
      </c>
      <c r="G4633" t="s">
        <v>187</v>
      </c>
      <c r="H4633" t="s">
        <v>144</v>
      </c>
      <c r="I4633" t="s">
        <v>136</v>
      </c>
      <c r="J4633" t="s">
        <v>137</v>
      </c>
      <c r="K4633" t="s">
        <v>164</v>
      </c>
      <c r="L4633" t="s">
        <v>13495</v>
      </c>
      <c r="M4633" t="s">
        <v>13496</v>
      </c>
      <c r="N4633">
        <v>7.5277777769999998</v>
      </c>
      <c r="O4633">
        <v>0</v>
      </c>
      <c r="P4633">
        <v>0</v>
      </c>
      <c r="Q4633">
        <v>1</v>
      </c>
      <c r="R4633">
        <v>1</v>
      </c>
      <c r="S4633">
        <v>25</v>
      </c>
      <c r="T4633">
        <v>46</v>
      </c>
      <c r="U4633">
        <v>26</v>
      </c>
      <c r="V4633">
        <v>44</v>
      </c>
      <c r="W4633">
        <v>0</v>
      </c>
      <c r="X4633">
        <v>0</v>
      </c>
      <c r="Y4633">
        <v>0</v>
      </c>
      <c r="Z4633">
        <v>0</v>
      </c>
      <c r="AA4633">
        <v>5258.1695038619191</v>
      </c>
      <c r="AB4633">
        <v>2098.5247857356653</v>
      </c>
      <c r="AC4633">
        <v>10950.952497172646</v>
      </c>
      <c r="AD4633">
        <v>6978.3409285365942</v>
      </c>
      <c r="AE4633">
        <v>25285.987715306823</v>
      </c>
    </row>
    <row r="4634" spans="1:31" x14ac:dyDescent="0.25">
      <c r="A4634">
        <v>2432792</v>
      </c>
      <c r="B4634">
        <v>1</v>
      </c>
      <c r="C4634" t="s">
        <v>81</v>
      </c>
      <c r="D4634" t="s">
        <v>118</v>
      </c>
      <c r="E4634" t="s">
        <v>147</v>
      </c>
      <c r="F4634" t="s">
        <v>13497</v>
      </c>
      <c r="G4634" t="s">
        <v>171</v>
      </c>
      <c r="H4634" t="s">
        <v>135</v>
      </c>
      <c r="I4634" t="s">
        <v>136</v>
      </c>
      <c r="J4634" t="s">
        <v>137</v>
      </c>
      <c r="K4634" t="s">
        <v>138</v>
      </c>
      <c r="L4634" t="s">
        <v>13498</v>
      </c>
      <c r="M4634" t="s">
        <v>13499</v>
      </c>
      <c r="N4634">
        <v>0.46833333300000002</v>
      </c>
      <c r="O4634">
        <v>0</v>
      </c>
      <c r="P4634">
        <v>15</v>
      </c>
      <c r="Q4634">
        <v>0</v>
      </c>
      <c r="R4634">
        <v>1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1.4709971797917667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1.4709971797917667</v>
      </c>
    </row>
    <row r="4635" spans="1:31" x14ac:dyDescent="0.25">
      <c r="A4635">
        <v>2433001</v>
      </c>
      <c r="B4635">
        <v>1</v>
      </c>
      <c r="C4635" t="s">
        <v>80</v>
      </c>
      <c r="D4635" t="s">
        <v>97</v>
      </c>
      <c r="E4635" t="s">
        <v>132</v>
      </c>
      <c r="F4635" t="s">
        <v>13500</v>
      </c>
      <c r="G4635" t="s">
        <v>198</v>
      </c>
      <c r="H4635" t="s">
        <v>135</v>
      </c>
      <c r="I4635" t="s">
        <v>136</v>
      </c>
      <c r="J4635" t="s">
        <v>137</v>
      </c>
      <c r="K4635" t="s">
        <v>138</v>
      </c>
      <c r="L4635" t="s">
        <v>13501</v>
      </c>
      <c r="M4635" t="s">
        <v>13502</v>
      </c>
      <c r="N4635">
        <v>2.3561111110000001</v>
      </c>
      <c r="O4635">
        <v>0</v>
      </c>
      <c r="P4635">
        <v>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1.7763191427852001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1.7763191427852001</v>
      </c>
    </row>
    <row r="4636" spans="1:31" x14ac:dyDescent="0.25">
      <c r="A4636">
        <v>2433141</v>
      </c>
      <c r="B4636">
        <v>1</v>
      </c>
      <c r="C4636" t="s">
        <v>80</v>
      </c>
      <c r="D4636" t="s">
        <v>96</v>
      </c>
      <c r="E4636" t="s">
        <v>132</v>
      </c>
      <c r="F4636" t="s">
        <v>13503</v>
      </c>
      <c r="G4636" t="s">
        <v>134</v>
      </c>
      <c r="H4636" t="s">
        <v>135</v>
      </c>
      <c r="I4636" t="s">
        <v>136</v>
      </c>
      <c r="J4636" t="s">
        <v>137</v>
      </c>
      <c r="K4636" t="s">
        <v>138</v>
      </c>
      <c r="L4636" t="s">
        <v>13504</v>
      </c>
      <c r="M4636" t="s">
        <v>13505</v>
      </c>
      <c r="N4636">
        <v>2.571666666</v>
      </c>
      <c r="O4636">
        <v>0</v>
      </c>
      <c r="P4636">
        <v>2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1.8429426996206935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1.8429426996206935</v>
      </c>
    </row>
    <row r="4637" spans="1:31" x14ac:dyDescent="0.25">
      <c r="A4637">
        <v>2432892</v>
      </c>
      <c r="B4637">
        <v>1</v>
      </c>
      <c r="C4637" t="s">
        <v>81</v>
      </c>
      <c r="D4637" t="s">
        <v>127</v>
      </c>
      <c r="E4637" t="s">
        <v>147</v>
      </c>
      <c r="F4637" t="s">
        <v>13506</v>
      </c>
      <c r="G4637" t="s">
        <v>171</v>
      </c>
      <c r="H4637" t="s">
        <v>135</v>
      </c>
      <c r="I4637" t="s">
        <v>136</v>
      </c>
      <c r="J4637" t="s">
        <v>137</v>
      </c>
      <c r="K4637" t="s">
        <v>138</v>
      </c>
      <c r="L4637" t="s">
        <v>13507</v>
      </c>
      <c r="M4637" t="s">
        <v>13508</v>
      </c>
      <c r="N4637">
        <v>1.811388888</v>
      </c>
      <c r="O4637">
        <v>0</v>
      </c>
      <c r="P4637">
        <v>5</v>
      </c>
      <c r="Q4637">
        <v>0</v>
      </c>
      <c r="R4637">
        <v>3</v>
      </c>
      <c r="S4637">
        <v>0</v>
      </c>
      <c r="T4637">
        <v>3</v>
      </c>
      <c r="U4637">
        <v>0</v>
      </c>
      <c r="V4637">
        <v>0</v>
      </c>
      <c r="W4637">
        <v>0</v>
      </c>
      <c r="X4637">
        <v>0.11703475335585752</v>
      </c>
      <c r="Y4637">
        <v>0</v>
      </c>
      <c r="Z4637">
        <v>9.9142564680353332E-2</v>
      </c>
      <c r="AA4637">
        <v>0</v>
      </c>
      <c r="AB4637">
        <v>2.9321382930713105</v>
      </c>
      <c r="AC4637">
        <v>0</v>
      </c>
      <c r="AD4637">
        <v>0</v>
      </c>
      <c r="AE4637">
        <v>3.1483156111075212</v>
      </c>
    </row>
    <row r="4638" spans="1:31" x14ac:dyDescent="0.25">
      <c r="A4638">
        <v>2432454</v>
      </c>
      <c r="B4638">
        <v>1</v>
      </c>
      <c r="C4638" t="s">
        <v>80</v>
      </c>
      <c r="D4638" t="s">
        <v>104</v>
      </c>
      <c r="E4638" t="s">
        <v>147</v>
      </c>
      <c r="F4638" t="s">
        <v>13509</v>
      </c>
      <c r="G4638" t="s">
        <v>1516</v>
      </c>
      <c r="H4638" t="s">
        <v>135</v>
      </c>
      <c r="I4638" t="s">
        <v>136</v>
      </c>
      <c r="J4638" t="s">
        <v>137</v>
      </c>
      <c r="K4638" t="s">
        <v>138</v>
      </c>
      <c r="L4638" t="s">
        <v>13510</v>
      </c>
      <c r="M4638" t="s">
        <v>13511</v>
      </c>
      <c r="N4638">
        <v>1.7580555550000001</v>
      </c>
      <c r="O4638">
        <v>0</v>
      </c>
      <c r="P4638">
        <v>0</v>
      </c>
      <c r="Q4638">
        <v>0</v>
      </c>
      <c r="R4638">
        <v>1</v>
      </c>
      <c r="S4638">
        <v>0</v>
      </c>
      <c r="T4638">
        <v>1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0.40407656470738668</v>
      </c>
      <c r="AC4638">
        <v>0</v>
      </c>
      <c r="AD4638">
        <v>0</v>
      </c>
      <c r="AE4638">
        <v>0.40407656470738668</v>
      </c>
    </row>
    <row r="4639" spans="1:31" x14ac:dyDescent="0.25">
      <c r="A4639">
        <v>2432606</v>
      </c>
      <c r="B4639">
        <v>1</v>
      </c>
      <c r="C4639" t="s">
        <v>80</v>
      </c>
      <c r="D4639" t="s">
        <v>96</v>
      </c>
      <c r="E4639" t="s">
        <v>147</v>
      </c>
      <c r="F4639" t="s">
        <v>13512</v>
      </c>
      <c r="G4639" t="s">
        <v>149</v>
      </c>
      <c r="H4639" t="s">
        <v>135</v>
      </c>
      <c r="I4639" t="s">
        <v>136</v>
      </c>
      <c r="J4639" t="s">
        <v>137</v>
      </c>
      <c r="K4639" t="s">
        <v>138</v>
      </c>
      <c r="L4639" t="s">
        <v>13513</v>
      </c>
      <c r="M4639" t="s">
        <v>13514</v>
      </c>
      <c r="N4639">
        <v>2.7194444440000001</v>
      </c>
      <c r="O4639">
        <v>0</v>
      </c>
      <c r="P4639">
        <v>29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8.5563546029372244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8.5563546029372244</v>
      </c>
    </row>
    <row r="4640" spans="1:31" x14ac:dyDescent="0.25">
      <c r="A4640">
        <v>2432397</v>
      </c>
      <c r="B4640">
        <v>1</v>
      </c>
      <c r="C4640" t="s">
        <v>81</v>
      </c>
      <c r="D4640" t="s">
        <v>127</v>
      </c>
      <c r="E4640" t="s">
        <v>147</v>
      </c>
      <c r="F4640" t="s">
        <v>13515</v>
      </c>
      <c r="G4640" t="s">
        <v>171</v>
      </c>
      <c r="H4640" t="s">
        <v>135</v>
      </c>
      <c r="I4640" t="s">
        <v>136</v>
      </c>
      <c r="J4640" t="s">
        <v>137</v>
      </c>
      <c r="K4640" t="s">
        <v>138</v>
      </c>
      <c r="L4640" t="s">
        <v>13516</v>
      </c>
      <c r="M4640" t="s">
        <v>13517</v>
      </c>
      <c r="N4640">
        <v>2.2538888880000001</v>
      </c>
      <c r="O4640">
        <v>0</v>
      </c>
      <c r="P4640">
        <v>8</v>
      </c>
      <c r="Q4640">
        <v>0</v>
      </c>
      <c r="R4640">
        <v>1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4.6223586584470162</v>
      </c>
      <c r="Y4640">
        <v>0</v>
      </c>
      <c r="Z4640">
        <v>1.2817736241256339</v>
      </c>
      <c r="AA4640">
        <v>0</v>
      </c>
      <c r="AB4640">
        <v>0.16987325615141388</v>
      </c>
      <c r="AC4640">
        <v>0</v>
      </c>
      <c r="AD4640">
        <v>0</v>
      </c>
      <c r="AE4640">
        <v>6.0740055387240641</v>
      </c>
    </row>
    <row r="4641" spans="1:31" x14ac:dyDescent="0.25">
      <c r="A4641">
        <v>2432351</v>
      </c>
      <c r="B4641">
        <v>1</v>
      </c>
      <c r="C4641" t="s">
        <v>80</v>
      </c>
      <c r="D4641" t="s">
        <v>96</v>
      </c>
      <c r="E4641" t="s">
        <v>178</v>
      </c>
      <c r="F4641" t="s">
        <v>13518</v>
      </c>
      <c r="G4641" t="s">
        <v>143</v>
      </c>
      <c r="H4641" t="s">
        <v>144</v>
      </c>
      <c r="I4641" t="s">
        <v>136</v>
      </c>
      <c r="J4641" t="s">
        <v>137</v>
      </c>
      <c r="K4641" t="s">
        <v>138</v>
      </c>
      <c r="L4641" t="s">
        <v>13519</v>
      </c>
      <c r="M4641" t="s">
        <v>13520</v>
      </c>
      <c r="N4641">
        <v>0.43055555499999998</v>
      </c>
      <c r="O4641">
        <v>2</v>
      </c>
      <c r="P4641">
        <v>41</v>
      </c>
      <c r="Q4641">
        <v>14</v>
      </c>
      <c r="R4641">
        <v>6</v>
      </c>
      <c r="S4641">
        <v>5</v>
      </c>
      <c r="T4641">
        <v>4</v>
      </c>
      <c r="U4641">
        <v>0</v>
      </c>
      <c r="V4641">
        <v>0</v>
      </c>
      <c r="W4641">
        <v>0.51869941327890434</v>
      </c>
      <c r="X4641">
        <v>1.3180568377821666</v>
      </c>
      <c r="Y4641">
        <v>4.8969966090340691</v>
      </c>
      <c r="Z4641">
        <v>0</v>
      </c>
      <c r="AA4641">
        <v>3.8990965581633121</v>
      </c>
      <c r="AB4641">
        <v>0</v>
      </c>
      <c r="AC4641">
        <v>0</v>
      </c>
      <c r="AD4641">
        <v>0</v>
      </c>
      <c r="AE4641">
        <v>10.632849418258452</v>
      </c>
    </row>
    <row r="4642" spans="1:31" x14ac:dyDescent="0.25">
      <c r="A4642">
        <v>2432354</v>
      </c>
      <c r="B4642">
        <v>1</v>
      </c>
      <c r="C4642" t="s">
        <v>81</v>
      </c>
      <c r="D4642" t="s">
        <v>112</v>
      </c>
      <c r="E4642" t="s">
        <v>178</v>
      </c>
      <c r="F4642" t="s">
        <v>13521</v>
      </c>
      <c r="G4642" t="s">
        <v>143</v>
      </c>
      <c r="H4642" t="s">
        <v>144</v>
      </c>
      <c r="I4642" t="s">
        <v>136</v>
      </c>
      <c r="J4642" t="s">
        <v>137</v>
      </c>
      <c r="K4642" t="s">
        <v>138</v>
      </c>
      <c r="L4642" t="s">
        <v>13522</v>
      </c>
      <c r="M4642" t="s">
        <v>13523</v>
      </c>
      <c r="N4642">
        <v>1.247222222</v>
      </c>
      <c r="O4642">
        <v>4</v>
      </c>
      <c r="P4642">
        <v>1464</v>
      </c>
      <c r="Q4642">
        <v>113</v>
      </c>
      <c r="R4642">
        <v>165</v>
      </c>
      <c r="S4642">
        <v>16</v>
      </c>
      <c r="T4642">
        <v>177</v>
      </c>
      <c r="U4642">
        <v>7</v>
      </c>
      <c r="V4642">
        <v>0</v>
      </c>
      <c r="W4642">
        <v>0.87236632718783347</v>
      </c>
      <c r="X4642">
        <v>266.21499894640544</v>
      </c>
      <c r="Y4642">
        <v>17.464253423683441</v>
      </c>
      <c r="Z4642">
        <v>11.75538400501817</v>
      </c>
      <c r="AA4642">
        <v>125.33972549394629</v>
      </c>
      <c r="AB4642">
        <v>72.697156848594602</v>
      </c>
      <c r="AC4642">
        <v>339.59082912839244</v>
      </c>
      <c r="AD4642">
        <v>0</v>
      </c>
      <c r="AE4642">
        <v>833.93471417322826</v>
      </c>
    </row>
    <row r="4643" spans="1:31" x14ac:dyDescent="0.25">
      <c r="A4643">
        <v>2432600</v>
      </c>
      <c r="B4643">
        <v>1</v>
      </c>
      <c r="C4643" t="s">
        <v>80</v>
      </c>
      <c r="D4643" t="s">
        <v>86</v>
      </c>
      <c r="E4643" t="s">
        <v>147</v>
      </c>
      <c r="F4643" t="s">
        <v>13524</v>
      </c>
      <c r="G4643" t="s">
        <v>171</v>
      </c>
      <c r="H4643" t="s">
        <v>135</v>
      </c>
      <c r="I4643" t="s">
        <v>136</v>
      </c>
      <c r="J4643" t="s">
        <v>137</v>
      </c>
      <c r="K4643" t="s">
        <v>138</v>
      </c>
      <c r="L4643" t="s">
        <v>13525</v>
      </c>
      <c r="M4643" t="s">
        <v>13526</v>
      </c>
      <c r="N4643">
        <v>1.5313888879999999</v>
      </c>
      <c r="O4643">
        <v>0</v>
      </c>
      <c r="P4643">
        <v>9</v>
      </c>
      <c r="Q4643">
        <v>0</v>
      </c>
      <c r="R4643">
        <v>0</v>
      </c>
      <c r="S4643">
        <v>0</v>
      </c>
      <c r="T4643">
        <v>1</v>
      </c>
      <c r="U4643">
        <v>0</v>
      </c>
      <c r="V4643">
        <v>0</v>
      </c>
      <c r="W4643">
        <v>0</v>
      </c>
      <c r="X4643">
        <v>4.5453913788508276</v>
      </c>
      <c r="Y4643">
        <v>0</v>
      </c>
      <c r="Z4643">
        <v>0</v>
      </c>
      <c r="AA4643">
        <v>0</v>
      </c>
      <c r="AB4643">
        <v>4.3209004504438724</v>
      </c>
      <c r="AC4643">
        <v>0</v>
      </c>
      <c r="AD4643">
        <v>0</v>
      </c>
      <c r="AE4643">
        <v>8.8662918292946991</v>
      </c>
    </row>
    <row r="4644" spans="1:31" x14ac:dyDescent="0.25">
      <c r="A4644">
        <v>2432500</v>
      </c>
      <c r="B4644">
        <v>1</v>
      </c>
      <c r="C4644" t="s">
        <v>81</v>
      </c>
      <c r="D4644" t="s">
        <v>128</v>
      </c>
      <c r="E4644" t="s">
        <v>141</v>
      </c>
      <c r="F4644" t="s">
        <v>13527</v>
      </c>
      <c r="G4644" t="s">
        <v>187</v>
      </c>
      <c r="H4644" t="s">
        <v>144</v>
      </c>
      <c r="I4644" t="s">
        <v>136</v>
      </c>
      <c r="J4644" t="s">
        <v>137</v>
      </c>
      <c r="K4644" t="s">
        <v>164</v>
      </c>
      <c r="L4644" t="s">
        <v>13528</v>
      </c>
      <c r="M4644" t="s">
        <v>13529</v>
      </c>
      <c r="N4644">
        <v>6.7569444440000002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8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5970.2237961802202</v>
      </c>
      <c r="AD4644">
        <v>0</v>
      </c>
      <c r="AE4644">
        <v>5970.2237961802202</v>
      </c>
    </row>
    <row r="4645" spans="1:31" x14ac:dyDescent="0.25">
      <c r="A4645">
        <v>2432852</v>
      </c>
      <c r="B4645">
        <v>1</v>
      </c>
      <c r="C4645" t="s">
        <v>80</v>
      </c>
      <c r="D4645" t="s">
        <v>96</v>
      </c>
      <c r="E4645" t="s">
        <v>178</v>
      </c>
      <c r="F4645" t="s">
        <v>13530</v>
      </c>
      <c r="G4645" t="s">
        <v>143</v>
      </c>
      <c r="H4645" t="s">
        <v>144</v>
      </c>
      <c r="I4645" t="s">
        <v>136</v>
      </c>
      <c r="J4645" t="s">
        <v>137</v>
      </c>
      <c r="K4645" t="s">
        <v>138</v>
      </c>
      <c r="L4645" t="s">
        <v>13531</v>
      </c>
      <c r="M4645" t="s">
        <v>13532</v>
      </c>
      <c r="N4645">
        <v>0.80305555500000003</v>
      </c>
      <c r="O4645">
        <v>2</v>
      </c>
      <c r="P4645">
        <v>479</v>
      </c>
      <c r="Q4645">
        <v>0</v>
      </c>
      <c r="R4645">
        <v>0</v>
      </c>
      <c r="S4645">
        <v>1</v>
      </c>
      <c r="T4645">
        <v>12</v>
      </c>
      <c r="U4645">
        <v>0</v>
      </c>
      <c r="V4645">
        <v>0</v>
      </c>
      <c r="W4645">
        <v>3.0005777607594228</v>
      </c>
      <c r="X4645">
        <v>44.170848038860022</v>
      </c>
      <c r="Y4645">
        <v>0</v>
      </c>
      <c r="Z4645">
        <v>0</v>
      </c>
      <c r="AA4645">
        <v>1.0411878225322777</v>
      </c>
      <c r="AB4645">
        <v>1.4635784804094589</v>
      </c>
      <c r="AC4645">
        <v>0</v>
      </c>
      <c r="AD4645">
        <v>0</v>
      </c>
      <c r="AE4645">
        <v>49.676192102561181</v>
      </c>
    </row>
    <row r="4646" spans="1:31" x14ac:dyDescent="0.25">
      <c r="A4646">
        <v>2432517</v>
      </c>
      <c r="B4646">
        <v>1</v>
      </c>
      <c r="C4646" t="s">
        <v>80</v>
      </c>
      <c r="D4646" t="s">
        <v>96</v>
      </c>
      <c r="E4646" t="s">
        <v>178</v>
      </c>
      <c r="F4646" t="s">
        <v>13533</v>
      </c>
      <c r="G4646" t="s">
        <v>143</v>
      </c>
      <c r="H4646" t="s">
        <v>144</v>
      </c>
      <c r="I4646" t="s">
        <v>136</v>
      </c>
      <c r="J4646" t="s">
        <v>137</v>
      </c>
      <c r="K4646" t="s">
        <v>138</v>
      </c>
      <c r="L4646" t="s">
        <v>13534</v>
      </c>
      <c r="M4646" t="s">
        <v>13535</v>
      </c>
      <c r="N4646">
        <v>1.8983333330000001</v>
      </c>
      <c r="O4646">
        <v>0</v>
      </c>
      <c r="P4646">
        <v>1859</v>
      </c>
      <c r="Q4646">
        <v>2</v>
      </c>
      <c r="R4646">
        <v>62</v>
      </c>
      <c r="S4646">
        <v>2</v>
      </c>
      <c r="T4646">
        <v>296</v>
      </c>
      <c r="U4646">
        <v>0</v>
      </c>
      <c r="V4646">
        <v>0</v>
      </c>
      <c r="W4646">
        <v>0</v>
      </c>
      <c r="X4646">
        <v>940.55568439357592</v>
      </c>
      <c r="Y4646">
        <v>59.825116308949916</v>
      </c>
      <c r="Z4646">
        <v>51.902967334016232</v>
      </c>
      <c r="AA4646">
        <v>86.026743457183272</v>
      </c>
      <c r="AB4646">
        <v>831.76866366975696</v>
      </c>
      <c r="AC4646">
        <v>0</v>
      </c>
      <c r="AD4646">
        <v>0</v>
      </c>
      <c r="AE4646">
        <v>1970.0791751634822</v>
      </c>
    </row>
    <row r="4647" spans="1:31" x14ac:dyDescent="0.25">
      <c r="A4647">
        <v>2432709</v>
      </c>
      <c r="B4647">
        <v>1</v>
      </c>
      <c r="C4647" t="s">
        <v>80</v>
      </c>
      <c r="D4647" t="s">
        <v>82</v>
      </c>
      <c r="E4647" t="s">
        <v>290</v>
      </c>
      <c r="F4647" t="s">
        <v>13536</v>
      </c>
      <c r="G4647" t="s">
        <v>308</v>
      </c>
      <c r="H4647" t="s">
        <v>135</v>
      </c>
      <c r="I4647" t="s">
        <v>136</v>
      </c>
      <c r="J4647" t="s">
        <v>137</v>
      </c>
      <c r="K4647" t="s">
        <v>138</v>
      </c>
      <c r="L4647" t="s">
        <v>13537</v>
      </c>
      <c r="M4647" t="s">
        <v>13538</v>
      </c>
      <c r="N4647">
        <v>2.5794444439999999</v>
      </c>
      <c r="O4647">
        <v>0</v>
      </c>
      <c r="P4647">
        <v>1</v>
      </c>
      <c r="Q4647">
        <v>0</v>
      </c>
      <c r="R4647">
        <v>0</v>
      </c>
      <c r="S4647">
        <v>0</v>
      </c>
      <c r="T4647">
        <v>55</v>
      </c>
      <c r="U4647">
        <v>0</v>
      </c>
      <c r="V4647">
        <v>0</v>
      </c>
      <c r="W4647">
        <v>0</v>
      </c>
      <c r="X4647">
        <v>0.5583901703102333</v>
      </c>
      <c r="Y4647">
        <v>0</v>
      </c>
      <c r="Z4647">
        <v>0</v>
      </c>
      <c r="AA4647">
        <v>0</v>
      </c>
      <c r="AB4647">
        <v>45.549920304415082</v>
      </c>
      <c r="AC4647">
        <v>0</v>
      </c>
      <c r="AD4647">
        <v>0</v>
      </c>
      <c r="AE4647">
        <v>46.108310474725315</v>
      </c>
    </row>
    <row r="4648" spans="1:31" x14ac:dyDescent="0.25">
      <c r="A4648">
        <v>2432586</v>
      </c>
      <c r="B4648">
        <v>1</v>
      </c>
      <c r="C4648" t="s">
        <v>80</v>
      </c>
      <c r="D4648" t="s">
        <v>96</v>
      </c>
      <c r="E4648" t="s">
        <v>147</v>
      </c>
      <c r="F4648" t="s">
        <v>13539</v>
      </c>
      <c r="G4648" t="s">
        <v>171</v>
      </c>
      <c r="H4648" t="s">
        <v>135</v>
      </c>
      <c r="I4648" t="s">
        <v>136</v>
      </c>
      <c r="J4648" t="s">
        <v>137</v>
      </c>
      <c r="K4648" t="s">
        <v>138</v>
      </c>
      <c r="L4648" t="s">
        <v>13540</v>
      </c>
      <c r="M4648" t="s">
        <v>13541</v>
      </c>
      <c r="N4648">
        <v>6.3949999999999996</v>
      </c>
      <c r="O4648">
        <v>0</v>
      </c>
      <c r="P4648">
        <v>70</v>
      </c>
      <c r="Q4648">
        <v>0</v>
      </c>
      <c r="R4648">
        <v>0</v>
      </c>
      <c r="S4648">
        <v>0</v>
      </c>
      <c r="T4648">
        <v>12</v>
      </c>
      <c r="U4648">
        <v>0</v>
      </c>
      <c r="V4648">
        <v>0</v>
      </c>
      <c r="W4648">
        <v>0</v>
      </c>
      <c r="X4648">
        <v>146.18937251165244</v>
      </c>
      <c r="Y4648">
        <v>0</v>
      </c>
      <c r="Z4648">
        <v>0</v>
      </c>
      <c r="AA4648">
        <v>0</v>
      </c>
      <c r="AB4648">
        <v>52.093241843210222</v>
      </c>
      <c r="AC4648">
        <v>0</v>
      </c>
      <c r="AD4648">
        <v>0</v>
      </c>
      <c r="AE4648">
        <v>198.28261435486266</v>
      </c>
    </row>
    <row r="4649" spans="1:31" x14ac:dyDescent="0.25">
      <c r="A4649">
        <v>2433058</v>
      </c>
      <c r="B4649">
        <v>1</v>
      </c>
      <c r="C4649" t="s">
        <v>81</v>
      </c>
      <c r="D4649" t="s">
        <v>115</v>
      </c>
      <c r="E4649" t="s">
        <v>132</v>
      </c>
      <c r="F4649" t="s">
        <v>13542</v>
      </c>
      <c r="G4649" t="s">
        <v>134</v>
      </c>
      <c r="H4649" t="s">
        <v>135</v>
      </c>
      <c r="I4649" t="s">
        <v>136</v>
      </c>
      <c r="J4649" t="s">
        <v>137</v>
      </c>
      <c r="K4649" t="s">
        <v>138</v>
      </c>
      <c r="L4649" t="s">
        <v>13543</v>
      </c>
      <c r="M4649" t="s">
        <v>13544</v>
      </c>
      <c r="N4649">
        <v>1.6002777770000001</v>
      </c>
      <c r="O4649">
        <v>0</v>
      </c>
      <c r="P4649">
        <v>1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0.29022094149322003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0.29022094149322003</v>
      </c>
    </row>
    <row r="4650" spans="1:31" x14ac:dyDescent="0.25">
      <c r="A4650">
        <v>2432417</v>
      </c>
      <c r="B4650">
        <v>1</v>
      </c>
      <c r="C4650" t="s">
        <v>80</v>
      </c>
      <c r="D4650" t="s">
        <v>97</v>
      </c>
      <c r="E4650" t="s">
        <v>147</v>
      </c>
      <c r="F4650" t="s">
        <v>13545</v>
      </c>
      <c r="G4650" t="s">
        <v>171</v>
      </c>
      <c r="H4650" t="s">
        <v>135</v>
      </c>
      <c r="I4650" t="s">
        <v>136</v>
      </c>
      <c r="J4650" t="s">
        <v>137</v>
      </c>
      <c r="K4650" t="s">
        <v>138</v>
      </c>
      <c r="L4650" t="s">
        <v>13546</v>
      </c>
      <c r="M4650" t="s">
        <v>13547</v>
      </c>
      <c r="N4650">
        <v>1.0080555550000001</v>
      </c>
      <c r="O4650">
        <v>0</v>
      </c>
      <c r="P4650">
        <v>32</v>
      </c>
      <c r="Q4650">
        <v>0</v>
      </c>
      <c r="R4650">
        <v>0</v>
      </c>
      <c r="S4650">
        <v>0</v>
      </c>
      <c r="T4650">
        <v>2</v>
      </c>
      <c r="U4650">
        <v>0</v>
      </c>
      <c r="V4650">
        <v>0</v>
      </c>
      <c r="W4650">
        <v>0</v>
      </c>
      <c r="X4650">
        <v>16.399825642978612</v>
      </c>
      <c r="Y4650">
        <v>0</v>
      </c>
      <c r="Z4650">
        <v>0</v>
      </c>
      <c r="AA4650">
        <v>0</v>
      </c>
      <c r="AB4650">
        <v>2.6598686892994441</v>
      </c>
      <c r="AC4650">
        <v>0</v>
      </c>
      <c r="AD4650">
        <v>0</v>
      </c>
      <c r="AE4650">
        <v>19.059694332278056</v>
      </c>
    </row>
    <row r="4651" spans="1:31" x14ac:dyDescent="0.25">
      <c r="A4651">
        <v>2433021</v>
      </c>
      <c r="B4651">
        <v>1</v>
      </c>
      <c r="C4651" t="s">
        <v>80</v>
      </c>
      <c r="D4651" t="s">
        <v>94</v>
      </c>
      <c r="E4651" t="s">
        <v>178</v>
      </c>
      <c r="F4651" t="s">
        <v>13548</v>
      </c>
      <c r="G4651" t="s">
        <v>143</v>
      </c>
      <c r="H4651" t="s">
        <v>144</v>
      </c>
      <c r="I4651" t="s">
        <v>136</v>
      </c>
      <c r="J4651" t="s">
        <v>137</v>
      </c>
      <c r="K4651" t="s">
        <v>138</v>
      </c>
      <c r="L4651" t="s">
        <v>13549</v>
      </c>
      <c r="M4651" t="s">
        <v>13550</v>
      </c>
      <c r="N4651">
        <v>1.0313888879999999</v>
      </c>
      <c r="O4651">
        <v>0</v>
      </c>
      <c r="P4651">
        <v>0</v>
      </c>
      <c r="Q4651">
        <v>6</v>
      </c>
      <c r="R4651">
        <v>0</v>
      </c>
      <c r="S4651">
        <v>6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0.30409209981417584</v>
      </c>
      <c r="Z4651">
        <v>0</v>
      </c>
      <c r="AA4651">
        <v>77.746363275859849</v>
      </c>
      <c r="AB4651">
        <v>0</v>
      </c>
      <c r="AC4651">
        <v>0</v>
      </c>
      <c r="AD4651">
        <v>0</v>
      </c>
      <c r="AE4651">
        <v>78.050455375674019</v>
      </c>
    </row>
    <row r="4652" spans="1:31" x14ac:dyDescent="0.25">
      <c r="A4652">
        <v>2432480</v>
      </c>
      <c r="B4652">
        <v>1</v>
      </c>
      <c r="C4652" t="s">
        <v>80</v>
      </c>
      <c r="D4652" t="s">
        <v>99</v>
      </c>
      <c r="E4652" t="s">
        <v>178</v>
      </c>
      <c r="F4652" t="s">
        <v>12314</v>
      </c>
      <c r="G4652" t="s">
        <v>143</v>
      </c>
      <c r="H4652" t="s">
        <v>144</v>
      </c>
      <c r="I4652" t="s">
        <v>136</v>
      </c>
      <c r="J4652" t="s">
        <v>137</v>
      </c>
      <c r="K4652" t="s">
        <v>138</v>
      </c>
      <c r="L4652" t="s">
        <v>13551</v>
      </c>
      <c r="M4652" t="s">
        <v>13552</v>
      </c>
      <c r="N4652">
        <v>0.34777777700000001</v>
      </c>
      <c r="O4652">
        <v>4</v>
      </c>
      <c r="P4652">
        <v>577</v>
      </c>
      <c r="Q4652">
        <v>1</v>
      </c>
      <c r="R4652">
        <v>39</v>
      </c>
      <c r="S4652">
        <v>2</v>
      </c>
      <c r="T4652">
        <v>70</v>
      </c>
      <c r="U4652">
        <v>0</v>
      </c>
      <c r="V4652">
        <v>0</v>
      </c>
      <c r="W4652">
        <v>14.337202535475683</v>
      </c>
      <c r="X4652">
        <v>30.04216189570862</v>
      </c>
      <c r="Y4652">
        <v>0.14663608704082223</v>
      </c>
      <c r="Z4652">
        <v>2.5865623597685548</v>
      </c>
      <c r="AA4652">
        <v>0.90178039559626677</v>
      </c>
      <c r="AB4652">
        <v>12.723231489601583</v>
      </c>
      <c r="AC4652">
        <v>0</v>
      </c>
      <c r="AD4652">
        <v>0</v>
      </c>
      <c r="AE4652">
        <v>60.737574763191532</v>
      </c>
    </row>
    <row r="4653" spans="1:31" x14ac:dyDescent="0.25">
      <c r="A4653">
        <v>2432872</v>
      </c>
      <c r="B4653">
        <v>1</v>
      </c>
      <c r="C4653" t="s">
        <v>80</v>
      </c>
      <c r="D4653" t="s">
        <v>88</v>
      </c>
      <c r="E4653" t="s">
        <v>161</v>
      </c>
      <c r="F4653" t="s">
        <v>13553</v>
      </c>
      <c r="G4653" t="s">
        <v>143</v>
      </c>
      <c r="H4653" t="s">
        <v>144</v>
      </c>
      <c r="I4653" t="s">
        <v>136</v>
      </c>
      <c r="J4653" t="s">
        <v>137</v>
      </c>
      <c r="K4653" t="s">
        <v>138</v>
      </c>
      <c r="L4653" t="s">
        <v>13554</v>
      </c>
      <c r="M4653" t="s">
        <v>13555</v>
      </c>
      <c r="N4653">
        <v>1.391388888</v>
      </c>
      <c r="O4653">
        <v>0</v>
      </c>
      <c r="P4653">
        <v>0</v>
      </c>
      <c r="Q4653">
        <v>0</v>
      </c>
      <c r="R4653">
        <v>0</v>
      </c>
      <c r="S4653">
        <v>1</v>
      </c>
      <c r="T4653">
        <v>3</v>
      </c>
      <c r="U4653">
        <v>1</v>
      </c>
      <c r="V4653">
        <v>1</v>
      </c>
      <c r="W4653">
        <v>0</v>
      </c>
      <c r="X4653">
        <v>0</v>
      </c>
      <c r="Y4653">
        <v>0</v>
      </c>
      <c r="Z4653">
        <v>0</v>
      </c>
      <c r="AA4653">
        <v>32.022447224234242</v>
      </c>
      <c r="AB4653">
        <v>201.29600683495056</v>
      </c>
      <c r="AC4653">
        <v>59.976875288370593</v>
      </c>
      <c r="AD4653">
        <v>35.245185901464012</v>
      </c>
      <c r="AE4653">
        <v>328.54051524901939</v>
      </c>
    </row>
    <row r="4654" spans="1:31" x14ac:dyDescent="0.25">
      <c r="A4654">
        <v>2432626</v>
      </c>
      <c r="B4654">
        <v>1</v>
      </c>
      <c r="C4654" t="s">
        <v>80</v>
      </c>
      <c r="D4654" t="s">
        <v>106</v>
      </c>
      <c r="E4654" t="s">
        <v>141</v>
      </c>
      <c r="F4654" t="s">
        <v>13556</v>
      </c>
      <c r="G4654" t="s">
        <v>143</v>
      </c>
      <c r="H4654" t="s">
        <v>144</v>
      </c>
      <c r="I4654" t="s">
        <v>136</v>
      </c>
      <c r="J4654" t="s">
        <v>137</v>
      </c>
      <c r="K4654" t="s">
        <v>138</v>
      </c>
      <c r="L4654" t="s">
        <v>13557</v>
      </c>
      <c r="M4654" t="s">
        <v>13558</v>
      </c>
      <c r="N4654">
        <v>1.94</v>
      </c>
      <c r="O4654">
        <v>0</v>
      </c>
      <c r="P4654">
        <v>0</v>
      </c>
      <c r="Q4654">
        <v>9</v>
      </c>
      <c r="R4654">
        <v>65</v>
      </c>
      <c r="S4654">
        <v>4</v>
      </c>
      <c r="T4654">
        <v>8</v>
      </c>
      <c r="U4654">
        <v>0</v>
      </c>
      <c r="V4654">
        <v>0</v>
      </c>
      <c r="W4654">
        <v>0</v>
      </c>
      <c r="X4654">
        <v>0</v>
      </c>
      <c r="Y4654">
        <v>1.9176444888874002</v>
      </c>
      <c r="Z4654">
        <v>0.64122940709891108</v>
      </c>
      <c r="AA4654">
        <v>18.936131769493027</v>
      </c>
      <c r="AB4654">
        <v>2.5863993290943998</v>
      </c>
      <c r="AC4654">
        <v>0</v>
      </c>
      <c r="AD4654">
        <v>0</v>
      </c>
      <c r="AE4654">
        <v>24.081404994573738</v>
      </c>
    </row>
    <row r="4655" spans="1:31" x14ac:dyDescent="0.25">
      <c r="A4655">
        <v>2432434</v>
      </c>
      <c r="B4655">
        <v>1</v>
      </c>
      <c r="C4655" t="s">
        <v>80</v>
      </c>
      <c r="D4655" t="s">
        <v>96</v>
      </c>
      <c r="E4655" t="s">
        <v>147</v>
      </c>
      <c r="F4655" t="s">
        <v>1995</v>
      </c>
      <c r="G4655" t="s">
        <v>149</v>
      </c>
      <c r="H4655" t="s">
        <v>135</v>
      </c>
      <c r="I4655" t="s">
        <v>136</v>
      </c>
      <c r="J4655" t="s">
        <v>137</v>
      </c>
      <c r="K4655" t="s">
        <v>138</v>
      </c>
      <c r="L4655" t="s">
        <v>13559</v>
      </c>
      <c r="M4655" t="s">
        <v>13560</v>
      </c>
      <c r="N4655">
        <v>4.6122222219999998</v>
      </c>
      <c r="O4655">
        <v>0</v>
      </c>
      <c r="P4655">
        <v>189</v>
      </c>
      <c r="Q4655">
        <v>0</v>
      </c>
      <c r="R4655">
        <v>1</v>
      </c>
      <c r="S4655">
        <v>0</v>
      </c>
      <c r="T4655">
        <v>20</v>
      </c>
      <c r="U4655">
        <v>0</v>
      </c>
      <c r="V4655">
        <v>0</v>
      </c>
      <c r="W4655">
        <v>0</v>
      </c>
      <c r="X4655">
        <v>140.47220858389397</v>
      </c>
      <c r="Y4655">
        <v>0</v>
      </c>
      <c r="Z4655">
        <v>0</v>
      </c>
      <c r="AA4655">
        <v>0</v>
      </c>
      <c r="AB4655">
        <v>46.342842517303431</v>
      </c>
      <c r="AC4655">
        <v>0</v>
      </c>
      <c r="AD4655">
        <v>0</v>
      </c>
      <c r="AE4655">
        <v>186.81505110119741</v>
      </c>
    </row>
    <row r="4656" spans="1:31" x14ac:dyDescent="0.25">
      <c r="A4656">
        <v>2432935</v>
      </c>
      <c r="B4656">
        <v>1</v>
      </c>
      <c r="C4656" t="s">
        <v>80</v>
      </c>
      <c r="D4656" t="s">
        <v>93</v>
      </c>
      <c r="E4656" t="s">
        <v>132</v>
      </c>
      <c r="F4656" t="s">
        <v>13561</v>
      </c>
      <c r="G4656" t="s">
        <v>134</v>
      </c>
      <c r="H4656" t="s">
        <v>135</v>
      </c>
      <c r="I4656" t="s">
        <v>136</v>
      </c>
      <c r="J4656" t="s">
        <v>137</v>
      </c>
      <c r="K4656" t="s">
        <v>138</v>
      </c>
      <c r="L4656" t="s">
        <v>13562</v>
      </c>
      <c r="M4656" t="s">
        <v>13563</v>
      </c>
      <c r="N4656">
        <v>2.4427777769999999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0.34597899693801892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0.34597899693801892</v>
      </c>
    </row>
    <row r="4657" spans="1:31" x14ac:dyDescent="0.25">
      <c r="A4657">
        <v>2432766</v>
      </c>
      <c r="B4657">
        <v>1</v>
      </c>
      <c r="C4657" t="s">
        <v>81</v>
      </c>
      <c r="D4657" t="s">
        <v>128</v>
      </c>
      <c r="E4657" t="s">
        <v>147</v>
      </c>
      <c r="F4657" t="s">
        <v>3634</v>
      </c>
      <c r="G4657" t="s">
        <v>149</v>
      </c>
      <c r="H4657" t="s">
        <v>135</v>
      </c>
      <c r="I4657" t="s">
        <v>136</v>
      </c>
      <c r="J4657" t="s">
        <v>137</v>
      </c>
      <c r="K4657" t="s">
        <v>138</v>
      </c>
      <c r="L4657" t="s">
        <v>13564</v>
      </c>
      <c r="M4657" t="s">
        <v>13565</v>
      </c>
      <c r="N4657">
        <v>1.974444444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2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3.7924884900329601</v>
      </c>
      <c r="AC4657">
        <v>0</v>
      </c>
      <c r="AD4657">
        <v>0</v>
      </c>
      <c r="AE4657">
        <v>3.7924884900329601</v>
      </c>
    </row>
    <row r="4658" spans="1:31" x14ac:dyDescent="0.25">
      <c r="A4658">
        <v>2432912</v>
      </c>
      <c r="B4658">
        <v>1</v>
      </c>
      <c r="C4658" t="s">
        <v>81</v>
      </c>
      <c r="D4658" t="s">
        <v>128</v>
      </c>
      <c r="E4658" t="s">
        <v>132</v>
      </c>
      <c r="F4658" t="s">
        <v>13566</v>
      </c>
      <c r="G4658" t="s">
        <v>153</v>
      </c>
      <c r="H4658" t="s">
        <v>135</v>
      </c>
      <c r="I4658" t="s">
        <v>136</v>
      </c>
      <c r="J4658" t="s">
        <v>137</v>
      </c>
      <c r="K4658" t="s">
        <v>138</v>
      </c>
      <c r="L4658" t="s">
        <v>13567</v>
      </c>
      <c r="M4658" t="s">
        <v>13568</v>
      </c>
      <c r="N4658">
        <v>2.6491666660000002</v>
      </c>
      <c r="O4658">
        <v>0</v>
      </c>
      <c r="P4658">
        <v>2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1.6539671044509332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1.6539671044509332</v>
      </c>
    </row>
    <row r="4659" spans="1:31" x14ac:dyDescent="0.25">
      <c r="A4659">
        <v>2432789</v>
      </c>
      <c r="B4659">
        <v>1</v>
      </c>
      <c r="C4659" t="s">
        <v>81</v>
      </c>
      <c r="D4659" t="s">
        <v>127</v>
      </c>
      <c r="E4659" t="s">
        <v>147</v>
      </c>
      <c r="F4659" t="s">
        <v>13569</v>
      </c>
      <c r="G4659" t="s">
        <v>171</v>
      </c>
      <c r="H4659" t="s">
        <v>135</v>
      </c>
      <c r="I4659" t="s">
        <v>136</v>
      </c>
      <c r="J4659" t="s">
        <v>137</v>
      </c>
      <c r="K4659" t="s">
        <v>138</v>
      </c>
      <c r="L4659" t="s">
        <v>13570</v>
      </c>
      <c r="M4659" t="s">
        <v>13571</v>
      </c>
      <c r="N4659">
        <v>3.1463888880000002</v>
      </c>
      <c r="O4659">
        <v>0</v>
      </c>
      <c r="P4659">
        <v>155</v>
      </c>
      <c r="Q4659">
        <v>0</v>
      </c>
      <c r="R4659">
        <v>7</v>
      </c>
      <c r="S4659">
        <v>0</v>
      </c>
      <c r="T4659">
        <v>1</v>
      </c>
      <c r="U4659">
        <v>0</v>
      </c>
      <c r="V4659">
        <v>0</v>
      </c>
      <c r="W4659">
        <v>0</v>
      </c>
      <c r="X4659">
        <v>94.726047117254211</v>
      </c>
      <c r="Y4659">
        <v>0</v>
      </c>
      <c r="Z4659">
        <v>4.1613137184223888E-2</v>
      </c>
      <c r="AA4659">
        <v>0</v>
      </c>
      <c r="AB4659">
        <v>0.77468317162090672</v>
      </c>
      <c r="AC4659">
        <v>0</v>
      </c>
      <c r="AD4659">
        <v>0</v>
      </c>
      <c r="AE4659">
        <v>95.542343426059347</v>
      </c>
    </row>
    <row r="4660" spans="1:31" x14ac:dyDescent="0.25">
      <c r="A4660">
        <v>2433121</v>
      </c>
      <c r="B4660">
        <v>1</v>
      </c>
      <c r="C4660" t="s">
        <v>80</v>
      </c>
      <c r="D4660" t="s">
        <v>86</v>
      </c>
      <c r="E4660" t="s">
        <v>132</v>
      </c>
      <c r="F4660" t="s">
        <v>13572</v>
      </c>
      <c r="G4660" t="s">
        <v>153</v>
      </c>
      <c r="H4660" t="s">
        <v>135</v>
      </c>
      <c r="I4660" t="s">
        <v>136</v>
      </c>
      <c r="J4660" t="s">
        <v>137</v>
      </c>
      <c r="K4660" t="s">
        <v>138</v>
      </c>
      <c r="L4660" t="s">
        <v>13573</v>
      </c>
      <c r="M4660" t="s">
        <v>13574</v>
      </c>
      <c r="N4660">
        <v>1.728611111</v>
      </c>
      <c r="O4660">
        <v>0</v>
      </c>
      <c r="P4660">
        <v>17</v>
      </c>
      <c r="Q4660">
        <v>0</v>
      </c>
      <c r="R4660">
        <v>0</v>
      </c>
      <c r="S4660">
        <v>0</v>
      </c>
      <c r="T4660">
        <v>4</v>
      </c>
      <c r="U4660">
        <v>0</v>
      </c>
      <c r="V4660">
        <v>0</v>
      </c>
      <c r="W4660">
        <v>0</v>
      </c>
      <c r="X4660">
        <v>6.5790803645002285</v>
      </c>
      <c r="Y4660">
        <v>0</v>
      </c>
      <c r="Z4660">
        <v>0</v>
      </c>
      <c r="AA4660">
        <v>0</v>
      </c>
      <c r="AB4660">
        <v>3.8011076419418743</v>
      </c>
      <c r="AC4660">
        <v>0</v>
      </c>
      <c r="AD4660">
        <v>0</v>
      </c>
      <c r="AE4660">
        <v>10.380188006442102</v>
      </c>
    </row>
    <row r="4661" spans="1:31" x14ac:dyDescent="0.25">
      <c r="A4661">
        <v>2432835</v>
      </c>
      <c r="B4661">
        <v>1</v>
      </c>
      <c r="C4661" t="s">
        <v>81</v>
      </c>
      <c r="D4661" t="s">
        <v>120</v>
      </c>
      <c r="E4661" t="s">
        <v>178</v>
      </c>
      <c r="F4661" t="s">
        <v>13575</v>
      </c>
      <c r="G4661" t="s">
        <v>143</v>
      </c>
      <c r="H4661" t="s">
        <v>144</v>
      </c>
      <c r="I4661" t="s">
        <v>136</v>
      </c>
      <c r="J4661" t="s">
        <v>137</v>
      </c>
      <c r="K4661" t="s">
        <v>138</v>
      </c>
      <c r="L4661" t="s">
        <v>7622</v>
      </c>
      <c r="M4661" t="s">
        <v>13576</v>
      </c>
      <c r="N4661">
        <v>0.21083333300000001</v>
      </c>
      <c r="O4661">
        <v>1</v>
      </c>
      <c r="P4661">
        <v>823</v>
      </c>
      <c r="Q4661">
        <v>101</v>
      </c>
      <c r="R4661">
        <v>148</v>
      </c>
      <c r="S4661">
        <v>12</v>
      </c>
      <c r="T4661">
        <v>99</v>
      </c>
      <c r="U4661">
        <v>0</v>
      </c>
      <c r="V4661">
        <v>1</v>
      </c>
      <c r="W4661">
        <v>0</v>
      </c>
      <c r="X4661">
        <v>37.838839684961343</v>
      </c>
      <c r="Y4661">
        <v>3.8126631724646587</v>
      </c>
      <c r="Z4661">
        <v>0.39385593861592927</v>
      </c>
      <c r="AA4661">
        <v>6.3530479216396047</v>
      </c>
      <c r="AB4661">
        <v>8.5706869419237997</v>
      </c>
      <c r="AC4661">
        <v>0</v>
      </c>
      <c r="AD4661">
        <v>8.7043107741094996</v>
      </c>
      <c r="AE4661">
        <v>65.673404433714836</v>
      </c>
    </row>
    <row r="4662" spans="1:31" x14ac:dyDescent="0.25">
      <c r="A4662">
        <v>2432440</v>
      </c>
      <c r="B4662">
        <v>1</v>
      </c>
      <c r="C4662" t="s">
        <v>81</v>
      </c>
      <c r="D4662" t="s">
        <v>119</v>
      </c>
      <c r="E4662" t="s">
        <v>178</v>
      </c>
      <c r="F4662" t="s">
        <v>13577</v>
      </c>
      <c r="G4662" t="s">
        <v>187</v>
      </c>
      <c r="H4662" t="s">
        <v>144</v>
      </c>
      <c r="I4662" t="s">
        <v>136</v>
      </c>
      <c r="J4662" t="s">
        <v>137</v>
      </c>
      <c r="K4662" t="s">
        <v>164</v>
      </c>
      <c r="L4662" t="s">
        <v>13578</v>
      </c>
      <c r="M4662" t="s">
        <v>13579</v>
      </c>
      <c r="N4662">
        <v>6.7397222220000002</v>
      </c>
      <c r="O4662">
        <v>13</v>
      </c>
      <c r="P4662">
        <v>7015</v>
      </c>
      <c r="Q4662">
        <v>369</v>
      </c>
      <c r="R4662">
        <v>1167</v>
      </c>
      <c r="S4662">
        <v>17</v>
      </c>
      <c r="T4662">
        <v>1076</v>
      </c>
      <c r="U4662">
        <v>0</v>
      </c>
      <c r="V4662">
        <v>2</v>
      </c>
      <c r="W4662">
        <v>16.489643515736759</v>
      </c>
      <c r="X4662">
        <v>6591.675506034092</v>
      </c>
      <c r="Y4662">
        <v>571.41717005520911</v>
      </c>
      <c r="Z4662">
        <v>640.39405302387877</v>
      </c>
      <c r="AA4662">
        <v>193.00258472892975</v>
      </c>
      <c r="AB4662">
        <v>4057.4815699081623</v>
      </c>
      <c r="AC4662">
        <v>0</v>
      </c>
      <c r="AD4662">
        <v>10.847221542841865</v>
      </c>
      <c r="AE4662">
        <v>12081.307748808849</v>
      </c>
    </row>
    <row r="4663" spans="1:31" x14ac:dyDescent="0.25">
      <c r="A4663">
        <v>2432357</v>
      </c>
      <c r="B4663">
        <v>1</v>
      </c>
      <c r="C4663" t="s">
        <v>80</v>
      </c>
      <c r="D4663" t="s">
        <v>99</v>
      </c>
      <c r="E4663" t="s">
        <v>141</v>
      </c>
      <c r="F4663" t="s">
        <v>7984</v>
      </c>
      <c r="G4663" t="s">
        <v>143</v>
      </c>
      <c r="H4663" t="s">
        <v>144</v>
      </c>
      <c r="I4663" t="s">
        <v>136</v>
      </c>
      <c r="J4663" t="s">
        <v>137</v>
      </c>
      <c r="K4663" t="s">
        <v>138</v>
      </c>
      <c r="L4663" t="s">
        <v>13580</v>
      </c>
      <c r="M4663" t="s">
        <v>13581</v>
      </c>
      <c r="N4663">
        <v>2.8513888879999998</v>
      </c>
      <c r="O4663">
        <v>0</v>
      </c>
      <c r="P4663">
        <v>0</v>
      </c>
      <c r="Q4663">
        <v>0</v>
      </c>
      <c r="R4663">
        <v>0</v>
      </c>
      <c r="S4663">
        <v>5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535.55927768413153</v>
      </c>
      <c r="AB4663">
        <v>0</v>
      </c>
      <c r="AC4663">
        <v>0</v>
      </c>
      <c r="AD4663">
        <v>0</v>
      </c>
      <c r="AE4663">
        <v>535.55927768413153</v>
      </c>
    </row>
    <row r="4664" spans="1:31" x14ac:dyDescent="0.25">
      <c r="A4664">
        <v>2433144</v>
      </c>
      <c r="B4664">
        <v>1</v>
      </c>
      <c r="C4664" t="s">
        <v>81</v>
      </c>
      <c r="D4664" t="s">
        <v>128</v>
      </c>
      <c r="E4664" t="s">
        <v>141</v>
      </c>
      <c r="F4664" t="s">
        <v>4336</v>
      </c>
      <c r="G4664" t="s">
        <v>143</v>
      </c>
      <c r="H4664" t="s">
        <v>144</v>
      </c>
      <c r="I4664" t="s">
        <v>136</v>
      </c>
      <c r="J4664" t="s">
        <v>137</v>
      </c>
      <c r="K4664" t="s">
        <v>138</v>
      </c>
      <c r="L4664" t="s">
        <v>13582</v>
      </c>
      <c r="M4664" t="s">
        <v>13583</v>
      </c>
      <c r="N4664">
        <v>0.50111111100000005</v>
      </c>
      <c r="O4664">
        <v>7</v>
      </c>
      <c r="P4664">
        <v>598</v>
      </c>
      <c r="Q4664">
        <v>3</v>
      </c>
      <c r="R4664">
        <v>4</v>
      </c>
      <c r="S4664">
        <v>3</v>
      </c>
      <c r="T4664">
        <v>50</v>
      </c>
      <c r="U4664">
        <v>0</v>
      </c>
      <c r="V4664">
        <v>0</v>
      </c>
      <c r="W4664">
        <v>1.0090625921600831</v>
      </c>
      <c r="X4664">
        <v>4.5473601944170978</v>
      </c>
      <c r="Y4664">
        <v>0</v>
      </c>
      <c r="Z4664">
        <v>0</v>
      </c>
      <c r="AA4664">
        <v>2.9366231300008163</v>
      </c>
      <c r="AB4664">
        <v>7.3990749184797044</v>
      </c>
      <c r="AC4664">
        <v>0</v>
      </c>
      <c r="AD4664">
        <v>0</v>
      </c>
      <c r="AE4664">
        <v>15.892120835057703</v>
      </c>
    </row>
    <row r="4665" spans="1:31" x14ac:dyDescent="0.25">
      <c r="A4665">
        <v>2432895</v>
      </c>
      <c r="B4665">
        <v>1</v>
      </c>
      <c r="C4665" t="s">
        <v>80</v>
      </c>
      <c r="D4665" t="s">
        <v>94</v>
      </c>
      <c r="E4665" t="s">
        <v>156</v>
      </c>
      <c r="F4665" t="s">
        <v>13584</v>
      </c>
      <c r="G4665" t="s">
        <v>158</v>
      </c>
      <c r="H4665" t="s">
        <v>135</v>
      </c>
      <c r="I4665" t="s">
        <v>136</v>
      </c>
      <c r="J4665" t="s">
        <v>137</v>
      </c>
      <c r="K4665" t="s">
        <v>138</v>
      </c>
      <c r="L4665" t="s">
        <v>13585</v>
      </c>
      <c r="M4665" t="s">
        <v>13586</v>
      </c>
      <c r="N4665">
        <v>1.7952777769999999</v>
      </c>
      <c r="O4665">
        <v>0</v>
      </c>
      <c r="P4665">
        <v>34</v>
      </c>
      <c r="Q4665">
        <v>0</v>
      </c>
      <c r="R4665">
        <v>20</v>
      </c>
      <c r="S4665">
        <v>0</v>
      </c>
      <c r="T4665">
        <v>4</v>
      </c>
      <c r="U4665">
        <v>0</v>
      </c>
      <c r="V4665">
        <v>0</v>
      </c>
      <c r="W4665">
        <v>0</v>
      </c>
      <c r="X4665">
        <v>13.85246237162221</v>
      </c>
      <c r="Y4665">
        <v>0</v>
      </c>
      <c r="Z4665">
        <v>3.0435438978320364</v>
      </c>
      <c r="AA4665">
        <v>0</v>
      </c>
      <c r="AB4665">
        <v>2.505821864383261</v>
      </c>
      <c r="AC4665">
        <v>0</v>
      </c>
      <c r="AD4665">
        <v>0</v>
      </c>
      <c r="AE4665">
        <v>19.401828133837508</v>
      </c>
    </row>
    <row r="4666" spans="1:31" x14ac:dyDescent="0.25">
      <c r="A4666">
        <v>2433044</v>
      </c>
      <c r="B4666">
        <v>1</v>
      </c>
      <c r="C4666" t="s">
        <v>80</v>
      </c>
      <c r="D4666" t="s">
        <v>90</v>
      </c>
      <c r="E4666" t="s">
        <v>132</v>
      </c>
      <c r="F4666" t="s">
        <v>13587</v>
      </c>
      <c r="G4666" t="s">
        <v>134</v>
      </c>
      <c r="H4666" t="s">
        <v>135</v>
      </c>
      <c r="I4666" t="s">
        <v>136</v>
      </c>
      <c r="J4666" t="s">
        <v>137</v>
      </c>
      <c r="K4666" t="s">
        <v>138</v>
      </c>
      <c r="L4666" t="s">
        <v>13588</v>
      </c>
      <c r="M4666" t="s">
        <v>13589</v>
      </c>
      <c r="N4666">
        <v>1.6783333330000001</v>
      </c>
      <c r="O4666">
        <v>0</v>
      </c>
      <c r="P4666">
        <v>5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1.6651681004451084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1.6651681004451084</v>
      </c>
    </row>
    <row r="4667" spans="1:31" x14ac:dyDescent="0.25">
      <c r="A4667">
        <v>2433230</v>
      </c>
      <c r="B4667">
        <v>1</v>
      </c>
      <c r="C4667" t="s">
        <v>80</v>
      </c>
      <c r="D4667" t="s">
        <v>108</v>
      </c>
      <c r="E4667" t="s">
        <v>147</v>
      </c>
      <c r="F4667" t="s">
        <v>13406</v>
      </c>
      <c r="G4667" t="s">
        <v>171</v>
      </c>
      <c r="H4667" t="s">
        <v>135</v>
      </c>
      <c r="I4667" t="s">
        <v>136</v>
      </c>
      <c r="J4667" t="s">
        <v>137</v>
      </c>
      <c r="K4667" t="s">
        <v>138</v>
      </c>
      <c r="L4667" t="s">
        <v>13590</v>
      </c>
      <c r="M4667" t="s">
        <v>13591</v>
      </c>
      <c r="N4667">
        <v>7.5522222220000002</v>
      </c>
      <c r="O4667">
        <v>0</v>
      </c>
      <c r="P4667">
        <v>3</v>
      </c>
      <c r="Q4667">
        <v>0</v>
      </c>
      <c r="R4667">
        <v>0</v>
      </c>
      <c r="S4667">
        <v>0</v>
      </c>
      <c r="T4667">
        <v>1</v>
      </c>
      <c r="U4667">
        <v>0</v>
      </c>
      <c r="V4667">
        <v>0</v>
      </c>
      <c r="W4667">
        <v>0</v>
      </c>
      <c r="X4667">
        <v>3.2936532296266274</v>
      </c>
      <c r="Y4667">
        <v>0</v>
      </c>
      <c r="Z4667">
        <v>0</v>
      </c>
      <c r="AA4667">
        <v>0</v>
      </c>
      <c r="AB4667">
        <v>0.370985707925575</v>
      </c>
      <c r="AC4667">
        <v>0</v>
      </c>
      <c r="AD4667">
        <v>0</v>
      </c>
      <c r="AE4667">
        <v>3.6646389375522026</v>
      </c>
    </row>
    <row r="4668" spans="1:31" x14ac:dyDescent="0.25">
      <c r="A4668">
        <v>2432520</v>
      </c>
      <c r="B4668">
        <v>1</v>
      </c>
      <c r="C4668" t="s">
        <v>80</v>
      </c>
      <c r="D4668" t="s">
        <v>94</v>
      </c>
      <c r="E4668" t="s">
        <v>141</v>
      </c>
      <c r="F4668" t="s">
        <v>13592</v>
      </c>
      <c r="G4668" t="s">
        <v>187</v>
      </c>
      <c r="H4668" t="s">
        <v>144</v>
      </c>
      <c r="I4668" t="s">
        <v>136</v>
      </c>
      <c r="J4668" t="s">
        <v>137</v>
      </c>
      <c r="K4668" t="s">
        <v>164</v>
      </c>
      <c r="L4668" t="s">
        <v>13593</v>
      </c>
      <c r="M4668" t="s">
        <v>13594</v>
      </c>
      <c r="N4668">
        <v>2.7324999999999999</v>
      </c>
      <c r="O4668">
        <v>0</v>
      </c>
      <c r="P4668">
        <v>69</v>
      </c>
      <c r="Q4668">
        <v>0</v>
      </c>
      <c r="R4668">
        <v>1</v>
      </c>
      <c r="S4668">
        <v>1</v>
      </c>
      <c r="T4668">
        <v>8</v>
      </c>
      <c r="U4668">
        <v>0</v>
      </c>
      <c r="V4668">
        <v>0</v>
      </c>
      <c r="W4668">
        <v>0</v>
      </c>
      <c r="X4668">
        <v>29.461747710383207</v>
      </c>
      <c r="Y4668">
        <v>0</v>
      </c>
      <c r="Z4668">
        <v>1.7480598805205555E-3</v>
      </c>
      <c r="AA4668">
        <v>0.89774615242400002</v>
      </c>
      <c r="AB4668">
        <v>15.277615746509325</v>
      </c>
      <c r="AC4668">
        <v>0</v>
      </c>
      <c r="AD4668">
        <v>0</v>
      </c>
      <c r="AE4668">
        <v>45.638857669197051</v>
      </c>
    </row>
    <row r="4669" spans="1:31" x14ac:dyDescent="0.25">
      <c r="A4669">
        <v>2432849</v>
      </c>
      <c r="B4669">
        <v>1</v>
      </c>
      <c r="C4669" t="s">
        <v>80</v>
      </c>
      <c r="D4669" t="s">
        <v>106</v>
      </c>
      <c r="E4669" t="s">
        <v>178</v>
      </c>
      <c r="F4669" t="s">
        <v>5277</v>
      </c>
      <c r="G4669" t="s">
        <v>143</v>
      </c>
      <c r="H4669" t="s">
        <v>144</v>
      </c>
      <c r="I4669" t="s">
        <v>136</v>
      </c>
      <c r="J4669" t="s">
        <v>137</v>
      </c>
      <c r="K4669" t="s">
        <v>138</v>
      </c>
      <c r="L4669" t="s">
        <v>13595</v>
      </c>
      <c r="M4669" t="s">
        <v>13596</v>
      </c>
      <c r="N4669">
        <v>2.0924999999999998</v>
      </c>
      <c r="O4669">
        <v>0</v>
      </c>
      <c r="P4669">
        <v>3</v>
      </c>
      <c r="Q4669">
        <v>29</v>
      </c>
      <c r="R4669">
        <v>137</v>
      </c>
      <c r="S4669">
        <v>6</v>
      </c>
      <c r="T4669">
        <v>35</v>
      </c>
      <c r="U4669">
        <v>0</v>
      </c>
      <c r="V4669">
        <v>0</v>
      </c>
      <c r="W4669">
        <v>0</v>
      </c>
      <c r="X4669">
        <v>0.81794022817056344</v>
      </c>
      <c r="Y4669">
        <v>14.257963347705749</v>
      </c>
      <c r="Z4669">
        <v>78.186293347298459</v>
      </c>
      <c r="AA4669">
        <v>17.396273568650933</v>
      </c>
      <c r="AB4669">
        <v>79.95374928663756</v>
      </c>
      <c r="AC4669">
        <v>0</v>
      </c>
      <c r="AD4669">
        <v>0</v>
      </c>
      <c r="AE4669">
        <v>190.61221977846327</v>
      </c>
    </row>
    <row r="4670" spans="1:31" x14ac:dyDescent="0.25">
      <c r="A4670">
        <v>2432563</v>
      </c>
      <c r="B4670">
        <v>1</v>
      </c>
      <c r="C4670" t="s">
        <v>80</v>
      </c>
      <c r="D4670" t="s">
        <v>99</v>
      </c>
      <c r="E4670" t="s">
        <v>147</v>
      </c>
      <c r="F4670" t="s">
        <v>13597</v>
      </c>
      <c r="G4670" t="s">
        <v>149</v>
      </c>
      <c r="H4670" t="s">
        <v>135</v>
      </c>
      <c r="I4670" t="s">
        <v>136</v>
      </c>
      <c r="J4670" t="s">
        <v>137</v>
      </c>
      <c r="K4670" t="s">
        <v>138</v>
      </c>
      <c r="L4670" t="s">
        <v>13598</v>
      </c>
      <c r="M4670" t="s">
        <v>13599</v>
      </c>
      <c r="N4670">
        <v>0.75694444400000005</v>
      </c>
      <c r="O4670">
        <v>0</v>
      </c>
      <c r="P4670">
        <v>58</v>
      </c>
      <c r="Q4670">
        <v>0</v>
      </c>
      <c r="R4670">
        <v>0</v>
      </c>
      <c r="S4670">
        <v>0</v>
      </c>
      <c r="T4670">
        <v>7</v>
      </c>
      <c r="U4670">
        <v>0</v>
      </c>
      <c r="V4670">
        <v>0</v>
      </c>
      <c r="W4670">
        <v>0</v>
      </c>
      <c r="X4670">
        <v>6.4746945380669301</v>
      </c>
      <c r="Y4670">
        <v>0</v>
      </c>
      <c r="Z4670">
        <v>0</v>
      </c>
      <c r="AA4670">
        <v>0</v>
      </c>
      <c r="AB4670">
        <v>1.7194817972482779</v>
      </c>
      <c r="AC4670">
        <v>0</v>
      </c>
      <c r="AD4670">
        <v>0</v>
      </c>
      <c r="AE4670">
        <v>8.1941763353152073</v>
      </c>
    </row>
    <row r="4671" spans="1:31" x14ac:dyDescent="0.25">
      <c r="A4671">
        <v>2432663</v>
      </c>
      <c r="B4671">
        <v>1</v>
      </c>
      <c r="C4671" t="s">
        <v>80</v>
      </c>
      <c r="D4671" t="s">
        <v>106</v>
      </c>
      <c r="E4671" t="s">
        <v>132</v>
      </c>
      <c r="F4671" t="s">
        <v>13600</v>
      </c>
      <c r="G4671" t="s">
        <v>134</v>
      </c>
      <c r="H4671" t="s">
        <v>135</v>
      </c>
      <c r="I4671" t="s">
        <v>136</v>
      </c>
      <c r="J4671" t="s">
        <v>137</v>
      </c>
      <c r="K4671" t="s">
        <v>138</v>
      </c>
      <c r="L4671" t="s">
        <v>13601</v>
      </c>
      <c r="M4671" t="s">
        <v>13602</v>
      </c>
      <c r="N4671">
        <v>1.7736111109999999</v>
      </c>
      <c r="O4671">
        <v>0</v>
      </c>
      <c r="P4671">
        <v>1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0.15359272026071111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0.15359272026071111</v>
      </c>
    </row>
    <row r="4672" spans="1:31" x14ac:dyDescent="0.25">
      <c r="A4672">
        <v>2432832</v>
      </c>
      <c r="B4672">
        <v>1</v>
      </c>
      <c r="C4672" t="s">
        <v>80</v>
      </c>
      <c r="D4672" t="s">
        <v>103</v>
      </c>
      <c r="E4672" t="s">
        <v>229</v>
      </c>
      <c r="F4672" t="s">
        <v>13603</v>
      </c>
      <c r="G4672" t="s">
        <v>143</v>
      </c>
      <c r="H4672" t="s">
        <v>144</v>
      </c>
      <c r="I4672" t="s">
        <v>136</v>
      </c>
      <c r="J4672" t="s">
        <v>137</v>
      </c>
      <c r="K4672" t="s">
        <v>138</v>
      </c>
      <c r="L4672" t="s">
        <v>13604</v>
      </c>
      <c r="M4672" t="s">
        <v>13605</v>
      </c>
      <c r="N4672">
        <v>0.145277777</v>
      </c>
      <c r="O4672">
        <v>2</v>
      </c>
      <c r="P4672">
        <v>1934</v>
      </c>
      <c r="Q4672">
        <v>51</v>
      </c>
      <c r="R4672">
        <v>170</v>
      </c>
      <c r="S4672">
        <v>28</v>
      </c>
      <c r="T4672">
        <v>264</v>
      </c>
      <c r="U4672">
        <v>7</v>
      </c>
      <c r="V4672">
        <v>0</v>
      </c>
      <c r="W4672">
        <v>0.61810198029769869</v>
      </c>
      <c r="X4672">
        <v>72.896451652606103</v>
      </c>
      <c r="Y4672">
        <v>23.607275679776336</v>
      </c>
      <c r="Z4672">
        <v>1.1222565655802601</v>
      </c>
      <c r="AA4672">
        <v>66.256331276240431</v>
      </c>
      <c r="AB4672">
        <v>18.343123666007987</v>
      </c>
      <c r="AC4672">
        <v>47.288380007936823</v>
      </c>
      <c r="AD4672">
        <v>0</v>
      </c>
      <c r="AE4672">
        <v>230.13192082844563</v>
      </c>
    </row>
    <row r="4673" spans="1:31" x14ac:dyDescent="0.25">
      <c r="A4673">
        <v>2433061</v>
      </c>
      <c r="B4673">
        <v>1</v>
      </c>
      <c r="C4673" t="s">
        <v>80</v>
      </c>
      <c r="D4673" t="s">
        <v>97</v>
      </c>
      <c r="E4673" t="s">
        <v>229</v>
      </c>
      <c r="F4673" t="s">
        <v>13606</v>
      </c>
      <c r="G4673" t="s">
        <v>143</v>
      </c>
      <c r="H4673" t="s">
        <v>144</v>
      </c>
      <c r="I4673" t="s">
        <v>136</v>
      </c>
      <c r="J4673" t="s">
        <v>137</v>
      </c>
      <c r="K4673" t="s">
        <v>138</v>
      </c>
      <c r="L4673" t="s">
        <v>13607</v>
      </c>
      <c r="M4673" t="s">
        <v>13608</v>
      </c>
      <c r="N4673">
        <v>0.41222222200000003</v>
      </c>
      <c r="O4673">
        <v>46</v>
      </c>
      <c r="P4673">
        <v>247</v>
      </c>
      <c r="Q4673">
        <v>0</v>
      </c>
      <c r="R4673">
        <v>50</v>
      </c>
      <c r="S4673">
        <v>8</v>
      </c>
      <c r="T4673">
        <v>37</v>
      </c>
      <c r="U4673">
        <v>0</v>
      </c>
      <c r="V4673">
        <v>0</v>
      </c>
      <c r="W4673">
        <v>186.8950942219827</v>
      </c>
      <c r="X4673">
        <v>206.97394553025859</v>
      </c>
      <c r="Y4673">
        <v>0</v>
      </c>
      <c r="Z4673">
        <v>6.2467391070912157</v>
      </c>
      <c r="AA4673">
        <v>37.910000829631883</v>
      </c>
      <c r="AB4673">
        <v>12.212240396564166</v>
      </c>
      <c r="AC4673">
        <v>0</v>
      </c>
      <c r="AD4673">
        <v>0</v>
      </c>
      <c r="AE4673">
        <v>450.23802008552855</v>
      </c>
    </row>
    <row r="4674" spans="1:31" x14ac:dyDescent="0.25">
      <c r="A4674">
        <v>2432669</v>
      </c>
      <c r="B4674">
        <v>1</v>
      </c>
      <c r="C4674" t="s">
        <v>80</v>
      </c>
      <c r="D4674" t="s">
        <v>110</v>
      </c>
      <c r="E4674" t="s">
        <v>132</v>
      </c>
      <c r="F4674" t="s">
        <v>13609</v>
      </c>
      <c r="G4674" t="s">
        <v>134</v>
      </c>
      <c r="H4674" t="s">
        <v>135</v>
      </c>
      <c r="I4674" t="s">
        <v>136</v>
      </c>
      <c r="J4674" t="s">
        <v>137</v>
      </c>
      <c r="K4674" t="s">
        <v>138</v>
      </c>
      <c r="L4674" t="s">
        <v>13610</v>
      </c>
      <c r="M4674" t="s">
        <v>13611</v>
      </c>
      <c r="N4674">
        <v>1.991666666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0.73489900168411504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0.73489900168411504</v>
      </c>
    </row>
    <row r="4675" spans="1:31" x14ac:dyDescent="0.25">
      <c r="A4675">
        <v>2433167</v>
      </c>
      <c r="B4675">
        <v>1</v>
      </c>
      <c r="C4675" t="s">
        <v>80</v>
      </c>
      <c r="D4675" t="s">
        <v>94</v>
      </c>
      <c r="E4675" t="s">
        <v>147</v>
      </c>
      <c r="F4675" t="s">
        <v>13417</v>
      </c>
      <c r="G4675" t="s">
        <v>171</v>
      </c>
      <c r="H4675" t="s">
        <v>135</v>
      </c>
      <c r="I4675" t="s">
        <v>136</v>
      </c>
      <c r="J4675" t="s">
        <v>137</v>
      </c>
      <c r="K4675" t="s">
        <v>138</v>
      </c>
      <c r="L4675" t="s">
        <v>13612</v>
      </c>
      <c r="M4675" t="s">
        <v>13613</v>
      </c>
      <c r="N4675">
        <v>1.0763888880000001</v>
      </c>
      <c r="O4675">
        <v>0</v>
      </c>
      <c r="P4675">
        <v>2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0.30693753203072666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0.30693753203072666</v>
      </c>
    </row>
    <row r="4676" spans="1:31" x14ac:dyDescent="0.25">
      <c r="A4676">
        <v>2432769</v>
      </c>
      <c r="B4676">
        <v>1</v>
      </c>
      <c r="C4676" t="s">
        <v>80</v>
      </c>
      <c r="D4676" t="s">
        <v>107</v>
      </c>
      <c r="E4676" t="s">
        <v>156</v>
      </c>
      <c r="F4676" t="s">
        <v>13614</v>
      </c>
      <c r="G4676" t="s">
        <v>158</v>
      </c>
      <c r="H4676" t="s">
        <v>135</v>
      </c>
      <c r="I4676" t="s">
        <v>136</v>
      </c>
      <c r="J4676" t="s">
        <v>137</v>
      </c>
      <c r="K4676" t="s">
        <v>138</v>
      </c>
      <c r="L4676" t="s">
        <v>13615</v>
      </c>
      <c r="M4676" t="s">
        <v>13616</v>
      </c>
      <c r="N4676">
        <v>4.6486111110000001</v>
      </c>
      <c r="O4676">
        <v>0</v>
      </c>
      <c r="P4676">
        <v>90</v>
      </c>
      <c r="Q4676">
        <v>0</v>
      </c>
      <c r="R4676">
        <v>0</v>
      </c>
      <c r="S4676">
        <v>0</v>
      </c>
      <c r="T4676">
        <v>6</v>
      </c>
      <c r="U4676">
        <v>0</v>
      </c>
      <c r="V4676">
        <v>0</v>
      </c>
      <c r="W4676">
        <v>0</v>
      </c>
      <c r="X4676">
        <v>10.385617377735811</v>
      </c>
      <c r="Y4676">
        <v>0</v>
      </c>
      <c r="Z4676">
        <v>0</v>
      </c>
      <c r="AA4676">
        <v>0</v>
      </c>
      <c r="AB4676">
        <v>5.7410034935263337</v>
      </c>
      <c r="AC4676">
        <v>0</v>
      </c>
      <c r="AD4676">
        <v>0</v>
      </c>
      <c r="AE4676">
        <v>16.126620871262144</v>
      </c>
    </row>
    <row r="4677" spans="1:31" x14ac:dyDescent="0.25">
      <c r="A4677">
        <v>2433018</v>
      </c>
      <c r="B4677">
        <v>1</v>
      </c>
      <c r="C4677" t="s">
        <v>80</v>
      </c>
      <c r="D4677" t="s">
        <v>111</v>
      </c>
      <c r="E4677" t="s">
        <v>147</v>
      </c>
      <c r="F4677" t="s">
        <v>13320</v>
      </c>
      <c r="G4677" t="s">
        <v>171</v>
      </c>
      <c r="H4677" t="s">
        <v>135</v>
      </c>
      <c r="I4677" t="s">
        <v>136</v>
      </c>
      <c r="J4677" t="s">
        <v>137</v>
      </c>
      <c r="K4677" t="s">
        <v>138</v>
      </c>
      <c r="L4677" t="s">
        <v>13617</v>
      </c>
      <c r="M4677" t="s">
        <v>13618</v>
      </c>
      <c r="N4677">
        <v>0.98</v>
      </c>
      <c r="O4677">
        <v>0</v>
      </c>
      <c r="P4677">
        <v>4</v>
      </c>
      <c r="Q4677">
        <v>0</v>
      </c>
      <c r="R4677">
        <v>2</v>
      </c>
      <c r="S4677">
        <v>0</v>
      </c>
      <c r="T4677">
        <v>3</v>
      </c>
      <c r="U4677">
        <v>0</v>
      </c>
      <c r="V4677">
        <v>0</v>
      </c>
      <c r="W4677">
        <v>0</v>
      </c>
      <c r="X4677">
        <v>4.3133770439011556</v>
      </c>
      <c r="Y4677">
        <v>0</v>
      </c>
      <c r="Z4677">
        <v>6.1351453544992758</v>
      </c>
      <c r="AA4677">
        <v>0</v>
      </c>
      <c r="AB4677">
        <v>5.4278422883579855</v>
      </c>
      <c r="AC4677">
        <v>0</v>
      </c>
      <c r="AD4677">
        <v>0</v>
      </c>
      <c r="AE4677">
        <v>15.876364686758418</v>
      </c>
    </row>
    <row r="4678" spans="1:31" x14ac:dyDescent="0.25">
      <c r="A4678">
        <v>2432918</v>
      </c>
      <c r="B4678">
        <v>1</v>
      </c>
      <c r="C4678" t="s">
        <v>81</v>
      </c>
      <c r="D4678" t="s">
        <v>118</v>
      </c>
      <c r="E4678" t="s">
        <v>161</v>
      </c>
      <c r="F4678" t="s">
        <v>13619</v>
      </c>
      <c r="G4678" t="s">
        <v>429</v>
      </c>
      <c r="H4678" t="s">
        <v>144</v>
      </c>
      <c r="I4678" t="s">
        <v>136</v>
      </c>
      <c r="J4678" t="s">
        <v>137</v>
      </c>
      <c r="K4678" t="s">
        <v>138</v>
      </c>
      <c r="L4678" t="s">
        <v>13620</v>
      </c>
      <c r="M4678" t="s">
        <v>13621</v>
      </c>
      <c r="N4678">
        <v>1.9608333330000001</v>
      </c>
      <c r="O4678">
        <v>8</v>
      </c>
      <c r="P4678">
        <v>6859</v>
      </c>
      <c r="Q4678">
        <v>0</v>
      </c>
      <c r="R4678">
        <v>7</v>
      </c>
      <c r="S4678">
        <v>10</v>
      </c>
      <c r="T4678">
        <v>512</v>
      </c>
      <c r="U4678">
        <v>0</v>
      </c>
      <c r="V4678">
        <v>0</v>
      </c>
      <c r="W4678">
        <v>4.9647814618794008</v>
      </c>
      <c r="X4678">
        <v>3672.1807535317312</v>
      </c>
      <c r="Y4678">
        <v>0</v>
      </c>
      <c r="Z4678">
        <v>2.4624035845660801</v>
      </c>
      <c r="AA4678">
        <v>107.74351163798173</v>
      </c>
      <c r="AB4678">
        <v>726.73471875121288</v>
      </c>
      <c r="AC4678">
        <v>0</v>
      </c>
      <c r="AD4678">
        <v>0</v>
      </c>
      <c r="AE4678">
        <v>4514.0861689673711</v>
      </c>
    </row>
    <row r="4679" spans="1:31" x14ac:dyDescent="0.25">
      <c r="A4679">
        <v>2432529</v>
      </c>
      <c r="B4679">
        <v>1</v>
      </c>
      <c r="C4679" t="s">
        <v>80</v>
      </c>
      <c r="D4679" t="s">
        <v>98</v>
      </c>
      <c r="E4679" t="s">
        <v>161</v>
      </c>
      <c r="F4679" t="s">
        <v>13622</v>
      </c>
      <c r="G4679" t="s">
        <v>175</v>
      </c>
      <c r="H4679" t="s">
        <v>144</v>
      </c>
      <c r="I4679" t="s">
        <v>136</v>
      </c>
      <c r="J4679" t="s">
        <v>137</v>
      </c>
      <c r="K4679" t="s">
        <v>138</v>
      </c>
      <c r="L4679" t="s">
        <v>13623</v>
      </c>
      <c r="M4679" t="s">
        <v>13624</v>
      </c>
      <c r="N4679">
        <v>6.1908333329999996</v>
      </c>
      <c r="O4679">
        <v>0</v>
      </c>
      <c r="P4679">
        <v>0</v>
      </c>
      <c r="Q4679">
        <v>0</v>
      </c>
      <c r="R4679">
        <v>12</v>
      </c>
      <c r="S4679">
        <v>0</v>
      </c>
      <c r="T4679">
        <v>5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</row>
    <row r="4680" spans="1:31" x14ac:dyDescent="0.25">
      <c r="A4680">
        <v>2432838</v>
      </c>
      <c r="B4680">
        <v>1</v>
      </c>
      <c r="C4680" t="s">
        <v>80</v>
      </c>
      <c r="D4680" t="s">
        <v>110</v>
      </c>
      <c r="E4680" t="s">
        <v>132</v>
      </c>
      <c r="F4680" t="s">
        <v>13625</v>
      </c>
      <c r="G4680" t="s">
        <v>134</v>
      </c>
      <c r="H4680" t="s">
        <v>135</v>
      </c>
      <c r="I4680" t="s">
        <v>136</v>
      </c>
      <c r="J4680" t="s">
        <v>137</v>
      </c>
      <c r="K4680" t="s">
        <v>138</v>
      </c>
      <c r="L4680" t="s">
        <v>13626</v>
      </c>
      <c r="M4680" t="s">
        <v>13627</v>
      </c>
      <c r="N4680">
        <v>1.5466666659999999</v>
      </c>
      <c r="O4680">
        <v>0</v>
      </c>
      <c r="P4680">
        <v>2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1.4832861428820701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1.4832861428820701</v>
      </c>
    </row>
    <row r="4681" spans="1:31" x14ac:dyDescent="0.25">
      <c r="A4681">
        <v>2432506</v>
      </c>
      <c r="B4681">
        <v>1</v>
      </c>
      <c r="C4681" t="s">
        <v>80</v>
      </c>
      <c r="D4681" t="s">
        <v>95</v>
      </c>
      <c r="E4681" t="s">
        <v>229</v>
      </c>
      <c r="F4681" t="s">
        <v>13628</v>
      </c>
      <c r="G4681" t="s">
        <v>187</v>
      </c>
      <c r="H4681" t="s">
        <v>144</v>
      </c>
      <c r="I4681" t="s">
        <v>136</v>
      </c>
      <c r="J4681" t="s">
        <v>137</v>
      </c>
      <c r="K4681" t="s">
        <v>164</v>
      </c>
      <c r="L4681" t="s">
        <v>13629</v>
      </c>
      <c r="M4681" t="s">
        <v>13630</v>
      </c>
      <c r="N4681">
        <v>6.5491666659999996</v>
      </c>
      <c r="O4681">
        <v>0</v>
      </c>
      <c r="P4681">
        <v>100</v>
      </c>
      <c r="Q4681">
        <v>0</v>
      </c>
      <c r="R4681">
        <v>0</v>
      </c>
      <c r="S4681">
        <v>7</v>
      </c>
      <c r="T4681">
        <v>8</v>
      </c>
      <c r="U4681">
        <v>6</v>
      </c>
      <c r="V4681">
        <v>0</v>
      </c>
      <c r="W4681">
        <v>0</v>
      </c>
      <c r="X4681">
        <v>205.03734584591649</v>
      </c>
      <c r="Y4681">
        <v>0</v>
      </c>
      <c r="Z4681">
        <v>0</v>
      </c>
      <c r="AA4681">
        <v>497.11886622929086</v>
      </c>
      <c r="AB4681">
        <v>37.268009455163885</v>
      </c>
      <c r="AC4681">
        <v>15778.411089446396</v>
      </c>
      <c r="AD4681">
        <v>0</v>
      </c>
      <c r="AE4681">
        <v>16517.835310976767</v>
      </c>
    </row>
    <row r="4682" spans="1:31" x14ac:dyDescent="0.25">
      <c r="A4682">
        <v>2432343</v>
      </c>
      <c r="B4682">
        <v>1</v>
      </c>
      <c r="C4682" t="s">
        <v>81</v>
      </c>
      <c r="D4682" t="s">
        <v>127</v>
      </c>
      <c r="E4682" t="s">
        <v>141</v>
      </c>
      <c r="F4682" t="s">
        <v>10543</v>
      </c>
      <c r="G4682" t="s">
        <v>143</v>
      </c>
      <c r="H4682" t="s">
        <v>144</v>
      </c>
      <c r="I4682" t="s">
        <v>136</v>
      </c>
      <c r="J4682" t="s">
        <v>137</v>
      </c>
      <c r="K4682" t="s">
        <v>138</v>
      </c>
      <c r="L4682" t="s">
        <v>13631</v>
      </c>
      <c r="M4682" t="s">
        <v>13632</v>
      </c>
      <c r="N4682">
        <v>0.321111111</v>
      </c>
      <c r="O4682">
        <v>6</v>
      </c>
      <c r="P4682">
        <v>495</v>
      </c>
      <c r="Q4682">
        <v>84</v>
      </c>
      <c r="R4682">
        <v>76</v>
      </c>
      <c r="S4682">
        <v>17</v>
      </c>
      <c r="T4682">
        <v>38</v>
      </c>
      <c r="U4682">
        <v>4</v>
      </c>
      <c r="V4682">
        <v>0</v>
      </c>
      <c r="W4682">
        <v>0.11646311481886668</v>
      </c>
      <c r="X4682">
        <v>18.947904314975744</v>
      </c>
      <c r="Y4682">
        <v>7.6059997897366287</v>
      </c>
      <c r="Z4682">
        <v>2.4332108939909003</v>
      </c>
      <c r="AA4682">
        <v>81.787306213507932</v>
      </c>
      <c r="AB4682">
        <v>3.7259754428712508</v>
      </c>
      <c r="AC4682">
        <v>73.649249935146116</v>
      </c>
      <c r="AD4682">
        <v>0</v>
      </c>
      <c r="AE4682">
        <v>188.26610970504743</v>
      </c>
    </row>
    <row r="4683" spans="1:31" x14ac:dyDescent="0.25">
      <c r="A4683">
        <v>2432337</v>
      </c>
      <c r="B4683">
        <v>1</v>
      </c>
      <c r="C4683" t="s">
        <v>80</v>
      </c>
      <c r="D4683" t="s">
        <v>90</v>
      </c>
      <c r="E4683" t="s">
        <v>132</v>
      </c>
      <c r="F4683" t="s">
        <v>13633</v>
      </c>
      <c r="G4683" t="s">
        <v>134</v>
      </c>
      <c r="H4683" t="s">
        <v>135</v>
      </c>
      <c r="I4683" t="s">
        <v>136</v>
      </c>
      <c r="J4683" t="s">
        <v>137</v>
      </c>
      <c r="K4683" t="s">
        <v>138</v>
      </c>
      <c r="L4683" t="s">
        <v>13634</v>
      </c>
      <c r="M4683" t="s">
        <v>13635</v>
      </c>
      <c r="N4683">
        <v>0.95472222200000001</v>
      </c>
      <c r="O4683">
        <v>0</v>
      </c>
      <c r="P4683">
        <v>2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0.39408854978561558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0.39408854978561558</v>
      </c>
    </row>
    <row r="4684" spans="1:31" x14ac:dyDescent="0.25">
      <c r="A4684">
        <v>2432884</v>
      </c>
      <c r="B4684">
        <v>1</v>
      </c>
      <c r="C4684" t="s">
        <v>80</v>
      </c>
      <c r="D4684" t="s">
        <v>85</v>
      </c>
      <c r="E4684" t="s">
        <v>161</v>
      </c>
      <c r="F4684" t="s">
        <v>13636</v>
      </c>
      <c r="G4684" t="s">
        <v>256</v>
      </c>
      <c r="H4684" t="s">
        <v>144</v>
      </c>
      <c r="I4684" t="s">
        <v>136</v>
      </c>
      <c r="J4684" t="s">
        <v>137</v>
      </c>
      <c r="K4684" t="s">
        <v>138</v>
      </c>
      <c r="L4684" t="s">
        <v>13637</v>
      </c>
      <c r="M4684" t="s">
        <v>13638</v>
      </c>
      <c r="N4684">
        <v>2.7569444440000002</v>
      </c>
      <c r="O4684">
        <v>0</v>
      </c>
      <c r="P4684">
        <v>239</v>
      </c>
      <c r="Q4684">
        <v>0</v>
      </c>
      <c r="R4684">
        <v>0</v>
      </c>
      <c r="S4684">
        <v>0</v>
      </c>
      <c r="T4684">
        <v>39</v>
      </c>
      <c r="U4684">
        <v>0</v>
      </c>
      <c r="V4684">
        <v>1</v>
      </c>
      <c r="W4684">
        <v>0</v>
      </c>
      <c r="X4684">
        <v>174.38467948865238</v>
      </c>
      <c r="Y4684">
        <v>0</v>
      </c>
      <c r="Z4684">
        <v>0</v>
      </c>
      <c r="AA4684">
        <v>0</v>
      </c>
      <c r="AB4684">
        <v>27.318769262829129</v>
      </c>
      <c r="AC4684">
        <v>0</v>
      </c>
      <c r="AD4684">
        <v>37.880364343962313</v>
      </c>
      <c r="AE4684">
        <v>239.58381309544382</v>
      </c>
    </row>
    <row r="4685" spans="1:31" x14ac:dyDescent="0.25">
      <c r="A4685">
        <v>2433030</v>
      </c>
      <c r="B4685">
        <v>1</v>
      </c>
      <c r="C4685" t="s">
        <v>80</v>
      </c>
      <c r="D4685" t="s">
        <v>96</v>
      </c>
      <c r="E4685" t="s">
        <v>147</v>
      </c>
      <c r="F4685" t="s">
        <v>13539</v>
      </c>
      <c r="G4685" t="s">
        <v>171</v>
      </c>
      <c r="H4685" t="s">
        <v>135</v>
      </c>
      <c r="I4685" t="s">
        <v>136</v>
      </c>
      <c r="J4685" t="s">
        <v>137</v>
      </c>
      <c r="K4685" t="s">
        <v>138</v>
      </c>
      <c r="L4685" t="s">
        <v>13639</v>
      </c>
      <c r="M4685" t="s">
        <v>13640</v>
      </c>
      <c r="N4685">
        <v>2.6047222219999999</v>
      </c>
      <c r="O4685">
        <v>0</v>
      </c>
      <c r="P4685">
        <v>70</v>
      </c>
      <c r="Q4685">
        <v>0</v>
      </c>
      <c r="R4685">
        <v>0</v>
      </c>
      <c r="S4685">
        <v>0</v>
      </c>
      <c r="T4685">
        <v>12</v>
      </c>
      <c r="U4685">
        <v>0</v>
      </c>
      <c r="V4685">
        <v>0</v>
      </c>
      <c r="W4685">
        <v>0</v>
      </c>
      <c r="X4685">
        <v>68.482752119817206</v>
      </c>
      <c r="Y4685">
        <v>0</v>
      </c>
      <c r="Z4685">
        <v>0</v>
      </c>
      <c r="AA4685">
        <v>0</v>
      </c>
      <c r="AB4685">
        <v>19.035670315407483</v>
      </c>
      <c r="AC4685">
        <v>0</v>
      </c>
      <c r="AD4685">
        <v>0</v>
      </c>
      <c r="AE4685">
        <v>87.518422435224693</v>
      </c>
    </row>
    <row r="4686" spans="1:31" x14ac:dyDescent="0.25">
      <c r="A4686">
        <v>2433176</v>
      </c>
      <c r="B4686">
        <v>1</v>
      </c>
      <c r="C4686" t="s">
        <v>81</v>
      </c>
      <c r="D4686" t="s">
        <v>120</v>
      </c>
      <c r="E4686" t="s">
        <v>290</v>
      </c>
      <c r="F4686" t="s">
        <v>13641</v>
      </c>
      <c r="G4686" t="s">
        <v>171</v>
      </c>
      <c r="H4686" t="s">
        <v>135</v>
      </c>
      <c r="I4686" t="s">
        <v>136</v>
      </c>
      <c r="J4686" t="s">
        <v>137</v>
      </c>
      <c r="K4686" t="s">
        <v>138</v>
      </c>
      <c r="L4686" t="s">
        <v>13642</v>
      </c>
      <c r="M4686" t="s">
        <v>13643</v>
      </c>
      <c r="N4686">
        <v>0.634444444</v>
      </c>
      <c r="O4686">
        <v>0</v>
      </c>
      <c r="P4686">
        <v>56</v>
      </c>
      <c r="Q4686">
        <v>0</v>
      </c>
      <c r="R4686">
        <v>0</v>
      </c>
      <c r="S4686">
        <v>0</v>
      </c>
      <c r="T4686">
        <v>9</v>
      </c>
      <c r="U4686">
        <v>0</v>
      </c>
      <c r="V4686">
        <v>0</v>
      </c>
      <c r="W4686">
        <v>0</v>
      </c>
      <c r="X4686">
        <v>5.6096966746587862</v>
      </c>
      <c r="Y4686">
        <v>0</v>
      </c>
      <c r="Z4686">
        <v>0</v>
      </c>
      <c r="AA4686">
        <v>0</v>
      </c>
      <c r="AB4686">
        <v>3.8249348567568435</v>
      </c>
      <c r="AC4686">
        <v>0</v>
      </c>
      <c r="AD4686">
        <v>0</v>
      </c>
      <c r="AE4686">
        <v>9.4346315314156293</v>
      </c>
    </row>
    <row r="4687" spans="1:31" x14ac:dyDescent="0.25">
      <c r="A4687">
        <v>2432738</v>
      </c>
      <c r="B4687">
        <v>1</v>
      </c>
      <c r="C4687" t="s">
        <v>80</v>
      </c>
      <c r="D4687" t="s">
        <v>108</v>
      </c>
      <c r="E4687" t="s">
        <v>147</v>
      </c>
      <c r="F4687" t="s">
        <v>3862</v>
      </c>
      <c r="G4687" t="s">
        <v>1901</v>
      </c>
      <c r="H4687" t="s">
        <v>135</v>
      </c>
      <c r="I4687" t="s">
        <v>136</v>
      </c>
      <c r="J4687" t="s">
        <v>137</v>
      </c>
      <c r="K4687" t="s">
        <v>138</v>
      </c>
      <c r="L4687" t="s">
        <v>13644</v>
      </c>
      <c r="M4687" t="s">
        <v>13645</v>
      </c>
      <c r="N4687">
        <v>2.2061111109999998</v>
      </c>
      <c r="O4687">
        <v>0</v>
      </c>
      <c r="P4687">
        <v>22</v>
      </c>
      <c r="Q4687">
        <v>0</v>
      </c>
      <c r="R4687">
        <v>7</v>
      </c>
      <c r="S4687">
        <v>0</v>
      </c>
      <c r="T4687">
        <v>1</v>
      </c>
      <c r="U4687">
        <v>0</v>
      </c>
      <c r="V4687">
        <v>0</v>
      </c>
      <c r="W4687">
        <v>0</v>
      </c>
      <c r="X4687">
        <v>6.449526322914517</v>
      </c>
      <c r="Y4687">
        <v>0</v>
      </c>
      <c r="Z4687">
        <v>0</v>
      </c>
      <c r="AA4687">
        <v>0</v>
      </c>
      <c r="AB4687">
        <v>2.8739649837052332</v>
      </c>
      <c r="AC4687">
        <v>0</v>
      </c>
      <c r="AD4687">
        <v>0</v>
      </c>
      <c r="AE4687">
        <v>9.3234913066197507</v>
      </c>
    </row>
    <row r="4688" spans="1:31" x14ac:dyDescent="0.25">
      <c r="A4688">
        <v>2432489</v>
      </c>
      <c r="B4688">
        <v>1</v>
      </c>
      <c r="C4688" t="s">
        <v>80</v>
      </c>
      <c r="D4688" t="s">
        <v>110</v>
      </c>
      <c r="E4688" t="s">
        <v>132</v>
      </c>
      <c r="F4688" t="s">
        <v>13646</v>
      </c>
      <c r="G4688" t="s">
        <v>134</v>
      </c>
      <c r="H4688" t="s">
        <v>135</v>
      </c>
      <c r="I4688" t="s">
        <v>136</v>
      </c>
      <c r="J4688" t="s">
        <v>137</v>
      </c>
      <c r="K4688" t="s">
        <v>138</v>
      </c>
      <c r="L4688" t="s">
        <v>13647</v>
      </c>
      <c r="M4688" t="s">
        <v>13648</v>
      </c>
      <c r="N4688">
        <v>0.80722222200000004</v>
      </c>
      <c r="O4688">
        <v>0</v>
      </c>
      <c r="P4688">
        <v>2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0.38771326811980111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0.38771326811980111</v>
      </c>
    </row>
    <row r="4689" spans="1:31" x14ac:dyDescent="0.25">
      <c r="A4689">
        <v>2433130</v>
      </c>
      <c r="B4689">
        <v>1</v>
      </c>
      <c r="C4689" t="s">
        <v>80</v>
      </c>
      <c r="D4689" t="s">
        <v>90</v>
      </c>
      <c r="E4689" t="s">
        <v>132</v>
      </c>
      <c r="F4689" t="s">
        <v>13649</v>
      </c>
      <c r="G4689" t="s">
        <v>249</v>
      </c>
      <c r="H4689" t="s">
        <v>135</v>
      </c>
      <c r="I4689" t="s">
        <v>136</v>
      </c>
      <c r="J4689" t="s">
        <v>137</v>
      </c>
      <c r="K4689" t="s">
        <v>138</v>
      </c>
      <c r="L4689" t="s">
        <v>13650</v>
      </c>
      <c r="M4689" t="s">
        <v>13651</v>
      </c>
      <c r="N4689">
        <v>1.842777777</v>
      </c>
      <c r="O4689">
        <v>0</v>
      </c>
      <c r="P4689">
        <v>3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1.0026924856323667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1.0026924856323667</v>
      </c>
    </row>
    <row r="4690" spans="1:31" x14ac:dyDescent="0.25">
      <c r="A4690">
        <v>2433093</v>
      </c>
      <c r="B4690">
        <v>1</v>
      </c>
      <c r="C4690" t="s">
        <v>80</v>
      </c>
      <c r="D4690" t="s">
        <v>106</v>
      </c>
      <c r="E4690" t="s">
        <v>156</v>
      </c>
      <c r="F4690" t="s">
        <v>13652</v>
      </c>
      <c r="G4690" t="s">
        <v>2049</v>
      </c>
      <c r="H4690" t="s">
        <v>135</v>
      </c>
      <c r="I4690" t="s">
        <v>136</v>
      </c>
      <c r="J4690" t="s">
        <v>137</v>
      </c>
      <c r="K4690" t="s">
        <v>138</v>
      </c>
      <c r="L4690" t="s">
        <v>13653</v>
      </c>
      <c r="M4690" t="s">
        <v>13654</v>
      </c>
      <c r="N4690">
        <v>3.8644444440000001</v>
      </c>
      <c r="O4690">
        <v>0</v>
      </c>
      <c r="P4690">
        <v>0</v>
      </c>
      <c r="Q4690">
        <v>0</v>
      </c>
      <c r="R4690">
        <v>11</v>
      </c>
      <c r="S4690">
        <v>0</v>
      </c>
      <c r="T4690">
        <v>7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20.787364490234616</v>
      </c>
      <c r="AA4690">
        <v>0</v>
      </c>
      <c r="AB4690">
        <v>4.2827045733440796</v>
      </c>
      <c r="AC4690">
        <v>0</v>
      </c>
      <c r="AD4690">
        <v>0</v>
      </c>
      <c r="AE4690">
        <v>25.070069063578696</v>
      </c>
    </row>
    <row r="4691" spans="1:31" x14ac:dyDescent="0.25">
      <c r="A4691">
        <v>2432552</v>
      </c>
      <c r="B4691">
        <v>1</v>
      </c>
      <c r="C4691" t="s">
        <v>81</v>
      </c>
      <c r="D4691" t="s">
        <v>120</v>
      </c>
      <c r="E4691" t="s">
        <v>156</v>
      </c>
      <c r="F4691" t="s">
        <v>13655</v>
      </c>
      <c r="G4691" t="s">
        <v>158</v>
      </c>
      <c r="H4691" t="s">
        <v>135</v>
      </c>
      <c r="I4691" t="s">
        <v>136</v>
      </c>
      <c r="J4691" t="s">
        <v>137</v>
      </c>
      <c r="K4691" t="s">
        <v>138</v>
      </c>
      <c r="L4691" t="s">
        <v>13656</v>
      </c>
      <c r="M4691" t="s">
        <v>13657</v>
      </c>
      <c r="N4691">
        <v>0.45944444400000001</v>
      </c>
      <c r="O4691">
        <v>0</v>
      </c>
      <c r="P4691">
        <v>197</v>
      </c>
      <c r="Q4691">
        <v>0</v>
      </c>
      <c r="R4691">
        <v>6</v>
      </c>
      <c r="S4691">
        <v>0</v>
      </c>
      <c r="T4691">
        <v>13</v>
      </c>
      <c r="U4691">
        <v>0</v>
      </c>
      <c r="V4691">
        <v>0</v>
      </c>
      <c r="W4691">
        <v>0</v>
      </c>
      <c r="X4691">
        <v>18.391699279796516</v>
      </c>
      <c r="Y4691">
        <v>0</v>
      </c>
      <c r="Z4691">
        <v>0.12764461230763086</v>
      </c>
      <c r="AA4691">
        <v>0</v>
      </c>
      <c r="AB4691">
        <v>2.5578345336648951</v>
      </c>
      <c r="AC4691">
        <v>0</v>
      </c>
      <c r="AD4691">
        <v>0</v>
      </c>
      <c r="AE4691">
        <v>21.077178425769041</v>
      </c>
    </row>
    <row r="4692" spans="1:31" x14ac:dyDescent="0.25">
      <c r="A4692">
        <v>2432698</v>
      </c>
      <c r="B4692">
        <v>1</v>
      </c>
      <c r="C4692" t="s">
        <v>80</v>
      </c>
      <c r="D4692" t="s">
        <v>82</v>
      </c>
      <c r="E4692" t="s">
        <v>132</v>
      </c>
      <c r="F4692" t="s">
        <v>13658</v>
      </c>
      <c r="G4692" t="s">
        <v>134</v>
      </c>
      <c r="H4692" t="s">
        <v>135</v>
      </c>
      <c r="I4692" t="s">
        <v>136</v>
      </c>
      <c r="J4692" t="s">
        <v>137</v>
      </c>
      <c r="K4692" t="s">
        <v>138</v>
      </c>
      <c r="L4692" t="s">
        <v>13659</v>
      </c>
      <c r="M4692" t="s">
        <v>13660</v>
      </c>
      <c r="N4692">
        <v>0.74305555499999998</v>
      </c>
      <c r="O4692">
        <v>0</v>
      </c>
      <c r="P4692">
        <v>1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0.15740950638291668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0.15740950638291668</v>
      </c>
    </row>
    <row r="4693" spans="1:31" x14ac:dyDescent="0.25">
      <c r="A4693">
        <v>2432921</v>
      </c>
      <c r="B4693">
        <v>1</v>
      </c>
      <c r="C4693" t="s">
        <v>81</v>
      </c>
      <c r="D4693" t="s">
        <v>119</v>
      </c>
      <c r="E4693" t="s">
        <v>132</v>
      </c>
      <c r="F4693" t="s">
        <v>13661</v>
      </c>
      <c r="G4693" t="s">
        <v>198</v>
      </c>
      <c r="H4693" t="s">
        <v>135</v>
      </c>
      <c r="I4693" t="s">
        <v>136</v>
      </c>
      <c r="J4693" t="s">
        <v>137</v>
      </c>
      <c r="K4693" t="s">
        <v>138</v>
      </c>
      <c r="L4693" t="s">
        <v>13662</v>
      </c>
      <c r="M4693" t="s">
        <v>13663</v>
      </c>
      <c r="N4693">
        <v>1.2322222220000001</v>
      </c>
      <c r="O4693">
        <v>0</v>
      </c>
      <c r="P4693">
        <v>4</v>
      </c>
      <c r="Q4693">
        <v>0</v>
      </c>
      <c r="R4693">
        <v>0</v>
      </c>
      <c r="S4693">
        <v>0</v>
      </c>
      <c r="T4693">
        <v>1</v>
      </c>
      <c r="U4693">
        <v>0</v>
      </c>
      <c r="V4693">
        <v>0</v>
      </c>
      <c r="W4693">
        <v>0</v>
      </c>
      <c r="X4693">
        <v>1.5134054755129602</v>
      </c>
      <c r="Y4693">
        <v>0</v>
      </c>
      <c r="Z4693">
        <v>0</v>
      </c>
      <c r="AA4693">
        <v>0</v>
      </c>
      <c r="AB4693">
        <v>3.0854535807777506</v>
      </c>
      <c r="AC4693">
        <v>0</v>
      </c>
      <c r="AD4693">
        <v>0</v>
      </c>
      <c r="AE4693">
        <v>4.5988590562907108</v>
      </c>
    </row>
    <row r="4694" spans="1:31" x14ac:dyDescent="0.25">
      <c r="A4694">
        <v>2432778</v>
      </c>
      <c r="B4694">
        <v>1</v>
      </c>
      <c r="C4694" t="s">
        <v>80</v>
      </c>
      <c r="D4694" t="s">
        <v>90</v>
      </c>
      <c r="E4694" t="s">
        <v>132</v>
      </c>
      <c r="F4694" t="s">
        <v>13664</v>
      </c>
      <c r="G4694" t="s">
        <v>134</v>
      </c>
      <c r="H4694" t="s">
        <v>135</v>
      </c>
      <c r="I4694" t="s">
        <v>136</v>
      </c>
      <c r="J4694" t="s">
        <v>137</v>
      </c>
      <c r="K4694" t="s">
        <v>138</v>
      </c>
      <c r="L4694" t="s">
        <v>13665</v>
      </c>
      <c r="M4694" t="s">
        <v>13666</v>
      </c>
      <c r="N4694">
        <v>4.9924999999999997</v>
      </c>
      <c r="O4694">
        <v>0</v>
      </c>
      <c r="P4694">
        <v>5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4.2127081706065503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4.2127081706065503</v>
      </c>
    </row>
    <row r="4695" spans="1:31" x14ac:dyDescent="0.25">
      <c r="A4695">
        <v>2433133</v>
      </c>
      <c r="B4695">
        <v>1</v>
      </c>
      <c r="C4695" t="s">
        <v>80</v>
      </c>
      <c r="D4695" t="s">
        <v>101</v>
      </c>
      <c r="E4695" t="s">
        <v>161</v>
      </c>
      <c r="F4695" t="s">
        <v>5868</v>
      </c>
      <c r="G4695" t="s">
        <v>143</v>
      </c>
      <c r="H4695" t="s">
        <v>144</v>
      </c>
      <c r="I4695" t="s">
        <v>136</v>
      </c>
      <c r="J4695" t="s">
        <v>137</v>
      </c>
      <c r="K4695" t="s">
        <v>138</v>
      </c>
      <c r="L4695" t="s">
        <v>13667</v>
      </c>
      <c r="M4695" t="s">
        <v>13668</v>
      </c>
      <c r="N4695">
        <v>3.0497222220000002</v>
      </c>
      <c r="O4695">
        <v>0</v>
      </c>
      <c r="P4695">
        <v>296</v>
      </c>
      <c r="Q4695">
        <v>2</v>
      </c>
      <c r="R4695">
        <v>12</v>
      </c>
      <c r="S4695">
        <v>3</v>
      </c>
      <c r="T4695">
        <v>58</v>
      </c>
      <c r="U4695">
        <v>2</v>
      </c>
      <c r="V4695">
        <v>0</v>
      </c>
      <c r="W4695">
        <v>0</v>
      </c>
      <c r="X4695">
        <v>365.00191107410063</v>
      </c>
      <c r="Y4695">
        <v>4.5345395190687654</v>
      </c>
      <c r="Z4695">
        <v>16.618728586638845</v>
      </c>
      <c r="AA4695">
        <v>31.651182651297884</v>
      </c>
      <c r="AB4695">
        <v>140.05123957309667</v>
      </c>
      <c r="AC4695">
        <v>23.335882075290019</v>
      </c>
      <c r="AD4695">
        <v>0</v>
      </c>
      <c r="AE4695">
        <v>581.19348347949278</v>
      </c>
    </row>
    <row r="4696" spans="1:31" x14ac:dyDescent="0.25">
      <c r="A4696">
        <v>2432801</v>
      </c>
      <c r="B4696">
        <v>1</v>
      </c>
      <c r="C4696" t="s">
        <v>80</v>
      </c>
      <c r="D4696" t="s">
        <v>106</v>
      </c>
      <c r="E4696" t="s">
        <v>147</v>
      </c>
      <c r="F4696" t="s">
        <v>12216</v>
      </c>
      <c r="G4696" t="s">
        <v>171</v>
      </c>
      <c r="H4696" t="s">
        <v>135</v>
      </c>
      <c r="I4696" t="s">
        <v>136</v>
      </c>
      <c r="J4696" t="s">
        <v>137</v>
      </c>
      <c r="K4696" t="s">
        <v>138</v>
      </c>
      <c r="L4696" t="s">
        <v>13669</v>
      </c>
      <c r="M4696" t="s">
        <v>13670</v>
      </c>
      <c r="N4696">
        <v>2.2025000000000001</v>
      </c>
      <c r="O4696">
        <v>0</v>
      </c>
      <c r="P4696">
        <v>23</v>
      </c>
      <c r="Q4696">
        <v>0</v>
      </c>
      <c r="R4696">
        <v>0</v>
      </c>
      <c r="S4696">
        <v>0</v>
      </c>
      <c r="T4696">
        <v>3</v>
      </c>
      <c r="U4696">
        <v>0</v>
      </c>
      <c r="V4696">
        <v>0</v>
      </c>
      <c r="W4696">
        <v>0</v>
      </c>
      <c r="X4696">
        <v>7.2641847418248071</v>
      </c>
      <c r="Y4696">
        <v>0</v>
      </c>
      <c r="Z4696">
        <v>0</v>
      </c>
      <c r="AA4696">
        <v>0</v>
      </c>
      <c r="AB4696">
        <v>2.8840184210745781</v>
      </c>
      <c r="AC4696">
        <v>0</v>
      </c>
      <c r="AD4696">
        <v>0</v>
      </c>
      <c r="AE4696">
        <v>10.148203162899385</v>
      </c>
    </row>
    <row r="4697" spans="1:31" x14ac:dyDescent="0.25">
      <c r="A4697">
        <v>2432735</v>
      </c>
      <c r="B4697">
        <v>1</v>
      </c>
      <c r="C4697" t="s">
        <v>80</v>
      </c>
      <c r="D4697" t="s">
        <v>97</v>
      </c>
      <c r="E4697" t="s">
        <v>147</v>
      </c>
      <c r="F4697" t="s">
        <v>13671</v>
      </c>
      <c r="G4697" t="s">
        <v>175</v>
      </c>
      <c r="H4697" t="s">
        <v>135</v>
      </c>
      <c r="I4697" t="s">
        <v>136</v>
      </c>
      <c r="J4697" t="s">
        <v>137</v>
      </c>
      <c r="K4697" t="s">
        <v>138</v>
      </c>
      <c r="L4697" t="s">
        <v>13672</v>
      </c>
      <c r="M4697" t="s">
        <v>13673</v>
      </c>
      <c r="N4697">
        <v>5.64</v>
      </c>
      <c r="O4697">
        <v>0</v>
      </c>
      <c r="P4697">
        <v>93</v>
      </c>
      <c r="Q4697">
        <v>0</v>
      </c>
      <c r="R4697">
        <v>0</v>
      </c>
      <c r="S4697">
        <v>0</v>
      </c>
      <c r="T4697">
        <v>6</v>
      </c>
      <c r="U4697">
        <v>0</v>
      </c>
      <c r="V4697">
        <v>0</v>
      </c>
      <c r="W4697">
        <v>0</v>
      </c>
      <c r="X4697">
        <v>241.07046450734009</v>
      </c>
      <c r="Y4697">
        <v>0</v>
      </c>
      <c r="Z4697">
        <v>0</v>
      </c>
      <c r="AA4697">
        <v>0</v>
      </c>
      <c r="AB4697">
        <v>33.193837716673528</v>
      </c>
      <c r="AC4697">
        <v>0</v>
      </c>
      <c r="AD4697">
        <v>0</v>
      </c>
      <c r="AE4697">
        <v>274.26430222401359</v>
      </c>
    </row>
    <row r="4698" spans="1:31" x14ac:dyDescent="0.25">
      <c r="A4698">
        <v>2432878</v>
      </c>
      <c r="B4698">
        <v>1</v>
      </c>
      <c r="C4698" t="s">
        <v>80</v>
      </c>
      <c r="D4698" t="s">
        <v>84</v>
      </c>
      <c r="E4698" t="s">
        <v>147</v>
      </c>
      <c r="F4698" t="s">
        <v>13674</v>
      </c>
      <c r="G4698" t="s">
        <v>171</v>
      </c>
      <c r="H4698" t="s">
        <v>135</v>
      </c>
      <c r="I4698" t="s">
        <v>136</v>
      </c>
      <c r="J4698" t="s">
        <v>137</v>
      </c>
      <c r="K4698" t="s">
        <v>138</v>
      </c>
      <c r="L4698" t="s">
        <v>13675</v>
      </c>
      <c r="M4698" t="s">
        <v>13676</v>
      </c>
      <c r="N4698">
        <v>1.1191666659999999</v>
      </c>
      <c r="O4698">
        <v>0</v>
      </c>
      <c r="P4698">
        <v>60</v>
      </c>
      <c r="Q4698">
        <v>0</v>
      </c>
      <c r="R4698">
        <v>0</v>
      </c>
      <c r="S4698">
        <v>0</v>
      </c>
      <c r="T4698">
        <v>5</v>
      </c>
      <c r="U4698">
        <v>0</v>
      </c>
      <c r="V4698">
        <v>0</v>
      </c>
      <c r="W4698">
        <v>0</v>
      </c>
      <c r="X4698">
        <v>17.056813692340036</v>
      </c>
      <c r="Y4698">
        <v>0</v>
      </c>
      <c r="Z4698">
        <v>0</v>
      </c>
      <c r="AA4698">
        <v>0</v>
      </c>
      <c r="AB4698">
        <v>0.78608713924269003</v>
      </c>
      <c r="AC4698">
        <v>0</v>
      </c>
      <c r="AD4698">
        <v>0</v>
      </c>
      <c r="AE4698">
        <v>17.842900831582725</v>
      </c>
    </row>
    <row r="4699" spans="1:31" x14ac:dyDescent="0.25">
      <c r="A4699">
        <v>2432609</v>
      </c>
      <c r="B4699">
        <v>1</v>
      </c>
      <c r="C4699" t="s">
        <v>80</v>
      </c>
      <c r="D4699" t="s">
        <v>101</v>
      </c>
      <c r="E4699" t="s">
        <v>161</v>
      </c>
      <c r="F4699" t="s">
        <v>13677</v>
      </c>
      <c r="G4699" t="s">
        <v>175</v>
      </c>
      <c r="H4699" t="s">
        <v>144</v>
      </c>
      <c r="I4699" t="s">
        <v>136</v>
      </c>
      <c r="J4699" t="s">
        <v>137</v>
      </c>
      <c r="K4699" t="s">
        <v>138</v>
      </c>
      <c r="L4699" t="s">
        <v>13678</v>
      </c>
      <c r="M4699" t="s">
        <v>13679</v>
      </c>
      <c r="N4699">
        <v>2.7261111109999998</v>
      </c>
      <c r="O4699">
        <v>0</v>
      </c>
      <c r="P4699">
        <v>443</v>
      </c>
      <c r="Q4699">
        <v>0</v>
      </c>
      <c r="R4699">
        <v>1</v>
      </c>
      <c r="S4699">
        <v>0</v>
      </c>
      <c r="T4699">
        <v>7</v>
      </c>
      <c r="U4699">
        <v>0</v>
      </c>
      <c r="V4699">
        <v>0</v>
      </c>
      <c r="W4699">
        <v>0</v>
      </c>
      <c r="X4699">
        <v>289.87214414274843</v>
      </c>
      <c r="Y4699">
        <v>0</v>
      </c>
      <c r="Z4699">
        <v>0</v>
      </c>
      <c r="AA4699">
        <v>0</v>
      </c>
      <c r="AB4699">
        <v>43.094993076421694</v>
      </c>
      <c r="AC4699">
        <v>0</v>
      </c>
      <c r="AD4699">
        <v>0</v>
      </c>
      <c r="AE4699">
        <v>332.96713721917013</v>
      </c>
    </row>
    <row r="4700" spans="1:31" x14ac:dyDescent="0.25">
      <c r="A4700">
        <v>2432323</v>
      </c>
      <c r="B4700">
        <v>1</v>
      </c>
      <c r="C4700" t="s">
        <v>80</v>
      </c>
      <c r="D4700" t="s">
        <v>99</v>
      </c>
      <c r="E4700" t="s">
        <v>178</v>
      </c>
      <c r="F4700" t="s">
        <v>13680</v>
      </c>
      <c r="G4700" t="s">
        <v>163</v>
      </c>
      <c r="H4700" t="s">
        <v>144</v>
      </c>
      <c r="I4700" t="s">
        <v>136</v>
      </c>
      <c r="J4700" t="s">
        <v>137</v>
      </c>
      <c r="K4700" t="s">
        <v>164</v>
      </c>
      <c r="L4700" t="s">
        <v>13681</v>
      </c>
      <c r="M4700" t="s">
        <v>13682</v>
      </c>
      <c r="N4700">
        <v>0.42944444399999998</v>
      </c>
      <c r="O4700">
        <v>9</v>
      </c>
      <c r="P4700">
        <v>4439</v>
      </c>
      <c r="Q4700">
        <v>14</v>
      </c>
      <c r="R4700">
        <v>191</v>
      </c>
      <c r="S4700">
        <v>28</v>
      </c>
      <c r="T4700">
        <v>615</v>
      </c>
      <c r="U4700">
        <v>0</v>
      </c>
      <c r="V4700">
        <v>9</v>
      </c>
      <c r="W4700">
        <v>19.287415485462226</v>
      </c>
      <c r="X4700">
        <v>334.8761107843182</v>
      </c>
      <c r="Y4700">
        <v>5.7250379760327537</v>
      </c>
      <c r="Z4700">
        <v>8.227536374354024</v>
      </c>
      <c r="AA4700">
        <v>37.886362922066944</v>
      </c>
      <c r="AB4700">
        <v>150.79619132167261</v>
      </c>
      <c r="AC4700">
        <v>0</v>
      </c>
      <c r="AD4700">
        <v>129.1458090818424</v>
      </c>
      <c r="AE4700">
        <v>685.94446394574925</v>
      </c>
    </row>
    <row r="4701" spans="1:31" x14ac:dyDescent="0.25">
      <c r="A4701">
        <v>2433070</v>
      </c>
      <c r="B4701">
        <v>1</v>
      </c>
      <c r="C4701" t="s">
        <v>81</v>
      </c>
      <c r="D4701" t="s">
        <v>118</v>
      </c>
      <c r="E4701" t="s">
        <v>178</v>
      </c>
      <c r="F4701" t="s">
        <v>13683</v>
      </c>
      <c r="G4701" t="s">
        <v>952</v>
      </c>
      <c r="H4701" t="s">
        <v>144</v>
      </c>
      <c r="I4701" t="s">
        <v>136</v>
      </c>
      <c r="J4701" t="s">
        <v>137</v>
      </c>
      <c r="K4701" t="s">
        <v>138</v>
      </c>
      <c r="L4701" t="s">
        <v>13684</v>
      </c>
      <c r="M4701" t="s">
        <v>13685</v>
      </c>
      <c r="N4701">
        <v>2.690555555</v>
      </c>
      <c r="O4701">
        <v>0</v>
      </c>
      <c r="P4701">
        <v>5179</v>
      </c>
      <c r="Q4701">
        <v>1</v>
      </c>
      <c r="R4701">
        <v>73</v>
      </c>
      <c r="S4701">
        <v>60</v>
      </c>
      <c r="T4701">
        <v>268</v>
      </c>
      <c r="U4701">
        <v>1</v>
      </c>
      <c r="V4701">
        <v>2</v>
      </c>
      <c r="W4701">
        <v>0</v>
      </c>
      <c r="X4701">
        <v>3539.918542032452</v>
      </c>
      <c r="Y4701">
        <v>0</v>
      </c>
      <c r="Z4701">
        <v>78.083648531870139</v>
      </c>
      <c r="AA4701">
        <v>4435.6725647639723</v>
      </c>
      <c r="AB4701">
        <v>775.84272099815962</v>
      </c>
      <c r="AC4701">
        <v>44.326354399766508</v>
      </c>
      <c r="AD4701">
        <v>90.867387478181755</v>
      </c>
      <c r="AE4701">
        <v>8964.7112182044038</v>
      </c>
    </row>
    <row r="4702" spans="1:31" x14ac:dyDescent="0.25">
      <c r="A4702">
        <v>2432466</v>
      </c>
      <c r="B4702">
        <v>1</v>
      </c>
      <c r="C4702" t="s">
        <v>80</v>
      </c>
      <c r="D4702" t="s">
        <v>97</v>
      </c>
      <c r="E4702" t="s">
        <v>178</v>
      </c>
      <c r="F4702" t="s">
        <v>6203</v>
      </c>
      <c r="G4702" t="s">
        <v>175</v>
      </c>
      <c r="H4702" t="s">
        <v>144</v>
      </c>
      <c r="I4702" t="s">
        <v>136</v>
      </c>
      <c r="J4702" t="s">
        <v>137</v>
      </c>
      <c r="K4702" t="s">
        <v>138</v>
      </c>
      <c r="L4702" t="s">
        <v>13686</v>
      </c>
      <c r="M4702" t="s">
        <v>13687</v>
      </c>
      <c r="N4702">
        <v>1.2122222220000001</v>
      </c>
      <c r="O4702">
        <v>2</v>
      </c>
      <c r="P4702">
        <v>827</v>
      </c>
      <c r="Q4702">
        <v>1</v>
      </c>
      <c r="R4702">
        <v>18</v>
      </c>
      <c r="S4702">
        <v>5</v>
      </c>
      <c r="T4702">
        <v>62</v>
      </c>
      <c r="U4702">
        <v>0</v>
      </c>
      <c r="V4702">
        <v>0</v>
      </c>
      <c r="W4702">
        <v>34.069746667012389</v>
      </c>
      <c r="X4702">
        <v>103.26997350817167</v>
      </c>
      <c r="Y4702">
        <v>0.12146286888066668</v>
      </c>
      <c r="Z4702">
        <v>0.47824651405732493</v>
      </c>
      <c r="AA4702">
        <v>7.3761288428396421</v>
      </c>
      <c r="AB4702">
        <v>96.351366132146879</v>
      </c>
      <c r="AC4702">
        <v>0</v>
      </c>
      <c r="AD4702">
        <v>0</v>
      </c>
      <c r="AE4702">
        <v>241.66692453310856</v>
      </c>
    </row>
    <row r="4703" spans="1:31" x14ac:dyDescent="0.25">
      <c r="A4703">
        <v>2432927</v>
      </c>
      <c r="B4703">
        <v>1</v>
      </c>
      <c r="C4703" t="s">
        <v>80</v>
      </c>
      <c r="D4703" t="s">
        <v>96</v>
      </c>
      <c r="E4703" t="s">
        <v>161</v>
      </c>
      <c r="F4703" t="s">
        <v>13688</v>
      </c>
      <c r="G4703" t="s">
        <v>952</v>
      </c>
      <c r="H4703" t="s">
        <v>144</v>
      </c>
      <c r="I4703" t="s">
        <v>136</v>
      </c>
      <c r="J4703" t="s">
        <v>137</v>
      </c>
      <c r="K4703" t="s">
        <v>138</v>
      </c>
      <c r="L4703" t="s">
        <v>13689</v>
      </c>
      <c r="M4703" t="s">
        <v>13690</v>
      </c>
      <c r="N4703">
        <v>7.8444444439999996</v>
      </c>
      <c r="O4703">
        <v>0</v>
      </c>
      <c r="P4703">
        <v>681</v>
      </c>
      <c r="Q4703">
        <v>0</v>
      </c>
      <c r="R4703">
        <v>5</v>
      </c>
      <c r="S4703">
        <v>0</v>
      </c>
      <c r="T4703">
        <v>33</v>
      </c>
      <c r="U4703">
        <v>0</v>
      </c>
      <c r="V4703">
        <v>0</v>
      </c>
      <c r="W4703">
        <v>0</v>
      </c>
      <c r="X4703">
        <v>784.49095800560076</v>
      </c>
      <c r="Y4703">
        <v>0</v>
      </c>
      <c r="Z4703">
        <v>12.938302753598524</v>
      </c>
      <c r="AA4703">
        <v>0</v>
      </c>
      <c r="AB4703">
        <v>160.13732495691448</v>
      </c>
      <c r="AC4703">
        <v>0</v>
      </c>
      <c r="AD4703">
        <v>0</v>
      </c>
      <c r="AE4703">
        <v>957.56658571611388</v>
      </c>
    </row>
    <row r="4704" spans="1:31" x14ac:dyDescent="0.25">
      <c r="A4704">
        <v>2433113</v>
      </c>
      <c r="B4704">
        <v>1</v>
      </c>
      <c r="C4704" t="s">
        <v>80</v>
      </c>
      <c r="D4704" t="s">
        <v>103</v>
      </c>
      <c r="E4704" t="s">
        <v>132</v>
      </c>
      <c r="F4704" t="s">
        <v>13691</v>
      </c>
      <c r="G4704" t="s">
        <v>134</v>
      </c>
      <c r="H4704" t="s">
        <v>135</v>
      </c>
      <c r="I4704" t="s">
        <v>136</v>
      </c>
      <c r="J4704" t="s">
        <v>137</v>
      </c>
      <c r="K4704" t="s">
        <v>138</v>
      </c>
      <c r="L4704" t="s">
        <v>13692</v>
      </c>
      <c r="M4704" t="s">
        <v>13693</v>
      </c>
      <c r="N4704">
        <v>0.944722222</v>
      </c>
      <c r="O4704">
        <v>0</v>
      </c>
      <c r="P4704">
        <v>4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5.6750829156352781E-2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5.6750829156352781E-2</v>
      </c>
    </row>
    <row r="4705" spans="1:31" x14ac:dyDescent="0.25">
      <c r="A4705">
        <v>2432672</v>
      </c>
      <c r="B4705">
        <v>1</v>
      </c>
      <c r="C4705" t="s">
        <v>80</v>
      </c>
      <c r="D4705" t="s">
        <v>102</v>
      </c>
      <c r="E4705" t="s">
        <v>132</v>
      </c>
      <c r="F4705" t="s">
        <v>13694</v>
      </c>
      <c r="G4705" t="s">
        <v>134</v>
      </c>
      <c r="H4705" t="s">
        <v>135</v>
      </c>
      <c r="I4705" t="s">
        <v>136</v>
      </c>
      <c r="J4705" t="s">
        <v>137</v>
      </c>
      <c r="K4705" t="s">
        <v>138</v>
      </c>
      <c r="L4705" t="s">
        <v>13695</v>
      </c>
      <c r="M4705" t="s">
        <v>13696</v>
      </c>
      <c r="N4705">
        <v>4.7636111110000003</v>
      </c>
      <c r="O4705">
        <v>0</v>
      </c>
      <c r="P4705">
        <v>1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0.94719995689514835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0.94719995689514835</v>
      </c>
    </row>
    <row r="4706" spans="1:31" x14ac:dyDescent="0.25">
      <c r="A4706">
        <v>2432649</v>
      </c>
      <c r="B4706">
        <v>1</v>
      </c>
      <c r="C4706" t="s">
        <v>81</v>
      </c>
      <c r="D4706" t="s">
        <v>127</v>
      </c>
      <c r="E4706" t="s">
        <v>141</v>
      </c>
      <c r="F4706" t="s">
        <v>13697</v>
      </c>
      <c r="G4706" t="s">
        <v>849</v>
      </c>
      <c r="H4706" t="s">
        <v>144</v>
      </c>
      <c r="I4706" t="s">
        <v>136</v>
      </c>
      <c r="J4706" t="s">
        <v>137</v>
      </c>
      <c r="K4706" t="s">
        <v>138</v>
      </c>
      <c r="L4706" t="s">
        <v>13698</v>
      </c>
      <c r="M4706" t="s">
        <v>13699</v>
      </c>
      <c r="N4706">
        <v>5.0944444439999996</v>
      </c>
      <c r="O4706">
        <v>3</v>
      </c>
      <c r="P4706">
        <v>9</v>
      </c>
      <c r="Q4706">
        <v>38</v>
      </c>
      <c r="R4706">
        <v>50</v>
      </c>
      <c r="S4706">
        <v>2</v>
      </c>
      <c r="T4706">
        <v>2</v>
      </c>
      <c r="U4706">
        <v>0</v>
      </c>
      <c r="V4706">
        <v>0</v>
      </c>
      <c r="W4706">
        <v>4.8040802279717907</v>
      </c>
      <c r="X4706">
        <v>1.1366732187879833</v>
      </c>
      <c r="Y4706">
        <v>5.5021434228601187</v>
      </c>
      <c r="Z4706">
        <v>1.926477791020935</v>
      </c>
      <c r="AA4706">
        <v>9.3572318908442771</v>
      </c>
      <c r="AB4706">
        <v>0</v>
      </c>
      <c r="AC4706">
        <v>0</v>
      </c>
      <c r="AD4706">
        <v>0</v>
      </c>
      <c r="AE4706">
        <v>22.726606551485105</v>
      </c>
    </row>
    <row r="4707" spans="1:31" x14ac:dyDescent="0.25">
      <c r="A4707">
        <v>2432317</v>
      </c>
      <c r="B4707">
        <v>1</v>
      </c>
      <c r="C4707" t="s">
        <v>80</v>
      </c>
      <c r="D4707" t="s">
        <v>83</v>
      </c>
      <c r="E4707" t="s">
        <v>229</v>
      </c>
      <c r="F4707" t="s">
        <v>8122</v>
      </c>
      <c r="G4707" t="s">
        <v>143</v>
      </c>
      <c r="H4707" t="s">
        <v>144</v>
      </c>
      <c r="I4707" t="s">
        <v>136</v>
      </c>
      <c r="J4707" t="s">
        <v>137</v>
      </c>
      <c r="K4707" t="s">
        <v>138</v>
      </c>
      <c r="L4707" t="s">
        <v>13700</v>
      </c>
      <c r="M4707" t="s">
        <v>13701</v>
      </c>
      <c r="N4707">
        <v>0.86973888799999999</v>
      </c>
      <c r="O4707">
        <v>0</v>
      </c>
      <c r="P4707">
        <v>777</v>
      </c>
      <c r="Q4707">
        <v>0</v>
      </c>
      <c r="R4707">
        <v>12</v>
      </c>
      <c r="S4707">
        <v>10</v>
      </c>
      <c r="T4707">
        <v>2909</v>
      </c>
      <c r="U4707">
        <v>5</v>
      </c>
      <c r="V4707">
        <v>72</v>
      </c>
      <c r="W4707">
        <v>0</v>
      </c>
      <c r="X4707">
        <v>189.69612496854367</v>
      </c>
      <c r="Y4707">
        <v>0</v>
      </c>
      <c r="Z4707">
        <v>12.269890810517964</v>
      </c>
      <c r="AA4707">
        <v>119.18160710318014</v>
      </c>
      <c r="AB4707">
        <v>1973.180051382798</v>
      </c>
      <c r="AC4707">
        <v>276.07263132728366</v>
      </c>
      <c r="AD4707">
        <v>415.34719751589631</v>
      </c>
      <c r="AE4707">
        <v>2985.7475031082195</v>
      </c>
    </row>
    <row r="4708" spans="1:31" x14ac:dyDescent="0.25">
      <c r="A4708">
        <v>2432864</v>
      </c>
      <c r="B4708">
        <v>1</v>
      </c>
      <c r="C4708" t="s">
        <v>80</v>
      </c>
      <c r="D4708" t="s">
        <v>91</v>
      </c>
      <c r="E4708" t="s">
        <v>132</v>
      </c>
      <c r="F4708" t="s">
        <v>13702</v>
      </c>
      <c r="G4708" t="s">
        <v>153</v>
      </c>
      <c r="H4708" t="s">
        <v>135</v>
      </c>
      <c r="I4708" t="s">
        <v>136</v>
      </c>
      <c r="J4708" t="s">
        <v>137</v>
      </c>
      <c r="K4708" t="s">
        <v>138</v>
      </c>
      <c r="L4708" t="s">
        <v>13703</v>
      </c>
      <c r="M4708" t="s">
        <v>13704</v>
      </c>
      <c r="N4708">
        <v>1.141388888</v>
      </c>
      <c r="O4708">
        <v>0</v>
      </c>
      <c r="P4708">
        <v>2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0.59685825188777997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0.59685825188777997</v>
      </c>
    </row>
    <row r="4709" spans="1:31" x14ac:dyDescent="0.25">
      <c r="A4709">
        <v>2432509</v>
      </c>
      <c r="B4709">
        <v>1</v>
      </c>
      <c r="C4709" t="s">
        <v>80</v>
      </c>
      <c r="D4709" t="s">
        <v>104</v>
      </c>
      <c r="E4709" t="s">
        <v>147</v>
      </c>
      <c r="F4709" t="s">
        <v>13705</v>
      </c>
      <c r="G4709" t="s">
        <v>171</v>
      </c>
      <c r="H4709" t="s">
        <v>135</v>
      </c>
      <c r="I4709" t="s">
        <v>136</v>
      </c>
      <c r="J4709" t="s">
        <v>137</v>
      </c>
      <c r="K4709" t="s">
        <v>138</v>
      </c>
      <c r="L4709" t="s">
        <v>13706</v>
      </c>
      <c r="M4709" t="s">
        <v>13707</v>
      </c>
      <c r="N4709">
        <v>2.7280555550000001</v>
      </c>
      <c r="O4709">
        <v>0</v>
      </c>
      <c r="P4709">
        <v>4</v>
      </c>
      <c r="Q4709">
        <v>0</v>
      </c>
      <c r="R4709">
        <v>5</v>
      </c>
      <c r="S4709">
        <v>0</v>
      </c>
      <c r="T4709">
        <v>1</v>
      </c>
      <c r="U4709">
        <v>0</v>
      </c>
      <c r="V4709">
        <v>0</v>
      </c>
      <c r="W4709">
        <v>0</v>
      </c>
      <c r="X4709">
        <v>2.6732579823318847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2.6732579823318847</v>
      </c>
    </row>
    <row r="4710" spans="1:31" x14ac:dyDescent="0.25">
      <c r="A4710">
        <v>2432858</v>
      </c>
      <c r="B4710">
        <v>1</v>
      </c>
      <c r="C4710" t="s">
        <v>81</v>
      </c>
      <c r="D4710" t="s">
        <v>123</v>
      </c>
      <c r="E4710" t="s">
        <v>141</v>
      </c>
      <c r="F4710" t="s">
        <v>1611</v>
      </c>
      <c r="G4710" t="s">
        <v>143</v>
      </c>
      <c r="H4710" t="s">
        <v>144</v>
      </c>
      <c r="I4710" t="s">
        <v>136</v>
      </c>
      <c r="J4710" t="s">
        <v>137</v>
      </c>
      <c r="K4710" t="s">
        <v>138</v>
      </c>
      <c r="L4710" t="s">
        <v>13708</v>
      </c>
      <c r="M4710" t="s">
        <v>13709</v>
      </c>
      <c r="N4710">
        <v>1.1116666660000001</v>
      </c>
      <c r="O4710">
        <v>1</v>
      </c>
      <c r="P4710">
        <v>369</v>
      </c>
      <c r="Q4710">
        <v>140</v>
      </c>
      <c r="R4710">
        <v>55</v>
      </c>
      <c r="S4710">
        <v>14</v>
      </c>
      <c r="T4710">
        <v>33</v>
      </c>
      <c r="U4710">
        <v>0</v>
      </c>
      <c r="V4710">
        <v>0</v>
      </c>
      <c r="W4710">
        <v>0.30100794356045002</v>
      </c>
      <c r="X4710">
        <v>47.307876007664824</v>
      </c>
      <c r="Y4710">
        <v>62.552899914901566</v>
      </c>
      <c r="Z4710">
        <v>0.77658912577483341</v>
      </c>
      <c r="AA4710">
        <v>5.0864471510108666</v>
      </c>
      <c r="AB4710">
        <v>14.946459021713098</v>
      </c>
      <c r="AC4710">
        <v>0</v>
      </c>
      <c r="AD4710">
        <v>0</v>
      </c>
      <c r="AE4710">
        <v>130.97127916462566</v>
      </c>
    </row>
    <row r="4711" spans="1:31" x14ac:dyDescent="0.25">
      <c r="A4711">
        <v>2432363</v>
      </c>
      <c r="B4711">
        <v>1</v>
      </c>
      <c r="C4711" t="s">
        <v>81</v>
      </c>
      <c r="D4711" t="s">
        <v>118</v>
      </c>
      <c r="E4711" t="s">
        <v>178</v>
      </c>
      <c r="F4711" t="s">
        <v>4719</v>
      </c>
      <c r="G4711" t="s">
        <v>187</v>
      </c>
      <c r="H4711" t="s">
        <v>144</v>
      </c>
      <c r="I4711" t="s">
        <v>136</v>
      </c>
      <c r="J4711" t="s">
        <v>137</v>
      </c>
      <c r="K4711" t="s">
        <v>164</v>
      </c>
      <c r="L4711" t="s">
        <v>13710</v>
      </c>
      <c r="M4711" t="s">
        <v>13711</v>
      </c>
      <c r="N4711">
        <v>1.2294444440000001</v>
      </c>
      <c r="O4711">
        <v>8</v>
      </c>
      <c r="P4711">
        <v>15988</v>
      </c>
      <c r="Q4711">
        <v>0</v>
      </c>
      <c r="R4711">
        <v>76</v>
      </c>
      <c r="S4711">
        <v>14</v>
      </c>
      <c r="T4711">
        <v>1360</v>
      </c>
      <c r="U4711">
        <v>1</v>
      </c>
      <c r="V4711">
        <v>6</v>
      </c>
      <c r="W4711">
        <v>1.7893166467764003</v>
      </c>
      <c r="X4711">
        <v>4326.7120127336511</v>
      </c>
      <c r="Y4711">
        <v>0</v>
      </c>
      <c r="Z4711">
        <v>24.666535917123994</v>
      </c>
      <c r="AA4711">
        <v>321.6491467385797</v>
      </c>
      <c r="AB4711">
        <v>982.55720475353382</v>
      </c>
      <c r="AC4711">
        <v>10.654005486704611</v>
      </c>
      <c r="AD4711">
        <v>27.639051807037859</v>
      </c>
      <c r="AE4711">
        <v>5695.6672740834074</v>
      </c>
    </row>
    <row r="4712" spans="1:31" x14ac:dyDescent="0.25">
      <c r="A4712">
        <v>2433027</v>
      </c>
      <c r="B4712">
        <v>1</v>
      </c>
      <c r="C4712" t="s">
        <v>81</v>
      </c>
      <c r="D4712" t="s">
        <v>127</v>
      </c>
      <c r="E4712" t="s">
        <v>147</v>
      </c>
      <c r="F4712" t="s">
        <v>13712</v>
      </c>
      <c r="G4712" t="s">
        <v>1516</v>
      </c>
      <c r="H4712" t="s">
        <v>135</v>
      </c>
      <c r="I4712" t="s">
        <v>136</v>
      </c>
      <c r="J4712" t="s">
        <v>137</v>
      </c>
      <c r="K4712" t="s">
        <v>138</v>
      </c>
      <c r="L4712" t="s">
        <v>13713</v>
      </c>
      <c r="M4712" t="s">
        <v>13714</v>
      </c>
      <c r="N4712">
        <v>3.381388888</v>
      </c>
      <c r="O4712">
        <v>0</v>
      </c>
      <c r="P4712">
        <v>12</v>
      </c>
      <c r="Q4712">
        <v>0</v>
      </c>
      <c r="R4712">
        <v>0</v>
      </c>
      <c r="S4712">
        <v>0</v>
      </c>
      <c r="T4712">
        <v>1</v>
      </c>
      <c r="U4712">
        <v>0</v>
      </c>
      <c r="V4712">
        <v>0</v>
      </c>
      <c r="W4712">
        <v>0</v>
      </c>
      <c r="X4712">
        <v>14.996214548732841</v>
      </c>
      <c r="Y4712">
        <v>0</v>
      </c>
      <c r="Z4712">
        <v>0</v>
      </c>
      <c r="AA4712">
        <v>0</v>
      </c>
      <c r="AB4712">
        <v>0.8343381149559651</v>
      </c>
      <c r="AC4712">
        <v>0</v>
      </c>
      <c r="AD4712">
        <v>0</v>
      </c>
      <c r="AE4712">
        <v>15.830552663688806</v>
      </c>
    </row>
    <row r="4713" spans="1:31" x14ac:dyDescent="0.25">
      <c r="A4713">
        <v>2432881</v>
      </c>
      <c r="B4713">
        <v>1</v>
      </c>
      <c r="C4713" t="s">
        <v>80</v>
      </c>
      <c r="D4713" t="s">
        <v>93</v>
      </c>
      <c r="E4713" t="s">
        <v>132</v>
      </c>
      <c r="F4713" t="s">
        <v>13715</v>
      </c>
      <c r="G4713" t="s">
        <v>134</v>
      </c>
      <c r="H4713" t="s">
        <v>135</v>
      </c>
      <c r="I4713" t="s">
        <v>136</v>
      </c>
      <c r="J4713" t="s">
        <v>137</v>
      </c>
      <c r="K4713" t="s">
        <v>138</v>
      </c>
      <c r="L4713" t="s">
        <v>13716</v>
      </c>
      <c r="M4713" t="s">
        <v>13717</v>
      </c>
      <c r="N4713">
        <v>1.940833333</v>
      </c>
      <c r="O4713">
        <v>0</v>
      </c>
      <c r="P4713">
        <v>1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0.4377350813286045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0.4377350813286045</v>
      </c>
    </row>
    <row r="4714" spans="1:31" x14ac:dyDescent="0.25">
      <c r="A4714">
        <v>2432340</v>
      </c>
      <c r="B4714">
        <v>1</v>
      </c>
      <c r="C4714" t="s">
        <v>80</v>
      </c>
      <c r="D4714" t="s">
        <v>95</v>
      </c>
      <c r="E4714" t="s">
        <v>229</v>
      </c>
      <c r="F4714" t="s">
        <v>9096</v>
      </c>
      <c r="G4714" t="s">
        <v>143</v>
      </c>
      <c r="H4714" t="s">
        <v>144</v>
      </c>
      <c r="I4714" t="s">
        <v>136</v>
      </c>
      <c r="J4714" t="s">
        <v>137</v>
      </c>
      <c r="K4714" t="s">
        <v>138</v>
      </c>
      <c r="L4714" t="s">
        <v>13718</v>
      </c>
      <c r="M4714" t="s">
        <v>13719</v>
      </c>
      <c r="N4714">
        <v>0.85</v>
      </c>
      <c r="O4714">
        <v>0</v>
      </c>
      <c r="P4714">
        <v>144</v>
      </c>
      <c r="Q4714">
        <v>0</v>
      </c>
      <c r="R4714">
        <v>1</v>
      </c>
      <c r="S4714">
        <v>28</v>
      </c>
      <c r="T4714">
        <v>10</v>
      </c>
      <c r="U4714">
        <v>5</v>
      </c>
      <c r="V4714">
        <v>0</v>
      </c>
      <c r="W4714">
        <v>0</v>
      </c>
      <c r="X4714">
        <v>21.303858019211642</v>
      </c>
      <c r="Y4714">
        <v>0</v>
      </c>
      <c r="Z4714">
        <v>0</v>
      </c>
      <c r="AA4714">
        <v>133.41063533824351</v>
      </c>
      <c r="AB4714">
        <v>3.1745468142453133</v>
      </c>
      <c r="AC4714">
        <v>164.42107108859287</v>
      </c>
      <c r="AD4714">
        <v>0</v>
      </c>
      <c r="AE4714">
        <v>322.3101112602933</v>
      </c>
    </row>
    <row r="4715" spans="1:31" x14ac:dyDescent="0.25">
      <c r="A4715">
        <v>2432463</v>
      </c>
      <c r="B4715">
        <v>1</v>
      </c>
      <c r="C4715" t="s">
        <v>80</v>
      </c>
      <c r="D4715" t="s">
        <v>89</v>
      </c>
      <c r="E4715" t="s">
        <v>161</v>
      </c>
      <c r="F4715" t="s">
        <v>13720</v>
      </c>
      <c r="G4715" t="s">
        <v>256</v>
      </c>
      <c r="H4715" t="s">
        <v>144</v>
      </c>
      <c r="I4715" t="s">
        <v>136</v>
      </c>
      <c r="J4715" t="s">
        <v>137</v>
      </c>
      <c r="K4715" t="s">
        <v>138</v>
      </c>
      <c r="L4715" t="s">
        <v>13721</v>
      </c>
      <c r="M4715" t="s">
        <v>13722</v>
      </c>
      <c r="N4715">
        <v>1.6147222219999999</v>
      </c>
      <c r="O4715">
        <v>0</v>
      </c>
      <c r="P4715">
        <v>29</v>
      </c>
      <c r="Q4715">
        <v>0</v>
      </c>
      <c r="R4715">
        <v>1</v>
      </c>
      <c r="S4715">
        <v>0</v>
      </c>
      <c r="T4715">
        <v>118</v>
      </c>
      <c r="U4715">
        <v>0</v>
      </c>
      <c r="V4715">
        <v>0</v>
      </c>
      <c r="W4715">
        <v>0</v>
      </c>
      <c r="X4715">
        <v>63.348861499109908</v>
      </c>
      <c r="Y4715">
        <v>0</v>
      </c>
      <c r="Z4715">
        <v>0</v>
      </c>
      <c r="AA4715">
        <v>0</v>
      </c>
      <c r="AB4715">
        <v>127.50630683592225</v>
      </c>
      <c r="AC4715">
        <v>0</v>
      </c>
      <c r="AD4715">
        <v>0</v>
      </c>
      <c r="AE4715">
        <v>190.85516833503215</v>
      </c>
    </row>
    <row r="4716" spans="1:31" x14ac:dyDescent="0.25">
      <c r="A4716">
        <v>2433236</v>
      </c>
      <c r="B4716">
        <v>1</v>
      </c>
      <c r="C4716" t="s">
        <v>81</v>
      </c>
      <c r="D4716" t="s">
        <v>127</v>
      </c>
      <c r="E4716" t="s">
        <v>147</v>
      </c>
      <c r="F4716" t="s">
        <v>1944</v>
      </c>
      <c r="G4716" t="s">
        <v>171</v>
      </c>
      <c r="H4716" t="s">
        <v>135</v>
      </c>
      <c r="I4716" t="s">
        <v>136</v>
      </c>
      <c r="J4716" t="s">
        <v>137</v>
      </c>
      <c r="K4716" t="s">
        <v>138</v>
      </c>
      <c r="L4716" t="s">
        <v>13723</v>
      </c>
      <c r="M4716" t="s">
        <v>13724</v>
      </c>
      <c r="N4716">
        <v>2.6472222219999999</v>
      </c>
      <c r="O4716">
        <v>0</v>
      </c>
      <c r="P4716">
        <v>17</v>
      </c>
      <c r="Q4716">
        <v>0</v>
      </c>
      <c r="R4716">
        <v>9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8.5462203165715067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8.5462203165715067</v>
      </c>
    </row>
    <row r="4717" spans="1:31" x14ac:dyDescent="0.25">
      <c r="A4717">
        <v>2432904</v>
      </c>
      <c r="B4717">
        <v>1</v>
      </c>
      <c r="C4717" t="s">
        <v>80</v>
      </c>
      <c r="D4717" t="s">
        <v>94</v>
      </c>
      <c r="E4717" t="s">
        <v>132</v>
      </c>
      <c r="F4717" t="s">
        <v>13725</v>
      </c>
      <c r="G4717" t="s">
        <v>134</v>
      </c>
      <c r="H4717" t="s">
        <v>135</v>
      </c>
      <c r="I4717" t="s">
        <v>136</v>
      </c>
      <c r="J4717" t="s">
        <v>137</v>
      </c>
      <c r="K4717" t="s">
        <v>138</v>
      </c>
      <c r="L4717" t="s">
        <v>13726</v>
      </c>
      <c r="M4717" t="s">
        <v>13727</v>
      </c>
      <c r="N4717">
        <v>6.4177777770000004</v>
      </c>
      <c r="O4717">
        <v>0</v>
      </c>
      <c r="P4717">
        <v>1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1.5917133055430832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1.5917133055430832</v>
      </c>
    </row>
    <row r="4718" spans="1:31" x14ac:dyDescent="0.25">
      <c r="A4718">
        <v>2432841</v>
      </c>
      <c r="B4718">
        <v>1</v>
      </c>
      <c r="C4718" t="s">
        <v>80</v>
      </c>
      <c r="D4718" t="s">
        <v>108</v>
      </c>
      <c r="E4718" t="s">
        <v>132</v>
      </c>
      <c r="F4718" t="s">
        <v>13728</v>
      </c>
      <c r="G4718" t="s">
        <v>134</v>
      </c>
      <c r="H4718" t="s">
        <v>135</v>
      </c>
      <c r="I4718" t="s">
        <v>136</v>
      </c>
      <c r="J4718" t="s">
        <v>137</v>
      </c>
      <c r="K4718" t="s">
        <v>138</v>
      </c>
      <c r="L4718" t="s">
        <v>13729</v>
      </c>
      <c r="M4718" t="s">
        <v>13730</v>
      </c>
      <c r="N4718">
        <v>2.7041666659999999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1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</row>
    <row r="4719" spans="1:31" x14ac:dyDescent="0.25">
      <c r="A4719">
        <v>2433331</v>
      </c>
      <c r="B4719">
        <v>1</v>
      </c>
      <c r="C4719" t="s">
        <v>80</v>
      </c>
      <c r="D4719" t="s">
        <v>95</v>
      </c>
      <c r="E4719" t="s">
        <v>147</v>
      </c>
      <c r="F4719" t="s">
        <v>13731</v>
      </c>
      <c r="G4719" t="s">
        <v>171</v>
      </c>
      <c r="H4719" t="s">
        <v>135</v>
      </c>
      <c r="I4719" t="s">
        <v>136</v>
      </c>
      <c r="J4719" t="s">
        <v>137</v>
      </c>
      <c r="K4719" t="s">
        <v>138</v>
      </c>
      <c r="L4719" t="s">
        <v>13732</v>
      </c>
      <c r="M4719" t="s">
        <v>13733</v>
      </c>
      <c r="N4719">
        <v>4.6669444440000003</v>
      </c>
      <c r="O4719">
        <v>0</v>
      </c>
      <c r="P4719">
        <v>97</v>
      </c>
      <c r="Q4719">
        <v>0</v>
      </c>
      <c r="R4719">
        <v>0</v>
      </c>
      <c r="S4719">
        <v>0</v>
      </c>
      <c r="T4719">
        <v>6</v>
      </c>
      <c r="U4719">
        <v>0</v>
      </c>
      <c r="V4719">
        <v>0</v>
      </c>
      <c r="W4719">
        <v>0</v>
      </c>
      <c r="X4719">
        <v>102.76078701285859</v>
      </c>
      <c r="Y4719">
        <v>0</v>
      </c>
      <c r="Z4719">
        <v>0</v>
      </c>
      <c r="AA4719">
        <v>0</v>
      </c>
      <c r="AB4719">
        <v>18.825764413981151</v>
      </c>
      <c r="AC4719">
        <v>0</v>
      </c>
      <c r="AD4719">
        <v>0</v>
      </c>
      <c r="AE4719">
        <v>121.58655142683973</v>
      </c>
    </row>
    <row r="4720" spans="1:31" x14ac:dyDescent="0.25">
      <c r="A4720">
        <v>2433832</v>
      </c>
      <c r="B4720">
        <v>1</v>
      </c>
      <c r="C4720" t="s">
        <v>80</v>
      </c>
      <c r="D4720" t="s">
        <v>92</v>
      </c>
      <c r="E4720" t="s">
        <v>290</v>
      </c>
      <c r="F4720" t="s">
        <v>6850</v>
      </c>
      <c r="G4720" t="s">
        <v>525</v>
      </c>
      <c r="H4720" t="s">
        <v>135</v>
      </c>
      <c r="I4720" t="s">
        <v>136</v>
      </c>
      <c r="J4720" t="s">
        <v>137</v>
      </c>
      <c r="K4720" t="s">
        <v>138</v>
      </c>
      <c r="L4720" t="s">
        <v>13734</v>
      </c>
      <c r="M4720" t="s">
        <v>13735</v>
      </c>
      <c r="N4720">
        <v>0.56138888799999997</v>
      </c>
      <c r="O4720">
        <v>0</v>
      </c>
      <c r="P4720">
        <v>65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9.6310817290728732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9.6310817290728732</v>
      </c>
    </row>
    <row r="4721" spans="1:31" x14ac:dyDescent="0.25">
      <c r="A4721">
        <v>2433732</v>
      </c>
      <c r="B4721">
        <v>1</v>
      </c>
      <c r="C4721" t="s">
        <v>80</v>
      </c>
      <c r="D4721" t="s">
        <v>105</v>
      </c>
      <c r="E4721" t="s">
        <v>132</v>
      </c>
      <c r="F4721" t="s">
        <v>13736</v>
      </c>
      <c r="G4721" t="s">
        <v>153</v>
      </c>
      <c r="H4721" t="s">
        <v>135</v>
      </c>
      <c r="I4721" t="s">
        <v>136</v>
      </c>
      <c r="J4721" t="s">
        <v>137</v>
      </c>
      <c r="K4721" t="s">
        <v>138</v>
      </c>
      <c r="L4721" t="s">
        <v>13737</v>
      </c>
      <c r="M4721" t="s">
        <v>13738</v>
      </c>
      <c r="N4721">
        <v>1.7994444439999999</v>
      </c>
      <c r="O4721">
        <v>0</v>
      </c>
      <c r="P4721">
        <v>7</v>
      </c>
      <c r="Q4721">
        <v>0</v>
      </c>
      <c r="R4721">
        <v>0</v>
      </c>
      <c r="S4721">
        <v>0</v>
      </c>
      <c r="T4721">
        <v>2</v>
      </c>
      <c r="U4721">
        <v>0</v>
      </c>
      <c r="V4721">
        <v>0</v>
      </c>
      <c r="W4721">
        <v>0</v>
      </c>
      <c r="X4721">
        <v>2.8402337341688377</v>
      </c>
      <c r="Y4721">
        <v>0</v>
      </c>
      <c r="Z4721">
        <v>0</v>
      </c>
      <c r="AA4721">
        <v>0</v>
      </c>
      <c r="AB4721">
        <v>4.9821004076285327</v>
      </c>
      <c r="AC4721">
        <v>0</v>
      </c>
      <c r="AD4721">
        <v>0</v>
      </c>
      <c r="AE4721">
        <v>7.82233414179737</v>
      </c>
    </row>
    <row r="4722" spans="1:31" x14ac:dyDescent="0.25">
      <c r="A4722">
        <v>2433583</v>
      </c>
      <c r="B4722">
        <v>1</v>
      </c>
      <c r="C4722" t="s">
        <v>80</v>
      </c>
      <c r="D4722" t="s">
        <v>89</v>
      </c>
      <c r="E4722" t="s">
        <v>132</v>
      </c>
      <c r="F4722" t="s">
        <v>13739</v>
      </c>
      <c r="G4722" t="s">
        <v>198</v>
      </c>
      <c r="H4722" t="s">
        <v>135</v>
      </c>
      <c r="I4722" t="s">
        <v>136</v>
      </c>
      <c r="J4722" t="s">
        <v>137</v>
      </c>
      <c r="K4722" t="s">
        <v>138</v>
      </c>
      <c r="L4722" t="s">
        <v>13740</v>
      </c>
      <c r="M4722" t="s">
        <v>13741</v>
      </c>
      <c r="N4722">
        <v>2.2252777770000001</v>
      </c>
      <c r="O4722">
        <v>0</v>
      </c>
      <c r="P4722">
        <v>8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7.0315025498070014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7.0315025498070014</v>
      </c>
    </row>
    <row r="4723" spans="1:31" x14ac:dyDescent="0.25">
      <c r="A4723">
        <v>2433878</v>
      </c>
      <c r="B4723">
        <v>1</v>
      </c>
      <c r="C4723" t="s">
        <v>80</v>
      </c>
      <c r="D4723" t="s">
        <v>97</v>
      </c>
      <c r="E4723" t="s">
        <v>132</v>
      </c>
      <c r="F4723" t="s">
        <v>13742</v>
      </c>
      <c r="G4723" t="s">
        <v>134</v>
      </c>
      <c r="H4723" t="s">
        <v>135</v>
      </c>
      <c r="I4723" t="s">
        <v>136</v>
      </c>
      <c r="J4723" t="s">
        <v>137</v>
      </c>
      <c r="K4723" t="s">
        <v>138</v>
      </c>
      <c r="L4723" t="s">
        <v>13743</v>
      </c>
      <c r="M4723" t="s">
        <v>13744</v>
      </c>
      <c r="N4723">
        <v>0.78138888799999995</v>
      </c>
      <c r="O4723">
        <v>0</v>
      </c>
      <c r="P4723">
        <v>2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0.31084246481017413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0.31084246481017413</v>
      </c>
    </row>
    <row r="4724" spans="1:31" x14ac:dyDescent="0.25">
      <c r="A4724">
        <v>2433417</v>
      </c>
      <c r="B4724">
        <v>1</v>
      </c>
      <c r="C4724" t="s">
        <v>80</v>
      </c>
      <c r="D4724" t="s">
        <v>92</v>
      </c>
      <c r="E4724" t="s">
        <v>147</v>
      </c>
      <c r="F4724" t="s">
        <v>13745</v>
      </c>
      <c r="G4724" t="s">
        <v>149</v>
      </c>
      <c r="H4724" t="s">
        <v>135</v>
      </c>
      <c r="I4724" t="s">
        <v>136</v>
      </c>
      <c r="J4724" t="s">
        <v>137</v>
      </c>
      <c r="K4724" t="s">
        <v>138</v>
      </c>
      <c r="L4724" t="s">
        <v>13746</v>
      </c>
      <c r="M4724" t="s">
        <v>13747</v>
      </c>
      <c r="N4724">
        <v>1.355277777</v>
      </c>
      <c r="O4724">
        <v>0</v>
      </c>
      <c r="P4724">
        <v>6</v>
      </c>
      <c r="Q4724">
        <v>0</v>
      </c>
      <c r="R4724">
        <v>2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5.1915883333316195</v>
      </c>
      <c r="Y4724">
        <v>0</v>
      </c>
      <c r="Z4724">
        <v>6.8145657177500846E-2</v>
      </c>
      <c r="AA4724">
        <v>0</v>
      </c>
      <c r="AB4724">
        <v>0</v>
      </c>
      <c r="AC4724">
        <v>0</v>
      </c>
      <c r="AD4724">
        <v>0</v>
      </c>
      <c r="AE4724">
        <v>5.2597339905091207</v>
      </c>
    </row>
    <row r="4725" spans="1:31" x14ac:dyDescent="0.25">
      <c r="A4725">
        <v>2433872</v>
      </c>
      <c r="B4725">
        <v>1</v>
      </c>
      <c r="C4725" t="s">
        <v>81</v>
      </c>
      <c r="D4725" t="s">
        <v>116</v>
      </c>
      <c r="E4725" t="s">
        <v>161</v>
      </c>
      <c r="F4725" t="s">
        <v>13748</v>
      </c>
      <c r="G4725" t="s">
        <v>143</v>
      </c>
      <c r="H4725" t="s">
        <v>144</v>
      </c>
      <c r="I4725" t="s">
        <v>136</v>
      </c>
      <c r="J4725" t="s">
        <v>137</v>
      </c>
      <c r="K4725" t="s">
        <v>138</v>
      </c>
      <c r="L4725" t="s">
        <v>13749</v>
      </c>
      <c r="M4725" t="s">
        <v>13750</v>
      </c>
      <c r="N4725">
        <v>0.591388888</v>
      </c>
      <c r="O4725">
        <v>0</v>
      </c>
      <c r="P4725">
        <v>0</v>
      </c>
      <c r="Q4725">
        <v>33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1.2899851595551111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1.2899851595551111</v>
      </c>
    </row>
    <row r="4726" spans="1:31" x14ac:dyDescent="0.25">
      <c r="A4726">
        <v>2433274</v>
      </c>
      <c r="B4726">
        <v>1</v>
      </c>
      <c r="C4726" t="s">
        <v>80</v>
      </c>
      <c r="D4726" t="s">
        <v>106</v>
      </c>
      <c r="E4726" t="s">
        <v>156</v>
      </c>
      <c r="F4726" t="s">
        <v>13751</v>
      </c>
      <c r="G4726" t="s">
        <v>158</v>
      </c>
      <c r="H4726" t="s">
        <v>135</v>
      </c>
      <c r="I4726" t="s">
        <v>136</v>
      </c>
      <c r="J4726" t="s">
        <v>137</v>
      </c>
      <c r="K4726" t="s">
        <v>138</v>
      </c>
      <c r="L4726" t="s">
        <v>13752</v>
      </c>
      <c r="M4726" t="s">
        <v>13753</v>
      </c>
      <c r="N4726">
        <v>1.7547222220000001</v>
      </c>
      <c r="O4726">
        <v>0</v>
      </c>
      <c r="P4726">
        <v>0</v>
      </c>
      <c r="Q4726">
        <v>0</v>
      </c>
      <c r="R4726">
        <v>8</v>
      </c>
      <c r="S4726">
        <v>0</v>
      </c>
      <c r="T4726">
        <v>5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3.6754970015552448</v>
      </c>
      <c r="AC4726">
        <v>0</v>
      </c>
      <c r="AD4726">
        <v>0</v>
      </c>
      <c r="AE4726">
        <v>3.6754970015552448</v>
      </c>
    </row>
    <row r="4727" spans="1:31" x14ac:dyDescent="0.25">
      <c r="A4727">
        <v>2433938</v>
      </c>
      <c r="B4727">
        <v>1</v>
      </c>
      <c r="C4727" t="s">
        <v>80</v>
      </c>
      <c r="D4727" t="s">
        <v>83</v>
      </c>
      <c r="E4727" t="s">
        <v>156</v>
      </c>
      <c r="F4727" t="s">
        <v>13754</v>
      </c>
      <c r="G4727" t="s">
        <v>175</v>
      </c>
      <c r="H4727" t="s">
        <v>135</v>
      </c>
      <c r="I4727" t="s">
        <v>136</v>
      </c>
      <c r="J4727" t="s">
        <v>137</v>
      </c>
      <c r="K4727" t="s">
        <v>138</v>
      </c>
      <c r="L4727" t="s">
        <v>13755</v>
      </c>
      <c r="M4727" t="s">
        <v>13756</v>
      </c>
      <c r="N4727">
        <v>1.033055555</v>
      </c>
      <c r="O4727">
        <v>0</v>
      </c>
      <c r="P4727">
        <v>549</v>
      </c>
      <c r="Q4727">
        <v>0</v>
      </c>
      <c r="R4727">
        <v>0</v>
      </c>
      <c r="S4727">
        <v>0</v>
      </c>
      <c r="T4727">
        <v>11</v>
      </c>
      <c r="U4727">
        <v>0</v>
      </c>
      <c r="V4727">
        <v>0</v>
      </c>
      <c r="W4727">
        <v>0</v>
      </c>
      <c r="X4727">
        <v>109.36789888527865</v>
      </c>
      <c r="Y4727">
        <v>0</v>
      </c>
      <c r="Z4727">
        <v>0</v>
      </c>
      <c r="AA4727">
        <v>0</v>
      </c>
      <c r="AB4727">
        <v>8.6503822971089228</v>
      </c>
      <c r="AC4727">
        <v>0</v>
      </c>
      <c r="AD4727">
        <v>0</v>
      </c>
      <c r="AE4727">
        <v>118.01828118238757</v>
      </c>
    </row>
    <row r="4728" spans="1:31" x14ac:dyDescent="0.25">
      <c r="A4728">
        <v>2433915</v>
      </c>
      <c r="B4728">
        <v>1</v>
      </c>
      <c r="C4728" t="s">
        <v>81</v>
      </c>
      <c r="D4728" t="s">
        <v>128</v>
      </c>
      <c r="E4728" t="s">
        <v>161</v>
      </c>
      <c r="F4728" t="s">
        <v>13757</v>
      </c>
      <c r="G4728" t="s">
        <v>187</v>
      </c>
      <c r="H4728" t="s">
        <v>144</v>
      </c>
      <c r="I4728" t="s">
        <v>136</v>
      </c>
      <c r="J4728" t="s">
        <v>137</v>
      </c>
      <c r="K4728" t="s">
        <v>164</v>
      </c>
      <c r="L4728" t="s">
        <v>13758</v>
      </c>
      <c r="M4728" t="s">
        <v>13759</v>
      </c>
      <c r="N4728">
        <v>0.70527777700000005</v>
      </c>
      <c r="O4728">
        <v>0</v>
      </c>
      <c r="P4728">
        <v>315</v>
      </c>
      <c r="Q4728">
        <v>0</v>
      </c>
      <c r="R4728">
        <v>0</v>
      </c>
      <c r="S4728">
        <v>0</v>
      </c>
      <c r="T4728">
        <v>60</v>
      </c>
      <c r="U4728">
        <v>0</v>
      </c>
      <c r="V4728">
        <v>0</v>
      </c>
      <c r="W4728">
        <v>0</v>
      </c>
      <c r="X4728">
        <v>51.909869783320971</v>
      </c>
      <c r="Y4728">
        <v>0</v>
      </c>
      <c r="Z4728">
        <v>0</v>
      </c>
      <c r="AA4728">
        <v>0</v>
      </c>
      <c r="AB4728">
        <v>66.637906915027713</v>
      </c>
      <c r="AC4728">
        <v>0</v>
      </c>
      <c r="AD4728">
        <v>0</v>
      </c>
      <c r="AE4728">
        <v>118.54777669834868</v>
      </c>
    </row>
    <row r="4729" spans="1:31" x14ac:dyDescent="0.25">
      <c r="A4729">
        <v>2433709</v>
      </c>
      <c r="B4729">
        <v>1</v>
      </c>
      <c r="C4729" t="s">
        <v>80</v>
      </c>
      <c r="D4729" t="s">
        <v>107</v>
      </c>
      <c r="E4729" t="s">
        <v>147</v>
      </c>
      <c r="F4729" t="s">
        <v>4552</v>
      </c>
      <c r="G4729" t="s">
        <v>171</v>
      </c>
      <c r="H4729" t="s">
        <v>135</v>
      </c>
      <c r="I4729" t="s">
        <v>136</v>
      </c>
      <c r="J4729" t="s">
        <v>137</v>
      </c>
      <c r="K4729" t="s">
        <v>138</v>
      </c>
      <c r="L4729" t="s">
        <v>13760</v>
      </c>
      <c r="M4729" t="s">
        <v>13761</v>
      </c>
      <c r="N4729">
        <v>5.1997222220000001</v>
      </c>
      <c r="O4729">
        <v>0</v>
      </c>
      <c r="P4729">
        <v>0</v>
      </c>
      <c r="Q4729">
        <v>0</v>
      </c>
      <c r="R4729">
        <v>4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</row>
    <row r="4730" spans="1:31" x14ac:dyDescent="0.25">
      <c r="A4730">
        <v>2433317</v>
      </c>
      <c r="B4730">
        <v>1</v>
      </c>
      <c r="C4730" t="s">
        <v>80</v>
      </c>
      <c r="D4730" t="s">
        <v>106</v>
      </c>
      <c r="E4730" t="s">
        <v>156</v>
      </c>
      <c r="F4730" t="s">
        <v>13762</v>
      </c>
      <c r="G4730" t="s">
        <v>158</v>
      </c>
      <c r="H4730" t="s">
        <v>135</v>
      </c>
      <c r="I4730" t="s">
        <v>136</v>
      </c>
      <c r="J4730" t="s">
        <v>137</v>
      </c>
      <c r="K4730" t="s">
        <v>138</v>
      </c>
      <c r="L4730" t="s">
        <v>13763</v>
      </c>
      <c r="M4730" t="s">
        <v>13764</v>
      </c>
      <c r="N4730">
        <v>0.90138888800000005</v>
      </c>
      <c r="O4730">
        <v>0</v>
      </c>
      <c r="P4730">
        <v>9</v>
      </c>
      <c r="Q4730">
        <v>0</v>
      </c>
      <c r="R4730">
        <v>0</v>
      </c>
      <c r="S4730">
        <v>0</v>
      </c>
      <c r="T4730">
        <v>4</v>
      </c>
      <c r="U4730">
        <v>0</v>
      </c>
      <c r="V4730">
        <v>0</v>
      </c>
      <c r="W4730">
        <v>0</v>
      </c>
      <c r="X4730">
        <v>0.32311191993830002</v>
      </c>
      <c r="Y4730">
        <v>0</v>
      </c>
      <c r="Z4730">
        <v>0</v>
      </c>
      <c r="AA4730">
        <v>0</v>
      </c>
      <c r="AB4730">
        <v>2.4101026743000893</v>
      </c>
      <c r="AC4730">
        <v>0</v>
      </c>
      <c r="AD4730">
        <v>0</v>
      </c>
      <c r="AE4730">
        <v>2.7332145942383894</v>
      </c>
    </row>
    <row r="4731" spans="1:31" x14ac:dyDescent="0.25">
      <c r="A4731">
        <v>2433566</v>
      </c>
      <c r="B4731">
        <v>1</v>
      </c>
      <c r="C4731" t="s">
        <v>81</v>
      </c>
      <c r="D4731" t="s">
        <v>116</v>
      </c>
      <c r="E4731" t="s">
        <v>141</v>
      </c>
      <c r="F4731" t="s">
        <v>4549</v>
      </c>
      <c r="G4731" t="s">
        <v>187</v>
      </c>
      <c r="H4731" t="s">
        <v>144</v>
      </c>
      <c r="I4731" t="s">
        <v>136</v>
      </c>
      <c r="J4731" t="s">
        <v>137</v>
      </c>
      <c r="K4731" t="s">
        <v>164</v>
      </c>
      <c r="L4731" t="s">
        <v>13765</v>
      </c>
      <c r="M4731" t="s">
        <v>13766</v>
      </c>
      <c r="N4731">
        <v>7.4313888879999999</v>
      </c>
      <c r="O4731">
        <v>2</v>
      </c>
      <c r="P4731">
        <v>311</v>
      </c>
      <c r="Q4731">
        <v>1</v>
      </c>
      <c r="R4731">
        <v>2</v>
      </c>
      <c r="S4731">
        <v>0</v>
      </c>
      <c r="T4731">
        <v>16</v>
      </c>
      <c r="U4731">
        <v>0</v>
      </c>
      <c r="V4731">
        <v>0</v>
      </c>
      <c r="W4731">
        <v>3.6616308822879322</v>
      </c>
      <c r="X4731">
        <v>245.37070275109025</v>
      </c>
      <c r="Y4731">
        <v>1.3475565079010001</v>
      </c>
      <c r="Z4731">
        <v>2.5884765687209184</v>
      </c>
      <c r="AA4731">
        <v>0</v>
      </c>
      <c r="AB4731">
        <v>48.291063787658622</v>
      </c>
      <c r="AC4731">
        <v>0</v>
      </c>
      <c r="AD4731">
        <v>0</v>
      </c>
      <c r="AE4731">
        <v>301.25943049765874</v>
      </c>
    </row>
    <row r="4732" spans="1:31" x14ac:dyDescent="0.25">
      <c r="A4732">
        <v>2433958</v>
      </c>
      <c r="B4732">
        <v>1</v>
      </c>
      <c r="C4732" t="s">
        <v>81</v>
      </c>
      <c r="D4732" t="s">
        <v>116</v>
      </c>
      <c r="E4732" t="s">
        <v>161</v>
      </c>
      <c r="F4732" t="s">
        <v>13767</v>
      </c>
      <c r="G4732" t="s">
        <v>301</v>
      </c>
      <c r="H4732" t="s">
        <v>144</v>
      </c>
      <c r="I4732" t="s">
        <v>136</v>
      </c>
      <c r="J4732" t="s">
        <v>137</v>
      </c>
      <c r="K4732" t="s">
        <v>138</v>
      </c>
      <c r="L4732" t="s">
        <v>13768</v>
      </c>
      <c r="M4732" t="s">
        <v>13769</v>
      </c>
      <c r="N4732">
        <v>0.63888888799999999</v>
      </c>
      <c r="O4732">
        <v>0</v>
      </c>
      <c r="P4732">
        <v>295</v>
      </c>
      <c r="Q4732">
        <v>0</v>
      </c>
      <c r="R4732">
        <v>0</v>
      </c>
      <c r="S4732">
        <v>0</v>
      </c>
      <c r="T4732">
        <v>23</v>
      </c>
      <c r="U4732">
        <v>0</v>
      </c>
      <c r="V4732">
        <v>0</v>
      </c>
      <c r="W4732">
        <v>0</v>
      </c>
      <c r="X4732">
        <v>25.579057484338342</v>
      </c>
      <c r="Y4732">
        <v>0</v>
      </c>
      <c r="Z4732">
        <v>0</v>
      </c>
      <c r="AA4732">
        <v>0</v>
      </c>
      <c r="AB4732">
        <v>3.7181161876097502</v>
      </c>
      <c r="AC4732">
        <v>0</v>
      </c>
      <c r="AD4732">
        <v>0</v>
      </c>
      <c r="AE4732">
        <v>29.297173671948094</v>
      </c>
    </row>
    <row r="4733" spans="1:31" x14ac:dyDescent="0.25">
      <c r="A4733">
        <v>2433268</v>
      </c>
      <c r="B4733">
        <v>1</v>
      </c>
      <c r="C4733" t="s">
        <v>80</v>
      </c>
      <c r="D4733" t="s">
        <v>110</v>
      </c>
      <c r="E4733" t="s">
        <v>178</v>
      </c>
      <c r="F4733" t="s">
        <v>13770</v>
      </c>
      <c r="G4733" t="s">
        <v>143</v>
      </c>
      <c r="H4733" t="s">
        <v>144</v>
      </c>
      <c r="I4733" t="s">
        <v>136</v>
      </c>
      <c r="J4733" t="s">
        <v>137</v>
      </c>
      <c r="K4733" t="s">
        <v>138</v>
      </c>
      <c r="L4733" t="s">
        <v>13771</v>
      </c>
      <c r="M4733" t="s">
        <v>13772</v>
      </c>
      <c r="N4733">
        <v>1.9838888880000001</v>
      </c>
      <c r="O4733">
        <v>0</v>
      </c>
      <c r="P4733">
        <v>688</v>
      </c>
      <c r="Q4733">
        <v>0</v>
      </c>
      <c r="R4733">
        <v>0</v>
      </c>
      <c r="S4733">
        <v>1</v>
      </c>
      <c r="T4733">
        <v>158</v>
      </c>
      <c r="U4733">
        <v>0</v>
      </c>
      <c r="V4733">
        <v>0</v>
      </c>
      <c r="W4733">
        <v>0</v>
      </c>
      <c r="X4733">
        <v>275.71003437429027</v>
      </c>
      <c r="Y4733">
        <v>0</v>
      </c>
      <c r="Z4733">
        <v>0</v>
      </c>
      <c r="AA4733">
        <v>2.362974041598755</v>
      </c>
      <c r="AB4733">
        <v>232.22279909587573</v>
      </c>
      <c r="AC4733">
        <v>0</v>
      </c>
      <c r="AD4733">
        <v>0</v>
      </c>
      <c r="AE4733">
        <v>510.29580751176479</v>
      </c>
    </row>
    <row r="4734" spans="1:31" x14ac:dyDescent="0.25">
      <c r="A4734">
        <v>2433311</v>
      </c>
      <c r="B4734">
        <v>1</v>
      </c>
      <c r="C4734" t="s">
        <v>80</v>
      </c>
      <c r="D4734" t="s">
        <v>82</v>
      </c>
      <c r="E4734" t="s">
        <v>161</v>
      </c>
      <c r="F4734" t="s">
        <v>13773</v>
      </c>
      <c r="G4734" t="s">
        <v>163</v>
      </c>
      <c r="H4734" t="s">
        <v>144</v>
      </c>
      <c r="I4734" t="s">
        <v>136</v>
      </c>
      <c r="J4734" t="s">
        <v>137</v>
      </c>
      <c r="K4734" t="s">
        <v>138</v>
      </c>
      <c r="L4734" t="s">
        <v>13774</v>
      </c>
      <c r="M4734" t="s">
        <v>13775</v>
      </c>
      <c r="N4734">
        <v>0.186111111</v>
      </c>
      <c r="O4734">
        <v>0</v>
      </c>
      <c r="P4734">
        <v>385</v>
      </c>
      <c r="Q4734">
        <v>0</v>
      </c>
      <c r="R4734">
        <v>0</v>
      </c>
      <c r="S4734">
        <v>1</v>
      </c>
      <c r="T4734">
        <v>161</v>
      </c>
      <c r="U4734">
        <v>0</v>
      </c>
      <c r="V4734">
        <v>0</v>
      </c>
      <c r="W4734">
        <v>0</v>
      </c>
      <c r="X4734">
        <v>14.72196744767618</v>
      </c>
      <c r="Y4734">
        <v>0</v>
      </c>
      <c r="Z4734">
        <v>0</v>
      </c>
      <c r="AA4734">
        <v>3.7841293388670501</v>
      </c>
      <c r="AB4734">
        <v>24.077234305800573</v>
      </c>
      <c r="AC4734">
        <v>0</v>
      </c>
      <c r="AD4734">
        <v>0</v>
      </c>
      <c r="AE4734">
        <v>42.583331092343805</v>
      </c>
    </row>
    <row r="4735" spans="1:31" x14ac:dyDescent="0.25">
      <c r="A4735">
        <v>2434001</v>
      </c>
      <c r="B4735">
        <v>1</v>
      </c>
      <c r="C4735" t="s">
        <v>80</v>
      </c>
      <c r="D4735" t="s">
        <v>97</v>
      </c>
      <c r="E4735" t="s">
        <v>132</v>
      </c>
      <c r="F4735" t="s">
        <v>13776</v>
      </c>
      <c r="G4735" t="s">
        <v>134</v>
      </c>
      <c r="H4735" t="s">
        <v>135</v>
      </c>
      <c r="I4735" t="s">
        <v>136</v>
      </c>
      <c r="J4735" t="s">
        <v>137</v>
      </c>
      <c r="K4735" t="s">
        <v>138</v>
      </c>
      <c r="L4735" t="s">
        <v>13777</v>
      </c>
      <c r="M4735" t="s">
        <v>13778</v>
      </c>
      <c r="N4735">
        <v>1.1000000000000001</v>
      </c>
      <c r="O4735">
        <v>0</v>
      </c>
      <c r="P4735">
        <v>1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0.3111554218041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0.3111554218041</v>
      </c>
    </row>
    <row r="4736" spans="1:31" x14ac:dyDescent="0.25">
      <c r="A4736">
        <v>2434144</v>
      </c>
      <c r="B4736">
        <v>1</v>
      </c>
      <c r="C4736" t="s">
        <v>80</v>
      </c>
      <c r="D4736" t="s">
        <v>96</v>
      </c>
      <c r="E4736" t="s">
        <v>156</v>
      </c>
      <c r="F4736" t="s">
        <v>13779</v>
      </c>
      <c r="G4736" t="s">
        <v>175</v>
      </c>
      <c r="H4736" t="s">
        <v>135</v>
      </c>
      <c r="I4736" t="s">
        <v>136</v>
      </c>
      <c r="J4736" t="s">
        <v>137</v>
      </c>
      <c r="K4736" t="s">
        <v>138</v>
      </c>
      <c r="L4736" t="s">
        <v>13780</v>
      </c>
      <c r="M4736" t="s">
        <v>13781</v>
      </c>
      <c r="N4736">
        <v>1.7213888879999999</v>
      </c>
      <c r="O4736">
        <v>0</v>
      </c>
      <c r="P4736">
        <v>316</v>
      </c>
      <c r="Q4736">
        <v>0</v>
      </c>
      <c r="R4736">
        <v>0</v>
      </c>
      <c r="S4736">
        <v>0</v>
      </c>
      <c r="T4736">
        <v>8</v>
      </c>
      <c r="U4736">
        <v>0</v>
      </c>
      <c r="V4736">
        <v>0</v>
      </c>
      <c r="W4736">
        <v>0</v>
      </c>
      <c r="X4736">
        <v>56.802112784062096</v>
      </c>
      <c r="Y4736">
        <v>0</v>
      </c>
      <c r="Z4736">
        <v>0</v>
      </c>
      <c r="AA4736">
        <v>0</v>
      </c>
      <c r="AB4736">
        <v>5.2743393479672527</v>
      </c>
      <c r="AC4736">
        <v>0</v>
      </c>
      <c r="AD4736">
        <v>0</v>
      </c>
      <c r="AE4736">
        <v>62.076452132029345</v>
      </c>
    </row>
    <row r="4737" spans="1:31" x14ac:dyDescent="0.25">
      <c r="A4737">
        <v>2433666</v>
      </c>
      <c r="B4737">
        <v>1</v>
      </c>
      <c r="C4737" t="s">
        <v>81</v>
      </c>
      <c r="D4737" t="s">
        <v>128</v>
      </c>
      <c r="E4737" t="s">
        <v>141</v>
      </c>
      <c r="F4737" t="s">
        <v>13782</v>
      </c>
      <c r="G4737" t="s">
        <v>143</v>
      </c>
      <c r="H4737" t="s">
        <v>144</v>
      </c>
      <c r="I4737" t="s">
        <v>136</v>
      </c>
      <c r="J4737" t="s">
        <v>137</v>
      </c>
      <c r="K4737" t="s">
        <v>138</v>
      </c>
      <c r="L4737" t="s">
        <v>13783</v>
      </c>
      <c r="M4737" t="s">
        <v>13784</v>
      </c>
      <c r="N4737">
        <v>0.55833333299999999</v>
      </c>
      <c r="O4737">
        <v>0</v>
      </c>
      <c r="P4737">
        <v>0</v>
      </c>
      <c r="Q4737">
        <v>0</v>
      </c>
      <c r="R4737">
        <v>0</v>
      </c>
      <c r="S4737">
        <v>1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5.3164059869060507</v>
      </c>
      <c r="AB4737">
        <v>0</v>
      </c>
      <c r="AC4737">
        <v>0</v>
      </c>
      <c r="AD4737">
        <v>0</v>
      </c>
      <c r="AE4737">
        <v>5.3164059869060507</v>
      </c>
    </row>
    <row r="4738" spans="1:31" x14ac:dyDescent="0.25">
      <c r="A4738">
        <v>2433497</v>
      </c>
      <c r="B4738">
        <v>1</v>
      </c>
      <c r="C4738" t="s">
        <v>81</v>
      </c>
      <c r="D4738" t="s">
        <v>113</v>
      </c>
      <c r="E4738" t="s">
        <v>161</v>
      </c>
      <c r="F4738" t="s">
        <v>13785</v>
      </c>
      <c r="G4738" t="s">
        <v>187</v>
      </c>
      <c r="H4738" t="s">
        <v>144</v>
      </c>
      <c r="I4738" t="s">
        <v>136</v>
      </c>
      <c r="J4738" t="s">
        <v>137</v>
      </c>
      <c r="K4738" t="s">
        <v>164</v>
      </c>
      <c r="L4738" t="s">
        <v>13786</v>
      </c>
      <c r="M4738" t="s">
        <v>13787</v>
      </c>
      <c r="N4738">
        <v>0.99833333300000004</v>
      </c>
      <c r="O4738">
        <v>0</v>
      </c>
      <c r="P4738">
        <v>154</v>
      </c>
      <c r="Q4738">
        <v>0</v>
      </c>
      <c r="R4738">
        <v>5</v>
      </c>
      <c r="S4738">
        <v>0</v>
      </c>
      <c r="T4738">
        <v>3</v>
      </c>
      <c r="U4738">
        <v>0</v>
      </c>
      <c r="V4738">
        <v>0</v>
      </c>
      <c r="W4738">
        <v>0</v>
      </c>
      <c r="X4738">
        <v>30.710869101216808</v>
      </c>
      <c r="Y4738">
        <v>0</v>
      </c>
      <c r="Z4738">
        <v>0.79782574681515339</v>
      </c>
      <c r="AA4738">
        <v>0</v>
      </c>
      <c r="AB4738">
        <v>0.59271171050266003</v>
      </c>
      <c r="AC4738">
        <v>0</v>
      </c>
      <c r="AD4738">
        <v>0</v>
      </c>
      <c r="AE4738">
        <v>32.10140655853462</v>
      </c>
    </row>
    <row r="4739" spans="1:31" x14ac:dyDescent="0.25">
      <c r="A4739">
        <v>2433543</v>
      </c>
      <c r="B4739">
        <v>1</v>
      </c>
      <c r="C4739" t="s">
        <v>81</v>
      </c>
      <c r="D4739" t="s">
        <v>113</v>
      </c>
      <c r="E4739" t="s">
        <v>161</v>
      </c>
      <c r="F4739" t="s">
        <v>13788</v>
      </c>
      <c r="G4739" t="s">
        <v>187</v>
      </c>
      <c r="H4739" t="s">
        <v>144</v>
      </c>
      <c r="I4739" t="s">
        <v>136</v>
      </c>
      <c r="J4739" t="s">
        <v>137</v>
      </c>
      <c r="K4739" t="s">
        <v>164</v>
      </c>
      <c r="L4739" t="s">
        <v>13789</v>
      </c>
      <c r="M4739" t="s">
        <v>13790</v>
      </c>
      <c r="N4739">
        <v>1.2002777769999999</v>
      </c>
      <c r="O4739">
        <v>0</v>
      </c>
      <c r="P4739">
        <v>1353</v>
      </c>
      <c r="Q4739">
        <v>0</v>
      </c>
      <c r="R4739">
        <v>3</v>
      </c>
      <c r="S4739">
        <v>0</v>
      </c>
      <c r="T4739">
        <v>81</v>
      </c>
      <c r="U4739">
        <v>0</v>
      </c>
      <c r="V4739">
        <v>0</v>
      </c>
      <c r="W4739">
        <v>0</v>
      </c>
      <c r="X4739">
        <v>442.3783264756521</v>
      </c>
      <c r="Y4739">
        <v>0</v>
      </c>
      <c r="Z4739">
        <v>0</v>
      </c>
      <c r="AA4739">
        <v>0</v>
      </c>
      <c r="AB4739">
        <v>98.747980971137991</v>
      </c>
      <c r="AC4739">
        <v>0</v>
      </c>
      <c r="AD4739">
        <v>0</v>
      </c>
      <c r="AE4739">
        <v>541.12630744679007</v>
      </c>
    </row>
    <row r="4740" spans="1:31" x14ac:dyDescent="0.25">
      <c r="A4740">
        <v>2433875</v>
      </c>
      <c r="B4740">
        <v>1</v>
      </c>
      <c r="C4740" t="s">
        <v>80</v>
      </c>
      <c r="D4740" t="s">
        <v>108</v>
      </c>
      <c r="E4740" t="s">
        <v>147</v>
      </c>
      <c r="F4740" t="s">
        <v>13791</v>
      </c>
      <c r="G4740" t="s">
        <v>171</v>
      </c>
      <c r="H4740" t="s">
        <v>135</v>
      </c>
      <c r="I4740" t="s">
        <v>136</v>
      </c>
      <c r="J4740" t="s">
        <v>137</v>
      </c>
      <c r="K4740" t="s">
        <v>138</v>
      </c>
      <c r="L4740" t="s">
        <v>13792</v>
      </c>
      <c r="M4740" t="s">
        <v>13793</v>
      </c>
      <c r="N4740">
        <v>3.8219444440000001</v>
      </c>
      <c r="O4740">
        <v>0</v>
      </c>
      <c r="P4740">
        <v>12</v>
      </c>
      <c r="Q4740">
        <v>0</v>
      </c>
      <c r="R4740">
        <v>4</v>
      </c>
      <c r="S4740">
        <v>0</v>
      </c>
      <c r="T4740">
        <v>2</v>
      </c>
      <c r="U4740">
        <v>0</v>
      </c>
      <c r="V4740">
        <v>0</v>
      </c>
      <c r="W4740">
        <v>0</v>
      </c>
      <c r="X4740">
        <v>5.6452190952310275</v>
      </c>
      <c r="Y4740">
        <v>0</v>
      </c>
      <c r="Z4740">
        <v>0.32384273701178945</v>
      </c>
      <c r="AA4740">
        <v>0</v>
      </c>
      <c r="AB4740">
        <v>0.7594534745713285</v>
      </c>
      <c r="AC4740">
        <v>0</v>
      </c>
      <c r="AD4740">
        <v>0</v>
      </c>
      <c r="AE4740">
        <v>6.7285153068141454</v>
      </c>
    </row>
    <row r="4741" spans="1:31" x14ac:dyDescent="0.25">
      <c r="A4741">
        <v>2433580</v>
      </c>
      <c r="B4741">
        <v>1</v>
      </c>
      <c r="C4741" t="s">
        <v>80</v>
      </c>
      <c r="D4741" t="s">
        <v>97</v>
      </c>
      <c r="E4741" t="s">
        <v>132</v>
      </c>
      <c r="F4741" t="s">
        <v>13794</v>
      </c>
      <c r="G4741" t="s">
        <v>134</v>
      </c>
      <c r="H4741" t="s">
        <v>135</v>
      </c>
      <c r="I4741" t="s">
        <v>136</v>
      </c>
      <c r="J4741" t="s">
        <v>137</v>
      </c>
      <c r="K4741" t="s">
        <v>138</v>
      </c>
      <c r="L4741" t="s">
        <v>13795</v>
      </c>
      <c r="M4741" t="s">
        <v>13796</v>
      </c>
      <c r="N4741">
        <v>1.6825000000000001</v>
      </c>
      <c r="O4741">
        <v>0</v>
      </c>
      <c r="P4741">
        <v>2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1.5415869254375094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1.5415869254375094</v>
      </c>
    </row>
    <row r="4742" spans="1:31" x14ac:dyDescent="0.25">
      <c r="A4742">
        <v>2433294</v>
      </c>
      <c r="B4742">
        <v>1</v>
      </c>
      <c r="C4742" t="s">
        <v>80</v>
      </c>
      <c r="D4742" t="s">
        <v>105</v>
      </c>
      <c r="E4742" t="s">
        <v>147</v>
      </c>
      <c r="F4742" t="s">
        <v>13797</v>
      </c>
      <c r="G4742" t="s">
        <v>175</v>
      </c>
      <c r="H4742" t="s">
        <v>135</v>
      </c>
      <c r="I4742" t="s">
        <v>136</v>
      </c>
      <c r="J4742" t="s">
        <v>137</v>
      </c>
      <c r="K4742" t="s">
        <v>138</v>
      </c>
      <c r="L4742" t="s">
        <v>13798</v>
      </c>
      <c r="M4742" t="s">
        <v>13799</v>
      </c>
      <c r="N4742">
        <v>0.42638888800000002</v>
      </c>
      <c r="O4742">
        <v>0</v>
      </c>
      <c r="P4742">
        <v>198</v>
      </c>
      <c r="Q4742">
        <v>0</v>
      </c>
      <c r="R4742">
        <v>0</v>
      </c>
      <c r="S4742">
        <v>0</v>
      </c>
      <c r="T4742">
        <v>22</v>
      </c>
      <c r="U4742">
        <v>0</v>
      </c>
      <c r="V4742">
        <v>0</v>
      </c>
      <c r="W4742">
        <v>0</v>
      </c>
      <c r="X4742">
        <v>19.40474436512439</v>
      </c>
      <c r="Y4742">
        <v>0</v>
      </c>
      <c r="Z4742">
        <v>0</v>
      </c>
      <c r="AA4742">
        <v>0</v>
      </c>
      <c r="AB4742">
        <v>3.0755991245244338</v>
      </c>
      <c r="AC4742">
        <v>0</v>
      </c>
      <c r="AD4742">
        <v>0</v>
      </c>
      <c r="AE4742">
        <v>22.480343489648824</v>
      </c>
    </row>
    <row r="4743" spans="1:31" x14ac:dyDescent="0.25">
      <c r="A4743">
        <v>2433440</v>
      </c>
      <c r="B4743">
        <v>1</v>
      </c>
      <c r="C4743" t="s">
        <v>80</v>
      </c>
      <c r="D4743" t="s">
        <v>94</v>
      </c>
      <c r="E4743" t="s">
        <v>178</v>
      </c>
      <c r="F4743" t="s">
        <v>13800</v>
      </c>
      <c r="G4743" t="s">
        <v>849</v>
      </c>
      <c r="H4743" t="s">
        <v>144</v>
      </c>
      <c r="I4743" t="s">
        <v>136</v>
      </c>
      <c r="J4743" t="s">
        <v>137</v>
      </c>
      <c r="K4743" t="s">
        <v>138</v>
      </c>
      <c r="L4743" t="s">
        <v>13801</v>
      </c>
      <c r="M4743" t="s">
        <v>13802</v>
      </c>
      <c r="N4743">
        <v>7.3550000000000004</v>
      </c>
      <c r="O4743">
        <v>0</v>
      </c>
      <c r="P4743">
        <v>1</v>
      </c>
      <c r="Q4743">
        <v>9</v>
      </c>
      <c r="R4743">
        <v>167</v>
      </c>
      <c r="S4743">
        <v>1</v>
      </c>
      <c r="T4743">
        <v>22</v>
      </c>
      <c r="U4743">
        <v>1</v>
      </c>
      <c r="V4743">
        <v>0</v>
      </c>
      <c r="W4743">
        <v>0</v>
      </c>
      <c r="X4743">
        <v>15.041680877802616</v>
      </c>
      <c r="Y4743">
        <v>4.9533565342901191</v>
      </c>
      <c r="Z4743">
        <v>9.2934168898759566</v>
      </c>
      <c r="AA4743">
        <v>13.921560359421221</v>
      </c>
      <c r="AB4743">
        <v>153.58415271895291</v>
      </c>
      <c r="AC4743">
        <v>1131.5756200446517</v>
      </c>
      <c r="AD4743">
        <v>0</v>
      </c>
      <c r="AE4743">
        <v>1328.3697874249945</v>
      </c>
    </row>
    <row r="4744" spans="1:31" x14ac:dyDescent="0.25">
      <c r="A4744">
        <v>2433729</v>
      </c>
      <c r="B4744">
        <v>1</v>
      </c>
      <c r="C4744" t="s">
        <v>80</v>
      </c>
      <c r="D4744" t="s">
        <v>96</v>
      </c>
      <c r="E4744" t="s">
        <v>132</v>
      </c>
      <c r="F4744" t="s">
        <v>13803</v>
      </c>
      <c r="G4744" t="s">
        <v>134</v>
      </c>
      <c r="H4744" t="s">
        <v>135</v>
      </c>
      <c r="I4744" t="s">
        <v>136</v>
      </c>
      <c r="J4744" t="s">
        <v>137</v>
      </c>
      <c r="K4744" t="s">
        <v>138</v>
      </c>
      <c r="L4744" t="s">
        <v>13804</v>
      </c>
      <c r="M4744" t="s">
        <v>13805</v>
      </c>
      <c r="N4744">
        <v>4.7494444439999999</v>
      </c>
      <c r="O4744">
        <v>0</v>
      </c>
      <c r="P4744">
        <v>1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2.466904743260018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2.466904743260018</v>
      </c>
    </row>
    <row r="4745" spans="1:31" x14ac:dyDescent="0.25">
      <c r="A4745">
        <v>2433941</v>
      </c>
      <c r="B4745">
        <v>1</v>
      </c>
      <c r="C4745" t="s">
        <v>81</v>
      </c>
      <c r="D4745" t="s">
        <v>128</v>
      </c>
      <c r="E4745" t="s">
        <v>132</v>
      </c>
      <c r="F4745" t="s">
        <v>13806</v>
      </c>
      <c r="G4745" t="s">
        <v>153</v>
      </c>
      <c r="H4745" t="s">
        <v>135</v>
      </c>
      <c r="I4745" t="s">
        <v>136</v>
      </c>
      <c r="J4745" t="s">
        <v>137</v>
      </c>
      <c r="K4745" t="s">
        <v>138</v>
      </c>
      <c r="L4745" t="s">
        <v>13807</v>
      </c>
      <c r="M4745" t="s">
        <v>13808</v>
      </c>
      <c r="N4745">
        <v>2.6994444440000001</v>
      </c>
      <c r="O4745">
        <v>0</v>
      </c>
      <c r="P4745">
        <v>7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5.1007386594696014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5.1007386594696014</v>
      </c>
    </row>
    <row r="4746" spans="1:31" x14ac:dyDescent="0.25">
      <c r="A4746">
        <v>2433420</v>
      </c>
      <c r="B4746">
        <v>1</v>
      </c>
      <c r="C4746" t="s">
        <v>80</v>
      </c>
      <c r="D4746" t="s">
        <v>90</v>
      </c>
      <c r="E4746" t="s">
        <v>147</v>
      </c>
      <c r="F4746" t="s">
        <v>13809</v>
      </c>
      <c r="G4746" t="s">
        <v>355</v>
      </c>
      <c r="H4746" t="s">
        <v>135</v>
      </c>
      <c r="I4746" t="s">
        <v>136</v>
      </c>
      <c r="J4746" t="s">
        <v>137</v>
      </c>
      <c r="K4746" t="s">
        <v>164</v>
      </c>
      <c r="L4746" t="s">
        <v>13810</v>
      </c>
      <c r="M4746" t="s">
        <v>13811</v>
      </c>
      <c r="N4746">
        <v>1.383888888</v>
      </c>
      <c r="O4746">
        <v>0</v>
      </c>
      <c r="P4746">
        <v>47</v>
      </c>
      <c r="Q4746">
        <v>0</v>
      </c>
      <c r="R4746">
        <v>0</v>
      </c>
      <c r="S4746">
        <v>0</v>
      </c>
      <c r="T4746">
        <v>4</v>
      </c>
      <c r="U4746">
        <v>0</v>
      </c>
      <c r="V4746">
        <v>0</v>
      </c>
      <c r="W4746">
        <v>0</v>
      </c>
      <c r="X4746">
        <v>21.823768027842412</v>
      </c>
      <c r="Y4746">
        <v>0</v>
      </c>
      <c r="Z4746">
        <v>0</v>
      </c>
      <c r="AA4746">
        <v>0</v>
      </c>
      <c r="AB4746">
        <v>1.7983045467924281</v>
      </c>
      <c r="AC4746">
        <v>0</v>
      </c>
      <c r="AD4746">
        <v>0</v>
      </c>
      <c r="AE4746">
        <v>23.622072574634842</v>
      </c>
    </row>
    <row r="4747" spans="1:31" x14ac:dyDescent="0.25">
      <c r="A4747">
        <v>2433394</v>
      </c>
      <c r="B4747">
        <v>1</v>
      </c>
      <c r="C4747" t="s">
        <v>80</v>
      </c>
      <c r="D4747" t="s">
        <v>82</v>
      </c>
      <c r="E4747" t="s">
        <v>132</v>
      </c>
      <c r="F4747" t="s">
        <v>13812</v>
      </c>
      <c r="G4747" t="s">
        <v>198</v>
      </c>
      <c r="H4747" t="s">
        <v>135</v>
      </c>
      <c r="I4747" t="s">
        <v>136</v>
      </c>
      <c r="J4747" t="s">
        <v>137</v>
      </c>
      <c r="K4747" t="s">
        <v>138</v>
      </c>
      <c r="L4747" t="s">
        <v>13813</v>
      </c>
      <c r="M4747" t="s">
        <v>13814</v>
      </c>
      <c r="N4747">
        <v>5.1836111110000003</v>
      </c>
      <c r="O4747">
        <v>0</v>
      </c>
      <c r="P4747">
        <v>9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14.220479037084109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14.220479037084109</v>
      </c>
    </row>
    <row r="4748" spans="1:31" x14ac:dyDescent="0.25">
      <c r="A4748">
        <v>2433749</v>
      </c>
      <c r="B4748">
        <v>1</v>
      </c>
      <c r="C4748" t="s">
        <v>81</v>
      </c>
      <c r="D4748" t="s">
        <v>112</v>
      </c>
      <c r="E4748" t="s">
        <v>178</v>
      </c>
      <c r="F4748" t="s">
        <v>1897</v>
      </c>
      <c r="G4748" t="s">
        <v>143</v>
      </c>
      <c r="H4748" t="s">
        <v>144</v>
      </c>
      <c r="I4748" t="s">
        <v>136</v>
      </c>
      <c r="J4748" t="s">
        <v>137</v>
      </c>
      <c r="K4748" t="s">
        <v>138</v>
      </c>
      <c r="L4748" t="s">
        <v>13815</v>
      </c>
      <c r="M4748" t="s">
        <v>13816</v>
      </c>
      <c r="N4748">
        <v>0.46944444400000002</v>
      </c>
      <c r="O4748">
        <v>1</v>
      </c>
      <c r="P4748">
        <v>3</v>
      </c>
      <c r="Q4748">
        <v>13</v>
      </c>
      <c r="R4748">
        <v>68</v>
      </c>
      <c r="S4748">
        <v>5</v>
      </c>
      <c r="T4748">
        <v>7</v>
      </c>
      <c r="U4748">
        <v>0</v>
      </c>
      <c r="V4748">
        <v>0</v>
      </c>
      <c r="W4748">
        <v>0.10857183823791666</v>
      </c>
      <c r="X4748">
        <v>0</v>
      </c>
      <c r="Y4748">
        <v>167.59616360222131</v>
      </c>
      <c r="Z4748">
        <v>3.4121957114025956</v>
      </c>
      <c r="AA4748">
        <v>3.2761050453882135</v>
      </c>
      <c r="AB4748">
        <v>4.6504379094681214</v>
      </c>
      <c r="AC4748">
        <v>0</v>
      </c>
      <c r="AD4748">
        <v>0</v>
      </c>
      <c r="AE4748">
        <v>179.04347410671815</v>
      </c>
    </row>
    <row r="4749" spans="1:31" x14ac:dyDescent="0.25">
      <c r="A4749">
        <v>2433400</v>
      </c>
      <c r="B4749">
        <v>1</v>
      </c>
      <c r="C4749" t="s">
        <v>80</v>
      </c>
      <c r="D4749" t="s">
        <v>104</v>
      </c>
      <c r="E4749" t="s">
        <v>132</v>
      </c>
      <c r="F4749" t="s">
        <v>13817</v>
      </c>
      <c r="G4749" t="s">
        <v>134</v>
      </c>
      <c r="H4749" t="s">
        <v>135</v>
      </c>
      <c r="I4749" t="s">
        <v>136</v>
      </c>
      <c r="J4749" t="s">
        <v>137</v>
      </c>
      <c r="K4749" t="s">
        <v>138</v>
      </c>
      <c r="L4749" t="s">
        <v>13818</v>
      </c>
      <c r="M4749" t="s">
        <v>13819</v>
      </c>
      <c r="N4749">
        <v>2.821666666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0.95351882627430007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0.95351882627430007</v>
      </c>
    </row>
    <row r="4750" spans="1:31" x14ac:dyDescent="0.25">
      <c r="A4750">
        <v>2433271</v>
      </c>
      <c r="B4750">
        <v>1</v>
      </c>
      <c r="C4750" t="s">
        <v>80</v>
      </c>
      <c r="D4750" t="s">
        <v>100</v>
      </c>
      <c r="E4750" t="s">
        <v>156</v>
      </c>
      <c r="F4750" t="s">
        <v>13820</v>
      </c>
      <c r="G4750" t="s">
        <v>158</v>
      </c>
      <c r="H4750" t="s">
        <v>135</v>
      </c>
      <c r="I4750" t="s">
        <v>136</v>
      </c>
      <c r="J4750" t="s">
        <v>137</v>
      </c>
      <c r="K4750" t="s">
        <v>138</v>
      </c>
      <c r="L4750" t="s">
        <v>13821</v>
      </c>
      <c r="M4750" t="s">
        <v>13822</v>
      </c>
      <c r="N4750">
        <v>1.251944444</v>
      </c>
      <c r="O4750">
        <v>0</v>
      </c>
      <c r="P4750">
        <v>31</v>
      </c>
      <c r="Q4750">
        <v>0</v>
      </c>
      <c r="R4750">
        <v>6</v>
      </c>
      <c r="S4750">
        <v>0</v>
      </c>
      <c r="T4750">
        <v>32</v>
      </c>
      <c r="U4750">
        <v>0</v>
      </c>
      <c r="V4750">
        <v>0</v>
      </c>
      <c r="W4750">
        <v>0</v>
      </c>
      <c r="X4750">
        <v>12.30819499317221</v>
      </c>
      <c r="Y4750">
        <v>0</v>
      </c>
      <c r="Z4750">
        <v>0.67405968550619721</v>
      </c>
      <c r="AA4750">
        <v>0</v>
      </c>
      <c r="AB4750">
        <v>39.945116944794066</v>
      </c>
      <c r="AC4750">
        <v>0</v>
      </c>
      <c r="AD4750">
        <v>0</v>
      </c>
      <c r="AE4750">
        <v>52.927371623472474</v>
      </c>
    </row>
    <row r="4751" spans="1:31" x14ac:dyDescent="0.25">
      <c r="A4751">
        <v>2433414</v>
      </c>
      <c r="B4751">
        <v>1</v>
      </c>
      <c r="C4751" t="s">
        <v>81</v>
      </c>
      <c r="D4751" t="s">
        <v>127</v>
      </c>
      <c r="E4751" t="s">
        <v>141</v>
      </c>
      <c r="F4751" t="s">
        <v>13823</v>
      </c>
      <c r="G4751" t="s">
        <v>143</v>
      </c>
      <c r="H4751" t="s">
        <v>144</v>
      </c>
      <c r="I4751" t="s">
        <v>136</v>
      </c>
      <c r="J4751" t="s">
        <v>137</v>
      </c>
      <c r="K4751" t="s">
        <v>138</v>
      </c>
      <c r="L4751" t="s">
        <v>13824</v>
      </c>
      <c r="M4751" t="s">
        <v>13825</v>
      </c>
      <c r="N4751">
        <v>3.1030555550000001</v>
      </c>
      <c r="O4751">
        <v>3</v>
      </c>
      <c r="P4751">
        <v>12</v>
      </c>
      <c r="Q4751">
        <v>198</v>
      </c>
      <c r="R4751">
        <v>104</v>
      </c>
      <c r="S4751">
        <v>20</v>
      </c>
      <c r="T4751">
        <v>7</v>
      </c>
      <c r="U4751">
        <v>0</v>
      </c>
      <c r="V4751">
        <v>0</v>
      </c>
      <c r="W4751">
        <v>4.8782724216250717</v>
      </c>
      <c r="X4751">
        <v>0</v>
      </c>
      <c r="Y4751">
        <v>28.658696857739816</v>
      </c>
      <c r="Z4751">
        <v>2.1004838987833239</v>
      </c>
      <c r="AA4751">
        <v>91.229757661133036</v>
      </c>
      <c r="AB4751">
        <v>18.869993439956964</v>
      </c>
      <c r="AC4751">
        <v>0</v>
      </c>
      <c r="AD4751">
        <v>0</v>
      </c>
      <c r="AE4751">
        <v>145.73720427923823</v>
      </c>
    </row>
    <row r="4752" spans="1:31" x14ac:dyDescent="0.25">
      <c r="A4752">
        <v>2433712</v>
      </c>
      <c r="B4752">
        <v>1</v>
      </c>
      <c r="C4752" t="s">
        <v>80</v>
      </c>
      <c r="D4752" t="s">
        <v>95</v>
      </c>
      <c r="E4752" t="s">
        <v>147</v>
      </c>
      <c r="F4752" t="s">
        <v>13826</v>
      </c>
      <c r="G4752" t="s">
        <v>149</v>
      </c>
      <c r="H4752" t="s">
        <v>135</v>
      </c>
      <c r="I4752" t="s">
        <v>136</v>
      </c>
      <c r="J4752" t="s">
        <v>137</v>
      </c>
      <c r="K4752" t="s">
        <v>138</v>
      </c>
      <c r="L4752" t="s">
        <v>13827</v>
      </c>
      <c r="M4752" t="s">
        <v>13828</v>
      </c>
      <c r="N4752">
        <v>3.8624999999999998</v>
      </c>
      <c r="O4752">
        <v>0</v>
      </c>
      <c r="P4752">
        <v>16</v>
      </c>
      <c r="Q4752">
        <v>0</v>
      </c>
      <c r="R4752">
        <v>0</v>
      </c>
      <c r="S4752">
        <v>0</v>
      </c>
      <c r="T4752">
        <v>6</v>
      </c>
      <c r="U4752">
        <v>0</v>
      </c>
      <c r="V4752">
        <v>0</v>
      </c>
      <c r="W4752">
        <v>0</v>
      </c>
      <c r="X4752">
        <v>10.443673585339383</v>
      </c>
      <c r="Y4752">
        <v>0</v>
      </c>
      <c r="Z4752">
        <v>0</v>
      </c>
      <c r="AA4752">
        <v>0</v>
      </c>
      <c r="AB4752">
        <v>37.563686885723818</v>
      </c>
      <c r="AC4752">
        <v>0</v>
      </c>
      <c r="AD4752">
        <v>0</v>
      </c>
      <c r="AE4752">
        <v>48.007360471063201</v>
      </c>
    </row>
    <row r="4753" spans="1:31" x14ac:dyDescent="0.25">
      <c r="A4753">
        <v>2433357</v>
      </c>
      <c r="B4753">
        <v>1</v>
      </c>
      <c r="C4753" t="s">
        <v>80</v>
      </c>
      <c r="D4753" t="s">
        <v>103</v>
      </c>
      <c r="E4753" t="s">
        <v>147</v>
      </c>
      <c r="F4753" t="s">
        <v>13829</v>
      </c>
      <c r="G4753" t="s">
        <v>1709</v>
      </c>
      <c r="H4753" t="s">
        <v>135</v>
      </c>
      <c r="I4753" t="s">
        <v>136</v>
      </c>
      <c r="J4753" t="s">
        <v>3</v>
      </c>
      <c r="K4753" t="s">
        <v>138</v>
      </c>
      <c r="L4753" t="s">
        <v>13830</v>
      </c>
      <c r="M4753" t="s">
        <v>13831</v>
      </c>
      <c r="N4753">
        <v>4.1950000000000003</v>
      </c>
      <c r="O4753">
        <v>0</v>
      </c>
      <c r="P4753">
        <v>84</v>
      </c>
      <c r="Q4753">
        <v>0</v>
      </c>
      <c r="R4753">
        <v>0</v>
      </c>
      <c r="S4753">
        <v>0</v>
      </c>
      <c r="T4753">
        <v>6</v>
      </c>
      <c r="U4753">
        <v>0</v>
      </c>
      <c r="V4753">
        <v>0</v>
      </c>
      <c r="W4753">
        <v>0</v>
      </c>
      <c r="X4753">
        <v>81.942889404453211</v>
      </c>
      <c r="Y4753">
        <v>0</v>
      </c>
      <c r="Z4753">
        <v>0</v>
      </c>
      <c r="AA4753">
        <v>0</v>
      </c>
      <c r="AB4753">
        <v>27.967502581507148</v>
      </c>
      <c r="AC4753">
        <v>0</v>
      </c>
      <c r="AD4753">
        <v>0</v>
      </c>
      <c r="AE4753">
        <v>109.91039198596036</v>
      </c>
    </row>
    <row r="4754" spans="1:31" x14ac:dyDescent="0.25">
      <c r="A4754">
        <v>2433606</v>
      </c>
      <c r="B4754">
        <v>1</v>
      </c>
      <c r="C4754" t="s">
        <v>80</v>
      </c>
      <c r="D4754" t="s">
        <v>97</v>
      </c>
      <c r="E4754" t="s">
        <v>161</v>
      </c>
      <c r="F4754" t="s">
        <v>10001</v>
      </c>
      <c r="G4754" t="s">
        <v>256</v>
      </c>
      <c r="H4754" t="s">
        <v>144</v>
      </c>
      <c r="I4754" t="s">
        <v>136</v>
      </c>
      <c r="J4754" t="s">
        <v>137</v>
      </c>
      <c r="K4754" t="s">
        <v>138</v>
      </c>
      <c r="L4754" t="s">
        <v>13832</v>
      </c>
      <c r="M4754" t="s">
        <v>13833</v>
      </c>
      <c r="N4754">
        <v>1.3177777770000001</v>
      </c>
      <c r="O4754">
        <v>0</v>
      </c>
      <c r="P4754">
        <v>143</v>
      </c>
      <c r="Q4754">
        <v>0</v>
      </c>
      <c r="R4754">
        <v>4</v>
      </c>
      <c r="S4754">
        <v>0</v>
      </c>
      <c r="T4754">
        <v>25</v>
      </c>
      <c r="U4754">
        <v>0</v>
      </c>
      <c r="V4754">
        <v>0</v>
      </c>
      <c r="W4754">
        <v>0</v>
      </c>
      <c r="X4754">
        <v>62.208072396345777</v>
      </c>
      <c r="Y4754">
        <v>0</v>
      </c>
      <c r="Z4754">
        <v>0</v>
      </c>
      <c r="AA4754">
        <v>0</v>
      </c>
      <c r="AB4754">
        <v>33.298841271678938</v>
      </c>
      <c r="AC4754">
        <v>0</v>
      </c>
      <c r="AD4754">
        <v>0</v>
      </c>
      <c r="AE4754">
        <v>95.506913668024708</v>
      </c>
    </row>
    <row r="4755" spans="1:31" x14ac:dyDescent="0.25">
      <c r="A4755">
        <v>2434147</v>
      </c>
      <c r="B4755">
        <v>1</v>
      </c>
      <c r="C4755" t="s">
        <v>80</v>
      </c>
      <c r="D4755" t="s">
        <v>110</v>
      </c>
      <c r="E4755" t="s">
        <v>147</v>
      </c>
      <c r="F4755" t="s">
        <v>6333</v>
      </c>
      <c r="G4755" t="s">
        <v>308</v>
      </c>
      <c r="H4755" t="s">
        <v>135</v>
      </c>
      <c r="I4755" t="s">
        <v>136</v>
      </c>
      <c r="J4755" t="s">
        <v>137</v>
      </c>
      <c r="K4755" t="s">
        <v>138</v>
      </c>
      <c r="L4755" t="s">
        <v>13834</v>
      </c>
      <c r="M4755" t="s">
        <v>13835</v>
      </c>
      <c r="N4755">
        <v>1.353611111</v>
      </c>
      <c r="O4755">
        <v>0</v>
      </c>
      <c r="P4755">
        <v>151</v>
      </c>
      <c r="Q4755">
        <v>0</v>
      </c>
      <c r="R4755">
        <v>0</v>
      </c>
      <c r="S4755">
        <v>0</v>
      </c>
      <c r="T4755">
        <v>6</v>
      </c>
      <c r="U4755">
        <v>0</v>
      </c>
      <c r="V4755">
        <v>0</v>
      </c>
      <c r="W4755">
        <v>0</v>
      </c>
      <c r="X4755">
        <v>56.612323515235595</v>
      </c>
      <c r="Y4755">
        <v>0</v>
      </c>
      <c r="Z4755">
        <v>0</v>
      </c>
      <c r="AA4755">
        <v>0</v>
      </c>
      <c r="AB4755">
        <v>9.5579683734559264</v>
      </c>
      <c r="AC4755">
        <v>0</v>
      </c>
      <c r="AD4755">
        <v>0</v>
      </c>
      <c r="AE4755">
        <v>66.170291888691523</v>
      </c>
    </row>
    <row r="4756" spans="1:31" x14ac:dyDescent="0.25">
      <c r="A4756">
        <v>2433314</v>
      </c>
      <c r="B4756">
        <v>1</v>
      </c>
      <c r="C4756" t="s">
        <v>80</v>
      </c>
      <c r="D4756" t="s">
        <v>85</v>
      </c>
      <c r="E4756" t="s">
        <v>147</v>
      </c>
      <c r="F4756" t="s">
        <v>2910</v>
      </c>
      <c r="G4756" t="s">
        <v>171</v>
      </c>
      <c r="H4756" t="s">
        <v>135</v>
      </c>
      <c r="I4756" t="s">
        <v>136</v>
      </c>
      <c r="J4756" t="s">
        <v>137</v>
      </c>
      <c r="K4756" t="s">
        <v>138</v>
      </c>
      <c r="L4756" t="s">
        <v>13836</v>
      </c>
      <c r="M4756" t="s">
        <v>13837</v>
      </c>
      <c r="N4756">
        <v>4.4030555549999999</v>
      </c>
      <c r="O4756">
        <v>0</v>
      </c>
      <c r="P4756">
        <v>218</v>
      </c>
      <c r="Q4756">
        <v>0</v>
      </c>
      <c r="R4756">
        <v>0</v>
      </c>
      <c r="S4756">
        <v>0</v>
      </c>
      <c r="T4756">
        <v>12</v>
      </c>
      <c r="U4756">
        <v>0</v>
      </c>
      <c r="V4756">
        <v>0</v>
      </c>
      <c r="W4756">
        <v>0</v>
      </c>
      <c r="X4756">
        <v>211.77609027156362</v>
      </c>
      <c r="Y4756">
        <v>0</v>
      </c>
      <c r="Z4756">
        <v>0</v>
      </c>
      <c r="AA4756">
        <v>0</v>
      </c>
      <c r="AB4756">
        <v>25.584047526568135</v>
      </c>
      <c r="AC4756">
        <v>0</v>
      </c>
      <c r="AD4756">
        <v>0</v>
      </c>
      <c r="AE4756">
        <v>237.36013779813175</v>
      </c>
    </row>
    <row r="4757" spans="1:31" x14ac:dyDescent="0.25">
      <c r="A4757">
        <v>2433360</v>
      </c>
      <c r="B4757">
        <v>1</v>
      </c>
      <c r="C4757" t="s">
        <v>80</v>
      </c>
      <c r="D4757" t="s">
        <v>106</v>
      </c>
      <c r="E4757" t="s">
        <v>147</v>
      </c>
      <c r="F4757" t="s">
        <v>13838</v>
      </c>
      <c r="G4757" t="s">
        <v>1630</v>
      </c>
      <c r="H4757" t="s">
        <v>135</v>
      </c>
      <c r="I4757" t="s">
        <v>136</v>
      </c>
      <c r="J4757" t="s">
        <v>137</v>
      </c>
      <c r="K4757" t="s">
        <v>138</v>
      </c>
      <c r="L4757" t="s">
        <v>13839</v>
      </c>
      <c r="M4757" t="s">
        <v>13840</v>
      </c>
      <c r="N4757">
        <v>5.1208333330000002</v>
      </c>
      <c r="O4757">
        <v>0</v>
      </c>
      <c r="P4757">
        <v>22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18.877604421476239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18.877604421476239</v>
      </c>
    </row>
    <row r="4758" spans="1:31" x14ac:dyDescent="0.25">
      <c r="A4758">
        <v>2433383</v>
      </c>
      <c r="B4758">
        <v>1</v>
      </c>
      <c r="C4758" t="s">
        <v>80</v>
      </c>
      <c r="D4758" t="s">
        <v>109</v>
      </c>
      <c r="E4758" t="s">
        <v>132</v>
      </c>
      <c r="F4758" t="s">
        <v>13841</v>
      </c>
      <c r="G4758" t="s">
        <v>134</v>
      </c>
      <c r="H4758" t="s">
        <v>135</v>
      </c>
      <c r="I4758" t="s">
        <v>136</v>
      </c>
      <c r="J4758" t="s">
        <v>137</v>
      </c>
      <c r="K4758" t="s">
        <v>138</v>
      </c>
      <c r="L4758" t="s">
        <v>13842</v>
      </c>
      <c r="M4758" t="s">
        <v>13843</v>
      </c>
      <c r="N4758">
        <v>1.0022222220000001</v>
      </c>
      <c r="O4758">
        <v>0</v>
      </c>
      <c r="P4758">
        <v>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0.1741274818388211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0.1741274818388211</v>
      </c>
    </row>
    <row r="4759" spans="1:31" x14ac:dyDescent="0.25">
      <c r="A4759">
        <v>2434070</v>
      </c>
      <c r="B4759">
        <v>1</v>
      </c>
      <c r="C4759" t="s">
        <v>80</v>
      </c>
      <c r="D4759" t="s">
        <v>92</v>
      </c>
      <c r="E4759" t="s">
        <v>156</v>
      </c>
      <c r="F4759" t="s">
        <v>8071</v>
      </c>
      <c r="G4759" t="s">
        <v>158</v>
      </c>
      <c r="H4759" t="s">
        <v>135</v>
      </c>
      <c r="I4759" t="s">
        <v>136</v>
      </c>
      <c r="J4759" t="s">
        <v>137</v>
      </c>
      <c r="K4759" t="s">
        <v>138</v>
      </c>
      <c r="L4759" t="s">
        <v>13844</v>
      </c>
      <c r="M4759" t="s">
        <v>13845</v>
      </c>
      <c r="N4759">
        <v>0.52722222200000002</v>
      </c>
      <c r="O4759">
        <v>0</v>
      </c>
      <c r="P4759">
        <v>172</v>
      </c>
      <c r="Q4759">
        <v>0</v>
      </c>
      <c r="R4759">
        <v>0</v>
      </c>
      <c r="S4759">
        <v>0</v>
      </c>
      <c r="T4759">
        <v>15</v>
      </c>
      <c r="U4759">
        <v>0</v>
      </c>
      <c r="V4759">
        <v>0</v>
      </c>
      <c r="W4759">
        <v>0</v>
      </c>
      <c r="X4759">
        <v>28.682386631628368</v>
      </c>
      <c r="Y4759">
        <v>0</v>
      </c>
      <c r="Z4759">
        <v>0</v>
      </c>
      <c r="AA4759">
        <v>0</v>
      </c>
      <c r="AB4759">
        <v>8.9785072727888551</v>
      </c>
      <c r="AC4759">
        <v>0</v>
      </c>
      <c r="AD4759">
        <v>0</v>
      </c>
      <c r="AE4759">
        <v>37.660893904417222</v>
      </c>
    </row>
    <row r="4760" spans="1:31" x14ac:dyDescent="0.25">
      <c r="A4760">
        <v>2433406</v>
      </c>
      <c r="B4760">
        <v>1</v>
      </c>
      <c r="C4760" t="s">
        <v>80</v>
      </c>
      <c r="D4760" t="s">
        <v>82</v>
      </c>
      <c r="E4760" t="s">
        <v>178</v>
      </c>
      <c r="F4760" t="s">
        <v>13846</v>
      </c>
      <c r="G4760" t="s">
        <v>187</v>
      </c>
      <c r="H4760" t="s">
        <v>144</v>
      </c>
      <c r="I4760" t="s">
        <v>136</v>
      </c>
      <c r="J4760" t="s">
        <v>137</v>
      </c>
      <c r="K4760" t="s">
        <v>164</v>
      </c>
      <c r="L4760" t="s">
        <v>13847</v>
      </c>
      <c r="M4760" t="s">
        <v>13848</v>
      </c>
      <c r="N4760">
        <v>3.0952777770000002</v>
      </c>
      <c r="O4760">
        <v>0</v>
      </c>
      <c r="P4760">
        <v>4573</v>
      </c>
      <c r="Q4760">
        <v>0</v>
      </c>
      <c r="R4760">
        <v>0</v>
      </c>
      <c r="S4760">
        <v>0</v>
      </c>
      <c r="T4760">
        <v>354</v>
      </c>
      <c r="U4760">
        <v>0</v>
      </c>
      <c r="V4760">
        <v>0</v>
      </c>
      <c r="W4760">
        <v>0</v>
      </c>
      <c r="X4760">
        <v>5045.3853452093208</v>
      </c>
      <c r="Y4760">
        <v>0</v>
      </c>
      <c r="Z4760">
        <v>0</v>
      </c>
      <c r="AA4760">
        <v>0</v>
      </c>
      <c r="AB4760">
        <v>984.40481658990404</v>
      </c>
      <c r="AC4760">
        <v>0</v>
      </c>
      <c r="AD4760">
        <v>0</v>
      </c>
      <c r="AE4760">
        <v>6029.7901617992247</v>
      </c>
    </row>
    <row r="4761" spans="1:31" x14ac:dyDescent="0.25">
      <c r="A4761">
        <v>2433552</v>
      </c>
      <c r="B4761">
        <v>1</v>
      </c>
      <c r="C4761" t="s">
        <v>80</v>
      </c>
      <c r="D4761" t="s">
        <v>100</v>
      </c>
      <c r="E4761" t="s">
        <v>161</v>
      </c>
      <c r="F4761" t="s">
        <v>13849</v>
      </c>
      <c r="G4761" t="s">
        <v>256</v>
      </c>
      <c r="H4761" t="s">
        <v>144</v>
      </c>
      <c r="I4761" t="s">
        <v>136</v>
      </c>
      <c r="J4761" t="s">
        <v>137</v>
      </c>
      <c r="K4761" t="s">
        <v>138</v>
      </c>
      <c r="L4761" t="s">
        <v>13850</v>
      </c>
      <c r="M4761" t="s">
        <v>13851</v>
      </c>
      <c r="N4761">
        <v>1.226388888</v>
      </c>
      <c r="O4761">
        <v>0</v>
      </c>
      <c r="P4761">
        <v>0</v>
      </c>
      <c r="Q4761">
        <v>0</v>
      </c>
      <c r="R4761">
        <v>0</v>
      </c>
      <c r="S4761">
        <v>2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12.265949723580484</v>
      </c>
      <c r="AB4761">
        <v>0</v>
      </c>
      <c r="AC4761">
        <v>0</v>
      </c>
      <c r="AD4761">
        <v>0</v>
      </c>
      <c r="AE4761">
        <v>12.265949723580484</v>
      </c>
    </row>
    <row r="4762" spans="1:31" x14ac:dyDescent="0.25">
      <c r="A4762">
        <v>2433838</v>
      </c>
      <c r="B4762">
        <v>1</v>
      </c>
      <c r="C4762" t="s">
        <v>80</v>
      </c>
      <c r="D4762" t="s">
        <v>83</v>
      </c>
      <c r="E4762" t="s">
        <v>132</v>
      </c>
      <c r="F4762" t="s">
        <v>13852</v>
      </c>
      <c r="G4762" t="s">
        <v>134</v>
      </c>
      <c r="H4762" t="s">
        <v>135</v>
      </c>
      <c r="I4762" t="s">
        <v>136</v>
      </c>
      <c r="J4762" t="s">
        <v>137</v>
      </c>
      <c r="K4762" t="s">
        <v>138</v>
      </c>
      <c r="L4762" t="s">
        <v>13853</v>
      </c>
      <c r="M4762" t="s">
        <v>13854</v>
      </c>
      <c r="N4762">
        <v>0.93166666600000003</v>
      </c>
      <c r="O4762">
        <v>0</v>
      </c>
      <c r="P4762">
        <v>2</v>
      </c>
      <c r="Q4762">
        <v>0</v>
      </c>
      <c r="R4762">
        <v>0</v>
      </c>
      <c r="S4762">
        <v>0</v>
      </c>
      <c r="T4762">
        <v>1</v>
      </c>
      <c r="U4762">
        <v>0</v>
      </c>
      <c r="V4762">
        <v>0</v>
      </c>
      <c r="W4762">
        <v>0</v>
      </c>
      <c r="X4762">
        <v>0.72979559215395562</v>
      </c>
      <c r="Y4762">
        <v>0</v>
      </c>
      <c r="Z4762">
        <v>0</v>
      </c>
      <c r="AA4762">
        <v>0</v>
      </c>
      <c r="AB4762">
        <v>0.47922282187635551</v>
      </c>
      <c r="AC4762">
        <v>0</v>
      </c>
      <c r="AD4762">
        <v>0</v>
      </c>
      <c r="AE4762">
        <v>1.2090184140303111</v>
      </c>
    </row>
    <row r="4763" spans="1:31" x14ac:dyDescent="0.25">
      <c r="A4763">
        <v>2433569</v>
      </c>
      <c r="B4763">
        <v>1</v>
      </c>
      <c r="C4763" t="s">
        <v>80</v>
      </c>
      <c r="D4763" t="s">
        <v>82</v>
      </c>
      <c r="E4763" t="s">
        <v>147</v>
      </c>
      <c r="F4763" t="s">
        <v>13855</v>
      </c>
      <c r="G4763" t="s">
        <v>171</v>
      </c>
      <c r="H4763" t="s">
        <v>135</v>
      </c>
      <c r="I4763" t="s">
        <v>136</v>
      </c>
      <c r="J4763" t="s">
        <v>137</v>
      </c>
      <c r="K4763" t="s">
        <v>138</v>
      </c>
      <c r="L4763" t="s">
        <v>13856</v>
      </c>
      <c r="M4763" t="s">
        <v>13857</v>
      </c>
      <c r="N4763">
        <v>5.7649999999999997</v>
      </c>
      <c r="O4763">
        <v>0</v>
      </c>
      <c r="P4763">
        <v>23</v>
      </c>
      <c r="Q4763">
        <v>0</v>
      </c>
      <c r="R4763">
        <v>0</v>
      </c>
      <c r="S4763">
        <v>0</v>
      </c>
      <c r="T4763">
        <v>2</v>
      </c>
      <c r="U4763">
        <v>0</v>
      </c>
      <c r="V4763">
        <v>0</v>
      </c>
      <c r="W4763">
        <v>0</v>
      </c>
      <c r="X4763">
        <v>38.284655669554724</v>
      </c>
      <c r="Y4763">
        <v>0</v>
      </c>
      <c r="Z4763">
        <v>0</v>
      </c>
      <c r="AA4763">
        <v>0</v>
      </c>
      <c r="AB4763">
        <v>4.154562681741675</v>
      </c>
      <c r="AC4763">
        <v>0</v>
      </c>
      <c r="AD4763">
        <v>0</v>
      </c>
      <c r="AE4763">
        <v>42.439218351296397</v>
      </c>
    </row>
    <row r="4764" spans="1:31" x14ac:dyDescent="0.25">
      <c r="A4764">
        <v>2434030</v>
      </c>
      <c r="B4764">
        <v>1</v>
      </c>
      <c r="C4764" t="s">
        <v>81</v>
      </c>
      <c r="D4764" t="s">
        <v>119</v>
      </c>
      <c r="E4764" t="s">
        <v>161</v>
      </c>
      <c r="F4764" t="s">
        <v>13858</v>
      </c>
      <c r="G4764" t="s">
        <v>256</v>
      </c>
      <c r="H4764" t="s">
        <v>144</v>
      </c>
      <c r="I4764" t="s">
        <v>136</v>
      </c>
      <c r="J4764" t="s">
        <v>137</v>
      </c>
      <c r="K4764" t="s">
        <v>138</v>
      </c>
      <c r="L4764" t="s">
        <v>13859</v>
      </c>
      <c r="M4764" t="s">
        <v>13860</v>
      </c>
      <c r="N4764">
        <v>1.2733333330000001</v>
      </c>
      <c r="O4764">
        <v>0</v>
      </c>
      <c r="P4764">
        <v>597</v>
      </c>
      <c r="Q4764">
        <v>0</v>
      </c>
      <c r="R4764">
        <v>10</v>
      </c>
      <c r="S4764">
        <v>0</v>
      </c>
      <c r="T4764">
        <v>41</v>
      </c>
      <c r="U4764">
        <v>0</v>
      </c>
      <c r="V4764">
        <v>0</v>
      </c>
      <c r="W4764">
        <v>0</v>
      </c>
      <c r="X4764">
        <v>95.732813344949093</v>
      </c>
      <c r="Y4764">
        <v>0</v>
      </c>
      <c r="Z4764">
        <v>0.49016862176512221</v>
      </c>
      <c r="AA4764">
        <v>0</v>
      </c>
      <c r="AB4764">
        <v>30.456398000081787</v>
      </c>
      <c r="AC4764">
        <v>0</v>
      </c>
      <c r="AD4764">
        <v>0</v>
      </c>
      <c r="AE4764">
        <v>126.67937996679601</v>
      </c>
    </row>
    <row r="4765" spans="1:31" x14ac:dyDescent="0.25">
      <c r="A4765">
        <v>2433924</v>
      </c>
      <c r="B4765">
        <v>1</v>
      </c>
      <c r="C4765" t="s">
        <v>80</v>
      </c>
      <c r="D4765" t="s">
        <v>84</v>
      </c>
      <c r="E4765" t="s">
        <v>132</v>
      </c>
      <c r="F4765" t="s">
        <v>13861</v>
      </c>
      <c r="G4765" t="s">
        <v>134</v>
      </c>
      <c r="H4765" t="s">
        <v>135</v>
      </c>
      <c r="I4765" t="s">
        <v>136</v>
      </c>
      <c r="J4765" t="s">
        <v>137</v>
      </c>
      <c r="K4765" t="s">
        <v>138</v>
      </c>
      <c r="L4765" t="s">
        <v>13862</v>
      </c>
      <c r="M4765" t="s">
        <v>13863</v>
      </c>
      <c r="N4765">
        <v>4.7119444440000002</v>
      </c>
      <c r="O4765">
        <v>0</v>
      </c>
      <c r="P4765">
        <v>1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4.0736100228469301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4.0736100228469301</v>
      </c>
    </row>
    <row r="4766" spans="1:31" x14ac:dyDescent="0.25">
      <c r="A4766">
        <v>2433489</v>
      </c>
      <c r="B4766">
        <v>1</v>
      </c>
      <c r="C4766" t="s">
        <v>80</v>
      </c>
      <c r="D4766" t="s">
        <v>93</v>
      </c>
      <c r="E4766" t="s">
        <v>178</v>
      </c>
      <c r="F4766" t="s">
        <v>13864</v>
      </c>
      <c r="G4766" t="s">
        <v>187</v>
      </c>
      <c r="H4766" t="s">
        <v>144</v>
      </c>
      <c r="I4766" t="s">
        <v>136</v>
      </c>
      <c r="J4766" t="s">
        <v>137</v>
      </c>
      <c r="K4766" t="s">
        <v>164</v>
      </c>
      <c r="L4766" t="s">
        <v>13865</v>
      </c>
      <c r="M4766" t="s">
        <v>13866</v>
      </c>
      <c r="N4766">
        <v>6.2463888880000003</v>
      </c>
      <c r="O4766">
        <v>0</v>
      </c>
      <c r="P4766">
        <v>973</v>
      </c>
      <c r="Q4766">
        <v>0</v>
      </c>
      <c r="R4766">
        <v>22</v>
      </c>
      <c r="S4766">
        <v>0</v>
      </c>
      <c r="T4766">
        <v>87</v>
      </c>
      <c r="U4766">
        <v>0</v>
      </c>
      <c r="V4766">
        <v>2</v>
      </c>
      <c r="W4766">
        <v>0</v>
      </c>
      <c r="X4766">
        <v>1386.7722461730257</v>
      </c>
      <c r="Y4766">
        <v>0</v>
      </c>
      <c r="Z4766">
        <v>79.321631710007765</v>
      </c>
      <c r="AA4766">
        <v>0</v>
      </c>
      <c r="AB4766">
        <v>767.73651286254221</v>
      </c>
      <c r="AC4766">
        <v>0</v>
      </c>
      <c r="AD4766">
        <v>203.64355906407317</v>
      </c>
      <c r="AE4766">
        <v>2437.4739498096487</v>
      </c>
    </row>
    <row r="4767" spans="1:31" x14ac:dyDescent="0.25">
      <c r="A4767">
        <v>2434130</v>
      </c>
      <c r="B4767">
        <v>1</v>
      </c>
      <c r="C4767" t="s">
        <v>80</v>
      </c>
      <c r="D4767" t="s">
        <v>82</v>
      </c>
      <c r="E4767" t="s">
        <v>132</v>
      </c>
      <c r="F4767" t="s">
        <v>13867</v>
      </c>
      <c r="G4767" t="s">
        <v>134</v>
      </c>
      <c r="H4767" t="s">
        <v>135</v>
      </c>
      <c r="I4767" t="s">
        <v>136</v>
      </c>
      <c r="J4767" t="s">
        <v>137</v>
      </c>
      <c r="K4767" t="s">
        <v>138</v>
      </c>
      <c r="L4767" t="s">
        <v>13868</v>
      </c>
      <c r="M4767" t="s">
        <v>13869</v>
      </c>
      <c r="N4767">
        <v>1.3688888880000001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1.276848015491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1.276848015491</v>
      </c>
    </row>
    <row r="4768" spans="1:31" x14ac:dyDescent="0.25">
      <c r="A4768">
        <v>2433446</v>
      </c>
      <c r="B4768">
        <v>1</v>
      </c>
      <c r="C4768" t="s">
        <v>80</v>
      </c>
      <c r="D4768" t="s">
        <v>85</v>
      </c>
      <c r="E4768" t="s">
        <v>132</v>
      </c>
      <c r="F4768" t="s">
        <v>13870</v>
      </c>
      <c r="G4768" t="s">
        <v>153</v>
      </c>
      <c r="H4768" t="s">
        <v>135</v>
      </c>
      <c r="I4768" t="s">
        <v>136</v>
      </c>
      <c r="J4768" t="s">
        <v>137</v>
      </c>
      <c r="K4768" t="s">
        <v>138</v>
      </c>
      <c r="L4768" t="s">
        <v>13871</v>
      </c>
      <c r="M4768" t="s">
        <v>13872</v>
      </c>
      <c r="N4768">
        <v>2.4488888879999999</v>
      </c>
      <c r="O4768">
        <v>0</v>
      </c>
      <c r="P4768">
        <v>9</v>
      </c>
      <c r="Q4768">
        <v>0</v>
      </c>
      <c r="R4768">
        <v>0</v>
      </c>
      <c r="S4768">
        <v>0</v>
      </c>
      <c r="T4768">
        <v>1</v>
      </c>
      <c r="U4768">
        <v>0</v>
      </c>
      <c r="V4768">
        <v>0</v>
      </c>
      <c r="W4768">
        <v>0</v>
      </c>
      <c r="X4768">
        <v>8.4743151926042373</v>
      </c>
      <c r="Y4768">
        <v>0</v>
      </c>
      <c r="Z4768">
        <v>0</v>
      </c>
      <c r="AA4768">
        <v>0</v>
      </c>
      <c r="AB4768">
        <v>2.9419717371897707</v>
      </c>
      <c r="AC4768">
        <v>0</v>
      </c>
      <c r="AD4768">
        <v>0</v>
      </c>
      <c r="AE4768">
        <v>11.416286929794008</v>
      </c>
    </row>
    <row r="4769" spans="1:31" x14ac:dyDescent="0.25">
      <c r="A4769">
        <v>2433844</v>
      </c>
      <c r="B4769">
        <v>1</v>
      </c>
      <c r="C4769" t="s">
        <v>81</v>
      </c>
      <c r="D4769" t="s">
        <v>128</v>
      </c>
      <c r="E4769" t="s">
        <v>161</v>
      </c>
      <c r="F4769" t="s">
        <v>13873</v>
      </c>
      <c r="G4769" t="s">
        <v>163</v>
      </c>
      <c r="H4769" t="s">
        <v>144</v>
      </c>
      <c r="I4769" t="s">
        <v>136</v>
      </c>
      <c r="J4769" t="s">
        <v>137</v>
      </c>
      <c r="K4769" t="s">
        <v>164</v>
      </c>
      <c r="L4769" t="s">
        <v>13874</v>
      </c>
      <c r="M4769" t="s">
        <v>13875</v>
      </c>
      <c r="N4769">
        <v>0.25055555499999999</v>
      </c>
      <c r="O4769">
        <v>0</v>
      </c>
      <c r="P4769">
        <v>637</v>
      </c>
      <c r="Q4769">
        <v>0</v>
      </c>
      <c r="R4769">
        <v>0</v>
      </c>
      <c r="S4769">
        <v>0</v>
      </c>
      <c r="T4769">
        <v>138</v>
      </c>
      <c r="U4769">
        <v>0</v>
      </c>
      <c r="V4769">
        <v>0</v>
      </c>
      <c r="W4769">
        <v>0</v>
      </c>
      <c r="X4769">
        <v>34.956409489580849</v>
      </c>
      <c r="Y4769">
        <v>0</v>
      </c>
      <c r="Z4769">
        <v>0</v>
      </c>
      <c r="AA4769">
        <v>0</v>
      </c>
      <c r="AB4769">
        <v>46.143284374097895</v>
      </c>
      <c r="AC4769">
        <v>0</v>
      </c>
      <c r="AD4769">
        <v>0</v>
      </c>
      <c r="AE4769">
        <v>81.099693863678738</v>
      </c>
    </row>
    <row r="4770" spans="1:31" x14ac:dyDescent="0.25">
      <c r="A4770">
        <v>2433323</v>
      </c>
      <c r="B4770">
        <v>1</v>
      </c>
      <c r="C4770" t="s">
        <v>81</v>
      </c>
      <c r="D4770" t="s">
        <v>113</v>
      </c>
      <c r="E4770" t="s">
        <v>147</v>
      </c>
      <c r="F4770" t="s">
        <v>13876</v>
      </c>
      <c r="G4770" t="s">
        <v>171</v>
      </c>
      <c r="H4770" t="s">
        <v>135</v>
      </c>
      <c r="I4770" t="s">
        <v>136</v>
      </c>
      <c r="J4770" t="s">
        <v>137</v>
      </c>
      <c r="K4770" t="s">
        <v>138</v>
      </c>
      <c r="L4770" t="s">
        <v>13877</v>
      </c>
      <c r="M4770" t="s">
        <v>13878</v>
      </c>
      <c r="N4770">
        <v>2.2875000000000001</v>
      </c>
      <c r="O4770">
        <v>0</v>
      </c>
      <c r="P4770">
        <v>17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</row>
    <row r="4771" spans="1:31" x14ac:dyDescent="0.25">
      <c r="A4771">
        <v>2433964</v>
      </c>
      <c r="B4771">
        <v>1</v>
      </c>
      <c r="C4771" t="s">
        <v>80</v>
      </c>
      <c r="D4771" t="s">
        <v>107</v>
      </c>
      <c r="E4771" t="s">
        <v>132</v>
      </c>
      <c r="F4771" t="s">
        <v>13879</v>
      </c>
      <c r="G4771" t="s">
        <v>153</v>
      </c>
      <c r="H4771" t="s">
        <v>135</v>
      </c>
      <c r="I4771" t="s">
        <v>136</v>
      </c>
      <c r="J4771" t="s">
        <v>137</v>
      </c>
      <c r="K4771" t="s">
        <v>138</v>
      </c>
      <c r="L4771" t="s">
        <v>13880</v>
      </c>
      <c r="M4771" t="s">
        <v>13881</v>
      </c>
      <c r="N4771">
        <v>1.7266666660000001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1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1.1473308029488667</v>
      </c>
      <c r="AC4771">
        <v>0</v>
      </c>
      <c r="AD4771">
        <v>0</v>
      </c>
      <c r="AE4771">
        <v>1.1473308029488667</v>
      </c>
    </row>
    <row r="4772" spans="1:31" x14ac:dyDescent="0.25">
      <c r="A4772">
        <v>2433423</v>
      </c>
      <c r="B4772">
        <v>1</v>
      </c>
      <c r="C4772" t="s">
        <v>81</v>
      </c>
      <c r="D4772" t="s">
        <v>118</v>
      </c>
      <c r="E4772" t="s">
        <v>141</v>
      </c>
      <c r="F4772" t="s">
        <v>13882</v>
      </c>
      <c r="G4772" t="s">
        <v>187</v>
      </c>
      <c r="H4772" t="s">
        <v>144</v>
      </c>
      <c r="I4772" t="s">
        <v>136</v>
      </c>
      <c r="J4772" t="s">
        <v>137</v>
      </c>
      <c r="K4772" t="s">
        <v>164</v>
      </c>
      <c r="L4772" t="s">
        <v>13883</v>
      </c>
      <c r="M4772" t="s">
        <v>13884</v>
      </c>
      <c r="N4772">
        <v>4.4361111109999998</v>
      </c>
      <c r="O4772">
        <v>0</v>
      </c>
      <c r="P4772">
        <v>69</v>
      </c>
      <c r="Q4772">
        <v>32</v>
      </c>
      <c r="R4772">
        <v>41</v>
      </c>
      <c r="S4772">
        <v>0</v>
      </c>
      <c r="T4772">
        <v>8</v>
      </c>
      <c r="U4772">
        <v>0</v>
      </c>
      <c r="V4772">
        <v>1</v>
      </c>
      <c r="W4772">
        <v>0</v>
      </c>
      <c r="X4772">
        <v>58.66305297820103</v>
      </c>
      <c r="Y4772">
        <v>13.066469477356629</v>
      </c>
      <c r="Z4772">
        <v>1.4805345774958305</v>
      </c>
      <c r="AA4772">
        <v>0</v>
      </c>
      <c r="AB4772">
        <v>39.217645666603872</v>
      </c>
      <c r="AC4772">
        <v>0</v>
      </c>
      <c r="AD4772">
        <v>148.421737547866</v>
      </c>
      <c r="AE4772">
        <v>260.84944024752338</v>
      </c>
    </row>
    <row r="4773" spans="1:31" x14ac:dyDescent="0.25">
      <c r="A4773">
        <v>2433366</v>
      </c>
      <c r="B4773">
        <v>1</v>
      </c>
      <c r="C4773" t="s">
        <v>80</v>
      </c>
      <c r="D4773" t="s">
        <v>106</v>
      </c>
      <c r="E4773" t="s">
        <v>141</v>
      </c>
      <c r="F4773" t="s">
        <v>13030</v>
      </c>
      <c r="G4773" t="s">
        <v>143</v>
      </c>
      <c r="H4773" t="s">
        <v>144</v>
      </c>
      <c r="I4773" t="s">
        <v>136</v>
      </c>
      <c r="J4773" t="s">
        <v>137</v>
      </c>
      <c r="K4773" t="s">
        <v>138</v>
      </c>
      <c r="L4773" t="s">
        <v>13885</v>
      </c>
      <c r="M4773" t="s">
        <v>13886</v>
      </c>
      <c r="N4773">
        <v>0.60361111099999998</v>
      </c>
      <c r="O4773">
        <v>0</v>
      </c>
      <c r="P4773">
        <v>586</v>
      </c>
      <c r="Q4773">
        <v>0</v>
      </c>
      <c r="R4773">
        <v>15</v>
      </c>
      <c r="S4773">
        <v>3</v>
      </c>
      <c r="T4773">
        <v>71</v>
      </c>
      <c r="U4773">
        <v>0</v>
      </c>
      <c r="V4773">
        <v>0</v>
      </c>
      <c r="W4773">
        <v>0</v>
      </c>
      <c r="X4773">
        <v>38.8202851306024</v>
      </c>
      <c r="Y4773">
        <v>0</v>
      </c>
      <c r="Z4773">
        <v>0.89671157823857994</v>
      </c>
      <c r="AA4773">
        <v>3.3959334113540329</v>
      </c>
      <c r="AB4773">
        <v>25.912421771157611</v>
      </c>
      <c r="AC4773">
        <v>0</v>
      </c>
      <c r="AD4773">
        <v>0</v>
      </c>
      <c r="AE4773">
        <v>69.025351891352628</v>
      </c>
    </row>
    <row r="4774" spans="1:31" x14ac:dyDescent="0.25">
      <c r="A4774">
        <v>2433260</v>
      </c>
      <c r="B4774">
        <v>1</v>
      </c>
      <c r="C4774" t="s">
        <v>81</v>
      </c>
      <c r="D4774" t="s">
        <v>123</v>
      </c>
      <c r="E4774" t="s">
        <v>132</v>
      </c>
      <c r="F4774" t="s">
        <v>13887</v>
      </c>
      <c r="G4774" t="s">
        <v>198</v>
      </c>
      <c r="H4774" t="s">
        <v>135</v>
      </c>
      <c r="I4774" t="s">
        <v>136</v>
      </c>
      <c r="J4774" t="s">
        <v>137</v>
      </c>
      <c r="K4774" t="s">
        <v>138</v>
      </c>
      <c r="L4774" t="s">
        <v>13888</v>
      </c>
      <c r="M4774" t="s">
        <v>13889</v>
      </c>
      <c r="N4774">
        <v>2.011666666</v>
      </c>
      <c r="O4774">
        <v>0</v>
      </c>
      <c r="P4774">
        <v>7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2.9258065024110871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2.9258065024110871</v>
      </c>
    </row>
    <row r="4775" spans="1:31" x14ac:dyDescent="0.25">
      <c r="A4775">
        <v>2433652</v>
      </c>
      <c r="B4775">
        <v>1</v>
      </c>
      <c r="C4775" t="s">
        <v>81</v>
      </c>
      <c r="D4775" t="s">
        <v>113</v>
      </c>
      <c r="E4775" t="s">
        <v>161</v>
      </c>
      <c r="F4775" t="s">
        <v>13890</v>
      </c>
      <c r="G4775" t="s">
        <v>187</v>
      </c>
      <c r="H4775" t="s">
        <v>144</v>
      </c>
      <c r="I4775" t="s">
        <v>136</v>
      </c>
      <c r="J4775" t="s">
        <v>137</v>
      </c>
      <c r="K4775" t="s">
        <v>164</v>
      </c>
      <c r="L4775" t="s">
        <v>13891</v>
      </c>
      <c r="M4775" t="s">
        <v>13892</v>
      </c>
      <c r="N4775">
        <v>1.538333333</v>
      </c>
      <c r="O4775">
        <v>0</v>
      </c>
      <c r="P4775">
        <v>124</v>
      </c>
      <c r="Q4775">
        <v>0</v>
      </c>
      <c r="R4775">
        <v>1</v>
      </c>
      <c r="S4775">
        <v>0</v>
      </c>
      <c r="T4775">
        <v>11</v>
      </c>
      <c r="U4775">
        <v>0</v>
      </c>
      <c r="V4775">
        <v>0</v>
      </c>
      <c r="W4775">
        <v>0</v>
      </c>
      <c r="X4775">
        <v>50.875955278999022</v>
      </c>
      <c r="Y4775">
        <v>0</v>
      </c>
      <c r="Z4775">
        <v>0</v>
      </c>
      <c r="AA4775">
        <v>0</v>
      </c>
      <c r="AB4775">
        <v>31.564476403885806</v>
      </c>
      <c r="AC4775">
        <v>0</v>
      </c>
      <c r="AD4775">
        <v>0</v>
      </c>
      <c r="AE4775">
        <v>82.440431682884821</v>
      </c>
    </row>
    <row r="4776" spans="1:31" x14ac:dyDescent="0.25">
      <c r="A4776">
        <v>2434007</v>
      </c>
      <c r="B4776">
        <v>1</v>
      </c>
      <c r="C4776" t="s">
        <v>80</v>
      </c>
      <c r="D4776" t="s">
        <v>105</v>
      </c>
      <c r="E4776" t="s">
        <v>147</v>
      </c>
      <c r="F4776" t="s">
        <v>13893</v>
      </c>
      <c r="G4776" t="s">
        <v>171</v>
      </c>
      <c r="H4776" t="s">
        <v>135</v>
      </c>
      <c r="I4776" t="s">
        <v>136</v>
      </c>
      <c r="J4776" t="s">
        <v>137</v>
      </c>
      <c r="K4776" t="s">
        <v>138</v>
      </c>
      <c r="L4776" t="s">
        <v>13894</v>
      </c>
      <c r="M4776" t="s">
        <v>13895</v>
      </c>
      <c r="N4776">
        <v>1.9894444440000001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2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19.866859656335059</v>
      </c>
      <c r="AC4776">
        <v>0</v>
      </c>
      <c r="AD4776">
        <v>0</v>
      </c>
      <c r="AE4776">
        <v>19.866859656335059</v>
      </c>
    </row>
    <row r="4777" spans="1:31" x14ac:dyDescent="0.25">
      <c r="A4777">
        <v>2433509</v>
      </c>
      <c r="B4777">
        <v>1</v>
      </c>
      <c r="C4777" t="s">
        <v>80</v>
      </c>
      <c r="D4777" t="s">
        <v>83</v>
      </c>
      <c r="E4777" t="s">
        <v>161</v>
      </c>
      <c r="F4777" t="s">
        <v>13896</v>
      </c>
      <c r="G4777" t="s">
        <v>143</v>
      </c>
      <c r="H4777" t="s">
        <v>144</v>
      </c>
      <c r="I4777" t="s">
        <v>136</v>
      </c>
      <c r="J4777" t="s">
        <v>137</v>
      </c>
      <c r="K4777" t="s">
        <v>138</v>
      </c>
      <c r="L4777" t="s">
        <v>13897</v>
      </c>
      <c r="M4777" t="s">
        <v>13898</v>
      </c>
      <c r="N4777">
        <v>6.1111111000000003E-2</v>
      </c>
      <c r="O4777">
        <v>0</v>
      </c>
      <c r="P4777">
        <v>641</v>
      </c>
      <c r="Q4777">
        <v>0</v>
      </c>
      <c r="R4777">
        <v>0</v>
      </c>
      <c r="S4777">
        <v>0</v>
      </c>
      <c r="T4777">
        <v>21</v>
      </c>
      <c r="U4777">
        <v>0</v>
      </c>
      <c r="V4777">
        <v>0</v>
      </c>
      <c r="W4777">
        <v>0</v>
      </c>
      <c r="X4777">
        <v>14.105484150347692</v>
      </c>
      <c r="Y4777">
        <v>0</v>
      </c>
      <c r="Z4777">
        <v>0</v>
      </c>
      <c r="AA4777">
        <v>0</v>
      </c>
      <c r="AB4777">
        <v>0.80406587569953325</v>
      </c>
      <c r="AC4777">
        <v>0</v>
      </c>
      <c r="AD4777">
        <v>0</v>
      </c>
      <c r="AE4777">
        <v>14.909550026047226</v>
      </c>
    </row>
    <row r="4778" spans="1:31" x14ac:dyDescent="0.25">
      <c r="A4778">
        <v>2433881</v>
      </c>
      <c r="B4778">
        <v>1</v>
      </c>
      <c r="C4778" t="s">
        <v>81</v>
      </c>
      <c r="D4778" t="s">
        <v>113</v>
      </c>
      <c r="E4778" t="s">
        <v>178</v>
      </c>
      <c r="F4778" t="s">
        <v>13899</v>
      </c>
      <c r="G4778" t="s">
        <v>187</v>
      </c>
      <c r="H4778" t="s">
        <v>144</v>
      </c>
      <c r="I4778" t="s">
        <v>136</v>
      </c>
      <c r="J4778" t="s">
        <v>137</v>
      </c>
      <c r="K4778" t="s">
        <v>164</v>
      </c>
      <c r="L4778" t="s">
        <v>13900</v>
      </c>
      <c r="M4778" t="s">
        <v>13901</v>
      </c>
      <c r="N4778">
        <v>1.691944444</v>
      </c>
      <c r="O4778">
        <v>0</v>
      </c>
      <c r="P4778">
        <v>418</v>
      </c>
      <c r="Q4778">
        <v>0</v>
      </c>
      <c r="R4778">
        <v>3</v>
      </c>
      <c r="S4778">
        <v>0</v>
      </c>
      <c r="T4778">
        <v>10</v>
      </c>
      <c r="U4778">
        <v>0</v>
      </c>
      <c r="V4778">
        <v>0</v>
      </c>
      <c r="W4778">
        <v>0</v>
      </c>
      <c r="X4778">
        <v>164.54532391337474</v>
      </c>
      <c r="Y4778">
        <v>0</v>
      </c>
      <c r="Z4778">
        <v>0</v>
      </c>
      <c r="AA4778">
        <v>0</v>
      </c>
      <c r="AB4778">
        <v>11.792696764160794</v>
      </c>
      <c r="AC4778">
        <v>0</v>
      </c>
      <c r="AD4778">
        <v>0</v>
      </c>
      <c r="AE4778">
        <v>176.33802067753555</v>
      </c>
    </row>
    <row r="4779" spans="1:31" x14ac:dyDescent="0.25">
      <c r="A4779">
        <v>2433572</v>
      </c>
      <c r="B4779">
        <v>1</v>
      </c>
      <c r="C4779" t="s">
        <v>80</v>
      </c>
      <c r="D4779" t="s">
        <v>84</v>
      </c>
      <c r="E4779" t="s">
        <v>132</v>
      </c>
      <c r="F4779" t="s">
        <v>13902</v>
      </c>
      <c r="G4779" t="s">
        <v>134</v>
      </c>
      <c r="H4779" t="s">
        <v>135</v>
      </c>
      <c r="I4779" t="s">
        <v>136</v>
      </c>
      <c r="J4779" t="s">
        <v>137</v>
      </c>
      <c r="K4779" t="s">
        <v>138</v>
      </c>
      <c r="L4779" t="s">
        <v>13903</v>
      </c>
      <c r="M4779" t="s">
        <v>13904</v>
      </c>
      <c r="N4779">
        <v>2.3280555550000002</v>
      </c>
      <c r="O4779">
        <v>0</v>
      </c>
      <c r="P4779">
        <v>1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1.3693486333944444E-3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1.3693486333944444E-3</v>
      </c>
    </row>
    <row r="4780" spans="1:31" x14ac:dyDescent="0.25">
      <c r="A4780">
        <v>2433718</v>
      </c>
      <c r="B4780">
        <v>1</v>
      </c>
      <c r="C4780" t="s">
        <v>80</v>
      </c>
      <c r="D4780" t="s">
        <v>93</v>
      </c>
      <c r="E4780" t="s">
        <v>132</v>
      </c>
      <c r="F4780" t="s">
        <v>8011</v>
      </c>
      <c r="G4780" t="s">
        <v>153</v>
      </c>
      <c r="H4780" t="s">
        <v>135</v>
      </c>
      <c r="I4780" t="s">
        <v>136</v>
      </c>
      <c r="J4780" t="s">
        <v>137</v>
      </c>
      <c r="K4780" t="s">
        <v>138</v>
      </c>
      <c r="L4780" t="s">
        <v>13905</v>
      </c>
      <c r="M4780" t="s">
        <v>13906</v>
      </c>
      <c r="N4780">
        <v>2.2097222219999999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2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1.0765596121916883</v>
      </c>
      <c r="AC4780">
        <v>0</v>
      </c>
      <c r="AD4780">
        <v>0</v>
      </c>
      <c r="AE4780">
        <v>1.0765596121916883</v>
      </c>
    </row>
    <row r="4781" spans="1:31" x14ac:dyDescent="0.25">
      <c r="A4781">
        <v>2433532</v>
      </c>
      <c r="B4781">
        <v>1</v>
      </c>
      <c r="C4781" t="s">
        <v>80</v>
      </c>
      <c r="D4781" t="s">
        <v>91</v>
      </c>
      <c r="E4781" t="s">
        <v>132</v>
      </c>
      <c r="F4781" t="s">
        <v>13907</v>
      </c>
      <c r="G4781" t="s">
        <v>153</v>
      </c>
      <c r="H4781" t="s">
        <v>135</v>
      </c>
      <c r="I4781" t="s">
        <v>136</v>
      </c>
      <c r="J4781" t="s">
        <v>137</v>
      </c>
      <c r="K4781" t="s">
        <v>138</v>
      </c>
      <c r="L4781" t="s">
        <v>13908</v>
      </c>
      <c r="M4781" t="s">
        <v>13909</v>
      </c>
      <c r="N4781">
        <v>1.159444444</v>
      </c>
      <c r="O4781">
        <v>0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</row>
    <row r="4782" spans="1:31" x14ac:dyDescent="0.25">
      <c r="A4782">
        <v>2433426</v>
      </c>
      <c r="B4782">
        <v>1</v>
      </c>
      <c r="C4782" t="s">
        <v>80</v>
      </c>
      <c r="D4782" t="s">
        <v>83</v>
      </c>
      <c r="E4782" t="s">
        <v>132</v>
      </c>
      <c r="F4782" t="s">
        <v>13910</v>
      </c>
      <c r="G4782" t="s">
        <v>134</v>
      </c>
      <c r="H4782" t="s">
        <v>135</v>
      </c>
      <c r="I4782" t="s">
        <v>136</v>
      </c>
      <c r="J4782" t="s">
        <v>137</v>
      </c>
      <c r="K4782" t="s">
        <v>138</v>
      </c>
      <c r="L4782" t="s">
        <v>13911</v>
      </c>
      <c r="M4782" t="s">
        <v>13912</v>
      </c>
      <c r="N4782">
        <v>1.2375</v>
      </c>
      <c r="O4782">
        <v>0</v>
      </c>
      <c r="P4782">
        <v>4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5.4022115535704796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5.4022115535704796</v>
      </c>
    </row>
    <row r="4783" spans="1:31" x14ac:dyDescent="0.25">
      <c r="A4783">
        <v>2433589</v>
      </c>
      <c r="B4783">
        <v>1</v>
      </c>
      <c r="C4783" t="s">
        <v>80</v>
      </c>
      <c r="D4783" t="s">
        <v>95</v>
      </c>
      <c r="E4783" t="s">
        <v>132</v>
      </c>
      <c r="F4783" t="s">
        <v>13913</v>
      </c>
      <c r="G4783" t="s">
        <v>134</v>
      </c>
      <c r="H4783" t="s">
        <v>135</v>
      </c>
      <c r="I4783" t="s">
        <v>136</v>
      </c>
      <c r="J4783" t="s">
        <v>137</v>
      </c>
      <c r="K4783" t="s">
        <v>138</v>
      </c>
      <c r="L4783" t="s">
        <v>13914</v>
      </c>
      <c r="M4783" t="s">
        <v>13915</v>
      </c>
      <c r="N4783">
        <v>2.3849999999999998</v>
      </c>
      <c r="O4783">
        <v>0</v>
      </c>
      <c r="P4783">
        <v>2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1.3498924317864001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1.3498924317864001</v>
      </c>
    </row>
    <row r="4784" spans="1:31" x14ac:dyDescent="0.25">
      <c r="A4784">
        <v>2433678</v>
      </c>
      <c r="B4784">
        <v>1</v>
      </c>
      <c r="C4784" t="s">
        <v>80</v>
      </c>
      <c r="D4784" t="s">
        <v>100</v>
      </c>
      <c r="E4784" t="s">
        <v>178</v>
      </c>
      <c r="F4784" t="s">
        <v>13916</v>
      </c>
      <c r="G4784" t="s">
        <v>143</v>
      </c>
      <c r="H4784" t="s">
        <v>144</v>
      </c>
      <c r="I4784" t="s">
        <v>136</v>
      </c>
      <c r="J4784" t="s">
        <v>137</v>
      </c>
      <c r="K4784" t="s">
        <v>138</v>
      </c>
      <c r="L4784" t="s">
        <v>13917</v>
      </c>
      <c r="M4784" t="s">
        <v>13918</v>
      </c>
      <c r="N4784">
        <v>0.65361111100000002</v>
      </c>
      <c r="O4784">
        <v>5</v>
      </c>
      <c r="P4784">
        <v>343</v>
      </c>
      <c r="Q4784">
        <v>4</v>
      </c>
      <c r="R4784">
        <v>56</v>
      </c>
      <c r="S4784">
        <v>17</v>
      </c>
      <c r="T4784">
        <v>90</v>
      </c>
      <c r="U4784">
        <v>4</v>
      </c>
      <c r="V4784">
        <v>1</v>
      </c>
      <c r="W4784">
        <v>1.915904963013195</v>
      </c>
      <c r="X4784">
        <v>78.651506128405359</v>
      </c>
      <c r="Y4784">
        <v>1.8614354160590401</v>
      </c>
      <c r="Z4784">
        <v>18.813107752379715</v>
      </c>
      <c r="AA4784">
        <v>103.97234337466278</v>
      </c>
      <c r="AB4784">
        <v>48.849289323571362</v>
      </c>
      <c r="AC4784">
        <v>241.63938136673823</v>
      </c>
      <c r="AD4784">
        <v>4.6533274866042224E-2</v>
      </c>
      <c r="AE4784">
        <v>495.74950159969569</v>
      </c>
    </row>
    <row r="4785" spans="1:31" x14ac:dyDescent="0.25">
      <c r="A4785">
        <v>2433635</v>
      </c>
      <c r="B4785">
        <v>1</v>
      </c>
      <c r="C4785" t="s">
        <v>80</v>
      </c>
      <c r="D4785" t="s">
        <v>101</v>
      </c>
      <c r="E4785" t="s">
        <v>161</v>
      </c>
      <c r="F4785" t="s">
        <v>13919</v>
      </c>
      <c r="G4785" t="s">
        <v>439</v>
      </c>
      <c r="H4785" t="s">
        <v>144</v>
      </c>
      <c r="I4785" t="s">
        <v>136</v>
      </c>
      <c r="J4785" t="s">
        <v>137</v>
      </c>
      <c r="K4785" t="s">
        <v>138</v>
      </c>
      <c r="L4785" t="s">
        <v>13920</v>
      </c>
      <c r="M4785" t="s">
        <v>13921</v>
      </c>
      <c r="N4785">
        <v>1.0169444439999999</v>
      </c>
      <c r="O4785">
        <v>0</v>
      </c>
      <c r="P4785">
        <v>161</v>
      </c>
      <c r="Q4785">
        <v>2</v>
      </c>
      <c r="R4785">
        <v>10</v>
      </c>
      <c r="S4785">
        <v>3</v>
      </c>
      <c r="T4785">
        <v>22</v>
      </c>
      <c r="U4785">
        <v>2</v>
      </c>
      <c r="V4785">
        <v>0</v>
      </c>
      <c r="W4785">
        <v>0</v>
      </c>
      <c r="X4785">
        <v>75.029145808682813</v>
      </c>
      <c r="Y4785">
        <v>1.6457839369215752</v>
      </c>
      <c r="Z4785">
        <v>2.5323409203964888</v>
      </c>
      <c r="AA4785">
        <v>15.24411839290836</v>
      </c>
      <c r="AB4785">
        <v>24.775171695957244</v>
      </c>
      <c r="AC4785">
        <v>24.601423727319702</v>
      </c>
      <c r="AD4785">
        <v>0</v>
      </c>
      <c r="AE4785">
        <v>143.8279844821862</v>
      </c>
    </row>
    <row r="4786" spans="1:31" x14ac:dyDescent="0.25">
      <c r="A4786">
        <v>2433340</v>
      </c>
      <c r="B4786">
        <v>1</v>
      </c>
      <c r="C4786" t="s">
        <v>80</v>
      </c>
      <c r="D4786" t="s">
        <v>111</v>
      </c>
      <c r="E4786" t="s">
        <v>132</v>
      </c>
      <c r="F4786" t="s">
        <v>13922</v>
      </c>
      <c r="G4786" t="s">
        <v>198</v>
      </c>
      <c r="H4786" t="s">
        <v>135</v>
      </c>
      <c r="I4786" t="s">
        <v>136</v>
      </c>
      <c r="J4786" t="s">
        <v>137</v>
      </c>
      <c r="K4786" t="s">
        <v>138</v>
      </c>
      <c r="L4786" t="s">
        <v>13923</v>
      </c>
      <c r="M4786" t="s">
        <v>13924</v>
      </c>
      <c r="N4786">
        <v>6.8344444439999998</v>
      </c>
      <c r="O4786">
        <v>0</v>
      </c>
      <c r="P4786">
        <v>6</v>
      </c>
      <c r="Q4786">
        <v>0</v>
      </c>
      <c r="R4786">
        <v>0</v>
      </c>
      <c r="S4786">
        <v>0</v>
      </c>
      <c r="T4786">
        <v>2</v>
      </c>
      <c r="U4786">
        <v>0</v>
      </c>
      <c r="V4786">
        <v>0</v>
      </c>
      <c r="W4786">
        <v>0</v>
      </c>
      <c r="X4786">
        <v>12.042284870710487</v>
      </c>
      <c r="Y4786">
        <v>0</v>
      </c>
      <c r="Z4786">
        <v>0</v>
      </c>
      <c r="AA4786">
        <v>0</v>
      </c>
      <c r="AB4786">
        <v>3.5638809302526586</v>
      </c>
      <c r="AC4786">
        <v>0</v>
      </c>
      <c r="AD4786">
        <v>0</v>
      </c>
      <c r="AE4786">
        <v>15.606165800963145</v>
      </c>
    </row>
    <row r="4787" spans="1:31" x14ac:dyDescent="0.25">
      <c r="A4787">
        <v>2434073</v>
      </c>
      <c r="B4787">
        <v>1</v>
      </c>
      <c r="C4787" t="s">
        <v>80</v>
      </c>
      <c r="D4787" t="s">
        <v>97</v>
      </c>
      <c r="E4787" t="s">
        <v>132</v>
      </c>
      <c r="F4787" t="s">
        <v>13925</v>
      </c>
      <c r="G4787" t="s">
        <v>134</v>
      </c>
      <c r="H4787" t="s">
        <v>135</v>
      </c>
      <c r="I4787" t="s">
        <v>136</v>
      </c>
      <c r="J4787" t="s">
        <v>137</v>
      </c>
      <c r="K4787" t="s">
        <v>138</v>
      </c>
      <c r="L4787" t="s">
        <v>13926</v>
      </c>
      <c r="M4787" t="s">
        <v>13927</v>
      </c>
      <c r="N4787">
        <v>1.1391666659999999</v>
      </c>
      <c r="O4787">
        <v>0</v>
      </c>
      <c r="P4787">
        <v>1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</row>
    <row r="4788" spans="1:31" x14ac:dyDescent="0.25">
      <c r="A4788">
        <v>2433632</v>
      </c>
      <c r="B4788">
        <v>1</v>
      </c>
      <c r="C4788" t="s">
        <v>80</v>
      </c>
      <c r="D4788" t="s">
        <v>84</v>
      </c>
      <c r="E4788" t="s">
        <v>132</v>
      </c>
      <c r="F4788" t="s">
        <v>13928</v>
      </c>
      <c r="G4788" t="s">
        <v>153</v>
      </c>
      <c r="H4788" t="s">
        <v>135</v>
      </c>
      <c r="I4788" t="s">
        <v>136</v>
      </c>
      <c r="J4788" t="s">
        <v>137</v>
      </c>
      <c r="K4788" t="s">
        <v>138</v>
      </c>
      <c r="L4788" t="s">
        <v>13929</v>
      </c>
      <c r="M4788" t="s">
        <v>13930</v>
      </c>
      <c r="N4788">
        <v>5.7666666659999999</v>
      </c>
      <c r="O4788">
        <v>0</v>
      </c>
      <c r="P4788">
        <v>3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5.5103693874185558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5.5103693874185558</v>
      </c>
    </row>
    <row r="4789" spans="1:31" x14ac:dyDescent="0.25">
      <c r="A4789">
        <v>2433386</v>
      </c>
      <c r="B4789">
        <v>1</v>
      </c>
      <c r="C4789" t="s">
        <v>80</v>
      </c>
      <c r="D4789" t="s">
        <v>84</v>
      </c>
      <c r="E4789" t="s">
        <v>132</v>
      </c>
      <c r="F4789" t="s">
        <v>13931</v>
      </c>
      <c r="G4789" t="s">
        <v>198</v>
      </c>
      <c r="H4789" t="s">
        <v>135</v>
      </c>
      <c r="I4789" t="s">
        <v>136</v>
      </c>
      <c r="J4789" t="s">
        <v>137</v>
      </c>
      <c r="K4789" t="s">
        <v>138</v>
      </c>
      <c r="L4789" t="s">
        <v>13932</v>
      </c>
      <c r="M4789" t="s">
        <v>13933</v>
      </c>
      <c r="N4789">
        <v>6.1980555549999998</v>
      </c>
      <c r="O4789">
        <v>0</v>
      </c>
      <c r="P4789">
        <v>5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5.982899675748576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5.982899675748576</v>
      </c>
    </row>
    <row r="4790" spans="1:31" x14ac:dyDescent="0.25">
      <c r="A4790">
        <v>2433443</v>
      </c>
      <c r="B4790">
        <v>1</v>
      </c>
      <c r="C4790" t="s">
        <v>80</v>
      </c>
      <c r="D4790" t="s">
        <v>96</v>
      </c>
      <c r="E4790" t="s">
        <v>178</v>
      </c>
      <c r="F4790" t="s">
        <v>13934</v>
      </c>
      <c r="G4790" t="s">
        <v>422</v>
      </c>
      <c r="H4790" t="s">
        <v>144</v>
      </c>
      <c r="I4790" t="s">
        <v>136</v>
      </c>
      <c r="J4790" t="s">
        <v>137</v>
      </c>
      <c r="K4790" t="s">
        <v>138</v>
      </c>
      <c r="L4790" t="s">
        <v>13935</v>
      </c>
      <c r="M4790" t="s">
        <v>13936</v>
      </c>
      <c r="N4790">
        <v>1.224722222</v>
      </c>
      <c r="O4790">
        <v>0</v>
      </c>
      <c r="P4790">
        <v>1859</v>
      </c>
      <c r="Q4790">
        <v>2</v>
      </c>
      <c r="R4790">
        <v>62</v>
      </c>
      <c r="S4790">
        <v>2</v>
      </c>
      <c r="T4790">
        <v>297</v>
      </c>
      <c r="U4790">
        <v>0</v>
      </c>
      <c r="V4790">
        <v>0</v>
      </c>
      <c r="W4790">
        <v>0</v>
      </c>
      <c r="X4790">
        <v>748.45337670405343</v>
      </c>
      <c r="Y4790">
        <v>40.563011303233736</v>
      </c>
      <c r="Z4790">
        <v>32.149627774509547</v>
      </c>
      <c r="AA4790">
        <v>85.855734028559581</v>
      </c>
      <c r="AB4790">
        <v>919.98857186468501</v>
      </c>
      <c r="AC4790">
        <v>0</v>
      </c>
      <c r="AD4790">
        <v>0</v>
      </c>
      <c r="AE4790">
        <v>1827.0103216750413</v>
      </c>
    </row>
    <row r="4791" spans="1:31" x14ac:dyDescent="0.25">
      <c r="A4791">
        <v>2433190</v>
      </c>
      <c r="B4791">
        <v>1</v>
      </c>
      <c r="C4791" t="s">
        <v>80</v>
      </c>
      <c r="D4791" t="s">
        <v>100</v>
      </c>
      <c r="E4791" t="s">
        <v>132</v>
      </c>
      <c r="F4791" t="s">
        <v>13937</v>
      </c>
      <c r="G4791" t="s">
        <v>249</v>
      </c>
      <c r="H4791" t="s">
        <v>135</v>
      </c>
      <c r="I4791" t="s">
        <v>136</v>
      </c>
      <c r="J4791" t="s">
        <v>137</v>
      </c>
      <c r="K4791" t="s">
        <v>138</v>
      </c>
      <c r="L4791" t="s">
        <v>13938</v>
      </c>
      <c r="M4791" t="s">
        <v>13939</v>
      </c>
      <c r="N4791">
        <v>0.890833333</v>
      </c>
      <c r="O4791">
        <v>0</v>
      </c>
      <c r="P4791">
        <v>2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1.4861181054266401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1.4861181054266401</v>
      </c>
    </row>
    <row r="4792" spans="1:31" x14ac:dyDescent="0.25">
      <c r="A4792">
        <v>2433090</v>
      </c>
      <c r="B4792">
        <v>1</v>
      </c>
      <c r="C4792" t="s">
        <v>81</v>
      </c>
      <c r="D4792" t="s">
        <v>122</v>
      </c>
      <c r="E4792" t="s">
        <v>161</v>
      </c>
      <c r="F4792" t="s">
        <v>13940</v>
      </c>
      <c r="G4792" t="s">
        <v>256</v>
      </c>
      <c r="H4792" t="s">
        <v>144</v>
      </c>
      <c r="I4792" t="s">
        <v>136</v>
      </c>
      <c r="J4792" t="s">
        <v>137</v>
      </c>
      <c r="K4792" t="s">
        <v>138</v>
      </c>
      <c r="L4792" t="s">
        <v>13941</v>
      </c>
      <c r="M4792" t="s">
        <v>13942</v>
      </c>
      <c r="N4792">
        <v>7.2905555550000001</v>
      </c>
      <c r="O4792">
        <v>0</v>
      </c>
      <c r="P4792">
        <v>5</v>
      </c>
      <c r="Q4792">
        <v>0</v>
      </c>
      <c r="R4792">
        <v>0</v>
      </c>
      <c r="S4792">
        <v>0</v>
      </c>
      <c r="T4792">
        <v>2</v>
      </c>
      <c r="U4792">
        <v>0</v>
      </c>
      <c r="V4792">
        <v>0</v>
      </c>
      <c r="W4792">
        <v>0</v>
      </c>
      <c r="X4792">
        <v>3.3544847911733093</v>
      </c>
      <c r="Y4792">
        <v>0</v>
      </c>
      <c r="Z4792">
        <v>0</v>
      </c>
      <c r="AA4792">
        <v>0</v>
      </c>
      <c r="AB4792">
        <v>0.71295760074737347</v>
      </c>
      <c r="AC4792">
        <v>0</v>
      </c>
      <c r="AD4792">
        <v>0</v>
      </c>
      <c r="AE4792">
        <v>4.0674423919206824</v>
      </c>
    </row>
    <row r="4793" spans="1:31" x14ac:dyDescent="0.25">
      <c r="A4793">
        <v>2432732</v>
      </c>
      <c r="B4793">
        <v>1</v>
      </c>
      <c r="C4793" t="s">
        <v>80</v>
      </c>
      <c r="D4793" t="s">
        <v>85</v>
      </c>
      <c r="E4793" t="s">
        <v>147</v>
      </c>
      <c r="F4793" t="s">
        <v>13943</v>
      </c>
      <c r="G4793" t="s">
        <v>171</v>
      </c>
      <c r="H4793" t="s">
        <v>135</v>
      </c>
      <c r="I4793" t="s">
        <v>136</v>
      </c>
      <c r="J4793" t="s">
        <v>137</v>
      </c>
      <c r="K4793" t="s">
        <v>138</v>
      </c>
      <c r="L4793" t="s">
        <v>13944</v>
      </c>
      <c r="M4793" t="s">
        <v>13945</v>
      </c>
      <c r="N4793">
        <v>0.52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</row>
    <row r="4794" spans="1:31" x14ac:dyDescent="0.25">
      <c r="A4794">
        <v>2433253</v>
      </c>
      <c r="B4794">
        <v>1</v>
      </c>
      <c r="C4794" t="s">
        <v>81</v>
      </c>
      <c r="D4794" t="s">
        <v>120</v>
      </c>
      <c r="E4794" t="s">
        <v>147</v>
      </c>
      <c r="F4794" t="s">
        <v>11482</v>
      </c>
      <c r="G4794" t="s">
        <v>171</v>
      </c>
      <c r="H4794" t="s">
        <v>135</v>
      </c>
      <c r="I4794" t="s">
        <v>136</v>
      </c>
      <c r="J4794" t="s">
        <v>137</v>
      </c>
      <c r="K4794" t="s">
        <v>138</v>
      </c>
      <c r="L4794" t="s">
        <v>13946</v>
      </c>
      <c r="M4794" t="s">
        <v>13947</v>
      </c>
      <c r="N4794">
        <v>1.927777777</v>
      </c>
      <c r="O4794">
        <v>0</v>
      </c>
      <c r="P4794">
        <v>72</v>
      </c>
      <c r="Q4794">
        <v>0</v>
      </c>
      <c r="R4794">
        <v>1</v>
      </c>
      <c r="S4794">
        <v>0</v>
      </c>
      <c r="T4794">
        <v>21</v>
      </c>
      <c r="U4794">
        <v>0</v>
      </c>
      <c r="V4794">
        <v>0</v>
      </c>
      <c r="W4794">
        <v>0</v>
      </c>
      <c r="X4794">
        <v>26.405470178108498</v>
      </c>
      <c r="Y4794">
        <v>0</v>
      </c>
      <c r="Z4794">
        <v>0</v>
      </c>
      <c r="AA4794">
        <v>0</v>
      </c>
      <c r="AB4794">
        <v>13.470360456074419</v>
      </c>
      <c r="AC4794">
        <v>0</v>
      </c>
      <c r="AD4794">
        <v>0</v>
      </c>
      <c r="AE4794">
        <v>39.875830634182918</v>
      </c>
    </row>
    <row r="4795" spans="1:31" x14ac:dyDescent="0.25">
      <c r="A4795">
        <v>2432589</v>
      </c>
      <c r="B4795">
        <v>1</v>
      </c>
      <c r="C4795" t="s">
        <v>80</v>
      </c>
      <c r="D4795" t="s">
        <v>96</v>
      </c>
      <c r="E4795" t="s">
        <v>132</v>
      </c>
      <c r="F4795" t="s">
        <v>13948</v>
      </c>
      <c r="G4795" t="s">
        <v>134</v>
      </c>
      <c r="H4795" t="s">
        <v>135</v>
      </c>
      <c r="I4795" t="s">
        <v>136</v>
      </c>
      <c r="J4795" t="s">
        <v>137</v>
      </c>
      <c r="K4795" t="s">
        <v>138</v>
      </c>
      <c r="L4795" t="s">
        <v>13949</v>
      </c>
      <c r="M4795" t="s">
        <v>13950</v>
      </c>
      <c r="N4795">
        <v>7.1238888879999998</v>
      </c>
      <c r="O4795">
        <v>0</v>
      </c>
      <c r="P4795">
        <v>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2.2276819653323585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2.2276819653323585</v>
      </c>
    </row>
    <row r="4796" spans="1:31" x14ac:dyDescent="0.25">
      <c r="A4796">
        <v>2433087</v>
      </c>
      <c r="B4796">
        <v>1</v>
      </c>
      <c r="C4796" t="s">
        <v>81</v>
      </c>
      <c r="D4796" t="s">
        <v>121</v>
      </c>
      <c r="E4796" t="s">
        <v>132</v>
      </c>
      <c r="F4796" t="s">
        <v>13951</v>
      </c>
      <c r="G4796" t="s">
        <v>153</v>
      </c>
      <c r="H4796" t="s">
        <v>135</v>
      </c>
      <c r="I4796" t="s">
        <v>136</v>
      </c>
      <c r="J4796" t="s">
        <v>137</v>
      </c>
      <c r="K4796" t="s">
        <v>138</v>
      </c>
      <c r="L4796" t="s">
        <v>13952</v>
      </c>
      <c r="M4796" t="s">
        <v>13953</v>
      </c>
      <c r="N4796">
        <v>1.5491666660000001</v>
      </c>
      <c r="O4796">
        <v>0</v>
      </c>
      <c r="P4796">
        <v>30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12.850420420433357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12.850420420433357</v>
      </c>
    </row>
    <row r="4797" spans="1:31" x14ac:dyDescent="0.25">
      <c r="A4797">
        <v>2432755</v>
      </c>
      <c r="B4797">
        <v>1</v>
      </c>
      <c r="C4797" t="s">
        <v>80</v>
      </c>
      <c r="D4797" t="s">
        <v>96</v>
      </c>
      <c r="E4797" t="s">
        <v>156</v>
      </c>
      <c r="F4797" t="s">
        <v>13954</v>
      </c>
      <c r="G4797" t="s">
        <v>175</v>
      </c>
      <c r="H4797" t="s">
        <v>135</v>
      </c>
      <c r="I4797" t="s">
        <v>136</v>
      </c>
      <c r="J4797" t="s">
        <v>137</v>
      </c>
      <c r="K4797" t="s">
        <v>138</v>
      </c>
      <c r="L4797" t="s">
        <v>13955</v>
      </c>
      <c r="M4797" t="s">
        <v>13956</v>
      </c>
      <c r="N4797">
        <v>0.44083333299999999</v>
      </c>
      <c r="O4797">
        <v>0</v>
      </c>
      <c r="P4797">
        <v>88</v>
      </c>
      <c r="Q4797">
        <v>0</v>
      </c>
      <c r="R4797">
        <v>0</v>
      </c>
      <c r="S4797">
        <v>0</v>
      </c>
      <c r="T4797">
        <v>3</v>
      </c>
      <c r="U4797">
        <v>0</v>
      </c>
      <c r="V4797">
        <v>0</v>
      </c>
      <c r="W4797">
        <v>0</v>
      </c>
      <c r="X4797">
        <v>4.7424803129101161</v>
      </c>
      <c r="Y4797">
        <v>0</v>
      </c>
      <c r="Z4797">
        <v>0</v>
      </c>
      <c r="AA4797">
        <v>0</v>
      </c>
      <c r="AB4797">
        <v>0.73194471790077009</v>
      </c>
      <c r="AC4797">
        <v>0</v>
      </c>
      <c r="AD4797">
        <v>0</v>
      </c>
      <c r="AE4797">
        <v>5.4744250308108864</v>
      </c>
    </row>
    <row r="4798" spans="1:31" x14ac:dyDescent="0.25">
      <c r="A4798">
        <v>2432446</v>
      </c>
      <c r="B4798">
        <v>1</v>
      </c>
      <c r="C4798" t="s">
        <v>81</v>
      </c>
      <c r="D4798" t="s">
        <v>116</v>
      </c>
      <c r="E4798" t="s">
        <v>141</v>
      </c>
      <c r="F4798" t="s">
        <v>4549</v>
      </c>
      <c r="G4798" t="s">
        <v>187</v>
      </c>
      <c r="H4798" t="s">
        <v>144</v>
      </c>
      <c r="I4798" t="s">
        <v>136</v>
      </c>
      <c r="J4798" t="s">
        <v>137</v>
      </c>
      <c r="K4798" t="s">
        <v>164</v>
      </c>
      <c r="L4798" t="s">
        <v>13957</v>
      </c>
      <c r="M4798" t="s">
        <v>13958</v>
      </c>
      <c r="N4798">
        <v>3.701944444</v>
      </c>
      <c r="O4798">
        <v>2</v>
      </c>
      <c r="P4798">
        <v>311</v>
      </c>
      <c r="Q4798">
        <v>1</v>
      </c>
      <c r="R4798">
        <v>2</v>
      </c>
      <c r="S4798">
        <v>0</v>
      </c>
      <c r="T4798">
        <v>16</v>
      </c>
      <c r="U4798">
        <v>0</v>
      </c>
      <c r="V4798">
        <v>0</v>
      </c>
      <c r="W4798">
        <v>1.8980431554785167</v>
      </c>
      <c r="X4798">
        <v>100.97712526195134</v>
      </c>
      <c r="Y4798">
        <v>0.64609396517200002</v>
      </c>
      <c r="Z4798">
        <v>1.3490465839098382</v>
      </c>
      <c r="AA4798">
        <v>0</v>
      </c>
      <c r="AB4798">
        <v>15.95670170677403</v>
      </c>
      <c r="AC4798">
        <v>0</v>
      </c>
      <c r="AD4798">
        <v>0</v>
      </c>
      <c r="AE4798">
        <v>120.82701067328573</v>
      </c>
    </row>
    <row r="4799" spans="1:31" x14ac:dyDescent="0.25">
      <c r="A4799">
        <v>2432924</v>
      </c>
      <c r="B4799">
        <v>1</v>
      </c>
      <c r="C4799" t="s">
        <v>81</v>
      </c>
      <c r="D4799" t="s">
        <v>112</v>
      </c>
      <c r="E4799" t="s">
        <v>132</v>
      </c>
      <c r="F4799" t="s">
        <v>13959</v>
      </c>
      <c r="G4799" t="s">
        <v>134</v>
      </c>
      <c r="H4799" t="s">
        <v>135</v>
      </c>
      <c r="I4799" t="s">
        <v>136</v>
      </c>
      <c r="J4799" t="s">
        <v>137</v>
      </c>
      <c r="K4799" t="s">
        <v>138</v>
      </c>
      <c r="L4799" t="s">
        <v>13960</v>
      </c>
      <c r="M4799" t="s">
        <v>13961</v>
      </c>
      <c r="N4799">
        <v>3.0530555549999998</v>
      </c>
      <c r="O4799">
        <v>0</v>
      </c>
      <c r="P4799">
        <v>1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</row>
    <row r="4800" spans="1:31" x14ac:dyDescent="0.25">
      <c r="A4800">
        <v>2432712</v>
      </c>
      <c r="B4800">
        <v>1</v>
      </c>
      <c r="C4800" t="s">
        <v>80</v>
      </c>
      <c r="D4800" t="s">
        <v>86</v>
      </c>
      <c r="E4800" t="s">
        <v>147</v>
      </c>
      <c r="F4800" t="s">
        <v>13962</v>
      </c>
      <c r="G4800" t="s">
        <v>1901</v>
      </c>
      <c r="H4800" t="s">
        <v>135</v>
      </c>
      <c r="I4800" t="s">
        <v>136</v>
      </c>
      <c r="J4800" t="s">
        <v>137</v>
      </c>
      <c r="K4800" t="s">
        <v>138</v>
      </c>
      <c r="L4800" t="s">
        <v>13963</v>
      </c>
      <c r="M4800" t="s">
        <v>13964</v>
      </c>
      <c r="N4800">
        <v>0.91583333300000003</v>
      </c>
      <c r="O4800">
        <v>0</v>
      </c>
      <c r="P4800">
        <v>92</v>
      </c>
      <c r="Q4800">
        <v>0</v>
      </c>
      <c r="R4800">
        <v>0</v>
      </c>
      <c r="S4800">
        <v>0</v>
      </c>
      <c r="T4800">
        <v>10</v>
      </c>
      <c r="U4800">
        <v>0</v>
      </c>
      <c r="V4800">
        <v>0</v>
      </c>
      <c r="W4800">
        <v>0</v>
      </c>
      <c r="X4800">
        <v>20.857896847146346</v>
      </c>
      <c r="Y4800">
        <v>0</v>
      </c>
      <c r="Z4800">
        <v>0</v>
      </c>
      <c r="AA4800">
        <v>0</v>
      </c>
      <c r="AB4800">
        <v>2.1703595693559836</v>
      </c>
      <c r="AC4800">
        <v>0</v>
      </c>
      <c r="AD4800">
        <v>0</v>
      </c>
      <c r="AE4800">
        <v>23.02825641650233</v>
      </c>
    </row>
    <row r="4801" spans="1:31" x14ac:dyDescent="0.25">
      <c r="A4801">
        <v>2432612</v>
      </c>
      <c r="B4801">
        <v>1</v>
      </c>
      <c r="C4801" t="s">
        <v>80</v>
      </c>
      <c r="D4801" t="s">
        <v>93</v>
      </c>
      <c r="E4801" t="s">
        <v>156</v>
      </c>
      <c r="F4801" t="s">
        <v>2708</v>
      </c>
      <c r="G4801" t="s">
        <v>187</v>
      </c>
      <c r="H4801" t="s">
        <v>135</v>
      </c>
      <c r="I4801" t="s">
        <v>136</v>
      </c>
      <c r="J4801" t="s">
        <v>137</v>
      </c>
      <c r="K4801" t="s">
        <v>164</v>
      </c>
      <c r="L4801" t="s">
        <v>13965</v>
      </c>
      <c r="M4801" t="s">
        <v>13966</v>
      </c>
      <c r="N4801">
        <v>4.3230555549999998</v>
      </c>
      <c r="O4801">
        <v>0</v>
      </c>
      <c r="P4801">
        <v>34</v>
      </c>
      <c r="Q4801">
        <v>0</v>
      </c>
      <c r="R4801">
        <v>29</v>
      </c>
      <c r="S4801">
        <v>0</v>
      </c>
      <c r="T4801">
        <v>9</v>
      </c>
      <c r="U4801">
        <v>0</v>
      </c>
      <c r="V4801">
        <v>0</v>
      </c>
      <c r="W4801">
        <v>0</v>
      </c>
      <c r="X4801">
        <v>31.899586821224585</v>
      </c>
      <c r="Y4801">
        <v>0</v>
      </c>
      <c r="Z4801">
        <v>31.509889882909295</v>
      </c>
      <c r="AA4801">
        <v>0</v>
      </c>
      <c r="AB4801">
        <v>9.0816434817065748</v>
      </c>
      <c r="AC4801">
        <v>0</v>
      </c>
      <c r="AD4801">
        <v>0</v>
      </c>
      <c r="AE4801">
        <v>72.491120185840458</v>
      </c>
    </row>
    <row r="4802" spans="1:31" x14ac:dyDescent="0.25">
      <c r="A4802">
        <v>2432632</v>
      </c>
      <c r="B4802">
        <v>1</v>
      </c>
      <c r="C4802" t="s">
        <v>80</v>
      </c>
      <c r="D4802" t="s">
        <v>88</v>
      </c>
      <c r="E4802" t="s">
        <v>132</v>
      </c>
      <c r="F4802" t="s">
        <v>13967</v>
      </c>
      <c r="G4802" t="s">
        <v>134</v>
      </c>
      <c r="H4802" t="s">
        <v>135</v>
      </c>
      <c r="I4802" t="s">
        <v>136</v>
      </c>
      <c r="J4802" t="s">
        <v>137</v>
      </c>
      <c r="K4802" t="s">
        <v>138</v>
      </c>
      <c r="L4802" t="s">
        <v>13968</v>
      </c>
      <c r="M4802" t="s">
        <v>13969</v>
      </c>
      <c r="N4802">
        <v>1.978611111</v>
      </c>
      <c r="O4802">
        <v>0</v>
      </c>
      <c r="P4802">
        <v>1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1.4001008400989998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1.4001008400989998</v>
      </c>
    </row>
    <row r="4803" spans="1:31" x14ac:dyDescent="0.25">
      <c r="A4803">
        <v>2433010</v>
      </c>
      <c r="B4803">
        <v>1</v>
      </c>
      <c r="C4803" t="s">
        <v>81</v>
      </c>
      <c r="D4803" t="s">
        <v>118</v>
      </c>
      <c r="E4803" t="s">
        <v>161</v>
      </c>
      <c r="F4803" t="s">
        <v>13970</v>
      </c>
      <c r="G4803" t="s">
        <v>143</v>
      </c>
      <c r="H4803" t="s">
        <v>144</v>
      </c>
      <c r="I4803" t="s">
        <v>136</v>
      </c>
      <c r="J4803" t="s">
        <v>137</v>
      </c>
      <c r="K4803" t="s">
        <v>138</v>
      </c>
      <c r="L4803" t="s">
        <v>13971</v>
      </c>
      <c r="M4803" t="s">
        <v>13972</v>
      </c>
      <c r="N4803">
        <v>1.171944444</v>
      </c>
      <c r="O4803">
        <v>0</v>
      </c>
      <c r="P4803">
        <v>2036</v>
      </c>
      <c r="Q4803">
        <v>0</v>
      </c>
      <c r="R4803">
        <v>0</v>
      </c>
      <c r="S4803">
        <v>4</v>
      </c>
      <c r="T4803">
        <v>131</v>
      </c>
      <c r="U4803">
        <v>0</v>
      </c>
      <c r="V4803">
        <v>0</v>
      </c>
      <c r="W4803">
        <v>0</v>
      </c>
      <c r="X4803">
        <v>623.84974863112245</v>
      </c>
      <c r="Y4803">
        <v>0</v>
      </c>
      <c r="Z4803">
        <v>0</v>
      </c>
      <c r="AA4803">
        <v>108.079347976896</v>
      </c>
      <c r="AB4803">
        <v>142.2775794618214</v>
      </c>
      <c r="AC4803">
        <v>0</v>
      </c>
      <c r="AD4803">
        <v>0</v>
      </c>
      <c r="AE4803">
        <v>874.20667606983989</v>
      </c>
    </row>
    <row r="4804" spans="1:31" x14ac:dyDescent="0.25">
      <c r="A4804">
        <v>2432420</v>
      </c>
      <c r="B4804">
        <v>1</v>
      </c>
      <c r="C4804" t="s">
        <v>80</v>
      </c>
      <c r="D4804" t="s">
        <v>101</v>
      </c>
      <c r="E4804" t="s">
        <v>147</v>
      </c>
      <c r="F4804" t="s">
        <v>13488</v>
      </c>
      <c r="G4804" t="s">
        <v>525</v>
      </c>
      <c r="H4804" t="s">
        <v>135</v>
      </c>
      <c r="I4804" t="s">
        <v>136</v>
      </c>
      <c r="J4804" t="s">
        <v>137</v>
      </c>
      <c r="K4804" t="s">
        <v>138</v>
      </c>
      <c r="L4804" t="s">
        <v>13973</v>
      </c>
      <c r="M4804" t="s">
        <v>13974</v>
      </c>
      <c r="N4804">
        <v>3.1419444439999999</v>
      </c>
      <c r="O4804">
        <v>0</v>
      </c>
      <c r="P4804">
        <v>17</v>
      </c>
      <c r="Q4804">
        <v>0</v>
      </c>
      <c r="R4804">
        <v>0</v>
      </c>
      <c r="S4804">
        <v>0</v>
      </c>
      <c r="T4804">
        <v>1</v>
      </c>
      <c r="U4804">
        <v>0</v>
      </c>
      <c r="V4804">
        <v>0</v>
      </c>
      <c r="W4804">
        <v>0</v>
      </c>
      <c r="X4804">
        <v>11.665428454956864</v>
      </c>
      <c r="Y4804">
        <v>0</v>
      </c>
      <c r="Z4804">
        <v>0</v>
      </c>
      <c r="AA4804">
        <v>0</v>
      </c>
      <c r="AB4804">
        <v>4.2492755259939221</v>
      </c>
      <c r="AC4804">
        <v>0</v>
      </c>
      <c r="AD4804">
        <v>0</v>
      </c>
      <c r="AE4804">
        <v>15.914703980950787</v>
      </c>
    </row>
    <row r="4805" spans="1:31" x14ac:dyDescent="0.25">
      <c r="A4805">
        <v>2432961</v>
      </c>
      <c r="B4805">
        <v>1</v>
      </c>
      <c r="C4805" t="s">
        <v>80</v>
      </c>
      <c r="D4805" t="s">
        <v>84</v>
      </c>
      <c r="E4805" t="s">
        <v>290</v>
      </c>
      <c r="F4805" t="s">
        <v>12669</v>
      </c>
      <c r="G4805" t="s">
        <v>308</v>
      </c>
      <c r="H4805" t="s">
        <v>135</v>
      </c>
      <c r="I4805" t="s">
        <v>136</v>
      </c>
      <c r="J4805" t="s">
        <v>137</v>
      </c>
      <c r="K4805" t="s">
        <v>138</v>
      </c>
      <c r="L4805" t="s">
        <v>13975</v>
      </c>
      <c r="M4805" t="s">
        <v>13976</v>
      </c>
      <c r="N4805">
        <v>1.95</v>
      </c>
      <c r="O4805">
        <v>0</v>
      </c>
      <c r="P4805">
        <v>130</v>
      </c>
      <c r="Q4805">
        <v>0</v>
      </c>
      <c r="R4805">
        <v>0</v>
      </c>
      <c r="S4805">
        <v>0</v>
      </c>
      <c r="T4805">
        <v>41</v>
      </c>
      <c r="U4805">
        <v>0</v>
      </c>
      <c r="V4805">
        <v>0</v>
      </c>
      <c r="W4805">
        <v>0</v>
      </c>
      <c r="X4805">
        <v>51.58792606127318</v>
      </c>
      <c r="Y4805">
        <v>0</v>
      </c>
      <c r="Z4805">
        <v>0</v>
      </c>
      <c r="AA4805">
        <v>0</v>
      </c>
      <c r="AB4805">
        <v>87.363053036943086</v>
      </c>
      <c r="AC4805">
        <v>0</v>
      </c>
      <c r="AD4805">
        <v>0</v>
      </c>
      <c r="AE4805">
        <v>138.95097909821627</v>
      </c>
    </row>
    <row r="4806" spans="1:31" x14ac:dyDescent="0.25">
      <c r="A4806">
        <v>2433067</v>
      </c>
      <c r="B4806">
        <v>1</v>
      </c>
      <c r="C4806" t="s">
        <v>80</v>
      </c>
      <c r="D4806" t="s">
        <v>104</v>
      </c>
      <c r="E4806" t="s">
        <v>132</v>
      </c>
      <c r="F4806" t="s">
        <v>13977</v>
      </c>
      <c r="G4806" t="s">
        <v>153</v>
      </c>
      <c r="H4806" t="s">
        <v>135</v>
      </c>
      <c r="I4806" t="s">
        <v>136</v>
      </c>
      <c r="J4806" t="s">
        <v>137</v>
      </c>
      <c r="K4806" t="s">
        <v>138</v>
      </c>
      <c r="L4806" t="s">
        <v>13978</v>
      </c>
      <c r="M4806" t="s">
        <v>13979</v>
      </c>
      <c r="N4806">
        <v>3.2280555550000001</v>
      </c>
      <c r="O4806">
        <v>0</v>
      </c>
      <c r="P4806">
        <v>7</v>
      </c>
      <c r="Q4806">
        <v>0</v>
      </c>
      <c r="R4806">
        <v>0</v>
      </c>
      <c r="S4806">
        <v>0</v>
      </c>
      <c r="T4806">
        <v>1</v>
      </c>
      <c r="U4806">
        <v>0</v>
      </c>
      <c r="V4806">
        <v>0</v>
      </c>
      <c r="W4806">
        <v>0</v>
      </c>
      <c r="X4806">
        <v>5.7344325563481959</v>
      </c>
      <c r="Y4806">
        <v>0</v>
      </c>
      <c r="Z4806">
        <v>0</v>
      </c>
      <c r="AA4806">
        <v>0</v>
      </c>
      <c r="AB4806">
        <v>3.6426186319873333</v>
      </c>
      <c r="AC4806">
        <v>0</v>
      </c>
      <c r="AD4806">
        <v>0</v>
      </c>
      <c r="AE4806">
        <v>9.3770511883355283</v>
      </c>
    </row>
    <row r="4807" spans="1:31" x14ac:dyDescent="0.25">
      <c r="A4807">
        <v>2432675</v>
      </c>
      <c r="B4807">
        <v>1</v>
      </c>
      <c r="C4807" t="s">
        <v>80</v>
      </c>
      <c r="D4807" t="s">
        <v>84</v>
      </c>
      <c r="E4807" t="s">
        <v>132</v>
      </c>
      <c r="F4807" t="s">
        <v>13160</v>
      </c>
      <c r="G4807" t="s">
        <v>153</v>
      </c>
      <c r="H4807" t="s">
        <v>135</v>
      </c>
      <c r="I4807" t="s">
        <v>136</v>
      </c>
      <c r="J4807" t="s">
        <v>137</v>
      </c>
      <c r="K4807" t="s">
        <v>138</v>
      </c>
      <c r="L4807" t="s">
        <v>13980</v>
      </c>
      <c r="M4807" t="s">
        <v>13981</v>
      </c>
      <c r="N4807">
        <v>1.7483333329999999</v>
      </c>
      <c r="O4807">
        <v>0</v>
      </c>
      <c r="P4807">
        <v>5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1.8446140991075735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1.8446140991075735</v>
      </c>
    </row>
    <row r="4808" spans="1:31" x14ac:dyDescent="0.25">
      <c r="A4808">
        <v>2432718</v>
      </c>
      <c r="B4808">
        <v>1</v>
      </c>
      <c r="C4808" t="s">
        <v>80</v>
      </c>
      <c r="D4808" t="s">
        <v>98</v>
      </c>
      <c r="E4808" t="s">
        <v>132</v>
      </c>
      <c r="F4808" t="s">
        <v>13982</v>
      </c>
      <c r="G4808" t="s">
        <v>134</v>
      </c>
      <c r="H4808" t="s">
        <v>135</v>
      </c>
      <c r="I4808" t="s">
        <v>136</v>
      </c>
      <c r="J4808" t="s">
        <v>137</v>
      </c>
      <c r="K4808" t="s">
        <v>138</v>
      </c>
      <c r="L4808" t="s">
        <v>13983</v>
      </c>
      <c r="M4808" t="s">
        <v>13984</v>
      </c>
      <c r="N4808">
        <v>1.6044444440000001</v>
      </c>
      <c r="O4808">
        <v>0</v>
      </c>
      <c r="P4808">
        <v>1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</row>
    <row r="4809" spans="1:31" x14ac:dyDescent="0.25">
      <c r="A4809">
        <v>2432526</v>
      </c>
      <c r="B4809">
        <v>1</v>
      </c>
      <c r="C4809" t="s">
        <v>80</v>
      </c>
      <c r="D4809" t="s">
        <v>89</v>
      </c>
      <c r="E4809" t="s">
        <v>178</v>
      </c>
      <c r="F4809" t="s">
        <v>13985</v>
      </c>
      <c r="G4809" t="s">
        <v>175</v>
      </c>
      <c r="H4809" t="s">
        <v>144</v>
      </c>
      <c r="I4809" t="s">
        <v>136</v>
      </c>
      <c r="J4809" t="s">
        <v>137</v>
      </c>
      <c r="K4809" t="s">
        <v>138</v>
      </c>
      <c r="L4809" t="s">
        <v>13986</v>
      </c>
      <c r="M4809" t="s">
        <v>13987</v>
      </c>
      <c r="N4809">
        <v>0.87944444399999999</v>
      </c>
      <c r="O4809">
        <v>1</v>
      </c>
      <c r="P4809">
        <v>291</v>
      </c>
      <c r="Q4809">
        <v>1</v>
      </c>
      <c r="R4809">
        <v>57</v>
      </c>
      <c r="S4809">
        <v>2</v>
      </c>
      <c r="T4809">
        <v>171</v>
      </c>
      <c r="U4809">
        <v>0</v>
      </c>
      <c r="V4809">
        <v>0</v>
      </c>
      <c r="W4809">
        <v>0.15493614119734916</v>
      </c>
      <c r="X4809">
        <v>122.68909317593959</v>
      </c>
      <c r="Y4809">
        <v>5.1857796170281203</v>
      </c>
      <c r="Z4809">
        <v>3.5050918630424786</v>
      </c>
      <c r="AA4809">
        <v>2.8259752644506757</v>
      </c>
      <c r="AB4809">
        <v>123.9270163999354</v>
      </c>
      <c r="AC4809">
        <v>0</v>
      </c>
      <c r="AD4809">
        <v>0</v>
      </c>
      <c r="AE4809">
        <v>258.28789246159363</v>
      </c>
    </row>
    <row r="4810" spans="1:31" x14ac:dyDescent="0.25">
      <c r="A4810">
        <v>2434095</v>
      </c>
      <c r="B4810">
        <v>1</v>
      </c>
      <c r="C4810" t="s">
        <v>80</v>
      </c>
      <c r="D4810" t="s">
        <v>83</v>
      </c>
      <c r="E4810" t="s">
        <v>132</v>
      </c>
      <c r="F4810" t="s">
        <v>13988</v>
      </c>
      <c r="G4810" t="s">
        <v>249</v>
      </c>
      <c r="H4810" t="s">
        <v>135</v>
      </c>
      <c r="I4810" t="s">
        <v>136</v>
      </c>
      <c r="J4810" t="s">
        <v>137</v>
      </c>
      <c r="K4810" t="s">
        <v>138</v>
      </c>
      <c r="L4810" t="s">
        <v>13989</v>
      </c>
      <c r="M4810" t="s">
        <v>13990</v>
      </c>
      <c r="N4810">
        <v>1.938055555</v>
      </c>
      <c r="O4810">
        <v>0</v>
      </c>
      <c r="P4810">
        <v>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0.58863906358784723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0.58863906358784723</v>
      </c>
    </row>
    <row r="4811" spans="1:31" x14ac:dyDescent="0.25">
      <c r="A4811">
        <v>2433408</v>
      </c>
      <c r="B4811">
        <v>1</v>
      </c>
      <c r="C4811" t="s">
        <v>80</v>
      </c>
      <c r="D4811" t="s">
        <v>102</v>
      </c>
      <c r="E4811" t="s">
        <v>147</v>
      </c>
      <c r="F4811" t="s">
        <v>13991</v>
      </c>
      <c r="G4811" t="s">
        <v>187</v>
      </c>
      <c r="H4811" t="s">
        <v>135</v>
      </c>
      <c r="I4811" t="s">
        <v>136</v>
      </c>
      <c r="J4811" t="s">
        <v>137</v>
      </c>
      <c r="K4811" t="s">
        <v>164</v>
      </c>
      <c r="L4811" t="s">
        <v>13992</v>
      </c>
      <c r="M4811" t="s">
        <v>13993</v>
      </c>
      <c r="N4811">
        <v>9.1150000000000002</v>
      </c>
      <c r="O4811">
        <v>0</v>
      </c>
      <c r="P4811">
        <v>6</v>
      </c>
      <c r="Q4811">
        <v>0</v>
      </c>
      <c r="R4811">
        <v>8</v>
      </c>
      <c r="S4811">
        <v>0</v>
      </c>
      <c r="T4811">
        <v>1</v>
      </c>
      <c r="U4811">
        <v>0</v>
      </c>
      <c r="V4811">
        <v>0</v>
      </c>
      <c r="W4811">
        <v>0</v>
      </c>
      <c r="X4811">
        <v>2.3579373610240002</v>
      </c>
      <c r="Y4811">
        <v>0</v>
      </c>
      <c r="Z4811">
        <v>0</v>
      </c>
      <c r="AA4811">
        <v>0</v>
      </c>
      <c r="AB4811">
        <v>19.262943944349164</v>
      </c>
      <c r="AC4811">
        <v>0</v>
      </c>
      <c r="AD4811">
        <v>0</v>
      </c>
      <c r="AE4811">
        <v>21.620881305373164</v>
      </c>
    </row>
    <row r="4812" spans="1:31" x14ac:dyDescent="0.25">
      <c r="A4812">
        <v>2434141</v>
      </c>
      <c r="B4812">
        <v>1</v>
      </c>
      <c r="C4812" t="s">
        <v>81</v>
      </c>
      <c r="D4812" t="s">
        <v>113</v>
      </c>
      <c r="E4812" t="s">
        <v>132</v>
      </c>
      <c r="F4812" t="s">
        <v>13994</v>
      </c>
      <c r="G4812" t="s">
        <v>153</v>
      </c>
      <c r="H4812" t="s">
        <v>135</v>
      </c>
      <c r="I4812" t="s">
        <v>136</v>
      </c>
      <c r="J4812" t="s">
        <v>137</v>
      </c>
      <c r="K4812" t="s">
        <v>138</v>
      </c>
      <c r="L4812" t="s">
        <v>13995</v>
      </c>
      <c r="M4812" t="s">
        <v>13996</v>
      </c>
      <c r="N4812">
        <v>1.7188888879999999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1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2.3289966617162934</v>
      </c>
      <c r="AC4812">
        <v>0</v>
      </c>
      <c r="AD4812">
        <v>0</v>
      </c>
      <c r="AE4812">
        <v>2.3289966617162934</v>
      </c>
    </row>
    <row r="4813" spans="1:31" x14ac:dyDescent="0.25">
      <c r="A4813">
        <v>2434118</v>
      </c>
      <c r="B4813">
        <v>1</v>
      </c>
      <c r="C4813" t="s">
        <v>81</v>
      </c>
      <c r="D4813" t="s">
        <v>112</v>
      </c>
      <c r="E4813" t="s">
        <v>132</v>
      </c>
      <c r="F4813" t="s">
        <v>13997</v>
      </c>
      <c r="G4813" t="s">
        <v>153</v>
      </c>
      <c r="H4813" t="s">
        <v>135</v>
      </c>
      <c r="I4813" t="s">
        <v>136</v>
      </c>
      <c r="J4813" t="s">
        <v>137</v>
      </c>
      <c r="K4813" t="s">
        <v>138</v>
      </c>
      <c r="L4813" t="s">
        <v>13998</v>
      </c>
      <c r="M4813" t="s">
        <v>13999</v>
      </c>
      <c r="N4813">
        <v>0.81083333300000004</v>
      </c>
      <c r="O4813">
        <v>0</v>
      </c>
      <c r="P4813">
        <v>9</v>
      </c>
      <c r="Q4813">
        <v>0</v>
      </c>
      <c r="R4813">
        <v>0</v>
      </c>
      <c r="S4813">
        <v>0</v>
      </c>
      <c r="T4813">
        <v>1</v>
      </c>
      <c r="U4813">
        <v>0</v>
      </c>
      <c r="V4813">
        <v>0</v>
      </c>
      <c r="W4813">
        <v>0</v>
      </c>
      <c r="X4813">
        <v>2.2029997119089884</v>
      </c>
      <c r="Y4813">
        <v>0</v>
      </c>
      <c r="Z4813">
        <v>0</v>
      </c>
      <c r="AA4813">
        <v>0</v>
      </c>
      <c r="AB4813">
        <v>0.61901210403265006</v>
      </c>
      <c r="AC4813">
        <v>0</v>
      </c>
      <c r="AD4813">
        <v>0</v>
      </c>
      <c r="AE4813">
        <v>2.8220118159416385</v>
      </c>
    </row>
    <row r="4814" spans="1:31" x14ac:dyDescent="0.25">
      <c r="A4814">
        <v>2433786</v>
      </c>
      <c r="B4814">
        <v>1</v>
      </c>
      <c r="C4814" t="s">
        <v>80</v>
      </c>
      <c r="D4814" t="s">
        <v>107</v>
      </c>
      <c r="E4814" t="s">
        <v>132</v>
      </c>
      <c r="F4814" t="s">
        <v>14000</v>
      </c>
      <c r="G4814" t="s">
        <v>198</v>
      </c>
      <c r="H4814" t="s">
        <v>135</v>
      </c>
      <c r="I4814" t="s">
        <v>136</v>
      </c>
      <c r="J4814" t="s">
        <v>137</v>
      </c>
      <c r="K4814" t="s">
        <v>138</v>
      </c>
      <c r="L4814" t="s">
        <v>14001</v>
      </c>
      <c r="M4814" t="s">
        <v>14002</v>
      </c>
      <c r="N4814">
        <v>1.19</v>
      </c>
      <c r="O4814">
        <v>0</v>
      </c>
      <c r="P4814">
        <v>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0.59873645151162003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0.59873645151162003</v>
      </c>
    </row>
    <row r="4815" spans="1:31" x14ac:dyDescent="0.25">
      <c r="A4815">
        <v>2433600</v>
      </c>
      <c r="B4815">
        <v>1</v>
      </c>
      <c r="C4815" t="s">
        <v>80</v>
      </c>
      <c r="D4815" t="s">
        <v>85</v>
      </c>
      <c r="E4815" t="s">
        <v>290</v>
      </c>
      <c r="F4815" t="s">
        <v>14003</v>
      </c>
      <c r="G4815" t="s">
        <v>175</v>
      </c>
      <c r="H4815" t="s">
        <v>135</v>
      </c>
      <c r="I4815" t="s">
        <v>136</v>
      </c>
      <c r="J4815" t="s">
        <v>137</v>
      </c>
      <c r="K4815" t="s">
        <v>138</v>
      </c>
      <c r="L4815" t="s">
        <v>14004</v>
      </c>
      <c r="M4815" t="s">
        <v>14005</v>
      </c>
      <c r="N4815">
        <v>0.48444444399999997</v>
      </c>
      <c r="O4815">
        <v>0</v>
      </c>
      <c r="P4815">
        <v>50</v>
      </c>
      <c r="Q4815">
        <v>0</v>
      </c>
      <c r="R4815">
        <v>0</v>
      </c>
      <c r="S4815">
        <v>0</v>
      </c>
      <c r="T4815">
        <v>6</v>
      </c>
      <c r="U4815">
        <v>0</v>
      </c>
      <c r="V4815">
        <v>0</v>
      </c>
      <c r="W4815">
        <v>0</v>
      </c>
      <c r="X4815">
        <v>8.5232560660723191</v>
      </c>
      <c r="Y4815">
        <v>0</v>
      </c>
      <c r="Z4815">
        <v>0</v>
      </c>
      <c r="AA4815">
        <v>0</v>
      </c>
      <c r="AB4815">
        <v>2.7008226331985998</v>
      </c>
      <c r="AC4815">
        <v>0</v>
      </c>
      <c r="AD4815">
        <v>0</v>
      </c>
      <c r="AE4815">
        <v>11.224078699270919</v>
      </c>
    </row>
    <row r="4816" spans="1:31" x14ac:dyDescent="0.25">
      <c r="A4816">
        <v>2433617</v>
      </c>
      <c r="B4816">
        <v>1</v>
      </c>
      <c r="C4816" t="s">
        <v>80</v>
      </c>
      <c r="D4816" t="s">
        <v>103</v>
      </c>
      <c r="E4816" t="s">
        <v>229</v>
      </c>
      <c r="F4816" t="s">
        <v>13603</v>
      </c>
      <c r="G4816" t="s">
        <v>143</v>
      </c>
      <c r="H4816" t="s">
        <v>144</v>
      </c>
      <c r="I4816" t="s">
        <v>136</v>
      </c>
      <c r="J4816" t="s">
        <v>137</v>
      </c>
      <c r="K4816" t="s">
        <v>138</v>
      </c>
      <c r="L4816" t="s">
        <v>14006</v>
      </c>
      <c r="M4816" t="s">
        <v>14007</v>
      </c>
      <c r="N4816">
        <v>1.9211111110000001</v>
      </c>
      <c r="O4816">
        <v>2</v>
      </c>
      <c r="P4816">
        <v>1934</v>
      </c>
      <c r="Q4816">
        <v>51</v>
      </c>
      <c r="R4816">
        <v>170</v>
      </c>
      <c r="S4816">
        <v>28</v>
      </c>
      <c r="T4816">
        <v>264</v>
      </c>
      <c r="U4816">
        <v>7</v>
      </c>
      <c r="V4816">
        <v>0</v>
      </c>
      <c r="W4816">
        <v>7.6767915946993552</v>
      </c>
      <c r="X4816">
        <v>1126.8598425304929</v>
      </c>
      <c r="Y4816">
        <v>330.03506744407304</v>
      </c>
      <c r="Z4816">
        <v>14.820254587614684</v>
      </c>
      <c r="AA4816">
        <v>1300.1397234703156</v>
      </c>
      <c r="AB4816">
        <v>418.05713578625392</v>
      </c>
      <c r="AC4816">
        <v>1780.8785569365132</v>
      </c>
      <c r="AD4816">
        <v>0</v>
      </c>
      <c r="AE4816">
        <v>4978.4673723499627</v>
      </c>
    </row>
    <row r="4817" spans="1:31" x14ac:dyDescent="0.25">
      <c r="A4817">
        <v>2433972</v>
      </c>
      <c r="B4817">
        <v>1</v>
      </c>
      <c r="C4817" t="s">
        <v>81</v>
      </c>
      <c r="D4817" t="s">
        <v>115</v>
      </c>
      <c r="E4817" t="s">
        <v>147</v>
      </c>
      <c r="F4817" t="s">
        <v>14008</v>
      </c>
      <c r="G4817" t="s">
        <v>171</v>
      </c>
      <c r="H4817" t="s">
        <v>135</v>
      </c>
      <c r="I4817" t="s">
        <v>136</v>
      </c>
      <c r="J4817" t="s">
        <v>137</v>
      </c>
      <c r="K4817" t="s">
        <v>138</v>
      </c>
      <c r="L4817" t="s">
        <v>14009</v>
      </c>
      <c r="M4817" t="s">
        <v>14010</v>
      </c>
      <c r="N4817">
        <v>2.9372222219999999</v>
      </c>
      <c r="O4817">
        <v>0</v>
      </c>
      <c r="P4817">
        <v>0</v>
      </c>
      <c r="Q4817">
        <v>0</v>
      </c>
      <c r="R4817">
        <v>2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</row>
    <row r="4818" spans="1:31" x14ac:dyDescent="0.25">
      <c r="A4818">
        <v>2433640</v>
      </c>
      <c r="B4818">
        <v>1</v>
      </c>
      <c r="C4818" t="s">
        <v>80</v>
      </c>
      <c r="D4818" t="s">
        <v>97</v>
      </c>
      <c r="E4818" t="s">
        <v>161</v>
      </c>
      <c r="F4818" t="s">
        <v>14011</v>
      </c>
      <c r="G4818" t="s">
        <v>256</v>
      </c>
      <c r="H4818" t="s">
        <v>144</v>
      </c>
      <c r="I4818" t="s">
        <v>136</v>
      </c>
      <c r="J4818" t="s">
        <v>137</v>
      </c>
      <c r="K4818" t="s">
        <v>138</v>
      </c>
      <c r="L4818" t="s">
        <v>14012</v>
      </c>
      <c r="M4818" t="s">
        <v>14013</v>
      </c>
      <c r="N4818">
        <v>0.446111111</v>
      </c>
      <c r="O4818">
        <v>0</v>
      </c>
      <c r="P4818">
        <v>111</v>
      </c>
      <c r="Q4818">
        <v>0</v>
      </c>
      <c r="R4818">
        <v>11</v>
      </c>
      <c r="S4818">
        <v>0</v>
      </c>
      <c r="T4818">
        <v>24</v>
      </c>
      <c r="U4818">
        <v>0</v>
      </c>
      <c r="V4818">
        <v>0</v>
      </c>
      <c r="W4818">
        <v>0</v>
      </c>
      <c r="X4818">
        <v>20.032543536189426</v>
      </c>
      <c r="Y4818">
        <v>0</v>
      </c>
      <c r="Z4818">
        <v>0.6035806188628029</v>
      </c>
      <c r="AA4818">
        <v>0</v>
      </c>
      <c r="AB4818">
        <v>8.5286337018433152</v>
      </c>
      <c r="AC4818">
        <v>0</v>
      </c>
      <c r="AD4818">
        <v>0</v>
      </c>
      <c r="AE4818">
        <v>29.164757856895545</v>
      </c>
    </row>
    <row r="4819" spans="1:31" x14ac:dyDescent="0.25">
      <c r="A4819">
        <v>2433723</v>
      </c>
      <c r="B4819">
        <v>1</v>
      </c>
      <c r="C4819" t="s">
        <v>80</v>
      </c>
      <c r="D4819" t="s">
        <v>83</v>
      </c>
      <c r="E4819" t="s">
        <v>132</v>
      </c>
      <c r="F4819" t="s">
        <v>12180</v>
      </c>
      <c r="G4819" t="s">
        <v>134</v>
      </c>
      <c r="H4819" t="s">
        <v>135</v>
      </c>
      <c r="I4819" t="s">
        <v>136</v>
      </c>
      <c r="J4819" t="s">
        <v>137</v>
      </c>
      <c r="K4819" t="s">
        <v>138</v>
      </c>
      <c r="L4819" t="s">
        <v>14014</v>
      </c>
      <c r="M4819" t="s">
        <v>14015</v>
      </c>
      <c r="N4819">
        <v>4.3766666660000002</v>
      </c>
      <c r="O4819">
        <v>0</v>
      </c>
      <c r="P4819">
        <v>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3.9598855842825422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3.9598855842825422</v>
      </c>
    </row>
    <row r="4820" spans="1:31" x14ac:dyDescent="0.25">
      <c r="A4820">
        <v>2434032</v>
      </c>
      <c r="B4820">
        <v>1</v>
      </c>
      <c r="C4820" t="s">
        <v>81</v>
      </c>
      <c r="D4820" t="s">
        <v>117</v>
      </c>
      <c r="E4820" t="s">
        <v>147</v>
      </c>
      <c r="F4820" t="s">
        <v>2031</v>
      </c>
      <c r="G4820" t="s">
        <v>171</v>
      </c>
      <c r="H4820" t="s">
        <v>135</v>
      </c>
      <c r="I4820" t="s">
        <v>136</v>
      </c>
      <c r="J4820" t="s">
        <v>137</v>
      </c>
      <c r="K4820" t="s">
        <v>138</v>
      </c>
      <c r="L4820" t="s">
        <v>14016</v>
      </c>
      <c r="M4820" t="s">
        <v>14017</v>
      </c>
      <c r="N4820">
        <v>1.471944444</v>
      </c>
      <c r="O4820">
        <v>0</v>
      </c>
      <c r="P4820">
        <v>137</v>
      </c>
      <c r="Q4820">
        <v>0</v>
      </c>
      <c r="R4820">
        <v>0</v>
      </c>
      <c r="S4820">
        <v>0</v>
      </c>
      <c r="T4820">
        <v>19</v>
      </c>
      <c r="U4820">
        <v>0</v>
      </c>
      <c r="V4820">
        <v>0</v>
      </c>
      <c r="W4820">
        <v>0</v>
      </c>
      <c r="X4820">
        <v>50.594829103893758</v>
      </c>
      <c r="Y4820">
        <v>0</v>
      </c>
      <c r="Z4820">
        <v>0</v>
      </c>
      <c r="AA4820">
        <v>0</v>
      </c>
      <c r="AB4820">
        <v>17.52272319254746</v>
      </c>
      <c r="AC4820">
        <v>0</v>
      </c>
      <c r="AD4820">
        <v>0</v>
      </c>
      <c r="AE4820">
        <v>68.117552296441218</v>
      </c>
    </row>
    <row r="4821" spans="1:31" x14ac:dyDescent="0.25">
      <c r="A4821">
        <v>2433577</v>
      </c>
      <c r="B4821">
        <v>1</v>
      </c>
      <c r="C4821" t="s">
        <v>81</v>
      </c>
      <c r="D4821" t="s">
        <v>117</v>
      </c>
      <c r="E4821" t="s">
        <v>147</v>
      </c>
      <c r="F4821" t="s">
        <v>2031</v>
      </c>
      <c r="G4821" t="s">
        <v>149</v>
      </c>
      <c r="H4821" t="s">
        <v>135</v>
      </c>
      <c r="I4821" t="s">
        <v>136</v>
      </c>
      <c r="J4821" t="s">
        <v>137</v>
      </c>
      <c r="K4821" t="s">
        <v>138</v>
      </c>
      <c r="L4821" t="s">
        <v>14018</v>
      </c>
      <c r="M4821" t="s">
        <v>14019</v>
      </c>
      <c r="N4821">
        <v>5.8261111110000003</v>
      </c>
      <c r="O4821">
        <v>0</v>
      </c>
      <c r="P4821">
        <v>137</v>
      </c>
      <c r="Q4821">
        <v>0</v>
      </c>
      <c r="R4821">
        <v>0</v>
      </c>
      <c r="S4821">
        <v>0</v>
      </c>
      <c r="T4821">
        <v>19</v>
      </c>
      <c r="U4821">
        <v>0</v>
      </c>
      <c r="V4821">
        <v>0</v>
      </c>
      <c r="W4821">
        <v>0</v>
      </c>
      <c r="X4821">
        <v>180.98938649508329</v>
      </c>
      <c r="Y4821">
        <v>0</v>
      </c>
      <c r="Z4821">
        <v>0</v>
      </c>
      <c r="AA4821">
        <v>0</v>
      </c>
      <c r="AB4821">
        <v>89.65163773383685</v>
      </c>
      <c r="AC4821">
        <v>0</v>
      </c>
      <c r="AD4821">
        <v>0</v>
      </c>
      <c r="AE4821">
        <v>270.64102422892017</v>
      </c>
    </row>
    <row r="4822" spans="1:31" x14ac:dyDescent="0.25">
      <c r="A4822">
        <v>2433826</v>
      </c>
      <c r="B4822">
        <v>1</v>
      </c>
      <c r="C4822" t="s">
        <v>80</v>
      </c>
      <c r="D4822" t="s">
        <v>96</v>
      </c>
      <c r="E4822" t="s">
        <v>178</v>
      </c>
      <c r="F4822" t="s">
        <v>13518</v>
      </c>
      <c r="G4822" t="s">
        <v>187</v>
      </c>
      <c r="H4822" t="s">
        <v>144</v>
      </c>
      <c r="I4822" t="s">
        <v>136</v>
      </c>
      <c r="J4822" t="s">
        <v>137</v>
      </c>
      <c r="K4822" t="s">
        <v>164</v>
      </c>
      <c r="L4822" t="s">
        <v>14020</v>
      </c>
      <c r="M4822" t="s">
        <v>14021</v>
      </c>
      <c r="N4822">
        <v>2.7705555550000001</v>
      </c>
      <c r="O4822">
        <v>2</v>
      </c>
      <c r="P4822">
        <v>41</v>
      </c>
      <c r="Q4822">
        <v>14</v>
      </c>
      <c r="R4822">
        <v>6</v>
      </c>
      <c r="S4822">
        <v>5</v>
      </c>
      <c r="T4822">
        <v>4</v>
      </c>
      <c r="U4822">
        <v>0</v>
      </c>
      <c r="V4822">
        <v>0</v>
      </c>
      <c r="W4822">
        <v>4.4403851380990265</v>
      </c>
      <c r="X4822">
        <v>10.567162356494</v>
      </c>
      <c r="Y4822">
        <v>39.622935334095686</v>
      </c>
      <c r="Z4822">
        <v>0</v>
      </c>
      <c r="AA4822">
        <v>37.336990602958743</v>
      </c>
      <c r="AB4822">
        <v>0</v>
      </c>
      <c r="AC4822">
        <v>0</v>
      </c>
      <c r="AD4822">
        <v>0</v>
      </c>
      <c r="AE4822">
        <v>91.967473431647448</v>
      </c>
    </row>
    <row r="4823" spans="1:31" x14ac:dyDescent="0.25">
      <c r="A4823">
        <v>2433385</v>
      </c>
      <c r="B4823">
        <v>1</v>
      </c>
      <c r="C4823" t="s">
        <v>80</v>
      </c>
      <c r="D4823" t="s">
        <v>108</v>
      </c>
      <c r="E4823" t="s">
        <v>147</v>
      </c>
      <c r="F4823" t="s">
        <v>13791</v>
      </c>
      <c r="G4823" t="s">
        <v>171</v>
      </c>
      <c r="H4823" t="s">
        <v>135</v>
      </c>
      <c r="I4823" t="s">
        <v>136</v>
      </c>
      <c r="J4823" t="s">
        <v>137</v>
      </c>
      <c r="K4823" t="s">
        <v>138</v>
      </c>
      <c r="L4823" t="s">
        <v>14022</v>
      </c>
      <c r="M4823" t="s">
        <v>14023</v>
      </c>
      <c r="N4823">
        <v>2.2780555549999999</v>
      </c>
      <c r="O4823">
        <v>0</v>
      </c>
      <c r="P4823">
        <v>12</v>
      </c>
      <c r="Q4823">
        <v>0</v>
      </c>
      <c r="R4823">
        <v>4</v>
      </c>
      <c r="S4823">
        <v>0</v>
      </c>
      <c r="T4823">
        <v>2</v>
      </c>
      <c r="U4823">
        <v>0</v>
      </c>
      <c r="V4823">
        <v>0</v>
      </c>
      <c r="W4823">
        <v>0</v>
      </c>
      <c r="X4823">
        <v>3.3011561106180243</v>
      </c>
      <c r="Y4823">
        <v>0</v>
      </c>
      <c r="Z4823">
        <v>0.18683208205602947</v>
      </c>
      <c r="AA4823">
        <v>0</v>
      </c>
      <c r="AB4823">
        <v>0.54548025847526138</v>
      </c>
      <c r="AC4823">
        <v>0</v>
      </c>
      <c r="AD4823">
        <v>0</v>
      </c>
      <c r="AE4823">
        <v>4.0334684511493153</v>
      </c>
    </row>
    <row r="4824" spans="1:31" x14ac:dyDescent="0.25">
      <c r="A4824">
        <v>2434158</v>
      </c>
      <c r="B4824">
        <v>1</v>
      </c>
      <c r="C4824" t="s">
        <v>80</v>
      </c>
      <c r="D4824" t="s">
        <v>82</v>
      </c>
      <c r="E4824" t="s">
        <v>156</v>
      </c>
      <c r="F4824" t="s">
        <v>14024</v>
      </c>
      <c r="G4824" t="s">
        <v>175</v>
      </c>
      <c r="H4824" t="s">
        <v>135</v>
      </c>
      <c r="I4824" t="s">
        <v>136</v>
      </c>
      <c r="J4824" t="s">
        <v>137</v>
      </c>
      <c r="K4824" t="s">
        <v>138</v>
      </c>
      <c r="L4824" t="s">
        <v>14025</v>
      </c>
      <c r="M4824" t="s">
        <v>14026</v>
      </c>
      <c r="N4824">
        <v>0.30555555499999998</v>
      </c>
      <c r="O4824">
        <v>0</v>
      </c>
      <c r="P4824">
        <v>955</v>
      </c>
      <c r="Q4824">
        <v>0</v>
      </c>
      <c r="R4824">
        <v>0</v>
      </c>
      <c r="S4824">
        <v>0</v>
      </c>
      <c r="T4824">
        <v>30</v>
      </c>
      <c r="U4824">
        <v>0</v>
      </c>
      <c r="V4824">
        <v>0</v>
      </c>
      <c r="W4824">
        <v>0</v>
      </c>
      <c r="X4824">
        <v>66.078163322294898</v>
      </c>
      <c r="Y4824">
        <v>0</v>
      </c>
      <c r="Z4824">
        <v>0</v>
      </c>
      <c r="AA4824">
        <v>0</v>
      </c>
      <c r="AB4824">
        <v>2.4466728045567505</v>
      </c>
      <c r="AC4824">
        <v>0</v>
      </c>
      <c r="AD4824">
        <v>0</v>
      </c>
      <c r="AE4824">
        <v>68.524836126851653</v>
      </c>
    </row>
    <row r="4825" spans="1:31" x14ac:dyDescent="0.25">
      <c r="A4825">
        <v>2433448</v>
      </c>
      <c r="B4825">
        <v>1</v>
      </c>
      <c r="C4825" t="s">
        <v>80</v>
      </c>
      <c r="D4825" t="s">
        <v>108</v>
      </c>
      <c r="E4825" t="s">
        <v>147</v>
      </c>
      <c r="F4825" t="s">
        <v>10023</v>
      </c>
      <c r="G4825" t="s">
        <v>187</v>
      </c>
      <c r="H4825" t="s">
        <v>135</v>
      </c>
      <c r="I4825" t="s">
        <v>136</v>
      </c>
      <c r="J4825" t="s">
        <v>137</v>
      </c>
      <c r="K4825" t="s">
        <v>164</v>
      </c>
      <c r="L4825" t="s">
        <v>14027</v>
      </c>
      <c r="M4825" t="s">
        <v>14028</v>
      </c>
      <c r="N4825">
        <v>4.335</v>
      </c>
      <c r="O4825">
        <v>0</v>
      </c>
      <c r="P4825">
        <v>11</v>
      </c>
      <c r="Q4825">
        <v>0</v>
      </c>
      <c r="R4825">
        <v>1</v>
      </c>
      <c r="S4825">
        <v>0</v>
      </c>
      <c r="T4825">
        <v>3</v>
      </c>
      <c r="U4825">
        <v>0</v>
      </c>
      <c r="V4825">
        <v>0</v>
      </c>
      <c r="W4825">
        <v>0</v>
      </c>
      <c r="X4825">
        <v>5.15895450686694</v>
      </c>
      <c r="Y4825">
        <v>0</v>
      </c>
      <c r="Z4825">
        <v>0</v>
      </c>
      <c r="AA4825">
        <v>0</v>
      </c>
      <c r="AB4825">
        <v>0.95019730058381802</v>
      </c>
      <c r="AC4825">
        <v>0</v>
      </c>
      <c r="AD4825">
        <v>0</v>
      </c>
      <c r="AE4825">
        <v>6.1091518074507576</v>
      </c>
    </row>
    <row r="4826" spans="1:31" x14ac:dyDescent="0.25">
      <c r="A4826">
        <v>2433325</v>
      </c>
      <c r="B4826">
        <v>1</v>
      </c>
      <c r="C4826" t="s">
        <v>80</v>
      </c>
      <c r="D4826" t="s">
        <v>82</v>
      </c>
      <c r="E4826" t="s">
        <v>290</v>
      </c>
      <c r="F4826" t="s">
        <v>7935</v>
      </c>
      <c r="G4826" t="s">
        <v>525</v>
      </c>
      <c r="H4826" t="s">
        <v>135</v>
      </c>
      <c r="I4826" t="s">
        <v>136</v>
      </c>
      <c r="J4826" t="s">
        <v>137</v>
      </c>
      <c r="K4826" t="s">
        <v>138</v>
      </c>
      <c r="L4826" t="s">
        <v>14029</v>
      </c>
      <c r="M4826" t="s">
        <v>14030</v>
      </c>
      <c r="N4826">
        <v>4.8616666659999996</v>
      </c>
      <c r="O4826">
        <v>0</v>
      </c>
      <c r="P4826">
        <v>64</v>
      </c>
      <c r="Q4826">
        <v>0</v>
      </c>
      <c r="R4826">
        <v>0</v>
      </c>
      <c r="S4826">
        <v>0</v>
      </c>
      <c r="T4826">
        <v>29</v>
      </c>
      <c r="U4826">
        <v>0</v>
      </c>
      <c r="V4826">
        <v>0</v>
      </c>
      <c r="W4826">
        <v>0</v>
      </c>
      <c r="X4826">
        <v>135.92866852261113</v>
      </c>
      <c r="Y4826">
        <v>0</v>
      </c>
      <c r="Z4826">
        <v>0</v>
      </c>
      <c r="AA4826">
        <v>0</v>
      </c>
      <c r="AB4826">
        <v>184.55380725362645</v>
      </c>
      <c r="AC4826">
        <v>0</v>
      </c>
      <c r="AD4826">
        <v>0</v>
      </c>
      <c r="AE4826">
        <v>320.48247577623761</v>
      </c>
    </row>
    <row r="4827" spans="1:31" x14ac:dyDescent="0.25">
      <c r="A4827">
        <v>2433554</v>
      </c>
      <c r="B4827">
        <v>1</v>
      </c>
      <c r="C4827" t="s">
        <v>80</v>
      </c>
      <c r="D4827" t="s">
        <v>96</v>
      </c>
      <c r="E4827" t="s">
        <v>178</v>
      </c>
      <c r="F4827" t="s">
        <v>7344</v>
      </c>
      <c r="G4827" t="s">
        <v>183</v>
      </c>
      <c r="H4827" t="s">
        <v>144</v>
      </c>
      <c r="I4827" t="s">
        <v>136</v>
      </c>
      <c r="J4827" t="s">
        <v>137</v>
      </c>
      <c r="K4827" t="s">
        <v>138</v>
      </c>
      <c r="L4827" t="s">
        <v>14031</v>
      </c>
      <c r="M4827" t="s">
        <v>14032</v>
      </c>
      <c r="N4827">
        <v>5.7227777770000001</v>
      </c>
      <c r="O4827">
        <v>0</v>
      </c>
      <c r="P4827">
        <v>864</v>
      </c>
      <c r="Q4827">
        <v>0</v>
      </c>
      <c r="R4827">
        <v>0</v>
      </c>
      <c r="S4827">
        <v>0</v>
      </c>
      <c r="T4827">
        <v>42</v>
      </c>
      <c r="U4827">
        <v>0</v>
      </c>
      <c r="V4827">
        <v>0</v>
      </c>
      <c r="W4827">
        <v>0</v>
      </c>
      <c r="X4827">
        <v>891.08479894734865</v>
      </c>
      <c r="Y4827">
        <v>0</v>
      </c>
      <c r="Z4827">
        <v>0</v>
      </c>
      <c r="AA4827">
        <v>0</v>
      </c>
      <c r="AB4827">
        <v>188.3909002194751</v>
      </c>
      <c r="AC4827">
        <v>0</v>
      </c>
      <c r="AD4827">
        <v>0</v>
      </c>
      <c r="AE4827">
        <v>1079.4756991668237</v>
      </c>
    </row>
    <row r="4828" spans="1:31" x14ac:dyDescent="0.25">
      <c r="A4828">
        <v>2433909</v>
      </c>
      <c r="B4828">
        <v>1</v>
      </c>
      <c r="C4828" t="s">
        <v>80</v>
      </c>
      <c r="D4828" t="s">
        <v>108</v>
      </c>
      <c r="E4828" t="s">
        <v>132</v>
      </c>
      <c r="F4828" t="s">
        <v>14033</v>
      </c>
      <c r="G4828" t="s">
        <v>134</v>
      </c>
      <c r="H4828" t="s">
        <v>135</v>
      </c>
      <c r="I4828" t="s">
        <v>136</v>
      </c>
      <c r="J4828" t="s">
        <v>137</v>
      </c>
      <c r="K4828" t="s">
        <v>138</v>
      </c>
      <c r="L4828" t="s">
        <v>14034</v>
      </c>
      <c r="M4828" t="s">
        <v>14035</v>
      </c>
      <c r="N4828">
        <v>3.0608333330000002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3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41.146061769311302</v>
      </c>
      <c r="AC4828">
        <v>0</v>
      </c>
      <c r="AD4828">
        <v>0</v>
      </c>
      <c r="AE4828">
        <v>41.146061769311302</v>
      </c>
    </row>
    <row r="4829" spans="1:31" x14ac:dyDescent="0.25">
      <c r="A4829">
        <v>2433803</v>
      </c>
      <c r="B4829">
        <v>1</v>
      </c>
      <c r="C4829" t="s">
        <v>80</v>
      </c>
      <c r="D4829" t="s">
        <v>85</v>
      </c>
      <c r="E4829" t="s">
        <v>147</v>
      </c>
      <c r="F4829" t="s">
        <v>14036</v>
      </c>
      <c r="G4829" t="s">
        <v>175</v>
      </c>
      <c r="H4829" t="s">
        <v>135</v>
      </c>
      <c r="I4829" t="s">
        <v>136</v>
      </c>
      <c r="J4829" t="s">
        <v>137</v>
      </c>
      <c r="K4829" t="s">
        <v>138</v>
      </c>
      <c r="L4829" t="s">
        <v>14037</v>
      </c>
      <c r="M4829" t="s">
        <v>14038</v>
      </c>
      <c r="N4829">
        <v>0.49249999999999999</v>
      </c>
      <c r="O4829">
        <v>0</v>
      </c>
      <c r="P4829">
        <v>81</v>
      </c>
      <c r="Q4829">
        <v>0</v>
      </c>
      <c r="R4829">
        <v>0</v>
      </c>
      <c r="S4829">
        <v>0</v>
      </c>
      <c r="T4829">
        <v>3</v>
      </c>
      <c r="U4829">
        <v>0</v>
      </c>
      <c r="V4829">
        <v>0</v>
      </c>
      <c r="W4829">
        <v>0</v>
      </c>
      <c r="X4829">
        <v>13.186127413436999</v>
      </c>
      <c r="Y4829">
        <v>0</v>
      </c>
      <c r="Z4829">
        <v>0</v>
      </c>
      <c r="AA4829">
        <v>0</v>
      </c>
      <c r="AB4829">
        <v>0.38564572849224749</v>
      </c>
      <c r="AC4829">
        <v>0</v>
      </c>
      <c r="AD4829">
        <v>0</v>
      </c>
      <c r="AE4829">
        <v>13.571773141929247</v>
      </c>
    </row>
    <row r="4830" spans="1:31" x14ac:dyDescent="0.25">
      <c r="A4830">
        <v>2433411</v>
      </c>
      <c r="B4830">
        <v>1</v>
      </c>
      <c r="C4830" t="s">
        <v>80</v>
      </c>
      <c r="D4830" t="s">
        <v>107</v>
      </c>
      <c r="E4830" t="s">
        <v>147</v>
      </c>
      <c r="F4830" t="s">
        <v>14039</v>
      </c>
      <c r="G4830" t="s">
        <v>171</v>
      </c>
      <c r="H4830" t="s">
        <v>135</v>
      </c>
      <c r="I4830" t="s">
        <v>136</v>
      </c>
      <c r="J4830" t="s">
        <v>137</v>
      </c>
      <c r="K4830" t="s">
        <v>138</v>
      </c>
      <c r="L4830" t="s">
        <v>14040</v>
      </c>
      <c r="M4830" t="s">
        <v>14041</v>
      </c>
      <c r="N4830">
        <v>0.78944444400000002</v>
      </c>
      <c r="O4830">
        <v>0</v>
      </c>
      <c r="P4830">
        <v>11</v>
      </c>
      <c r="Q4830">
        <v>0</v>
      </c>
      <c r="R4830">
        <v>0</v>
      </c>
      <c r="S4830">
        <v>0</v>
      </c>
      <c r="T4830">
        <v>6</v>
      </c>
      <c r="U4830">
        <v>0</v>
      </c>
      <c r="V4830">
        <v>0</v>
      </c>
      <c r="W4830">
        <v>0</v>
      </c>
      <c r="X4830">
        <v>1.7813951938715216</v>
      </c>
      <c r="Y4830">
        <v>0</v>
      </c>
      <c r="Z4830">
        <v>0</v>
      </c>
      <c r="AA4830">
        <v>0</v>
      </c>
      <c r="AB4830">
        <v>6.8638478965944056</v>
      </c>
      <c r="AC4830">
        <v>0</v>
      </c>
      <c r="AD4830">
        <v>0</v>
      </c>
      <c r="AE4830">
        <v>8.645243090465927</v>
      </c>
    </row>
    <row r="4831" spans="1:31" x14ac:dyDescent="0.25">
      <c r="A4831">
        <v>2433929</v>
      </c>
      <c r="B4831">
        <v>1</v>
      </c>
      <c r="C4831" t="s">
        <v>80</v>
      </c>
      <c r="D4831" t="s">
        <v>105</v>
      </c>
      <c r="E4831" t="s">
        <v>132</v>
      </c>
      <c r="F4831" t="s">
        <v>14042</v>
      </c>
      <c r="G4831" t="s">
        <v>198</v>
      </c>
      <c r="H4831" t="s">
        <v>135</v>
      </c>
      <c r="I4831" t="s">
        <v>136</v>
      </c>
      <c r="J4831" t="s">
        <v>137</v>
      </c>
      <c r="K4831" t="s">
        <v>138</v>
      </c>
      <c r="L4831" t="s">
        <v>14043</v>
      </c>
      <c r="M4831" t="s">
        <v>14044</v>
      </c>
      <c r="N4831">
        <v>1.455833333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1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2.8063352992705668</v>
      </c>
      <c r="AC4831">
        <v>0</v>
      </c>
      <c r="AD4831">
        <v>0</v>
      </c>
      <c r="AE4831">
        <v>2.8063352992705668</v>
      </c>
    </row>
    <row r="4832" spans="1:31" x14ac:dyDescent="0.25">
      <c r="A4832">
        <v>2433574</v>
      </c>
      <c r="B4832">
        <v>1</v>
      </c>
      <c r="C4832" t="s">
        <v>80</v>
      </c>
      <c r="D4832" t="s">
        <v>95</v>
      </c>
      <c r="E4832" t="s">
        <v>147</v>
      </c>
      <c r="F4832" t="s">
        <v>14045</v>
      </c>
      <c r="G4832" t="s">
        <v>525</v>
      </c>
      <c r="H4832" t="s">
        <v>135</v>
      </c>
      <c r="I4832" t="s">
        <v>136</v>
      </c>
      <c r="J4832" t="s">
        <v>137</v>
      </c>
      <c r="K4832" t="s">
        <v>138</v>
      </c>
      <c r="L4832" t="s">
        <v>14046</v>
      </c>
      <c r="M4832" t="s">
        <v>14047</v>
      </c>
      <c r="N4832">
        <v>5.9455555550000003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7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12.714861807370866</v>
      </c>
      <c r="AC4832">
        <v>0</v>
      </c>
      <c r="AD4832">
        <v>0</v>
      </c>
      <c r="AE4832">
        <v>12.714861807370866</v>
      </c>
    </row>
    <row r="4833" spans="1:31" x14ac:dyDescent="0.25">
      <c r="A4833">
        <v>2433451</v>
      </c>
      <c r="B4833">
        <v>1</v>
      </c>
      <c r="C4833" t="s">
        <v>80</v>
      </c>
      <c r="D4833" t="s">
        <v>93</v>
      </c>
      <c r="E4833" t="s">
        <v>178</v>
      </c>
      <c r="F4833" t="s">
        <v>14048</v>
      </c>
      <c r="G4833" t="s">
        <v>187</v>
      </c>
      <c r="H4833" t="s">
        <v>144</v>
      </c>
      <c r="I4833" t="s">
        <v>136</v>
      </c>
      <c r="J4833" t="s">
        <v>137</v>
      </c>
      <c r="K4833" t="s">
        <v>164</v>
      </c>
      <c r="L4833" t="s">
        <v>14049</v>
      </c>
      <c r="M4833" t="s">
        <v>14050</v>
      </c>
      <c r="N4833">
        <v>7.04</v>
      </c>
      <c r="O4833">
        <v>0</v>
      </c>
      <c r="P4833">
        <v>6562</v>
      </c>
      <c r="Q4833">
        <v>0</v>
      </c>
      <c r="R4833">
        <v>1</v>
      </c>
      <c r="S4833">
        <v>4</v>
      </c>
      <c r="T4833">
        <v>446</v>
      </c>
      <c r="U4833">
        <v>0</v>
      </c>
      <c r="V4833">
        <v>0</v>
      </c>
      <c r="W4833">
        <v>0</v>
      </c>
      <c r="X4833">
        <v>11496.705449258909</v>
      </c>
      <c r="Y4833">
        <v>0</v>
      </c>
      <c r="Z4833">
        <v>1.6228917663688891E-2</v>
      </c>
      <c r="AA4833">
        <v>308.7616855659989</v>
      </c>
      <c r="AB4833">
        <v>5763.764138450666</v>
      </c>
      <c r="AC4833">
        <v>0</v>
      </c>
      <c r="AD4833">
        <v>0</v>
      </c>
      <c r="AE4833">
        <v>17569.247502193237</v>
      </c>
    </row>
    <row r="4834" spans="1:31" x14ac:dyDescent="0.25">
      <c r="A4834">
        <v>2434115</v>
      </c>
      <c r="B4834">
        <v>1</v>
      </c>
      <c r="C4834" t="s">
        <v>80</v>
      </c>
      <c r="D4834" t="s">
        <v>100</v>
      </c>
      <c r="E4834" t="s">
        <v>178</v>
      </c>
      <c r="F4834" t="s">
        <v>647</v>
      </c>
      <c r="G4834" t="s">
        <v>175</v>
      </c>
      <c r="H4834" t="s">
        <v>144</v>
      </c>
      <c r="I4834" t="s">
        <v>136</v>
      </c>
      <c r="J4834" t="s">
        <v>137</v>
      </c>
      <c r="K4834" t="s">
        <v>138</v>
      </c>
      <c r="L4834" t="s">
        <v>14051</v>
      </c>
      <c r="M4834" t="s">
        <v>14052</v>
      </c>
      <c r="N4834">
        <v>0.46861111100000002</v>
      </c>
      <c r="O4834">
        <v>9</v>
      </c>
      <c r="P4834">
        <v>27</v>
      </c>
      <c r="Q4834">
        <v>68</v>
      </c>
      <c r="R4834">
        <v>84</v>
      </c>
      <c r="S4834">
        <v>16</v>
      </c>
      <c r="T4834">
        <v>36</v>
      </c>
      <c r="U4834">
        <v>0</v>
      </c>
      <c r="V4834">
        <v>0</v>
      </c>
      <c r="W4834">
        <v>1.9548872798939299</v>
      </c>
      <c r="X4834">
        <v>1.796360217158099</v>
      </c>
      <c r="Y4834">
        <v>8.7162456576157226</v>
      </c>
      <c r="Z4834">
        <v>4.6060047441909031</v>
      </c>
      <c r="AA4834">
        <v>28.644484268648956</v>
      </c>
      <c r="AB4834">
        <v>11.833819072904978</v>
      </c>
      <c r="AC4834">
        <v>0</v>
      </c>
      <c r="AD4834">
        <v>0</v>
      </c>
      <c r="AE4834">
        <v>57.551801240412594</v>
      </c>
    </row>
    <row r="4835" spans="1:31" x14ac:dyDescent="0.25">
      <c r="A4835">
        <v>2433474</v>
      </c>
      <c r="B4835">
        <v>1</v>
      </c>
      <c r="C4835" t="s">
        <v>81</v>
      </c>
      <c r="D4835" t="s">
        <v>115</v>
      </c>
      <c r="E4835" t="s">
        <v>156</v>
      </c>
      <c r="F4835" t="s">
        <v>14053</v>
      </c>
      <c r="G4835" t="s">
        <v>158</v>
      </c>
      <c r="H4835" t="s">
        <v>135</v>
      </c>
      <c r="I4835" t="s">
        <v>136</v>
      </c>
      <c r="J4835" t="s">
        <v>137</v>
      </c>
      <c r="K4835" t="s">
        <v>138</v>
      </c>
      <c r="L4835" t="s">
        <v>14054</v>
      </c>
      <c r="M4835" t="s">
        <v>14055</v>
      </c>
      <c r="N4835">
        <v>5.2527777770000004</v>
      </c>
      <c r="O4835">
        <v>0</v>
      </c>
      <c r="P4835">
        <v>31</v>
      </c>
      <c r="Q4835">
        <v>0</v>
      </c>
      <c r="R4835">
        <v>4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2.2964996815221865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2.2964996815221865</v>
      </c>
    </row>
    <row r="4836" spans="1:31" x14ac:dyDescent="0.25">
      <c r="A4836">
        <v>2433620</v>
      </c>
      <c r="B4836">
        <v>1</v>
      </c>
      <c r="C4836" t="s">
        <v>81</v>
      </c>
      <c r="D4836" t="s">
        <v>128</v>
      </c>
      <c r="E4836" t="s">
        <v>161</v>
      </c>
      <c r="F4836" t="s">
        <v>14056</v>
      </c>
      <c r="G4836" t="s">
        <v>163</v>
      </c>
      <c r="H4836" t="s">
        <v>144</v>
      </c>
      <c r="I4836" t="s">
        <v>136</v>
      </c>
      <c r="J4836" t="s">
        <v>137</v>
      </c>
      <c r="K4836" t="s">
        <v>164</v>
      </c>
      <c r="L4836" t="s">
        <v>14057</v>
      </c>
      <c r="M4836" t="s">
        <v>14058</v>
      </c>
      <c r="N4836">
        <v>0.12472222199999999</v>
      </c>
      <c r="O4836">
        <v>0</v>
      </c>
      <c r="P4836">
        <v>1017</v>
      </c>
      <c r="Q4836">
        <v>0</v>
      </c>
      <c r="R4836">
        <v>2</v>
      </c>
      <c r="S4836">
        <v>0</v>
      </c>
      <c r="T4836">
        <v>84</v>
      </c>
      <c r="U4836">
        <v>0</v>
      </c>
      <c r="V4836">
        <v>0</v>
      </c>
      <c r="W4836">
        <v>0</v>
      </c>
      <c r="X4836">
        <v>27.026787827551743</v>
      </c>
      <c r="Y4836">
        <v>0</v>
      </c>
      <c r="Z4836">
        <v>0</v>
      </c>
      <c r="AA4836">
        <v>0</v>
      </c>
      <c r="AB4836">
        <v>16.741127346563246</v>
      </c>
      <c r="AC4836">
        <v>0</v>
      </c>
      <c r="AD4836">
        <v>0</v>
      </c>
      <c r="AE4836">
        <v>43.767915174114989</v>
      </c>
    </row>
    <row r="4837" spans="1:31" x14ac:dyDescent="0.25">
      <c r="A4837">
        <v>2433969</v>
      </c>
      <c r="B4837">
        <v>1</v>
      </c>
      <c r="C4837" t="s">
        <v>80</v>
      </c>
      <c r="D4837" t="s">
        <v>102</v>
      </c>
      <c r="E4837" t="s">
        <v>178</v>
      </c>
      <c r="F4837" t="s">
        <v>14059</v>
      </c>
      <c r="G4837" t="s">
        <v>143</v>
      </c>
      <c r="H4837" t="s">
        <v>144</v>
      </c>
      <c r="I4837" t="s">
        <v>136</v>
      </c>
      <c r="J4837" t="s">
        <v>137</v>
      </c>
      <c r="K4837" t="s">
        <v>138</v>
      </c>
      <c r="L4837" t="s">
        <v>14060</v>
      </c>
      <c r="M4837" t="s">
        <v>14061</v>
      </c>
      <c r="N4837">
        <v>0.62111111100000005</v>
      </c>
      <c r="O4837">
        <v>1</v>
      </c>
      <c r="P4837">
        <v>1045</v>
      </c>
      <c r="Q4837">
        <v>2</v>
      </c>
      <c r="R4837">
        <v>17</v>
      </c>
      <c r="S4837">
        <v>5</v>
      </c>
      <c r="T4837">
        <v>76</v>
      </c>
      <c r="U4837">
        <v>0</v>
      </c>
      <c r="V4837">
        <v>0</v>
      </c>
      <c r="W4837">
        <v>0.29691127493660441</v>
      </c>
      <c r="X4837">
        <v>92.001131313951859</v>
      </c>
      <c r="Y4837">
        <v>0.9858605045579335</v>
      </c>
      <c r="Z4837">
        <v>1.90330447205041</v>
      </c>
      <c r="AA4837">
        <v>5.2150911929873347</v>
      </c>
      <c r="AB4837">
        <v>29.959249651484019</v>
      </c>
      <c r="AC4837">
        <v>0</v>
      </c>
      <c r="AD4837">
        <v>0</v>
      </c>
      <c r="AE4837">
        <v>130.36154840996815</v>
      </c>
    </row>
    <row r="4838" spans="1:31" x14ac:dyDescent="0.25">
      <c r="A4838">
        <v>2433434</v>
      </c>
      <c r="B4838">
        <v>1</v>
      </c>
      <c r="C4838" t="s">
        <v>81</v>
      </c>
      <c r="D4838" t="s">
        <v>121</v>
      </c>
      <c r="E4838" t="s">
        <v>161</v>
      </c>
      <c r="F4838" t="s">
        <v>14062</v>
      </c>
      <c r="G4838" t="s">
        <v>256</v>
      </c>
      <c r="H4838" t="s">
        <v>144</v>
      </c>
      <c r="I4838" t="s">
        <v>136</v>
      </c>
      <c r="J4838" t="s">
        <v>137</v>
      </c>
      <c r="K4838" t="s">
        <v>138</v>
      </c>
      <c r="L4838" t="s">
        <v>14063</v>
      </c>
      <c r="M4838" t="s">
        <v>14064</v>
      </c>
      <c r="N4838">
        <v>1.7424999999999999</v>
      </c>
      <c r="O4838">
        <v>0</v>
      </c>
      <c r="P4838">
        <v>0</v>
      </c>
      <c r="Q4838">
        <v>0</v>
      </c>
      <c r="R4838">
        <v>1</v>
      </c>
      <c r="S4838">
        <v>1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3.4867349965156667</v>
      </c>
      <c r="AB4838">
        <v>0</v>
      </c>
      <c r="AC4838">
        <v>0</v>
      </c>
      <c r="AD4838">
        <v>0</v>
      </c>
      <c r="AE4838">
        <v>3.4867349965156667</v>
      </c>
    </row>
    <row r="4839" spans="1:31" x14ac:dyDescent="0.25">
      <c r="A4839">
        <v>2434121</v>
      </c>
      <c r="B4839">
        <v>1</v>
      </c>
      <c r="C4839" t="s">
        <v>80</v>
      </c>
      <c r="D4839" t="s">
        <v>103</v>
      </c>
      <c r="E4839" t="s">
        <v>147</v>
      </c>
      <c r="F4839" t="s">
        <v>14065</v>
      </c>
      <c r="G4839" t="s">
        <v>171</v>
      </c>
      <c r="H4839" t="s">
        <v>135</v>
      </c>
      <c r="I4839" t="s">
        <v>136</v>
      </c>
      <c r="J4839" t="s">
        <v>137</v>
      </c>
      <c r="K4839" t="s">
        <v>138</v>
      </c>
      <c r="L4839" t="s">
        <v>14066</v>
      </c>
      <c r="M4839" t="s">
        <v>14067</v>
      </c>
      <c r="N4839">
        <v>0.91583333300000003</v>
      </c>
      <c r="O4839">
        <v>0</v>
      </c>
      <c r="P4839">
        <v>27</v>
      </c>
      <c r="Q4839">
        <v>0</v>
      </c>
      <c r="R4839">
        <v>0</v>
      </c>
      <c r="S4839">
        <v>0</v>
      </c>
      <c r="T4839">
        <v>6</v>
      </c>
      <c r="U4839">
        <v>0</v>
      </c>
      <c r="V4839">
        <v>0</v>
      </c>
      <c r="W4839">
        <v>0</v>
      </c>
      <c r="X4839">
        <v>8.6070702007256426</v>
      </c>
      <c r="Y4839">
        <v>0</v>
      </c>
      <c r="Z4839">
        <v>0</v>
      </c>
      <c r="AA4839">
        <v>0</v>
      </c>
      <c r="AB4839">
        <v>2.6558273967621595</v>
      </c>
      <c r="AC4839">
        <v>0</v>
      </c>
      <c r="AD4839">
        <v>0</v>
      </c>
      <c r="AE4839">
        <v>11.262897597487802</v>
      </c>
    </row>
    <row r="4840" spans="1:31" x14ac:dyDescent="0.25">
      <c r="A4840">
        <v>2433288</v>
      </c>
      <c r="B4840">
        <v>1</v>
      </c>
      <c r="C4840" t="s">
        <v>80</v>
      </c>
      <c r="D4840" t="s">
        <v>82</v>
      </c>
      <c r="E4840" t="s">
        <v>290</v>
      </c>
      <c r="F4840" t="s">
        <v>14068</v>
      </c>
      <c r="G4840" t="s">
        <v>308</v>
      </c>
      <c r="H4840" t="s">
        <v>135</v>
      </c>
      <c r="I4840" t="s">
        <v>136</v>
      </c>
      <c r="J4840" t="s">
        <v>137</v>
      </c>
      <c r="K4840" t="s">
        <v>138</v>
      </c>
      <c r="L4840" t="s">
        <v>14069</v>
      </c>
      <c r="M4840" t="s">
        <v>14070</v>
      </c>
      <c r="N4840">
        <v>2.4516666659999999</v>
      </c>
      <c r="O4840">
        <v>0</v>
      </c>
      <c r="P4840">
        <v>70</v>
      </c>
      <c r="Q4840">
        <v>0</v>
      </c>
      <c r="R4840">
        <v>0</v>
      </c>
      <c r="S4840">
        <v>0</v>
      </c>
      <c r="T4840">
        <v>34</v>
      </c>
      <c r="U4840">
        <v>0</v>
      </c>
      <c r="V4840">
        <v>0</v>
      </c>
      <c r="W4840">
        <v>0</v>
      </c>
      <c r="X4840">
        <v>59.894670823363484</v>
      </c>
      <c r="Y4840">
        <v>0</v>
      </c>
      <c r="Z4840">
        <v>0</v>
      </c>
      <c r="AA4840">
        <v>0</v>
      </c>
      <c r="AB4840">
        <v>62.406049937316567</v>
      </c>
      <c r="AC4840">
        <v>0</v>
      </c>
      <c r="AD4840">
        <v>0</v>
      </c>
      <c r="AE4840">
        <v>122.30072076068005</v>
      </c>
    </row>
    <row r="4841" spans="1:31" x14ac:dyDescent="0.25">
      <c r="A4841">
        <v>2433534</v>
      </c>
      <c r="B4841">
        <v>1</v>
      </c>
      <c r="C4841" t="s">
        <v>81</v>
      </c>
      <c r="D4841" t="s">
        <v>117</v>
      </c>
      <c r="E4841" t="s">
        <v>141</v>
      </c>
      <c r="F4841" t="s">
        <v>12848</v>
      </c>
      <c r="G4841" t="s">
        <v>175</v>
      </c>
      <c r="H4841" t="s">
        <v>144</v>
      </c>
      <c r="I4841" t="s">
        <v>136</v>
      </c>
      <c r="J4841" t="s">
        <v>137</v>
      </c>
      <c r="K4841" t="s">
        <v>138</v>
      </c>
      <c r="L4841" t="s">
        <v>14071</v>
      </c>
      <c r="M4841" t="s">
        <v>14072</v>
      </c>
      <c r="N4841">
        <v>0.89111111099999996</v>
      </c>
      <c r="O4841">
        <v>3</v>
      </c>
      <c r="P4841">
        <v>105</v>
      </c>
      <c r="Q4841">
        <v>3</v>
      </c>
      <c r="R4841">
        <v>3</v>
      </c>
      <c r="S4841">
        <v>7</v>
      </c>
      <c r="T4841">
        <v>2</v>
      </c>
      <c r="U4841">
        <v>0</v>
      </c>
      <c r="V4841">
        <v>0</v>
      </c>
      <c r="W4841">
        <v>0.65808303354779996</v>
      </c>
      <c r="X4841">
        <v>4.1851851222400009</v>
      </c>
      <c r="Y4841">
        <v>19.469283857556281</v>
      </c>
      <c r="Z4841">
        <v>0.36156520982037338</v>
      </c>
      <c r="AA4841">
        <v>48.935220085311485</v>
      </c>
      <c r="AB4841">
        <v>1.8904579650000001E-4</v>
      </c>
      <c r="AC4841">
        <v>0</v>
      </c>
      <c r="AD4841">
        <v>0</v>
      </c>
      <c r="AE4841">
        <v>73.609526354272447</v>
      </c>
    </row>
    <row r="4842" spans="1:31" x14ac:dyDescent="0.25">
      <c r="A4842">
        <v>2433514</v>
      </c>
      <c r="B4842">
        <v>1</v>
      </c>
      <c r="C4842" t="s">
        <v>80</v>
      </c>
      <c r="D4842" t="s">
        <v>85</v>
      </c>
      <c r="E4842" t="s">
        <v>147</v>
      </c>
      <c r="F4842" t="s">
        <v>14073</v>
      </c>
      <c r="G4842" t="s">
        <v>171</v>
      </c>
      <c r="H4842" t="s">
        <v>135</v>
      </c>
      <c r="I4842" t="s">
        <v>136</v>
      </c>
      <c r="J4842" t="s">
        <v>137</v>
      </c>
      <c r="K4842" t="s">
        <v>138</v>
      </c>
      <c r="L4842" t="s">
        <v>14074</v>
      </c>
      <c r="M4842" t="s">
        <v>14075</v>
      </c>
      <c r="N4842">
        <v>0.92583333300000004</v>
      </c>
      <c r="O4842">
        <v>0</v>
      </c>
      <c r="P4842">
        <v>133</v>
      </c>
      <c r="Q4842">
        <v>0</v>
      </c>
      <c r="R4842">
        <v>0</v>
      </c>
      <c r="S4842">
        <v>0</v>
      </c>
      <c r="T4842">
        <v>10</v>
      </c>
      <c r="U4842">
        <v>0</v>
      </c>
      <c r="V4842">
        <v>0</v>
      </c>
      <c r="W4842">
        <v>0</v>
      </c>
      <c r="X4842">
        <v>31.765103263524683</v>
      </c>
      <c r="Y4842">
        <v>0</v>
      </c>
      <c r="Z4842">
        <v>0</v>
      </c>
      <c r="AA4842">
        <v>0</v>
      </c>
      <c r="AB4842">
        <v>7.3143014518593521</v>
      </c>
      <c r="AC4842">
        <v>0</v>
      </c>
      <c r="AD4842">
        <v>0</v>
      </c>
      <c r="AE4842">
        <v>39.079404715384037</v>
      </c>
    </row>
    <row r="4843" spans="1:31" x14ac:dyDescent="0.25">
      <c r="A4843">
        <v>2433537</v>
      </c>
      <c r="B4843">
        <v>1</v>
      </c>
      <c r="C4843" t="s">
        <v>80</v>
      </c>
      <c r="D4843" t="s">
        <v>95</v>
      </c>
      <c r="E4843" t="s">
        <v>161</v>
      </c>
      <c r="F4843" t="s">
        <v>14076</v>
      </c>
      <c r="G4843" t="s">
        <v>256</v>
      </c>
      <c r="H4843" t="s">
        <v>144</v>
      </c>
      <c r="I4843" t="s">
        <v>136</v>
      </c>
      <c r="J4843" t="s">
        <v>137</v>
      </c>
      <c r="K4843" t="s">
        <v>138</v>
      </c>
      <c r="L4843" t="s">
        <v>14077</v>
      </c>
      <c r="M4843" t="s">
        <v>14078</v>
      </c>
      <c r="N4843">
        <v>1.363888888</v>
      </c>
      <c r="O4843">
        <v>0</v>
      </c>
      <c r="P4843">
        <v>184</v>
      </c>
      <c r="Q4843">
        <v>0</v>
      </c>
      <c r="R4843">
        <v>1</v>
      </c>
      <c r="S4843">
        <v>0</v>
      </c>
      <c r="T4843">
        <v>16</v>
      </c>
      <c r="U4843">
        <v>0</v>
      </c>
      <c r="V4843">
        <v>0</v>
      </c>
      <c r="W4843">
        <v>0</v>
      </c>
      <c r="X4843">
        <v>42.520297654869744</v>
      </c>
      <c r="Y4843">
        <v>0</v>
      </c>
      <c r="Z4843">
        <v>0</v>
      </c>
      <c r="AA4843">
        <v>0</v>
      </c>
      <c r="AB4843">
        <v>36.576288000537545</v>
      </c>
      <c r="AC4843">
        <v>0</v>
      </c>
      <c r="AD4843">
        <v>0</v>
      </c>
      <c r="AE4843">
        <v>79.096585655407296</v>
      </c>
    </row>
    <row r="4844" spans="1:31" x14ac:dyDescent="0.25">
      <c r="A4844">
        <v>2433869</v>
      </c>
      <c r="B4844">
        <v>1</v>
      </c>
      <c r="C4844" t="s">
        <v>81</v>
      </c>
      <c r="D4844" t="s">
        <v>120</v>
      </c>
      <c r="E4844" t="s">
        <v>141</v>
      </c>
      <c r="F4844" t="s">
        <v>5387</v>
      </c>
      <c r="G4844" t="s">
        <v>143</v>
      </c>
      <c r="H4844" t="s">
        <v>144</v>
      </c>
      <c r="I4844" t="s">
        <v>136</v>
      </c>
      <c r="J4844" t="s">
        <v>137</v>
      </c>
      <c r="K4844" t="s">
        <v>138</v>
      </c>
      <c r="L4844" t="s">
        <v>14079</v>
      </c>
      <c r="M4844" t="s">
        <v>14080</v>
      </c>
      <c r="N4844">
        <v>1.6072222220000001</v>
      </c>
      <c r="O4844">
        <v>0</v>
      </c>
      <c r="P4844">
        <v>75</v>
      </c>
      <c r="Q4844">
        <v>45</v>
      </c>
      <c r="R4844">
        <v>2</v>
      </c>
      <c r="S4844">
        <v>14</v>
      </c>
      <c r="T4844">
        <v>3</v>
      </c>
      <c r="U4844">
        <v>0</v>
      </c>
      <c r="V4844">
        <v>0</v>
      </c>
      <c r="W4844">
        <v>0</v>
      </c>
      <c r="X4844">
        <v>38.279896378236295</v>
      </c>
      <c r="Y4844">
        <v>13.004058996350832</v>
      </c>
      <c r="Z4844">
        <v>0</v>
      </c>
      <c r="AA4844">
        <v>117.21930253804565</v>
      </c>
      <c r="AB4844">
        <v>0.62256946237795996</v>
      </c>
      <c r="AC4844">
        <v>0</v>
      </c>
      <c r="AD4844">
        <v>0</v>
      </c>
      <c r="AE4844">
        <v>169.12582737501072</v>
      </c>
    </row>
    <row r="4845" spans="1:31" x14ac:dyDescent="0.25">
      <c r="A4845">
        <v>2433345</v>
      </c>
      <c r="B4845">
        <v>1</v>
      </c>
      <c r="C4845" t="s">
        <v>81</v>
      </c>
      <c r="D4845" t="s">
        <v>127</v>
      </c>
      <c r="E4845" t="s">
        <v>132</v>
      </c>
      <c r="F4845" t="s">
        <v>14081</v>
      </c>
      <c r="G4845" t="s">
        <v>134</v>
      </c>
      <c r="H4845" t="s">
        <v>135</v>
      </c>
      <c r="I4845" t="s">
        <v>136</v>
      </c>
      <c r="J4845" t="s">
        <v>137</v>
      </c>
      <c r="K4845" t="s">
        <v>138</v>
      </c>
      <c r="L4845" t="s">
        <v>14082</v>
      </c>
      <c r="M4845" t="s">
        <v>14083</v>
      </c>
      <c r="N4845">
        <v>3.0269444440000002</v>
      </c>
      <c r="O4845">
        <v>0</v>
      </c>
      <c r="P4845">
        <v>1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0.38422350271326255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0.38422350271326255</v>
      </c>
    </row>
    <row r="4846" spans="1:31" x14ac:dyDescent="0.25">
      <c r="A4846">
        <v>2433843</v>
      </c>
      <c r="B4846">
        <v>1</v>
      </c>
      <c r="C4846" t="s">
        <v>80</v>
      </c>
      <c r="D4846" t="s">
        <v>93</v>
      </c>
      <c r="E4846" t="s">
        <v>132</v>
      </c>
      <c r="F4846" t="s">
        <v>14084</v>
      </c>
      <c r="G4846" t="s">
        <v>153</v>
      </c>
      <c r="H4846" t="s">
        <v>135</v>
      </c>
      <c r="I4846" t="s">
        <v>136</v>
      </c>
      <c r="J4846" t="s">
        <v>137</v>
      </c>
      <c r="K4846" t="s">
        <v>138</v>
      </c>
      <c r="L4846" t="s">
        <v>14085</v>
      </c>
      <c r="M4846" t="s">
        <v>14086</v>
      </c>
      <c r="N4846">
        <v>1.282777777</v>
      </c>
      <c r="O4846">
        <v>0</v>
      </c>
      <c r="P4846">
        <v>3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1.3765227564195048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1.3765227564195048</v>
      </c>
    </row>
    <row r="4847" spans="1:31" x14ac:dyDescent="0.25">
      <c r="A4847">
        <v>2433328</v>
      </c>
      <c r="B4847">
        <v>1</v>
      </c>
      <c r="C4847" t="s">
        <v>81</v>
      </c>
      <c r="D4847" t="s">
        <v>120</v>
      </c>
      <c r="E4847" t="s">
        <v>132</v>
      </c>
      <c r="F4847" t="s">
        <v>14087</v>
      </c>
      <c r="G4847" t="s">
        <v>198</v>
      </c>
      <c r="H4847" t="s">
        <v>135</v>
      </c>
      <c r="I4847" t="s">
        <v>136</v>
      </c>
      <c r="J4847" t="s">
        <v>137</v>
      </c>
      <c r="K4847" t="s">
        <v>138</v>
      </c>
      <c r="L4847" t="s">
        <v>14088</v>
      </c>
      <c r="M4847" t="s">
        <v>14089</v>
      </c>
      <c r="N4847">
        <v>5.8330555549999996</v>
      </c>
      <c r="O4847">
        <v>0</v>
      </c>
      <c r="P4847">
        <v>3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0.92362455546002709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0.92362455546002709</v>
      </c>
    </row>
    <row r="4848" spans="1:31" x14ac:dyDescent="0.25">
      <c r="A4848">
        <v>2433992</v>
      </c>
      <c r="B4848">
        <v>1</v>
      </c>
      <c r="C4848" t="s">
        <v>81</v>
      </c>
      <c r="D4848" t="s">
        <v>128</v>
      </c>
      <c r="E4848" t="s">
        <v>132</v>
      </c>
      <c r="F4848" t="s">
        <v>14090</v>
      </c>
      <c r="G4848" t="s">
        <v>134</v>
      </c>
      <c r="H4848" t="s">
        <v>135</v>
      </c>
      <c r="I4848" t="s">
        <v>136</v>
      </c>
      <c r="J4848" t="s">
        <v>137</v>
      </c>
      <c r="K4848" t="s">
        <v>138</v>
      </c>
      <c r="L4848" t="s">
        <v>14091</v>
      </c>
      <c r="M4848" t="s">
        <v>14092</v>
      </c>
      <c r="N4848">
        <v>0.66333333299999997</v>
      </c>
      <c r="O4848">
        <v>0</v>
      </c>
      <c r="P4848">
        <v>1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0.29599575671666667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0.29599575671666667</v>
      </c>
    </row>
    <row r="4849" spans="1:31" x14ac:dyDescent="0.25">
      <c r="A4849">
        <v>2433892</v>
      </c>
      <c r="B4849">
        <v>1</v>
      </c>
      <c r="C4849" t="s">
        <v>80</v>
      </c>
      <c r="D4849" t="s">
        <v>92</v>
      </c>
      <c r="E4849" t="s">
        <v>161</v>
      </c>
      <c r="F4849" t="s">
        <v>14093</v>
      </c>
      <c r="G4849" t="s">
        <v>175</v>
      </c>
      <c r="H4849" t="s">
        <v>144</v>
      </c>
      <c r="I4849" t="s">
        <v>136</v>
      </c>
      <c r="J4849" t="s">
        <v>137</v>
      </c>
      <c r="K4849" t="s">
        <v>138</v>
      </c>
      <c r="L4849" t="s">
        <v>14094</v>
      </c>
      <c r="M4849" t="s">
        <v>14095</v>
      </c>
      <c r="N4849">
        <v>0.40222222200000002</v>
      </c>
      <c r="O4849">
        <v>0</v>
      </c>
      <c r="P4849">
        <v>292</v>
      </c>
      <c r="Q4849">
        <v>0</v>
      </c>
      <c r="R4849">
        <v>61</v>
      </c>
      <c r="S4849">
        <v>2</v>
      </c>
      <c r="T4849">
        <v>18</v>
      </c>
      <c r="U4849">
        <v>0</v>
      </c>
      <c r="V4849">
        <v>0</v>
      </c>
      <c r="W4849">
        <v>0</v>
      </c>
      <c r="X4849">
        <v>38.495989088102583</v>
      </c>
      <c r="Y4849">
        <v>0</v>
      </c>
      <c r="Z4849">
        <v>4.0484987639853056</v>
      </c>
      <c r="AA4849">
        <v>8.8563342236317819</v>
      </c>
      <c r="AB4849">
        <v>6.9532757307001178</v>
      </c>
      <c r="AC4849">
        <v>0</v>
      </c>
      <c r="AD4849">
        <v>0</v>
      </c>
      <c r="AE4849">
        <v>58.354097806419794</v>
      </c>
    </row>
    <row r="4850" spans="1:31" x14ac:dyDescent="0.25">
      <c r="A4850">
        <v>2433471</v>
      </c>
      <c r="B4850">
        <v>1</v>
      </c>
      <c r="C4850" t="s">
        <v>80</v>
      </c>
      <c r="D4850" t="s">
        <v>103</v>
      </c>
      <c r="E4850" t="s">
        <v>141</v>
      </c>
      <c r="F4850" t="s">
        <v>14096</v>
      </c>
      <c r="G4850" t="s">
        <v>355</v>
      </c>
      <c r="H4850" t="s">
        <v>144</v>
      </c>
      <c r="I4850" t="s">
        <v>136</v>
      </c>
      <c r="J4850" t="s">
        <v>137</v>
      </c>
      <c r="K4850" t="s">
        <v>164</v>
      </c>
      <c r="L4850" t="s">
        <v>14097</v>
      </c>
      <c r="M4850" t="s">
        <v>14098</v>
      </c>
      <c r="N4850">
        <v>5.8644444440000001</v>
      </c>
      <c r="O4850">
        <v>0</v>
      </c>
      <c r="P4850">
        <v>159</v>
      </c>
      <c r="Q4850">
        <v>0</v>
      </c>
      <c r="R4850">
        <v>0</v>
      </c>
      <c r="S4850">
        <v>0</v>
      </c>
      <c r="T4850">
        <v>8</v>
      </c>
      <c r="U4850">
        <v>0</v>
      </c>
      <c r="V4850">
        <v>0</v>
      </c>
      <c r="W4850">
        <v>0</v>
      </c>
      <c r="X4850">
        <v>256.48464183753475</v>
      </c>
      <c r="Y4850">
        <v>0</v>
      </c>
      <c r="Z4850">
        <v>0</v>
      </c>
      <c r="AA4850">
        <v>0</v>
      </c>
      <c r="AB4850">
        <v>111.92077266749023</v>
      </c>
      <c r="AC4850">
        <v>0</v>
      </c>
      <c r="AD4850">
        <v>0</v>
      </c>
      <c r="AE4850">
        <v>368.40541450502496</v>
      </c>
    </row>
    <row r="4851" spans="1:31" x14ac:dyDescent="0.25">
      <c r="A4851">
        <v>2434135</v>
      </c>
      <c r="B4851">
        <v>1</v>
      </c>
      <c r="C4851" t="s">
        <v>80</v>
      </c>
      <c r="D4851" t="s">
        <v>95</v>
      </c>
      <c r="E4851" t="s">
        <v>290</v>
      </c>
      <c r="F4851" t="s">
        <v>14099</v>
      </c>
      <c r="G4851" t="s">
        <v>214</v>
      </c>
      <c r="H4851" t="s">
        <v>135</v>
      </c>
      <c r="I4851" t="s">
        <v>136</v>
      </c>
      <c r="J4851" t="s">
        <v>137</v>
      </c>
      <c r="K4851" t="s">
        <v>138</v>
      </c>
      <c r="L4851" t="s">
        <v>14100</v>
      </c>
      <c r="M4851" t="s">
        <v>14101</v>
      </c>
      <c r="N4851">
        <v>4.801111111</v>
      </c>
      <c r="O4851">
        <v>0</v>
      </c>
      <c r="P4851">
        <v>31</v>
      </c>
      <c r="Q4851">
        <v>0</v>
      </c>
      <c r="R4851">
        <v>0</v>
      </c>
      <c r="S4851">
        <v>0</v>
      </c>
      <c r="T4851">
        <v>15</v>
      </c>
      <c r="U4851">
        <v>0</v>
      </c>
      <c r="V4851">
        <v>0</v>
      </c>
      <c r="W4851">
        <v>0</v>
      </c>
      <c r="X4851">
        <v>32.458138940194281</v>
      </c>
      <c r="Y4851">
        <v>0</v>
      </c>
      <c r="Z4851">
        <v>0</v>
      </c>
      <c r="AA4851">
        <v>0</v>
      </c>
      <c r="AB4851">
        <v>33.572620429942504</v>
      </c>
      <c r="AC4851">
        <v>0</v>
      </c>
      <c r="AD4851">
        <v>0</v>
      </c>
      <c r="AE4851">
        <v>66.030759370136792</v>
      </c>
    </row>
    <row r="4852" spans="1:31" x14ac:dyDescent="0.25">
      <c r="A4852">
        <v>2433912</v>
      </c>
      <c r="B4852">
        <v>1</v>
      </c>
      <c r="C4852" t="s">
        <v>81</v>
      </c>
      <c r="D4852" t="s">
        <v>128</v>
      </c>
      <c r="E4852" t="s">
        <v>161</v>
      </c>
      <c r="F4852" t="s">
        <v>14102</v>
      </c>
      <c r="G4852" t="s">
        <v>187</v>
      </c>
      <c r="H4852" t="s">
        <v>144</v>
      </c>
      <c r="I4852" t="s">
        <v>136</v>
      </c>
      <c r="J4852" t="s">
        <v>137</v>
      </c>
      <c r="K4852" t="s">
        <v>164</v>
      </c>
      <c r="L4852" t="s">
        <v>14103</v>
      </c>
      <c r="M4852" t="s">
        <v>14104</v>
      </c>
      <c r="N4852">
        <v>0.68194444399999998</v>
      </c>
      <c r="O4852">
        <v>0</v>
      </c>
      <c r="P4852">
        <v>314</v>
      </c>
      <c r="Q4852">
        <v>0</v>
      </c>
      <c r="R4852">
        <v>0</v>
      </c>
      <c r="S4852">
        <v>0</v>
      </c>
      <c r="T4852">
        <v>89</v>
      </c>
      <c r="U4852">
        <v>0</v>
      </c>
      <c r="V4852">
        <v>0</v>
      </c>
      <c r="W4852">
        <v>0</v>
      </c>
      <c r="X4852">
        <v>47.214749630206427</v>
      </c>
      <c r="Y4852">
        <v>0</v>
      </c>
      <c r="Z4852">
        <v>0</v>
      </c>
      <c r="AA4852">
        <v>0</v>
      </c>
      <c r="AB4852">
        <v>84.8384277347715</v>
      </c>
      <c r="AC4852">
        <v>0</v>
      </c>
      <c r="AD4852">
        <v>0</v>
      </c>
      <c r="AE4852">
        <v>132.05317736497793</v>
      </c>
    </row>
    <row r="4853" spans="1:31" x14ac:dyDescent="0.25">
      <c r="A4853">
        <v>2434055</v>
      </c>
      <c r="B4853">
        <v>1</v>
      </c>
      <c r="C4853" t="s">
        <v>81</v>
      </c>
      <c r="D4853" t="s">
        <v>112</v>
      </c>
      <c r="E4853" t="s">
        <v>132</v>
      </c>
      <c r="F4853" t="s">
        <v>14105</v>
      </c>
      <c r="G4853" t="s">
        <v>249</v>
      </c>
      <c r="H4853" t="s">
        <v>135</v>
      </c>
      <c r="I4853" t="s">
        <v>136</v>
      </c>
      <c r="J4853" t="s">
        <v>137</v>
      </c>
      <c r="K4853" t="s">
        <v>138</v>
      </c>
      <c r="L4853" t="s">
        <v>14106</v>
      </c>
      <c r="M4853" t="s">
        <v>14107</v>
      </c>
      <c r="N4853">
        <v>1.4955555549999999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1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0.12268069674743751</v>
      </c>
      <c r="AC4853">
        <v>0</v>
      </c>
      <c r="AD4853">
        <v>0</v>
      </c>
      <c r="AE4853">
        <v>0.12268069674743751</v>
      </c>
    </row>
    <row r="4854" spans="1:31" x14ac:dyDescent="0.25">
      <c r="A4854">
        <v>2433700</v>
      </c>
      <c r="B4854">
        <v>1</v>
      </c>
      <c r="C4854" t="s">
        <v>81</v>
      </c>
      <c r="D4854" t="s">
        <v>126</v>
      </c>
      <c r="E4854" t="s">
        <v>178</v>
      </c>
      <c r="F4854" t="s">
        <v>14108</v>
      </c>
      <c r="G4854" t="s">
        <v>187</v>
      </c>
      <c r="H4854" t="s">
        <v>144</v>
      </c>
      <c r="I4854" t="s">
        <v>136</v>
      </c>
      <c r="J4854" t="s">
        <v>137</v>
      </c>
      <c r="K4854" t="s">
        <v>164</v>
      </c>
      <c r="L4854" t="s">
        <v>14109</v>
      </c>
      <c r="M4854" t="s">
        <v>14110</v>
      </c>
      <c r="N4854">
        <v>0.85499999999999998</v>
      </c>
      <c r="O4854">
        <v>0</v>
      </c>
      <c r="P4854">
        <v>691</v>
      </c>
      <c r="Q4854">
        <v>3</v>
      </c>
      <c r="R4854">
        <v>111</v>
      </c>
      <c r="S4854">
        <v>1</v>
      </c>
      <c r="T4854">
        <v>146</v>
      </c>
      <c r="U4854">
        <v>0</v>
      </c>
      <c r="V4854">
        <v>0</v>
      </c>
      <c r="W4854">
        <v>0</v>
      </c>
      <c r="X4854">
        <v>114.41516918388881</v>
      </c>
      <c r="Y4854">
        <v>0.84579556765590003</v>
      </c>
      <c r="Z4854">
        <v>8.7815009783713869</v>
      </c>
      <c r="AA4854">
        <v>1.6398419178601669</v>
      </c>
      <c r="AB4854">
        <v>112.70154692012446</v>
      </c>
      <c r="AC4854">
        <v>0</v>
      </c>
      <c r="AD4854">
        <v>0</v>
      </c>
      <c r="AE4854">
        <v>238.3838545679007</v>
      </c>
    </row>
    <row r="4855" spans="1:31" x14ac:dyDescent="0.25">
      <c r="A4855">
        <v>2433557</v>
      </c>
      <c r="B4855">
        <v>1</v>
      </c>
      <c r="C4855" t="s">
        <v>80</v>
      </c>
      <c r="D4855" t="s">
        <v>88</v>
      </c>
      <c r="E4855" t="s">
        <v>147</v>
      </c>
      <c r="F4855" t="s">
        <v>14111</v>
      </c>
      <c r="G4855" t="s">
        <v>149</v>
      </c>
      <c r="H4855" t="s">
        <v>135</v>
      </c>
      <c r="I4855" t="s">
        <v>136</v>
      </c>
      <c r="J4855" t="s">
        <v>137</v>
      </c>
      <c r="K4855" t="s">
        <v>138</v>
      </c>
      <c r="L4855" t="s">
        <v>14112</v>
      </c>
      <c r="M4855" t="s">
        <v>14113</v>
      </c>
      <c r="N4855">
        <v>2.2838888879999999</v>
      </c>
      <c r="O4855">
        <v>0</v>
      </c>
      <c r="P4855">
        <v>16</v>
      </c>
      <c r="Q4855">
        <v>0</v>
      </c>
      <c r="R4855">
        <v>0</v>
      </c>
      <c r="S4855">
        <v>0</v>
      </c>
      <c r="T4855">
        <v>1</v>
      </c>
      <c r="U4855">
        <v>0</v>
      </c>
      <c r="V4855">
        <v>0</v>
      </c>
      <c r="W4855">
        <v>0</v>
      </c>
      <c r="X4855">
        <v>14.771029285691668</v>
      </c>
      <c r="Y4855">
        <v>0</v>
      </c>
      <c r="Z4855">
        <v>0</v>
      </c>
      <c r="AA4855">
        <v>0</v>
      </c>
      <c r="AB4855">
        <v>5.1505520563177996</v>
      </c>
      <c r="AC4855">
        <v>0</v>
      </c>
      <c r="AD4855">
        <v>0</v>
      </c>
      <c r="AE4855">
        <v>19.921581342009468</v>
      </c>
    </row>
    <row r="4856" spans="1:31" x14ac:dyDescent="0.25">
      <c r="A4856">
        <v>2433657</v>
      </c>
      <c r="B4856">
        <v>1</v>
      </c>
      <c r="C4856" t="s">
        <v>80</v>
      </c>
      <c r="D4856" t="s">
        <v>82</v>
      </c>
      <c r="E4856" t="s">
        <v>161</v>
      </c>
      <c r="F4856" t="s">
        <v>14114</v>
      </c>
      <c r="G4856" t="s">
        <v>187</v>
      </c>
      <c r="H4856" t="s">
        <v>144</v>
      </c>
      <c r="I4856" t="s">
        <v>136</v>
      </c>
      <c r="J4856" t="s">
        <v>137</v>
      </c>
      <c r="K4856" t="s">
        <v>164</v>
      </c>
      <c r="L4856" t="s">
        <v>14115</v>
      </c>
      <c r="M4856" t="s">
        <v>14116</v>
      </c>
      <c r="N4856">
        <v>1.4675</v>
      </c>
      <c r="O4856">
        <v>0</v>
      </c>
      <c r="P4856">
        <v>441</v>
      </c>
      <c r="Q4856">
        <v>0</v>
      </c>
      <c r="R4856">
        <v>0</v>
      </c>
      <c r="S4856">
        <v>0</v>
      </c>
      <c r="T4856">
        <v>152</v>
      </c>
      <c r="U4856">
        <v>0</v>
      </c>
      <c r="V4856">
        <v>0</v>
      </c>
      <c r="W4856">
        <v>0</v>
      </c>
      <c r="X4856">
        <v>261.054681315869</v>
      </c>
      <c r="Y4856">
        <v>0</v>
      </c>
      <c r="Z4856">
        <v>0</v>
      </c>
      <c r="AA4856">
        <v>0</v>
      </c>
      <c r="AB4856">
        <v>159.55494095061442</v>
      </c>
      <c r="AC4856">
        <v>0</v>
      </c>
      <c r="AD4856">
        <v>0</v>
      </c>
      <c r="AE4856">
        <v>420.60962226648343</v>
      </c>
    </row>
    <row r="4857" spans="1:31" x14ac:dyDescent="0.25">
      <c r="A4857">
        <v>2433623</v>
      </c>
      <c r="B4857">
        <v>1</v>
      </c>
      <c r="C4857" t="s">
        <v>80</v>
      </c>
      <c r="D4857" t="s">
        <v>104</v>
      </c>
      <c r="E4857" t="s">
        <v>141</v>
      </c>
      <c r="F4857" t="s">
        <v>14117</v>
      </c>
      <c r="G4857" t="s">
        <v>3713</v>
      </c>
      <c r="H4857" t="s">
        <v>144</v>
      </c>
      <c r="I4857" t="s">
        <v>136</v>
      </c>
      <c r="J4857" t="s">
        <v>137</v>
      </c>
      <c r="K4857" t="s">
        <v>138</v>
      </c>
      <c r="L4857" t="s">
        <v>14118</v>
      </c>
      <c r="M4857" t="s">
        <v>14119</v>
      </c>
      <c r="N4857">
        <v>1.0791666660000001</v>
      </c>
      <c r="O4857">
        <v>5</v>
      </c>
      <c r="P4857">
        <v>25</v>
      </c>
      <c r="Q4857">
        <v>25</v>
      </c>
      <c r="R4857">
        <v>42</v>
      </c>
      <c r="S4857">
        <v>10</v>
      </c>
      <c r="T4857">
        <v>17</v>
      </c>
      <c r="U4857">
        <v>0</v>
      </c>
      <c r="V4857">
        <v>0</v>
      </c>
      <c r="W4857">
        <v>0.83789149829808762</v>
      </c>
      <c r="X4857">
        <v>3.1097390172383301</v>
      </c>
      <c r="Y4857">
        <v>19.150407801607642</v>
      </c>
      <c r="Z4857">
        <v>0.88289878236842156</v>
      </c>
      <c r="AA4857">
        <v>4.5833009999023604</v>
      </c>
      <c r="AB4857">
        <v>7.2358193113834988</v>
      </c>
      <c r="AC4857">
        <v>0</v>
      </c>
      <c r="AD4857">
        <v>0</v>
      </c>
      <c r="AE4857">
        <v>35.800057410798338</v>
      </c>
    </row>
    <row r="4858" spans="1:31" x14ac:dyDescent="0.25">
      <c r="A4858">
        <v>2433500</v>
      </c>
      <c r="B4858">
        <v>1</v>
      </c>
      <c r="C4858" t="s">
        <v>80</v>
      </c>
      <c r="D4858" t="s">
        <v>109</v>
      </c>
      <c r="E4858" t="s">
        <v>147</v>
      </c>
      <c r="F4858" t="s">
        <v>14120</v>
      </c>
      <c r="G4858" t="s">
        <v>171</v>
      </c>
      <c r="H4858" t="s">
        <v>135</v>
      </c>
      <c r="I4858" t="s">
        <v>136</v>
      </c>
      <c r="J4858" t="s">
        <v>137</v>
      </c>
      <c r="K4858" t="s">
        <v>138</v>
      </c>
      <c r="L4858" t="s">
        <v>14121</v>
      </c>
      <c r="M4858" t="s">
        <v>14122</v>
      </c>
      <c r="N4858">
        <v>1.2124999999999999</v>
      </c>
      <c r="O4858">
        <v>0</v>
      </c>
      <c r="P4858">
        <v>13</v>
      </c>
      <c r="Q4858">
        <v>0</v>
      </c>
      <c r="R4858">
        <v>1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1.8073110368943239</v>
      </c>
      <c r="Y4858">
        <v>0</v>
      </c>
      <c r="Z4858">
        <v>0.2689899651291181</v>
      </c>
      <c r="AA4858">
        <v>0</v>
      </c>
      <c r="AB4858">
        <v>0</v>
      </c>
      <c r="AC4858">
        <v>0</v>
      </c>
      <c r="AD4858">
        <v>0</v>
      </c>
      <c r="AE4858">
        <v>2.0763010020234418</v>
      </c>
    </row>
    <row r="4859" spans="1:31" x14ac:dyDescent="0.25">
      <c r="A4859">
        <v>2433646</v>
      </c>
      <c r="B4859">
        <v>1</v>
      </c>
      <c r="C4859" t="s">
        <v>80</v>
      </c>
      <c r="D4859" t="s">
        <v>82</v>
      </c>
      <c r="E4859" t="s">
        <v>147</v>
      </c>
      <c r="F4859" t="s">
        <v>14123</v>
      </c>
      <c r="G4859" t="s">
        <v>175</v>
      </c>
      <c r="H4859" t="s">
        <v>135</v>
      </c>
      <c r="I4859" t="s">
        <v>136</v>
      </c>
      <c r="J4859" t="s">
        <v>137</v>
      </c>
      <c r="K4859" t="s">
        <v>138</v>
      </c>
      <c r="L4859" t="s">
        <v>14124</v>
      </c>
      <c r="M4859" t="s">
        <v>14125</v>
      </c>
      <c r="N4859">
        <v>1.6922222220000001</v>
      </c>
      <c r="O4859">
        <v>0</v>
      </c>
      <c r="P4859">
        <v>243</v>
      </c>
      <c r="Q4859">
        <v>0</v>
      </c>
      <c r="R4859">
        <v>0</v>
      </c>
      <c r="S4859">
        <v>0</v>
      </c>
      <c r="T4859">
        <v>7</v>
      </c>
      <c r="U4859">
        <v>0</v>
      </c>
      <c r="V4859">
        <v>0</v>
      </c>
      <c r="W4859">
        <v>0</v>
      </c>
      <c r="X4859">
        <v>144.97245137201912</v>
      </c>
      <c r="Y4859">
        <v>0</v>
      </c>
      <c r="Z4859">
        <v>0</v>
      </c>
      <c r="AA4859">
        <v>0</v>
      </c>
      <c r="AB4859">
        <v>8.0479453097546951</v>
      </c>
      <c r="AC4859">
        <v>0</v>
      </c>
      <c r="AD4859">
        <v>0</v>
      </c>
      <c r="AE4859">
        <v>153.02039668177383</v>
      </c>
    </row>
    <row r="4860" spans="1:31" x14ac:dyDescent="0.25">
      <c r="A4860">
        <v>2433669</v>
      </c>
      <c r="B4860">
        <v>1</v>
      </c>
      <c r="C4860" t="s">
        <v>80</v>
      </c>
      <c r="D4860" t="s">
        <v>100</v>
      </c>
      <c r="E4860" t="s">
        <v>141</v>
      </c>
      <c r="F4860" t="s">
        <v>14126</v>
      </c>
      <c r="G4860" t="s">
        <v>143</v>
      </c>
      <c r="H4860" t="s">
        <v>144</v>
      </c>
      <c r="I4860" t="s">
        <v>136</v>
      </c>
      <c r="J4860" t="s">
        <v>137</v>
      </c>
      <c r="K4860" t="s">
        <v>138</v>
      </c>
      <c r="L4860" t="s">
        <v>14127</v>
      </c>
      <c r="M4860" t="s">
        <v>14128</v>
      </c>
      <c r="N4860">
        <v>0.26027777699999999</v>
      </c>
      <c r="O4860">
        <v>17</v>
      </c>
      <c r="P4860">
        <v>7782</v>
      </c>
      <c r="Q4860">
        <v>70</v>
      </c>
      <c r="R4860">
        <v>854</v>
      </c>
      <c r="S4860">
        <v>85</v>
      </c>
      <c r="T4860">
        <v>1767</v>
      </c>
      <c r="U4860">
        <v>24</v>
      </c>
      <c r="V4860">
        <v>137</v>
      </c>
      <c r="W4860">
        <v>3.0674325991965112</v>
      </c>
      <c r="X4860">
        <v>605.99530075812299</v>
      </c>
      <c r="Y4860">
        <v>13.231194740694326</v>
      </c>
      <c r="Z4860">
        <v>73.253157008691915</v>
      </c>
      <c r="AA4860">
        <v>144.35934244662852</v>
      </c>
      <c r="AB4860">
        <v>859.27305526938289</v>
      </c>
      <c r="AC4860">
        <v>457.06204801356211</v>
      </c>
      <c r="AD4860">
        <v>1225.4688807728255</v>
      </c>
      <c r="AE4860">
        <v>3381.710411609105</v>
      </c>
    </row>
    <row r="4861" spans="1:31" x14ac:dyDescent="0.25">
      <c r="A4861">
        <v>2433546</v>
      </c>
      <c r="B4861">
        <v>1</v>
      </c>
      <c r="C4861" t="s">
        <v>80</v>
      </c>
      <c r="D4861" t="s">
        <v>104</v>
      </c>
      <c r="E4861" t="s">
        <v>141</v>
      </c>
      <c r="F4861" t="s">
        <v>5924</v>
      </c>
      <c r="G4861" t="s">
        <v>143</v>
      </c>
      <c r="H4861" t="s">
        <v>144</v>
      </c>
      <c r="I4861" t="s">
        <v>136</v>
      </c>
      <c r="J4861" t="s">
        <v>137</v>
      </c>
      <c r="K4861" t="s">
        <v>138</v>
      </c>
      <c r="L4861" t="s">
        <v>14129</v>
      </c>
      <c r="M4861" t="s">
        <v>14130</v>
      </c>
      <c r="N4861">
        <v>0.53</v>
      </c>
      <c r="O4861">
        <v>3</v>
      </c>
      <c r="P4861">
        <v>195</v>
      </c>
      <c r="Q4861">
        <v>19</v>
      </c>
      <c r="R4861">
        <v>237</v>
      </c>
      <c r="S4861">
        <v>14</v>
      </c>
      <c r="T4861">
        <v>73</v>
      </c>
      <c r="U4861">
        <v>4</v>
      </c>
      <c r="V4861">
        <v>0</v>
      </c>
      <c r="W4861">
        <v>16.519462376758337</v>
      </c>
      <c r="X4861">
        <v>44.677255679686894</v>
      </c>
      <c r="Y4861">
        <v>3.2376344990998756</v>
      </c>
      <c r="Z4861">
        <v>8.139630350703051</v>
      </c>
      <c r="AA4861">
        <v>213.24383443581576</v>
      </c>
      <c r="AB4861">
        <v>45.084145181248132</v>
      </c>
      <c r="AC4861">
        <v>122.72181317358344</v>
      </c>
      <c r="AD4861">
        <v>0</v>
      </c>
      <c r="AE4861">
        <v>453.62377569689545</v>
      </c>
    </row>
    <row r="4862" spans="1:31" x14ac:dyDescent="0.25">
      <c r="A4862">
        <v>2434018</v>
      </c>
      <c r="B4862">
        <v>1</v>
      </c>
      <c r="C4862" t="s">
        <v>80</v>
      </c>
      <c r="D4862" t="s">
        <v>82</v>
      </c>
      <c r="E4862" t="s">
        <v>147</v>
      </c>
      <c r="F4862" t="s">
        <v>14131</v>
      </c>
      <c r="G4862" t="s">
        <v>171</v>
      </c>
      <c r="H4862" t="s">
        <v>135</v>
      </c>
      <c r="I4862" t="s">
        <v>136</v>
      </c>
      <c r="J4862" t="s">
        <v>137</v>
      </c>
      <c r="K4862" t="s">
        <v>138</v>
      </c>
      <c r="L4862" t="s">
        <v>14132</v>
      </c>
      <c r="M4862" t="s">
        <v>14133</v>
      </c>
      <c r="N4862">
        <v>2.06</v>
      </c>
      <c r="O4862">
        <v>0</v>
      </c>
      <c r="P4862">
        <v>148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82.24224307256415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82.24224307256415</v>
      </c>
    </row>
    <row r="4863" spans="1:31" x14ac:dyDescent="0.25">
      <c r="A4863">
        <v>2433686</v>
      </c>
      <c r="B4863">
        <v>1</v>
      </c>
      <c r="C4863" t="s">
        <v>80</v>
      </c>
      <c r="D4863" t="s">
        <v>88</v>
      </c>
      <c r="E4863" t="s">
        <v>132</v>
      </c>
      <c r="F4863" t="s">
        <v>14134</v>
      </c>
      <c r="G4863" t="s">
        <v>134</v>
      </c>
      <c r="H4863" t="s">
        <v>135</v>
      </c>
      <c r="I4863" t="s">
        <v>136</v>
      </c>
      <c r="J4863" t="s">
        <v>137</v>
      </c>
      <c r="K4863" t="s">
        <v>138</v>
      </c>
      <c r="L4863" t="s">
        <v>14135</v>
      </c>
      <c r="M4863" t="s">
        <v>14136</v>
      </c>
      <c r="N4863">
        <v>2.3427777769999998</v>
      </c>
      <c r="O4863">
        <v>0</v>
      </c>
      <c r="P4863">
        <v>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1.2333917518440467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1.2333917518440467</v>
      </c>
    </row>
    <row r="4864" spans="1:31" x14ac:dyDescent="0.25">
      <c r="A4864">
        <v>2435279</v>
      </c>
      <c r="B4864">
        <v>1</v>
      </c>
      <c r="C4864" t="s">
        <v>81</v>
      </c>
      <c r="D4864" t="s">
        <v>114</v>
      </c>
      <c r="E4864" t="s">
        <v>156</v>
      </c>
      <c r="F4864" t="s">
        <v>14137</v>
      </c>
      <c r="G4864" t="s">
        <v>187</v>
      </c>
      <c r="H4864" t="s">
        <v>135</v>
      </c>
      <c r="I4864" t="s">
        <v>136</v>
      </c>
      <c r="J4864" t="s">
        <v>137</v>
      </c>
      <c r="K4864" t="s">
        <v>164</v>
      </c>
      <c r="L4864" t="s">
        <v>14138</v>
      </c>
      <c r="M4864" t="s">
        <v>14139</v>
      </c>
      <c r="N4864">
        <v>0.91861111100000004</v>
      </c>
      <c r="O4864">
        <v>0</v>
      </c>
      <c r="P4864">
        <v>155</v>
      </c>
      <c r="Q4864">
        <v>0</v>
      </c>
      <c r="R4864">
        <v>0</v>
      </c>
      <c r="S4864">
        <v>0</v>
      </c>
      <c r="T4864">
        <v>8</v>
      </c>
      <c r="U4864">
        <v>0</v>
      </c>
      <c r="V4864">
        <v>0</v>
      </c>
      <c r="W4864">
        <v>0</v>
      </c>
      <c r="X4864">
        <v>25.524417948188834</v>
      </c>
      <c r="Y4864">
        <v>0</v>
      </c>
      <c r="Z4864">
        <v>0</v>
      </c>
      <c r="AA4864">
        <v>0</v>
      </c>
      <c r="AB4864">
        <v>35.517684313468692</v>
      </c>
      <c r="AC4864">
        <v>0</v>
      </c>
      <c r="AD4864">
        <v>0</v>
      </c>
      <c r="AE4864">
        <v>61.042102261657526</v>
      </c>
    </row>
    <row r="4865" spans="1:31" x14ac:dyDescent="0.25">
      <c r="A4865">
        <v>2435282</v>
      </c>
      <c r="B4865">
        <v>1</v>
      </c>
      <c r="C4865" t="s">
        <v>80</v>
      </c>
      <c r="D4865" t="s">
        <v>110</v>
      </c>
      <c r="E4865" t="s">
        <v>132</v>
      </c>
      <c r="F4865" t="s">
        <v>14140</v>
      </c>
      <c r="G4865" t="s">
        <v>134</v>
      </c>
      <c r="H4865" t="s">
        <v>135</v>
      </c>
      <c r="I4865" t="s">
        <v>136</v>
      </c>
      <c r="J4865" t="s">
        <v>137</v>
      </c>
      <c r="K4865" t="s">
        <v>138</v>
      </c>
      <c r="L4865" t="s">
        <v>14141</v>
      </c>
      <c r="M4865" t="s">
        <v>14142</v>
      </c>
      <c r="N4865">
        <v>1.178055555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0.38133430808288443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0.38133430808288443</v>
      </c>
    </row>
    <row r="4866" spans="1:31" x14ac:dyDescent="0.25">
      <c r="A4866">
        <v>2435283</v>
      </c>
      <c r="B4866">
        <v>1</v>
      </c>
      <c r="C4866" t="s">
        <v>80</v>
      </c>
      <c r="D4866" t="s">
        <v>82</v>
      </c>
      <c r="E4866" t="s">
        <v>229</v>
      </c>
      <c r="F4866" t="s">
        <v>7271</v>
      </c>
      <c r="G4866" t="s">
        <v>143</v>
      </c>
      <c r="H4866" t="s">
        <v>144</v>
      </c>
      <c r="I4866" t="s">
        <v>136</v>
      </c>
      <c r="J4866" t="s">
        <v>137</v>
      </c>
      <c r="K4866" t="s">
        <v>138</v>
      </c>
      <c r="L4866" t="s">
        <v>14143</v>
      </c>
      <c r="M4866" t="s">
        <v>14144</v>
      </c>
      <c r="N4866">
        <v>1.8377777769999999</v>
      </c>
      <c r="O4866">
        <v>0</v>
      </c>
      <c r="P4866">
        <v>0</v>
      </c>
      <c r="Q4866">
        <v>0</v>
      </c>
      <c r="R4866">
        <v>0</v>
      </c>
      <c r="S4866">
        <v>1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3.4655685935534883</v>
      </c>
      <c r="AB4866">
        <v>0</v>
      </c>
      <c r="AC4866">
        <v>0</v>
      </c>
      <c r="AD4866">
        <v>0</v>
      </c>
      <c r="AE4866">
        <v>3.4655685935534883</v>
      </c>
    </row>
    <row r="4867" spans="1:31" x14ac:dyDescent="0.25">
      <c r="A4867">
        <v>2435284</v>
      </c>
      <c r="B4867">
        <v>1</v>
      </c>
      <c r="C4867" t="s">
        <v>80</v>
      </c>
      <c r="D4867" t="s">
        <v>84</v>
      </c>
      <c r="E4867" t="s">
        <v>156</v>
      </c>
      <c r="F4867" t="s">
        <v>14145</v>
      </c>
      <c r="G4867" t="s">
        <v>175</v>
      </c>
      <c r="H4867" t="s">
        <v>135</v>
      </c>
      <c r="I4867" t="s">
        <v>136</v>
      </c>
      <c r="J4867" t="s">
        <v>137</v>
      </c>
      <c r="K4867" t="s">
        <v>138</v>
      </c>
      <c r="L4867" t="s">
        <v>14146</v>
      </c>
      <c r="M4867" t="s">
        <v>14147</v>
      </c>
      <c r="N4867">
        <v>0.86444444399999998</v>
      </c>
      <c r="O4867">
        <v>0</v>
      </c>
      <c r="P4867">
        <v>766</v>
      </c>
      <c r="Q4867">
        <v>0</v>
      </c>
      <c r="R4867">
        <v>0</v>
      </c>
      <c r="S4867">
        <v>0</v>
      </c>
      <c r="T4867">
        <v>104</v>
      </c>
      <c r="U4867">
        <v>0</v>
      </c>
      <c r="V4867">
        <v>0</v>
      </c>
      <c r="W4867">
        <v>0</v>
      </c>
      <c r="X4867">
        <v>157.71736855802288</v>
      </c>
      <c r="Y4867">
        <v>0</v>
      </c>
      <c r="Z4867">
        <v>0</v>
      </c>
      <c r="AA4867">
        <v>0</v>
      </c>
      <c r="AB4867">
        <v>119.36361368341407</v>
      </c>
      <c r="AC4867">
        <v>0</v>
      </c>
      <c r="AD4867">
        <v>0</v>
      </c>
      <c r="AE4867">
        <v>277.08098224143697</v>
      </c>
    </row>
    <row r="4868" spans="1:31" x14ac:dyDescent="0.25">
      <c r="A4868">
        <v>2435293</v>
      </c>
      <c r="B4868">
        <v>1</v>
      </c>
      <c r="C4868" t="s">
        <v>80</v>
      </c>
      <c r="D4868" t="s">
        <v>96</v>
      </c>
      <c r="E4868" t="s">
        <v>178</v>
      </c>
      <c r="F4868" t="s">
        <v>14148</v>
      </c>
      <c r="G4868" t="s">
        <v>143</v>
      </c>
      <c r="H4868" t="s">
        <v>144</v>
      </c>
      <c r="I4868" t="s">
        <v>136</v>
      </c>
      <c r="J4868" t="s">
        <v>137</v>
      </c>
      <c r="K4868" t="s">
        <v>138</v>
      </c>
      <c r="L4868" t="s">
        <v>14149</v>
      </c>
      <c r="M4868" t="s">
        <v>14150</v>
      </c>
      <c r="N4868">
        <v>0.84</v>
      </c>
      <c r="O4868">
        <v>0</v>
      </c>
      <c r="P4868">
        <v>2056</v>
      </c>
      <c r="Q4868">
        <v>0</v>
      </c>
      <c r="R4868">
        <v>0</v>
      </c>
      <c r="S4868">
        <v>3</v>
      </c>
      <c r="T4868">
        <v>207</v>
      </c>
      <c r="U4868">
        <v>0</v>
      </c>
      <c r="V4868">
        <v>0</v>
      </c>
      <c r="W4868">
        <v>0</v>
      </c>
      <c r="X4868">
        <v>601.60268964928855</v>
      </c>
      <c r="Y4868">
        <v>0</v>
      </c>
      <c r="Z4868">
        <v>0</v>
      </c>
      <c r="AA4868">
        <v>132.17323430599248</v>
      </c>
      <c r="AB4868">
        <v>267.22935427468934</v>
      </c>
      <c r="AC4868">
        <v>0</v>
      </c>
      <c r="AD4868">
        <v>0</v>
      </c>
      <c r="AE4868">
        <v>1001.0052782299704</v>
      </c>
    </row>
    <row r="4869" spans="1:31" x14ac:dyDescent="0.25">
      <c r="A4869">
        <v>2435297</v>
      </c>
      <c r="B4869">
        <v>1</v>
      </c>
      <c r="C4869" t="s">
        <v>81</v>
      </c>
      <c r="D4869" t="s">
        <v>117</v>
      </c>
      <c r="E4869" t="s">
        <v>147</v>
      </c>
      <c r="F4869" t="s">
        <v>14151</v>
      </c>
      <c r="G4869" t="s">
        <v>479</v>
      </c>
      <c r="H4869" t="s">
        <v>135</v>
      </c>
      <c r="I4869" t="s">
        <v>136</v>
      </c>
      <c r="J4869" t="s">
        <v>137</v>
      </c>
      <c r="K4869" t="s">
        <v>138</v>
      </c>
      <c r="L4869" t="s">
        <v>14152</v>
      </c>
      <c r="M4869" t="s">
        <v>14153</v>
      </c>
      <c r="N4869">
        <v>0.646666666</v>
      </c>
      <c r="O4869">
        <v>0</v>
      </c>
      <c r="P4869">
        <v>80</v>
      </c>
      <c r="Q4869">
        <v>0</v>
      </c>
      <c r="R4869">
        <v>0</v>
      </c>
      <c r="S4869">
        <v>0</v>
      </c>
      <c r="T4869">
        <v>2</v>
      </c>
      <c r="U4869">
        <v>0</v>
      </c>
      <c r="V4869">
        <v>0</v>
      </c>
      <c r="W4869">
        <v>0</v>
      </c>
      <c r="X4869">
        <v>8.0163180369692135</v>
      </c>
      <c r="Y4869">
        <v>0</v>
      </c>
      <c r="Z4869">
        <v>0</v>
      </c>
      <c r="AA4869">
        <v>0</v>
      </c>
      <c r="AB4869">
        <v>1.5733180197107597</v>
      </c>
      <c r="AC4869">
        <v>0</v>
      </c>
      <c r="AD4869">
        <v>0</v>
      </c>
      <c r="AE4869">
        <v>9.5896360566799732</v>
      </c>
    </row>
    <row r="4870" spans="1:31" x14ac:dyDescent="0.25">
      <c r="A4870">
        <v>2435298</v>
      </c>
      <c r="B4870">
        <v>1</v>
      </c>
      <c r="C4870" t="s">
        <v>80</v>
      </c>
      <c r="D4870" t="s">
        <v>99</v>
      </c>
      <c r="E4870" t="s">
        <v>290</v>
      </c>
      <c r="F4870" t="s">
        <v>14154</v>
      </c>
      <c r="G4870" t="s">
        <v>171</v>
      </c>
      <c r="H4870" t="s">
        <v>135</v>
      </c>
      <c r="I4870" t="s">
        <v>136</v>
      </c>
      <c r="J4870" t="s">
        <v>137</v>
      </c>
      <c r="K4870" t="s">
        <v>138</v>
      </c>
      <c r="L4870" t="s">
        <v>14155</v>
      </c>
      <c r="M4870" t="s">
        <v>14156</v>
      </c>
      <c r="N4870">
        <v>3.6233333330000002</v>
      </c>
      <c r="O4870">
        <v>0</v>
      </c>
      <c r="P4870">
        <v>9</v>
      </c>
      <c r="Q4870">
        <v>0</v>
      </c>
      <c r="R4870">
        <v>0</v>
      </c>
      <c r="S4870">
        <v>0</v>
      </c>
      <c r="T4870">
        <v>1</v>
      </c>
      <c r="U4870">
        <v>0</v>
      </c>
      <c r="V4870">
        <v>0</v>
      </c>
      <c r="W4870">
        <v>0</v>
      </c>
      <c r="X4870">
        <v>10.465379511411305</v>
      </c>
      <c r="Y4870">
        <v>0</v>
      </c>
      <c r="Z4870">
        <v>0</v>
      </c>
      <c r="AA4870">
        <v>0</v>
      </c>
      <c r="AB4870">
        <v>55.721682753140485</v>
      </c>
      <c r="AC4870">
        <v>0</v>
      </c>
      <c r="AD4870">
        <v>0</v>
      </c>
      <c r="AE4870">
        <v>66.187062264551784</v>
      </c>
    </row>
    <row r="4871" spans="1:31" x14ac:dyDescent="0.25">
      <c r="A4871">
        <v>2435301</v>
      </c>
      <c r="B4871">
        <v>1</v>
      </c>
      <c r="C4871" t="s">
        <v>80</v>
      </c>
      <c r="D4871" t="s">
        <v>90</v>
      </c>
      <c r="E4871" t="s">
        <v>147</v>
      </c>
      <c r="F4871" t="s">
        <v>14157</v>
      </c>
      <c r="G4871" t="s">
        <v>355</v>
      </c>
      <c r="H4871" t="s">
        <v>135</v>
      </c>
      <c r="I4871" t="s">
        <v>136</v>
      </c>
      <c r="J4871" t="s">
        <v>137</v>
      </c>
      <c r="K4871" t="s">
        <v>164</v>
      </c>
      <c r="L4871" t="s">
        <v>14158</v>
      </c>
      <c r="M4871" t="s">
        <v>14159</v>
      </c>
      <c r="N4871">
        <v>3.0836111110000002</v>
      </c>
      <c r="O4871">
        <v>0</v>
      </c>
      <c r="P4871">
        <v>172</v>
      </c>
      <c r="Q4871">
        <v>0</v>
      </c>
      <c r="R4871">
        <v>0</v>
      </c>
      <c r="S4871">
        <v>0</v>
      </c>
      <c r="T4871">
        <v>31</v>
      </c>
      <c r="U4871">
        <v>0</v>
      </c>
      <c r="V4871">
        <v>0</v>
      </c>
      <c r="W4871">
        <v>0</v>
      </c>
      <c r="X4871">
        <v>142.61454990487323</v>
      </c>
      <c r="Y4871">
        <v>0</v>
      </c>
      <c r="Z4871">
        <v>0</v>
      </c>
      <c r="AA4871">
        <v>0</v>
      </c>
      <c r="AB4871">
        <v>43.943032666055515</v>
      </c>
      <c r="AC4871">
        <v>0</v>
      </c>
      <c r="AD4871">
        <v>0</v>
      </c>
      <c r="AE4871">
        <v>186.55758257092873</v>
      </c>
    </row>
    <row r="4872" spans="1:31" x14ac:dyDescent="0.25">
      <c r="A4872">
        <v>2435302</v>
      </c>
      <c r="B4872">
        <v>1</v>
      </c>
      <c r="C4872" t="s">
        <v>80</v>
      </c>
      <c r="D4872" t="s">
        <v>97</v>
      </c>
      <c r="E4872" t="s">
        <v>147</v>
      </c>
      <c r="F4872" t="s">
        <v>14160</v>
      </c>
      <c r="G4872" t="s">
        <v>171</v>
      </c>
      <c r="H4872" t="s">
        <v>135</v>
      </c>
      <c r="I4872" t="s">
        <v>136</v>
      </c>
      <c r="J4872" t="s">
        <v>137</v>
      </c>
      <c r="K4872" t="s">
        <v>138</v>
      </c>
      <c r="L4872" t="s">
        <v>14161</v>
      </c>
      <c r="M4872" t="s">
        <v>14162</v>
      </c>
      <c r="N4872">
        <v>1.323055555</v>
      </c>
      <c r="O4872">
        <v>0</v>
      </c>
      <c r="P4872">
        <v>42</v>
      </c>
      <c r="Q4872">
        <v>0</v>
      </c>
      <c r="R4872">
        <v>6</v>
      </c>
      <c r="S4872">
        <v>0</v>
      </c>
      <c r="T4872">
        <v>12</v>
      </c>
      <c r="U4872">
        <v>0</v>
      </c>
      <c r="V4872">
        <v>0</v>
      </c>
      <c r="W4872">
        <v>0</v>
      </c>
      <c r="X4872">
        <v>12.001337024738628</v>
      </c>
      <c r="Y4872">
        <v>0</v>
      </c>
      <c r="Z4872">
        <v>0</v>
      </c>
      <c r="AA4872">
        <v>0</v>
      </c>
      <c r="AB4872">
        <v>6.9824779140705608</v>
      </c>
      <c r="AC4872">
        <v>0</v>
      </c>
      <c r="AD4872">
        <v>0</v>
      </c>
      <c r="AE4872">
        <v>18.983814938809189</v>
      </c>
    </row>
    <row r="4873" spans="1:31" x14ac:dyDescent="0.25">
      <c r="A4873">
        <v>2435305</v>
      </c>
      <c r="B4873">
        <v>1</v>
      </c>
      <c r="C4873" t="s">
        <v>81</v>
      </c>
      <c r="D4873" t="s">
        <v>123</v>
      </c>
      <c r="E4873" t="s">
        <v>147</v>
      </c>
      <c r="F4873" t="s">
        <v>14163</v>
      </c>
      <c r="G4873" t="s">
        <v>3889</v>
      </c>
      <c r="H4873" t="s">
        <v>135</v>
      </c>
      <c r="I4873" t="s">
        <v>136</v>
      </c>
      <c r="J4873" t="s">
        <v>137</v>
      </c>
      <c r="K4873" t="s">
        <v>138</v>
      </c>
      <c r="L4873" t="s">
        <v>14164</v>
      </c>
      <c r="M4873" t="s">
        <v>14165</v>
      </c>
      <c r="N4873">
        <v>2.9452777769999998</v>
      </c>
      <c r="O4873">
        <v>0</v>
      </c>
      <c r="P4873">
        <v>115</v>
      </c>
      <c r="Q4873">
        <v>0</v>
      </c>
      <c r="R4873">
        <v>0</v>
      </c>
      <c r="S4873">
        <v>0</v>
      </c>
      <c r="T4873">
        <v>5</v>
      </c>
      <c r="U4873">
        <v>0</v>
      </c>
      <c r="V4873">
        <v>1</v>
      </c>
      <c r="W4873">
        <v>0</v>
      </c>
      <c r="X4873">
        <v>98.994927138069173</v>
      </c>
      <c r="Y4873">
        <v>0</v>
      </c>
      <c r="Z4873">
        <v>0</v>
      </c>
      <c r="AA4873">
        <v>0</v>
      </c>
      <c r="AB4873">
        <v>33.735631226823472</v>
      </c>
      <c r="AC4873">
        <v>0</v>
      </c>
      <c r="AD4873">
        <v>184.17615208309428</v>
      </c>
      <c r="AE4873">
        <v>316.90671044798694</v>
      </c>
    </row>
    <row r="4874" spans="1:31" x14ac:dyDescent="0.25">
      <c r="A4874">
        <v>2435306</v>
      </c>
      <c r="B4874">
        <v>1</v>
      </c>
      <c r="C4874" t="s">
        <v>80</v>
      </c>
      <c r="D4874" t="s">
        <v>103</v>
      </c>
      <c r="E4874" t="s">
        <v>132</v>
      </c>
      <c r="F4874" t="s">
        <v>14166</v>
      </c>
      <c r="G4874" t="s">
        <v>134</v>
      </c>
      <c r="H4874" t="s">
        <v>135</v>
      </c>
      <c r="I4874" t="s">
        <v>136</v>
      </c>
      <c r="J4874" t="s">
        <v>137</v>
      </c>
      <c r="K4874" t="s">
        <v>138</v>
      </c>
      <c r="L4874" t="s">
        <v>14167</v>
      </c>
      <c r="M4874" t="s">
        <v>14168</v>
      </c>
      <c r="N4874">
        <v>3.5394444439999999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0.43353421891668059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0.43353421891668059</v>
      </c>
    </row>
    <row r="4875" spans="1:31" x14ac:dyDescent="0.25">
      <c r="A4875">
        <v>2435307</v>
      </c>
      <c r="B4875">
        <v>1</v>
      </c>
      <c r="C4875" t="s">
        <v>80</v>
      </c>
      <c r="D4875" t="s">
        <v>83</v>
      </c>
      <c r="E4875" t="s">
        <v>161</v>
      </c>
      <c r="F4875" t="s">
        <v>7303</v>
      </c>
      <c r="G4875" t="s">
        <v>429</v>
      </c>
      <c r="H4875" t="s">
        <v>144</v>
      </c>
      <c r="I4875" t="s">
        <v>136</v>
      </c>
      <c r="J4875" t="s">
        <v>137</v>
      </c>
      <c r="K4875" t="s">
        <v>138</v>
      </c>
      <c r="L4875" t="s">
        <v>14169</v>
      </c>
      <c r="M4875" t="s">
        <v>14170</v>
      </c>
      <c r="N4875">
        <v>0.42777777700000003</v>
      </c>
      <c r="O4875">
        <v>0</v>
      </c>
      <c r="P4875">
        <v>51</v>
      </c>
      <c r="Q4875">
        <v>0</v>
      </c>
      <c r="R4875">
        <v>12</v>
      </c>
      <c r="S4875">
        <v>9</v>
      </c>
      <c r="T4875">
        <v>2683</v>
      </c>
      <c r="U4875">
        <v>4</v>
      </c>
      <c r="V4875">
        <v>57</v>
      </c>
      <c r="W4875">
        <v>0</v>
      </c>
      <c r="X4875">
        <v>13.29173971793873</v>
      </c>
      <c r="Y4875">
        <v>0</v>
      </c>
      <c r="Z4875">
        <v>7.6647109839941665</v>
      </c>
      <c r="AA4875">
        <v>76.651564170681468</v>
      </c>
      <c r="AB4875">
        <v>1886.4336511582806</v>
      </c>
      <c r="AC4875">
        <v>180.59731130220655</v>
      </c>
      <c r="AD4875">
        <v>581.5988493875584</v>
      </c>
      <c r="AE4875">
        <v>2746.23782672066</v>
      </c>
    </row>
    <row r="4876" spans="1:31" x14ac:dyDescent="0.25">
      <c r="A4876">
        <v>2435309</v>
      </c>
      <c r="B4876">
        <v>1</v>
      </c>
      <c r="C4876" t="s">
        <v>80</v>
      </c>
      <c r="D4876" t="s">
        <v>93</v>
      </c>
      <c r="E4876" t="s">
        <v>147</v>
      </c>
      <c r="F4876" t="s">
        <v>14171</v>
      </c>
      <c r="G4876" t="s">
        <v>175</v>
      </c>
      <c r="H4876" t="s">
        <v>135</v>
      </c>
      <c r="I4876" t="s">
        <v>136</v>
      </c>
      <c r="J4876" t="s">
        <v>137</v>
      </c>
      <c r="K4876" t="s">
        <v>138</v>
      </c>
      <c r="L4876" t="s">
        <v>14172</v>
      </c>
      <c r="M4876" t="s">
        <v>14173</v>
      </c>
      <c r="N4876">
        <v>0.62555555500000004</v>
      </c>
      <c r="O4876">
        <v>0</v>
      </c>
      <c r="P4876">
        <v>3</v>
      </c>
      <c r="Q4876">
        <v>0</v>
      </c>
      <c r="R4876">
        <v>1</v>
      </c>
      <c r="S4876">
        <v>0</v>
      </c>
      <c r="T4876">
        <v>2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0.2003121842375028</v>
      </c>
      <c r="AA4876">
        <v>0</v>
      </c>
      <c r="AB4876">
        <v>0.70557859654310406</v>
      </c>
      <c r="AC4876">
        <v>0</v>
      </c>
      <c r="AD4876">
        <v>0</v>
      </c>
      <c r="AE4876">
        <v>0.90589078078060692</v>
      </c>
    </row>
    <row r="4877" spans="1:31" x14ac:dyDescent="0.25">
      <c r="A4877">
        <v>2435313</v>
      </c>
      <c r="B4877">
        <v>1</v>
      </c>
      <c r="C4877" t="s">
        <v>81</v>
      </c>
      <c r="D4877" t="s">
        <v>119</v>
      </c>
      <c r="E4877" t="s">
        <v>132</v>
      </c>
      <c r="F4877" t="s">
        <v>14174</v>
      </c>
      <c r="G4877" t="s">
        <v>134</v>
      </c>
      <c r="H4877" t="s">
        <v>135</v>
      </c>
      <c r="I4877" t="s">
        <v>136</v>
      </c>
      <c r="J4877" t="s">
        <v>137</v>
      </c>
      <c r="K4877" t="s">
        <v>138</v>
      </c>
      <c r="L4877" t="s">
        <v>14175</v>
      </c>
      <c r="M4877" t="s">
        <v>14176</v>
      </c>
      <c r="N4877">
        <v>2.091111111</v>
      </c>
      <c r="O4877">
        <v>0</v>
      </c>
      <c r="P4877">
        <v>1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5.1485812465166661E-2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5.1485812465166661E-2</v>
      </c>
    </row>
    <row r="4878" spans="1:31" x14ac:dyDescent="0.25">
      <c r="A4878">
        <v>2435316</v>
      </c>
      <c r="B4878">
        <v>1</v>
      </c>
      <c r="C4878" t="s">
        <v>80</v>
      </c>
      <c r="D4878" t="s">
        <v>105</v>
      </c>
      <c r="E4878" t="s">
        <v>161</v>
      </c>
      <c r="F4878" t="s">
        <v>14177</v>
      </c>
      <c r="G4878" t="s">
        <v>256</v>
      </c>
      <c r="H4878" t="s">
        <v>144</v>
      </c>
      <c r="I4878" t="s">
        <v>136</v>
      </c>
      <c r="J4878" t="s">
        <v>137</v>
      </c>
      <c r="K4878" t="s">
        <v>138</v>
      </c>
      <c r="L4878" t="s">
        <v>14178</v>
      </c>
      <c r="M4878" t="s">
        <v>14179</v>
      </c>
      <c r="N4878">
        <v>2.7372222220000002</v>
      </c>
      <c r="O4878">
        <v>0</v>
      </c>
      <c r="P4878">
        <v>114</v>
      </c>
      <c r="Q4878">
        <v>0</v>
      </c>
      <c r="R4878">
        <v>1</v>
      </c>
      <c r="S4878">
        <v>0</v>
      </c>
      <c r="T4878">
        <v>37</v>
      </c>
      <c r="U4878">
        <v>0</v>
      </c>
      <c r="V4878">
        <v>0</v>
      </c>
      <c r="W4878">
        <v>0</v>
      </c>
      <c r="X4878">
        <v>96.13790819739458</v>
      </c>
      <c r="Y4878">
        <v>0</v>
      </c>
      <c r="Z4878">
        <v>0.22670578392951113</v>
      </c>
      <c r="AA4878">
        <v>0</v>
      </c>
      <c r="AB4878">
        <v>125.98491706067622</v>
      </c>
      <c r="AC4878">
        <v>0</v>
      </c>
      <c r="AD4878">
        <v>0</v>
      </c>
      <c r="AE4878">
        <v>222.34953104200031</v>
      </c>
    </row>
    <row r="4879" spans="1:31" x14ac:dyDescent="0.25">
      <c r="A4879">
        <v>2435317</v>
      </c>
      <c r="B4879">
        <v>1</v>
      </c>
      <c r="C4879" t="s">
        <v>80</v>
      </c>
      <c r="D4879" t="s">
        <v>105</v>
      </c>
      <c r="E4879" t="s">
        <v>290</v>
      </c>
      <c r="F4879" t="s">
        <v>14180</v>
      </c>
      <c r="G4879" t="s">
        <v>171</v>
      </c>
      <c r="H4879" t="s">
        <v>135</v>
      </c>
      <c r="I4879" t="s">
        <v>136</v>
      </c>
      <c r="J4879" t="s">
        <v>137</v>
      </c>
      <c r="K4879" t="s">
        <v>138</v>
      </c>
      <c r="L4879" t="s">
        <v>14181</v>
      </c>
      <c r="M4879" t="s">
        <v>14182</v>
      </c>
      <c r="N4879">
        <v>3.1944444440000002</v>
      </c>
      <c r="O4879">
        <v>0</v>
      </c>
      <c r="P4879">
        <v>64</v>
      </c>
      <c r="Q4879">
        <v>0</v>
      </c>
      <c r="R4879">
        <v>0</v>
      </c>
      <c r="S4879">
        <v>0</v>
      </c>
      <c r="T4879">
        <v>5</v>
      </c>
      <c r="U4879">
        <v>0</v>
      </c>
      <c r="V4879">
        <v>0</v>
      </c>
      <c r="W4879">
        <v>0</v>
      </c>
      <c r="X4879">
        <v>45.090174508148422</v>
      </c>
      <c r="Y4879">
        <v>0</v>
      </c>
      <c r="Z4879">
        <v>0</v>
      </c>
      <c r="AA4879">
        <v>0</v>
      </c>
      <c r="AB4879">
        <v>14.315906048398071</v>
      </c>
      <c r="AC4879">
        <v>0</v>
      </c>
      <c r="AD4879">
        <v>0</v>
      </c>
      <c r="AE4879">
        <v>59.406080556546492</v>
      </c>
    </row>
    <row r="4880" spans="1:31" x14ac:dyDescent="0.25">
      <c r="A4880">
        <v>2435318</v>
      </c>
      <c r="B4880">
        <v>1</v>
      </c>
      <c r="C4880" t="s">
        <v>81</v>
      </c>
      <c r="D4880" t="s">
        <v>118</v>
      </c>
      <c r="E4880" t="s">
        <v>161</v>
      </c>
      <c r="F4880" t="s">
        <v>14183</v>
      </c>
      <c r="G4880" t="s">
        <v>187</v>
      </c>
      <c r="H4880" t="s">
        <v>144</v>
      </c>
      <c r="I4880" t="s">
        <v>136</v>
      </c>
      <c r="J4880" t="s">
        <v>137</v>
      </c>
      <c r="K4880" t="s">
        <v>164</v>
      </c>
      <c r="L4880" t="s">
        <v>14184</v>
      </c>
      <c r="M4880" t="s">
        <v>14185</v>
      </c>
      <c r="N4880">
        <v>2.2941666660000002</v>
      </c>
      <c r="O4880">
        <v>0</v>
      </c>
      <c r="P4880">
        <v>0</v>
      </c>
      <c r="Q4880">
        <v>0</v>
      </c>
      <c r="R4880">
        <v>4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</row>
    <row r="4881" spans="1:31" x14ac:dyDescent="0.25">
      <c r="A4881">
        <v>2435327</v>
      </c>
      <c r="B4881">
        <v>1</v>
      </c>
      <c r="C4881" t="s">
        <v>80</v>
      </c>
      <c r="D4881" t="s">
        <v>84</v>
      </c>
      <c r="E4881" t="s">
        <v>132</v>
      </c>
      <c r="F4881" t="s">
        <v>14186</v>
      </c>
      <c r="G4881" t="s">
        <v>198</v>
      </c>
      <c r="H4881" t="s">
        <v>135</v>
      </c>
      <c r="I4881" t="s">
        <v>136</v>
      </c>
      <c r="J4881" t="s">
        <v>137</v>
      </c>
      <c r="K4881" t="s">
        <v>138</v>
      </c>
      <c r="L4881" t="s">
        <v>14187</v>
      </c>
      <c r="M4881" t="s">
        <v>14188</v>
      </c>
      <c r="N4881">
        <v>1.1397222220000001</v>
      </c>
      <c r="O4881">
        <v>0</v>
      </c>
      <c r="P4881">
        <v>8</v>
      </c>
      <c r="Q4881">
        <v>0</v>
      </c>
      <c r="R4881">
        <v>0</v>
      </c>
      <c r="S4881">
        <v>0</v>
      </c>
      <c r="T4881">
        <v>1</v>
      </c>
      <c r="U4881">
        <v>0</v>
      </c>
      <c r="V4881">
        <v>0</v>
      </c>
      <c r="W4881">
        <v>0</v>
      </c>
      <c r="X4881">
        <v>1.8554679507055454</v>
      </c>
      <c r="Y4881">
        <v>0</v>
      </c>
      <c r="Z4881">
        <v>0</v>
      </c>
      <c r="AA4881">
        <v>0</v>
      </c>
      <c r="AB4881">
        <v>2.1232203617117223E-2</v>
      </c>
      <c r="AC4881">
        <v>0</v>
      </c>
      <c r="AD4881">
        <v>0</v>
      </c>
      <c r="AE4881">
        <v>1.8767001543226627</v>
      </c>
    </row>
    <row r="4882" spans="1:31" x14ac:dyDescent="0.25">
      <c r="A4882">
        <v>2435328</v>
      </c>
      <c r="B4882">
        <v>1</v>
      </c>
      <c r="C4882" t="s">
        <v>80</v>
      </c>
      <c r="D4882" t="s">
        <v>101</v>
      </c>
      <c r="E4882" t="s">
        <v>132</v>
      </c>
      <c r="F4882" t="s">
        <v>14189</v>
      </c>
      <c r="G4882" t="s">
        <v>198</v>
      </c>
      <c r="H4882" t="s">
        <v>135</v>
      </c>
      <c r="I4882" t="s">
        <v>136</v>
      </c>
      <c r="J4882" t="s">
        <v>137</v>
      </c>
      <c r="K4882" t="s">
        <v>138</v>
      </c>
      <c r="L4882" t="s">
        <v>14190</v>
      </c>
      <c r="M4882" t="s">
        <v>14191</v>
      </c>
      <c r="N4882">
        <v>2.6244444439999999</v>
      </c>
      <c r="O4882">
        <v>0</v>
      </c>
      <c r="P4882">
        <v>2</v>
      </c>
      <c r="Q4882">
        <v>0</v>
      </c>
      <c r="R4882">
        <v>0</v>
      </c>
      <c r="S4882">
        <v>0</v>
      </c>
      <c r="T4882">
        <v>1</v>
      </c>
      <c r="U4882">
        <v>0</v>
      </c>
      <c r="V4882">
        <v>0</v>
      </c>
      <c r="W4882">
        <v>0</v>
      </c>
      <c r="X4882">
        <v>0.12087506410408583</v>
      </c>
      <c r="Y4882">
        <v>0</v>
      </c>
      <c r="Z4882">
        <v>0</v>
      </c>
      <c r="AA4882">
        <v>0</v>
      </c>
      <c r="AB4882">
        <v>5.5998950109175549</v>
      </c>
      <c r="AC4882">
        <v>0</v>
      </c>
      <c r="AD4882">
        <v>0</v>
      </c>
      <c r="AE4882">
        <v>5.7207700750216404</v>
      </c>
    </row>
    <row r="4883" spans="1:31" x14ac:dyDescent="0.25">
      <c r="A4883">
        <v>2435347</v>
      </c>
      <c r="B4883">
        <v>1</v>
      </c>
      <c r="C4883" t="s">
        <v>80</v>
      </c>
      <c r="D4883" t="s">
        <v>97</v>
      </c>
      <c r="E4883" t="s">
        <v>132</v>
      </c>
      <c r="F4883" t="s">
        <v>14192</v>
      </c>
      <c r="G4883" t="s">
        <v>153</v>
      </c>
      <c r="H4883" t="s">
        <v>135</v>
      </c>
      <c r="I4883" t="s">
        <v>136</v>
      </c>
      <c r="J4883" t="s">
        <v>137</v>
      </c>
      <c r="K4883" t="s">
        <v>138</v>
      </c>
      <c r="L4883" t="s">
        <v>14193</v>
      </c>
      <c r="M4883" t="s">
        <v>14194</v>
      </c>
      <c r="N4883">
        <v>2.9952777770000001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1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6.308649989428222</v>
      </c>
      <c r="AC4883">
        <v>0</v>
      </c>
      <c r="AD4883">
        <v>0</v>
      </c>
      <c r="AE4883">
        <v>6.308649989428222</v>
      </c>
    </row>
    <row r="4884" spans="1:31" x14ac:dyDescent="0.25">
      <c r="A4884">
        <v>2435350</v>
      </c>
      <c r="B4884">
        <v>1</v>
      </c>
      <c r="C4884" t="s">
        <v>81</v>
      </c>
      <c r="D4884" t="s">
        <v>122</v>
      </c>
      <c r="E4884" t="s">
        <v>161</v>
      </c>
      <c r="F4884" t="s">
        <v>14195</v>
      </c>
      <c r="G4884" t="s">
        <v>256</v>
      </c>
      <c r="H4884" t="s">
        <v>144</v>
      </c>
      <c r="I4884" t="s">
        <v>136</v>
      </c>
      <c r="J4884" t="s">
        <v>137</v>
      </c>
      <c r="K4884" t="s">
        <v>138</v>
      </c>
      <c r="L4884" t="s">
        <v>14196</v>
      </c>
      <c r="M4884" t="s">
        <v>14197</v>
      </c>
      <c r="N4884">
        <v>1.0874999999999999</v>
      </c>
      <c r="O4884">
        <v>0</v>
      </c>
      <c r="P4884">
        <v>37</v>
      </c>
      <c r="Q4884">
        <v>0</v>
      </c>
      <c r="R4884">
        <v>0</v>
      </c>
      <c r="S4884">
        <v>0</v>
      </c>
      <c r="T4884">
        <v>9</v>
      </c>
      <c r="U4884">
        <v>0</v>
      </c>
      <c r="V4884">
        <v>0</v>
      </c>
      <c r="W4884">
        <v>0</v>
      </c>
      <c r="X4884">
        <v>9.0727035110553587</v>
      </c>
      <c r="Y4884">
        <v>0</v>
      </c>
      <c r="Z4884">
        <v>0</v>
      </c>
      <c r="AA4884">
        <v>0</v>
      </c>
      <c r="AB4884">
        <v>8.215372212214918</v>
      </c>
      <c r="AC4884">
        <v>0</v>
      </c>
      <c r="AD4884">
        <v>0</v>
      </c>
      <c r="AE4884">
        <v>17.288075723270275</v>
      </c>
    </row>
    <row r="4885" spans="1:31" x14ac:dyDescent="0.25">
      <c r="A4885">
        <v>2435355</v>
      </c>
      <c r="B4885">
        <v>1</v>
      </c>
      <c r="C4885" t="s">
        <v>80</v>
      </c>
      <c r="D4885" t="s">
        <v>97</v>
      </c>
      <c r="E4885" t="s">
        <v>290</v>
      </c>
      <c r="F4885" t="s">
        <v>14198</v>
      </c>
      <c r="G4885" t="s">
        <v>175</v>
      </c>
      <c r="H4885" t="s">
        <v>135</v>
      </c>
      <c r="I4885" t="s">
        <v>136</v>
      </c>
      <c r="J4885" t="s">
        <v>137</v>
      </c>
      <c r="K4885" t="s">
        <v>138</v>
      </c>
      <c r="L4885" t="s">
        <v>14199</v>
      </c>
      <c r="M4885" t="s">
        <v>14200</v>
      </c>
      <c r="N4885">
        <v>0.77777777699999995</v>
      </c>
      <c r="O4885">
        <v>0</v>
      </c>
      <c r="P4885">
        <v>60</v>
      </c>
      <c r="Q4885">
        <v>0</v>
      </c>
      <c r="R4885">
        <v>0</v>
      </c>
      <c r="S4885">
        <v>0</v>
      </c>
      <c r="T4885">
        <v>1</v>
      </c>
      <c r="U4885">
        <v>0</v>
      </c>
      <c r="V4885">
        <v>0</v>
      </c>
      <c r="W4885">
        <v>0</v>
      </c>
      <c r="X4885">
        <v>23.716849714011222</v>
      </c>
      <c r="Y4885">
        <v>0</v>
      </c>
      <c r="Z4885">
        <v>0</v>
      </c>
      <c r="AA4885">
        <v>0</v>
      </c>
      <c r="AB4885">
        <v>6.1480979124444453E-2</v>
      </c>
      <c r="AC4885">
        <v>0</v>
      </c>
      <c r="AD4885">
        <v>0</v>
      </c>
      <c r="AE4885">
        <v>23.778330693135665</v>
      </c>
    </row>
    <row r="4886" spans="1:31" x14ac:dyDescent="0.25">
      <c r="A4886">
        <v>2435363</v>
      </c>
      <c r="B4886">
        <v>1</v>
      </c>
      <c r="C4886" t="s">
        <v>80</v>
      </c>
      <c r="D4886" t="s">
        <v>83</v>
      </c>
      <c r="E4886" t="s">
        <v>132</v>
      </c>
      <c r="F4886" t="s">
        <v>14201</v>
      </c>
      <c r="G4886" t="s">
        <v>134</v>
      </c>
      <c r="H4886" t="s">
        <v>135</v>
      </c>
      <c r="I4886" t="s">
        <v>136</v>
      </c>
      <c r="J4886" t="s">
        <v>137</v>
      </c>
      <c r="K4886" t="s">
        <v>138</v>
      </c>
      <c r="L4886" t="s">
        <v>14202</v>
      </c>
      <c r="M4886" t="s">
        <v>14203</v>
      </c>
      <c r="N4886">
        <v>3.4952777770000001</v>
      </c>
      <c r="O4886">
        <v>0</v>
      </c>
      <c r="P4886">
        <v>3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3.1672894097762803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3.1672894097762803</v>
      </c>
    </row>
    <row r="4887" spans="1:31" x14ac:dyDescent="0.25">
      <c r="A4887">
        <v>2435366</v>
      </c>
      <c r="B4887">
        <v>1</v>
      </c>
      <c r="C4887" t="s">
        <v>80</v>
      </c>
      <c r="D4887" t="s">
        <v>97</v>
      </c>
      <c r="E4887" t="s">
        <v>132</v>
      </c>
      <c r="F4887" t="s">
        <v>14204</v>
      </c>
      <c r="G4887" t="s">
        <v>134</v>
      </c>
      <c r="H4887" t="s">
        <v>135</v>
      </c>
      <c r="I4887" t="s">
        <v>136</v>
      </c>
      <c r="J4887" t="s">
        <v>137</v>
      </c>
      <c r="K4887" t="s">
        <v>138</v>
      </c>
      <c r="L4887" t="s">
        <v>14205</v>
      </c>
      <c r="M4887" t="s">
        <v>14206</v>
      </c>
      <c r="N4887">
        <v>4.835</v>
      </c>
      <c r="O4887">
        <v>0</v>
      </c>
      <c r="P4887">
        <v>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1.5487912455031223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1.5487912455031223</v>
      </c>
    </row>
    <row r="4888" spans="1:31" x14ac:dyDescent="0.25">
      <c r="A4888">
        <v>2435368</v>
      </c>
      <c r="B4888">
        <v>1</v>
      </c>
      <c r="C4888" t="s">
        <v>80</v>
      </c>
      <c r="D4888" t="s">
        <v>90</v>
      </c>
      <c r="E4888" t="s">
        <v>161</v>
      </c>
      <c r="F4888" t="s">
        <v>14207</v>
      </c>
      <c r="G4888" t="s">
        <v>187</v>
      </c>
      <c r="H4888" t="s">
        <v>144</v>
      </c>
      <c r="I4888" t="s">
        <v>136</v>
      </c>
      <c r="J4888" t="s">
        <v>137</v>
      </c>
      <c r="K4888" t="s">
        <v>164</v>
      </c>
      <c r="L4888" t="s">
        <v>14208</v>
      </c>
      <c r="M4888" t="s">
        <v>14209</v>
      </c>
      <c r="N4888">
        <v>1.9388888879999999</v>
      </c>
      <c r="O4888">
        <v>1</v>
      </c>
      <c r="P4888">
        <v>4573</v>
      </c>
      <c r="Q4888">
        <v>0</v>
      </c>
      <c r="R4888">
        <v>0</v>
      </c>
      <c r="S4888">
        <v>29</v>
      </c>
      <c r="T4888">
        <v>818</v>
      </c>
      <c r="U4888">
        <v>4</v>
      </c>
      <c r="V4888">
        <v>2</v>
      </c>
      <c r="W4888">
        <v>0.91242896011890018</v>
      </c>
      <c r="X4888">
        <v>2317.6594542361572</v>
      </c>
      <c r="Y4888">
        <v>0</v>
      </c>
      <c r="Z4888">
        <v>0</v>
      </c>
      <c r="AA4888">
        <v>1562.9127623717834</v>
      </c>
      <c r="AB4888">
        <v>3169.5048247328059</v>
      </c>
      <c r="AC4888">
        <v>377.97209051687088</v>
      </c>
      <c r="AD4888">
        <v>446.02285473762856</v>
      </c>
      <c r="AE4888">
        <v>7874.9844155553646</v>
      </c>
    </row>
    <row r="4889" spans="1:31" x14ac:dyDescent="0.25">
      <c r="A4889">
        <v>2435373</v>
      </c>
      <c r="B4889">
        <v>1</v>
      </c>
      <c r="C4889" t="s">
        <v>80</v>
      </c>
      <c r="D4889" t="s">
        <v>87</v>
      </c>
      <c r="E4889" t="s">
        <v>178</v>
      </c>
      <c r="F4889" t="s">
        <v>14210</v>
      </c>
      <c r="G4889" t="s">
        <v>143</v>
      </c>
      <c r="H4889" t="s">
        <v>144</v>
      </c>
      <c r="I4889" t="s">
        <v>136</v>
      </c>
      <c r="J4889" t="s">
        <v>137</v>
      </c>
      <c r="K4889" t="s">
        <v>138</v>
      </c>
      <c r="L4889" t="s">
        <v>14211</v>
      </c>
      <c r="M4889" t="s">
        <v>14212</v>
      </c>
      <c r="N4889">
        <v>0.95083333299999995</v>
      </c>
      <c r="O4889">
        <v>1</v>
      </c>
      <c r="P4889">
        <v>1096</v>
      </c>
      <c r="Q4889">
        <v>2</v>
      </c>
      <c r="R4889">
        <v>27</v>
      </c>
      <c r="S4889">
        <v>23</v>
      </c>
      <c r="T4889">
        <v>122</v>
      </c>
      <c r="U4889">
        <v>9</v>
      </c>
      <c r="V4889">
        <v>1</v>
      </c>
      <c r="W4889">
        <v>0.21274370574321666</v>
      </c>
      <c r="X4889">
        <v>342.42012490743519</v>
      </c>
      <c r="Y4889">
        <v>1.8464876098257683</v>
      </c>
      <c r="Z4889">
        <v>6.430434385371905</v>
      </c>
      <c r="AA4889">
        <v>437.86830957888071</v>
      </c>
      <c r="AB4889">
        <v>257.15519250640818</v>
      </c>
      <c r="AC4889">
        <v>498.76599063766838</v>
      </c>
      <c r="AD4889">
        <v>90.863146123336222</v>
      </c>
      <c r="AE4889">
        <v>1635.5624294546697</v>
      </c>
    </row>
    <row r="4890" spans="1:31" x14ac:dyDescent="0.25">
      <c r="A4890">
        <v>2435374</v>
      </c>
      <c r="B4890">
        <v>1</v>
      </c>
      <c r="C4890" t="s">
        <v>81</v>
      </c>
      <c r="D4890" t="s">
        <v>112</v>
      </c>
      <c r="E4890" t="s">
        <v>178</v>
      </c>
      <c r="F4890" t="s">
        <v>6266</v>
      </c>
      <c r="G4890" t="s">
        <v>143</v>
      </c>
      <c r="H4890" t="s">
        <v>144</v>
      </c>
      <c r="I4890" t="s">
        <v>136</v>
      </c>
      <c r="J4890" t="s">
        <v>137</v>
      </c>
      <c r="K4890" t="s">
        <v>138</v>
      </c>
      <c r="L4890" t="s">
        <v>14213</v>
      </c>
      <c r="M4890" t="s">
        <v>14214</v>
      </c>
      <c r="N4890">
        <v>0.384444444</v>
      </c>
      <c r="O4890">
        <v>1</v>
      </c>
      <c r="P4890">
        <v>842</v>
      </c>
      <c r="Q4890">
        <v>101</v>
      </c>
      <c r="R4890">
        <v>149</v>
      </c>
      <c r="S4890">
        <v>12</v>
      </c>
      <c r="T4890">
        <v>99</v>
      </c>
      <c r="U4890">
        <v>0</v>
      </c>
      <c r="V4890">
        <v>1</v>
      </c>
      <c r="W4890">
        <v>0</v>
      </c>
      <c r="X4890">
        <v>80.689303636796197</v>
      </c>
      <c r="Y4890">
        <v>0.85402525368000015</v>
      </c>
      <c r="Z4890">
        <v>0.73698318208511115</v>
      </c>
      <c r="AA4890">
        <v>16.977728332231553</v>
      </c>
      <c r="AB4890">
        <v>26.655084965908383</v>
      </c>
      <c r="AC4890">
        <v>0</v>
      </c>
      <c r="AD4890">
        <v>70.050163600387336</v>
      </c>
      <c r="AE4890">
        <v>195.96328897108859</v>
      </c>
    </row>
    <row r="4891" spans="1:31" x14ac:dyDescent="0.25">
      <c r="A4891">
        <v>2435376</v>
      </c>
      <c r="B4891">
        <v>1</v>
      </c>
      <c r="C4891" t="s">
        <v>80</v>
      </c>
      <c r="D4891" t="s">
        <v>82</v>
      </c>
      <c r="E4891" t="s">
        <v>161</v>
      </c>
      <c r="F4891" t="s">
        <v>14215</v>
      </c>
      <c r="G4891" t="s">
        <v>187</v>
      </c>
      <c r="H4891" t="s">
        <v>144</v>
      </c>
      <c r="I4891" t="s">
        <v>136</v>
      </c>
      <c r="J4891" t="s">
        <v>137</v>
      </c>
      <c r="K4891" t="s">
        <v>164</v>
      </c>
      <c r="L4891" t="s">
        <v>14216</v>
      </c>
      <c r="M4891" t="s">
        <v>14217</v>
      </c>
      <c r="N4891">
        <v>2.8944444439999999</v>
      </c>
      <c r="O4891">
        <v>0</v>
      </c>
      <c r="P4891">
        <v>3052</v>
      </c>
      <c r="Q4891">
        <v>0</v>
      </c>
      <c r="R4891">
        <v>0</v>
      </c>
      <c r="S4891">
        <v>0</v>
      </c>
      <c r="T4891">
        <v>126</v>
      </c>
      <c r="U4891">
        <v>0</v>
      </c>
      <c r="V4891">
        <v>0</v>
      </c>
      <c r="W4891">
        <v>0</v>
      </c>
      <c r="X4891">
        <v>2201.3430699511432</v>
      </c>
      <c r="Y4891">
        <v>0</v>
      </c>
      <c r="Z4891">
        <v>0</v>
      </c>
      <c r="AA4891">
        <v>0</v>
      </c>
      <c r="AB4891">
        <v>400.02432991670463</v>
      </c>
      <c r="AC4891">
        <v>0</v>
      </c>
      <c r="AD4891">
        <v>0</v>
      </c>
      <c r="AE4891">
        <v>2601.3673998678478</v>
      </c>
    </row>
    <row r="4892" spans="1:31" x14ac:dyDescent="0.25">
      <c r="A4892">
        <v>2435379</v>
      </c>
      <c r="B4892">
        <v>1</v>
      </c>
      <c r="C4892" t="s">
        <v>80</v>
      </c>
      <c r="D4892" t="s">
        <v>93</v>
      </c>
      <c r="E4892" t="s">
        <v>178</v>
      </c>
      <c r="F4892" t="s">
        <v>14218</v>
      </c>
      <c r="G4892" t="s">
        <v>143</v>
      </c>
      <c r="H4892" t="s">
        <v>144</v>
      </c>
      <c r="I4892" t="s">
        <v>136</v>
      </c>
      <c r="J4892" t="s">
        <v>137</v>
      </c>
      <c r="K4892" t="s">
        <v>138</v>
      </c>
      <c r="L4892" t="s">
        <v>14219</v>
      </c>
      <c r="M4892" t="s">
        <v>14220</v>
      </c>
      <c r="N4892">
        <v>4.4838888880000001</v>
      </c>
      <c r="O4892">
        <v>0</v>
      </c>
      <c r="P4892">
        <v>79</v>
      </c>
      <c r="Q4892">
        <v>4</v>
      </c>
      <c r="R4892">
        <v>40</v>
      </c>
      <c r="S4892">
        <v>1</v>
      </c>
      <c r="T4892">
        <v>33</v>
      </c>
      <c r="U4892">
        <v>0</v>
      </c>
      <c r="V4892">
        <v>0</v>
      </c>
      <c r="W4892">
        <v>0</v>
      </c>
      <c r="X4892">
        <v>5.7196558669637927</v>
      </c>
      <c r="Y4892">
        <v>3.4616262379867</v>
      </c>
      <c r="Z4892">
        <v>1.5636221554498029</v>
      </c>
      <c r="AA4892">
        <v>7.8529447164990334</v>
      </c>
      <c r="AB4892">
        <v>98.646640725882492</v>
      </c>
      <c r="AC4892">
        <v>0</v>
      </c>
      <c r="AD4892">
        <v>0</v>
      </c>
      <c r="AE4892">
        <v>117.24448970278182</v>
      </c>
    </row>
    <row r="4893" spans="1:31" x14ac:dyDescent="0.25">
      <c r="A4893">
        <v>2435384</v>
      </c>
      <c r="B4893">
        <v>1</v>
      </c>
      <c r="C4893" t="s">
        <v>81</v>
      </c>
      <c r="D4893" t="s">
        <v>112</v>
      </c>
      <c r="E4893" t="s">
        <v>161</v>
      </c>
      <c r="F4893" t="s">
        <v>14221</v>
      </c>
      <c r="G4893" t="s">
        <v>422</v>
      </c>
      <c r="H4893" t="s">
        <v>144</v>
      </c>
      <c r="I4893" t="s">
        <v>136</v>
      </c>
      <c r="J4893" t="s">
        <v>137</v>
      </c>
      <c r="K4893" t="s">
        <v>138</v>
      </c>
      <c r="L4893" t="s">
        <v>14222</v>
      </c>
      <c r="M4893" t="s">
        <v>14223</v>
      </c>
      <c r="N4893">
        <v>4.0549999999999997</v>
      </c>
      <c r="O4893">
        <v>0</v>
      </c>
      <c r="P4893">
        <v>0</v>
      </c>
      <c r="Q4893">
        <v>0</v>
      </c>
      <c r="R4893">
        <v>5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</row>
    <row r="4894" spans="1:31" x14ac:dyDescent="0.25">
      <c r="A4894">
        <v>2435390</v>
      </c>
      <c r="B4894">
        <v>1</v>
      </c>
      <c r="C4894" t="s">
        <v>80</v>
      </c>
      <c r="D4894" t="s">
        <v>100</v>
      </c>
      <c r="E4894" t="s">
        <v>161</v>
      </c>
      <c r="F4894" t="s">
        <v>14224</v>
      </c>
      <c r="G4894" t="s">
        <v>143</v>
      </c>
      <c r="H4894" t="s">
        <v>144</v>
      </c>
      <c r="I4894" t="s">
        <v>136</v>
      </c>
      <c r="J4894" t="s">
        <v>137</v>
      </c>
      <c r="K4894" t="s">
        <v>138</v>
      </c>
      <c r="L4894" t="s">
        <v>14225</v>
      </c>
      <c r="M4894" t="s">
        <v>14226</v>
      </c>
      <c r="N4894">
        <v>5.994722222</v>
      </c>
      <c r="O4894">
        <v>0</v>
      </c>
      <c r="P4894">
        <v>639</v>
      </c>
      <c r="Q4894">
        <v>1</v>
      </c>
      <c r="R4894">
        <v>20</v>
      </c>
      <c r="S4894">
        <v>8</v>
      </c>
      <c r="T4894">
        <v>66</v>
      </c>
      <c r="U4894">
        <v>6</v>
      </c>
      <c r="V4894">
        <v>1</v>
      </c>
      <c r="W4894">
        <v>0</v>
      </c>
      <c r="X4894">
        <v>1268.1437927178029</v>
      </c>
      <c r="Y4894">
        <v>2.0118486412220782</v>
      </c>
      <c r="Z4894">
        <v>44.619337924743519</v>
      </c>
      <c r="AA4894">
        <v>407.07562197870789</v>
      </c>
      <c r="AB4894">
        <v>425.81559056012173</v>
      </c>
      <c r="AC4894">
        <v>1431.8452151868692</v>
      </c>
      <c r="AD4894">
        <v>459.01632756607745</v>
      </c>
      <c r="AE4894">
        <v>4038.5277345755449</v>
      </c>
    </row>
    <row r="4895" spans="1:31" x14ac:dyDescent="0.25">
      <c r="A4895">
        <v>2435392</v>
      </c>
      <c r="B4895">
        <v>1</v>
      </c>
      <c r="C4895" t="s">
        <v>81</v>
      </c>
      <c r="D4895" t="s">
        <v>114</v>
      </c>
      <c r="E4895" t="s">
        <v>161</v>
      </c>
      <c r="F4895" t="s">
        <v>14227</v>
      </c>
      <c r="G4895" t="s">
        <v>187</v>
      </c>
      <c r="H4895" t="s">
        <v>144</v>
      </c>
      <c r="I4895" t="s">
        <v>136</v>
      </c>
      <c r="J4895" t="s">
        <v>137</v>
      </c>
      <c r="K4895" t="s">
        <v>164</v>
      </c>
      <c r="L4895" t="s">
        <v>14228</v>
      </c>
      <c r="M4895" t="s">
        <v>14229</v>
      </c>
      <c r="N4895">
        <v>0.65249999999999997</v>
      </c>
      <c r="O4895">
        <v>2</v>
      </c>
      <c r="P4895">
        <v>13</v>
      </c>
      <c r="Q4895">
        <v>0</v>
      </c>
      <c r="R4895">
        <v>2</v>
      </c>
      <c r="S4895">
        <v>0</v>
      </c>
      <c r="T4895">
        <v>13</v>
      </c>
      <c r="U4895">
        <v>0</v>
      </c>
      <c r="V4895">
        <v>0</v>
      </c>
      <c r="W4895">
        <v>0.29103799915656664</v>
      </c>
      <c r="X4895">
        <v>0.47217540657176882</v>
      </c>
      <c r="Y4895">
        <v>0</v>
      </c>
      <c r="Z4895">
        <v>0.21015018409053615</v>
      </c>
      <c r="AA4895">
        <v>0</v>
      </c>
      <c r="AB4895">
        <v>3.4311828895154477</v>
      </c>
      <c r="AC4895">
        <v>0</v>
      </c>
      <c r="AD4895">
        <v>0</v>
      </c>
      <c r="AE4895">
        <v>4.4045464793343196</v>
      </c>
    </row>
    <row r="4896" spans="1:31" x14ac:dyDescent="0.25">
      <c r="A4896">
        <v>2435393</v>
      </c>
      <c r="B4896">
        <v>1</v>
      </c>
      <c r="C4896" t="s">
        <v>81</v>
      </c>
      <c r="D4896" t="s">
        <v>114</v>
      </c>
      <c r="E4896" t="s">
        <v>161</v>
      </c>
      <c r="F4896" t="s">
        <v>14230</v>
      </c>
      <c r="G4896" t="s">
        <v>187</v>
      </c>
      <c r="H4896" t="s">
        <v>144</v>
      </c>
      <c r="I4896" t="s">
        <v>136</v>
      </c>
      <c r="J4896" t="s">
        <v>137</v>
      </c>
      <c r="K4896" t="s">
        <v>164</v>
      </c>
      <c r="L4896" t="s">
        <v>14231</v>
      </c>
      <c r="M4896" t="s">
        <v>14232</v>
      </c>
      <c r="N4896">
        <v>0.81388888800000003</v>
      </c>
      <c r="O4896">
        <v>0</v>
      </c>
      <c r="P4896">
        <v>1</v>
      </c>
      <c r="Q4896">
        <v>0</v>
      </c>
      <c r="R4896">
        <v>4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0.42469953981688335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0.42469953981688335</v>
      </c>
    </row>
    <row r="4897" spans="1:31" x14ac:dyDescent="0.25">
      <c r="A4897">
        <v>2435399</v>
      </c>
      <c r="B4897">
        <v>1</v>
      </c>
      <c r="C4897" t="s">
        <v>80</v>
      </c>
      <c r="D4897" t="s">
        <v>99</v>
      </c>
      <c r="E4897" t="s">
        <v>132</v>
      </c>
      <c r="F4897" t="s">
        <v>14233</v>
      </c>
      <c r="G4897" t="s">
        <v>134</v>
      </c>
      <c r="H4897" t="s">
        <v>135</v>
      </c>
      <c r="I4897" t="s">
        <v>136</v>
      </c>
      <c r="J4897" t="s">
        <v>137</v>
      </c>
      <c r="K4897" t="s">
        <v>138</v>
      </c>
      <c r="L4897" t="s">
        <v>14234</v>
      </c>
      <c r="M4897" t="s">
        <v>14235</v>
      </c>
      <c r="N4897">
        <v>4.7858333330000002</v>
      </c>
      <c r="O4897">
        <v>0</v>
      </c>
      <c r="P4897">
        <v>1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0.32080744551833501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0.32080744551833501</v>
      </c>
    </row>
    <row r="4898" spans="1:31" x14ac:dyDescent="0.25">
      <c r="A4898">
        <v>2435400</v>
      </c>
      <c r="B4898">
        <v>1</v>
      </c>
      <c r="C4898" t="s">
        <v>80</v>
      </c>
      <c r="D4898" t="s">
        <v>95</v>
      </c>
      <c r="E4898" t="s">
        <v>161</v>
      </c>
      <c r="F4898" t="s">
        <v>14236</v>
      </c>
      <c r="G4898" t="s">
        <v>256</v>
      </c>
      <c r="H4898" t="s">
        <v>144</v>
      </c>
      <c r="I4898" t="s">
        <v>136</v>
      </c>
      <c r="J4898" t="s">
        <v>137</v>
      </c>
      <c r="K4898" t="s">
        <v>138</v>
      </c>
      <c r="L4898" t="s">
        <v>14237</v>
      </c>
      <c r="M4898" t="s">
        <v>14238</v>
      </c>
      <c r="N4898">
        <v>2.4513888879999999</v>
      </c>
      <c r="O4898">
        <v>0</v>
      </c>
      <c r="P4898">
        <v>0</v>
      </c>
      <c r="Q4898">
        <v>1</v>
      </c>
      <c r="R4898">
        <v>0</v>
      </c>
      <c r="S4898">
        <v>1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1.1943596385021633</v>
      </c>
      <c r="Z4898">
        <v>0</v>
      </c>
      <c r="AA4898">
        <v>7.701970661425789</v>
      </c>
      <c r="AB4898">
        <v>0</v>
      </c>
      <c r="AC4898">
        <v>0</v>
      </c>
      <c r="AD4898">
        <v>0</v>
      </c>
      <c r="AE4898">
        <v>8.8963302999279517</v>
      </c>
    </row>
    <row r="4899" spans="1:31" x14ac:dyDescent="0.25">
      <c r="A4899">
        <v>2435405</v>
      </c>
      <c r="B4899">
        <v>1</v>
      </c>
      <c r="C4899" t="s">
        <v>80</v>
      </c>
      <c r="D4899" t="s">
        <v>84</v>
      </c>
      <c r="E4899" t="s">
        <v>156</v>
      </c>
      <c r="F4899" t="s">
        <v>14145</v>
      </c>
      <c r="G4899" t="s">
        <v>175</v>
      </c>
      <c r="H4899" t="s">
        <v>135</v>
      </c>
      <c r="I4899" t="s">
        <v>136</v>
      </c>
      <c r="J4899" t="s">
        <v>137</v>
      </c>
      <c r="K4899" t="s">
        <v>138</v>
      </c>
      <c r="L4899" t="s">
        <v>14239</v>
      </c>
      <c r="M4899" t="s">
        <v>14240</v>
      </c>
      <c r="N4899">
        <v>0.42555555499999997</v>
      </c>
      <c r="O4899">
        <v>0</v>
      </c>
      <c r="P4899">
        <v>766</v>
      </c>
      <c r="Q4899">
        <v>0</v>
      </c>
      <c r="R4899">
        <v>0</v>
      </c>
      <c r="S4899">
        <v>0</v>
      </c>
      <c r="T4899">
        <v>104</v>
      </c>
      <c r="U4899">
        <v>0</v>
      </c>
      <c r="V4899">
        <v>0</v>
      </c>
      <c r="W4899">
        <v>0</v>
      </c>
      <c r="X4899">
        <v>75.553944929706375</v>
      </c>
      <c r="Y4899">
        <v>0</v>
      </c>
      <c r="Z4899">
        <v>0</v>
      </c>
      <c r="AA4899">
        <v>0</v>
      </c>
      <c r="AB4899">
        <v>57.797344233259835</v>
      </c>
      <c r="AC4899">
        <v>0</v>
      </c>
      <c r="AD4899">
        <v>0</v>
      </c>
      <c r="AE4899">
        <v>133.35128916296622</v>
      </c>
    </row>
    <row r="4900" spans="1:31" x14ac:dyDescent="0.25">
      <c r="A4900">
        <v>2435406</v>
      </c>
      <c r="B4900">
        <v>1</v>
      </c>
      <c r="C4900" t="s">
        <v>81</v>
      </c>
      <c r="D4900" t="s">
        <v>118</v>
      </c>
      <c r="E4900" t="s">
        <v>161</v>
      </c>
      <c r="F4900" t="s">
        <v>14241</v>
      </c>
      <c r="G4900" t="s">
        <v>256</v>
      </c>
      <c r="H4900" t="s">
        <v>144</v>
      </c>
      <c r="I4900" t="s">
        <v>136</v>
      </c>
      <c r="J4900" t="s">
        <v>137</v>
      </c>
      <c r="K4900" t="s">
        <v>138</v>
      </c>
      <c r="L4900" t="s">
        <v>14242</v>
      </c>
      <c r="M4900" t="s">
        <v>14243</v>
      </c>
      <c r="N4900">
        <v>1.237777777</v>
      </c>
      <c r="O4900">
        <v>0</v>
      </c>
      <c r="P4900">
        <v>466</v>
      </c>
      <c r="Q4900">
        <v>0</v>
      </c>
      <c r="R4900">
        <v>9</v>
      </c>
      <c r="S4900">
        <v>0</v>
      </c>
      <c r="T4900">
        <v>37</v>
      </c>
      <c r="U4900">
        <v>0</v>
      </c>
      <c r="V4900">
        <v>0</v>
      </c>
      <c r="W4900">
        <v>0</v>
      </c>
      <c r="X4900">
        <v>11.713536681614841</v>
      </c>
      <c r="Y4900">
        <v>0</v>
      </c>
      <c r="Z4900">
        <v>7.0182673432499991E-4</v>
      </c>
      <c r="AA4900">
        <v>0</v>
      </c>
      <c r="AB4900">
        <v>16.171169763159785</v>
      </c>
      <c r="AC4900">
        <v>0</v>
      </c>
      <c r="AD4900">
        <v>0</v>
      </c>
      <c r="AE4900">
        <v>27.88540827150895</v>
      </c>
    </row>
    <row r="4901" spans="1:31" x14ac:dyDescent="0.25">
      <c r="A4901">
        <v>2435415</v>
      </c>
      <c r="B4901">
        <v>1</v>
      </c>
      <c r="C4901" t="s">
        <v>80</v>
      </c>
      <c r="D4901" t="s">
        <v>96</v>
      </c>
      <c r="E4901" t="s">
        <v>147</v>
      </c>
      <c r="F4901" t="s">
        <v>14244</v>
      </c>
      <c r="G4901" t="s">
        <v>149</v>
      </c>
      <c r="H4901" t="s">
        <v>135</v>
      </c>
      <c r="I4901" t="s">
        <v>136</v>
      </c>
      <c r="J4901" t="s">
        <v>137</v>
      </c>
      <c r="K4901" t="s">
        <v>138</v>
      </c>
      <c r="L4901" t="s">
        <v>14245</v>
      </c>
      <c r="M4901" t="s">
        <v>14246</v>
      </c>
      <c r="N4901">
        <v>3.940833333</v>
      </c>
      <c r="O4901">
        <v>0</v>
      </c>
      <c r="P4901">
        <v>36</v>
      </c>
      <c r="Q4901">
        <v>0</v>
      </c>
      <c r="R4901">
        <v>0</v>
      </c>
      <c r="S4901">
        <v>0</v>
      </c>
      <c r="T4901">
        <v>7</v>
      </c>
      <c r="U4901">
        <v>0</v>
      </c>
      <c r="V4901">
        <v>0</v>
      </c>
      <c r="W4901">
        <v>0</v>
      </c>
      <c r="X4901">
        <v>87.141888229883563</v>
      </c>
      <c r="Y4901">
        <v>0</v>
      </c>
      <c r="Z4901">
        <v>0</v>
      </c>
      <c r="AA4901">
        <v>0</v>
      </c>
      <c r="AB4901">
        <v>24.975951128583681</v>
      </c>
      <c r="AC4901">
        <v>0</v>
      </c>
      <c r="AD4901">
        <v>0</v>
      </c>
      <c r="AE4901">
        <v>112.11783935846725</v>
      </c>
    </row>
    <row r="4902" spans="1:31" x14ac:dyDescent="0.25">
      <c r="A4902">
        <v>2435420</v>
      </c>
      <c r="B4902">
        <v>1</v>
      </c>
      <c r="C4902" t="s">
        <v>80</v>
      </c>
      <c r="D4902" t="s">
        <v>110</v>
      </c>
      <c r="E4902" t="s">
        <v>132</v>
      </c>
      <c r="F4902" t="s">
        <v>1446</v>
      </c>
      <c r="G4902" t="s">
        <v>198</v>
      </c>
      <c r="H4902" t="s">
        <v>135</v>
      </c>
      <c r="I4902" t="s">
        <v>136</v>
      </c>
      <c r="J4902" t="s">
        <v>137</v>
      </c>
      <c r="K4902" t="s">
        <v>138</v>
      </c>
      <c r="L4902" t="s">
        <v>14247</v>
      </c>
      <c r="M4902" t="s">
        <v>14248</v>
      </c>
      <c r="N4902">
        <v>0.757222222</v>
      </c>
      <c r="O4902">
        <v>0</v>
      </c>
      <c r="P4902">
        <v>9</v>
      </c>
      <c r="Q4902">
        <v>0</v>
      </c>
      <c r="R4902">
        <v>0</v>
      </c>
      <c r="S4902">
        <v>0</v>
      </c>
      <c r="T4902">
        <v>2</v>
      </c>
      <c r="U4902">
        <v>0</v>
      </c>
      <c r="V4902">
        <v>0</v>
      </c>
      <c r="W4902">
        <v>0</v>
      </c>
      <c r="X4902">
        <v>1.4957283132622343</v>
      </c>
      <c r="Y4902">
        <v>0</v>
      </c>
      <c r="Z4902">
        <v>0</v>
      </c>
      <c r="AA4902">
        <v>0</v>
      </c>
      <c r="AB4902">
        <v>5.7379147981260009E-2</v>
      </c>
      <c r="AC4902">
        <v>0</v>
      </c>
      <c r="AD4902">
        <v>0</v>
      </c>
      <c r="AE4902">
        <v>1.5531074612434943</v>
      </c>
    </row>
    <row r="4903" spans="1:31" x14ac:dyDescent="0.25">
      <c r="A4903">
        <v>2435421</v>
      </c>
      <c r="B4903">
        <v>1</v>
      </c>
      <c r="C4903" t="s">
        <v>81</v>
      </c>
      <c r="D4903" t="s">
        <v>128</v>
      </c>
      <c r="E4903" t="s">
        <v>132</v>
      </c>
      <c r="F4903" t="s">
        <v>14249</v>
      </c>
      <c r="G4903" t="s">
        <v>198</v>
      </c>
      <c r="H4903" t="s">
        <v>135</v>
      </c>
      <c r="I4903" t="s">
        <v>136</v>
      </c>
      <c r="J4903" t="s">
        <v>137</v>
      </c>
      <c r="K4903" t="s">
        <v>138</v>
      </c>
      <c r="L4903" t="s">
        <v>14250</v>
      </c>
      <c r="M4903" t="s">
        <v>14251</v>
      </c>
      <c r="N4903">
        <v>1.015833333</v>
      </c>
      <c r="O4903">
        <v>0</v>
      </c>
      <c r="P4903">
        <v>6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1.4153380613099169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1.4153380613099169</v>
      </c>
    </row>
    <row r="4904" spans="1:31" x14ac:dyDescent="0.25">
      <c r="A4904">
        <v>2435422</v>
      </c>
      <c r="B4904">
        <v>1</v>
      </c>
      <c r="C4904" t="s">
        <v>80</v>
      </c>
      <c r="D4904" t="s">
        <v>86</v>
      </c>
      <c r="E4904" t="s">
        <v>132</v>
      </c>
      <c r="F4904" t="s">
        <v>14252</v>
      </c>
      <c r="G4904" t="s">
        <v>198</v>
      </c>
      <c r="H4904" t="s">
        <v>135</v>
      </c>
      <c r="I4904" t="s">
        <v>136</v>
      </c>
      <c r="J4904" t="s">
        <v>137</v>
      </c>
      <c r="K4904" t="s">
        <v>138</v>
      </c>
      <c r="L4904" t="s">
        <v>14253</v>
      </c>
      <c r="M4904" t="s">
        <v>14254</v>
      </c>
      <c r="N4904">
        <v>2.2799999999999998</v>
      </c>
      <c r="O4904">
        <v>0</v>
      </c>
      <c r="P4904">
        <v>13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13.701444728460297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13.701444728460297</v>
      </c>
    </row>
    <row r="4905" spans="1:31" x14ac:dyDescent="0.25">
      <c r="A4905">
        <v>2435423</v>
      </c>
      <c r="B4905">
        <v>1</v>
      </c>
      <c r="C4905" t="s">
        <v>80</v>
      </c>
      <c r="D4905" t="s">
        <v>94</v>
      </c>
      <c r="E4905" t="s">
        <v>132</v>
      </c>
      <c r="F4905" t="s">
        <v>14255</v>
      </c>
      <c r="G4905" t="s">
        <v>214</v>
      </c>
      <c r="H4905" t="s">
        <v>135</v>
      </c>
      <c r="I4905" t="s">
        <v>136</v>
      </c>
      <c r="J4905" t="s">
        <v>3</v>
      </c>
      <c r="K4905" t="s">
        <v>138</v>
      </c>
      <c r="L4905" t="s">
        <v>14256</v>
      </c>
      <c r="M4905" t="s">
        <v>14257</v>
      </c>
      <c r="N4905">
        <v>6.8911111109999998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1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</row>
    <row r="4906" spans="1:31" x14ac:dyDescent="0.25">
      <c r="A4906">
        <v>2435428</v>
      </c>
      <c r="B4906">
        <v>1</v>
      </c>
      <c r="C4906" t="s">
        <v>81</v>
      </c>
      <c r="D4906" t="s">
        <v>112</v>
      </c>
      <c r="E4906" t="s">
        <v>178</v>
      </c>
      <c r="F4906" t="s">
        <v>14258</v>
      </c>
      <c r="G4906" t="s">
        <v>143</v>
      </c>
      <c r="H4906" t="s">
        <v>144</v>
      </c>
      <c r="I4906" t="s">
        <v>136</v>
      </c>
      <c r="J4906" t="s">
        <v>137</v>
      </c>
      <c r="K4906" t="s">
        <v>138</v>
      </c>
      <c r="L4906" t="s">
        <v>14259</v>
      </c>
      <c r="M4906" t="s">
        <v>14260</v>
      </c>
      <c r="N4906">
        <v>0.30527777699999997</v>
      </c>
      <c r="O4906">
        <v>0</v>
      </c>
      <c r="P4906">
        <v>442</v>
      </c>
      <c r="Q4906">
        <v>13</v>
      </c>
      <c r="R4906">
        <v>127</v>
      </c>
      <c r="S4906">
        <v>12</v>
      </c>
      <c r="T4906">
        <v>75</v>
      </c>
      <c r="U4906">
        <v>4</v>
      </c>
      <c r="V4906">
        <v>0</v>
      </c>
      <c r="W4906">
        <v>0</v>
      </c>
      <c r="X4906">
        <v>27.131495521264249</v>
      </c>
      <c r="Y4906">
        <v>104.02365832662248</v>
      </c>
      <c r="Z4906">
        <v>3.4810824323950138</v>
      </c>
      <c r="AA4906">
        <v>99.733201251809177</v>
      </c>
      <c r="AB4906">
        <v>23.376937141776441</v>
      </c>
      <c r="AC4906">
        <v>71.510570332535323</v>
      </c>
      <c r="AD4906">
        <v>0</v>
      </c>
      <c r="AE4906">
        <v>329.25694500640276</v>
      </c>
    </row>
    <row r="4907" spans="1:31" x14ac:dyDescent="0.25">
      <c r="A4907">
        <v>2435439</v>
      </c>
      <c r="B4907">
        <v>1</v>
      </c>
      <c r="C4907" t="s">
        <v>81</v>
      </c>
      <c r="D4907" t="s">
        <v>118</v>
      </c>
      <c r="E4907" t="s">
        <v>161</v>
      </c>
      <c r="F4907" t="s">
        <v>14261</v>
      </c>
      <c r="G4907" t="s">
        <v>187</v>
      </c>
      <c r="H4907" t="s">
        <v>144</v>
      </c>
      <c r="I4907" t="s">
        <v>136</v>
      </c>
      <c r="J4907" t="s">
        <v>137</v>
      </c>
      <c r="K4907" t="s">
        <v>164</v>
      </c>
      <c r="L4907" t="s">
        <v>14262</v>
      </c>
      <c r="M4907" t="s">
        <v>14263</v>
      </c>
      <c r="N4907">
        <v>1.0533333330000001</v>
      </c>
      <c r="O4907">
        <v>0</v>
      </c>
      <c r="P4907">
        <v>0</v>
      </c>
      <c r="Q4907">
        <v>0</v>
      </c>
      <c r="R4907">
        <v>2</v>
      </c>
      <c r="S4907">
        <v>0</v>
      </c>
      <c r="T4907">
        <v>3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</row>
    <row r="4908" spans="1:31" x14ac:dyDescent="0.25">
      <c r="A4908">
        <v>2435440</v>
      </c>
      <c r="B4908">
        <v>1</v>
      </c>
      <c r="C4908" t="s">
        <v>80</v>
      </c>
      <c r="D4908" t="s">
        <v>97</v>
      </c>
      <c r="E4908" t="s">
        <v>132</v>
      </c>
      <c r="F4908" t="s">
        <v>14264</v>
      </c>
      <c r="G4908" t="s">
        <v>134</v>
      </c>
      <c r="H4908" t="s">
        <v>135</v>
      </c>
      <c r="I4908" t="s">
        <v>136</v>
      </c>
      <c r="J4908" t="s">
        <v>137</v>
      </c>
      <c r="K4908" t="s">
        <v>138</v>
      </c>
      <c r="L4908" t="s">
        <v>14265</v>
      </c>
      <c r="M4908" t="s">
        <v>14266</v>
      </c>
      <c r="N4908">
        <v>4.4705555549999998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1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5.4444512589363896</v>
      </c>
      <c r="AC4908">
        <v>0</v>
      </c>
      <c r="AD4908">
        <v>0</v>
      </c>
      <c r="AE4908">
        <v>5.4444512589363896</v>
      </c>
    </row>
    <row r="4909" spans="1:31" x14ac:dyDescent="0.25">
      <c r="A4909">
        <v>2435442</v>
      </c>
      <c r="B4909">
        <v>1</v>
      </c>
      <c r="C4909" t="s">
        <v>80</v>
      </c>
      <c r="D4909" t="s">
        <v>93</v>
      </c>
      <c r="E4909" t="s">
        <v>132</v>
      </c>
      <c r="F4909" t="s">
        <v>14267</v>
      </c>
      <c r="G4909" t="s">
        <v>134</v>
      </c>
      <c r="H4909" t="s">
        <v>135</v>
      </c>
      <c r="I4909" t="s">
        <v>136</v>
      </c>
      <c r="J4909" t="s">
        <v>137</v>
      </c>
      <c r="K4909" t="s">
        <v>138</v>
      </c>
      <c r="L4909" t="s">
        <v>14268</v>
      </c>
      <c r="M4909" t="s">
        <v>14269</v>
      </c>
      <c r="N4909">
        <v>3.699166666</v>
      </c>
      <c r="O4909">
        <v>0</v>
      </c>
      <c r="P4909">
        <v>1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</row>
    <row r="4910" spans="1:31" x14ac:dyDescent="0.25">
      <c r="A4910">
        <v>2435443</v>
      </c>
      <c r="B4910">
        <v>1</v>
      </c>
      <c r="C4910" t="s">
        <v>81</v>
      </c>
      <c r="D4910" t="s">
        <v>122</v>
      </c>
      <c r="E4910" t="s">
        <v>161</v>
      </c>
      <c r="F4910" t="s">
        <v>14270</v>
      </c>
      <c r="G4910" t="s">
        <v>256</v>
      </c>
      <c r="H4910" t="s">
        <v>144</v>
      </c>
      <c r="I4910" t="s">
        <v>136</v>
      </c>
      <c r="J4910" t="s">
        <v>137</v>
      </c>
      <c r="K4910" t="s">
        <v>138</v>
      </c>
      <c r="L4910" t="s">
        <v>14271</v>
      </c>
      <c r="M4910" t="s">
        <v>14272</v>
      </c>
      <c r="N4910">
        <v>0.520277777</v>
      </c>
      <c r="O4910">
        <v>0</v>
      </c>
      <c r="P4910">
        <v>83</v>
      </c>
      <c r="Q4910">
        <v>0</v>
      </c>
      <c r="R4910">
        <v>0</v>
      </c>
      <c r="S4910">
        <v>0</v>
      </c>
      <c r="T4910">
        <v>3</v>
      </c>
      <c r="U4910">
        <v>0</v>
      </c>
      <c r="V4910">
        <v>0</v>
      </c>
      <c r="W4910">
        <v>0</v>
      </c>
      <c r="X4910">
        <v>4.0385716085576941</v>
      </c>
      <c r="Y4910">
        <v>0</v>
      </c>
      <c r="Z4910">
        <v>0</v>
      </c>
      <c r="AA4910">
        <v>0</v>
      </c>
      <c r="AB4910">
        <v>1.0769192184180555E-2</v>
      </c>
      <c r="AC4910">
        <v>0</v>
      </c>
      <c r="AD4910">
        <v>0</v>
      </c>
      <c r="AE4910">
        <v>4.0493408007418745</v>
      </c>
    </row>
    <row r="4911" spans="1:31" x14ac:dyDescent="0.25">
      <c r="A4911">
        <v>2435444</v>
      </c>
      <c r="B4911">
        <v>1</v>
      </c>
      <c r="C4911" t="s">
        <v>80</v>
      </c>
      <c r="D4911" t="s">
        <v>84</v>
      </c>
      <c r="E4911" t="s">
        <v>147</v>
      </c>
      <c r="F4911" t="s">
        <v>14273</v>
      </c>
      <c r="G4911" t="s">
        <v>171</v>
      </c>
      <c r="H4911" t="s">
        <v>135</v>
      </c>
      <c r="I4911" t="s">
        <v>136</v>
      </c>
      <c r="J4911" t="s">
        <v>137</v>
      </c>
      <c r="K4911" t="s">
        <v>138</v>
      </c>
      <c r="L4911" t="s">
        <v>14274</v>
      </c>
      <c r="M4911" t="s">
        <v>14275</v>
      </c>
      <c r="N4911">
        <v>4.2536111109999997</v>
      </c>
      <c r="O4911">
        <v>0</v>
      </c>
      <c r="P4911">
        <v>108</v>
      </c>
      <c r="Q4911">
        <v>0</v>
      </c>
      <c r="R4911">
        <v>0</v>
      </c>
      <c r="S4911">
        <v>0</v>
      </c>
      <c r="T4911">
        <v>45</v>
      </c>
      <c r="U4911">
        <v>0</v>
      </c>
      <c r="V4911">
        <v>0</v>
      </c>
      <c r="W4911">
        <v>0</v>
      </c>
      <c r="X4911">
        <v>124.43135380392685</v>
      </c>
      <c r="Y4911">
        <v>0</v>
      </c>
      <c r="Z4911">
        <v>0</v>
      </c>
      <c r="AA4911">
        <v>0</v>
      </c>
      <c r="AB4911">
        <v>228.09350633130674</v>
      </c>
      <c r="AC4911">
        <v>0</v>
      </c>
      <c r="AD4911">
        <v>0</v>
      </c>
      <c r="AE4911">
        <v>352.52486013523361</v>
      </c>
    </row>
    <row r="4912" spans="1:31" x14ac:dyDescent="0.25">
      <c r="A4912">
        <v>2435446</v>
      </c>
      <c r="B4912">
        <v>1</v>
      </c>
      <c r="C4912" t="s">
        <v>80</v>
      </c>
      <c r="D4912" t="s">
        <v>87</v>
      </c>
      <c r="E4912" t="s">
        <v>147</v>
      </c>
      <c r="F4912" t="s">
        <v>14276</v>
      </c>
      <c r="G4912" t="s">
        <v>2727</v>
      </c>
      <c r="H4912" t="s">
        <v>135</v>
      </c>
      <c r="I4912" t="s">
        <v>136</v>
      </c>
      <c r="J4912" t="s">
        <v>137</v>
      </c>
      <c r="K4912" t="s">
        <v>138</v>
      </c>
      <c r="L4912" t="s">
        <v>14277</v>
      </c>
      <c r="M4912" t="s">
        <v>14278</v>
      </c>
      <c r="N4912">
        <v>2.0119444440000001</v>
      </c>
      <c r="O4912">
        <v>0</v>
      </c>
      <c r="P4912">
        <v>6</v>
      </c>
      <c r="Q4912">
        <v>0</v>
      </c>
      <c r="R4912">
        <v>0</v>
      </c>
      <c r="S4912">
        <v>0</v>
      </c>
      <c r="T4912">
        <v>1</v>
      </c>
      <c r="U4912">
        <v>0</v>
      </c>
      <c r="V4912">
        <v>0</v>
      </c>
      <c r="W4912">
        <v>0</v>
      </c>
      <c r="X4912">
        <v>2.2094631765697224</v>
      </c>
      <c r="Y4912">
        <v>0</v>
      </c>
      <c r="Z4912">
        <v>0</v>
      </c>
      <c r="AA4912">
        <v>0</v>
      </c>
      <c r="AB4912">
        <v>3.9948105555075113</v>
      </c>
      <c r="AC4912">
        <v>0</v>
      </c>
      <c r="AD4912">
        <v>0</v>
      </c>
      <c r="AE4912">
        <v>6.2042737320772332</v>
      </c>
    </row>
    <row r="4913" spans="1:31" x14ac:dyDescent="0.25">
      <c r="A4913">
        <v>2435450</v>
      </c>
      <c r="B4913">
        <v>1</v>
      </c>
      <c r="C4913" t="s">
        <v>80</v>
      </c>
      <c r="D4913" t="s">
        <v>100</v>
      </c>
      <c r="E4913" t="s">
        <v>290</v>
      </c>
      <c r="F4913" t="s">
        <v>6095</v>
      </c>
      <c r="G4913" t="s">
        <v>175</v>
      </c>
      <c r="H4913" t="s">
        <v>135</v>
      </c>
      <c r="I4913" t="s">
        <v>136</v>
      </c>
      <c r="J4913" t="s">
        <v>137</v>
      </c>
      <c r="K4913" t="s">
        <v>138</v>
      </c>
      <c r="L4913" t="s">
        <v>14279</v>
      </c>
      <c r="M4913" t="s">
        <v>14280</v>
      </c>
      <c r="N4913">
        <v>4.6233333329999997</v>
      </c>
      <c r="O4913">
        <v>0</v>
      </c>
      <c r="P4913">
        <v>21</v>
      </c>
      <c r="Q4913">
        <v>0</v>
      </c>
      <c r="R4913">
        <v>0</v>
      </c>
      <c r="S4913">
        <v>0</v>
      </c>
      <c r="T4913">
        <v>4</v>
      </c>
      <c r="U4913">
        <v>0</v>
      </c>
      <c r="V4913">
        <v>0</v>
      </c>
      <c r="W4913">
        <v>0</v>
      </c>
      <c r="X4913">
        <v>7.8958717217968104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7.8958717217968104</v>
      </c>
    </row>
    <row r="4914" spans="1:31" x14ac:dyDescent="0.25">
      <c r="A4914">
        <v>2435451</v>
      </c>
      <c r="B4914">
        <v>1</v>
      </c>
      <c r="C4914" t="s">
        <v>80</v>
      </c>
      <c r="D4914" t="s">
        <v>105</v>
      </c>
      <c r="E4914" t="s">
        <v>132</v>
      </c>
      <c r="F4914" t="s">
        <v>14281</v>
      </c>
      <c r="G4914" t="s">
        <v>198</v>
      </c>
      <c r="H4914" t="s">
        <v>135</v>
      </c>
      <c r="I4914" t="s">
        <v>136</v>
      </c>
      <c r="J4914" t="s">
        <v>137</v>
      </c>
      <c r="K4914" t="s">
        <v>138</v>
      </c>
      <c r="L4914" t="s">
        <v>14282</v>
      </c>
      <c r="M4914" t="s">
        <v>14283</v>
      </c>
      <c r="N4914">
        <v>8.3783333330000005</v>
      </c>
      <c r="O4914">
        <v>0</v>
      </c>
      <c r="P4914">
        <v>9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18.953849935863676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18.953849935863676</v>
      </c>
    </row>
    <row r="4915" spans="1:31" x14ac:dyDescent="0.25">
      <c r="A4915">
        <v>2435452</v>
      </c>
      <c r="B4915">
        <v>1</v>
      </c>
      <c r="C4915" t="s">
        <v>81</v>
      </c>
      <c r="D4915" t="s">
        <v>118</v>
      </c>
      <c r="E4915" t="s">
        <v>161</v>
      </c>
      <c r="F4915" t="s">
        <v>14284</v>
      </c>
      <c r="G4915" t="s">
        <v>187</v>
      </c>
      <c r="H4915" t="s">
        <v>144</v>
      </c>
      <c r="I4915" t="s">
        <v>136</v>
      </c>
      <c r="J4915" t="s">
        <v>137</v>
      </c>
      <c r="K4915" t="s">
        <v>164</v>
      </c>
      <c r="L4915" t="s">
        <v>14285</v>
      </c>
      <c r="M4915" t="s">
        <v>14286</v>
      </c>
      <c r="N4915">
        <v>0.40694444400000002</v>
      </c>
      <c r="O4915">
        <v>0</v>
      </c>
      <c r="P4915">
        <v>0</v>
      </c>
      <c r="Q4915">
        <v>0</v>
      </c>
      <c r="R4915">
        <v>3</v>
      </c>
      <c r="S4915">
        <v>0</v>
      </c>
      <c r="T4915">
        <v>4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0.14077983185145057</v>
      </c>
      <c r="AA4915">
        <v>0</v>
      </c>
      <c r="AB4915">
        <v>7.1383392997389994E-2</v>
      </c>
      <c r="AC4915">
        <v>0</v>
      </c>
      <c r="AD4915">
        <v>0</v>
      </c>
      <c r="AE4915">
        <v>0.21216322484884056</v>
      </c>
    </row>
    <row r="4916" spans="1:31" x14ac:dyDescent="0.25">
      <c r="A4916">
        <v>2435455</v>
      </c>
      <c r="B4916">
        <v>1</v>
      </c>
      <c r="C4916" t="s">
        <v>80</v>
      </c>
      <c r="D4916" t="s">
        <v>85</v>
      </c>
      <c r="E4916" t="s">
        <v>132</v>
      </c>
      <c r="F4916" t="s">
        <v>14287</v>
      </c>
      <c r="G4916" t="s">
        <v>134</v>
      </c>
      <c r="H4916" t="s">
        <v>135</v>
      </c>
      <c r="I4916" t="s">
        <v>136</v>
      </c>
      <c r="J4916" t="s">
        <v>137</v>
      </c>
      <c r="K4916" t="s">
        <v>138</v>
      </c>
      <c r="L4916" t="s">
        <v>14288</v>
      </c>
      <c r="M4916" t="s">
        <v>14289</v>
      </c>
      <c r="N4916">
        <v>1.6802777769999999</v>
      </c>
      <c r="O4916">
        <v>0</v>
      </c>
      <c r="P4916">
        <v>1</v>
      </c>
      <c r="Q4916">
        <v>0</v>
      </c>
      <c r="R4916">
        <v>0</v>
      </c>
      <c r="S4916">
        <v>0</v>
      </c>
      <c r="T4916">
        <v>1</v>
      </c>
      <c r="U4916">
        <v>0</v>
      </c>
      <c r="V4916">
        <v>0</v>
      </c>
      <c r="W4916">
        <v>0</v>
      </c>
      <c r="X4916">
        <v>0.29288802152312782</v>
      </c>
      <c r="Y4916">
        <v>0</v>
      </c>
      <c r="Z4916">
        <v>0</v>
      </c>
      <c r="AA4916">
        <v>0</v>
      </c>
      <c r="AB4916">
        <v>0.15186612130538335</v>
      </c>
      <c r="AC4916">
        <v>0</v>
      </c>
      <c r="AD4916">
        <v>0</v>
      </c>
      <c r="AE4916">
        <v>0.44475414282851117</v>
      </c>
    </row>
    <row r="4917" spans="1:31" x14ac:dyDescent="0.25">
      <c r="A4917">
        <v>2435456</v>
      </c>
      <c r="B4917">
        <v>1</v>
      </c>
      <c r="C4917" t="s">
        <v>81</v>
      </c>
      <c r="D4917" t="s">
        <v>116</v>
      </c>
      <c r="E4917" t="s">
        <v>132</v>
      </c>
      <c r="F4917" t="s">
        <v>14290</v>
      </c>
      <c r="G4917" t="s">
        <v>134</v>
      </c>
      <c r="H4917" t="s">
        <v>135</v>
      </c>
      <c r="I4917" t="s">
        <v>136</v>
      </c>
      <c r="J4917" t="s">
        <v>137</v>
      </c>
      <c r="K4917" t="s">
        <v>138</v>
      </c>
      <c r="L4917" t="s">
        <v>14291</v>
      </c>
      <c r="M4917" t="s">
        <v>14292</v>
      </c>
      <c r="N4917">
        <v>0.72583333299999997</v>
      </c>
      <c r="O4917">
        <v>0</v>
      </c>
      <c r="P4917">
        <v>1</v>
      </c>
      <c r="Q4917">
        <v>0</v>
      </c>
      <c r="R4917">
        <v>0</v>
      </c>
      <c r="S4917">
        <v>0</v>
      </c>
      <c r="T4917">
        <v>2</v>
      </c>
      <c r="U4917">
        <v>0</v>
      </c>
      <c r="V4917">
        <v>0</v>
      </c>
      <c r="W4917">
        <v>0</v>
      </c>
      <c r="X4917">
        <v>0.11330907539619334</v>
      </c>
      <c r="Y4917">
        <v>0</v>
      </c>
      <c r="Z4917">
        <v>0</v>
      </c>
      <c r="AA4917">
        <v>0</v>
      </c>
      <c r="AB4917">
        <v>1.3974210059398</v>
      </c>
      <c r="AC4917">
        <v>0</v>
      </c>
      <c r="AD4917">
        <v>0</v>
      </c>
      <c r="AE4917">
        <v>1.5107300813359934</v>
      </c>
    </row>
    <row r="4918" spans="1:31" x14ac:dyDescent="0.25">
      <c r="A4918">
        <v>2435457</v>
      </c>
      <c r="B4918">
        <v>1</v>
      </c>
      <c r="C4918" t="s">
        <v>80</v>
      </c>
      <c r="D4918" t="s">
        <v>96</v>
      </c>
      <c r="E4918" t="s">
        <v>132</v>
      </c>
      <c r="F4918" t="s">
        <v>14293</v>
      </c>
      <c r="G4918" t="s">
        <v>198</v>
      </c>
      <c r="H4918" t="s">
        <v>135</v>
      </c>
      <c r="I4918" t="s">
        <v>136</v>
      </c>
      <c r="J4918" t="s">
        <v>137</v>
      </c>
      <c r="K4918" t="s">
        <v>138</v>
      </c>
      <c r="L4918" t="s">
        <v>14294</v>
      </c>
      <c r="M4918" t="s">
        <v>14295</v>
      </c>
      <c r="N4918">
        <v>5.2780555549999999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3.2662683192441672E-2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3.2662683192441672E-2</v>
      </c>
    </row>
    <row r="4919" spans="1:31" x14ac:dyDescent="0.25">
      <c r="A4919">
        <v>2435459</v>
      </c>
      <c r="B4919">
        <v>1</v>
      </c>
      <c r="C4919" t="s">
        <v>80</v>
      </c>
      <c r="D4919" t="s">
        <v>84</v>
      </c>
      <c r="E4919" t="s">
        <v>290</v>
      </c>
      <c r="F4919" t="s">
        <v>14296</v>
      </c>
      <c r="G4919" t="s">
        <v>214</v>
      </c>
      <c r="H4919" t="s">
        <v>135</v>
      </c>
      <c r="I4919" t="s">
        <v>136</v>
      </c>
      <c r="J4919" t="s">
        <v>3</v>
      </c>
      <c r="K4919" t="s">
        <v>138</v>
      </c>
      <c r="L4919" t="s">
        <v>14297</v>
      </c>
      <c r="M4919" t="s">
        <v>14298</v>
      </c>
      <c r="N4919">
        <v>6.8155555550000004</v>
      </c>
      <c r="O4919">
        <v>0</v>
      </c>
      <c r="P4919">
        <v>84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128.76500677902527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128.76500677902527</v>
      </c>
    </row>
    <row r="4920" spans="1:31" x14ac:dyDescent="0.25">
      <c r="A4920">
        <v>2435464</v>
      </c>
      <c r="B4920">
        <v>1</v>
      </c>
      <c r="C4920" t="s">
        <v>81</v>
      </c>
      <c r="D4920" t="s">
        <v>128</v>
      </c>
      <c r="E4920" t="s">
        <v>132</v>
      </c>
      <c r="F4920" t="s">
        <v>14299</v>
      </c>
      <c r="G4920" t="s">
        <v>134</v>
      </c>
      <c r="H4920" t="s">
        <v>135</v>
      </c>
      <c r="I4920" t="s">
        <v>136</v>
      </c>
      <c r="J4920" t="s">
        <v>137</v>
      </c>
      <c r="K4920" t="s">
        <v>138</v>
      </c>
      <c r="L4920" t="s">
        <v>14300</v>
      </c>
      <c r="M4920" t="s">
        <v>14301</v>
      </c>
      <c r="N4920">
        <v>2.5886111110000001</v>
      </c>
      <c r="O4920">
        <v>0</v>
      </c>
      <c r="P4920">
        <v>1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0.66398344319504154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0.66398344319504154</v>
      </c>
    </row>
    <row r="4921" spans="1:31" x14ac:dyDescent="0.25">
      <c r="A4921">
        <v>2435466</v>
      </c>
      <c r="B4921">
        <v>1</v>
      </c>
      <c r="C4921" t="s">
        <v>81</v>
      </c>
      <c r="D4921" t="s">
        <v>122</v>
      </c>
      <c r="E4921" t="s">
        <v>161</v>
      </c>
      <c r="F4921" t="s">
        <v>14302</v>
      </c>
      <c r="G4921" t="s">
        <v>256</v>
      </c>
      <c r="H4921" t="s">
        <v>144</v>
      </c>
      <c r="I4921" t="s">
        <v>136</v>
      </c>
      <c r="J4921" t="s">
        <v>137</v>
      </c>
      <c r="K4921" t="s">
        <v>138</v>
      </c>
      <c r="L4921" t="s">
        <v>14303</v>
      </c>
      <c r="M4921" t="s">
        <v>14304</v>
      </c>
      <c r="N4921">
        <v>2.0772222220000001</v>
      </c>
      <c r="O4921">
        <v>0</v>
      </c>
      <c r="P4921">
        <v>91</v>
      </c>
      <c r="Q4921">
        <v>0</v>
      </c>
      <c r="R4921">
        <v>9</v>
      </c>
      <c r="S4921">
        <v>0</v>
      </c>
      <c r="T4921">
        <v>4</v>
      </c>
      <c r="U4921">
        <v>0</v>
      </c>
      <c r="V4921">
        <v>0</v>
      </c>
      <c r="W4921">
        <v>0</v>
      </c>
      <c r="X4921">
        <v>32.646955992093361</v>
      </c>
      <c r="Y4921">
        <v>0</v>
      </c>
      <c r="Z4921">
        <v>5.5428871026931477</v>
      </c>
      <c r="AA4921">
        <v>0</v>
      </c>
      <c r="AB4921">
        <v>4.9202258167209596</v>
      </c>
      <c r="AC4921">
        <v>0</v>
      </c>
      <c r="AD4921">
        <v>0</v>
      </c>
      <c r="AE4921">
        <v>43.110068911507469</v>
      </c>
    </row>
    <row r="4922" spans="1:31" x14ac:dyDescent="0.25">
      <c r="A4922">
        <v>2435469</v>
      </c>
      <c r="B4922">
        <v>1</v>
      </c>
      <c r="C4922" t="s">
        <v>80</v>
      </c>
      <c r="D4922" t="s">
        <v>84</v>
      </c>
      <c r="E4922" t="s">
        <v>132</v>
      </c>
      <c r="F4922" t="s">
        <v>14305</v>
      </c>
      <c r="G4922" t="s">
        <v>153</v>
      </c>
      <c r="H4922" t="s">
        <v>135</v>
      </c>
      <c r="I4922" t="s">
        <v>136</v>
      </c>
      <c r="J4922" t="s">
        <v>137</v>
      </c>
      <c r="K4922" t="s">
        <v>138</v>
      </c>
      <c r="L4922" t="s">
        <v>14306</v>
      </c>
      <c r="M4922" t="s">
        <v>14307</v>
      </c>
      <c r="N4922">
        <v>2.3802777769999999</v>
      </c>
      <c r="O4922">
        <v>0</v>
      </c>
      <c r="P4922">
        <v>7</v>
      </c>
      <c r="Q4922">
        <v>0</v>
      </c>
      <c r="R4922">
        <v>0</v>
      </c>
      <c r="S4922">
        <v>0</v>
      </c>
      <c r="T4922">
        <v>1</v>
      </c>
      <c r="U4922">
        <v>0</v>
      </c>
      <c r="V4922">
        <v>0</v>
      </c>
      <c r="W4922">
        <v>0</v>
      </c>
      <c r="X4922">
        <v>2.7108182705248245</v>
      </c>
      <c r="Y4922">
        <v>0</v>
      </c>
      <c r="Z4922">
        <v>0</v>
      </c>
      <c r="AA4922">
        <v>0</v>
      </c>
      <c r="AB4922">
        <v>0.49972579251585003</v>
      </c>
      <c r="AC4922">
        <v>0</v>
      </c>
      <c r="AD4922">
        <v>0</v>
      </c>
      <c r="AE4922">
        <v>3.2105440630406745</v>
      </c>
    </row>
    <row r="4923" spans="1:31" x14ac:dyDescent="0.25">
      <c r="A4923">
        <v>2435473</v>
      </c>
      <c r="B4923">
        <v>1</v>
      </c>
      <c r="C4923" t="s">
        <v>81</v>
      </c>
      <c r="D4923" t="s">
        <v>124</v>
      </c>
      <c r="E4923" t="s">
        <v>156</v>
      </c>
      <c r="F4923" t="s">
        <v>14308</v>
      </c>
      <c r="G4923" t="s">
        <v>158</v>
      </c>
      <c r="H4923" t="s">
        <v>135</v>
      </c>
      <c r="I4923" t="s">
        <v>136</v>
      </c>
      <c r="J4923" t="s">
        <v>137</v>
      </c>
      <c r="K4923" t="s">
        <v>138</v>
      </c>
      <c r="L4923" t="s">
        <v>14309</v>
      </c>
      <c r="M4923" t="s">
        <v>14310</v>
      </c>
      <c r="N4923">
        <v>2.5866666660000002</v>
      </c>
      <c r="O4923">
        <v>0</v>
      </c>
      <c r="P4923">
        <v>29</v>
      </c>
      <c r="Q4923">
        <v>0</v>
      </c>
      <c r="R4923">
        <v>13</v>
      </c>
      <c r="S4923">
        <v>0</v>
      </c>
      <c r="T4923">
        <v>6</v>
      </c>
      <c r="U4923">
        <v>0</v>
      </c>
      <c r="V4923">
        <v>0</v>
      </c>
      <c r="W4923">
        <v>0</v>
      </c>
      <c r="X4923">
        <v>15.192380058609093</v>
      </c>
      <c r="Y4923">
        <v>0</v>
      </c>
      <c r="Z4923">
        <v>2.0264546589079186</v>
      </c>
      <c r="AA4923">
        <v>0</v>
      </c>
      <c r="AB4923">
        <v>28.018525290643552</v>
      </c>
      <c r="AC4923">
        <v>0</v>
      </c>
      <c r="AD4923">
        <v>0</v>
      </c>
      <c r="AE4923">
        <v>45.237360008160564</v>
      </c>
    </row>
    <row r="4924" spans="1:31" x14ac:dyDescent="0.25">
      <c r="A4924">
        <v>2435474</v>
      </c>
      <c r="B4924">
        <v>1</v>
      </c>
      <c r="C4924" t="s">
        <v>81</v>
      </c>
      <c r="D4924" t="s">
        <v>114</v>
      </c>
      <c r="E4924" t="s">
        <v>161</v>
      </c>
      <c r="F4924" t="s">
        <v>14311</v>
      </c>
      <c r="G4924" t="s">
        <v>163</v>
      </c>
      <c r="H4924" t="s">
        <v>144</v>
      </c>
      <c r="I4924" t="s">
        <v>136</v>
      </c>
      <c r="J4924" t="s">
        <v>137</v>
      </c>
      <c r="K4924" t="s">
        <v>164</v>
      </c>
      <c r="L4924" t="s">
        <v>14312</v>
      </c>
      <c r="M4924" t="s">
        <v>14313</v>
      </c>
      <c r="N4924">
        <v>0.33388888799999999</v>
      </c>
      <c r="O4924">
        <v>0</v>
      </c>
      <c r="P4924">
        <v>6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0.12805567988979166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0.12805567988979166</v>
      </c>
    </row>
    <row r="4925" spans="1:31" x14ac:dyDescent="0.25">
      <c r="A4925">
        <v>2435480</v>
      </c>
      <c r="B4925">
        <v>1</v>
      </c>
      <c r="C4925" t="s">
        <v>80</v>
      </c>
      <c r="D4925" t="s">
        <v>96</v>
      </c>
      <c r="E4925" t="s">
        <v>132</v>
      </c>
      <c r="F4925" t="s">
        <v>4238</v>
      </c>
      <c r="G4925" t="s">
        <v>198</v>
      </c>
      <c r="H4925" t="s">
        <v>135</v>
      </c>
      <c r="I4925" t="s">
        <v>136</v>
      </c>
      <c r="J4925" t="s">
        <v>137</v>
      </c>
      <c r="K4925" t="s">
        <v>138</v>
      </c>
      <c r="L4925" t="s">
        <v>14314</v>
      </c>
      <c r="M4925" t="s">
        <v>14315</v>
      </c>
      <c r="N4925">
        <v>2.864166666</v>
      </c>
      <c r="O4925">
        <v>0</v>
      </c>
      <c r="P4925">
        <v>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4.0920789488638176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4.0920789488638176</v>
      </c>
    </row>
    <row r="4926" spans="1:31" x14ac:dyDescent="0.25">
      <c r="A4926">
        <v>2435485</v>
      </c>
      <c r="B4926">
        <v>1</v>
      </c>
      <c r="C4926" t="s">
        <v>80</v>
      </c>
      <c r="D4926" t="s">
        <v>93</v>
      </c>
      <c r="E4926" t="s">
        <v>132</v>
      </c>
      <c r="F4926" t="s">
        <v>14316</v>
      </c>
      <c r="G4926" t="s">
        <v>153</v>
      </c>
      <c r="H4926" t="s">
        <v>135</v>
      </c>
      <c r="I4926" t="s">
        <v>136</v>
      </c>
      <c r="J4926" t="s">
        <v>137</v>
      </c>
      <c r="K4926" t="s">
        <v>138</v>
      </c>
      <c r="L4926" t="s">
        <v>14317</v>
      </c>
      <c r="M4926" t="s">
        <v>14318</v>
      </c>
      <c r="N4926">
        <v>1.7541666659999999</v>
      </c>
      <c r="O4926">
        <v>0</v>
      </c>
      <c r="P4926">
        <v>2</v>
      </c>
      <c r="Q4926">
        <v>0</v>
      </c>
      <c r="R4926">
        <v>0</v>
      </c>
      <c r="S4926">
        <v>0</v>
      </c>
      <c r="T4926">
        <v>1</v>
      </c>
      <c r="U4926">
        <v>0</v>
      </c>
      <c r="V4926">
        <v>0</v>
      </c>
      <c r="W4926">
        <v>0</v>
      </c>
      <c r="X4926">
        <v>0.64971325623894005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0.64971325623894005</v>
      </c>
    </row>
    <row r="4927" spans="1:31" x14ac:dyDescent="0.25">
      <c r="A4927">
        <v>2435493</v>
      </c>
      <c r="B4927">
        <v>1</v>
      </c>
      <c r="C4927" t="s">
        <v>80</v>
      </c>
      <c r="D4927" t="s">
        <v>83</v>
      </c>
      <c r="E4927" t="s">
        <v>147</v>
      </c>
      <c r="F4927" t="s">
        <v>14319</v>
      </c>
      <c r="G4927" t="s">
        <v>2727</v>
      </c>
      <c r="H4927" t="s">
        <v>135</v>
      </c>
      <c r="I4927" t="s">
        <v>136</v>
      </c>
      <c r="J4927" t="s">
        <v>137</v>
      </c>
      <c r="K4927" t="s">
        <v>138</v>
      </c>
      <c r="L4927" t="s">
        <v>14320</v>
      </c>
      <c r="M4927" t="s">
        <v>14321</v>
      </c>
      <c r="N4927">
        <v>0.34277777700000001</v>
      </c>
      <c r="O4927">
        <v>0</v>
      </c>
      <c r="P4927">
        <v>43</v>
      </c>
      <c r="Q4927">
        <v>0</v>
      </c>
      <c r="R4927">
        <v>0</v>
      </c>
      <c r="S4927">
        <v>0</v>
      </c>
      <c r="T4927">
        <v>6</v>
      </c>
      <c r="U4927">
        <v>0</v>
      </c>
      <c r="V4927">
        <v>0</v>
      </c>
      <c r="W4927">
        <v>0</v>
      </c>
      <c r="X4927">
        <v>3.5838182395553635</v>
      </c>
      <c r="Y4927">
        <v>0</v>
      </c>
      <c r="Z4927">
        <v>0</v>
      </c>
      <c r="AA4927">
        <v>0</v>
      </c>
      <c r="AB4927">
        <v>0.83785448110738003</v>
      </c>
      <c r="AC4927">
        <v>0</v>
      </c>
      <c r="AD4927">
        <v>0</v>
      </c>
      <c r="AE4927">
        <v>4.4216727206627437</v>
      </c>
    </row>
    <row r="4928" spans="1:31" x14ac:dyDescent="0.25">
      <c r="A4928">
        <v>2435497</v>
      </c>
      <c r="B4928">
        <v>1</v>
      </c>
      <c r="C4928" t="s">
        <v>80</v>
      </c>
      <c r="D4928" t="s">
        <v>86</v>
      </c>
      <c r="E4928" t="s">
        <v>132</v>
      </c>
      <c r="F4928" t="s">
        <v>14322</v>
      </c>
      <c r="G4928" t="s">
        <v>198</v>
      </c>
      <c r="H4928" t="s">
        <v>135</v>
      </c>
      <c r="I4928" t="s">
        <v>136</v>
      </c>
      <c r="J4928" t="s">
        <v>137</v>
      </c>
      <c r="K4928" t="s">
        <v>138</v>
      </c>
      <c r="L4928" t="s">
        <v>14323</v>
      </c>
      <c r="M4928" t="s">
        <v>14324</v>
      </c>
      <c r="N4928">
        <v>7.6950000000000003</v>
      </c>
      <c r="O4928">
        <v>0</v>
      </c>
      <c r="P4928">
        <v>16</v>
      </c>
      <c r="Q4928">
        <v>0</v>
      </c>
      <c r="R4928">
        <v>0</v>
      </c>
      <c r="S4928">
        <v>0</v>
      </c>
      <c r="T4928">
        <v>1</v>
      </c>
      <c r="U4928">
        <v>0</v>
      </c>
      <c r="V4928">
        <v>0</v>
      </c>
      <c r="W4928">
        <v>0</v>
      </c>
      <c r="X4928">
        <v>31.204421061921092</v>
      </c>
      <c r="Y4928">
        <v>0</v>
      </c>
      <c r="Z4928">
        <v>0</v>
      </c>
      <c r="AA4928">
        <v>0</v>
      </c>
      <c r="AB4928">
        <v>1.1469859157227678</v>
      </c>
      <c r="AC4928">
        <v>0</v>
      </c>
      <c r="AD4928">
        <v>0</v>
      </c>
      <c r="AE4928">
        <v>32.351406977643862</v>
      </c>
    </row>
    <row r="4929" spans="1:31" x14ac:dyDescent="0.25">
      <c r="A4929">
        <v>2435500</v>
      </c>
      <c r="B4929">
        <v>1</v>
      </c>
      <c r="C4929" t="s">
        <v>81</v>
      </c>
      <c r="D4929" t="s">
        <v>125</v>
      </c>
      <c r="E4929" t="s">
        <v>147</v>
      </c>
      <c r="F4929" t="s">
        <v>14325</v>
      </c>
      <c r="G4929" t="s">
        <v>171</v>
      </c>
      <c r="H4929" t="s">
        <v>135</v>
      </c>
      <c r="I4929" t="s">
        <v>136</v>
      </c>
      <c r="J4929" t="s">
        <v>137</v>
      </c>
      <c r="K4929" t="s">
        <v>138</v>
      </c>
      <c r="L4929" t="s">
        <v>14326</v>
      </c>
      <c r="M4929" t="s">
        <v>14327</v>
      </c>
      <c r="N4929">
        <v>0.90805555500000001</v>
      </c>
      <c r="O4929">
        <v>0</v>
      </c>
      <c r="P4929">
        <v>3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1.1252397579703803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1.1252397579703803</v>
      </c>
    </row>
    <row r="4930" spans="1:31" x14ac:dyDescent="0.25">
      <c r="A4930">
        <v>2435509</v>
      </c>
      <c r="B4930">
        <v>1</v>
      </c>
      <c r="C4930" t="s">
        <v>80</v>
      </c>
      <c r="D4930" t="s">
        <v>84</v>
      </c>
      <c r="E4930" t="s">
        <v>132</v>
      </c>
      <c r="F4930" t="s">
        <v>14328</v>
      </c>
      <c r="G4930" t="s">
        <v>198</v>
      </c>
      <c r="H4930" t="s">
        <v>135</v>
      </c>
      <c r="I4930" t="s">
        <v>136</v>
      </c>
      <c r="J4930" t="s">
        <v>137</v>
      </c>
      <c r="K4930" t="s">
        <v>138</v>
      </c>
      <c r="L4930" t="s">
        <v>14329</v>
      </c>
      <c r="M4930" t="s">
        <v>14330</v>
      </c>
      <c r="N4930">
        <v>1.900833333</v>
      </c>
      <c r="O4930">
        <v>0</v>
      </c>
      <c r="P4930">
        <v>5</v>
      </c>
      <c r="Q4930">
        <v>0</v>
      </c>
      <c r="R4930">
        <v>0</v>
      </c>
      <c r="S4930">
        <v>0</v>
      </c>
      <c r="T4930">
        <v>2</v>
      </c>
      <c r="U4930">
        <v>0</v>
      </c>
      <c r="V4930">
        <v>0</v>
      </c>
      <c r="W4930">
        <v>0</v>
      </c>
      <c r="X4930">
        <v>1.6138502779783634</v>
      </c>
      <c r="Y4930">
        <v>0</v>
      </c>
      <c r="Z4930">
        <v>0</v>
      </c>
      <c r="AA4930">
        <v>0</v>
      </c>
      <c r="AB4930">
        <v>4.1529496620716646</v>
      </c>
      <c r="AC4930">
        <v>0</v>
      </c>
      <c r="AD4930">
        <v>0</v>
      </c>
      <c r="AE4930">
        <v>5.7667999400500278</v>
      </c>
    </row>
    <row r="4931" spans="1:31" x14ac:dyDescent="0.25">
      <c r="A4931">
        <v>2435510</v>
      </c>
      <c r="B4931">
        <v>1</v>
      </c>
      <c r="C4931" t="s">
        <v>80</v>
      </c>
      <c r="D4931" t="s">
        <v>103</v>
      </c>
      <c r="E4931" t="s">
        <v>132</v>
      </c>
      <c r="F4931" t="s">
        <v>14331</v>
      </c>
      <c r="G4931" t="s">
        <v>134</v>
      </c>
      <c r="H4931" t="s">
        <v>135</v>
      </c>
      <c r="I4931" t="s">
        <v>136</v>
      </c>
      <c r="J4931" t="s">
        <v>137</v>
      </c>
      <c r="K4931" t="s">
        <v>138</v>
      </c>
      <c r="L4931" t="s">
        <v>14332</v>
      </c>
      <c r="M4931" t="s">
        <v>14333</v>
      </c>
      <c r="N4931">
        <v>1.953888888</v>
      </c>
      <c r="O4931">
        <v>0</v>
      </c>
      <c r="P4931">
        <v>1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0.29886177983180279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0.29886177983180279</v>
      </c>
    </row>
    <row r="4932" spans="1:31" x14ac:dyDescent="0.25">
      <c r="A4932">
        <v>2435512</v>
      </c>
      <c r="B4932">
        <v>1</v>
      </c>
      <c r="C4932" t="s">
        <v>80</v>
      </c>
      <c r="D4932" t="s">
        <v>88</v>
      </c>
      <c r="E4932" t="s">
        <v>132</v>
      </c>
      <c r="F4932" t="s">
        <v>14334</v>
      </c>
      <c r="G4932" t="s">
        <v>198</v>
      </c>
      <c r="H4932" t="s">
        <v>135</v>
      </c>
      <c r="I4932" t="s">
        <v>136</v>
      </c>
      <c r="J4932" t="s">
        <v>137</v>
      </c>
      <c r="K4932" t="s">
        <v>138</v>
      </c>
      <c r="L4932" t="s">
        <v>14335</v>
      </c>
      <c r="M4932" t="s">
        <v>14336</v>
      </c>
      <c r="N4932">
        <v>1.9186111109999999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1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18.590942848760022</v>
      </c>
      <c r="AC4932">
        <v>0</v>
      </c>
      <c r="AD4932">
        <v>0</v>
      </c>
      <c r="AE4932">
        <v>18.590942848760022</v>
      </c>
    </row>
    <row r="4933" spans="1:31" x14ac:dyDescent="0.25">
      <c r="A4933">
        <v>2435515</v>
      </c>
      <c r="B4933">
        <v>1</v>
      </c>
      <c r="C4933" t="s">
        <v>80</v>
      </c>
      <c r="D4933" t="s">
        <v>91</v>
      </c>
      <c r="E4933" t="s">
        <v>132</v>
      </c>
      <c r="F4933" t="s">
        <v>14337</v>
      </c>
      <c r="G4933" t="s">
        <v>134</v>
      </c>
      <c r="H4933" t="s">
        <v>135</v>
      </c>
      <c r="I4933" t="s">
        <v>136</v>
      </c>
      <c r="J4933" t="s">
        <v>137</v>
      </c>
      <c r="K4933" t="s">
        <v>138</v>
      </c>
      <c r="L4933" t="s">
        <v>14338</v>
      </c>
      <c r="M4933" t="s">
        <v>14339</v>
      </c>
      <c r="N4933">
        <v>4.9450000000000003</v>
      </c>
      <c r="O4933">
        <v>0</v>
      </c>
      <c r="P4933">
        <v>2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2.2586853267704448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2.2586853267704448</v>
      </c>
    </row>
    <row r="4934" spans="1:31" x14ac:dyDescent="0.25">
      <c r="A4934">
        <v>2435517</v>
      </c>
      <c r="B4934">
        <v>1</v>
      </c>
      <c r="C4934" t="s">
        <v>81</v>
      </c>
      <c r="D4934" t="s">
        <v>117</v>
      </c>
      <c r="E4934" t="s">
        <v>132</v>
      </c>
      <c r="F4934" t="s">
        <v>14340</v>
      </c>
      <c r="G4934" t="s">
        <v>134</v>
      </c>
      <c r="H4934" t="s">
        <v>135</v>
      </c>
      <c r="I4934" t="s">
        <v>136</v>
      </c>
      <c r="J4934" t="s">
        <v>137</v>
      </c>
      <c r="K4934" t="s">
        <v>138</v>
      </c>
      <c r="L4934" t="s">
        <v>14341</v>
      </c>
      <c r="M4934" t="s">
        <v>14342</v>
      </c>
      <c r="N4934">
        <v>1.534166666</v>
      </c>
      <c r="O4934">
        <v>0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0.35249577309950669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0.35249577309950669</v>
      </c>
    </row>
    <row r="4935" spans="1:31" x14ac:dyDescent="0.25">
      <c r="A4935">
        <v>2435519</v>
      </c>
      <c r="B4935">
        <v>1</v>
      </c>
      <c r="C4935" t="s">
        <v>80</v>
      </c>
      <c r="D4935" t="s">
        <v>94</v>
      </c>
      <c r="E4935" t="s">
        <v>161</v>
      </c>
      <c r="F4935" t="s">
        <v>14343</v>
      </c>
      <c r="G4935" t="s">
        <v>256</v>
      </c>
      <c r="H4935" t="s">
        <v>144</v>
      </c>
      <c r="I4935" t="s">
        <v>136</v>
      </c>
      <c r="J4935" t="s">
        <v>137</v>
      </c>
      <c r="K4935" t="s">
        <v>138</v>
      </c>
      <c r="L4935" t="s">
        <v>14344</v>
      </c>
      <c r="M4935" t="s">
        <v>14345</v>
      </c>
      <c r="N4935">
        <v>3.2136111110000001</v>
      </c>
      <c r="O4935">
        <v>0</v>
      </c>
      <c r="P4935">
        <v>0</v>
      </c>
      <c r="Q4935">
        <v>0</v>
      </c>
      <c r="R4935">
        <v>18</v>
      </c>
      <c r="S4935">
        <v>1</v>
      </c>
      <c r="T4935">
        <v>2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5.2060855609392105</v>
      </c>
      <c r="AB4935">
        <v>5.6081773080454216</v>
      </c>
      <c r="AC4935">
        <v>0</v>
      </c>
      <c r="AD4935">
        <v>0</v>
      </c>
      <c r="AE4935">
        <v>10.814262868984631</v>
      </c>
    </row>
    <row r="4936" spans="1:31" x14ac:dyDescent="0.25">
      <c r="A4936">
        <v>2435520</v>
      </c>
      <c r="B4936">
        <v>1</v>
      </c>
      <c r="C4936" t="s">
        <v>81</v>
      </c>
      <c r="D4936" t="s">
        <v>118</v>
      </c>
      <c r="E4936" t="s">
        <v>161</v>
      </c>
      <c r="F4936" t="s">
        <v>14346</v>
      </c>
      <c r="G4936" t="s">
        <v>163</v>
      </c>
      <c r="H4936" t="s">
        <v>144</v>
      </c>
      <c r="I4936" t="s">
        <v>136</v>
      </c>
      <c r="J4936" t="s">
        <v>137</v>
      </c>
      <c r="K4936" t="s">
        <v>164</v>
      </c>
      <c r="L4936" t="s">
        <v>14347</v>
      </c>
      <c r="M4936" t="s">
        <v>14348</v>
      </c>
      <c r="N4936">
        <v>0.14222222200000001</v>
      </c>
      <c r="O4936">
        <v>9</v>
      </c>
      <c r="P4936">
        <v>691</v>
      </c>
      <c r="Q4936">
        <v>65</v>
      </c>
      <c r="R4936">
        <v>78</v>
      </c>
      <c r="S4936">
        <v>11</v>
      </c>
      <c r="T4936">
        <v>42</v>
      </c>
      <c r="U4936">
        <v>0</v>
      </c>
      <c r="V4936">
        <v>0</v>
      </c>
      <c r="W4936">
        <v>0.26057640540842664</v>
      </c>
      <c r="X4936">
        <v>9.1237879734923357</v>
      </c>
      <c r="Y4936">
        <v>2.3070944838263467</v>
      </c>
      <c r="Z4936">
        <v>0.29398281942257781</v>
      </c>
      <c r="AA4936">
        <v>1.5130085779650841</v>
      </c>
      <c r="AB4936">
        <v>3.4237345672738133</v>
      </c>
      <c r="AC4936">
        <v>0</v>
      </c>
      <c r="AD4936">
        <v>0</v>
      </c>
      <c r="AE4936">
        <v>16.922184827388584</v>
      </c>
    </row>
    <row r="4937" spans="1:31" x14ac:dyDescent="0.25">
      <c r="A4937">
        <v>2435527</v>
      </c>
      <c r="B4937">
        <v>1</v>
      </c>
      <c r="C4937" t="s">
        <v>80</v>
      </c>
      <c r="D4937" t="s">
        <v>99</v>
      </c>
      <c r="E4937" t="s">
        <v>132</v>
      </c>
      <c r="F4937" t="s">
        <v>14349</v>
      </c>
      <c r="G4937" t="s">
        <v>134</v>
      </c>
      <c r="H4937" t="s">
        <v>135</v>
      </c>
      <c r="I4937" t="s">
        <v>136</v>
      </c>
      <c r="J4937" t="s">
        <v>137</v>
      </c>
      <c r="K4937" t="s">
        <v>138</v>
      </c>
      <c r="L4937" t="s">
        <v>14350</v>
      </c>
      <c r="M4937" t="s">
        <v>14351</v>
      </c>
      <c r="N4937">
        <v>5.0372222219999996</v>
      </c>
      <c r="O4937">
        <v>0</v>
      </c>
      <c r="P4937">
        <v>1</v>
      </c>
      <c r="Q4937">
        <v>0</v>
      </c>
      <c r="R4937">
        <v>1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</row>
    <row r="4938" spans="1:31" x14ac:dyDescent="0.25">
      <c r="A4938">
        <v>2435528</v>
      </c>
      <c r="B4938">
        <v>1</v>
      </c>
      <c r="C4938" t="s">
        <v>81</v>
      </c>
      <c r="D4938" t="s">
        <v>126</v>
      </c>
      <c r="E4938" t="s">
        <v>161</v>
      </c>
      <c r="F4938" t="s">
        <v>14352</v>
      </c>
      <c r="G4938" t="s">
        <v>256</v>
      </c>
      <c r="H4938" t="s">
        <v>144</v>
      </c>
      <c r="I4938" t="s">
        <v>136</v>
      </c>
      <c r="J4938" t="s">
        <v>137</v>
      </c>
      <c r="K4938" t="s">
        <v>138</v>
      </c>
      <c r="L4938" t="s">
        <v>14353</v>
      </c>
      <c r="M4938" t="s">
        <v>14354</v>
      </c>
      <c r="N4938">
        <v>1.9622222220000001</v>
      </c>
      <c r="O4938">
        <v>2</v>
      </c>
      <c r="P4938">
        <v>49</v>
      </c>
      <c r="Q4938">
        <v>3</v>
      </c>
      <c r="R4938">
        <v>5</v>
      </c>
      <c r="S4938">
        <v>0</v>
      </c>
      <c r="T4938">
        <v>0</v>
      </c>
      <c r="U4938">
        <v>0</v>
      </c>
      <c r="V4938">
        <v>0</v>
      </c>
      <c r="W4938">
        <v>3.6582401520519001</v>
      </c>
      <c r="X4938">
        <v>8.6483208759455596</v>
      </c>
      <c r="Y4938">
        <v>2.1599987853049551</v>
      </c>
      <c r="Z4938">
        <v>2.0312733303274104</v>
      </c>
      <c r="AA4938">
        <v>0</v>
      </c>
      <c r="AB4938">
        <v>0</v>
      </c>
      <c r="AC4938">
        <v>0</v>
      </c>
      <c r="AD4938">
        <v>0</v>
      </c>
      <c r="AE4938">
        <v>16.497833143629826</v>
      </c>
    </row>
    <row r="4939" spans="1:31" x14ac:dyDescent="0.25">
      <c r="A4939">
        <v>2435531</v>
      </c>
      <c r="B4939">
        <v>1</v>
      </c>
      <c r="C4939" t="s">
        <v>80</v>
      </c>
      <c r="D4939" t="s">
        <v>104</v>
      </c>
      <c r="E4939" t="s">
        <v>161</v>
      </c>
      <c r="F4939" t="s">
        <v>14355</v>
      </c>
      <c r="G4939" t="s">
        <v>849</v>
      </c>
      <c r="H4939" t="s">
        <v>144</v>
      </c>
      <c r="I4939" t="s">
        <v>136</v>
      </c>
      <c r="J4939" t="s">
        <v>137</v>
      </c>
      <c r="K4939" t="s">
        <v>138</v>
      </c>
      <c r="L4939" t="s">
        <v>14356</v>
      </c>
      <c r="M4939" t="s">
        <v>14357</v>
      </c>
      <c r="N4939">
        <v>3.0447222219999999</v>
      </c>
      <c r="O4939">
        <v>0</v>
      </c>
      <c r="P4939">
        <v>108</v>
      </c>
      <c r="Q4939">
        <v>0</v>
      </c>
      <c r="R4939">
        <v>5</v>
      </c>
      <c r="S4939">
        <v>0</v>
      </c>
      <c r="T4939">
        <v>19</v>
      </c>
      <c r="U4939">
        <v>0</v>
      </c>
      <c r="V4939">
        <v>0</v>
      </c>
      <c r="W4939">
        <v>0</v>
      </c>
      <c r="X4939">
        <v>84.752918819254958</v>
      </c>
      <c r="Y4939">
        <v>0</v>
      </c>
      <c r="Z4939">
        <v>0</v>
      </c>
      <c r="AA4939">
        <v>0</v>
      </c>
      <c r="AB4939">
        <v>72.538904565698928</v>
      </c>
      <c r="AC4939">
        <v>0</v>
      </c>
      <c r="AD4939">
        <v>0</v>
      </c>
      <c r="AE4939">
        <v>157.29182338495389</v>
      </c>
    </row>
    <row r="4940" spans="1:31" x14ac:dyDescent="0.25">
      <c r="A4940">
        <v>2435534</v>
      </c>
      <c r="B4940">
        <v>1</v>
      </c>
      <c r="C4940" t="s">
        <v>81</v>
      </c>
      <c r="D4940" t="s">
        <v>115</v>
      </c>
      <c r="E4940" t="s">
        <v>132</v>
      </c>
      <c r="F4940" t="s">
        <v>14358</v>
      </c>
      <c r="G4940" t="s">
        <v>134</v>
      </c>
      <c r="H4940" t="s">
        <v>135</v>
      </c>
      <c r="I4940" t="s">
        <v>136</v>
      </c>
      <c r="J4940" t="s">
        <v>137</v>
      </c>
      <c r="K4940" t="s">
        <v>138</v>
      </c>
      <c r="L4940" t="s">
        <v>14359</v>
      </c>
      <c r="M4940" t="s">
        <v>14360</v>
      </c>
      <c r="N4940">
        <v>1.4372222219999999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0.17849770268361559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0.17849770268361559</v>
      </c>
    </row>
    <row r="4941" spans="1:31" x14ac:dyDescent="0.25">
      <c r="A4941">
        <v>2435535</v>
      </c>
      <c r="B4941">
        <v>1</v>
      </c>
      <c r="C4941" t="s">
        <v>80</v>
      </c>
      <c r="D4941" t="s">
        <v>96</v>
      </c>
      <c r="E4941" t="s">
        <v>141</v>
      </c>
      <c r="F4941" t="s">
        <v>14361</v>
      </c>
      <c r="G4941" t="s">
        <v>143</v>
      </c>
      <c r="H4941" t="s">
        <v>144</v>
      </c>
      <c r="I4941" t="s">
        <v>136</v>
      </c>
      <c r="J4941" t="s">
        <v>137</v>
      </c>
      <c r="K4941" t="s">
        <v>138</v>
      </c>
      <c r="L4941" t="s">
        <v>14362</v>
      </c>
      <c r="M4941" t="s">
        <v>14363</v>
      </c>
      <c r="N4941">
        <v>4.2</v>
      </c>
      <c r="O4941">
        <v>0</v>
      </c>
      <c r="P4941">
        <v>177</v>
      </c>
      <c r="Q4941">
        <v>0</v>
      </c>
      <c r="R4941">
        <v>0</v>
      </c>
      <c r="S4941">
        <v>12</v>
      </c>
      <c r="T4941">
        <v>50</v>
      </c>
      <c r="U4941">
        <v>0</v>
      </c>
      <c r="V4941">
        <v>0</v>
      </c>
      <c r="W4941">
        <v>0</v>
      </c>
      <c r="X4941">
        <v>357.17626435980503</v>
      </c>
      <c r="Y4941">
        <v>0</v>
      </c>
      <c r="Z4941">
        <v>0</v>
      </c>
      <c r="AA4941">
        <v>2835.9927857302018</v>
      </c>
      <c r="AB4941">
        <v>345.50568980056954</v>
      </c>
      <c r="AC4941">
        <v>0</v>
      </c>
      <c r="AD4941">
        <v>0</v>
      </c>
      <c r="AE4941">
        <v>3538.6747398905763</v>
      </c>
    </row>
    <row r="4942" spans="1:31" x14ac:dyDescent="0.25">
      <c r="A4942">
        <v>2435536</v>
      </c>
      <c r="B4942">
        <v>1</v>
      </c>
      <c r="C4942" t="s">
        <v>80</v>
      </c>
      <c r="D4942" t="s">
        <v>84</v>
      </c>
      <c r="E4942" t="s">
        <v>156</v>
      </c>
      <c r="F4942" t="s">
        <v>14145</v>
      </c>
      <c r="G4942" t="s">
        <v>175</v>
      </c>
      <c r="H4942" t="s">
        <v>135</v>
      </c>
      <c r="I4942" t="s">
        <v>136</v>
      </c>
      <c r="J4942" t="s">
        <v>137</v>
      </c>
      <c r="K4942" t="s">
        <v>138</v>
      </c>
      <c r="L4942" t="s">
        <v>14364</v>
      </c>
      <c r="M4942" t="s">
        <v>14365</v>
      </c>
      <c r="N4942">
        <v>1.4622222220000001</v>
      </c>
      <c r="O4942">
        <v>0</v>
      </c>
      <c r="P4942">
        <v>766</v>
      </c>
      <c r="Q4942">
        <v>0</v>
      </c>
      <c r="R4942">
        <v>0</v>
      </c>
      <c r="S4942">
        <v>0</v>
      </c>
      <c r="T4942">
        <v>104</v>
      </c>
      <c r="U4942">
        <v>0</v>
      </c>
      <c r="V4942">
        <v>0</v>
      </c>
      <c r="W4942">
        <v>0</v>
      </c>
      <c r="X4942">
        <v>282.98947010791107</v>
      </c>
      <c r="Y4942">
        <v>0</v>
      </c>
      <c r="Z4942">
        <v>0</v>
      </c>
      <c r="AA4942">
        <v>0</v>
      </c>
      <c r="AB4942">
        <v>166.66377658502191</v>
      </c>
      <c r="AC4942">
        <v>0</v>
      </c>
      <c r="AD4942">
        <v>0</v>
      </c>
      <c r="AE4942">
        <v>449.65324669293295</v>
      </c>
    </row>
    <row r="4943" spans="1:31" x14ac:dyDescent="0.25">
      <c r="A4943">
        <v>2435539</v>
      </c>
      <c r="B4943">
        <v>1</v>
      </c>
      <c r="C4943" t="s">
        <v>80</v>
      </c>
      <c r="D4943" t="s">
        <v>108</v>
      </c>
      <c r="E4943" t="s">
        <v>132</v>
      </c>
      <c r="F4943" t="s">
        <v>14366</v>
      </c>
      <c r="G4943" t="s">
        <v>198</v>
      </c>
      <c r="H4943" t="s">
        <v>135</v>
      </c>
      <c r="I4943" t="s">
        <v>136</v>
      </c>
      <c r="J4943" t="s">
        <v>137</v>
      </c>
      <c r="K4943" t="s">
        <v>138</v>
      </c>
      <c r="L4943" t="s">
        <v>14367</v>
      </c>
      <c r="M4943" t="s">
        <v>14368</v>
      </c>
      <c r="N4943">
        <v>1.5347222220000001</v>
      </c>
      <c r="O4943">
        <v>0</v>
      </c>
      <c r="P4943">
        <v>2</v>
      </c>
      <c r="Q4943">
        <v>0</v>
      </c>
      <c r="R4943">
        <v>0</v>
      </c>
      <c r="S4943">
        <v>0</v>
      </c>
      <c r="T4943">
        <v>1</v>
      </c>
      <c r="U4943">
        <v>0</v>
      </c>
      <c r="V4943">
        <v>0</v>
      </c>
      <c r="W4943">
        <v>0</v>
      </c>
      <c r="X4943">
        <v>0.38928726898277916</v>
      </c>
      <c r="Y4943">
        <v>0</v>
      </c>
      <c r="Z4943">
        <v>0</v>
      </c>
      <c r="AA4943">
        <v>0</v>
      </c>
      <c r="AB4943">
        <v>0.36410809977963671</v>
      </c>
      <c r="AC4943">
        <v>0</v>
      </c>
      <c r="AD4943">
        <v>0</v>
      </c>
      <c r="AE4943">
        <v>0.75339536876241586</v>
      </c>
    </row>
    <row r="4944" spans="1:31" x14ac:dyDescent="0.25">
      <c r="A4944">
        <v>2435544</v>
      </c>
      <c r="B4944">
        <v>1</v>
      </c>
      <c r="C4944" t="s">
        <v>80</v>
      </c>
      <c r="D4944" t="s">
        <v>104</v>
      </c>
      <c r="E4944" t="s">
        <v>141</v>
      </c>
      <c r="F4944" t="s">
        <v>5924</v>
      </c>
      <c r="G4944" t="s">
        <v>143</v>
      </c>
      <c r="H4944" t="s">
        <v>144</v>
      </c>
      <c r="I4944" t="s">
        <v>136</v>
      </c>
      <c r="J4944" t="s">
        <v>137</v>
      </c>
      <c r="K4944" t="s">
        <v>138</v>
      </c>
      <c r="L4944" t="s">
        <v>14369</v>
      </c>
      <c r="M4944" t="s">
        <v>14370</v>
      </c>
      <c r="N4944">
        <v>0.57361111099999995</v>
      </c>
      <c r="O4944">
        <v>3</v>
      </c>
      <c r="P4944">
        <v>195</v>
      </c>
      <c r="Q4944">
        <v>19</v>
      </c>
      <c r="R4944">
        <v>237</v>
      </c>
      <c r="S4944">
        <v>14</v>
      </c>
      <c r="T4944">
        <v>73</v>
      </c>
      <c r="U4944">
        <v>4</v>
      </c>
      <c r="V4944">
        <v>0</v>
      </c>
      <c r="W4944">
        <v>19.58571494014744</v>
      </c>
      <c r="X4944">
        <v>49.720095493428289</v>
      </c>
      <c r="Y4944">
        <v>3.2278149068024224</v>
      </c>
      <c r="Z4944">
        <v>10.510821151258691</v>
      </c>
      <c r="AA4944">
        <v>192.33576808193712</v>
      </c>
      <c r="AB4944">
        <v>38.938435897811928</v>
      </c>
      <c r="AC4944">
        <v>99.082643340380329</v>
      </c>
      <c r="AD4944">
        <v>0</v>
      </c>
      <c r="AE4944">
        <v>413.40129381176627</v>
      </c>
    </row>
    <row r="4945" spans="1:31" x14ac:dyDescent="0.25">
      <c r="A4945">
        <v>2435546</v>
      </c>
      <c r="B4945">
        <v>1</v>
      </c>
      <c r="C4945" t="s">
        <v>80</v>
      </c>
      <c r="D4945" t="s">
        <v>102</v>
      </c>
      <c r="E4945" t="s">
        <v>161</v>
      </c>
      <c r="F4945" t="s">
        <v>14371</v>
      </c>
      <c r="G4945" t="s">
        <v>143</v>
      </c>
      <c r="H4945" t="s">
        <v>144</v>
      </c>
      <c r="I4945" t="s">
        <v>136</v>
      </c>
      <c r="J4945" t="s">
        <v>137</v>
      </c>
      <c r="K4945" t="s">
        <v>138</v>
      </c>
      <c r="L4945" t="s">
        <v>14372</v>
      </c>
      <c r="M4945" t="s">
        <v>14373</v>
      </c>
      <c r="N4945">
        <v>0.79305555500000002</v>
      </c>
      <c r="O4945">
        <v>0</v>
      </c>
      <c r="P4945">
        <v>17</v>
      </c>
      <c r="Q4945">
        <v>2</v>
      </c>
      <c r="R4945">
        <v>145</v>
      </c>
      <c r="S4945">
        <v>0</v>
      </c>
      <c r="T4945">
        <v>39</v>
      </c>
      <c r="U4945">
        <v>0</v>
      </c>
      <c r="V4945">
        <v>0</v>
      </c>
      <c r="W4945">
        <v>0</v>
      </c>
      <c r="X4945">
        <v>0.65414544727021884</v>
      </c>
      <c r="Y4945">
        <v>0.31942405779175004</v>
      </c>
      <c r="Z4945">
        <v>2.5178586710241078</v>
      </c>
      <c r="AA4945">
        <v>0</v>
      </c>
      <c r="AB4945">
        <v>10.172057968945134</v>
      </c>
      <c r="AC4945">
        <v>0</v>
      </c>
      <c r="AD4945">
        <v>0</v>
      </c>
      <c r="AE4945">
        <v>13.663486145031211</v>
      </c>
    </row>
    <row r="4946" spans="1:31" x14ac:dyDescent="0.25">
      <c r="A4946">
        <v>2435547</v>
      </c>
      <c r="B4946">
        <v>1</v>
      </c>
      <c r="C4946" t="s">
        <v>80</v>
      </c>
      <c r="D4946" t="s">
        <v>84</v>
      </c>
      <c r="E4946" t="s">
        <v>290</v>
      </c>
      <c r="F4946" t="s">
        <v>14374</v>
      </c>
      <c r="G4946" t="s">
        <v>214</v>
      </c>
      <c r="H4946" t="s">
        <v>135</v>
      </c>
      <c r="I4946" t="s">
        <v>136</v>
      </c>
      <c r="J4946" t="s">
        <v>3</v>
      </c>
      <c r="K4946" t="s">
        <v>138</v>
      </c>
      <c r="L4946" t="s">
        <v>14375</v>
      </c>
      <c r="M4946" t="s">
        <v>14376</v>
      </c>
      <c r="N4946">
        <v>4.8744444439999999</v>
      </c>
      <c r="O4946">
        <v>0</v>
      </c>
      <c r="P4946">
        <v>84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90.908471639711038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90.908471639711038</v>
      </c>
    </row>
    <row r="4947" spans="1:31" x14ac:dyDescent="0.25">
      <c r="A4947">
        <v>2435549</v>
      </c>
      <c r="B4947">
        <v>1</v>
      </c>
      <c r="C4947" t="s">
        <v>80</v>
      </c>
      <c r="D4947" t="s">
        <v>85</v>
      </c>
      <c r="E4947" t="s">
        <v>290</v>
      </c>
      <c r="F4947" t="s">
        <v>14377</v>
      </c>
      <c r="G4947" t="s">
        <v>525</v>
      </c>
      <c r="H4947" t="s">
        <v>135</v>
      </c>
      <c r="I4947" t="s">
        <v>136</v>
      </c>
      <c r="J4947" t="s">
        <v>137</v>
      </c>
      <c r="K4947" t="s">
        <v>138</v>
      </c>
      <c r="L4947" t="s">
        <v>14378</v>
      </c>
      <c r="M4947" t="s">
        <v>14379</v>
      </c>
      <c r="N4947">
        <v>4.1463888879999997</v>
      </c>
      <c r="O4947">
        <v>0</v>
      </c>
      <c r="P4947">
        <v>12</v>
      </c>
      <c r="Q4947">
        <v>0</v>
      </c>
      <c r="R4947">
        <v>0</v>
      </c>
      <c r="S4947">
        <v>0</v>
      </c>
      <c r="T4947">
        <v>3</v>
      </c>
      <c r="U4947">
        <v>0</v>
      </c>
      <c r="V4947">
        <v>0</v>
      </c>
      <c r="W4947">
        <v>0</v>
      </c>
      <c r="X4947">
        <v>10.592846893530956</v>
      </c>
      <c r="Y4947">
        <v>0</v>
      </c>
      <c r="Z4947">
        <v>0</v>
      </c>
      <c r="AA4947">
        <v>0</v>
      </c>
      <c r="AB4947">
        <v>7.0426010172829283</v>
      </c>
      <c r="AC4947">
        <v>0</v>
      </c>
      <c r="AD4947">
        <v>0</v>
      </c>
      <c r="AE4947">
        <v>17.635447910813884</v>
      </c>
    </row>
    <row r="4948" spans="1:31" x14ac:dyDescent="0.25">
      <c r="A4948">
        <v>2435550</v>
      </c>
      <c r="B4948">
        <v>1</v>
      </c>
      <c r="C4948" t="s">
        <v>80</v>
      </c>
      <c r="D4948" t="s">
        <v>92</v>
      </c>
      <c r="E4948" t="s">
        <v>290</v>
      </c>
      <c r="F4948" t="s">
        <v>14380</v>
      </c>
      <c r="G4948" t="s">
        <v>171</v>
      </c>
      <c r="H4948" t="s">
        <v>135</v>
      </c>
      <c r="I4948" t="s">
        <v>136</v>
      </c>
      <c r="J4948" t="s">
        <v>137</v>
      </c>
      <c r="K4948" t="s">
        <v>138</v>
      </c>
      <c r="L4948" t="s">
        <v>14381</v>
      </c>
      <c r="M4948" t="s">
        <v>14382</v>
      </c>
      <c r="N4948">
        <v>1.059722222</v>
      </c>
      <c r="O4948">
        <v>0</v>
      </c>
      <c r="P4948">
        <v>48</v>
      </c>
      <c r="Q4948">
        <v>0</v>
      </c>
      <c r="R4948">
        <v>0</v>
      </c>
      <c r="S4948">
        <v>0</v>
      </c>
      <c r="T4948">
        <v>5</v>
      </c>
      <c r="U4948">
        <v>0</v>
      </c>
      <c r="V4948">
        <v>0</v>
      </c>
      <c r="W4948">
        <v>0</v>
      </c>
      <c r="X4948">
        <v>15.174232453353394</v>
      </c>
      <c r="Y4948">
        <v>0</v>
      </c>
      <c r="Z4948">
        <v>0</v>
      </c>
      <c r="AA4948">
        <v>0</v>
      </c>
      <c r="AB4948">
        <v>3.9178727807236671</v>
      </c>
      <c r="AC4948">
        <v>0</v>
      </c>
      <c r="AD4948">
        <v>0</v>
      </c>
      <c r="AE4948">
        <v>19.09210523407706</v>
      </c>
    </row>
    <row r="4949" spans="1:31" x14ac:dyDescent="0.25">
      <c r="A4949">
        <v>2435552</v>
      </c>
      <c r="B4949">
        <v>1</v>
      </c>
      <c r="C4949" t="s">
        <v>80</v>
      </c>
      <c r="D4949" t="s">
        <v>84</v>
      </c>
      <c r="E4949" t="s">
        <v>290</v>
      </c>
      <c r="F4949" t="s">
        <v>14383</v>
      </c>
      <c r="G4949" t="s">
        <v>214</v>
      </c>
      <c r="H4949" t="s">
        <v>135</v>
      </c>
      <c r="I4949" t="s">
        <v>136</v>
      </c>
      <c r="J4949" t="s">
        <v>3</v>
      </c>
      <c r="K4949" t="s">
        <v>138</v>
      </c>
      <c r="L4949" t="s">
        <v>14384</v>
      </c>
      <c r="M4949" t="s">
        <v>14385</v>
      </c>
      <c r="N4949">
        <v>4.841111111</v>
      </c>
      <c r="O4949">
        <v>0</v>
      </c>
      <c r="P4949">
        <v>83</v>
      </c>
      <c r="Q4949">
        <v>0</v>
      </c>
      <c r="R4949">
        <v>0</v>
      </c>
      <c r="S4949">
        <v>0</v>
      </c>
      <c r="T4949">
        <v>1</v>
      </c>
      <c r="U4949">
        <v>0</v>
      </c>
      <c r="V4949">
        <v>0</v>
      </c>
      <c r="W4949">
        <v>0</v>
      </c>
      <c r="X4949">
        <v>92.241941728514746</v>
      </c>
      <c r="Y4949">
        <v>0</v>
      </c>
      <c r="Z4949">
        <v>0</v>
      </c>
      <c r="AA4949">
        <v>0</v>
      </c>
      <c r="AB4949">
        <v>7.215645735454399</v>
      </c>
      <c r="AC4949">
        <v>0</v>
      </c>
      <c r="AD4949">
        <v>0</v>
      </c>
      <c r="AE4949">
        <v>99.457587463969148</v>
      </c>
    </row>
    <row r="4950" spans="1:31" x14ac:dyDescent="0.25">
      <c r="A4950">
        <v>2435554</v>
      </c>
      <c r="B4950">
        <v>1</v>
      </c>
      <c r="C4950" t="s">
        <v>80</v>
      </c>
      <c r="D4950" t="s">
        <v>94</v>
      </c>
      <c r="E4950" t="s">
        <v>178</v>
      </c>
      <c r="F4950" t="s">
        <v>8052</v>
      </c>
      <c r="G4950" t="s">
        <v>187</v>
      </c>
      <c r="H4950" t="s">
        <v>144</v>
      </c>
      <c r="I4950" t="s">
        <v>136</v>
      </c>
      <c r="J4950" t="s">
        <v>137</v>
      </c>
      <c r="K4950" t="s">
        <v>164</v>
      </c>
      <c r="L4950" t="s">
        <v>14386</v>
      </c>
      <c r="M4950" t="s">
        <v>14387</v>
      </c>
      <c r="N4950">
        <v>1.0902777770000001</v>
      </c>
      <c r="O4950">
        <v>0</v>
      </c>
      <c r="P4950">
        <v>0</v>
      </c>
      <c r="Q4950">
        <v>21</v>
      </c>
      <c r="R4950">
        <v>5</v>
      </c>
      <c r="S4950">
        <v>12</v>
      </c>
      <c r="T4950">
        <v>1</v>
      </c>
      <c r="U4950">
        <v>4</v>
      </c>
      <c r="V4950">
        <v>0</v>
      </c>
      <c r="W4950">
        <v>0</v>
      </c>
      <c r="X4950">
        <v>0</v>
      </c>
      <c r="Y4950">
        <v>1099.9442643407294</v>
      </c>
      <c r="Z4950">
        <v>7.6050451695697215E-3</v>
      </c>
      <c r="AA4950">
        <v>145.49628737096333</v>
      </c>
      <c r="AB4950">
        <v>0</v>
      </c>
      <c r="AC4950">
        <v>625.0896674166371</v>
      </c>
      <c r="AD4950">
        <v>0</v>
      </c>
      <c r="AE4950">
        <v>1870.5378241734993</v>
      </c>
    </row>
    <row r="4951" spans="1:31" x14ac:dyDescent="0.25">
      <c r="A4951">
        <v>2435556</v>
      </c>
      <c r="B4951">
        <v>1</v>
      </c>
      <c r="C4951" t="s">
        <v>80</v>
      </c>
      <c r="D4951" t="s">
        <v>82</v>
      </c>
      <c r="E4951" t="s">
        <v>290</v>
      </c>
      <c r="F4951" t="s">
        <v>14388</v>
      </c>
      <c r="G4951" t="s">
        <v>171</v>
      </c>
      <c r="H4951" t="s">
        <v>135</v>
      </c>
      <c r="I4951" t="s">
        <v>136</v>
      </c>
      <c r="J4951" t="s">
        <v>137</v>
      </c>
      <c r="K4951" t="s">
        <v>138</v>
      </c>
      <c r="L4951" t="s">
        <v>14389</v>
      </c>
      <c r="M4951" t="s">
        <v>14390</v>
      </c>
      <c r="N4951">
        <v>4.0824999999999996</v>
      </c>
      <c r="O4951">
        <v>0</v>
      </c>
      <c r="P4951">
        <v>31</v>
      </c>
      <c r="Q4951">
        <v>0</v>
      </c>
      <c r="R4951">
        <v>0</v>
      </c>
      <c r="S4951">
        <v>0</v>
      </c>
      <c r="T4951">
        <v>14</v>
      </c>
      <c r="U4951">
        <v>0</v>
      </c>
      <c r="V4951">
        <v>0</v>
      </c>
      <c r="W4951">
        <v>0</v>
      </c>
      <c r="X4951">
        <v>51.543622894465024</v>
      </c>
      <c r="Y4951">
        <v>0</v>
      </c>
      <c r="Z4951">
        <v>0</v>
      </c>
      <c r="AA4951">
        <v>0</v>
      </c>
      <c r="AB4951">
        <v>29.386520006909517</v>
      </c>
      <c r="AC4951">
        <v>0</v>
      </c>
      <c r="AD4951">
        <v>0</v>
      </c>
      <c r="AE4951">
        <v>80.930142901374538</v>
      </c>
    </row>
    <row r="4952" spans="1:31" x14ac:dyDescent="0.25">
      <c r="A4952">
        <v>2435557</v>
      </c>
      <c r="B4952">
        <v>1</v>
      </c>
      <c r="C4952" t="s">
        <v>80</v>
      </c>
      <c r="D4952" t="s">
        <v>87</v>
      </c>
      <c r="E4952" t="s">
        <v>178</v>
      </c>
      <c r="F4952" t="s">
        <v>14391</v>
      </c>
      <c r="G4952" t="s">
        <v>143</v>
      </c>
      <c r="H4952" t="s">
        <v>144</v>
      </c>
      <c r="I4952" t="s">
        <v>136</v>
      </c>
      <c r="J4952" t="s">
        <v>137</v>
      </c>
      <c r="K4952" t="s">
        <v>138</v>
      </c>
      <c r="L4952" t="s">
        <v>14392</v>
      </c>
      <c r="M4952" t="s">
        <v>14393</v>
      </c>
      <c r="N4952">
        <v>0.161111111</v>
      </c>
      <c r="O4952">
        <v>1</v>
      </c>
      <c r="P4952">
        <v>900</v>
      </c>
      <c r="Q4952">
        <v>2</v>
      </c>
      <c r="R4952">
        <v>15</v>
      </c>
      <c r="S4952">
        <v>23</v>
      </c>
      <c r="T4952">
        <v>97</v>
      </c>
      <c r="U4952">
        <v>9</v>
      </c>
      <c r="V4952">
        <v>1</v>
      </c>
      <c r="W4952">
        <v>4.3733102270666659E-2</v>
      </c>
      <c r="X4952">
        <v>53.513208660981363</v>
      </c>
      <c r="Y4952">
        <v>0.32380488415304998</v>
      </c>
      <c r="Z4952">
        <v>0.15717834410294446</v>
      </c>
      <c r="AA4952">
        <v>65.211023669967091</v>
      </c>
      <c r="AB4952">
        <v>32.317411762759328</v>
      </c>
      <c r="AC4952">
        <v>58.182041821151998</v>
      </c>
      <c r="AD4952">
        <v>11.719950959255192</v>
      </c>
      <c r="AE4952">
        <v>221.46835320464163</v>
      </c>
    </row>
    <row r="4953" spans="1:31" x14ac:dyDescent="0.25">
      <c r="A4953">
        <v>2435561</v>
      </c>
      <c r="B4953">
        <v>1</v>
      </c>
      <c r="C4953" t="s">
        <v>80</v>
      </c>
      <c r="D4953" t="s">
        <v>92</v>
      </c>
      <c r="E4953" t="s">
        <v>132</v>
      </c>
      <c r="F4953" t="s">
        <v>14394</v>
      </c>
      <c r="G4953" t="s">
        <v>198</v>
      </c>
      <c r="H4953" t="s">
        <v>135</v>
      </c>
      <c r="I4953" t="s">
        <v>136</v>
      </c>
      <c r="J4953" t="s">
        <v>137</v>
      </c>
      <c r="K4953" t="s">
        <v>138</v>
      </c>
      <c r="L4953" t="s">
        <v>14395</v>
      </c>
      <c r="M4953" t="s">
        <v>14396</v>
      </c>
      <c r="N4953">
        <v>0.61111111100000004</v>
      </c>
      <c r="O4953">
        <v>0</v>
      </c>
      <c r="P4953">
        <v>1</v>
      </c>
      <c r="Q4953">
        <v>0</v>
      </c>
      <c r="R4953">
        <v>0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0.44387000991666681</v>
      </c>
      <c r="Y4953">
        <v>0</v>
      </c>
      <c r="Z4953">
        <v>0</v>
      </c>
      <c r="AA4953">
        <v>0</v>
      </c>
      <c r="AB4953">
        <v>0.11741741319</v>
      </c>
      <c r="AC4953">
        <v>0</v>
      </c>
      <c r="AD4953">
        <v>0</v>
      </c>
      <c r="AE4953">
        <v>0.56128742310666679</v>
      </c>
    </row>
    <row r="4954" spans="1:31" x14ac:dyDescent="0.25">
      <c r="A4954">
        <v>2435564</v>
      </c>
      <c r="B4954">
        <v>1</v>
      </c>
      <c r="C4954" t="s">
        <v>80</v>
      </c>
      <c r="D4954" t="s">
        <v>101</v>
      </c>
      <c r="E4954" t="s">
        <v>132</v>
      </c>
      <c r="F4954" t="s">
        <v>14397</v>
      </c>
      <c r="G4954" t="s">
        <v>198</v>
      </c>
      <c r="H4954" t="s">
        <v>135</v>
      </c>
      <c r="I4954" t="s">
        <v>136</v>
      </c>
      <c r="J4954" t="s">
        <v>137</v>
      </c>
      <c r="K4954" t="s">
        <v>138</v>
      </c>
      <c r="L4954" t="s">
        <v>14398</v>
      </c>
      <c r="M4954" t="s">
        <v>14399</v>
      </c>
      <c r="N4954">
        <v>2.0227777769999999</v>
      </c>
      <c r="O4954">
        <v>0</v>
      </c>
      <c r="P4954">
        <v>1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0.56024639143101007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0.56024639143101007</v>
      </c>
    </row>
    <row r="4955" spans="1:31" x14ac:dyDescent="0.25">
      <c r="A4955">
        <v>2435566</v>
      </c>
      <c r="B4955">
        <v>1</v>
      </c>
      <c r="C4955" t="s">
        <v>80</v>
      </c>
      <c r="D4955" t="s">
        <v>105</v>
      </c>
      <c r="E4955" t="s">
        <v>132</v>
      </c>
      <c r="F4955" t="s">
        <v>14400</v>
      </c>
      <c r="G4955" t="s">
        <v>198</v>
      </c>
      <c r="H4955" t="s">
        <v>135</v>
      </c>
      <c r="I4955" t="s">
        <v>136</v>
      </c>
      <c r="J4955" t="s">
        <v>137</v>
      </c>
      <c r="K4955" t="s">
        <v>138</v>
      </c>
      <c r="L4955" t="s">
        <v>14401</v>
      </c>
      <c r="M4955" t="s">
        <v>14402</v>
      </c>
      <c r="N4955">
        <v>5.33</v>
      </c>
      <c r="O4955">
        <v>0</v>
      </c>
      <c r="P4955">
        <v>2</v>
      </c>
      <c r="Q4955">
        <v>0</v>
      </c>
      <c r="R4955">
        <v>0</v>
      </c>
      <c r="S4955">
        <v>0</v>
      </c>
      <c r="T4955">
        <v>2</v>
      </c>
      <c r="U4955">
        <v>0</v>
      </c>
      <c r="V4955">
        <v>0</v>
      </c>
      <c r="W4955">
        <v>0</v>
      </c>
      <c r="X4955">
        <v>2.6528199503865952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2.6528199503865952</v>
      </c>
    </row>
    <row r="4956" spans="1:31" x14ac:dyDescent="0.25">
      <c r="A4956">
        <v>2435570</v>
      </c>
      <c r="B4956">
        <v>1</v>
      </c>
      <c r="C4956" t="s">
        <v>81</v>
      </c>
      <c r="D4956" t="s">
        <v>112</v>
      </c>
      <c r="E4956" t="s">
        <v>147</v>
      </c>
      <c r="F4956" t="s">
        <v>14403</v>
      </c>
      <c r="G4956" t="s">
        <v>175</v>
      </c>
      <c r="H4956" t="s">
        <v>135</v>
      </c>
      <c r="I4956" t="s">
        <v>136</v>
      </c>
      <c r="J4956" t="s">
        <v>137</v>
      </c>
      <c r="K4956" t="s">
        <v>138</v>
      </c>
      <c r="L4956" t="s">
        <v>14404</v>
      </c>
      <c r="M4956" t="s">
        <v>14405</v>
      </c>
      <c r="N4956">
        <v>1.6844444439999999</v>
      </c>
      <c r="O4956">
        <v>0</v>
      </c>
      <c r="P4956">
        <v>7</v>
      </c>
      <c r="Q4956">
        <v>0</v>
      </c>
      <c r="R4956">
        <v>8</v>
      </c>
      <c r="S4956">
        <v>0</v>
      </c>
      <c r="T4956">
        <v>70</v>
      </c>
      <c r="U4956">
        <v>0</v>
      </c>
      <c r="V4956">
        <v>0</v>
      </c>
      <c r="W4956">
        <v>0</v>
      </c>
      <c r="X4956">
        <v>1.4517167874060555</v>
      </c>
      <c r="Y4956">
        <v>0</v>
      </c>
      <c r="Z4956">
        <v>1.4697224720543335E-2</v>
      </c>
      <c r="AA4956">
        <v>0</v>
      </c>
      <c r="AB4956">
        <v>210.99903742847883</v>
      </c>
      <c r="AC4956">
        <v>0</v>
      </c>
      <c r="AD4956">
        <v>0</v>
      </c>
      <c r="AE4956">
        <v>212.46545144060542</v>
      </c>
    </row>
    <row r="4957" spans="1:31" x14ac:dyDescent="0.25">
      <c r="A4957">
        <v>2435571</v>
      </c>
      <c r="B4957">
        <v>1</v>
      </c>
      <c r="C4957" t="s">
        <v>81</v>
      </c>
      <c r="D4957" t="s">
        <v>112</v>
      </c>
      <c r="E4957" t="s">
        <v>132</v>
      </c>
      <c r="F4957" t="s">
        <v>14406</v>
      </c>
      <c r="G4957" t="s">
        <v>134</v>
      </c>
      <c r="H4957" t="s">
        <v>135</v>
      </c>
      <c r="I4957" t="s">
        <v>136</v>
      </c>
      <c r="J4957" t="s">
        <v>137</v>
      </c>
      <c r="K4957" t="s">
        <v>138</v>
      </c>
      <c r="L4957" t="s">
        <v>14407</v>
      </c>
      <c r="M4957" t="s">
        <v>14408</v>
      </c>
      <c r="N4957">
        <v>2.9725000000000001</v>
      </c>
      <c r="O4957">
        <v>0</v>
      </c>
      <c r="P4957">
        <v>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0.83802702567709986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0.83802702567709986</v>
      </c>
    </row>
    <row r="4958" spans="1:31" x14ac:dyDescent="0.25">
      <c r="A4958">
        <v>2435572</v>
      </c>
      <c r="B4958">
        <v>1</v>
      </c>
      <c r="C4958" t="s">
        <v>80</v>
      </c>
      <c r="D4958" t="s">
        <v>87</v>
      </c>
      <c r="E4958" t="s">
        <v>132</v>
      </c>
      <c r="F4958" t="s">
        <v>14409</v>
      </c>
      <c r="G4958" t="s">
        <v>134</v>
      </c>
      <c r="H4958" t="s">
        <v>135</v>
      </c>
      <c r="I4958" t="s">
        <v>136</v>
      </c>
      <c r="J4958" t="s">
        <v>137</v>
      </c>
      <c r="K4958" t="s">
        <v>138</v>
      </c>
      <c r="L4958" t="s">
        <v>14410</v>
      </c>
      <c r="M4958" t="s">
        <v>14411</v>
      </c>
      <c r="N4958">
        <v>2.5988888879999998</v>
      </c>
      <c r="O4958">
        <v>0</v>
      </c>
      <c r="P4958">
        <v>2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1.4714558651355498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1.4714558651355498</v>
      </c>
    </row>
    <row r="4959" spans="1:31" x14ac:dyDescent="0.25">
      <c r="A4959">
        <v>2435577</v>
      </c>
      <c r="B4959">
        <v>1</v>
      </c>
      <c r="C4959" t="s">
        <v>80</v>
      </c>
      <c r="D4959" t="s">
        <v>104</v>
      </c>
      <c r="E4959" t="s">
        <v>147</v>
      </c>
      <c r="F4959" t="s">
        <v>14412</v>
      </c>
      <c r="G4959" t="s">
        <v>171</v>
      </c>
      <c r="H4959" t="s">
        <v>135</v>
      </c>
      <c r="I4959" t="s">
        <v>136</v>
      </c>
      <c r="J4959" t="s">
        <v>137</v>
      </c>
      <c r="K4959" t="s">
        <v>138</v>
      </c>
      <c r="L4959" t="s">
        <v>14413</v>
      </c>
      <c r="M4959" t="s">
        <v>14414</v>
      </c>
      <c r="N4959">
        <v>1.671944444</v>
      </c>
      <c r="O4959">
        <v>0</v>
      </c>
      <c r="P4959">
        <v>0</v>
      </c>
      <c r="Q4959">
        <v>0</v>
      </c>
      <c r="R4959">
        <v>2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</row>
    <row r="4960" spans="1:31" x14ac:dyDescent="0.25">
      <c r="A4960">
        <v>2435578</v>
      </c>
      <c r="B4960">
        <v>1</v>
      </c>
      <c r="C4960" t="s">
        <v>81</v>
      </c>
      <c r="D4960" t="s">
        <v>113</v>
      </c>
      <c r="E4960" t="s">
        <v>132</v>
      </c>
      <c r="F4960" t="s">
        <v>14415</v>
      </c>
      <c r="G4960" t="s">
        <v>134</v>
      </c>
      <c r="H4960" t="s">
        <v>135</v>
      </c>
      <c r="I4960" t="s">
        <v>136</v>
      </c>
      <c r="J4960" t="s">
        <v>137</v>
      </c>
      <c r="K4960" t="s">
        <v>138</v>
      </c>
      <c r="L4960" t="s">
        <v>14416</v>
      </c>
      <c r="M4960" t="s">
        <v>14417</v>
      </c>
      <c r="N4960">
        <v>0.69777777699999999</v>
      </c>
      <c r="O4960">
        <v>0</v>
      </c>
      <c r="P4960">
        <v>1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0.16510302279100003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0.16510302279100003</v>
      </c>
    </row>
    <row r="4961" spans="1:31" x14ac:dyDescent="0.25">
      <c r="A4961">
        <v>2435582</v>
      </c>
      <c r="B4961">
        <v>1</v>
      </c>
      <c r="C4961" t="s">
        <v>81</v>
      </c>
      <c r="D4961" t="s">
        <v>123</v>
      </c>
      <c r="E4961" t="s">
        <v>147</v>
      </c>
      <c r="F4961" t="s">
        <v>14418</v>
      </c>
      <c r="G4961" t="s">
        <v>525</v>
      </c>
      <c r="H4961" t="s">
        <v>135</v>
      </c>
      <c r="I4961" t="s">
        <v>136</v>
      </c>
      <c r="J4961" t="s">
        <v>137</v>
      </c>
      <c r="K4961" t="s">
        <v>138</v>
      </c>
      <c r="L4961" t="s">
        <v>14419</v>
      </c>
      <c r="M4961" t="s">
        <v>14420</v>
      </c>
      <c r="N4961">
        <v>1.445277777</v>
      </c>
      <c r="O4961">
        <v>0</v>
      </c>
      <c r="P4961">
        <v>430</v>
      </c>
      <c r="Q4961">
        <v>0</v>
      </c>
      <c r="R4961">
        <v>0</v>
      </c>
      <c r="S4961">
        <v>0</v>
      </c>
      <c r="T4961">
        <v>20</v>
      </c>
      <c r="U4961">
        <v>0</v>
      </c>
      <c r="V4961">
        <v>0</v>
      </c>
      <c r="W4961">
        <v>0</v>
      </c>
      <c r="X4961">
        <v>144.53436849205033</v>
      </c>
      <c r="Y4961">
        <v>0</v>
      </c>
      <c r="Z4961">
        <v>0</v>
      </c>
      <c r="AA4961">
        <v>0</v>
      </c>
      <c r="AB4961">
        <v>15.308437266590547</v>
      </c>
      <c r="AC4961">
        <v>0</v>
      </c>
      <c r="AD4961">
        <v>0</v>
      </c>
      <c r="AE4961">
        <v>159.84280575864088</v>
      </c>
    </row>
    <row r="4962" spans="1:31" x14ac:dyDescent="0.25">
      <c r="A4962">
        <v>2435584</v>
      </c>
      <c r="B4962">
        <v>1</v>
      </c>
      <c r="C4962" t="s">
        <v>80</v>
      </c>
      <c r="D4962" t="s">
        <v>99</v>
      </c>
      <c r="E4962" t="s">
        <v>290</v>
      </c>
      <c r="F4962" t="s">
        <v>14421</v>
      </c>
      <c r="G4962" t="s">
        <v>525</v>
      </c>
      <c r="H4962" t="s">
        <v>135</v>
      </c>
      <c r="I4962" t="s">
        <v>136</v>
      </c>
      <c r="J4962" t="s">
        <v>137</v>
      </c>
      <c r="K4962" t="s">
        <v>138</v>
      </c>
      <c r="L4962" t="s">
        <v>14422</v>
      </c>
      <c r="M4962" t="s">
        <v>14423</v>
      </c>
      <c r="N4962">
        <v>2.3316666659999998</v>
      </c>
      <c r="O4962">
        <v>0</v>
      </c>
      <c r="P4962">
        <v>11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1.5751789035668724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1.5751789035668724</v>
      </c>
    </row>
    <row r="4963" spans="1:31" x14ac:dyDescent="0.25">
      <c r="A4963">
        <v>2435586</v>
      </c>
      <c r="B4963">
        <v>1</v>
      </c>
      <c r="C4963" t="s">
        <v>81</v>
      </c>
      <c r="D4963" t="s">
        <v>113</v>
      </c>
      <c r="E4963" t="s">
        <v>147</v>
      </c>
      <c r="F4963" t="s">
        <v>14424</v>
      </c>
      <c r="G4963" t="s">
        <v>171</v>
      </c>
      <c r="H4963" t="s">
        <v>135</v>
      </c>
      <c r="I4963" t="s">
        <v>136</v>
      </c>
      <c r="J4963" t="s">
        <v>137</v>
      </c>
      <c r="K4963" t="s">
        <v>138</v>
      </c>
      <c r="L4963" t="s">
        <v>14425</v>
      </c>
      <c r="M4963" t="s">
        <v>14426</v>
      </c>
      <c r="N4963">
        <v>0.93500000000000005</v>
      </c>
      <c r="O4963">
        <v>0</v>
      </c>
      <c r="P4963">
        <v>12</v>
      </c>
      <c r="Q4963">
        <v>0</v>
      </c>
      <c r="R4963">
        <v>4</v>
      </c>
      <c r="S4963">
        <v>0</v>
      </c>
      <c r="T4963">
        <v>3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</row>
    <row r="4964" spans="1:31" x14ac:dyDescent="0.25">
      <c r="A4964">
        <v>2435588</v>
      </c>
      <c r="B4964">
        <v>1</v>
      </c>
      <c r="C4964" t="s">
        <v>80</v>
      </c>
      <c r="D4964" t="s">
        <v>107</v>
      </c>
      <c r="E4964" t="s">
        <v>178</v>
      </c>
      <c r="F4964" t="s">
        <v>4967</v>
      </c>
      <c r="G4964" t="s">
        <v>143</v>
      </c>
      <c r="H4964" t="s">
        <v>144</v>
      </c>
      <c r="I4964" t="s">
        <v>136</v>
      </c>
      <c r="J4964" t="s">
        <v>137</v>
      </c>
      <c r="K4964" t="s">
        <v>138</v>
      </c>
      <c r="L4964" t="s">
        <v>14427</v>
      </c>
      <c r="M4964" t="s">
        <v>14428</v>
      </c>
      <c r="N4964">
        <v>0.96583333299999996</v>
      </c>
      <c r="O4964">
        <v>2</v>
      </c>
      <c r="P4964">
        <v>5988</v>
      </c>
      <c r="Q4964">
        <v>1</v>
      </c>
      <c r="R4964">
        <v>44</v>
      </c>
      <c r="S4964">
        <v>9</v>
      </c>
      <c r="T4964">
        <v>330</v>
      </c>
      <c r="U4964">
        <v>0</v>
      </c>
      <c r="V4964">
        <v>2</v>
      </c>
      <c r="W4964">
        <v>9.1938575465889674</v>
      </c>
      <c r="X4964">
        <v>660.67083751635448</v>
      </c>
      <c r="Y4964">
        <v>6.7853344902654988E-2</v>
      </c>
      <c r="Z4964">
        <v>6.6745567339053338</v>
      </c>
      <c r="AA4964">
        <v>58.390189246805967</v>
      </c>
      <c r="AB4964">
        <v>418.95003173724291</v>
      </c>
      <c r="AC4964">
        <v>0</v>
      </c>
      <c r="AD4964">
        <v>185.84175748853482</v>
      </c>
      <c r="AE4964">
        <v>1339.7890836143351</v>
      </c>
    </row>
    <row r="4965" spans="1:31" x14ac:dyDescent="0.25">
      <c r="A4965">
        <v>2435593</v>
      </c>
      <c r="B4965">
        <v>1</v>
      </c>
      <c r="C4965" t="s">
        <v>81</v>
      </c>
      <c r="D4965" t="s">
        <v>112</v>
      </c>
      <c r="E4965" t="s">
        <v>178</v>
      </c>
      <c r="F4965" t="s">
        <v>14429</v>
      </c>
      <c r="G4965" t="s">
        <v>143</v>
      </c>
      <c r="H4965" t="s">
        <v>144</v>
      </c>
      <c r="I4965" t="s">
        <v>136</v>
      </c>
      <c r="J4965" t="s">
        <v>137</v>
      </c>
      <c r="K4965" t="s">
        <v>138</v>
      </c>
      <c r="L4965" t="s">
        <v>14430</v>
      </c>
      <c r="M4965" t="s">
        <v>14431</v>
      </c>
      <c r="N4965">
        <v>0.7</v>
      </c>
      <c r="O4965">
        <v>0</v>
      </c>
      <c r="P4965">
        <v>15</v>
      </c>
      <c r="Q4965">
        <v>0</v>
      </c>
      <c r="R4965">
        <v>7</v>
      </c>
      <c r="S4965">
        <v>1</v>
      </c>
      <c r="T4965">
        <v>0</v>
      </c>
      <c r="U4965">
        <v>0</v>
      </c>
      <c r="V4965">
        <v>0</v>
      </c>
      <c r="W4965">
        <v>0</v>
      </c>
      <c r="X4965">
        <v>0.20077269426200001</v>
      </c>
      <c r="Y4965">
        <v>0</v>
      </c>
      <c r="Z4965">
        <v>11.331467733885335</v>
      </c>
      <c r="AA4965">
        <v>2.2898247606472557</v>
      </c>
      <c r="AB4965">
        <v>0</v>
      </c>
      <c r="AC4965">
        <v>0</v>
      </c>
      <c r="AD4965">
        <v>0</v>
      </c>
      <c r="AE4965">
        <v>13.822065188794589</v>
      </c>
    </row>
    <row r="4966" spans="1:31" x14ac:dyDescent="0.25">
      <c r="A4966">
        <v>2435596</v>
      </c>
      <c r="B4966">
        <v>1</v>
      </c>
      <c r="C4966" t="s">
        <v>80</v>
      </c>
      <c r="D4966" t="s">
        <v>97</v>
      </c>
      <c r="E4966" t="s">
        <v>147</v>
      </c>
      <c r="F4966" t="s">
        <v>9854</v>
      </c>
      <c r="G4966" t="s">
        <v>149</v>
      </c>
      <c r="H4966" t="s">
        <v>135</v>
      </c>
      <c r="I4966" t="s">
        <v>136</v>
      </c>
      <c r="J4966" t="s">
        <v>137</v>
      </c>
      <c r="K4966" t="s">
        <v>138</v>
      </c>
      <c r="L4966" t="s">
        <v>14432</v>
      </c>
      <c r="M4966" t="s">
        <v>14433</v>
      </c>
      <c r="N4966">
        <v>2.2258333330000002</v>
      </c>
      <c r="O4966">
        <v>0</v>
      </c>
      <c r="P4966">
        <v>2</v>
      </c>
      <c r="Q4966">
        <v>0</v>
      </c>
      <c r="R4966">
        <v>3</v>
      </c>
      <c r="S4966">
        <v>0</v>
      </c>
      <c r="T4966">
        <v>1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1.555979995993007</v>
      </c>
      <c r="AA4966">
        <v>0</v>
      </c>
      <c r="AB4966">
        <v>29.184575025638665</v>
      </c>
      <c r="AC4966">
        <v>0</v>
      </c>
      <c r="AD4966">
        <v>0</v>
      </c>
      <c r="AE4966">
        <v>30.740555021631671</v>
      </c>
    </row>
    <row r="4967" spans="1:31" x14ac:dyDescent="0.25">
      <c r="A4967">
        <v>2435611</v>
      </c>
      <c r="B4967">
        <v>1</v>
      </c>
      <c r="C4967" t="s">
        <v>80</v>
      </c>
      <c r="D4967" t="s">
        <v>96</v>
      </c>
      <c r="E4967" t="s">
        <v>161</v>
      </c>
      <c r="F4967" t="s">
        <v>7843</v>
      </c>
      <c r="G4967" t="s">
        <v>183</v>
      </c>
      <c r="H4967" t="s">
        <v>144</v>
      </c>
      <c r="I4967" t="s">
        <v>136</v>
      </c>
      <c r="J4967" t="s">
        <v>137</v>
      </c>
      <c r="K4967" t="s">
        <v>138</v>
      </c>
      <c r="L4967" t="s">
        <v>14434</v>
      </c>
      <c r="M4967" t="s">
        <v>14435</v>
      </c>
      <c r="N4967">
        <v>1.3688888880000001</v>
      </c>
      <c r="O4967">
        <v>0</v>
      </c>
      <c r="P4967">
        <v>358</v>
      </c>
      <c r="Q4967">
        <v>0</v>
      </c>
      <c r="R4967">
        <v>6</v>
      </c>
      <c r="S4967">
        <v>0</v>
      </c>
      <c r="T4967">
        <v>58</v>
      </c>
      <c r="U4967">
        <v>0</v>
      </c>
      <c r="V4967">
        <v>0</v>
      </c>
      <c r="W4967">
        <v>0</v>
      </c>
      <c r="X4967">
        <v>261.97033994671852</v>
      </c>
      <c r="Y4967">
        <v>0</v>
      </c>
      <c r="Z4967">
        <v>3.9334436203049781</v>
      </c>
      <c r="AA4967">
        <v>0</v>
      </c>
      <c r="AB4967">
        <v>102.53985276416428</v>
      </c>
      <c r="AC4967">
        <v>0</v>
      </c>
      <c r="AD4967">
        <v>0</v>
      </c>
      <c r="AE4967">
        <v>368.44363633118775</v>
      </c>
    </row>
    <row r="4968" spans="1:31" x14ac:dyDescent="0.25">
      <c r="A4968">
        <v>2435614</v>
      </c>
      <c r="B4968">
        <v>1</v>
      </c>
      <c r="C4968" t="s">
        <v>80</v>
      </c>
      <c r="D4968" t="s">
        <v>105</v>
      </c>
      <c r="E4968" t="s">
        <v>161</v>
      </c>
      <c r="F4968" t="s">
        <v>945</v>
      </c>
      <c r="G4968" t="s">
        <v>143</v>
      </c>
      <c r="H4968" t="s">
        <v>144</v>
      </c>
      <c r="I4968" t="s">
        <v>136</v>
      </c>
      <c r="J4968" t="s">
        <v>137</v>
      </c>
      <c r="K4968" t="s">
        <v>138</v>
      </c>
      <c r="L4968" t="s">
        <v>14436</v>
      </c>
      <c r="M4968" t="s">
        <v>14437</v>
      </c>
      <c r="N4968">
        <v>0.76</v>
      </c>
      <c r="O4968">
        <v>1</v>
      </c>
      <c r="P4968">
        <v>2506</v>
      </c>
      <c r="Q4968">
        <v>4</v>
      </c>
      <c r="R4968">
        <v>316</v>
      </c>
      <c r="S4968">
        <v>29</v>
      </c>
      <c r="T4968">
        <v>348</v>
      </c>
      <c r="U4968">
        <v>5</v>
      </c>
      <c r="V4968">
        <v>3</v>
      </c>
      <c r="W4968">
        <v>0.72318262827224999</v>
      </c>
      <c r="X4968">
        <v>581.71564945200635</v>
      </c>
      <c r="Y4968">
        <v>3.7309295078499876</v>
      </c>
      <c r="Z4968">
        <v>71.900724477396807</v>
      </c>
      <c r="AA4968">
        <v>233.36246636112014</v>
      </c>
      <c r="AB4968">
        <v>315.92854662474525</v>
      </c>
      <c r="AC4968">
        <v>312.15091932985513</v>
      </c>
      <c r="AD4968">
        <v>1.5950026813573748</v>
      </c>
      <c r="AE4968">
        <v>1521.1074210626032</v>
      </c>
    </row>
    <row r="4969" spans="1:31" x14ac:dyDescent="0.25">
      <c r="A4969">
        <v>2435615</v>
      </c>
      <c r="B4969">
        <v>1</v>
      </c>
      <c r="C4969" t="s">
        <v>80</v>
      </c>
      <c r="D4969" t="s">
        <v>82</v>
      </c>
      <c r="E4969" t="s">
        <v>132</v>
      </c>
      <c r="F4969" t="s">
        <v>14438</v>
      </c>
      <c r="G4969" t="s">
        <v>153</v>
      </c>
      <c r="H4969" t="s">
        <v>135</v>
      </c>
      <c r="I4969" t="s">
        <v>136</v>
      </c>
      <c r="J4969" t="s">
        <v>137</v>
      </c>
      <c r="K4969" t="s">
        <v>138</v>
      </c>
      <c r="L4969" t="s">
        <v>14439</v>
      </c>
      <c r="M4969" t="s">
        <v>14440</v>
      </c>
      <c r="N4969">
        <v>6.2861111110000003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1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</row>
    <row r="4970" spans="1:31" x14ac:dyDescent="0.25">
      <c r="A4970">
        <v>2435616</v>
      </c>
      <c r="B4970">
        <v>1</v>
      </c>
      <c r="C4970" t="s">
        <v>80</v>
      </c>
      <c r="D4970" t="s">
        <v>92</v>
      </c>
      <c r="E4970" t="s">
        <v>132</v>
      </c>
      <c r="F4970" t="s">
        <v>14441</v>
      </c>
      <c r="G4970" t="s">
        <v>134</v>
      </c>
      <c r="H4970" t="s">
        <v>135</v>
      </c>
      <c r="I4970" t="s">
        <v>136</v>
      </c>
      <c r="J4970" t="s">
        <v>137</v>
      </c>
      <c r="K4970" t="s">
        <v>138</v>
      </c>
      <c r="L4970" t="s">
        <v>14442</v>
      </c>
      <c r="M4970" t="s">
        <v>14443</v>
      </c>
      <c r="N4970">
        <v>2.693888888</v>
      </c>
      <c r="O4970">
        <v>0</v>
      </c>
      <c r="P4970">
        <v>1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1.5855858804404444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1.5855858804404444</v>
      </c>
    </row>
    <row r="4971" spans="1:31" x14ac:dyDescent="0.25">
      <c r="A4971">
        <v>2435617</v>
      </c>
      <c r="B4971">
        <v>1</v>
      </c>
      <c r="C4971" t="s">
        <v>80</v>
      </c>
      <c r="D4971" t="s">
        <v>98</v>
      </c>
      <c r="E4971" t="s">
        <v>132</v>
      </c>
      <c r="F4971" t="s">
        <v>14444</v>
      </c>
      <c r="G4971" t="s">
        <v>134</v>
      </c>
      <c r="H4971" t="s">
        <v>135</v>
      </c>
      <c r="I4971" t="s">
        <v>136</v>
      </c>
      <c r="J4971" t="s">
        <v>137</v>
      </c>
      <c r="K4971" t="s">
        <v>138</v>
      </c>
      <c r="L4971" t="s">
        <v>14445</v>
      </c>
      <c r="M4971" t="s">
        <v>14446</v>
      </c>
      <c r="N4971">
        <v>1.6969444440000001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1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0.27286237875231667</v>
      </c>
      <c r="AC4971">
        <v>0</v>
      </c>
      <c r="AD4971">
        <v>0</v>
      </c>
      <c r="AE4971">
        <v>0.27286237875231667</v>
      </c>
    </row>
    <row r="4972" spans="1:31" x14ac:dyDescent="0.25">
      <c r="A4972">
        <v>2435619</v>
      </c>
      <c r="B4972">
        <v>1</v>
      </c>
      <c r="C4972" t="s">
        <v>81</v>
      </c>
      <c r="D4972" t="s">
        <v>112</v>
      </c>
      <c r="E4972" t="s">
        <v>132</v>
      </c>
      <c r="F4972" t="s">
        <v>14447</v>
      </c>
      <c r="G4972" t="s">
        <v>134</v>
      </c>
      <c r="H4972" t="s">
        <v>135</v>
      </c>
      <c r="I4972" t="s">
        <v>136</v>
      </c>
      <c r="J4972" t="s">
        <v>137</v>
      </c>
      <c r="K4972" t="s">
        <v>138</v>
      </c>
      <c r="L4972" t="s">
        <v>14448</v>
      </c>
      <c r="M4972" t="s">
        <v>14449</v>
      </c>
      <c r="N4972">
        <v>0.74333333300000004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1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0.44575407880498558</v>
      </c>
      <c r="AC4972">
        <v>0</v>
      </c>
      <c r="AD4972">
        <v>0</v>
      </c>
      <c r="AE4972">
        <v>0.44575407880498558</v>
      </c>
    </row>
    <row r="4973" spans="1:31" x14ac:dyDescent="0.25">
      <c r="A4973">
        <v>2435624</v>
      </c>
      <c r="B4973">
        <v>1</v>
      </c>
      <c r="C4973" t="s">
        <v>80</v>
      </c>
      <c r="D4973" t="s">
        <v>104</v>
      </c>
      <c r="E4973" t="s">
        <v>141</v>
      </c>
      <c r="F4973" t="s">
        <v>5924</v>
      </c>
      <c r="G4973" t="s">
        <v>143</v>
      </c>
      <c r="H4973" t="s">
        <v>144</v>
      </c>
      <c r="I4973" t="s">
        <v>136</v>
      </c>
      <c r="J4973" t="s">
        <v>137</v>
      </c>
      <c r="K4973" t="s">
        <v>138</v>
      </c>
      <c r="L4973" t="s">
        <v>14450</v>
      </c>
      <c r="M4973" t="s">
        <v>14451</v>
      </c>
      <c r="N4973">
        <v>1.562777777</v>
      </c>
      <c r="O4973">
        <v>3</v>
      </c>
      <c r="P4973">
        <v>195</v>
      </c>
      <c r="Q4973">
        <v>19</v>
      </c>
      <c r="R4973">
        <v>237</v>
      </c>
      <c r="S4973">
        <v>14</v>
      </c>
      <c r="T4973">
        <v>73</v>
      </c>
      <c r="U4973">
        <v>4</v>
      </c>
      <c r="V4973">
        <v>0</v>
      </c>
      <c r="W4973">
        <v>61.520347506446733</v>
      </c>
      <c r="X4973">
        <v>141.1772147280586</v>
      </c>
      <c r="Y4973">
        <v>8.4756527281696332</v>
      </c>
      <c r="Z4973">
        <v>27.130951440625619</v>
      </c>
      <c r="AA4973">
        <v>483.6070143048737</v>
      </c>
      <c r="AB4973">
        <v>84.416069899849148</v>
      </c>
      <c r="AC4973">
        <v>202.66690889487626</v>
      </c>
      <c r="AD4973">
        <v>0</v>
      </c>
      <c r="AE4973">
        <v>1008.9941595028997</v>
      </c>
    </row>
    <row r="4974" spans="1:31" x14ac:dyDescent="0.25">
      <c r="A4974">
        <v>2435628</v>
      </c>
      <c r="B4974">
        <v>1</v>
      </c>
      <c r="C4974" t="s">
        <v>80</v>
      </c>
      <c r="D4974" t="s">
        <v>84</v>
      </c>
      <c r="E4974" t="s">
        <v>132</v>
      </c>
      <c r="F4974" t="s">
        <v>14452</v>
      </c>
      <c r="G4974" t="s">
        <v>198</v>
      </c>
      <c r="H4974" t="s">
        <v>135</v>
      </c>
      <c r="I4974" t="s">
        <v>136</v>
      </c>
      <c r="J4974" t="s">
        <v>137</v>
      </c>
      <c r="K4974" t="s">
        <v>138</v>
      </c>
      <c r="L4974" t="s">
        <v>14453</v>
      </c>
      <c r="M4974" t="s">
        <v>14454</v>
      </c>
      <c r="N4974">
        <v>2.352777777</v>
      </c>
      <c r="O4974">
        <v>0</v>
      </c>
      <c r="P4974">
        <v>1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0.52337769540378831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0.52337769540378831</v>
      </c>
    </row>
    <row r="4975" spans="1:31" x14ac:dyDescent="0.25">
      <c r="A4975">
        <v>2435630</v>
      </c>
      <c r="B4975">
        <v>1</v>
      </c>
      <c r="C4975" t="s">
        <v>80</v>
      </c>
      <c r="D4975" t="s">
        <v>99</v>
      </c>
      <c r="E4975" t="s">
        <v>132</v>
      </c>
      <c r="F4975" t="s">
        <v>14455</v>
      </c>
      <c r="G4975" t="s">
        <v>134</v>
      </c>
      <c r="H4975" t="s">
        <v>135</v>
      </c>
      <c r="I4975" t="s">
        <v>136</v>
      </c>
      <c r="J4975" t="s">
        <v>137</v>
      </c>
      <c r="K4975" t="s">
        <v>138</v>
      </c>
      <c r="L4975" t="s">
        <v>14456</v>
      </c>
      <c r="M4975" t="s">
        <v>14457</v>
      </c>
      <c r="N4975">
        <v>3.435277777</v>
      </c>
      <c r="O4975">
        <v>0</v>
      </c>
      <c r="P4975">
        <v>1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</row>
    <row r="4976" spans="1:31" x14ac:dyDescent="0.25">
      <c r="A4976">
        <v>2435633</v>
      </c>
      <c r="B4976">
        <v>1</v>
      </c>
      <c r="C4976" t="s">
        <v>80</v>
      </c>
      <c r="D4976" t="s">
        <v>104</v>
      </c>
      <c r="E4976" t="s">
        <v>178</v>
      </c>
      <c r="F4976" t="s">
        <v>14458</v>
      </c>
      <c r="G4976" t="s">
        <v>175</v>
      </c>
      <c r="H4976" t="s">
        <v>144</v>
      </c>
      <c r="I4976" t="s">
        <v>136</v>
      </c>
      <c r="J4976" t="s">
        <v>137</v>
      </c>
      <c r="K4976" t="s">
        <v>138</v>
      </c>
      <c r="L4976" t="s">
        <v>14459</v>
      </c>
      <c r="M4976" t="s">
        <v>14460</v>
      </c>
      <c r="N4976">
        <v>0.83444444399999995</v>
      </c>
      <c r="O4976">
        <v>1</v>
      </c>
      <c r="P4976">
        <v>466</v>
      </c>
      <c r="Q4976">
        <v>22</v>
      </c>
      <c r="R4976">
        <v>27</v>
      </c>
      <c r="S4976">
        <v>28</v>
      </c>
      <c r="T4976">
        <v>73</v>
      </c>
      <c r="U4976">
        <v>5</v>
      </c>
      <c r="V4976">
        <v>0</v>
      </c>
      <c r="W4976">
        <v>2.7670175001565065</v>
      </c>
      <c r="X4976">
        <v>108.07045978323123</v>
      </c>
      <c r="Y4976">
        <v>13.196641807187008</v>
      </c>
      <c r="Z4976">
        <v>5.778647843720373</v>
      </c>
      <c r="AA4976">
        <v>371.85465680967712</v>
      </c>
      <c r="AB4976">
        <v>51.040161931983732</v>
      </c>
      <c r="AC4976">
        <v>160.94658408640879</v>
      </c>
      <c r="AD4976">
        <v>0</v>
      </c>
      <c r="AE4976">
        <v>713.65416976236475</v>
      </c>
    </row>
    <row r="4977" spans="1:31" x14ac:dyDescent="0.25">
      <c r="A4977">
        <v>2435635</v>
      </c>
      <c r="B4977">
        <v>1</v>
      </c>
      <c r="C4977" t="s">
        <v>80</v>
      </c>
      <c r="D4977" t="s">
        <v>105</v>
      </c>
      <c r="E4977" t="s">
        <v>178</v>
      </c>
      <c r="F4977" t="s">
        <v>14461</v>
      </c>
      <c r="G4977" t="s">
        <v>143</v>
      </c>
      <c r="H4977" t="s">
        <v>144</v>
      </c>
      <c r="I4977" t="s">
        <v>136</v>
      </c>
      <c r="J4977" t="s">
        <v>137</v>
      </c>
      <c r="K4977" t="s">
        <v>138</v>
      </c>
      <c r="L4977" t="s">
        <v>14462</v>
      </c>
      <c r="M4977" t="s">
        <v>14463</v>
      </c>
      <c r="N4977">
        <v>0.90166666600000001</v>
      </c>
      <c r="O4977">
        <v>0</v>
      </c>
      <c r="P4977">
        <v>1552</v>
      </c>
      <c r="Q4977">
        <v>0</v>
      </c>
      <c r="R4977">
        <v>0</v>
      </c>
      <c r="S4977">
        <v>1</v>
      </c>
      <c r="T4977">
        <v>55</v>
      </c>
      <c r="U4977">
        <v>0</v>
      </c>
      <c r="V4977">
        <v>0</v>
      </c>
      <c r="W4977">
        <v>0</v>
      </c>
      <c r="X4977">
        <v>443.08922624426685</v>
      </c>
      <c r="Y4977">
        <v>0</v>
      </c>
      <c r="Z4977">
        <v>0</v>
      </c>
      <c r="AA4977">
        <v>88.659511595113486</v>
      </c>
      <c r="AB4977">
        <v>60.567130013680831</v>
      </c>
      <c r="AC4977">
        <v>0</v>
      </c>
      <c r="AD4977">
        <v>0</v>
      </c>
      <c r="AE4977">
        <v>592.31586785306115</v>
      </c>
    </row>
    <row r="4978" spans="1:31" x14ac:dyDescent="0.25">
      <c r="A4978">
        <v>2435641</v>
      </c>
      <c r="B4978">
        <v>1</v>
      </c>
      <c r="C4978" t="s">
        <v>80</v>
      </c>
      <c r="D4978" t="s">
        <v>105</v>
      </c>
      <c r="E4978" t="s">
        <v>178</v>
      </c>
      <c r="F4978" t="s">
        <v>14464</v>
      </c>
      <c r="G4978" t="s">
        <v>143</v>
      </c>
      <c r="H4978" t="s">
        <v>144</v>
      </c>
      <c r="I4978" t="s">
        <v>136</v>
      </c>
      <c r="J4978" t="s">
        <v>137</v>
      </c>
      <c r="K4978" t="s">
        <v>138</v>
      </c>
      <c r="L4978" t="s">
        <v>14465</v>
      </c>
      <c r="M4978" t="s">
        <v>14466</v>
      </c>
      <c r="N4978">
        <v>0.454444444</v>
      </c>
      <c r="O4978">
        <v>10</v>
      </c>
      <c r="P4978">
        <v>2509</v>
      </c>
      <c r="Q4978">
        <v>17</v>
      </c>
      <c r="R4978">
        <v>591</v>
      </c>
      <c r="S4978">
        <v>24</v>
      </c>
      <c r="T4978">
        <v>254</v>
      </c>
      <c r="U4978">
        <v>0</v>
      </c>
      <c r="V4978">
        <v>2</v>
      </c>
      <c r="W4978">
        <v>3.330468423945347</v>
      </c>
      <c r="X4978">
        <v>312.50702241612919</v>
      </c>
      <c r="Y4978">
        <v>19.648706417866517</v>
      </c>
      <c r="Z4978">
        <v>32.085614479129681</v>
      </c>
      <c r="AA4978">
        <v>160.09263301574509</v>
      </c>
      <c r="AB4978">
        <v>144.06694338775378</v>
      </c>
      <c r="AC4978">
        <v>0</v>
      </c>
      <c r="AD4978">
        <v>1.9337136608015051</v>
      </c>
      <c r="AE4978">
        <v>673.66510180137107</v>
      </c>
    </row>
    <row r="4979" spans="1:31" x14ac:dyDescent="0.25">
      <c r="A4979">
        <v>2435642</v>
      </c>
      <c r="B4979">
        <v>1</v>
      </c>
      <c r="C4979" t="s">
        <v>80</v>
      </c>
      <c r="D4979" t="s">
        <v>85</v>
      </c>
      <c r="E4979" t="s">
        <v>156</v>
      </c>
      <c r="F4979" t="s">
        <v>14467</v>
      </c>
      <c r="G4979" t="s">
        <v>175</v>
      </c>
      <c r="H4979" t="s">
        <v>135</v>
      </c>
      <c r="I4979" t="s">
        <v>136</v>
      </c>
      <c r="J4979" t="s">
        <v>137</v>
      </c>
      <c r="K4979" t="s">
        <v>138</v>
      </c>
      <c r="L4979" t="s">
        <v>14468</v>
      </c>
      <c r="M4979" t="s">
        <v>14469</v>
      </c>
      <c r="N4979">
        <v>2.5163888879999998</v>
      </c>
      <c r="O4979">
        <v>0</v>
      </c>
      <c r="P4979">
        <v>775</v>
      </c>
      <c r="Q4979">
        <v>0</v>
      </c>
      <c r="R4979">
        <v>0</v>
      </c>
      <c r="S4979">
        <v>0</v>
      </c>
      <c r="T4979">
        <v>32</v>
      </c>
      <c r="U4979">
        <v>0</v>
      </c>
      <c r="V4979">
        <v>0</v>
      </c>
      <c r="W4979">
        <v>0</v>
      </c>
      <c r="X4979">
        <v>581.19728539260416</v>
      </c>
      <c r="Y4979">
        <v>0</v>
      </c>
      <c r="Z4979">
        <v>0</v>
      </c>
      <c r="AA4979">
        <v>0</v>
      </c>
      <c r="AB4979">
        <v>35.490605339600684</v>
      </c>
      <c r="AC4979">
        <v>0</v>
      </c>
      <c r="AD4979">
        <v>0</v>
      </c>
      <c r="AE4979">
        <v>616.68789073220489</v>
      </c>
    </row>
    <row r="4980" spans="1:31" x14ac:dyDescent="0.25">
      <c r="A4980">
        <v>2435644</v>
      </c>
      <c r="B4980">
        <v>1</v>
      </c>
      <c r="C4980" t="s">
        <v>80</v>
      </c>
      <c r="D4980" t="s">
        <v>96</v>
      </c>
      <c r="E4980" t="s">
        <v>132</v>
      </c>
      <c r="F4980" t="s">
        <v>14470</v>
      </c>
      <c r="G4980" t="s">
        <v>134</v>
      </c>
      <c r="H4980" t="s">
        <v>135</v>
      </c>
      <c r="I4980" t="s">
        <v>136</v>
      </c>
      <c r="J4980" t="s">
        <v>137</v>
      </c>
      <c r="K4980" t="s">
        <v>138</v>
      </c>
      <c r="L4980" t="s">
        <v>14471</v>
      </c>
      <c r="M4980" t="s">
        <v>14472</v>
      </c>
      <c r="N4980">
        <v>2.2230555550000002</v>
      </c>
      <c r="O4980">
        <v>0</v>
      </c>
      <c r="P4980">
        <v>1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1.4229526413558877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1.4229526413558877</v>
      </c>
    </row>
    <row r="4981" spans="1:31" x14ac:dyDescent="0.25">
      <c r="A4981">
        <v>2435648</v>
      </c>
      <c r="B4981">
        <v>1</v>
      </c>
      <c r="C4981" t="s">
        <v>80</v>
      </c>
      <c r="D4981" t="s">
        <v>106</v>
      </c>
      <c r="E4981" t="s">
        <v>132</v>
      </c>
      <c r="F4981" t="s">
        <v>14473</v>
      </c>
      <c r="G4981" t="s">
        <v>153</v>
      </c>
      <c r="H4981" t="s">
        <v>135</v>
      </c>
      <c r="I4981" t="s">
        <v>136</v>
      </c>
      <c r="J4981" t="s">
        <v>137</v>
      </c>
      <c r="K4981" t="s">
        <v>138</v>
      </c>
      <c r="L4981" t="s">
        <v>14474</v>
      </c>
      <c r="M4981" t="s">
        <v>14475</v>
      </c>
      <c r="N4981">
        <v>1.7994444439999999</v>
      </c>
      <c r="O4981">
        <v>0</v>
      </c>
      <c r="P4981">
        <v>1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0.28559812283267172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0.28559812283267172</v>
      </c>
    </row>
    <row r="4982" spans="1:31" x14ac:dyDescent="0.25">
      <c r="A4982">
        <v>2435652</v>
      </c>
      <c r="B4982">
        <v>1</v>
      </c>
      <c r="C4982" t="s">
        <v>80</v>
      </c>
      <c r="D4982" t="s">
        <v>82</v>
      </c>
      <c r="E4982" t="s">
        <v>132</v>
      </c>
      <c r="F4982" t="s">
        <v>14476</v>
      </c>
      <c r="G4982" t="s">
        <v>153</v>
      </c>
      <c r="H4982" t="s">
        <v>135</v>
      </c>
      <c r="I4982" t="s">
        <v>136</v>
      </c>
      <c r="J4982" t="s">
        <v>137</v>
      </c>
      <c r="K4982" t="s">
        <v>138</v>
      </c>
      <c r="L4982" t="s">
        <v>14477</v>
      </c>
      <c r="M4982" t="s">
        <v>14478</v>
      </c>
      <c r="N4982">
        <v>4.9130555549999997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5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46.236774293617238</v>
      </c>
      <c r="AC4982">
        <v>0</v>
      </c>
      <c r="AD4982">
        <v>0</v>
      </c>
      <c r="AE4982">
        <v>46.236774293617238</v>
      </c>
    </row>
    <row r="4983" spans="1:31" x14ac:dyDescent="0.25">
      <c r="A4983">
        <v>2435653</v>
      </c>
      <c r="B4983">
        <v>1</v>
      </c>
      <c r="C4983" t="s">
        <v>80</v>
      </c>
      <c r="D4983" t="s">
        <v>93</v>
      </c>
      <c r="E4983" t="s">
        <v>156</v>
      </c>
      <c r="F4983" t="s">
        <v>14479</v>
      </c>
      <c r="G4983" t="s">
        <v>158</v>
      </c>
      <c r="H4983" t="s">
        <v>135</v>
      </c>
      <c r="I4983" t="s">
        <v>136</v>
      </c>
      <c r="J4983" t="s">
        <v>137</v>
      </c>
      <c r="K4983" t="s">
        <v>138</v>
      </c>
      <c r="L4983" t="s">
        <v>14480</v>
      </c>
      <c r="M4983" t="s">
        <v>14481</v>
      </c>
      <c r="N4983">
        <v>1.714722222</v>
      </c>
      <c r="O4983">
        <v>0</v>
      </c>
      <c r="P4983">
        <v>28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16.774218739771271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16.774218739771271</v>
      </c>
    </row>
    <row r="4984" spans="1:31" x14ac:dyDescent="0.25">
      <c r="A4984">
        <v>2435656</v>
      </c>
      <c r="B4984">
        <v>1</v>
      </c>
      <c r="C4984" t="s">
        <v>80</v>
      </c>
      <c r="D4984" t="s">
        <v>94</v>
      </c>
      <c r="E4984" t="s">
        <v>147</v>
      </c>
      <c r="F4984" t="s">
        <v>14482</v>
      </c>
      <c r="G4984" t="s">
        <v>175</v>
      </c>
      <c r="H4984" t="s">
        <v>135</v>
      </c>
      <c r="I4984" t="s">
        <v>136</v>
      </c>
      <c r="J4984" t="s">
        <v>137</v>
      </c>
      <c r="K4984" t="s">
        <v>138</v>
      </c>
      <c r="L4984" t="s">
        <v>14483</v>
      </c>
      <c r="M4984" t="s">
        <v>14484</v>
      </c>
      <c r="N4984">
        <v>1.497777777</v>
      </c>
      <c r="O4984">
        <v>0</v>
      </c>
      <c r="P4984">
        <v>56</v>
      </c>
      <c r="Q4984">
        <v>0</v>
      </c>
      <c r="R4984">
        <v>0</v>
      </c>
      <c r="S4984">
        <v>0</v>
      </c>
      <c r="T4984">
        <v>3</v>
      </c>
      <c r="U4984">
        <v>0</v>
      </c>
      <c r="V4984">
        <v>0</v>
      </c>
      <c r="W4984">
        <v>0</v>
      </c>
      <c r="X4984">
        <v>19.659289947578678</v>
      </c>
      <c r="Y4984">
        <v>0</v>
      </c>
      <c r="Z4984">
        <v>0</v>
      </c>
      <c r="AA4984">
        <v>0</v>
      </c>
      <c r="AB4984">
        <v>1.792812696263951</v>
      </c>
      <c r="AC4984">
        <v>0</v>
      </c>
      <c r="AD4984">
        <v>0</v>
      </c>
      <c r="AE4984">
        <v>21.452102643842629</v>
      </c>
    </row>
    <row r="4985" spans="1:31" x14ac:dyDescent="0.25">
      <c r="A4985">
        <v>2435657</v>
      </c>
      <c r="B4985">
        <v>1</v>
      </c>
      <c r="C4985" t="s">
        <v>81</v>
      </c>
      <c r="D4985" t="s">
        <v>122</v>
      </c>
      <c r="E4985" t="s">
        <v>147</v>
      </c>
      <c r="F4985" t="s">
        <v>14485</v>
      </c>
      <c r="G4985" t="s">
        <v>171</v>
      </c>
      <c r="H4985" t="s">
        <v>135</v>
      </c>
      <c r="I4985" t="s">
        <v>136</v>
      </c>
      <c r="J4985" t="s">
        <v>137</v>
      </c>
      <c r="K4985" t="s">
        <v>138</v>
      </c>
      <c r="L4985" t="s">
        <v>14486</v>
      </c>
      <c r="M4985" t="s">
        <v>14487</v>
      </c>
      <c r="N4985">
        <v>1.0930555550000001</v>
      </c>
      <c r="O4985">
        <v>0</v>
      </c>
      <c r="P4985">
        <v>66</v>
      </c>
      <c r="Q4985">
        <v>0</v>
      </c>
      <c r="R4985">
        <v>0</v>
      </c>
      <c r="S4985">
        <v>0</v>
      </c>
      <c r="T4985">
        <v>1</v>
      </c>
      <c r="U4985">
        <v>0</v>
      </c>
      <c r="V4985">
        <v>0</v>
      </c>
      <c r="W4985">
        <v>0</v>
      </c>
      <c r="X4985">
        <v>13.051742506725857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13.051742506725857</v>
      </c>
    </row>
    <row r="4986" spans="1:31" x14ac:dyDescent="0.25">
      <c r="A4986">
        <v>2435665</v>
      </c>
      <c r="B4986">
        <v>1</v>
      </c>
      <c r="C4986" t="s">
        <v>80</v>
      </c>
      <c r="D4986" t="s">
        <v>101</v>
      </c>
      <c r="E4986" t="s">
        <v>161</v>
      </c>
      <c r="F4986" t="s">
        <v>14488</v>
      </c>
      <c r="G4986" t="s">
        <v>256</v>
      </c>
      <c r="H4986" t="s">
        <v>144</v>
      </c>
      <c r="I4986" t="s">
        <v>136</v>
      </c>
      <c r="J4986" t="s">
        <v>137</v>
      </c>
      <c r="K4986" t="s">
        <v>138</v>
      </c>
      <c r="L4986" t="s">
        <v>14489</v>
      </c>
      <c r="M4986" t="s">
        <v>14490</v>
      </c>
      <c r="N4986">
        <v>2.0366666659999999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1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0.44995134756527999</v>
      </c>
      <c r="AC4986">
        <v>0</v>
      </c>
      <c r="AD4986">
        <v>0</v>
      </c>
      <c r="AE4986">
        <v>0.44995134756527999</v>
      </c>
    </row>
    <row r="4987" spans="1:31" x14ac:dyDescent="0.25">
      <c r="A4987">
        <v>2435669</v>
      </c>
      <c r="B4987">
        <v>1</v>
      </c>
      <c r="C4987" t="s">
        <v>80</v>
      </c>
      <c r="D4987" t="s">
        <v>105</v>
      </c>
      <c r="E4987" t="s">
        <v>141</v>
      </c>
      <c r="F4987" t="s">
        <v>7626</v>
      </c>
      <c r="G4987" t="s">
        <v>143</v>
      </c>
      <c r="H4987" t="s">
        <v>144</v>
      </c>
      <c r="I4987" t="s">
        <v>136</v>
      </c>
      <c r="J4987" t="s">
        <v>137</v>
      </c>
      <c r="K4987" t="s">
        <v>138</v>
      </c>
      <c r="L4987" t="s">
        <v>14491</v>
      </c>
      <c r="M4987" t="s">
        <v>14492</v>
      </c>
      <c r="N4987">
        <v>8.7630555549999993</v>
      </c>
      <c r="O4987">
        <v>4</v>
      </c>
      <c r="P4987">
        <v>677</v>
      </c>
      <c r="Q4987">
        <v>12</v>
      </c>
      <c r="R4987">
        <v>89</v>
      </c>
      <c r="S4987">
        <v>8</v>
      </c>
      <c r="T4987">
        <v>74</v>
      </c>
      <c r="U4987">
        <v>0</v>
      </c>
      <c r="V4987">
        <v>0</v>
      </c>
      <c r="W4987">
        <v>10.233068408536161</v>
      </c>
      <c r="X4987">
        <v>1047.1091330413008</v>
      </c>
      <c r="Y4987">
        <v>327.4101813373436</v>
      </c>
      <c r="Z4987">
        <v>155.65022886562889</v>
      </c>
      <c r="AA4987">
        <v>54.804614667804032</v>
      </c>
      <c r="AB4987">
        <v>734.19052206760546</v>
      </c>
      <c r="AC4987">
        <v>0</v>
      </c>
      <c r="AD4987">
        <v>0</v>
      </c>
      <c r="AE4987">
        <v>2329.397748388219</v>
      </c>
    </row>
    <row r="4988" spans="1:31" x14ac:dyDescent="0.25">
      <c r="A4988">
        <v>2435670</v>
      </c>
      <c r="B4988">
        <v>1</v>
      </c>
      <c r="C4988" t="s">
        <v>80</v>
      </c>
      <c r="D4988" t="s">
        <v>105</v>
      </c>
      <c r="E4988" t="s">
        <v>178</v>
      </c>
      <c r="F4988" t="s">
        <v>2928</v>
      </c>
      <c r="G4988" t="s">
        <v>143</v>
      </c>
      <c r="H4988" t="s">
        <v>144</v>
      </c>
      <c r="I4988" t="s">
        <v>136</v>
      </c>
      <c r="J4988" t="s">
        <v>137</v>
      </c>
      <c r="K4988" t="s">
        <v>138</v>
      </c>
      <c r="L4988" t="s">
        <v>14493</v>
      </c>
      <c r="M4988" t="s">
        <v>14494</v>
      </c>
      <c r="N4988">
        <v>4.5555555549999998</v>
      </c>
      <c r="O4988">
        <v>20</v>
      </c>
      <c r="P4988">
        <v>886</v>
      </c>
      <c r="Q4988">
        <v>13</v>
      </c>
      <c r="R4988">
        <v>49</v>
      </c>
      <c r="S4988">
        <v>49</v>
      </c>
      <c r="T4988">
        <v>131</v>
      </c>
      <c r="U4988">
        <v>13</v>
      </c>
      <c r="V4988">
        <v>0</v>
      </c>
      <c r="W4988">
        <v>45.894327720586851</v>
      </c>
      <c r="X4988">
        <v>1202.1177879514937</v>
      </c>
      <c r="Y4988">
        <v>95.236592799709541</v>
      </c>
      <c r="Z4988">
        <v>48.677036709490309</v>
      </c>
      <c r="AA4988">
        <v>2679.3352498635459</v>
      </c>
      <c r="AB4988">
        <v>1108.7781568897262</v>
      </c>
      <c r="AC4988">
        <v>1579.5772423880089</v>
      </c>
      <c r="AD4988">
        <v>0</v>
      </c>
      <c r="AE4988">
        <v>6759.6163943225611</v>
      </c>
    </row>
    <row r="4989" spans="1:31" x14ac:dyDescent="0.25">
      <c r="A4989">
        <v>2435671</v>
      </c>
      <c r="B4989">
        <v>1</v>
      </c>
      <c r="C4989" t="s">
        <v>81</v>
      </c>
      <c r="D4989" t="s">
        <v>122</v>
      </c>
      <c r="E4989" t="s">
        <v>132</v>
      </c>
      <c r="F4989" t="s">
        <v>6770</v>
      </c>
      <c r="G4989" t="s">
        <v>153</v>
      </c>
      <c r="H4989" t="s">
        <v>135</v>
      </c>
      <c r="I4989" t="s">
        <v>136</v>
      </c>
      <c r="J4989" t="s">
        <v>137</v>
      </c>
      <c r="K4989" t="s">
        <v>138</v>
      </c>
      <c r="L4989" t="s">
        <v>14495</v>
      </c>
      <c r="M4989" t="s">
        <v>14496</v>
      </c>
      <c r="N4989">
        <v>1.352777777</v>
      </c>
      <c r="O4989">
        <v>0</v>
      </c>
      <c r="P4989">
        <v>5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2.3088941347256418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2.3088941347256418</v>
      </c>
    </row>
    <row r="4990" spans="1:31" x14ac:dyDescent="0.25">
      <c r="A4990">
        <v>2435674</v>
      </c>
      <c r="B4990">
        <v>1</v>
      </c>
      <c r="C4990" t="s">
        <v>80</v>
      </c>
      <c r="D4990" t="s">
        <v>82</v>
      </c>
      <c r="E4990" t="s">
        <v>156</v>
      </c>
      <c r="F4990" t="s">
        <v>14497</v>
      </c>
      <c r="G4990" t="s">
        <v>175</v>
      </c>
      <c r="H4990" t="s">
        <v>135</v>
      </c>
      <c r="I4990" t="s">
        <v>136</v>
      </c>
      <c r="J4990" t="s">
        <v>137</v>
      </c>
      <c r="K4990" t="s">
        <v>138</v>
      </c>
      <c r="L4990" t="s">
        <v>14498</v>
      </c>
      <c r="M4990" t="s">
        <v>14499</v>
      </c>
      <c r="N4990">
        <v>0.578333333</v>
      </c>
      <c r="O4990">
        <v>0</v>
      </c>
      <c r="P4990">
        <v>2</v>
      </c>
      <c r="Q4990">
        <v>0</v>
      </c>
      <c r="R4990">
        <v>0</v>
      </c>
      <c r="S4990">
        <v>0</v>
      </c>
      <c r="T4990">
        <v>437</v>
      </c>
      <c r="U4990">
        <v>0</v>
      </c>
      <c r="V4990">
        <v>0</v>
      </c>
      <c r="W4990">
        <v>0</v>
      </c>
      <c r="X4990">
        <v>0.41213303982560007</v>
      </c>
      <c r="Y4990">
        <v>0</v>
      </c>
      <c r="Z4990">
        <v>0</v>
      </c>
      <c r="AA4990">
        <v>0</v>
      </c>
      <c r="AB4990">
        <v>105.83402229874581</v>
      </c>
      <c r="AC4990">
        <v>0</v>
      </c>
      <c r="AD4990">
        <v>0</v>
      </c>
      <c r="AE4990">
        <v>106.24615533857141</v>
      </c>
    </row>
    <row r="4991" spans="1:31" x14ac:dyDescent="0.25">
      <c r="A4991">
        <v>2435676</v>
      </c>
      <c r="B4991">
        <v>1</v>
      </c>
      <c r="C4991" t="s">
        <v>80</v>
      </c>
      <c r="D4991" t="s">
        <v>82</v>
      </c>
      <c r="E4991" t="s">
        <v>147</v>
      </c>
      <c r="F4991" t="s">
        <v>2350</v>
      </c>
      <c r="G4991" t="s">
        <v>479</v>
      </c>
      <c r="H4991" t="s">
        <v>135</v>
      </c>
      <c r="I4991" t="s">
        <v>136</v>
      </c>
      <c r="J4991" t="s">
        <v>137</v>
      </c>
      <c r="K4991" t="s">
        <v>138</v>
      </c>
      <c r="L4991" t="s">
        <v>14500</v>
      </c>
      <c r="M4991" t="s">
        <v>14501</v>
      </c>
      <c r="N4991">
        <v>4.9450000000000003</v>
      </c>
      <c r="O4991">
        <v>0</v>
      </c>
      <c r="P4991">
        <v>46</v>
      </c>
      <c r="Q4991">
        <v>0</v>
      </c>
      <c r="R4991">
        <v>0</v>
      </c>
      <c r="S4991">
        <v>0</v>
      </c>
      <c r="T4991">
        <v>9</v>
      </c>
      <c r="U4991">
        <v>0</v>
      </c>
      <c r="V4991">
        <v>0</v>
      </c>
      <c r="W4991">
        <v>0</v>
      </c>
      <c r="X4991">
        <v>24.291596686669575</v>
      </c>
      <c r="Y4991">
        <v>0</v>
      </c>
      <c r="Z4991">
        <v>0</v>
      </c>
      <c r="AA4991">
        <v>0</v>
      </c>
      <c r="AB4991">
        <v>9.8215058152861836</v>
      </c>
      <c r="AC4991">
        <v>0</v>
      </c>
      <c r="AD4991">
        <v>0</v>
      </c>
      <c r="AE4991">
        <v>34.113102501955758</v>
      </c>
    </row>
    <row r="4992" spans="1:31" x14ac:dyDescent="0.25">
      <c r="A4992">
        <v>2435677</v>
      </c>
      <c r="B4992">
        <v>1</v>
      </c>
      <c r="C4992" t="s">
        <v>80</v>
      </c>
      <c r="D4992" t="s">
        <v>85</v>
      </c>
      <c r="E4992" t="s">
        <v>132</v>
      </c>
      <c r="F4992" t="s">
        <v>14502</v>
      </c>
      <c r="G4992" t="s">
        <v>153</v>
      </c>
      <c r="H4992" t="s">
        <v>135</v>
      </c>
      <c r="I4992" t="s">
        <v>136</v>
      </c>
      <c r="J4992" t="s">
        <v>137</v>
      </c>
      <c r="K4992" t="s">
        <v>138</v>
      </c>
      <c r="L4992" t="s">
        <v>14503</v>
      </c>
      <c r="M4992" t="s">
        <v>14504</v>
      </c>
      <c r="N4992">
        <v>1.1233333329999999</v>
      </c>
      <c r="O4992">
        <v>0</v>
      </c>
      <c r="P4992">
        <v>10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2.5391559470185188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2.5391559470185188</v>
      </c>
    </row>
    <row r="4993" spans="1:31" x14ac:dyDescent="0.25">
      <c r="A4993">
        <v>2435680</v>
      </c>
      <c r="B4993">
        <v>1</v>
      </c>
      <c r="C4993" t="s">
        <v>80</v>
      </c>
      <c r="D4993" t="s">
        <v>105</v>
      </c>
      <c r="E4993" t="s">
        <v>178</v>
      </c>
      <c r="F4993" t="s">
        <v>14461</v>
      </c>
      <c r="G4993" t="s">
        <v>143</v>
      </c>
      <c r="H4993" t="s">
        <v>144</v>
      </c>
      <c r="I4993" t="s">
        <v>136</v>
      </c>
      <c r="J4993" t="s">
        <v>137</v>
      </c>
      <c r="K4993" t="s">
        <v>138</v>
      </c>
      <c r="L4993" t="s">
        <v>14505</v>
      </c>
      <c r="M4993" t="s">
        <v>14506</v>
      </c>
      <c r="N4993">
        <v>2.6025</v>
      </c>
      <c r="O4993">
        <v>0</v>
      </c>
      <c r="P4993">
        <v>1552</v>
      </c>
      <c r="Q4993">
        <v>0</v>
      </c>
      <c r="R4993">
        <v>0</v>
      </c>
      <c r="S4993">
        <v>1</v>
      </c>
      <c r="T4993">
        <v>55</v>
      </c>
      <c r="U4993">
        <v>0</v>
      </c>
      <c r="V4993">
        <v>0</v>
      </c>
      <c r="W4993">
        <v>0</v>
      </c>
      <c r="X4993">
        <v>1154.5705344156243</v>
      </c>
      <c r="Y4993">
        <v>0</v>
      </c>
      <c r="Z4993">
        <v>0</v>
      </c>
      <c r="AA4993">
        <v>236.61441467261187</v>
      </c>
      <c r="AB4993">
        <v>148.14952642896753</v>
      </c>
      <c r="AC4993">
        <v>0</v>
      </c>
      <c r="AD4993">
        <v>0</v>
      </c>
      <c r="AE4993">
        <v>1539.3344755172038</v>
      </c>
    </row>
    <row r="4994" spans="1:31" x14ac:dyDescent="0.25">
      <c r="A4994">
        <v>2435683</v>
      </c>
      <c r="B4994">
        <v>1</v>
      </c>
      <c r="C4994" t="s">
        <v>80</v>
      </c>
      <c r="D4994" t="s">
        <v>98</v>
      </c>
      <c r="E4994" t="s">
        <v>132</v>
      </c>
      <c r="F4994" t="s">
        <v>14507</v>
      </c>
      <c r="G4994" t="s">
        <v>134</v>
      </c>
      <c r="H4994" t="s">
        <v>135</v>
      </c>
      <c r="I4994" t="s">
        <v>136</v>
      </c>
      <c r="J4994" t="s">
        <v>137</v>
      </c>
      <c r="K4994" t="s">
        <v>138</v>
      </c>
      <c r="L4994" t="s">
        <v>14508</v>
      </c>
      <c r="M4994" t="s">
        <v>14509</v>
      </c>
      <c r="N4994">
        <v>1.5663888880000001</v>
      </c>
      <c r="O4994">
        <v>0</v>
      </c>
      <c r="P4994">
        <v>2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0.42856405039123063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0.42856405039123063</v>
      </c>
    </row>
    <row r="4995" spans="1:31" x14ac:dyDescent="0.25">
      <c r="A4995">
        <v>2435696</v>
      </c>
      <c r="B4995">
        <v>1</v>
      </c>
      <c r="C4995" t="s">
        <v>80</v>
      </c>
      <c r="D4995" t="s">
        <v>83</v>
      </c>
      <c r="E4995" t="s">
        <v>290</v>
      </c>
      <c r="F4995" t="s">
        <v>13331</v>
      </c>
      <c r="G4995" t="s">
        <v>171</v>
      </c>
      <c r="H4995" t="s">
        <v>135</v>
      </c>
      <c r="I4995" t="s">
        <v>136</v>
      </c>
      <c r="J4995" t="s">
        <v>137</v>
      </c>
      <c r="K4995" t="s">
        <v>138</v>
      </c>
      <c r="L4995" t="s">
        <v>14510</v>
      </c>
      <c r="M4995" t="s">
        <v>14511</v>
      </c>
      <c r="N4995">
        <v>0.93361111100000005</v>
      </c>
      <c r="O4995">
        <v>0</v>
      </c>
      <c r="P4995">
        <v>13</v>
      </c>
      <c r="Q4995">
        <v>0</v>
      </c>
      <c r="R4995">
        <v>0</v>
      </c>
      <c r="S4995">
        <v>0</v>
      </c>
      <c r="T4995">
        <v>19</v>
      </c>
      <c r="U4995">
        <v>0</v>
      </c>
      <c r="V4995">
        <v>0</v>
      </c>
      <c r="W4995">
        <v>0</v>
      </c>
      <c r="X4995">
        <v>3.0024387587347223</v>
      </c>
      <c r="Y4995">
        <v>0</v>
      </c>
      <c r="Z4995">
        <v>0</v>
      </c>
      <c r="AA4995">
        <v>0</v>
      </c>
      <c r="AB4995">
        <v>35.494200116823805</v>
      </c>
      <c r="AC4995">
        <v>0</v>
      </c>
      <c r="AD4995">
        <v>0</v>
      </c>
      <c r="AE4995">
        <v>38.496638875558524</v>
      </c>
    </row>
    <row r="4996" spans="1:31" x14ac:dyDescent="0.25">
      <c r="A4996">
        <v>2435711</v>
      </c>
      <c r="B4996">
        <v>1</v>
      </c>
      <c r="C4996" t="s">
        <v>80</v>
      </c>
      <c r="D4996" t="s">
        <v>105</v>
      </c>
      <c r="E4996" t="s">
        <v>161</v>
      </c>
      <c r="F4996" t="s">
        <v>14512</v>
      </c>
      <c r="G4996" t="s">
        <v>256</v>
      </c>
      <c r="H4996" t="s">
        <v>144</v>
      </c>
      <c r="I4996" t="s">
        <v>136</v>
      </c>
      <c r="J4996" t="s">
        <v>137</v>
      </c>
      <c r="K4996" t="s">
        <v>138</v>
      </c>
      <c r="L4996" t="s">
        <v>14513</v>
      </c>
      <c r="M4996" t="s">
        <v>14514</v>
      </c>
      <c r="N4996">
        <v>5.0697222220000002</v>
      </c>
      <c r="O4996">
        <v>0</v>
      </c>
      <c r="P4996">
        <v>295</v>
      </c>
      <c r="Q4996">
        <v>1</v>
      </c>
      <c r="R4996">
        <v>13</v>
      </c>
      <c r="S4996">
        <v>0</v>
      </c>
      <c r="T4996">
        <v>31</v>
      </c>
      <c r="U4996">
        <v>0</v>
      </c>
      <c r="V4996">
        <v>0</v>
      </c>
      <c r="W4996">
        <v>0</v>
      </c>
      <c r="X4996">
        <v>241.02257573953659</v>
      </c>
      <c r="Y4996">
        <v>1.7747980780653334</v>
      </c>
      <c r="Z4996">
        <v>3.5450371603574449</v>
      </c>
      <c r="AA4996">
        <v>0</v>
      </c>
      <c r="AB4996">
        <v>183.95092392194431</v>
      </c>
      <c r="AC4996">
        <v>0</v>
      </c>
      <c r="AD4996">
        <v>0</v>
      </c>
      <c r="AE4996">
        <v>430.2933348999037</v>
      </c>
    </row>
    <row r="4997" spans="1:31" x14ac:dyDescent="0.25">
      <c r="A4997">
        <v>2435712</v>
      </c>
      <c r="B4997">
        <v>1</v>
      </c>
      <c r="C4997" t="s">
        <v>80</v>
      </c>
      <c r="D4997" t="s">
        <v>105</v>
      </c>
      <c r="E4997" t="s">
        <v>161</v>
      </c>
      <c r="F4997" t="s">
        <v>14515</v>
      </c>
      <c r="G4997" t="s">
        <v>143</v>
      </c>
      <c r="H4997" t="s">
        <v>144</v>
      </c>
      <c r="I4997" t="s">
        <v>136</v>
      </c>
      <c r="J4997" t="s">
        <v>137</v>
      </c>
      <c r="K4997" t="s">
        <v>138</v>
      </c>
      <c r="L4997" t="s">
        <v>14516</v>
      </c>
      <c r="M4997" t="s">
        <v>14517</v>
      </c>
      <c r="N4997">
        <v>1.214444444</v>
      </c>
      <c r="O4997">
        <v>0</v>
      </c>
      <c r="P4997">
        <v>3388</v>
      </c>
      <c r="Q4997">
        <v>0</v>
      </c>
      <c r="R4997">
        <v>0</v>
      </c>
      <c r="S4997">
        <v>1</v>
      </c>
      <c r="T4997">
        <v>246</v>
      </c>
      <c r="U4997">
        <v>0</v>
      </c>
      <c r="V4997">
        <v>1</v>
      </c>
      <c r="W4997">
        <v>0</v>
      </c>
      <c r="X4997">
        <v>1118.6017096993835</v>
      </c>
      <c r="Y4997">
        <v>0</v>
      </c>
      <c r="Z4997">
        <v>0</v>
      </c>
      <c r="AA4997">
        <v>1.6811915497783998</v>
      </c>
      <c r="AB4997">
        <v>256.62511055770989</v>
      </c>
      <c r="AC4997">
        <v>0</v>
      </c>
      <c r="AD4997">
        <v>5.7105853501821366</v>
      </c>
      <c r="AE4997">
        <v>1382.6185971570537</v>
      </c>
    </row>
    <row r="4998" spans="1:31" x14ac:dyDescent="0.25">
      <c r="A4998">
        <v>2435721</v>
      </c>
      <c r="B4998">
        <v>1</v>
      </c>
      <c r="C4998" t="s">
        <v>80</v>
      </c>
      <c r="D4998" t="s">
        <v>105</v>
      </c>
      <c r="E4998" t="s">
        <v>290</v>
      </c>
      <c r="F4998" t="s">
        <v>14180</v>
      </c>
      <c r="G4998" t="s">
        <v>171</v>
      </c>
      <c r="H4998" t="s">
        <v>135</v>
      </c>
      <c r="I4998" t="s">
        <v>136</v>
      </c>
      <c r="J4998" t="s">
        <v>137</v>
      </c>
      <c r="K4998" t="s">
        <v>138</v>
      </c>
      <c r="L4998" t="s">
        <v>14518</v>
      </c>
      <c r="M4998" t="s">
        <v>14519</v>
      </c>
      <c r="N4998">
        <v>5.3769444440000003</v>
      </c>
      <c r="O4998">
        <v>0</v>
      </c>
      <c r="P4998">
        <v>64</v>
      </c>
      <c r="Q4998">
        <v>0</v>
      </c>
      <c r="R4998">
        <v>0</v>
      </c>
      <c r="S4998">
        <v>0</v>
      </c>
      <c r="T4998">
        <v>5</v>
      </c>
      <c r="U4998">
        <v>0</v>
      </c>
      <c r="V4998">
        <v>0</v>
      </c>
      <c r="W4998">
        <v>0</v>
      </c>
      <c r="X4998">
        <v>68.165043315129509</v>
      </c>
      <c r="Y4998">
        <v>0</v>
      </c>
      <c r="Z4998">
        <v>0</v>
      </c>
      <c r="AA4998">
        <v>0</v>
      </c>
      <c r="AB4998">
        <v>12.904817663650277</v>
      </c>
      <c r="AC4998">
        <v>0</v>
      </c>
      <c r="AD4998">
        <v>0</v>
      </c>
      <c r="AE4998">
        <v>81.069860978779786</v>
      </c>
    </row>
    <row r="4999" spans="1:31" x14ac:dyDescent="0.25">
      <c r="A4999">
        <v>2435725</v>
      </c>
      <c r="B4999">
        <v>1</v>
      </c>
      <c r="C4999" t="s">
        <v>80</v>
      </c>
      <c r="D4999" t="s">
        <v>96</v>
      </c>
      <c r="E4999" t="s">
        <v>147</v>
      </c>
      <c r="F4999" t="s">
        <v>14520</v>
      </c>
      <c r="G4999" t="s">
        <v>175</v>
      </c>
      <c r="H4999" t="s">
        <v>135</v>
      </c>
      <c r="I4999" t="s">
        <v>136</v>
      </c>
      <c r="J4999" t="s">
        <v>137</v>
      </c>
      <c r="K4999" t="s">
        <v>138</v>
      </c>
      <c r="L4999" t="s">
        <v>14521</v>
      </c>
      <c r="M4999" t="s">
        <v>14522</v>
      </c>
      <c r="N4999">
        <v>0.53138888799999995</v>
      </c>
      <c r="O4999">
        <v>0</v>
      </c>
      <c r="P4999">
        <v>15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0.36521458535447082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0.36521458535447082</v>
      </c>
    </row>
    <row r="5000" spans="1:31" x14ac:dyDescent="0.25">
      <c r="A5000">
        <v>2435727</v>
      </c>
      <c r="B5000">
        <v>1</v>
      </c>
      <c r="C5000" t="s">
        <v>80</v>
      </c>
      <c r="D5000" t="s">
        <v>101</v>
      </c>
      <c r="E5000" t="s">
        <v>147</v>
      </c>
      <c r="F5000" t="s">
        <v>14523</v>
      </c>
      <c r="G5000" t="s">
        <v>175</v>
      </c>
      <c r="H5000" t="s">
        <v>135</v>
      </c>
      <c r="I5000" t="s">
        <v>136</v>
      </c>
      <c r="J5000" t="s">
        <v>137</v>
      </c>
      <c r="K5000" t="s">
        <v>138</v>
      </c>
      <c r="L5000" t="s">
        <v>14524</v>
      </c>
      <c r="M5000" t="s">
        <v>14525</v>
      </c>
      <c r="N5000">
        <v>1.1716666659999999</v>
      </c>
      <c r="O5000">
        <v>0</v>
      </c>
      <c r="P5000">
        <v>96</v>
      </c>
      <c r="Q5000">
        <v>0</v>
      </c>
      <c r="R5000">
        <v>0</v>
      </c>
      <c r="S5000">
        <v>0</v>
      </c>
      <c r="T5000">
        <v>4</v>
      </c>
      <c r="U5000">
        <v>0</v>
      </c>
      <c r="V5000">
        <v>0</v>
      </c>
      <c r="W5000">
        <v>0</v>
      </c>
      <c r="X5000">
        <v>39.574410139131437</v>
      </c>
      <c r="Y5000">
        <v>0</v>
      </c>
      <c r="Z5000">
        <v>0</v>
      </c>
      <c r="AA5000">
        <v>0</v>
      </c>
      <c r="AB5000">
        <v>3.5711544948301635</v>
      </c>
      <c r="AC5000">
        <v>0</v>
      </c>
      <c r="AD5000">
        <v>0</v>
      </c>
      <c r="AE5000">
        <v>43.145564633961598</v>
      </c>
    </row>
    <row r="5001" spans="1:31" x14ac:dyDescent="0.25">
      <c r="A5001">
        <v>2435729</v>
      </c>
      <c r="B5001">
        <v>1</v>
      </c>
      <c r="C5001" t="s">
        <v>81</v>
      </c>
      <c r="D5001" t="s">
        <v>113</v>
      </c>
      <c r="E5001" t="s">
        <v>132</v>
      </c>
      <c r="F5001" t="s">
        <v>14526</v>
      </c>
      <c r="G5001" t="s">
        <v>134</v>
      </c>
      <c r="H5001" t="s">
        <v>135</v>
      </c>
      <c r="I5001" t="s">
        <v>136</v>
      </c>
      <c r="J5001" t="s">
        <v>137</v>
      </c>
      <c r="K5001" t="s">
        <v>138</v>
      </c>
      <c r="L5001" t="s">
        <v>14527</v>
      </c>
      <c r="M5001" t="s">
        <v>14528</v>
      </c>
      <c r="N5001">
        <v>1.052777777</v>
      </c>
      <c r="O5001">
        <v>0</v>
      </c>
      <c r="P5001">
        <v>1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9.3927302465422226E-3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9.3927302465422226E-3</v>
      </c>
    </row>
    <row r="5002" spans="1:31" x14ac:dyDescent="0.25">
      <c r="A5002">
        <v>2435734</v>
      </c>
      <c r="B5002">
        <v>1</v>
      </c>
      <c r="C5002" t="s">
        <v>81</v>
      </c>
      <c r="D5002" t="s">
        <v>122</v>
      </c>
      <c r="E5002" t="s">
        <v>132</v>
      </c>
      <c r="F5002" t="s">
        <v>6770</v>
      </c>
      <c r="G5002" t="s">
        <v>198</v>
      </c>
      <c r="H5002" t="s">
        <v>135</v>
      </c>
      <c r="I5002" t="s">
        <v>136</v>
      </c>
      <c r="J5002" t="s">
        <v>137</v>
      </c>
      <c r="K5002" t="s">
        <v>138</v>
      </c>
      <c r="L5002" t="s">
        <v>14529</v>
      </c>
      <c r="M5002" t="s">
        <v>14530</v>
      </c>
      <c r="N5002">
        <v>0.98527777699999997</v>
      </c>
      <c r="O5002">
        <v>0</v>
      </c>
      <c r="P5002">
        <v>5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1.5038737205699568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1.5038737205699568</v>
      </c>
    </row>
    <row r="5003" spans="1:31" x14ac:dyDescent="0.25">
      <c r="A5003">
        <v>2435735</v>
      </c>
      <c r="B5003">
        <v>1</v>
      </c>
      <c r="C5003" t="s">
        <v>80</v>
      </c>
      <c r="D5003" t="s">
        <v>85</v>
      </c>
      <c r="E5003" t="s">
        <v>161</v>
      </c>
      <c r="F5003" t="s">
        <v>14531</v>
      </c>
      <c r="G5003" t="s">
        <v>439</v>
      </c>
      <c r="H5003" t="s">
        <v>144</v>
      </c>
      <c r="I5003" t="s">
        <v>136</v>
      </c>
      <c r="J5003" t="s">
        <v>137</v>
      </c>
      <c r="K5003" t="s">
        <v>138</v>
      </c>
      <c r="L5003" t="s">
        <v>14532</v>
      </c>
      <c r="M5003" t="s">
        <v>14533</v>
      </c>
      <c r="N5003">
        <v>1.2936111109999999</v>
      </c>
      <c r="O5003">
        <v>0</v>
      </c>
      <c r="P5003">
        <v>459</v>
      </c>
      <c r="Q5003">
        <v>0</v>
      </c>
      <c r="R5003">
        <v>0</v>
      </c>
      <c r="S5003">
        <v>0</v>
      </c>
      <c r="T5003">
        <v>7</v>
      </c>
      <c r="U5003">
        <v>0</v>
      </c>
      <c r="V5003">
        <v>0</v>
      </c>
      <c r="W5003">
        <v>0</v>
      </c>
      <c r="X5003">
        <v>177.02633799613105</v>
      </c>
      <c r="Y5003">
        <v>0</v>
      </c>
      <c r="Z5003">
        <v>0</v>
      </c>
      <c r="AA5003">
        <v>0</v>
      </c>
      <c r="AB5003">
        <v>1.1008095927456376</v>
      </c>
      <c r="AC5003">
        <v>0</v>
      </c>
      <c r="AD5003">
        <v>0</v>
      </c>
      <c r="AE5003">
        <v>178.12714758887668</v>
      </c>
    </row>
    <row r="5004" spans="1:31" x14ac:dyDescent="0.25">
      <c r="A5004">
        <v>2435736</v>
      </c>
      <c r="B5004">
        <v>1</v>
      </c>
      <c r="C5004" t="s">
        <v>80</v>
      </c>
      <c r="D5004" t="s">
        <v>86</v>
      </c>
      <c r="E5004" t="s">
        <v>132</v>
      </c>
      <c r="F5004" t="s">
        <v>14534</v>
      </c>
      <c r="G5004" t="s">
        <v>249</v>
      </c>
      <c r="H5004" t="s">
        <v>135</v>
      </c>
      <c r="I5004" t="s">
        <v>136</v>
      </c>
      <c r="J5004" t="s">
        <v>137</v>
      </c>
      <c r="K5004" t="s">
        <v>138</v>
      </c>
      <c r="L5004" t="s">
        <v>14535</v>
      </c>
      <c r="M5004" t="s">
        <v>14536</v>
      </c>
      <c r="N5004">
        <v>1.529722222</v>
      </c>
      <c r="O5004">
        <v>0</v>
      </c>
      <c r="P5004">
        <v>31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24.309353287469246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24.309353287469246</v>
      </c>
    </row>
    <row r="5005" spans="1:31" x14ac:dyDescent="0.25">
      <c r="A5005">
        <v>2435737</v>
      </c>
      <c r="B5005">
        <v>1</v>
      </c>
      <c r="C5005" t="s">
        <v>80</v>
      </c>
      <c r="D5005" t="s">
        <v>105</v>
      </c>
      <c r="E5005" t="s">
        <v>178</v>
      </c>
      <c r="F5005" t="s">
        <v>14464</v>
      </c>
      <c r="G5005" t="s">
        <v>143</v>
      </c>
      <c r="H5005" t="s">
        <v>144</v>
      </c>
      <c r="I5005" t="s">
        <v>136</v>
      </c>
      <c r="J5005" t="s">
        <v>137</v>
      </c>
      <c r="K5005" t="s">
        <v>138</v>
      </c>
      <c r="L5005" t="s">
        <v>14537</v>
      </c>
      <c r="M5005" t="s">
        <v>14538</v>
      </c>
      <c r="N5005">
        <v>6.2925000000000004</v>
      </c>
      <c r="O5005">
        <v>6</v>
      </c>
      <c r="P5005">
        <v>1832</v>
      </c>
      <c r="Q5005">
        <v>5</v>
      </c>
      <c r="R5005">
        <v>502</v>
      </c>
      <c r="S5005">
        <v>16</v>
      </c>
      <c r="T5005">
        <v>180</v>
      </c>
      <c r="U5005">
        <v>0</v>
      </c>
      <c r="V5005">
        <v>2</v>
      </c>
      <c r="W5005">
        <v>26.834674236481117</v>
      </c>
      <c r="X5005">
        <v>2807.9421092488633</v>
      </c>
      <c r="Y5005">
        <v>3.980715813108505</v>
      </c>
      <c r="Z5005">
        <v>216.99956554250249</v>
      </c>
      <c r="AA5005">
        <v>1882.4904918852219</v>
      </c>
      <c r="AB5005">
        <v>1022.111202331108</v>
      </c>
      <c r="AC5005">
        <v>0</v>
      </c>
      <c r="AD5005">
        <v>21.620399712896589</v>
      </c>
      <c r="AE5005">
        <v>5981.979158770182</v>
      </c>
    </row>
    <row r="5006" spans="1:31" x14ac:dyDescent="0.25">
      <c r="A5006">
        <v>2435751</v>
      </c>
      <c r="B5006">
        <v>1</v>
      </c>
      <c r="C5006" t="s">
        <v>81</v>
      </c>
      <c r="D5006" t="s">
        <v>112</v>
      </c>
      <c r="E5006" t="s">
        <v>132</v>
      </c>
      <c r="F5006" t="s">
        <v>13997</v>
      </c>
      <c r="G5006" t="s">
        <v>153</v>
      </c>
      <c r="H5006" t="s">
        <v>135</v>
      </c>
      <c r="I5006" t="s">
        <v>136</v>
      </c>
      <c r="J5006" t="s">
        <v>137</v>
      </c>
      <c r="K5006" t="s">
        <v>138</v>
      </c>
      <c r="L5006" t="s">
        <v>14539</v>
      </c>
      <c r="M5006" t="s">
        <v>14540</v>
      </c>
      <c r="N5006">
        <v>0.44527777699999999</v>
      </c>
      <c r="O5006">
        <v>0</v>
      </c>
      <c r="P5006">
        <v>9</v>
      </c>
      <c r="Q5006">
        <v>0</v>
      </c>
      <c r="R5006">
        <v>0</v>
      </c>
      <c r="S5006">
        <v>0</v>
      </c>
      <c r="T5006">
        <v>1</v>
      </c>
      <c r="U5006">
        <v>0</v>
      </c>
      <c r="V5006">
        <v>0</v>
      </c>
      <c r="W5006">
        <v>0</v>
      </c>
      <c r="X5006">
        <v>0.99968818151738947</v>
      </c>
      <c r="Y5006">
        <v>0</v>
      </c>
      <c r="Z5006">
        <v>0</v>
      </c>
      <c r="AA5006">
        <v>0</v>
      </c>
      <c r="AB5006">
        <v>0.30508966965196255</v>
      </c>
      <c r="AC5006">
        <v>0</v>
      </c>
      <c r="AD5006">
        <v>0</v>
      </c>
      <c r="AE5006">
        <v>1.304777851169352</v>
      </c>
    </row>
    <row r="5007" spans="1:31" x14ac:dyDescent="0.25">
      <c r="A5007">
        <v>2435754</v>
      </c>
      <c r="B5007">
        <v>1</v>
      </c>
      <c r="C5007" t="s">
        <v>80</v>
      </c>
      <c r="D5007" t="s">
        <v>103</v>
      </c>
      <c r="E5007" t="s">
        <v>132</v>
      </c>
      <c r="F5007" t="s">
        <v>14541</v>
      </c>
      <c r="G5007" t="s">
        <v>153</v>
      </c>
      <c r="H5007" t="s">
        <v>135</v>
      </c>
      <c r="I5007" t="s">
        <v>136</v>
      </c>
      <c r="J5007" t="s">
        <v>137</v>
      </c>
      <c r="K5007" t="s">
        <v>138</v>
      </c>
      <c r="L5007" t="s">
        <v>14542</v>
      </c>
      <c r="M5007" t="s">
        <v>14543</v>
      </c>
      <c r="N5007">
        <v>0.79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1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0.88189240118233336</v>
      </c>
      <c r="AC5007">
        <v>0</v>
      </c>
      <c r="AD5007">
        <v>0</v>
      </c>
      <c r="AE5007">
        <v>0.88189240118233336</v>
      </c>
    </row>
    <row r="5008" spans="1:31" x14ac:dyDescent="0.25">
      <c r="A5008">
        <v>2435756</v>
      </c>
      <c r="B5008">
        <v>1</v>
      </c>
      <c r="C5008" t="s">
        <v>80</v>
      </c>
      <c r="D5008" t="s">
        <v>90</v>
      </c>
      <c r="E5008" t="s">
        <v>229</v>
      </c>
      <c r="F5008" t="s">
        <v>14544</v>
      </c>
      <c r="G5008" t="s">
        <v>143</v>
      </c>
      <c r="H5008" t="s">
        <v>144</v>
      </c>
      <c r="I5008" t="s">
        <v>136</v>
      </c>
      <c r="J5008" t="s">
        <v>137</v>
      </c>
      <c r="K5008" t="s">
        <v>138</v>
      </c>
      <c r="L5008" t="s">
        <v>14545</v>
      </c>
      <c r="M5008" t="s">
        <v>14546</v>
      </c>
      <c r="N5008">
        <v>1.5647222220000001</v>
      </c>
      <c r="O5008">
        <v>0</v>
      </c>
      <c r="P5008">
        <v>3453</v>
      </c>
      <c r="Q5008">
        <v>0</v>
      </c>
      <c r="R5008">
        <v>0</v>
      </c>
      <c r="S5008">
        <v>1</v>
      </c>
      <c r="T5008">
        <v>144</v>
      </c>
      <c r="U5008">
        <v>0</v>
      </c>
      <c r="V5008">
        <v>0</v>
      </c>
      <c r="W5008">
        <v>0</v>
      </c>
      <c r="X5008">
        <v>1422.3231101236138</v>
      </c>
      <c r="Y5008">
        <v>0</v>
      </c>
      <c r="Z5008">
        <v>0</v>
      </c>
      <c r="AA5008">
        <v>2.0245442837674332</v>
      </c>
      <c r="AB5008">
        <v>102.66495546097468</v>
      </c>
      <c r="AC5008">
        <v>0</v>
      </c>
      <c r="AD5008">
        <v>0</v>
      </c>
      <c r="AE5008">
        <v>1527.0126098683559</v>
      </c>
    </row>
    <row r="5009" spans="1:31" x14ac:dyDescent="0.25">
      <c r="A5009">
        <v>2455302</v>
      </c>
      <c r="B5009">
        <v>1</v>
      </c>
      <c r="C5009" t="s">
        <v>80</v>
      </c>
      <c r="D5009" t="s">
        <v>105</v>
      </c>
      <c r="E5009" t="s">
        <v>161</v>
      </c>
      <c r="F5009" t="s">
        <v>945</v>
      </c>
      <c r="G5009" t="s">
        <v>143</v>
      </c>
      <c r="H5009" t="s">
        <v>144</v>
      </c>
      <c r="I5009" t="s">
        <v>136</v>
      </c>
      <c r="J5009" t="s">
        <v>137</v>
      </c>
      <c r="K5009" t="s">
        <v>138</v>
      </c>
      <c r="L5009" t="s">
        <v>14491</v>
      </c>
      <c r="M5009" t="s">
        <v>14547</v>
      </c>
      <c r="N5009">
        <v>3.736111111</v>
      </c>
      <c r="O5009">
        <v>1</v>
      </c>
      <c r="P5009">
        <v>2525</v>
      </c>
      <c r="Q5009">
        <v>4</v>
      </c>
      <c r="R5009">
        <v>331</v>
      </c>
      <c r="S5009">
        <v>28</v>
      </c>
      <c r="T5009">
        <v>353</v>
      </c>
      <c r="U5009">
        <v>6</v>
      </c>
      <c r="V5009">
        <v>3</v>
      </c>
      <c r="W5009">
        <v>3.0695888451550002</v>
      </c>
      <c r="X5009">
        <v>2522.0849966413371</v>
      </c>
      <c r="Y5009">
        <v>16.253471884814264</v>
      </c>
      <c r="Z5009">
        <v>264.99960939308022</v>
      </c>
      <c r="AA5009">
        <v>1009.85812227498</v>
      </c>
      <c r="AB5009">
        <v>1165.2454429778998</v>
      </c>
      <c r="AC5009">
        <v>1411.6937733841391</v>
      </c>
      <c r="AD5009">
        <v>6.1870804496849159</v>
      </c>
      <c r="AE5009">
        <v>6399.3920858510901</v>
      </c>
    </row>
    <row r="5010" spans="1:31" x14ac:dyDescent="0.25">
      <c r="A5010">
        <v>2436133</v>
      </c>
      <c r="B5010">
        <v>1</v>
      </c>
      <c r="C5010" t="s">
        <v>80</v>
      </c>
      <c r="D5010" t="s">
        <v>82</v>
      </c>
      <c r="E5010" t="s">
        <v>132</v>
      </c>
      <c r="F5010" t="s">
        <v>14548</v>
      </c>
      <c r="G5010" t="s">
        <v>134</v>
      </c>
      <c r="H5010" t="s">
        <v>135</v>
      </c>
      <c r="I5010" t="s">
        <v>136</v>
      </c>
      <c r="J5010" t="s">
        <v>137</v>
      </c>
      <c r="K5010" t="s">
        <v>138</v>
      </c>
      <c r="L5010" t="s">
        <v>14549</v>
      </c>
      <c r="M5010" t="s">
        <v>14550</v>
      </c>
      <c r="N5010">
        <v>2.0980555550000002</v>
      </c>
      <c r="O5010">
        <v>0</v>
      </c>
      <c r="P5010">
        <v>1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0.12471741637632751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0.12471741637632751</v>
      </c>
    </row>
    <row r="5011" spans="1:31" x14ac:dyDescent="0.25">
      <c r="A5011">
        <v>2436156</v>
      </c>
      <c r="B5011">
        <v>1</v>
      </c>
      <c r="C5011" t="s">
        <v>80</v>
      </c>
      <c r="D5011" t="s">
        <v>84</v>
      </c>
      <c r="E5011" t="s">
        <v>132</v>
      </c>
      <c r="F5011" t="s">
        <v>14551</v>
      </c>
      <c r="G5011" t="s">
        <v>134</v>
      </c>
      <c r="H5011" t="s">
        <v>135</v>
      </c>
      <c r="I5011" t="s">
        <v>136</v>
      </c>
      <c r="J5011" t="s">
        <v>137</v>
      </c>
      <c r="K5011" t="s">
        <v>138</v>
      </c>
      <c r="L5011" t="s">
        <v>14552</v>
      </c>
      <c r="M5011" t="s">
        <v>14553</v>
      </c>
      <c r="N5011">
        <v>1.363888888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1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2.1810474131883151</v>
      </c>
      <c r="AC5011">
        <v>0</v>
      </c>
      <c r="AD5011">
        <v>0</v>
      </c>
      <c r="AE5011">
        <v>2.1810474131883151</v>
      </c>
    </row>
    <row r="5012" spans="1:31" x14ac:dyDescent="0.25">
      <c r="A5012">
        <v>2436302</v>
      </c>
      <c r="B5012">
        <v>1</v>
      </c>
      <c r="C5012" t="s">
        <v>80</v>
      </c>
      <c r="D5012" t="s">
        <v>97</v>
      </c>
      <c r="E5012" t="s">
        <v>132</v>
      </c>
      <c r="F5012" t="s">
        <v>14554</v>
      </c>
      <c r="G5012" t="s">
        <v>134</v>
      </c>
      <c r="H5012" t="s">
        <v>135</v>
      </c>
      <c r="I5012" t="s">
        <v>136</v>
      </c>
      <c r="J5012" t="s">
        <v>137</v>
      </c>
      <c r="K5012" t="s">
        <v>138</v>
      </c>
      <c r="L5012" t="s">
        <v>14555</v>
      </c>
      <c r="M5012" t="s">
        <v>14556</v>
      </c>
      <c r="N5012">
        <v>0.97388888799999995</v>
      </c>
      <c r="O5012">
        <v>0</v>
      </c>
      <c r="P5012">
        <v>1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</row>
    <row r="5013" spans="1:31" x14ac:dyDescent="0.25">
      <c r="A5013">
        <v>2436448</v>
      </c>
      <c r="B5013">
        <v>1</v>
      </c>
      <c r="C5013" t="s">
        <v>80</v>
      </c>
      <c r="D5013" t="s">
        <v>84</v>
      </c>
      <c r="E5013" t="s">
        <v>132</v>
      </c>
      <c r="F5013" t="s">
        <v>14557</v>
      </c>
      <c r="G5013" t="s">
        <v>198</v>
      </c>
      <c r="H5013" t="s">
        <v>135</v>
      </c>
      <c r="I5013" t="s">
        <v>136</v>
      </c>
      <c r="J5013" t="s">
        <v>137</v>
      </c>
      <c r="K5013" t="s">
        <v>138</v>
      </c>
      <c r="L5013" t="s">
        <v>14558</v>
      </c>
      <c r="M5013" t="s">
        <v>14559</v>
      </c>
      <c r="N5013">
        <v>4.1616666660000003</v>
      </c>
      <c r="O5013">
        <v>0</v>
      </c>
      <c r="P5013">
        <v>5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3.4956760525791863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3.4956760525791863</v>
      </c>
    </row>
    <row r="5014" spans="1:31" x14ac:dyDescent="0.25">
      <c r="A5014">
        <v>2436425</v>
      </c>
      <c r="B5014">
        <v>1</v>
      </c>
      <c r="C5014" t="s">
        <v>80</v>
      </c>
      <c r="D5014" t="s">
        <v>103</v>
      </c>
      <c r="E5014" t="s">
        <v>132</v>
      </c>
      <c r="F5014" t="s">
        <v>14560</v>
      </c>
      <c r="G5014" t="s">
        <v>134</v>
      </c>
      <c r="H5014" t="s">
        <v>135</v>
      </c>
      <c r="I5014" t="s">
        <v>136</v>
      </c>
      <c r="J5014" t="s">
        <v>137</v>
      </c>
      <c r="K5014" t="s">
        <v>138</v>
      </c>
      <c r="L5014" t="s">
        <v>14561</v>
      </c>
      <c r="M5014" t="s">
        <v>14562</v>
      </c>
      <c r="N5014">
        <v>3.1097222219999998</v>
      </c>
      <c r="O5014">
        <v>0</v>
      </c>
      <c r="P5014">
        <v>2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1.2628426007663309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1.2628426007663309</v>
      </c>
    </row>
    <row r="5015" spans="1:31" x14ac:dyDescent="0.25">
      <c r="A5015">
        <v>2435847</v>
      </c>
      <c r="B5015">
        <v>1</v>
      </c>
      <c r="C5015" t="s">
        <v>80</v>
      </c>
      <c r="D5015" t="s">
        <v>85</v>
      </c>
      <c r="E5015" t="s">
        <v>132</v>
      </c>
      <c r="F5015" t="s">
        <v>14563</v>
      </c>
      <c r="G5015" t="s">
        <v>153</v>
      </c>
      <c r="H5015" t="s">
        <v>135</v>
      </c>
      <c r="I5015" t="s">
        <v>136</v>
      </c>
      <c r="J5015" t="s">
        <v>137</v>
      </c>
      <c r="K5015" t="s">
        <v>138</v>
      </c>
      <c r="L5015" t="s">
        <v>14564</v>
      </c>
      <c r="M5015" t="s">
        <v>14565</v>
      </c>
      <c r="N5015">
        <v>2.2102777769999999</v>
      </c>
      <c r="O5015">
        <v>0</v>
      </c>
      <c r="P5015">
        <v>11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7.5260448993702278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7.5260448993702278</v>
      </c>
    </row>
    <row r="5016" spans="1:31" x14ac:dyDescent="0.25">
      <c r="A5016">
        <v>2436196</v>
      </c>
      <c r="B5016">
        <v>1</v>
      </c>
      <c r="C5016" t="s">
        <v>80</v>
      </c>
      <c r="D5016" t="s">
        <v>90</v>
      </c>
      <c r="E5016" t="s">
        <v>229</v>
      </c>
      <c r="F5016" t="s">
        <v>14566</v>
      </c>
      <c r="G5016" t="s">
        <v>187</v>
      </c>
      <c r="H5016" t="s">
        <v>144</v>
      </c>
      <c r="I5016" t="s">
        <v>136</v>
      </c>
      <c r="J5016" t="s">
        <v>137</v>
      </c>
      <c r="K5016" t="s">
        <v>164</v>
      </c>
      <c r="L5016" t="s">
        <v>14567</v>
      </c>
      <c r="M5016" t="s">
        <v>14568</v>
      </c>
      <c r="N5016">
        <v>1.4675</v>
      </c>
      <c r="O5016">
        <v>0</v>
      </c>
      <c r="P5016">
        <v>5220</v>
      </c>
      <c r="Q5016">
        <v>0</v>
      </c>
      <c r="R5016">
        <v>0</v>
      </c>
      <c r="S5016">
        <v>1</v>
      </c>
      <c r="T5016">
        <v>356</v>
      </c>
      <c r="U5016">
        <v>0</v>
      </c>
      <c r="V5016">
        <v>0</v>
      </c>
      <c r="W5016">
        <v>0</v>
      </c>
      <c r="X5016">
        <v>2163.7392361514781</v>
      </c>
      <c r="Y5016">
        <v>0</v>
      </c>
      <c r="Z5016">
        <v>0</v>
      </c>
      <c r="AA5016">
        <v>16.653474324611931</v>
      </c>
      <c r="AB5016">
        <v>676.61791929040157</v>
      </c>
      <c r="AC5016">
        <v>0</v>
      </c>
      <c r="AD5016">
        <v>0</v>
      </c>
      <c r="AE5016">
        <v>2857.0106297664915</v>
      </c>
    </row>
    <row r="5017" spans="1:31" x14ac:dyDescent="0.25">
      <c r="A5017">
        <v>2436073</v>
      </c>
      <c r="B5017">
        <v>1</v>
      </c>
      <c r="C5017" t="s">
        <v>81</v>
      </c>
      <c r="D5017" t="s">
        <v>113</v>
      </c>
      <c r="E5017" t="s">
        <v>147</v>
      </c>
      <c r="F5017" t="s">
        <v>5071</v>
      </c>
      <c r="G5017" t="s">
        <v>171</v>
      </c>
      <c r="H5017" t="s">
        <v>135</v>
      </c>
      <c r="I5017" t="s">
        <v>136</v>
      </c>
      <c r="J5017" t="s">
        <v>137</v>
      </c>
      <c r="K5017" t="s">
        <v>138</v>
      </c>
      <c r="L5017" t="s">
        <v>14569</v>
      </c>
      <c r="M5017" t="s">
        <v>14570</v>
      </c>
      <c r="N5017">
        <v>1.410555555</v>
      </c>
      <c r="O5017">
        <v>0</v>
      </c>
      <c r="P5017">
        <v>16</v>
      </c>
      <c r="Q5017">
        <v>0</v>
      </c>
      <c r="R5017">
        <v>0</v>
      </c>
      <c r="S5017">
        <v>0</v>
      </c>
      <c r="T5017">
        <v>1</v>
      </c>
      <c r="U5017">
        <v>0</v>
      </c>
      <c r="V5017">
        <v>0</v>
      </c>
      <c r="W5017">
        <v>0</v>
      </c>
      <c r="X5017">
        <v>6.1793789876571212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6.1793789876571212</v>
      </c>
    </row>
    <row r="5018" spans="1:31" x14ac:dyDescent="0.25">
      <c r="A5018">
        <v>2436451</v>
      </c>
      <c r="B5018">
        <v>1</v>
      </c>
      <c r="C5018" t="s">
        <v>80</v>
      </c>
      <c r="D5018" t="s">
        <v>84</v>
      </c>
      <c r="E5018" t="s">
        <v>132</v>
      </c>
      <c r="F5018" t="s">
        <v>14571</v>
      </c>
      <c r="G5018" t="s">
        <v>198</v>
      </c>
      <c r="H5018" t="s">
        <v>135</v>
      </c>
      <c r="I5018" t="s">
        <v>136</v>
      </c>
      <c r="J5018" t="s">
        <v>137</v>
      </c>
      <c r="K5018" t="s">
        <v>138</v>
      </c>
      <c r="L5018" t="s">
        <v>14572</v>
      </c>
      <c r="M5018" t="s">
        <v>14573</v>
      </c>
      <c r="N5018">
        <v>1.9611111109999999</v>
      </c>
      <c r="O5018">
        <v>0</v>
      </c>
      <c r="P5018">
        <v>11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4.2977839628555996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4.2977839628555996</v>
      </c>
    </row>
    <row r="5019" spans="1:31" x14ac:dyDescent="0.25">
      <c r="A5019">
        <v>2435867</v>
      </c>
      <c r="B5019">
        <v>1</v>
      </c>
      <c r="C5019" t="s">
        <v>80</v>
      </c>
      <c r="D5019" t="s">
        <v>110</v>
      </c>
      <c r="E5019" t="s">
        <v>161</v>
      </c>
      <c r="F5019" t="s">
        <v>14574</v>
      </c>
      <c r="G5019" t="s">
        <v>175</v>
      </c>
      <c r="H5019" t="s">
        <v>144</v>
      </c>
      <c r="I5019" t="s">
        <v>136</v>
      </c>
      <c r="J5019" t="s">
        <v>137</v>
      </c>
      <c r="K5019" t="s">
        <v>138</v>
      </c>
      <c r="L5019" t="s">
        <v>14575</v>
      </c>
      <c r="M5019" t="s">
        <v>14576</v>
      </c>
      <c r="N5019">
        <v>8.3972222219999999</v>
      </c>
      <c r="O5019">
        <v>0</v>
      </c>
      <c r="P5019">
        <v>0</v>
      </c>
      <c r="Q5019">
        <v>0</v>
      </c>
      <c r="R5019">
        <v>0</v>
      </c>
      <c r="S5019">
        <v>2</v>
      </c>
      <c r="T5019">
        <v>0</v>
      </c>
      <c r="U5019">
        <v>1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30.109798424712661</v>
      </c>
      <c r="AB5019">
        <v>0</v>
      </c>
      <c r="AC5019">
        <v>465.94565656521013</v>
      </c>
      <c r="AD5019">
        <v>0</v>
      </c>
      <c r="AE5019">
        <v>496.05545498992279</v>
      </c>
    </row>
    <row r="5020" spans="1:31" x14ac:dyDescent="0.25">
      <c r="A5020">
        <v>2435973</v>
      </c>
      <c r="B5020">
        <v>1</v>
      </c>
      <c r="C5020" t="s">
        <v>81</v>
      </c>
      <c r="D5020" t="s">
        <v>113</v>
      </c>
      <c r="E5020" t="s">
        <v>156</v>
      </c>
      <c r="F5020" t="s">
        <v>14577</v>
      </c>
      <c r="G5020" t="s">
        <v>187</v>
      </c>
      <c r="H5020" t="s">
        <v>135</v>
      </c>
      <c r="I5020" t="s">
        <v>136</v>
      </c>
      <c r="J5020" t="s">
        <v>137</v>
      </c>
      <c r="K5020" t="s">
        <v>164</v>
      </c>
      <c r="L5020" t="s">
        <v>14578</v>
      </c>
      <c r="M5020" t="s">
        <v>14579</v>
      </c>
      <c r="N5020">
        <v>0.59416666600000001</v>
      </c>
      <c r="O5020">
        <v>0</v>
      </c>
      <c r="P5020">
        <v>26</v>
      </c>
      <c r="Q5020">
        <v>0</v>
      </c>
      <c r="R5020">
        <v>1</v>
      </c>
      <c r="S5020">
        <v>0</v>
      </c>
      <c r="T5020">
        <v>11</v>
      </c>
      <c r="U5020">
        <v>0</v>
      </c>
      <c r="V5020">
        <v>0</v>
      </c>
      <c r="W5020">
        <v>0</v>
      </c>
      <c r="X5020">
        <v>2.1108884370455674</v>
      </c>
      <c r="Y5020">
        <v>0</v>
      </c>
      <c r="Z5020">
        <v>1.0314202679001667E-2</v>
      </c>
      <c r="AA5020">
        <v>0</v>
      </c>
      <c r="AB5020">
        <v>27.706255837164804</v>
      </c>
      <c r="AC5020">
        <v>0</v>
      </c>
      <c r="AD5020">
        <v>0</v>
      </c>
      <c r="AE5020">
        <v>29.827458476889372</v>
      </c>
    </row>
    <row r="5021" spans="1:31" x14ac:dyDescent="0.25">
      <c r="A5021">
        <v>2436116</v>
      </c>
      <c r="B5021">
        <v>1</v>
      </c>
      <c r="C5021" t="s">
        <v>80</v>
      </c>
      <c r="D5021" t="s">
        <v>96</v>
      </c>
      <c r="E5021" t="s">
        <v>161</v>
      </c>
      <c r="F5021" t="s">
        <v>14580</v>
      </c>
      <c r="G5021" t="s">
        <v>143</v>
      </c>
      <c r="H5021" t="s">
        <v>144</v>
      </c>
      <c r="I5021" t="s">
        <v>136</v>
      </c>
      <c r="J5021" t="s">
        <v>137</v>
      </c>
      <c r="K5021" t="s">
        <v>138</v>
      </c>
      <c r="L5021" t="s">
        <v>14581</v>
      </c>
      <c r="M5021" t="s">
        <v>14582</v>
      </c>
      <c r="N5021">
        <v>0.27722222200000002</v>
      </c>
      <c r="O5021">
        <v>0</v>
      </c>
      <c r="P5021">
        <v>60</v>
      </c>
      <c r="Q5021">
        <v>0</v>
      </c>
      <c r="R5021">
        <v>3</v>
      </c>
      <c r="S5021">
        <v>0</v>
      </c>
      <c r="T5021">
        <v>8</v>
      </c>
      <c r="U5021">
        <v>0</v>
      </c>
      <c r="V5021">
        <v>0</v>
      </c>
      <c r="W5021">
        <v>0</v>
      </c>
      <c r="X5021">
        <v>1.9085441108379297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1.9085441108379297</v>
      </c>
    </row>
    <row r="5022" spans="1:31" x14ac:dyDescent="0.25">
      <c r="A5022">
        <v>2436136</v>
      </c>
      <c r="B5022">
        <v>1</v>
      </c>
      <c r="C5022" t="s">
        <v>81</v>
      </c>
      <c r="D5022" t="s">
        <v>127</v>
      </c>
      <c r="E5022" t="s">
        <v>161</v>
      </c>
      <c r="F5022" t="s">
        <v>14583</v>
      </c>
      <c r="G5022" t="s">
        <v>214</v>
      </c>
      <c r="H5022" t="s">
        <v>144</v>
      </c>
      <c r="I5022" t="s">
        <v>136</v>
      </c>
      <c r="J5022" t="s">
        <v>3</v>
      </c>
      <c r="K5022" t="s">
        <v>138</v>
      </c>
      <c r="L5022" t="s">
        <v>14584</v>
      </c>
      <c r="M5022" t="s">
        <v>14585</v>
      </c>
      <c r="N5022">
        <v>1.7552777770000001</v>
      </c>
      <c r="O5022">
        <v>0</v>
      </c>
      <c r="P5022">
        <v>304</v>
      </c>
      <c r="Q5022">
        <v>0</v>
      </c>
      <c r="R5022">
        <v>0</v>
      </c>
      <c r="S5022">
        <v>0</v>
      </c>
      <c r="T5022">
        <v>16</v>
      </c>
      <c r="U5022">
        <v>0</v>
      </c>
      <c r="V5022">
        <v>0</v>
      </c>
      <c r="W5022">
        <v>0</v>
      </c>
      <c r="X5022">
        <v>132.00095562019723</v>
      </c>
      <c r="Y5022">
        <v>0</v>
      </c>
      <c r="Z5022">
        <v>0</v>
      </c>
      <c r="AA5022">
        <v>0</v>
      </c>
      <c r="AB5022">
        <v>57.751437712226114</v>
      </c>
      <c r="AC5022">
        <v>0</v>
      </c>
      <c r="AD5022">
        <v>0</v>
      </c>
      <c r="AE5022">
        <v>189.75239333242334</v>
      </c>
    </row>
    <row r="5023" spans="1:31" x14ac:dyDescent="0.25">
      <c r="A5023">
        <v>2436159</v>
      </c>
      <c r="B5023">
        <v>1</v>
      </c>
      <c r="C5023" t="s">
        <v>81</v>
      </c>
      <c r="D5023" t="s">
        <v>113</v>
      </c>
      <c r="E5023" t="s">
        <v>141</v>
      </c>
      <c r="F5023" t="s">
        <v>9481</v>
      </c>
      <c r="G5023" t="s">
        <v>143</v>
      </c>
      <c r="H5023" t="s">
        <v>144</v>
      </c>
      <c r="I5023" t="s">
        <v>136</v>
      </c>
      <c r="J5023" t="s">
        <v>137</v>
      </c>
      <c r="K5023" t="s">
        <v>138</v>
      </c>
      <c r="L5023" t="s">
        <v>14586</v>
      </c>
      <c r="M5023" t="s">
        <v>14587</v>
      </c>
      <c r="N5023">
        <v>0.700555555</v>
      </c>
      <c r="O5023">
        <v>0</v>
      </c>
      <c r="P5023">
        <v>702</v>
      </c>
      <c r="Q5023">
        <v>0</v>
      </c>
      <c r="R5023">
        <v>83</v>
      </c>
      <c r="S5023">
        <v>0</v>
      </c>
      <c r="T5023">
        <v>71</v>
      </c>
      <c r="U5023">
        <v>0</v>
      </c>
      <c r="V5023">
        <v>0</v>
      </c>
      <c r="W5023">
        <v>0</v>
      </c>
      <c r="X5023">
        <v>77.667033947785768</v>
      </c>
      <c r="Y5023">
        <v>0</v>
      </c>
      <c r="Z5023">
        <v>0.97949035776449667</v>
      </c>
      <c r="AA5023">
        <v>0</v>
      </c>
      <c r="AB5023">
        <v>32.189367847131699</v>
      </c>
      <c r="AC5023">
        <v>0</v>
      </c>
      <c r="AD5023">
        <v>0</v>
      </c>
      <c r="AE5023">
        <v>110.83589215268196</v>
      </c>
    </row>
    <row r="5024" spans="1:31" x14ac:dyDescent="0.25">
      <c r="A5024">
        <v>2435827</v>
      </c>
      <c r="B5024">
        <v>1</v>
      </c>
      <c r="C5024" t="s">
        <v>81</v>
      </c>
      <c r="D5024" t="s">
        <v>128</v>
      </c>
      <c r="E5024" t="s">
        <v>132</v>
      </c>
      <c r="F5024" t="s">
        <v>14588</v>
      </c>
      <c r="G5024" t="s">
        <v>153</v>
      </c>
      <c r="H5024" t="s">
        <v>135</v>
      </c>
      <c r="I5024" t="s">
        <v>136</v>
      </c>
      <c r="J5024" t="s">
        <v>137</v>
      </c>
      <c r="K5024" t="s">
        <v>138</v>
      </c>
      <c r="L5024" t="s">
        <v>14589</v>
      </c>
      <c r="M5024" t="s">
        <v>14590</v>
      </c>
      <c r="N5024">
        <v>7.6924999999999999</v>
      </c>
      <c r="O5024">
        <v>0</v>
      </c>
      <c r="P5024">
        <v>7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10.646211981618096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10.646211981618096</v>
      </c>
    </row>
    <row r="5025" spans="1:31" x14ac:dyDescent="0.25">
      <c r="A5025">
        <v>2436345</v>
      </c>
      <c r="B5025">
        <v>1</v>
      </c>
      <c r="C5025" t="s">
        <v>81</v>
      </c>
      <c r="D5025" t="s">
        <v>120</v>
      </c>
      <c r="E5025" t="s">
        <v>290</v>
      </c>
      <c r="F5025" t="s">
        <v>14591</v>
      </c>
      <c r="G5025" t="s">
        <v>171</v>
      </c>
      <c r="H5025" t="s">
        <v>135</v>
      </c>
      <c r="I5025" t="s">
        <v>136</v>
      </c>
      <c r="J5025" t="s">
        <v>137</v>
      </c>
      <c r="K5025" t="s">
        <v>138</v>
      </c>
      <c r="L5025" t="s">
        <v>14592</v>
      </c>
      <c r="M5025" t="s">
        <v>14593</v>
      </c>
      <c r="N5025">
        <v>1.0463888880000001</v>
      </c>
      <c r="O5025">
        <v>0</v>
      </c>
      <c r="P5025">
        <v>108</v>
      </c>
      <c r="Q5025">
        <v>0</v>
      </c>
      <c r="R5025">
        <v>0</v>
      </c>
      <c r="S5025">
        <v>0</v>
      </c>
      <c r="T5025">
        <v>7</v>
      </c>
      <c r="U5025">
        <v>0</v>
      </c>
      <c r="V5025">
        <v>0</v>
      </c>
      <c r="W5025">
        <v>0</v>
      </c>
      <c r="X5025">
        <v>28.871835921763573</v>
      </c>
      <c r="Y5025">
        <v>0</v>
      </c>
      <c r="Z5025">
        <v>0</v>
      </c>
      <c r="AA5025">
        <v>0</v>
      </c>
      <c r="AB5025">
        <v>5.2102177574677038</v>
      </c>
      <c r="AC5025">
        <v>0</v>
      </c>
      <c r="AD5025">
        <v>0</v>
      </c>
      <c r="AE5025">
        <v>34.082053679231279</v>
      </c>
    </row>
    <row r="5026" spans="1:31" x14ac:dyDescent="0.25">
      <c r="A5026">
        <v>2435781</v>
      </c>
      <c r="B5026">
        <v>1</v>
      </c>
      <c r="C5026" t="s">
        <v>80</v>
      </c>
      <c r="D5026" t="s">
        <v>101</v>
      </c>
      <c r="E5026" t="s">
        <v>178</v>
      </c>
      <c r="F5026" t="s">
        <v>14594</v>
      </c>
      <c r="G5026" t="s">
        <v>143</v>
      </c>
      <c r="H5026" t="s">
        <v>144</v>
      </c>
      <c r="I5026" t="s">
        <v>136</v>
      </c>
      <c r="J5026" t="s">
        <v>137</v>
      </c>
      <c r="K5026" t="s">
        <v>138</v>
      </c>
      <c r="L5026" t="s">
        <v>14595</v>
      </c>
      <c r="M5026" t="s">
        <v>14596</v>
      </c>
      <c r="N5026">
        <v>1.214444444</v>
      </c>
      <c r="O5026">
        <v>0</v>
      </c>
      <c r="P5026">
        <v>3439</v>
      </c>
      <c r="Q5026">
        <v>0</v>
      </c>
      <c r="R5026">
        <v>44</v>
      </c>
      <c r="S5026">
        <v>2</v>
      </c>
      <c r="T5026">
        <v>191</v>
      </c>
      <c r="U5026">
        <v>1</v>
      </c>
      <c r="V5026">
        <v>0</v>
      </c>
      <c r="W5026">
        <v>0</v>
      </c>
      <c r="X5026">
        <v>566.37253725338178</v>
      </c>
      <c r="Y5026">
        <v>0</v>
      </c>
      <c r="Z5026">
        <v>19.117429592911144</v>
      </c>
      <c r="AA5026">
        <v>13.326052535231472</v>
      </c>
      <c r="AB5026">
        <v>310.61576132693614</v>
      </c>
      <c r="AC5026">
        <v>146.7338040263291</v>
      </c>
      <c r="AD5026">
        <v>0</v>
      </c>
      <c r="AE5026">
        <v>1056.1655847347897</v>
      </c>
    </row>
    <row r="5027" spans="1:31" x14ac:dyDescent="0.25">
      <c r="A5027">
        <v>2436445</v>
      </c>
      <c r="B5027">
        <v>1</v>
      </c>
      <c r="C5027" t="s">
        <v>80</v>
      </c>
      <c r="D5027" t="s">
        <v>90</v>
      </c>
      <c r="E5027" t="s">
        <v>132</v>
      </c>
      <c r="F5027" t="s">
        <v>14597</v>
      </c>
      <c r="G5027" t="s">
        <v>134</v>
      </c>
      <c r="H5027" t="s">
        <v>135</v>
      </c>
      <c r="I5027" t="s">
        <v>136</v>
      </c>
      <c r="J5027" t="s">
        <v>137</v>
      </c>
      <c r="K5027" t="s">
        <v>138</v>
      </c>
      <c r="L5027" t="s">
        <v>14598</v>
      </c>
      <c r="M5027" t="s">
        <v>14599</v>
      </c>
      <c r="N5027">
        <v>1.545555555</v>
      </c>
      <c r="O5027">
        <v>0</v>
      </c>
      <c r="P5027">
        <v>2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1.293769391289407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1.293769391289407</v>
      </c>
    </row>
    <row r="5028" spans="1:31" x14ac:dyDescent="0.25">
      <c r="A5028">
        <v>2436299</v>
      </c>
      <c r="B5028">
        <v>1</v>
      </c>
      <c r="C5028" t="s">
        <v>80</v>
      </c>
      <c r="D5028" t="s">
        <v>83</v>
      </c>
      <c r="E5028" t="s">
        <v>132</v>
      </c>
      <c r="F5028" t="s">
        <v>14600</v>
      </c>
      <c r="G5028" t="s">
        <v>134</v>
      </c>
      <c r="H5028" t="s">
        <v>135</v>
      </c>
      <c r="I5028" t="s">
        <v>136</v>
      </c>
      <c r="J5028" t="s">
        <v>137</v>
      </c>
      <c r="K5028" t="s">
        <v>138</v>
      </c>
      <c r="L5028" t="s">
        <v>14601</v>
      </c>
      <c r="M5028" t="s">
        <v>14602</v>
      </c>
      <c r="N5028">
        <v>2.2463888879999998</v>
      </c>
      <c r="O5028">
        <v>0</v>
      </c>
      <c r="P5028">
        <v>3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2.9649261440661783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2.9649261440661783</v>
      </c>
    </row>
    <row r="5029" spans="1:31" x14ac:dyDescent="0.25">
      <c r="A5029">
        <v>2436431</v>
      </c>
      <c r="B5029">
        <v>1</v>
      </c>
      <c r="C5029" t="s">
        <v>80</v>
      </c>
      <c r="D5029" t="s">
        <v>95</v>
      </c>
      <c r="E5029" t="s">
        <v>132</v>
      </c>
      <c r="F5029" t="s">
        <v>14603</v>
      </c>
      <c r="G5029" t="s">
        <v>214</v>
      </c>
      <c r="H5029" t="s">
        <v>135</v>
      </c>
      <c r="I5029" t="s">
        <v>136</v>
      </c>
      <c r="J5029" t="s">
        <v>137</v>
      </c>
      <c r="K5029" t="s">
        <v>138</v>
      </c>
      <c r="L5029" t="s">
        <v>14604</v>
      </c>
      <c r="M5029" t="s">
        <v>14605</v>
      </c>
      <c r="N5029">
        <v>1.5449999999999999</v>
      </c>
      <c r="O5029">
        <v>0</v>
      </c>
      <c r="P5029">
        <v>7</v>
      </c>
      <c r="Q5029">
        <v>0</v>
      </c>
      <c r="R5029">
        <v>0</v>
      </c>
      <c r="S5029">
        <v>0</v>
      </c>
      <c r="T5029">
        <v>1</v>
      </c>
      <c r="U5029">
        <v>0</v>
      </c>
      <c r="V5029">
        <v>0</v>
      </c>
      <c r="W5029">
        <v>0</v>
      </c>
      <c r="X5029">
        <v>2.3505031095037339</v>
      </c>
      <c r="Y5029">
        <v>0</v>
      </c>
      <c r="Z5029">
        <v>0</v>
      </c>
      <c r="AA5029">
        <v>0</v>
      </c>
      <c r="AB5029">
        <v>4.6238954230397505E-2</v>
      </c>
      <c r="AC5029">
        <v>0</v>
      </c>
      <c r="AD5029">
        <v>0</v>
      </c>
      <c r="AE5029">
        <v>2.3967420637341315</v>
      </c>
    </row>
    <row r="5030" spans="1:31" x14ac:dyDescent="0.25">
      <c r="A5030">
        <v>2436242</v>
      </c>
      <c r="B5030">
        <v>1</v>
      </c>
      <c r="C5030" t="s">
        <v>81</v>
      </c>
      <c r="D5030" t="s">
        <v>120</v>
      </c>
      <c r="E5030" t="s">
        <v>147</v>
      </c>
      <c r="F5030" t="s">
        <v>14606</v>
      </c>
      <c r="G5030" t="s">
        <v>171</v>
      </c>
      <c r="H5030" t="s">
        <v>135</v>
      </c>
      <c r="I5030" t="s">
        <v>136</v>
      </c>
      <c r="J5030" t="s">
        <v>137</v>
      </c>
      <c r="K5030" t="s">
        <v>138</v>
      </c>
      <c r="L5030" t="s">
        <v>14607</v>
      </c>
      <c r="M5030" t="s">
        <v>14608</v>
      </c>
      <c r="N5030">
        <v>1.396111111</v>
      </c>
      <c r="O5030">
        <v>0</v>
      </c>
      <c r="P5030">
        <v>55</v>
      </c>
      <c r="Q5030">
        <v>0</v>
      </c>
      <c r="R5030">
        <v>0</v>
      </c>
      <c r="S5030">
        <v>0</v>
      </c>
      <c r="T5030">
        <v>11</v>
      </c>
      <c r="U5030">
        <v>0</v>
      </c>
      <c r="V5030">
        <v>0</v>
      </c>
      <c r="W5030">
        <v>0</v>
      </c>
      <c r="X5030">
        <v>15.449223172410745</v>
      </c>
      <c r="Y5030">
        <v>0</v>
      </c>
      <c r="Z5030">
        <v>0</v>
      </c>
      <c r="AA5030">
        <v>0</v>
      </c>
      <c r="AB5030">
        <v>5.1039626733982812</v>
      </c>
      <c r="AC5030">
        <v>0</v>
      </c>
      <c r="AD5030">
        <v>0</v>
      </c>
      <c r="AE5030">
        <v>20.553185845809026</v>
      </c>
    </row>
    <row r="5031" spans="1:31" x14ac:dyDescent="0.25">
      <c r="A5031">
        <v>2436382</v>
      </c>
      <c r="B5031">
        <v>1</v>
      </c>
      <c r="C5031" t="s">
        <v>80</v>
      </c>
      <c r="D5031" t="s">
        <v>96</v>
      </c>
      <c r="E5031" t="s">
        <v>147</v>
      </c>
      <c r="F5031" t="s">
        <v>14609</v>
      </c>
      <c r="G5031" t="s">
        <v>175</v>
      </c>
      <c r="H5031" t="s">
        <v>135</v>
      </c>
      <c r="I5031" t="s">
        <v>136</v>
      </c>
      <c r="J5031" t="s">
        <v>137</v>
      </c>
      <c r="K5031" t="s">
        <v>138</v>
      </c>
      <c r="L5031" t="s">
        <v>14610</v>
      </c>
      <c r="M5031" t="s">
        <v>14611</v>
      </c>
      <c r="N5031">
        <v>0.75777777700000004</v>
      </c>
      <c r="O5031">
        <v>0</v>
      </c>
      <c r="P5031">
        <v>63</v>
      </c>
      <c r="Q5031">
        <v>0</v>
      </c>
      <c r="R5031">
        <v>0</v>
      </c>
      <c r="S5031">
        <v>0</v>
      </c>
      <c r="T5031">
        <v>4</v>
      </c>
      <c r="U5031">
        <v>0</v>
      </c>
      <c r="V5031">
        <v>0</v>
      </c>
      <c r="W5031">
        <v>0</v>
      </c>
      <c r="X5031">
        <v>20.813371018023883</v>
      </c>
      <c r="Y5031">
        <v>0</v>
      </c>
      <c r="Z5031">
        <v>0</v>
      </c>
      <c r="AA5031">
        <v>0</v>
      </c>
      <c r="AB5031">
        <v>3.751378263847172</v>
      </c>
      <c r="AC5031">
        <v>0</v>
      </c>
      <c r="AD5031">
        <v>0</v>
      </c>
      <c r="AE5031">
        <v>24.564749281871055</v>
      </c>
    </row>
    <row r="5032" spans="1:31" x14ac:dyDescent="0.25">
      <c r="A5032">
        <v>2435864</v>
      </c>
      <c r="B5032">
        <v>1</v>
      </c>
      <c r="C5032" t="s">
        <v>80</v>
      </c>
      <c r="D5032" t="s">
        <v>94</v>
      </c>
      <c r="E5032" t="s">
        <v>178</v>
      </c>
      <c r="F5032" t="s">
        <v>14612</v>
      </c>
      <c r="G5032" t="s">
        <v>187</v>
      </c>
      <c r="H5032" t="s">
        <v>144</v>
      </c>
      <c r="I5032" t="s">
        <v>136</v>
      </c>
      <c r="J5032" t="s">
        <v>137</v>
      </c>
      <c r="K5032" t="s">
        <v>164</v>
      </c>
      <c r="L5032" t="s">
        <v>14613</v>
      </c>
      <c r="M5032" t="s">
        <v>14614</v>
      </c>
      <c r="N5032">
        <v>5.7813888880000004</v>
      </c>
      <c r="O5032">
        <v>0</v>
      </c>
      <c r="P5032">
        <v>0</v>
      </c>
      <c r="Q5032">
        <v>14</v>
      </c>
      <c r="R5032">
        <v>23</v>
      </c>
      <c r="S5032">
        <v>12</v>
      </c>
      <c r="T5032">
        <v>1</v>
      </c>
      <c r="U5032">
        <v>1</v>
      </c>
      <c r="V5032">
        <v>0</v>
      </c>
      <c r="W5032">
        <v>0</v>
      </c>
      <c r="X5032">
        <v>0</v>
      </c>
      <c r="Y5032">
        <v>60.249988468385496</v>
      </c>
      <c r="Z5032">
        <v>9.5637329047447857</v>
      </c>
      <c r="AA5032">
        <v>676.16677101756352</v>
      </c>
      <c r="AB5032">
        <v>0</v>
      </c>
      <c r="AC5032">
        <v>876.5374597867675</v>
      </c>
      <c r="AD5032">
        <v>0</v>
      </c>
      <c r="AE5032">
        <v>1622.5179521774612</v>
      </c>
    </row>
    <row r="5033" spans="1:31" x14ac:dyDescent="0.25">
      <c r="A5033">
        <v>2435884</v>
      </c>
      <c r="B5033">
        <v>1</v>
      </c>
      <c r="C5033" t="s">
        <v>81</v>
      </c>
      <c r="D5033" t="s">
        <v>123</v>
      </c>
      <c r="E5033" t="s">
        <v>132</v>
      </c>
      <c r="F5033" t="s">
        <v>14615</v>
      </c>
      <c r="G5033" t="s">
        <v>153</v>
      </c>
      <c r="H5033" t="s">
        <v>135</v>
      </c>
      <c r="I5033" t="s">
        <v>136</v>
      </c>
      <c r="J5033" t="s">
        <v>137</v>
      </c>
      <c r="K5033" t="s">
        <v>138</v>
      </c>
      <c r="L5033" t="s">
        <v>14616</v>
      </c>
      <c r="M5033" t="s">
        <v>14617</v>
      </c>
      <c r="N5033">
        <v>0.93722222200000005</v>
      </c>
      <c r="O5033">
        <v>0</v>
      </c>
      <c r="P5033">
        <v>3</v>
      </c>
      <c r="Q5033">
        <v>0</v>
      </c>
      <c r="R5033">
        <v>0</v>
      </c>
      <c r="S5033">
        <v>0</v>
      </c>
      <c r="T5033">
        <v>1</v>
      </c>
      <c r="U5033">
        <v>0</v>
      </c>
      <c r="V5033">
        <v>0</v>
      </c>
      <c r="W5033">
        <v>0</v>
      </c>
      <c r="X5033">
        <v>0.94360880735902009</v>
      </c>
      <c r="Y5033">
        <v>0</v>
      </c>
      <c r="Z5033">
        <v>0</v>
      </c>
      <c r="AA5033">
        <v>0</v>
      </c>
      <c r="AB5033">
        <v>2.1268595767392888</v>
      </c>
      <c r="AC5033">
        <v>0</v>
      </c>
      <c r="AD5033">
        <v>0</v>
      </c>
      <c r="AE5033">
        <v>3.0704683840983087</v>
      </c>
    </row>
    <row r="5034" spans="1:31" x14ac:dyDescent="0.25">
      <c r="A5034">
        <v>2435907</v>
      </c>
      <c r="B5034">
        <v>1</v>
      </c>
      <c r="C5034" t="s">
        <v>80</v>
      </c>
      <c r="D5034" t="s">
        <v>84</v>
      </c>
      <c r="E5034" t="s">
        <v>156</v>
      </c>
      <c r="F5034" t="s">
        <v>14618</v>
      </c>
      <c r="G5034" t="s">
        <v>2293</v>
      </c>
      <c r="H5034" t="s">
        <v>135</v>
      </c>
      <c r="I5034" t="s">
        <v>136</v>
      </c>
      <c r="J5034" t="s">
        <v>137</v>
      </c>
      <c r="K5034" t="s">
        <v>138</v>
      </c>
      <c r="L5034" t="s">
        <v>14619</v>
      </c>
      <c r="M5034" t="s">
        <v>14620</v>
      </c>
      <c r="N5034">
        <v>0.5675</v>
      </c>
      <c r="O5034">
        <v>0</v>
      </c>
      <c r="P5034">
        <v>724</v>
      </c>
      <c r="Q5034">
        <v>0</v>
      </c>
      <c r="R5034">
        <v>0</v>
      </c>
      <c r="S5034">
        <v>0</v>
      </c>
      <c r="T5034">
        <v>34</v>
      </c>
      <c r="U5034">
        <v>0</v>
      </c>
      <c r="V5034">
        <v>0</v>
      </c>
      <c r="W5034">
        <v>0</v>
      </c>
      <c r="X5034">
        <v>96.780712776711567</v>
      </c>
      <c r="Y5034">
        <v>0</v>
      </c>
      <c r="Z5034">
        <v>0</v>
      </c>
      <c r="AA5034">
        <v>0</v>
      </c>
      <c r="AB5034">
        <v>31.054990222230703</v>
      </c>
      <c r="AC5034">
        <v>0</v>
      </c>
      <c r="AD5034">
        <v>0</v>
      </c>
      <c r="AE5034">
        <v>127.83570299894227</v>
      </c>
    </row>
    <row r="5035" spans="1:31" x14ac:dyDescent="0.25">
      <c r="A5035">
        <v>2435927</v>
      </c>
      <c r="B5035">
        <v>1</v>
      </c>
      <c r="C5035" t="s">
        <v>80</v>
      </c>
      <c r="D5035" t="s">
        <v>93</v>
      </c>
      <c r="E5035" t="s">
        <v>147</v>
      </c>
      <c r="F5035" t="s">
        <v>14621</v>
      </c>
      <c r="G5035" t="s">
        <v>175</v>
      </c>
      <c r="H5035" t="s">
        <v>135</v>
      </c>
      <c r="I5035" t="s">
        <v>136</v>
      </c>
      <c r="J5035" t="s">
        <v>137</v>
      </c>
      <c r="K5035" t="s">
        <v>138</v>
      </c>
      <c r="L5035" t="s">
        <v>14622</v>
      </c>
      <c r="M5035" t="s">
        <v>14623</v>
      </c>
      <c r="N5035">
        <v>0.60250000000000004</v>
      </c>
      <c r="O5035">
        <v>0</v>
      </c>
      <c r="P5035">
        <v>34</v>
      </c>
      <c r="Q5035">
        <v>0</v>
      </c>
      <c r="R5035">
        <v>4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2.8105069514700158</v>
      </c>
      <c r="Y5035">
        <v>0</v>
      </c>
      <c r="Z5035">
        <v>0.21333622089885002</v>
      </c>
      <c r="AA5035">
        <v>0</v>
      </c>
      <c r="AB5035">
        <v>0</v>
      </c>
      <c r="AC5035">
        <v>0</v>
      </c>
      <c r="AD5035">
        <v>0</v>
      </c>
      <c r="AE5035">
        <v>3.0238431723688657</v>
      </c>
    </row>
    <row r="5036" spans="1:31" x14ac:dyDescent="0.25">
      <c r="A5036">
        <v>2436070</v>
      </c>
      <c r="B5036">
        <v>1</v>
      </c>
      <c r="C5036" t="s">
        <v>80</v>
      </c>
      <c r="D5036" t="s">
        <v>90</v>
      </c>
      <c r="E5036" t="s">
        <v>161</v>
      </c>
      <c r="F5036" t="s">
        <v>14624</v>
      </c>
      <c r="G5036" t="s">
        <v>719</v>
      </c>
      <c r="H5036" t="s">
        <v>144</v>
      </c>
      <c r="I5036" t="s">
        <v>136</v>
      </c>
      <c r="J5036" t="s">
        <v>137</v>
      </c>
      <c r="K5036" t="s">
        <v>138</v>
      </c>
      <c r="L5036" t="s">
        <v>14625</v>
      </c>
      <c r="M5036" t="s">
        <v>14626</v>
      </c>
      <c r="N5036">
        <v>5.6208333330000002</v>
      </c>
      <c r="O5036">
        <v>0</v>
      </c>
      <c r="P5036">
        <v>1861</v>
      </c>
      <c r="Q5036">
        <v>0</v>
      </c>
      <c r="R5036">
        <v>0</v>
      </c>
      <c r="S5036">
        <v>0</v>
      </c>
      <c r="T5036">
        <v>101</v>
      </c>
      <c r="U5036">
        <v>0</v>
      </c>
      <c r="V5036">
        <v>0</v>
      </c>
      <c r="W5036">
        <v>0</v>
      </c>
      <c r="X5036">
        <v>2783.7662557822064</v>
      </c>
      <c r="Y5036">
        <v>0</v>
      </c>
      <c r="Z5036">
        <v>0</v>
      </c>
      <c r="AA5036">
        <v>0</v>
      </c>
      <c r="AB5036">
        <v>660.26616121613654</v>
      </c>
      <c r="AC5036">
        <v>0</v>
      </c>
      <c r="AD5036">
        <v>0</v>
      </c>
      <c r="AE5036">
        <v>3444.0324169983428</v>
      </c>
    </row>
    <row r="5037" spans="1:31" x14ac:dyDescent="0.25">
      <c r="A5037">
        <v>2436305</v>
      </c>
      <c r="B5037">
        <v>1</v>
      </c>
      <c r="C5037" t="s">
        <v>80</v>
      </c>
      <c r="D5037" t="s">
        <v>90</v>
      </c>
      <c r="E5037" t="s">
        <v>161</v>
      </c>
      <c r="F5037" t="s">
        <v>14627</v>
      </c>
      <c r="G5037" t="s">
        <v>175</v>
      </c>
      <c r="H5037" t="s">
        <v>144</v>
      </c>
      <c r="I5037" t="s">
        <v>136</v>
      </c>
      <c r="J5037" t="s">
        <v>137</v>
      </c>
      <c r="K5037" t="s">
        <v>138</v>
      </c>
      <c r="L5037" t="s">
        <v>14628</v>
      </c>
      <c r="M5037" t="s">
        <v>14629</v>
      </c>
      <c r="N5037">
        <v>1.088055555</v>
      </c>
      <c r="O5037">
        <v>0</v>
      </c>
      <c r="P5037">
        <v>613</v>
      </c>
      <c r="Q5037">
        <v>0</v>
      </c>
      <c r="R5037">
        <v>0</v>
      </c>
      <c r="S5037">
        <v>0</v>
      </c>
      <c r="T5037">
        <v>49</v>
      </c>
      <c r="U5037">
        <v>0</v>
      </c>
      <c r="V5037">
        <v>0</v>
      </c>
      <c r="W5037">
        <v>0</v>
      </c>
      <c r="X5037">
        <v>248.34263037017902</v>
      </c>
      <c r="Y5037">
        <v>0</v>
      </c>
      <c r="Z5037">
        <v>0</v>
      </c>
      <c r="AA5037">
        <v>0</v>
      </c>
      <c r="AB5037">
        <v>54.960834220329943</v>
      </c>
      <c r="AC5037">
        <v>0</v>
      </c>
      <c r="AD5037">
        <v>0</v>
      </c>
      <c r="AE5037">
        <v>303.30346459050895</v>
      </c>
    </row>
    <row r="5038" spans="1:31" x14ac:dyDescent="0.25">
      <c r="A5038">
        <v>2436013</v>
      </c>
      <c r="B5038">
        <v>1</v>
      </c>
      <c r="C5038" t="s">
        <v>80</v>
      </c>
      <c r="D5038" t="s">
        <v>103</v>
      </c>
      <c r="E5038" t="s">
        <v>132</v>
      </c>
      <c r="F5038" t="s">
        <v>14630</v>
      </c>
      <c r="G5038" t="s">
        <v>153</v>
      </c>
      <c r="H5038" t="s">
        <v>135</v>
      </c>
      <c r="I5038" t="s">
        <v>136</v>
      </c>
      <c r="J5038" t="s">
        <v>137</v>
      </c>
      <c r="K5038" t="s">
        <v>138</v>
      </c>
      <c r="L5038" t="s">
        <v>14631</v>
      </c>
      <c r="M5038" t="s">
        <v>14632</v>
      </c>
      <c r="N5038">
        <v>2.821388888</v>
      </c>
      <c r="O5038">
        <v>0</v>
      </c>
      <c r="P5038">
        <v>9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3.9987543123791651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3.9987543123791651</v>
      </c>
    </row>
    <row r="5039" spans="1:31" x14ac:dyDescent="0.25">
      <c r="A5039">
        <v>2435821</v>
      </c>
      <c r="B5039">
        <v>1</v>
      </c>
      <c r="C5039" t="s">
        <v>80</v>
      </c>
      <c r="D5039" t="s">
        <v>98</v>
      </c>
      <c r="E5039" t="s">
        <v>141</v>
      </c>
      <c r="F5039" t="s">
        <v>14633</v>
      </c>
      <c r="G5039" t="s">
        <v>143</v>
      </c>
      <c r="H5039" t="s">
        <v>144</v>
      </c>
      <c r="I5039" t="s">
        <v>136</v>
      </c>
      <c r="J5039" t="s">
        <v>137</v>
      </c>
      <c r="K5039" t="s">
        <v>138</v>
      </c>
      <c r="L5039" t="s">
        <v>14634</v>
      </c>
      <c r="M5039" t="s">
        <v>14635</v>
      </c>
      <c r="N5039">
        <v>0.53055555499999996</v>
      </c>
      <c r="O5039">
        <v>0</v>
      </c>
      <c r="P5039">
        <v>79</v>
      </c>
      <c r="Q5039">
        <v>0</v>
      </c>
      <c r="R5039">
        <v>24</v>
      </c>
      <c r="S5039">
        <v>0</v>
      </c>
      <c r="T5039">
        <v>16</v>
      </c>
      <c r="U5039">
        <v>0</v>
      </c>
      <c r="V5039">
        <v>0</v>
      </c>
      <c r="W5039">
        <v>0</v>
      </c>
      <c r="X5039">
        <v>11.974488519681438</v>
      </c>
      <c r="Y5039">
        <v>0</v>
      </c>
      <c r="Z5039">
        <v>5.2285965311981988</v>
      </c>
      <c r="AA5039">
        <v>0</v>
      </c>
      <c r="AB5039">
        <v>6.6934346661644248</v>
      </c>
      <c r="AC5039">
        <v>0</v>
      </c>
      <c r="AD5039">
        <v>0</v>
      </c>
      <c r="AE5039">
        <v>23.896519717044061</v>
      </c>
    </row>
    <row r="5040" spans="1:31" x14ac:dyDescent="0.25">
      <c r="A5040">
        <v>2436039</v>
      </c>
      <c r="B5040">
        <v>1</v>
      </c>
      <c r="C5040" t="s">
        <v>80</v>
      </c>
      <c r="D5040" t="s">
        <v>90</v>
      </c>
      <c r="E5040" t="s">
        <v>161</v>
      </c>
      <c r="F5040" t="s">
        <v>14636</v>
      </c>
      <c r="G5040" t="s">
        <v>187</v>
      </c>
      <c r="H5040" t="s">
        <v>144</v>
      </c>
      <c r="I5040" t="s">
        <v>136</v>
      </c>
      <c r="J5040" t="s">
        <v>137</v>
      </c>
      <c r="K5040" t="s">
        <v>164</v>
      </c>
      <c r="L5040" t="s">
        <v>14637</v>
      </c>
      <c r="M5040" t="s">
        <v>14638</v>
      </c>
      <c r="N5040">
        <v>2.4369444439999999</v>
      </c>
      <c r="O5040">
        <v>0</v>
      </c>
      <c r="P5040">
        <v>2230</v>
      </c>
      <c r="Q5040">
        <v>0</v>
      </c>
      <c r="R5040">
        <v>0</v>
      </c>
      <c r="S5040">
        <v>0</v>
      </c>
      <c r="T5040">
        <v>118</v>
      </c>
      <c r="U5040">
        <v>0</v>
      </c>
      <c r="V5040">
        <v>0</v>
      </c>
      <c r="W5040">
        <v>0</v>
      </c>
      <c r="X5040">
        <v>1743.4962752269248</v>
      </c>
      <c r="Y5040">
        <v>0</v>
      </c>
      <c r="Z5040">
        <v>0</v>
      </c>
      <c r="AA5040">
        <v>0</v>
      </c>
      <c r="AB5040">
        <v>200.04682158634662</v>
      </c>
      <c r="AC5040">
        <v>0</v>
      </c>
      <c r="AD5040">
        <v>0</v>
      </c>
      <c r="AE5040">
        <v>1943.5430968132714</v>
      </c>
    </row>
    <row r="5041" spans="1:31" x14ac:dyDescent="0.25">
      <c r="A5041">
        <v>2436085</v>
      </c>
      <c r="B5041">
        <v>1</v>
      </c>
      <c r="C5041" t="s">
        <v>80</v>
      </c>
      <c r="D5041" t="s">
        <v>85</v>
      </c>
      <c r="E5041" t="s">
        <v>132</v>
      </c>
      <c r="F5041" t="s">
        <v>14639</v>
      </c>
      <c r="G5041" t="s">
        <v>153</v>
      </c>
      <c r="H5041" t="s">
        <v>135</v>
      </c>
      <c r="I5041" t="s">
        <v>136</v>
      </c>
      <c r="J5041" t="s">
        <v>137</v>
      </c>
      <c r="K5041" t="s">
        <v>138</v>
      </c>
      <c r="L5041" t="s">
        <v>14640</v>
      </c>
      <c r="M5041" t="s">
        <v>14641</v>
      </c>
      <c r="N5041">
        <v>4.9272222220000002</v>
      </c>
      <c r="O5041">
        <v>0</v>
      </c>
      <c r="P5041">
        <v>22</v>
      </c>
      <c r="Q5041">
        <v>0</v>
      </c>
      <c r="R5041">
        <v>0</v>
      </c>
      <c r="S5041">
        <v>0</v>
      </c>
      <c r="T5041">
        <v>2</v>
      </c>
      <c r="U5041">
        <v>0</v>
      </c>
      <c r="V5041">
        <v>0</v>
      </c>
      <c r="W5041">
        <v>0</v>
      </c>
      <c r="X5041">
        <v>29.831714559098994</v>
      </c>
      <c r="Y5041">
        <v>0</v>
      </c>
      <c r="Z5041">
        <v>0</v>
      </c>
      <c r="AA5041">
        <v>0</v>
      </c>
      <c r="AB5041">
        <v>3.4987529292851769</v>
      </c>
      <c r="AC5041">
        <v>0</v>
      </c>
      <c r="AD5041">
        <v>0</v>
      </c>
      <c r="AE5041">
        <v>33.330467488384173</v>
      </c>
    </row>
    <row r="5042" spans="1:31" x14ac:dyDescent="0.25">
      <c r="A5042">
        <v>2435876</v>
      </c>
      <c r="B5042">
        <v>1</v>
      </c>
      <c r="C5042" t="s">
        <v>81</v>
      </c>
      <c r="D5042" t="s">
        <v>122</v>
      </c>
      <c r="E5042" t="s">
        <v>161</v>
      </c>
      <c r="F5042" t="s">
        <v>4025</v>
      </c>
      <c r="G5042" t="s">
        <v>187</v>
      </c>
      <c r="H5042" t="s">
        <v>144</v>
      </c>
      <c r="I5042" t="s">
        <v>136</v>
      </c>
      <c r="J5042" t="s">
        <v>137</v>
      </c>
      <c r="K5042" t="s">
        <v>164</v>
      </c>
      <c r="L5042" t="s">
        <v>14642</v>
      </c>
      <c r="M5042" t="s">
        <v>14643</v>
      </c>
      <c r="N5042">
        <v>3.1077777769999999</v>
      </c>
      <c r="O5042">
        <v>0</v>
      </c>
      <c r="P5042">
        <v>1320</v>
      </c>
      <c r="Q5042">
        <v>0</v>
      </c>
      <c r="R5042">
        <v>0</v>
      </c>
      <c r="S5042">
        <v>0</v>
      </c>
      <c r="T5042">
        <v>120</v>
      </c>
      <c r="U5042">
        <v>0</v>
      </c>
      <c r="V5042">
        <v>0</v>
      </c>
      <c r="W5042">
        <v>0</v>
      </c>
      <c r="X5042">
        <v>856.57330733237279</v>
      </c>
      <c r="Y5042">
        <v>0</v>
      </c>
      <c r="Z5042">
        <v>0</v>
      </c>
      <c r="AA5042">
        <v>0</v>
      </c>
      <c r="AB5042">
        <v>164.75712572925357</v>
      </c>
      <c r="AC5042">
        <v>0</v>
      </c>
      <c r="AD5042">
        <v>0</v>
      </c>
      <c r="AE5042">
        <v>1021.3304330616263</v>
      </c>
    </row>
    <row r="5043" spans="1:31" x14ac:dyDescent="0.25">
      <c r="A5043">
        <v>2435853</v>
      </c>
      <c r="B5043">
        <v>1</v>
      </c>
      <c r="C5043" t="s">
        <v>81</v>
      </c>
      <c r="D5043" t="s">
        <v>117</v>
      </c>
      <c r="E5043" t="s">
        <v>178</v>
      </c>
      <c r="F5043" t="s">
        <v>14644</v>
      </c>
      <c r="G5043" t="s">
        <v>214</v>
      </c>
      <c r="H5043" t="s">
        <v>144</v>
      </c>
      <c r="I5043" t="s">
        <v>136</v>
      </c>
      <c r="J5043" t="s">
        <v>3</v>
      </c>
      <c r="K5043" t="s">
        <v>138</v>
      </c>
      <c r="L5043" t="s">
        <v>14645</v>
      </c>
      <c r="M5043" t="s">
        <v>14646</v>
      </c>
      <c r="N5043">
        <v>0.83388888800000005</v>
      </c>
      <c r="O5043">
        <v>0</v>
      </c>
      <c r="P5043">
        <v>4774</v>
      </c>
      <c r="Q5043">
        <v>0</v>
      </c>
      <c r="R5043">
        <v>3</v>
      </c>
      <c r="S5043">
        <v>1</v>
      </c>
      <c r="T5043">
        <v>1236</v>
      </c>
      <c r="U5043">
        <v>0</v>
      </c>
      <c r="V5043">
        <v>4</v>
      </c>
      <c r="W5043">
        <v>0</v>
      </c>
      <c r="X5043">
        <v>900.26022650694017</v>
      </c>
      <c r="Y5043">
        <v>0</v>
      </c>
      <c r="Z5043">
        <v>0.54229175643825001</v>
      </c>
      <c r="AA5043">
        <v>9.5983467653927335</v>
      </c>
      <c r="AB5043">
        <v>843.52947535579062</v>
      </c>
      <c r="AC5043">
        <v>0</v>
      </c>
      <c r="AD5043">
        <v>51.615167008290932</v>
      </c>
      <c r="AE5043">
        <v>1805.5455073928526</v>
      </c>
    </row>
    <row r="5044" spans="1:31" x14ac:dyDescent="0.25">
      <c r="A5044">
        <v>2435830</v>
      </c>
      <c r="B5044">
        <v>1</v>
      </c>
      <c r="C5044" t="s">
        <v>80</v>
      </c>
      <c r="D5044" t="s">
        <v>82</v>
      </c>
      <c r="E5044" t="s">
        <v>147</v>
      </c>
      <c r="F5044" t="s">
        <v>14647</v>
      </c>
      <c r="G5044" t="s">
        <v>187</v>
      </c>
      <c r="H5044" t="s">
        <v>135</v>
      </c>
      <c r="I5044" t="s">
        <v>136</v>
      </c>
      <c r="J5044" t="s">
        <v>137</v>
      </c>
      <c r="K5044" t="s">
        <v>164</v>
      </c>
      <c r="L5044" t="s">
        <v>14648</v>
      </c>
      <c r="M5044" t="s">
        <v>14649</v>
      </c>
      <c r="N5044">
        <v>2.2425000000000002</v>
      </c>
      <c r="O5044">
        <v>0</v>
      </c>
      <c r="P5044">
        <v>218</v>
      </c>
      <c r="Q5044">
        <v>0</v>
      </c>
      <c r="R5044">
        <v>0</v>
      </c>
      <c r="S5044">
        <v>0</v>
      </c>
      <c r="T5044">
        <v>3</v>
      </c>
      <c r="U5044">
        <v>0</v>
      </c>
      <c r="V5044">
        <v>0</v>
      </c>
      <c r="W5044">
        <v>0</v>
      </c>
      <c r="X5044">
        <v>136.48661525115665</v>
      </c>
      <c r="Y5044">
        <v>0</v>
      </c>
      <c r="Z5044">
        <v>0</v>
      </c>
      <c r="AA5044">
        <v>0</v>
      </c>
      <c r="AB5044">
        <v>0.33041066655551499</v>
      </c>
      <c r="AC5044">
        <v>0</v>
      </c>
      <c r="AD5044">
        <v>0</v>
      </c>
      <c r="AE5044">
        <v>136.81702591771216</v>
      </c>
    </row>
    <row r="5045" spans="1:31" x14ac:dyDescent="0.25">
      <c r="A5045">
        <v>2436494</v>
      </c>
      <c r="B5045">
        <v>1</v>
      </c>
      <c r="C5045" t="s">
        <v>80</v>
      </c>
      <c r="D5045" t="s">
        <v>110</v>
      </c>
      <c r="E5045" t="s">
        <v>161</v>
      </c>
      <c r="F5045" t="s">
        <v>14650</v>
      </c>
      <c r="G5045" t="s">
        <v>143</v>
      </c>
      <c r="H5045" t="s">
        <v>144</v>
      </c>
      <c r="I5045" t="s">
        <v>136</v>
      </c>
      <c r="J5045" t="s">
        <v>137</v>
      </c>
      <c r="K5045" t="s">
        <v>138</v>
      </c>
      <c r="L5045" t="s">
        <v>14651</v>
      </c>
      <c r="M5045" t="s">
        <v>14652</v>
      </c>
      <c r="N5045">
        <v>0.523888888</v>
      </c>
      <c r="O5045">
        <v>0</v>
      </c>
      <c r="P5045">
        <v>752</v>
      </c>
      <c r="Q5045">
        <v>0</v>
      </c>
      <c r="R5045">
        <v>0</v>
      </c>
      <c r="S5045">
        <v>0</v>
      </c>
      <c r="T5045">
        <v>32</v>
      </c>
      <c r="U5045">
        <v>0</v>
      </c>
      <c r="V5045">
        <v>0</v>
      </c>
      <c r="W5045">
        <v>0</v>
      </c>
      <c r="X5045">
        <v>150.98784496275479</v>
      </c>
      <c r="Y5045">
        <v>0</v>
      </c>
      <c r="Z5045">
        <v>0</v>
      </c>
      <c r="AA5045">
        <v>0</v>
      </c>
      <c r="AB5045">
        <v>7.7157344056751418</v>
      </c>
      <c r="AC5045">
        <v>0</v>
      </c>
      <c r="AD5045">
        <v>0</v>
      </c>
      <c r="AE5045">
        <v>158.70357936842993</v>
      </c>
    </row>
    <row r="5046" spans="1:31" x14ac:dyDescent="0.25">
      <c r="A5046">
        <v>2435999</v>
      </c>
      <c r="B5046">
        <v>1</v>
      </c>
      <c r="C5046" t="s">
        <v>80</v>
      </c>
      <c r="D5046" t="s">
        <v>84</v>
      </c>
      <c r="E5046" t="s">
        <v>132</v>
      </c>
      <c r="F5046" t="s">
        <v>14653</v>
      </c>
      <c r="G5046" t="s">
        <v>198</v>
      </c>
      <c r="H5046" t="s">
        <v>135</v>
      </c>
      <c r="I5046" t="s">
        <v>136</v>
      </c>
      <c r="J5046" t="s">
        <v>137</v>
      </c>
      <c r="K5046" t="s">
        <v>138</v>
      </c>
      <c r="L5046" t="s">
        <v>14654</v>
      </c>
      <c r="M5046" t="s">
        <v>14655</v>
      </c>
      <c r="N5046">
        <v>8.926388888</v>
      </c>
      <c r="O5046">
        <v>0</v>
      </c>
      <c r="P5046">
        <v>9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18.720203832625248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18.720203832625248</v>
      </c>
    </row>
    <row r="5047" spans="1:31" x14ac:dyDescent="0.25">
      <c r="A5047">
        <v>2436434</v>
      </c>
      <c r="B5047">
        <v>1</v>
      </c>
      <c r="C5047" t="s">
        <v>80</v>
      </c>
      <c r="D5047" t="s">
        <v>87</v>
      </c>
      <c r="E5047" t="s">
        <v>147</v>
      </c>
      <c r="F5047" t="s">
        <v>8297</v>
      </c>
      <c r="G5047" t="s">
        <v>525</v>
      </c>
      <c r="H5047" t="s">
        <v>135</v>
      </c>
      <c r="I5047" t="s">
        <v>136</v>
      </c>
      <c r="J5047" t="s">
        <v>137</v>
      </c>
      <c r="K5047" t="s">
        <v>138</v>
      </c>
      <c r="L5047" t="s">
        <v>14656</v>
      </c>
      <c r="M5047" t="s">
        <v>14657</v>
      </c>
      <c r="N5047">
        <v>5.2822222219999997</v>
      </c>
      <c r="O5047">
        <v>0</v>
      </c>
      <c r="P5047">
        <v>66</v>
      </c>
      <c r="Q5047">
        <v>0</v>
      </c>
      <c r="R5047">
        <v>0</v>
      </c>
      <c r="S5047">
        <v>0</v>
      </c>
      <c r="T5047">
        <v>18</v>
      </c>
      <c r="U5047">
        <v>0</v>
      </c>
      <c r="V5047">
        <v>0</v>
      </c>
      <c r="W5047">
        <v>0</v>
      </c>
      <c r="X5047">
        <v>106.7918305733519</v>
      </c>
      <c r="Y5047">
        <v>0</v>
      </c>
      <c r="Z5047">
        <v>0</v>
      </c>
      <c r="AA5047">
        <v>0</v>
      </c>
      <c r="AB5047">
        <v>52.10108869496063</v>
      </c>
      <c r="AC5047">
        <v>0</v>
      </c>
      <c r="AD5047">
        <v>0</v>
      </c>
      <c r="AE5047">
        <v>158.89291926831254</v>
      </c>
    </row>
    <row r="5048" spans="1:31" x14ac:dyDescent="0.25">
      <c r="A5048">
        <v>2435767</v>
      </c>
      <c r="B5048">
        <v>1</v>
      </c>
      <c r="C5048" t="s">
        <v>81</v>
      </c>
      <c r="D5048" t="s">
        <v>128</v>
      </c>
      <c r="E5048" t="s">
        <v>132</v>
      </c>
      <c r="F5048" t="s">
        <v>9126</v>
      </c>
      <c r="G5048" t="s">
        <v>198</v>
      </c>
      <c r="H5048" t="s">
        <v>135</v>
      </c>
      <c r="I5048" t="s">
        <v>136</v>
      </c>
      <c r="J5048" t="s">
        <v>137</v>
      </c>
      <c r="K5048" t="s">
        <v>138</v>
      </c>
      <c r="L5048" t="s">
        <v>14658</v>
      </c>
      <c r="M5048" t="s">
        <v>14659</v>
      </c>
      <c r="N5048">
        <v>2.963055555</v>
      </c>
      <c r="O5048">
        <v>0</v>
      </c>
      <c r="P5048">
        <v>5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2.6403934616698872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2.6403934616698872</v>
      </c>
    </row>
    <row r="5049" spans="1:31" x14ac:dyDescent="0.25">
      <c r="A5049">
        <v>2435787</v>
      </c>
      <c r="B5049">
        <v>1</v>
      </c>
      <c r="C5049" t="s">
        <v>81</v>
      </c>
      <c r="D5049" t="s">
        <v>128</v>
      </c>
      <c r="E5049" t="s">
        <v>290</v>
      </c>
      <c r="F5049" t="s">
        <v>14660</v>
      </c>
      <c r="G5049" t="s">
        <v>308</v>
      </c>
      <c r="H5049" t="s">
        <v>135</v>
      </c>
      <c r="I5049" t="s">
        <v>136</v>
      </c>
      <c r="J5049" t="s">
        <v>137</v>
      </c>
      <c r="K5049" t="s">
        <v>138</v>
      </c>
      <c r="L5049" t="s">
        <v>14661</v>
      </c>
      <c r="M5049" t="s">
        <v>14662</v>
      </c>
      <c r="N5049">
        <v>4.2005555550000002</v>
      </c>
      <c r="O5049">
        <v>0</v>
      </c>
      <c r="P5049">
        <v>238</v>
      </c>
      <c r="Q5049">
        <v>0</v>
      </c>
      <c r="R5049">
        <v>0</v>
      </c>
      <c r="S5049">
        <v>0</v>
      </c>
      <c r="T5049">
        <v>24</v>
      </c>
      <c r="U5049">
        <v>0</v>
      </c>
      <c r="V5049">
        <v>0</v>
      </c>
      <c r="W5049">
        <v>0</v>
      </c>
      <c r="X5049">
        <v>220.10419028616943</v>
      </c>
      <c r="Y5049">
        <v>0</v>
      </c>
      <c r="Z5049">
        <v>0</v>
      </c>
      <c r="AA5049">
        <v>0</v>
      </c>
      <c r="AB5049">
        <v>87.1022514849343</v>
      </c>
      <c r="AC5049">
        <v>0</v>
      </c>
      <c r="AD5049">
        <v>0</v>
      </c>
      <c r="AE5049">
        <v>307.20644177110375</v>
      </c>
    </row>
    <row r="5050" spans="1:31" x14ac:dyDescent="0.25">
      <c r="A5050">
        <v>2435959</v>
      </c>
      <c r="B5050">
        <v>1</v>
      </c>
      <c r="C5050" t="s">
        <v>80</v>
      </c>
      <c r="D5050" t="s">
        <v>101</v>
      </c>
      <c r="E5050" t="s">
        <v>141</v>
      </c>
      <c r="F5050" t="s">
        <v>4453</v>
      </c>
      <c r="G5050" t="s">
        <v>143</v>
      </c>
      <c r="H5050" t="s">
        <v>144</v>
      </c>
      <c r="I5050" t="s">
        <v>136</v>
      </c>
      <c r="J5050" t="s">
        <v>137</v>
      </c>
      <c r="K5050" t="s">
        <v>138</v>
      </c>
      <c r="L5050" t="s">
        <v>14663</v>
      </c>
      <c r="M5050" t="s">
        <v>14664</v>
      </c>
      <c r="N5050">
        <v>0.40472222200000002</v>
      </c>
      <c r="O5050">
        <v>7</v>
      </c>
      <c r="P5050">
        <v>2202</v>
      </c>
      <c r="Q5050">
        <v>2</v>
      </c>
      <c r="R5050">
        <v>77</v>
      </c>
      <c r="S5050">
        <v>20</v>
      </c>
      <c r="T5050">
        <v>200</v>
      </c>
      <c r="U5050">
        <v>1</v>
      </c>
      <c r="V5050">
        <v>1</v>
      </c>
      <c r="W5050">
        <v>1.3803020460415916</v>
      </c>
      <c r="X5050">
        <v>317.77561792603666</v>
      </c>
      <c r="Y5050">
        <v>0.16495161760902613</v>
      </c>
      <c r="Z5050">
        <v>4.0735448493081803</v>
      </c>
      <c r="AA5050">
        <v>42.697480177231171</v>
      </c>
      <c r="AB5050">
        <v>163.30015943670492</v>
      </c>
      <c r="AC5050">
        <v>8.5532383435809738</v>
      </c>
      <c r="AD5050">
        <v>2.0892594339291257</v>
      </c>
      <c r="AE5050">
        <v>540.03455383044172</v>
      </c>
    </row>
    <row r="5051" spans="1:31" x14ac:dyDescent="0.25">
      <c r="A5051">
        <v>2435979</v>
      </c>
      <c r="B5051">
        <v>1</v>
      </c>
      <c r="C5051" t="s">
        <v>80</v>
      </c>
      <c r="D5051" t="s">
        <v>96</v>
      </c>
      <c r="E5051" t="s">
        <v>132</v>
      </c>
      <c r="F5051" t="s">
        <v>14665</v>
      </c>
      <c r="G5051" t="s">
        <v>198</v>
      </c>
      <c r="H5051" t="s">
        <v>135</v>
      </c>
      <c r="I5051" t="s">
        <v>136</v>
      </c>
      <c r="J5051" t="s">
        <v>137</v>
      </c>
      <c r="K5051" t="s">
        <v>138</v>
      </c>
      <c r="L5051" t="s">
        <v>14666</v>
      </c>
      <c r="M5051" t="s">
        <v>14667</v>
      </c>
      <c r="N5051">
        <v>4.4158333330000001</v>
      </c>
      <c r="O5051">
        <v>0</v>
      </c>
      <c r="P5051">
        <v>1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</row>
    <row r="5052" spans="1:31" x14ac:dyDescent="0.25">
      <c r="A5052">
        <v>2436079</v>
      </c>
      <c r="B5052">
        <v>1</v>
      </c>
      <c r="C5052" t="s">
        <v>80</v>
      </c>
      <c r="D5052" t="s">
        <v>105</v>
      </c>
      <c r="E5052" t="s">
        <v>132</v>
      </c>
      <c r="F5052" t="s">
        <v>14668</v>
      </c>
      <c r="G5052" t="s">
        <v>153</v>
      </c>
      <c r="H5052" t="s">
        <v>135</v>
      </c>
      <c r="I5052" t="s">
        <v>136</v>
      </c>
      <c r="J5052" t="s">
        <v>137</v>
      </c>
      <c r="K5052" t="s">
        <v>138</v>
      </c>
      <c r="L5052" t="s">
        <v>14669</v>
      </c>
      <c r="M5052" t="s">
        <v>14670</v>
      </c>
      <c r="N5052">
        <v>1.095277777</v>
      </c>
      <c r="O5052">
        <v>0</v>
      </c>
      <c r="P5052">
        <v>3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0.59533266974509669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0.59533266974509669</v>
      </c>
    </row>
    <row r="5053" spans="1:31" x14ac:dyDescent="0.25">
      <c r="A5053">
        <v>2436022</v>
      </c>
      <c r="B5053">
        <v>1</v>
      </c>
      <c r="C5053" t="s">
        <v>81</v>
      </c>
      <c r="D5053" t="s">
        <v>115</v>
      </c>
      <c r="E5053" t="s">
        <v>147</v>
      </c>
      <c r="F5053" t="s">
        <v>14671</v>
      </c>
      <c r="G5053" t="s">
        <v>149</v>
      </c>
      <c r="H5053" t="s">
        <v>135</v>
      </c>
      <c r="I5053" t="s">
        <v>136</v>
      </c>
      <c r="J5053" t="s">
        <v>137</v>
      </c>
      <c r="K5053" t="s">
        <v>138</v>
      </c>
      <c r="L5053" t="s">
        <v>14672</v>
      </c>
      <c r="M5053" t="s">
        <v>14673</v>
      </c>
      <c r="N5053">
        <v>3.372222222</v>
      </c>
      <c r="O5053">
        <v>0</v>
      </c>
      <c r="P5053">
        <v>2</v>
      </c>
      <c r="Q5053">
        <v>0</v>
      </c>
      <c r="R5053">
        <v>4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0.83817606725509997</v>
      </c>
      <c r="Y5053">
        <v>0</v>
      </c>
      <c r="Z5053">
        <v>0.61790843122778083</v>
      </c>
      <c r="AA5053">
        <v>0</v>
      </c>
      <c r="AB5053">
        <v>0</v>
      </c>
      <c r="AC5053">
        <v>0</v>
      </c>
      <c r="AD5053">
        <v>0</v>
      </c>
      <c r="AE5053">
        <v>1.4560844984828809</v>
      </c>
    </row>
    <row r="5054" spans="1:31" x14ac:dyDescent="0.25">
      <c r="A5054">
        <v>2435916</v>
      </c>
      <c r="B5054">
        <v>1</v>
      </c>
      <c r="C5054" t="s">
        <v>80</v>
      </c>
      <c r="D5054" t="s">
        <v>95</v>
      </c>
      <c r="E5054" t="s">
        <v>290</v>
      </c>
      <c r="F5054" t="s">
        <v>14674</v>
      </c>
      <c r="G5054" t="s">
        <v>171</v>
      </c>
      <c r="H5054" t="s">
        <v>135</v>
      </c>
      <c r="I5054" t="s">
        <v>136</v>
      </c>
      <c r="J5054" t="s">
        <v>137</v>
      </c>
      <c r="K5054" t="s">
        <v>138</v>
      </c>
      <c r="L5054" t="s">
        <v>14675</v>
      </c>
      <c r="M5054" t="s">
        <v>14676</v>
      </c>
      <c r="N5054">
        <v>0.87749999999999995</v>
      </c>
      <c r="O5054">
        <v>0</v>
      </c>
      <c r="P5054">
        <v>210</v>
      </c>
      <c r="Q5054">
        <v>0</v>
      </c>
      <c r="R5054">
        <v>0</v>
      </c>
      <c r="S5054">
        <v>0</v>
      </c>
      <c r="T5054">
        <v>22</v>
      </c>
      <c r="U5054">
        <v>0</v>
      </c>
      <c r="V5054">
        <v>0</v>
      </c>
      <c r="W5054">
        <v>0</v>
      </c>
      <c r="X5054">
        <v>46.524843611847345</v>
      </c>
      <c r="Y5054">
        <v>0</v>
      </c>
      <c r="Z5054">
        <v>0</v>
      </c>
      <c r="AA5054">
        <v>0</v>
      </c>
      <c r="AB5054">
        <v>32.123591541569382</v>
      </c>
      <c r="AC5054">
        <v>0</v>
      </c>
      <c r="AD5054">
        <v>0</v>
      </c>
      <c r="AE5054">
        <v>78.648435153416727</v>
      </c>
    </row>
    <row r="5055" spans="1:31" x14ac:dyDescent="0.25">
      <c r="A5055">
        <v>2436059</v>
      </c>
      <c r="B5055">
        <v>1</v>
      </c>
      <c r="C5055" t="s">
        <v>80</v>
      </c>
      <c r="D5055" t="s">
        <v>96</v>
      </c>
      <c r="E5055" t="s">
        <v>147</v>
      </c>
      <c r="F5055" t="s">
        <v>14677</v>
      </c>
      <c r="G5055" t="s">
        <v>149</v>
      </c>
      <c r="H5055" t="s">
        <v>135</v>
      </c>
      <c r="I5055" t="s">
        <v>136</v>
      </c>
      <c r="J5055" t="s">
        <v>137</v>
      </c>
      <c r="K5055" t="s">
        <v>138</v>
      </c>
      <c r="L5055" t="s">
        <v>14678</v>
      </c>
      <c r="M5055" t="s">
        <v>14679</v>
      </c>
      <c r="N5055">
        <v>4.886111111</v>
      </c>
      <c r="O5055">
        <v>0</v>
      </c>
      <c r="P5055">
        <v>85</v>
      </c>
      <c r="Q5055">
        <v>0</v>
      </c>
      <c r="R5055">
        <v>0</v>
      </c>
      <c r="S5055">
        <v>0</v>
      </c>
      <c r="T5055">
        <v>2</v>
      </c>
      <c r="U5055">
        <v>0</v>
      </c>
      <c r="V5055">
        <v>0</v>
      </c>
      <c r="W5055">
        <v>0</v>
      </c>
      <c r="X5055">
        <v>33.760611354734202</v>
      </c>
      <c r="Y5055">
        <v>0</v>
      </c>
      <c r="Z5055">
        <v>0</v>
      </c>
      <c r="AA5055">
        <v>0</v>
      </c>
      <c r="AB5055">
        <v>9.6870629633058218</v>
      </c>
      <c r="AC5055">
        <v>0</v>
      </c>
      <c r="AD5055">
        <v>0</v>
      </c>
      <c r="AE5055">
        <v>43.447674318040022</v>
      </c>
    </row>
    <row r="5056" spans="1:31" x14ac:dyDescent="0.25">
      <c r="A5056">
        <v>2436457</v>
      </c>
      <c r="B5056">
        <v>1</v>
      </c>
      <c r="C5056" t="s">
        <v>80</v>
      </c>
      <c r="D5056" t="s">
        <v>110</v>
      </c>
      <c r="E5056" t="s">
        <v>178</v>
      </c>
      <c r="F5056" t="s">
        <v>14680</v>
      </c>
      <c r="G5056" t="s">
        <v>143</v>
      </c>
      <c r="H5056" t="s">
        <v>144</v>
      </c>
      <c r="I5056" t="s">
        <v>136</v>
      </c>
      <c r="J5056" t="s">
        <v>137</v>
      </c>
      <c r="K5056" t="s">
        <v>138</v>
      </c>
      <c r="L5056" t="s">
        <v>14681</v>
      </c>
      <c r="M5056" t="s">
        <v>14682</v>
      </c>
      <c r="N5056">
        <v>1.248888888</v>
      </c>
      <c r="O5056">
        <v>0</v>
      </c>
      <c r="P5056">
        <v>10350</v>
      </c>
      <c r="Q5056">
        <v>0</v>
      </c>
      <c r="R5056">
        <v>0</v>
      </c>
      <c r="S5056">
        <v>0</v>
      </c>
      <c r="T5056">
        <v>780</v>
      </c>
      <c r="U5056">
        <v>0</v>
      </c>
      <c r="V5056">
        <v>2</v>
      </c>
      <c r="W5056">
        <v>0</v>
      </c>
      <c r="X5056">
        <v>4350.2567949673639</v>
      </c>
      <c r="Y5056">
        <v>0</v>
      </c>
      <c r="Z5056">
        <v>0</v>
      </c>
      <c r="AA5056">
        <v>0</v>
      </c>
      <c r="AB5056">
        <v>721.11094887317961</v>
      </c>
      <c r="AC5056">
        <v>0</v>
      </c>
      <c r="AD5056">
        <v>3.3121343549192046</v>
      </c>
      <c r="AE5056">
        <v>5074.6798781954631</v>
      </c>
    </row>
    <row r="5057" spans="1:31" x14ac:dyDescent="0.25">
      <c r="A5057">
        <v>2454018</v>
      </c>
      <c r="B5057">
        <v>1</v>
      </c>
      <c r="C5057" t="s">
        <v>80</v>
      </c>
      <c r="D5057" t="s">
        <v>105</v>
      </c>
      <c r="E5057" t="s">
        <v>141</v>
      </c>
      <c r="F5057" t="s">
        <v>1096</v>
      </c>
      <c r="G5057" t="s">
        <v>143</v>
      </c>
      <c r="H5057" t="s">
        <v>144</v>
      </c>
      <c r="I5057" t="s">
        <v>136</v>
      </c>
      <c r="J5057" t="s">
        <v>137</v>
      </c>
      <c r="K5057" t="s">
        <v>138</v>
      </c>
      <c r="L5057" t="s">
        <v>14683</v>
      </c>
      <c r="M5057" t="s">
        <v>14684</v>
      </c>
      <c r="N5057">
        <v>0.36666666599999997</v>
      </c>
      <c r="O5057">
        <v>4</v>
      </c>
      <c r="P5057">
        <v>678</v>
      </c>
      <c r="Q5057">
        <v>12</v>
      </c>
      <c r="R5057">
        <v>91</v>
      </c>
      <c r="S5057">
        <v>8</v>
      </c>
      <c r="T5057">
        <v>75</v>
      </c>
      <c r="U5057">
        <v>0</v>
      </c>
      <c r="V5057">
        <v>0</v>
      </c>
      <c r="W5057">
        <v>0.59369214136869997</v>
      </c>
      <c r="X5057">
        <v>53.712590197171714</v>
      </c>
      <c r="Y5057">
        <v>16.167891318115537</v>
      </c>
      <c r="Z5057">
        <v>9.3753062255358017</v>
      </c>
      <c r="AA5057">
        <v>2.7984791331904</v>
      </c>
      <c r="AB5057">
        <v>47.096346567446751</v>
      </c>
      <c r="AC5057">
        <v>0</v>
      </c>
      <c r="AD5057">
        <v>0</v>
      </c>
      <c r="AE5057">
        <v>129.7443055828289</v>
      </c>
    </row>
    <row r="5058" spans="1:31" x14ac:dyDescent="0.25">
      <c r="A5058">
        <v>2435850</v>
      </c>
      <c r="B5058">
        <v>1</v>
      </c>
      <c r="C5058" t="s">
        <v>80</v>
      </c>
      <c r="D5058" t="s">
        <v>90</v>
      </c>
      <c r="E5058" t="s">
        <v>229</v>
      </c>
      <c r="F5058" t="s">
        <v>14685</v>
      </c>
      <c r="G5058" t="s">
        <v>187</v>
      </c>
      <c r="H5058" t="s">
        <v>144</v>
      </c>
      <c r="I5058" t="s">
        <v>136</v>
      </c>
      <c r="J5058" t="s">
        <v>137</v>
      </c>
      <c r="K5058" t="s">
        <v>164</v>
      </c>
      <c r="L5058" t="s">
        <v>14686</v>
      </c>
      <c r="M5058" t="s">
        <v>14687</v>
      </c>
      <c r="N5058">
        <v>2.3172222219999998</v>
      </c>
      <c r="O5058">
        <v>0</v>
      </c>
      <c r="P5058">
        <v>65</v>
      </c>
      <c r="Q5058">
        <v>0</v>
      </c>
      <c r="R5058">
        <v>0</v>
      </c>
      <c r="S5058">
        <v>0</v>
      </c>
      <c r="T5058">
        <v>1045</v>
      </c>
      <c r="U5058">
        <v>0</v>
      </c>
      <c r="V5058">
        <v>20</v>
      </c>
      <c r="W5058">
        <v>0</v>
      </c>
      <c r="X5058">
        <v>30.400417271928088</v>
      </c>
      <c r="Y5058">
        <v>0</v>
      </c>
      <c r="Z5058">
        <v>0</v>
      </c>
      <c r="AA5058">
        <v>0</v>
      </c>
      <c r="AB5058">
        <v>4422.4306202026619</v>
      </c>
      <c r="AC5058">
        <v>0</v>
      </c>
      <c r="AD5058">
        <v>638.67211051480342</v>
      </c>
      <c r="AE5058">
        <v>5091.5031479893933</v>
      </c>
    </row>
    <row r="5059" spans="1:31" x14ac:dyDescent="0.25">
      <c r="A5059">
        <v>2436351</v>
      </c>
      <c r="B5059">
        <v>1</v>
      </c>
      <c r="C5059" t="s">
        <v>80</v>
      </c>
      <c r="D5059" t="s">
        <v>98</v>
      </c>
      <c r="E5059" t="s">
        <v>132</v>
      </c>
      <c r="F5059" t="s">
        <v>14688</v>
      </c>
      <c r="G5059" t="s">
        <v>134</v>
      </c>
      <c r="H5059" t="s">
        <v>135</v>
      </c>
      <c r="I5059" t="s">
        <v>136</v>
      </c>
      <c r="J5059" t="s">
        <v>137</v>
      </c>
      <c r="K5059" t="s">
        <v>138</v>
      </c>
      <c r="L5059" t="s">
        <v>14689</v>
      </c>
      <c r="M5059" t="s">
        <v>14690</v>
      </c>
      <c r="N5059">
        <v>1.1386111109999999</v>
      </c>
      <c r="O5059">
        <v>0</v>
      </c>
      <c r="P5059">
        <v>1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0.44195842574389338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0.44195842574389338</v>
      </c>
    </row>
    <row r="5060" spans="1:31" x14ac:dyDescent="0.25">
      <c r="A5060">
        <v>2436397</v>
      </c>
      <c r="B5060">
        <v>1</v>
      </c>
      <c r="C5060" t="s">
        <v>80</v>
      </c>
      <c r="D5060" t="s">
        <v>106</v>
      </c>
      <c r="E5060" t="s">
        <v>161</v>
      </c>
      <c r="F5060" t="s">
        <v>14691</v>
      </c>
      <c r="G5060" t="s">
        <v>175</v>
      </c>
      <c r="H5060" t="s">
        <v>144</v>
      </c>
      <c r="I5060" t="s">
        <v>136</v>
      </c>
      <c r="J5060" t="s">
        <v>137</v>
      </c>
      <c r="K5060" t="s">
        <v>138</v>
      </c>
      <c r="L5060" t="s">
        <v>14692</v>
      </c>
      <c r="M5060" t="s">
        <v>14693</v>
      </c>
      <c r="N5060">
        <v>0.29055555500000002</v>
      </c>
      <c r="O5060">
        <v>0</v>
      </c>
      <c r="P5060">
        <v>434</v>
      </c>
      <c r="Q5060">
        <v>0</v>
      </c>
      <c r="R5060">
        <v>9</v>
      </c>
      <c r="S5060">
        <v>1</v>
      </c>
      <c r="T5060">
        <v>50</v>
      </c>
      <c r="U5060">
        <v>0</v>
      </c>
      <c r="V5060">
        <v>0</v>
      </c>
      <c r="W5060">
        <v>0</v>
      </c>
      <c r="X5060">
        <v>22.157653973896565</v>
      </c>
      <c r="Y5060">
        <v>0</v>
      </c>
      <c r="Z5060">
        <v>1.35989084367744</v>
      </c>
      <c r="AA5060">
        <v>0.42684367199833334</v>
      </c>
      <c r="AB5060">
        <v>8.0135158739767469</v>
      </c>
      <c r="AC5060">
        <v>0</v>
      </c>
      <c r="AD5060">
        <v>0</v>
      </c>
      <c r="AE5060">
        <v>31.957904363549087</v>
      </c>
    </row>
    <row r="5061" spans="1:31" x14ac:dyDescent="0.25">
      <c r="A5061">
        <v>2436228</v>
      </c>
      <c r="B5061">
        <v>1</v>
      </c>
      <c r="C5061" t="s">
        <v>80</v>
      </c>
      <c r="D5061" t="s">
        <v>85</v>
      </c>
      <c r="E5061" t="s">
        <v>147</v>
      </c>
      <c r="F5061" t="s">
        <v>8119</v>
      </c>
      <c r="G5061" t="s">
        <v>525</v>
      </c>
      <c r="H5061" t="s">
        <v>135</v>
      </c>
      <c r="I5061" t="s">
        <v>136</v>
      </c>
      <c r="J5061" t="s">
        <v>137</v>
      </c>
      <c r="K5061" t="s">
        <v>138</v>
      </c>
      <c r="L5061" t="s">
        <v>14694</v>
      </c>
      <c r="M5061" t="s">
        <v>14695</v>
      </c>
      <c r="N5061">
        <v>2.281666666</v>
      </c>
      <c r="O5061">
        <v>0</v>
      </c>
      <c r="P5061">
        <v>10</v>
      </c>
      <c r="Q5061">
        <v>0</v>
      </c>
      <c r="R5061">
        <v>0</v>
      </c>
      <c r="S5061">
        <v>0</v>
      </c>
      <c r="T5061">
        <v>1</v>
      </c>
      <c r="U5061">
        <v>0</v>
      </c>
      <c r="V5061">
        <v>0</v>
      </c>
      <c r="W5061">
        <v>0</v>
      </c>
      <c r="X5061">
        <v>6.0256437880766258</v>
      </c>
      <c r="Y5061">
        <v>0</v>
      </c>
      <c r="Z5061">
        <v>0</v>
      </c>
      <c r="AA5061">
        <v>0</v>
      </c>
      <c r="AB5061">
        <v>4.6265675876821577</v>
      </c>
      <c r="AC5061">
        <v>0</v>
      </c>
      <c r="AD5061">
        <v>0</v>
      </c>
      <c r="AE5061">
        <v>10.652211375758784</v>
      </c>
    </row>
    <row r="5062" spans="1:31" x14ac:dyDescent="0.25">
      <c r="A5062">
        <v>2436374</v>
      </c>
      <c r="B5062">
        <v>1</v>
      </c>
      <c r="C5062" t="s">
        <v>80</v>
      </c>
      <c r="D5062" t="s">
        <v>95</v>
      </c>
      <c r="E5062" t="s">
        <v>290</v>
      </c>
      <c r="F5062" t="s">
        <v>14696</v>
      </c>
      <c r="G5062" t="s">
        <v>171</v>
      </c>
      <c r="H5062" t="s">
        <v>135</v>
      </c>
      <c r="I5062" t="s">
        <v>136</v>
      </c>
      <c r="J5062" t="s">
        <v>137</v>
      </c>
      <c r="K5062" t="s">
        <v>138</v>
      </c>
      <c r="L5062" t="s">
        <v>14697</v>
      </c>
      <c r="M5062" t="s">
        <v>14698</v>
      </c>
      <c r="N5062">
        <v>1.6025</v>
      </c>
      <c r="O5062">
        <v>0</v>
      </c>
      <c r="P5062">
        <v>49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20.45469846168762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20.45469846168762</v>
      </c>
    </row>
    <row r="5063" spans="1:31" x14ac:dyDescent="0.25">
      <c r="A5063">
        <v>2435856</v>
      </c>
      <c r="B5063">
        <v>1</v>
      </c>
      <c r="C5063" t="s">
        <v>80</v>
      </c>
      <c r="D5063" t="s">
        <v>104</v>
      </c>
      <c r="E5063" t="s">
        <v>147</v>
      </c>
      <c r="F5063" t="s">
        <v>9377</v>
      </c>
      <c r="G5063" t="s">
        <v>355</v>
      </c>
      <c r="H5063" t="s">
        <v>135</v>
      </c>
      <c r="I5063" t="s">
        <v>136</v>
      </c>
      <c r="J5063" t="s">
        <v>137</v>
      </c>
      <c r="K5063" t="s">
        <v>164</v>
      </c>
      <c r="L5063" t="s">
        <v>14699</v>
      </c>
      <c r="M5063" t="s">
        <v>14700</v>
      </c>
      <c r="N5063">
        <v>7.7302777770000004</v>
      </c>
      <c r="O5063">
        <v>0</v>
      </c>
      <c r="P5063">
        <v>58</v>
      </c>
      <c r="Q5063">
        <v>0</v>
      </c>
      <c r="R5063">
        <v>2</v>
      </c>
      <c r="S5063">
        <v>0</v>
      </c>
      <c r="T5063">
        <v>4</v>
      </c>
      <c r="U5063">
        <v>0</v>
      </c>
      <c r="V5063">
        <v>0</v>
      </c>
      <c r="W5063">
        <v>0</v>
      </c>
      <c r="X5063">
        <v>123.67314088588668</v>
      </c>
      <c r="Y5063">
        <v>0</v>
      </c>
      <c r="Z5063">
        <v>0</v>
      </c>
      <c r="AA5063">
        <v>0</v>
      </c>
      <c r="AB5063">
        <v>59.040890930781735</v>
      </c>
      <c r="AC5063">
        <v>0</v>
      </c>
      <c r="AD5063">
        <v>0</v>
      </c>
      <c r="AE5063">
        <v>182.71403181666841</v>
      </c>
    </row>
    <row r="5064" spans="1:31" x14ac:dyDescent="0.25">
      <c r="A5064">
        <v>2436437</v>
      </c>
      <c r="B5064">
        <v>1</v>
      </c>
      <c r="C5064" t="s">
        <v>80</v>
      </c>
      <c r="D5064" t="s">
        <v>104</v>
      </c>
      <c r="E5064" t="s">
        <v>147</v>
      </c>
      <c r="F5064" t="s">
        <v>14701</v>
      </c>
      <c r="G5064" t="s">
        <v>171</v>
      </c>
      <c r="H5064" t="s">
        <v>135</v>
      </c>
      <c r="I5064" t="s">
        <v>136</v>
      </c>
      <c r="J5064" t="s">
        <v>137</v>
      </c>
      <c r="K5064" t="s">
        <v>138</v>
      </c>
      <c r="L5064" t="s">
        <v>14702</v>
      </c>
      <c r="M5064" t="s">
        <v>14703</v>
      </c>
      <c r="N5064">
        <v>0.91194444399999997</v>
      </c>
      <c r="O5064">
        <v>0</v>
      </c>
      <c r="P5064">
        <v>44</v>
      </c>
      <c r="Q5064">
        <v>0</v>
      </c>
      <c r="R5064">
        <v>4</v>
      </c>
      <c r="S5064">
        <v>0</v>
      </c>
      <c r="T5064">
        <v>8</v>
      </c>
      <c r="U5064">
        <v>0</v>
      </c>
      <c r="V5064">
        <v>0</v>
      </c>
      <c r="W5064">
        <v>0</v>
      </c>
      <c r="X5064">
        <v>14.478436712022962</v>
      </c>
      <c r="Y5064">
        <v>0</v>
      </c>
      <c r="Z5064">
        <v>0.28273350320080004</v>
      </c>
      <c r="AA5064">
        <v>0</v>
      </c>
      <c r="AB5064">
        <v>2.4028541775725922</v>
      </c>
      <c r="AC5064">
        <v>0</v>
      </c>
      <c r="AD5064">
        <v>0</v>
      </c>
      <c r="AE5064">
        <v>17.164024392796353</v>
      </c>
    </row>
    <row r="5065" spans="1:31" x14ac:dyDescent="0.25">
      <c r="A5065">
        <v>2436391</v>
      </c>
      <c r="B5065">
        <v>1</v>
      </c>
      <c r="C5065" t="s">
        <v>80</v>
      </c>
      <c r="D5065" t="s">
        <v>84</v>
      </c>
      <c r="E5065" t="s">
        <v>290</v>
      </c>
      <c r="F5065" t="s">
        <v>14704</v>
      </c>
      <c r="G5065" t="s">
        <v>308</v>
      </c>
      <c r="H5065" t="s">
        <v>135</v>
      </c>
      <c r="I5065" t="s">
        <v>136</v>
      </c>
      <c r="J5065" t="s">
        <v>137</v>
      </c>
      <c r="K5065" t="s">
        <v>138</v>
      </c>
      <c r="L5065" t="s">
        <v>14705</v>
      </c>
      <c r="M5065" t="s">
        <v>14706</v>
      </c>
      <c r="N5065">
        <v>1.2466666660000001</v>
      </c>
      <c r="O5065">
        <v>0</v>
      </c>
      <c r="P5065">
        <v>66</v>
      </c>
      <c r="Q5065">
        <v>0</v>
      </c>
      <c r="R5065">
        <v>0</v>
      </c>
      <c r="S5065">
        <v>0</v>
      </c>
      <c r="T5065">
        <v>5</v>
      </c>
      <c r="U5065">
        <v>0</v>
      </c>
      <c r="V5065">
        <v>0</v>
      </c>
      <c r="W5065">
        <v>0</v>
      </c>
      <c r="X5065">
        <v>26.694419556887862</v>
      </c>
      <c r="Y5065">
        <v>0</v>
      </c>
      <c r="Z5065">
        <v>0</v>
      </c>
      <c r="AA5065">
        <v>0</v>
      </c>
      <c r="AB5065">
        <v>2.7991544259463437</v>
      </c>
      <c r="AC5065">
        <v>0</v>
      </c>
      <c r="AD5065">
        <v>0</v>
      </c>
      <c r="AE5065">
        <v>29.493573982834207</v>
      </c>
    </row>
    <row r="5066" spans="1:31" x14ac:dyDescent="0.25">
      <c r="A5066">
        <v>2436245</v>
      </c>
      <c r="B5066">
        <v>1</v>
      </c>
      <c r="C5066" t="s">
        <v>80</v>
      </c>
      <c r="D5066" t="s">
        <v>105</v>
      </c>
      <c r="E5066" t="s">
        <v>141</v>
      </c>
      <c r="F5066" t="s">
        <v>14707</v>
      </c>
      <c r="G5066" t="s">
        <v>143</v>
      </c>
      <c r="H5066" t="s">
        <v>144</v>
      </c>
      <c r="I5066" t="s">
        <v>136</v>
      </c>
      <c r="J5066" t="s">
        <v>137</v>
      </c>
      <c r="K5066" t="s">
        <v>138</v>
      </c>
      <c r="L5066" t="s">
        <v>14708</v>
      </c>
      <c r="M5066" t="s">
        <v>14709</v>
      </c>
      <c r="N5066">
        <v>1.0844444440000001</v>
      </c>
      <c r="O5066">
        <v>0</v>
      </c>
      <c r="P5066">
        <v>6173</v>
      </c>
      <c r="Q5066">
        <v>0</v>
      </c>
      <c r="R5066">
        <v>0</v>
      </c>
      <c r="S5066">
        <v>1</v>
      </c>
      <c r="T5066">
        <v>502</v>
      </c>
      <c r="U5066">
        <v>0</v>
      </c>
      <c r="V5066">
        <v>1</v>
      </c>
      <c r="W5066">
        <v>0</v>
      </c>
      <c r="X5066">
        <v>2209.9462970679033</v>
      </c>
      <c r="Y5066">
        <v>0</v>
      </c>
      <c r="Z5066">
        <v>0</v>
      </c>
      <c r="AA5066">
        <v>7.598015448632534</v>
      </c>
      <c r="AB5066">
        <v>549.34472917033338</v>
      </c>
      <c r="AC5066">
        <v>0</v>
      </c>
      <c r="AD5066">
        <v>4.1835317510919996</v>
      </c>
      <c r="AE5066">
        <v>2771.0725734379607</v>
      </c>
    </row>
    <row r="5067" spans="1:31" x14ac:dyDescent="0.25">
      <c r="A5067">
        <v>2436036</v>
      </c>
      <c r="B5067">
        <v>1</v>
      </c>
      <c r="C5067" t="s">
        <v>80</v>
      </c>
      <c r="D5067" t="s">
        <v>101</v>
      </c>
      <c r="E5067" t="s">
        <v>161</v>
      </c>
      <c r="F5067" t="s">
        <v>14710</v>
      </c>
      <c r="G5067" t="s">
        <v>143</v>
      </c>
      <c r="H5067" t="s">
        <v>144</v>
      </c>
      <c r="I5067" t="s">
        <v>136</v>
      </c>
      <c r="J5067" t="s">
        <v>137</v>
      </c>
      <c r="K5067" t="s">
        <v>138</v>
      </c>
      <c r="L5067" t="s">
        <v>14711</v>
      </c>
      <c r="M5067" t="s">
        <v>14712</v>
      </c>
      <c r="N5067">
        <v>2.4186111110000001</v>
      </c>
      <c r="O5067">
        <v>0</v>
      </c>
      <c r="P5067">
        <v>57</v>
      </c>
      <c r="Q5067">
        <v>0</v>
      </c>
      <c r="R5067">
        <v>0</v>
      </c>
      <c r="S5067">
        <v>1</v>
      </c>
      <c r="T5067">
        <v>0</v>
      </c>
      <c r="U5067">
        <v>0</v>
      </c>
      <c r="V5067">
        <v>0</v>
      </c>
      <c r="W5067">
        <v>0</v>
      </c>
      <c r="X5067">
        <v>40.822457200422342</v>
      </c>
      <c r="Y5067">
        <v>0</v>
      </c>
      <c r="Z5067">
        <v>0</v>
      </c>
      <c r="AA5067">
        <v>42.332429498823259</v>
      </c>
      <c r="AB5067">
        <v>0</v>
      </c>
      <c r="AC5067">
        <v>0</v>
      </c>
      <c r="AD5067">
        <v>0</v>
      </c>
      <c r="AE5067">
        <v>83.154886699245594</v>
      </c>
    </row>
    <row r="5068" spans="1:31" x14ac:dyDescent="0.25">
      <c r="A5068">
        <v>2436291</v>
      </c>
      <c r="B5068">
        <v>1</v>
      </c>
      <c r="C5068" t="s">
        <v>80</v>
      </c>
      <c r="D5068" t="s">
        <v>86</v>
      </c>
      <c r="E5068" t="s">
        <v>147</v>
      </c>
      <c r="F5068" t="s">
        <v>6421</v>
      </c>
      <c r="G5068" t="s">
        <v>175</v>
      </c>
      <c r="H5068" t="s">
        <v>135</v>
      </c>
      <c r="I5068" t="s">
        <v>136</v>
      </c>
      <c r="J5068" t="s">
        <v>137</v>
      </c>
      <c r="K5068" t="s">
        <v>138</v>
      </c>
      <c r="L5068" t="s">
        <v>14713</v>
      </c>
      <c r="M5068" t="s">
        <v>14714</v>
      </c>
      <c r="N5068">
        <v>1.1441666660000001</v>
      </c>
      <c r="O5068">
        <v>0</v>
      </c>
      <c r="P5068">
        <v>65</v>
      </c>
      <c r="Q5068">
        <v>0</v>
      </c>
      <c r="R5068">
        <v>1</v>
      </c>
      <c r="S5068">
        <v>0</v>
      </c>
      <c r="T5068">
        <v>7</v>
      </c>
      <c r="U5068">
        <v>0</v>
      </c>
      <c r="V5068">
        <v>0</v>
      </c>
      <c r="W5068">
        <v>0</v>
      </c>
      <c r="X5068">
        <v>58.662506094671969</v>
      </c>
      <c r="Y5068">
        <v>0</v>
      </c>
      <c r="Z5068">
        <v>0</v>
      </c>
      <c r="AA5068">
        <v>0</v>
      </c>
      <c r="AB5068">
        <v>9.7781922563969559</v>
      </c>
      <c r="AC5068">
        <v>0</v>
      </c>
      <c r="AD5068">
        <v>0</v>
      </c>
      <c r="AE5068">
        <v>68.440698351068932</v>
      </c>
    </row>
    <row r="5069" spans="1:31" x14ac:dyDescent="0.25">
      <c r="A5069">
        <v>2436480</v>
      </c>
      <c r="B5069">
        <v>1</v>
      </c>
      <c r="C5069" t="s">
        <v>81</v>
      </c>
      <c r="D5069" t="s">
        <v>112</v>
      </c>
      <c r="E5069" t="s">
        <v>132</v>
      </c>
      <c r="F5069" t="s">
        <v>14715</v>
      </c>
      <c r="G5069" t="s">
        <v>198</v>
      </c>
      <c r="H5069" t="s">
        <v>135</v>
      </c>
      <c r="I5069" t="s">
        <v>136</v>
      </c>
      <c r="J5069" t="s">
        <v>137</v>
      </c>
      <c r="K5069" t="s">
        <v>138</v>
      </c>
      <c r="L5069" t="s">
        <v>14716</v>
      </c>
      <c r="M5069" t="s">
        <v>14717</v>
      </c>
      <c r="N5069">
        <v>0.65805555500000001</v>
      </c>
      <c r="O5069">
        <v>0</v>
      </c>
      <c r="P5069">
        <v>5</v>
      </c>
      <c r="Q5069">
        <v>0</v>
      </c>
      <c r="R5069">
        <v>0</v>
      </c>
      <c r="S5069">
        <v>0</v>
      </c>
      <c r="T5069">
        <v>1</v>
      </c>
      <c r="U5069">
        <v>0</v>
      </c>
      <c r="V5069">
        <v>0</v>
      </c>
      <c r="W5069">
        <v>0</v>
      </c>
      <c r="X5069">
        <v>0.63278072426018317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0.63278072426018317</v>
      </c>
    </row>
    <row r="5070" spans="1:31" x14ac:dyDescent="0.25">
      <c r="A5070">
        <v>2435790</v>
      </c>
      <c r="B5070">
        <v>1</v>
      </c>
      <c r="C5070" t="s">
        <v>80</v>
      </c>
      <c r="D5070" t="s">
        <v>92</v>
      </c>
      <c r="E5070" t="s">
        <v>156</v>
      </c>
      <c r="F5070" t="s">
        <v>8071</v>
      </c>
      <c r="G5070" t="s">
        <v>158</v>
      </c>
      <c r="H5070" t="s">
        <v>135</v>
      </c>
      <c r="I5070" t="s">
        <v>136</v>
      </c>
      <c r="J5070" t="s">
        <v>137</v>
      </c>
      <c r="K5070" t="s">
        <v>138</v>
      </c>
      <c r="L5070" t="s">
        <v>14718</v>
      </c>
      <c r="M5070" t="s">
        <v>14719</v>
      </c>
      <c r="N5070">
        <v>0.58444444399999995</v>
      </c>
      <c r="O5070">
        <v>0</v>
      </c>
      <c r="P5070">
        <v>172</v>
      </c>
      <c r="Q5070">
        <v>0</v>
      </c>
      <c r="R5070">
        <v>0</v>
      </c>
      <c r="S5070">
        <v>0</v>
      </c>
      <c r="T5070">
        <v>15</v>
      </c>
      <c r="U5070">
        <v>0</v>
      </c>
      <c r="V5070">
        <v>0</v>
      </c>
      <c r="W5070">
        <v>0</v>
      </c>
      <c r="X5070">
        <v>27.549281880740811</v>
      </c>
      <c r="Y5070">
        <v>0</v>
      </c>
      <c r="Z5070">
        <v>0</v>
      </c>
      <c r="AA5070">
        <v>0</v>
      </c>
      <c r="AB5070">
        <v>10.289778254671521</v>
      </c>
      <c r="AC5070">
        <v>0</v>
      </c>
      <c r="AD5070">
        <v>0</v>
      </c>
      <c r="AE5070">
        <v>37.839060135412332</v>
      </c>
    </row>
    <row r="5071" spans="1:31" x14ac:dyDescent="0.25">
      <c r="A5071">
        <v>2435956</v>
      </c>
      <c r="B5071">
        <v>1</v>
      </c>
      <c r="C5071" t="s">
        <v>80</v>
      </c>
      <c r="D5071" t="s">
        <v>100</v>
      </c>
      <c r="E5071" t="s">
        <v>178</v>
      </c>
      <c r="F5071" t="s">
        <v>14720</v>
      </c>
      <c r="G5071" t="s">
        <v>143</v>
      </c>
      <c r="H5071" t="s">
        <v>144</v>
      </c>
      <c r="I5071" t="s">
        <v>136</v>
      </c>
      <c r="J5071" t="s">
        <v>137</v>
      </c>
      <c r="K5071" t="s">
        <v>138</v>
      </c>
      <c r="L5071" t="s">
        <v>14721</v>
      </c>
      <c r="M5071" t="s">
        <v>14722</v>
      </c>
      <c r="N5071">
        <v>0.321944444</v>
      </c>
      <c r="O5071">
        <v>1</v>
      </c>
      <c r="P5071">
        <v>18</v>
      </c>
      <c r="Q5071">
        <v>1</v>
      </c>
      <c r="R5071">
        <v>35</v>
      </c>
      <c r="S5071">
        <v>4</v>
      </c>
      <c r="T5071">
        <v>8</v>
      </c>
      <c r="U5071">
        <v>1</v>
      </c>
      <c r="V5071">
        <v>0</v>
      </c>
      <c r="W5071">
        <v>3.0193735580246797</v>
      </c>
      <c r="X5071">
        <v>0.54573177988083987</v>
      </c>
      <c r="Y5071">
        <v>1.1207917366630202</v>
      </c>
      <c r="Z5071">
        <v>0.38971022620213203</v>
      </c>
      <c r="AA5071">
        <v>4.2361265635097274</v>
      </c>
      <c r="AB5071">
        <v>1.4574647695560667</v>
      </c>
      <c r="AC5071">
        <v>7.2685752167313584</v>
      </c>
      <c r="AD5071">
        <v>0</v>
      </c>
      <c r="AE5071">
        <v>18.037773850567824</v>
      </c>
    </row>
    <row r="5072" spans="1:31" x14ac:dyDescent="0.25">
      <c r="A5072">
        <v>2436162</v>
      </c>
      <c r="B5072">
        <v>1</v>
      </c>
      <c r="C5072" t="s">
        <v>81</v>
      </c>
      <c r="D5072" t="s">
        <v>120</v>
      </c>
      <c r="E5072" t="s">
        <v>178</v>
      </c>
      <c r="F5072" t="s">
        <v>6266</v>
      </c>
      <c r="G5072" t="s">
        <v>143</v>
      </c>
      <c r="H5072" t="s">
        <v>144</v>
      </c>
      <c r="I5072" t="s">
        <v>136</v>
      </c>
      <c r="J5072" t="s">
        <v>137</v>
      </c>
      <c r="K5072" t="s">
        <v>138</v>
      </c>
      <c r="L5072" t="s">
        <v>14723</v>
      </c>
      <c r="M5072" t="s">
        <v>14724</v>
      </c>
      <c r="N5072">
        <v>1.0305555550000001</v>
      </c>
      <c r="O5072">
        <v>1</v>
      </c>
      <c r="P5072">
        <v>842</v>
      </c>
      <c r="Q5072">
        <v>101</v>
      </c>
      <c r="R5072">
        <v>154</v>
      </c>
      <c r="S5072">
        <v>12</v>
      </c>
      <c r="T5072">
        <v>100</v>
      </c>
      <c r="U5072">
        <v>0</v>
      </c>
      <c r="V5072">
        <v>1</v>
      </c>
      <c r="W5072">
        <v>0</v>
      </c>
      <c r="X5072">
        <v>206.84432519264536</v>
      </c>
      <c r="Y5072">
        <v>2.2825244345861</v>
      </c>
      <c r="Z5072">
        <v>1.964336205560167</v>
      </c>
      <c r="AA5072">
        <v>42.047224252578822</v>
      </c>
      <c r="AB5072">
        <v>67.378594079192695</v>
      </c>
      <c r="AC5072">
        <v>0</v>
      </c>
      <c r="AD5072">
        <v>172.08048956262098</v>
      </c>
      <c r="AE5072">
        <v>492.59749372718409</v>
      </c>
    </row>
    <row r="5073" spans="1:31" x14ac:dyDescent="0.25">
      <c r="A5073">
        <v>2436168</v>
      </c>
      <c r="B5073">
        <v>1</v>
      </c>
      <c r="C5073" t="s">
        <v>80</v>
      </c>
      <c r="D5073" t="s">
        <v>100</v>
      </c>
      <c r="E5073" t="s">
        <v>178</v>
      </c>
      <c r="F5073" t="s">
        <v>14725</v>
      </c>
      <c r="G5073" t="s">
        <v>175</v>
      </c>
      <c r="H5073" t="s">
        <v>144</v>
      </c>
      <c r="I5073" t="s">
        <v>136</v>
      </c>
      <c r="J5073" t="s">
        <v>137</v>
      </c>
      <c r="K5073" t="s">
        <v>138</v>
      </c>
      <c r="L5073" t="s">
        <v>14726</v>
      </c>
      <c r="M5073" t="s">
        <v>14727</v>
      </c>
      <c r="N5073">
        <v>0.230833333</v>
      </c>
      <c r="O5073">
        <v>4</v>
      </c>
      <c r="P5073">
        <v>953</v>
      </c>
      <c r="Q5073">
        <v>25</v>
      </c>
      <c r="R5073">
        <v>358</v>
      </c>
      <c r="S5073">
        <v>13</v>
      </c>
      <c r="T5073">
        <v>194</v>
      </c>
      <c r="U5073">
        <v>3</v>
      </c>
      <c r="V5073">
        <v>0</v>
      </c>
      <c r="W5073">
        <v>0.37144631239543002</v>
      </c>
      <c r="X5073">
        <v>48.336738568469386</v>
      </c>
      <c r="Y5073">
        <v>2.0209401199775003</v>
      </c>
      <c r="Z5073">
        <v>17.499128226171088</v>
      </c>
      <c r="AA5073">
        <v>5.9402017264134992</v>
      </c>
      <c r="AB5073">
        <v>33.188865660074136</v>
      </c>
      <c r="AC5073">
        <v>66.591517608399073</v>
      </c>
      <c r="AD5073">
        <v>0</v>
      </c>
      <c r="AE5073">
        <v>173.9488382219001</v>
      </c>
    </row>
    <row r="5074" spans="1:31" x14ac:dyDescent="0.25">
      <c r="A5074">
        <v>2435899</v>
      </c>
      <c r="B5074">
        <v>1</v>
      </c>
      <c r="C5074" t="s">
        <v>81</v>
      </c>
      <c r="D5074" t="s">
        <v>112</v>
      </c>
      <c r="E5074" t="s">
        <v>132</v>
      </c>
      <c r="F5074" t="s">
        <v>14728</v>
      </c>
      <c r="G5074" t="s">
        <v>198</v>
      </c>
      <c r="H5074" t="s">
        <v>135</v>
      </c>
      <c r="I5074" t="s">
        <v>136</v>
      </c>
      <c r="J5074" t="s">
        <v>137</v>
      </c>
      <c r="K5074" t="s">
        <v>138</v>
      </c>
      <c r="L5074" t="s">
        <v>14729</v>
      </c>
      <c r="M5074" t="s">
        <v>14730</v>
      </c>
      <c r="N5074">
        <v>2.4733333329999998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0.40106708906908667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0.40106708906908667</v>
      </c>
    </row>
    <row r="5075" spans="1:31" x14ac:dyDescent="0.25">
      <c r="A5075">
        <v>2436108</v>
      </c>
      <c r="B5075">
        <v>1</v>
      </c>
      <c r="C5075" t="s">
        <v>80</v>
      </c>
      <c r="D5075" t="s">
        <v>100</v>
      </c>
      <c r="E5075" t="s">
        <v>161</v>
      </c>
      <c r="F5075" t="s">
        <v>14731</v>
      </c>
      <c r="G5075" t="s">
        <v>301</v>
      </c>
      <c r="H5075" t="s">
        <v>144</v>
      </c>
      <c r="I5075" t="s">
        <v>136</v>
      </c>
      <c r="J5075" t="s">
        <v>137</v>
      </c>
      <c r="K5075" t="s">
        <v>138</v>
      </c>
      <c r="L5075" t="s">
        <v>14732</v>
      </c>
      <c r="M5075" t="s">
        <v>14733</v>
      </c>
      <c r="N5075">
        <v>1.425277777</v>
      </c>
      <c r="O5075">
        <v>0</v>
      </c>
      <c r="P5075">
        <v>215</v>
      </c>
      <c r="Q5075">
        <v>0</v>
      </c>
      <c r="R5075">
        <v>42</v>
      </c>
      <c r="S5075">
        <v>0</v>
      </c>
      <c r="T5075">
        <v>28</v>
      </c>
      <c r="U5075">
        <v>0</v>
      </c>
      <c r="V5075">
        <v>0</v>
      </c>
      <c r="W5075">
        <v>0</v>
      </c>
      <c r="X5075">
        <v>66.158441582801458</v>
      </c>
      <c r="Y5075">
        <v>0</v>
      </c>
      <c r="Z5075">
        <v>3.9402127316824234</v>
      </c>
      <c r="AA5075">
        <v>0</v>
      </c>
      <c r="AB5075">
        <v>19.897980037604722</v>
      </c>
      <c r="AC5075">
        <v>0</v>
      </c>
      <c r="AD5075">
        <v>0</v>
      </c>
      <c r="AE5075">
        <v>89.996634352088606</v>
      </c>
    </row>
    <row r="5076" spans="1:31" x14ac:dyDescent="0.25">
      <c r="A5076">
        <v>2436131</v>
      </c>
      <c r="B5076">
        <v>1</v>
      </c>
      <c r="C5076" t="s">
        <v>80</v>
      </c>
      <c r="D5076" t="s">
        <v>83</v>
      </c>
      <c r="E5076" t="s">
        <v>161</v>
      </c>
      <c r="F5076" t="s">
        <v>14734</v>
      </c>
      <c r="G5076" t="s">
        <v>256</v>
      </c>
      <c r="H5076" t="s">
        <v>144</v>
      </c>
      <c r="I5076" t="s">
        <v>136</v>
      </c>
      <c r="J5076" t="s">
        <v>137</v>
      </c>
      <c r="K5076" t="s">
        <v>138</v>
      </c>
      <c r="L5076" t="s">
        <v>14735</v>
      </c>
      <c r="M5076" t="s">
        <v>14736</v>
      </c>
      <c r="N5076">
        <v>0.82638888799999999</v>
      </c>
      <c r="O5076">
        <v>0</v>
      </c>
      <c r="P5076">
        <v>0</v>
      </c>
      <c r="Q5076">
        <v>0</v>
      </c>
      <c r="R5076">
        <v>0</v>
      </c>
      <c r="S5076">
        <v>2</v>
      </c>
      <c r="T5076">
        <v>0</v>
      </c>
      <c r="U5076">
        <v>5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2.6202976186608895</v>
      </c>
      <c r="AB5076">
        <v>0</v>
      </c>
      <c r="AC5076">
        <v>20.667243242591269</v>
      </c>
      <c r="AD5076">
        <v>0</v>
      </c>
      <c r="AE5076">
        <v>23.287540861252157</v>
      </c>
    </row>
    <row r="5077" spans="1:31" x14ac:dyDescent="0.25">
      <c r="A5077">
        <v>2436154</v>
      </c>
      <c r="B5077">
        <v>1</v>
      </c>
      <c r="C5077" t="s">
        <v>80</v>
      </c>
      <c r="D5077" t="s">
        <v>103</v>
      </c>
      <c r="E5077" t="s">
        <v>132</v>
      </c>
      <c r="F5077" t="s">
        <v>14737</v>
      </c>
      <c r="G5077" t="s">
        <v>134</v>
      </c>
      <c r="H5077" t="s">
        <v>135</v>
      </c>
      <c r="I5077" t="s">
        <v>136</v>
      </c>
      <c r="J5077" t="s">
        <v>137</v>
      </c>
      <c r="K5077" t="s">
        <v>138</v>
      </c>
      <c r="L5077" t="s">
        <v>14738</v>
      </c>
      <c r="M5077" t="s">
        <v>14739</v>
      </c>
      <c r="N5077">
        <v>1.362777777</v>
      </c>
      <c r="O5077">
        <v>0</v>
      </c>
      <c r="P5077">
        <v>1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1.309973682374725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1.309973682374725</v>
      </c>
    </row>
    <row r="5078" spans="1:31" x14ac:dyDescent="0.25">
      <c r="A5078">
        <v>2436423</v>
      </c>
      <c r="B5078">
        <v>1</v>
      </c>
      <c r="C5078" t="s">
        <v>80</v>
      </c>
      <c r="D5078" t="s">
        <v>104</v>
      </c>
      <c r="E5078" t="s">
        <v>178</v>
      </c>
      <c r="F5078" t="s">
        <v>1935</v>
      </c>
      <c r="G5078" t="s">
        <v>143</v>
      </c>
      <c r="H5078" t="s">
        <v>144</v>
      </c>
      <c r="I5078" t="s">
        <v>136</v>
      </c>
      <c r="J5078" t="s">
        <v>137</v>
      </c>
      <c r="K5078" t="s">
        <v>138</v>
      </c>
      <c r="L5078" t="s">
        <v>14740</v>
      </c>
      <c r="M5078" t="s">
        <v>14741</v>
      </c>
      <c r="N5078">
        <v>0.6825</v>
      </c>
      <c r="O5078">
        <v>3</v>
      </c>
      <c r="P5078">
        <v>1038</v>
      </c>
      <c r="Q5078">
        <v>26</v>
      </c>
      <c r="R5078">
        <v>54</v>
      </c>
      <c r="S5078">
        <v>13</v>
      </c>
      <c r="T5078">
        <v>237</v>
      </c>
      <c r="U5078">
        <v>3</v>
      </c>
      <c r="V5078">
        <v>0</v>
      </c>
      <c r="W5078">
        <v>1.3762636057496302</v>
      </c>
      <c r="X5078">
        <v>212.08293075952182</v>
      </c>
      <c r="Y5078">
        <v>35.072624515549855</v>
      </c>
      <c r="Z5078">
        <v>10.452690322876361</v>
      </c>
      <c r="AA5078">
        <v>64.89156100657253</v>
      </c>
      <c r="AB5078">
        <v>74.994540952524034</v>
      </c>
      <c r="AC5078">
        <v>136.55501810186013</v>
      </c>
      <c r="AD5078">
        <v>0</v>
      </c>
      <c r="AE5078">
        <v>535.42562926465439</v>
      </c>
    </row>
    <row r="5079" spans="1:31" x14ac:dyDescent="0.25">
      <c r="A5079">
        <v>2436377</v>
      </c>
      <c r="B5079">
        <v>1</v>
      </c>
      <c r="C5079" t="s">
        <v>80</v>
      </c>
      <c r="D5079" t="s">
        <v>90</v>
      </c>
      <c r="E5079" t="s">
        <v>156</v>
      </c>
      <c r="F5079" t="s">
        <v>14742</v>
      </c>
      <c r="G5079" t="s">
        <v>158</v>
      </c>
      <c r="H5079" t="s">
        <v>135</v>
      </c>
      <c r="I5079" t="s">
        <v>136</v>
      </c>
      <c r="J5079" t="s">
        <v>137</v>
      </c>
      <c r="K5079" t="s">
        <v>138</v>
      </c>
      <c r="L5079" t="s">
        <v>14743</v>
      </c>
      <c r="M5079" t="s">
        <v>14744</v>
      </c>
      <c r="N5079">
        <v>1.5580555549999999</v>
      </c>
      <c r="O5079">
        <v>0</v>
      </c>
      <c r="P5079">
        <v>616</v>
      </c>
      <c r="Q5079">
        <v>0</v>
      </c>
      <c r="R5079">
        <v>0</v>
      </c>
      <c r="S5079">
        <v>0</v>
      </c>
      <c r="T5079">
        <v>48</v>
      </c>
      <c r="U5079">
        <v>0</v>
      </c>
      <c r="V5079">
        <v>0</v>
      </c>
      <c r="W5079">
        <v>0</v>
      </c>
      <c r="X5079">
        <v>360.83948381217675</v>
      </c>
      <c r="Y5079">
        <v>0</v>
      </c>
      <c r="Z5079">
        <v>0</v>
      </c>
      <c r="AA5079">
        <v>0</v>
      </c>
      <c r="AB5079">
        <v>67.481003533850142</v>
      </c>
      <c r="AC5079">
        <v>0</v>
      </c>
      <c r="AD5079">
        <v>0</v>
      </c>
      <c r="AE5079">
        <v>428.32048734602688</v>
      </c>
    </row>
    <row r="5080" spans="1:31" x14ac:dyDescent="0.25">
      <c r="A5080">
        <v>2435985</v>
      </c>
      <c r="B5080">
        <v>1</v>
      </c>
      <c r="C5080" t="s">
        <v>80</v>
      </c>
      <c r="D5080" t="s">
        <v>92</v>
      </c>
      <c r="E5080" t="s">
        <v>156</v>
      </c>
      <c r="F5080" t="s">
        <v>14745</v>
      </c>
      <c r="G5080" t="s">
        <v>158</v>
      </c>
      <c r="H5080" t="s">
        <v>135</v>
      </c>
      <c r="I5080" t="s">
        <v>136</v>
      </c>
      <c r="J5080" t="s">
        <v>137</v>
      </c>
      <c r="K5080" t="s">
        <v>138</v>
      </c>
      <c r="L5080" t="s">
        <v>14746</v>
      </c>
      <c r="M5080" t="s">
        <v>14747</v>
      </c>
      <c r="N5080">
        <v>0.88111111099999995</v>
      </c>
      <c r="O5080">
        <v>0</v>
      </c>
      <c r="P5080">
        <v>145</v>
      </c>
      <c r="Q5080">
        <v>0</v>
      </c>
      <c r="R5080">
        <v>0</v>
      </c>
      <c r="S5080">
        <v>0</v>
      </c>
      <c r="T5080">
        <v>8</v>
      </c>
      <c r="U5080">
        <v>0</v>
      </c>
      <c r="V5080">
        <v>0</v>
      </c>
      <c r="W5080">
        <v>0</v>
      </c>
      <c r="X5080">
        <v>36.290077055480836</v>
      </c>
      <c r="Y5080">
        <v>0</v>
      </c>
      <c r="Z5080">
        <v>0</v>
      </c>
      <c r="AA5080">
        <v>0</v>
      </c>
      <c r="AB5080">
        <v>6.9027900551377641</v>
      </c>
      <c r="AC5080">
        <v>0</v>
      </c>
      <c r="AD5080">
        <v>0</v>
      </c>
      <c r="AE5080">
        <v>43.1928671106186</v>
      </c>
    </row>
    <row r="5081" spans="1:31" x14ac:dyDescent="0.25">
      <c r="A5081">
        <v>2436237</v>
      </c>
      <c r="B5081">
        <v>1</v>
      </c>
      <c r="C5081" t="s">
        <v>81</v>
      </c>
      <c r="D5081" t="s">
        <v>124</v>
      </c>
      <c r="E5081" t="s">
        <v>132</v>
      </c>
      <c r="F5081" t="s">
        <v>14748</v>
      </c>
      <c r="G5081" t="s">
        <v>198</v>
      </c>
      <c r="H5081" t="s">
        <v>135</v>
      </c>
      <c r="I5081" t="s">
        <v>136</v>
      </c>
      <c r="J5081" t="s">
        <v>137</v>
      </c>
      <c r="K5081" t="s">
        <v>138</v>
      </c>
      <c r="L5081" t="s">
        <v>14749</v>
      </c>
      <c r="M5081" t="s">
        <v>14750</v>
      </c>
      <c r="N5081">
        <v>0.85333333300000003</v>
      </c>
      <c r="O5081">
        <v>0</v>
      </c>
      <c r="P5081">
        <v>1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0.16299757700122833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0.16299757700122833</v>
      </c>
    </row>
    <row r="5082" spans="1:31" x14ac:dyDescent="0.25">
      <c r="A5082">
        <v>2436171</v>
      </c>
      <c r="B5082">
        <v>1</v>
      </c>
      <c r="C5082" t="s">
        <v>80</v>
      </c>
      <c r="D5082" t="s">
        <v>82</v>
      </c>
      <c r="E5082" t="s">
        <v>132</v>
      </c>
      <c r="F5082" t="s">
        <v>14751</v>
      </c>
      <c r="G5082" t="s">
        <v>134</v>
      </c>
      <c r="H5082" t="s">
        <v>135</v>
      </c>
      <c r="I5082" t="s">
        <v>136</v>
      </c>
      <c r="J5082" t="s">
        <v>137</v>
      </c>
      <c r="K5082" t="s">
        <v>138</v>
      </c>
      <c r="L5082" t="s">
        <v>14752</v>
      </c>
      <c r="M5082" t="s">
        <v>14753</v>
      </c>
      <c r="N5082">
        <v>4.2302777770000004</v>
      </c>
      <c r="O5082">
        <v>0</v>
      </c>
      <c r="P5082">
        <v>1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0.78712981595970533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0.78712981595970533</v>
      </c>
    </row>
    <row r="5083" spans="1:31" x14ac:dyDescent="0.25">
      <c r="A5083">
        <v>2435859</v>
      </c>
      <c r="B5083">
        <v>1</v>
      </c>
      <c r="C5083" t="s">
        <v>81</v>
      </c>
      <c r="D5083" t="s">
        <v>119</v>
      </c>
      <c r="E5083" t="s">
        <v>141</v>
      </c>
      <c r="F5083" t="s">
        <v>10605</v>
      </c>
      <c r="G5083" t="s">
        <v>143</v>
      </c>
      <c r="H5083" t="s">
        <v>144</v>
      </c>
      <c r="I5083" t="s">
        <v>136</v>
      </c>
      <c r="J5083" t="s">
        <v>137</v>
      </c>
      <c r="K5083" t="s">
        <v>138</v>
      </c>
      <c r="L5083" t="s">
        <v>14754</v>
      </c>
      <c r="M5083" t="s">
        <v>14755</v>
      </c>
      <c r="N5083">
        <v>1.0419444440000001</v>
      </c>
      <c r="O5083">
        <v>0</v>
      </c>
      <c r="P5083">
        <v>232</v>
      </c>
      <c r="Q5083">
        <v>32</v>
      </c>
      <c r="R5083">
        <v>78</v>
      </c>
      <c r="S5083">
        <v>2</v>
      </c>
      <c r="T5083">
        <v>15</v>
      </c>
      <c r="U5083">
        <v>0</v>
      </c>
      <c r="V5083">
        <v>0</v>
      </c>
      <c r="W5083">
        <v>0</v>
      </c>
      <c r="X5083">
        <v>28.555257847947463</v>
      </c>
      <c r="Y5083">
        <v>6.157473642456627</v>
      </c>
      <c r="Z5083">
        <v>2.1922785650262755</v>
      </c>
      <c r="AA5083">
        <v>9.0632355946710028</v>
      </c>
      <c r="AB5083">
        <v>41.441895946396784</v>
      </c>
      <c r="AC5083">
        <v>0</v>
      </c>
      <c r="AD5083">
        <v>0</v>
      </c>
      <c r="AE5083">
        <v>87.41014159649815</v>
      </c>
    </row>
    <row r="5084" spans="1:31" x14ac:dyDescent="0.25">
      <c r="A5084">
        <v>2436008</v>
      </c>
      <c r="B5084">
        <v>1</v>
      </c>
      <c r="C5084" t="s">
        <v>80</v>
      </c>
      <c r="D5084" t="s">
        <v>85</v>
      </c>
      <c r="E5084" t="s">
        <v>147</v>
      </c>
      <c r="F5084" t="s">
        <v>5301</v>
      </c>
      <c r="G5084" t="s">
        <v>171</v>
      </c>
      <c r="H5084" t="s">
        <v>135</v>
      </c>
      <c r="I5084" t="s">
        <v>136</v>
      </c>
      <c r="J5084" t="s">
        <v>137</v>
      </c>
      <c r="K5084" t="s">
        <v>138</v>
      </c>
      <c r="L5084" t="s">
        <v>14756</v>
      </c>
      <c r="M5084" t="s">
        <v>14757</v>
      </c>
      <c r="N5084">
        <v>5.8097222220000004</v>
      </c>
      <c r="O5084">
        <v>0</v>
      </c>
      <c r="P5084">
        <v>172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244.4404839641509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244.4404839641509</v>
      </c>
    </row>
    <row r="5085" spans="1:31" x14ac:dyDescent="0.25">
      <c r="A5085">
        <v>2436128</v>
      </c>
      <c r="B5085">
        <v>1</v>
      </c>
      <c r="C5085" t="s">
        <v>81</v>
      </c>
      <c r="D5085" t="s">
        <v>118</v>
      </c>
      <c r="E5085" t="s">
        <v>132</v>
      </c>
      <c r="F5085" t="s">
        <v>14758</v>
      </c>
      <c r="G5085" t="s">
        <v>214</v>
      </c>
      <c r="H5085" t="s">
        <v>135</v>
      </c>
      <c r="I5085" t="s">
        <v>136</v>
      </c>
      <c r="J5085" t="s">
        <v>3</v>
      </c>
      <c r="K5085" t="s">
        <v>138</v>
      </c>
      <c r="L5085" t="s">
        <v>14759</v>
      </c>
      <c r="M5085" t="s">
        <v>14760</v>
      </c>
      <c r="N5085">
        <v>2.145</v>
      </c>
      <c r="O5085">
        <v>0</v>
      </c>
      <c r="P5085">
        <v>6</v>
      </c>
      <c r="Q5085">
        <v>0</v>
      </c>
      <c r="R5085">
        <v>0</v>
      </c>
      <c r="S5085">
        <v>0</v>
      </c>
      <c r="T5085">
        <v>1</v>
      </c>
      <c r="U5085">
        <v>0</v>
      </c>
      <c r="V5085">
        <v>0</v>
      </c>
      <c r="W5085">
        <v>0</v>
      </c>
      <c r="X5085">
        <v>4.0991036361535338</v>
      </c>
      <c r="Y5085">
        <v>0</v>
      </c>
      <c r="Z5085">
        <v>0</v>
      </c>
      <c r="AA5085">
        <v>0</v>
      </c>
      <c r="AB5085">
        <v>4.3130565006542225</v>
      </c>
      <c r="AC5085">
        <v>0</v>
      </c>
      <c r="AD5085">
        <v>0</v>
      </c>
      <c r="AE5085">
        <v>8.4121601368077563</v>
      </c>
    </row>
    <row r="5086" spans="1:31" x14ac:dyDescent="0.25">
      <c r="A5086">
        <v>2435773</v>
      </c>
      <c r="B5086">
        <v>1</v>
      </c>
      <c r="C5086" t="s">
        <v>80</v>
      </c>
      <c r="D5086" t="s">
        <v>96</v>
      </c>
      <c r="E5086" t="s">
        <v>290</v>
      </c>
      <c r="F5086" t="s">
        <v>14761</v>
      </c>
      <c r="G5086" t="s">
        <v>525</v>
      </c>
      <c r="H5086" t="s">
        <v>135</v>
      </c>
      <c r="I5086" t="s">
        <v>136</v>
      </c>
      <c r="J5086" t="s">
        <v>137</v>
      </c>
      <c r="K5086" t="s">
        <v>138</v>
      </c>
      <c r="L5086" t="s">
        <v>14762</v>
      </c>
      <c r="M5086" t="s">
        <v>14763</v>
      </c>
      <c r="N5086">
        <v>2.9827777769999999</v>
      </c>
      <c r="O5086">
        <v>0</v>
      </c>
      <c r="P5086">
        <v>13</v>
      </c>
      <c r="Q5086">
        <v>0</v>
      </c>
      <c r="R5086">
        <v>0</v>
      </c>
      <c r="S5086">
        <v>0</v>
      </c>
      <c r="T5086">
        <v>2</v>
      </c>
      <c r="U5086">
        <v>0</v>
      </c>
      <c r="V5086">
        <v>0</v>
      </c>
      <c r="W5086">
        <v>0</v>
      </c>
      <c r="X5086">
        <v>4.0673839570499863</v>
      </c>
      <c r="Y5086">
        <v>0</v>
      </c>
      <c r="Z5086">
        <v>0</v>
      </c>
      <c r="AA5086">
        <v>0</v>
      </c>
      <c r="AB5086">
        <v>0.20751586169926503</v>
      </c>
      <c r="AC5086">
        <v>0</v>
      </c>
      <c r="AD5086">
        <v>0</v>
      </c>
      <c r="AE5086">
        <v>4.2748998187492511</v>
      </c>
    </row>
    <row r="5087" spans="1:31" x14ac:dyDescent="0.25">
      <c r="A5087">
        <v>2436071</v>
      </c>
      <c r="B5087">
        <v>1</v>
      </c>
      <c r="C5087" t="s">
        <v>80</v>
      </c>
      <c r="D5087" t="s">
        <v>95</v>
      </c>
      <c r="E5087" t="s">
        <v>178</v>
      </c>
      <c r="F5087" t="s">
        <v>14764</v>
      </c>
      <c r="G5087" t="s">
        <v>143</v>
      </c>
      <c r="H5087" t="s">
        <v>144</v>
      </c>
      <c r="I5087" t="s">
        <v>136</v>
      </c>
      <c r="J5087" t="s">
        <v>137</v>
      </c>
      <c r="K5087" t="s">
        <v>138</v>
      </c>
      <c r="L5087" t="s">
        <v>14765</v>
      </c>
      <c r="M5087" t="s">
        <v>14766</v>
      </c>
      <c r="N5087">
        <v>0.400277777</v>
      </c>
      <c r="O5087">
        <v>1</v>
      </c>
      <c r="P5087">
        <v>1726</v>
      </c>
      <c r="Q5087">
        <v>3</v>
      </c>
      <c r="R5087">
        <v>0</v>
      </c>
      <c r="S5087">
        <v>7</v>
      </c>
      <c r="T5087">
        <v>132</v>
      </c>
      <c r="U5087">
        <v>0</v>
      </c>
      <c r="V5087">
        <v>0</v>
      </c>
      <c r="W5087">
        <v>0.19664880968136306</v>
      </c>
      <c r="X5087">
        <v>197.91634907506841</v>
      </c>
      <c r="Y5087">
        <v>1.3175910095623333</v>
      </c>
      <c r="Z5087">
        <v>0</v>
      </c>
      <c r="AA5087">
        <v>65.526608904431313</v>
      </c>
      <c r="AB5087">
        <v>755.32113665198415</v>
      </c>
      <c r="AC5087">
        <v>0</v>
      </c>
      <c r="AD5087">
        <v>0</v>
      </c>
      <c r="AE5087">
        <v>1020.2783344507276</v>
      </c>
    </row>
    <row r="5088" spans="1:31" x14ac:dyDescent="0.25">
      <c r="A5088">
        <v>2436257</v>
      </c>
      <c r="B5088">
        <v>1</v>
      </c>
      <c r="C5088" t="s">
        <v>81</v>
      </c>
      <c r="D5088" t="s">
        <v>113</v>
      </c>
      <c r="E5088" t="s">
        <v>156</v>
      </c>
      <c r="F5088" t="s">
        <v>14767</v>
      </c>
      <c r="G5088" t="s">
        <v>187</v>
      </c>
      <c r="H5088" t="s">
        <v>135</v>
      </c>
      <c r="I5088" t="s">
        <v>136</v>
      </c>
      <c r="J5088" t="s">
        <v>137</v>
      </c>
      <c r="K5088" t="s">
        <v>164</v>
      </c>
      <c r="L5088" t="s">
        <v>14768</v>
      </c>
      <c r="M5088" t="s">
        <v>14769</v>
      </c>
      <c r="N5088">
        <v>1.1419444439999999</v>
      </c>
      <c r="O5088">
        <v>0</v>
      </c>
      <c r="P5088">
        <v>712</v>
      </c>
      <c r="Q5088">
        <v>0</v>
      </c>
      <c r="R5088">
        <v>9</v>
      </c>
      <c r="S5088">
        <v>0</v>
      </c>
      <c r="T5088">
        <v>71</v>
      </c>
      <c r="U5088">
        <v>0</v>
      </c>
      <c r="V5088">
        <v>0</v>
      </c>
      <c r="W5088">
        <v>0</v>
      </c>
      <c r="X5088">
        <v>353.31036871506399</v>
      </c>
      <c r="Y5088">
        <v>0</v>
      </c>
      <c r="Z5088">
        <v>0.65583144330870835</v>
      </c>
      <c r="AA5088">
        <v>0</v>
      </c>
      <c r="AB5088">
        <v>177.53150080058765</v>
      </c>
      <c r="AC5088">
        <v>0</v>
      </c>
      <c r="AD5088">
        <v>0</v>
      </c>
      <c r="AE5088">
        <v>531.49770095896042</v>
      </c>
    </row>
    <row r="5089" spans="1:31" x14ac:dyDescent="0.25">
      <c r="A5089">
        <v>2435965</v>
      </c>
      <c r="B5089">
        <v>1</v>
      </c>
      <c r="C5089" t="s">
        <v>80</v>
      </c>
      <c r="D5089" t="s">
        <v>91</v>
      </c>
      <c r="E5089" t="s">
        <v>147</v>
      </c>
      <c r="F5089" t="s">
        <v>14770</v>
      </c>
      <c r="G5089" t="s">
        <v>187</v>
      </c>
      <c r="H5089" t="s">
        <v>135</v>
      </c>
      <c r="I5089" t="s">
        <v>136</v>
      </c>
      <c r="J5089" t="s">
        <v>137</v>
      </c>
      <c r="K5089" t="s">
        <v>164</v>
      </c>
      <c r="L5089" t="s">
        <v>14771</v>
      </c>
      <c r="M5089" t="s">
        <v>14772</v>
      </c>
      <c r="N5089">
        <v>0.99250000000000005</v>
      </c>
      <c r="O5089">
        <v>0</v>
      </c>
      <c r="P5089">
        <v>162</v>
      </c>
      <c r="Q5089">
        <v>0</v>
      </c>
      <c r="R5089">
        <v>0</v>
      </c>
      <c r="S5089">
        <v>0</v>
      </c>
      <c r="T5089">
        <v>13</v>
      </c>
      <c r="U5089">
        <v>0</v>
      </c>
      <c r="V5089">
        <v>0</v>
      </c>
      <c r="W5089">
        <v>0</v>
      </c>
      <c r="X5089">
        <v>47.076634568021845</v>
      </c>
      <c r="Y5089">
        <v>0</v>
      </c>
      <c r="Z5089">
        <v>0</v>
      </c>
      <c r="AA5089">
        <v>0</v>
      </c>
      <c r="AB5089">
        <v>21.235494305047002</v>
      </c>
      <c r="AC5089">
        <v>0</v>
      </c>
      <c r="AD5089">
        <v>0</v>
      </c>
      <c r="AE5089">
        <v>68.312128873068843</v>
      </c>
    </row>
    <row r="5090" spans="1:31" x14ac:dyDescent="0.25">
      <c r="A5090">
        <v>2436463</v>
      </c>
      <c r="B5090">
        <v>1</v>
      </c>
      <c r="C5090" t="s">
        <v>80</v>
      </c>
      <c r="D5090" t="s">
        <v>83</v>
      </c>
      <c r="E5090" t="s">
        <v>161</v>
      </c>
      <c r="F5090" t="s">
        <v>14773</v>
      </c>
      <c r="G5090" t="s">
        <v>143</v>
      </c>
      <c r="H5090" t="s">
        <v>144</v>
      </c>
      <c r="I5090" t="s">
        <v>136</v>
      </c>
      <c r="J5090" t="s">
        <v>137</v>
      </c>
      <c r="K5090" t="s">
        <v>138</v>
      </c>
      <c r="L5090" t="s">
        <v>14681</v>
      </c>
      <c r="M5090" t="s">
        <v>14774</v>
      </c>
      <c r="N5090">
        <v>0.74472222200000004</v>
      </c>
      <c r="O5090">
        <v>0</v>
      </c>
      <c r="P5090">
        <v>9840</v>
      </c>
      <c r="Q5090">
        <v>0</v>
      </c>
      <c r="R5090">
        <v>2</v>
      </c>
      <c r="S5090">
        <v>1</v>
      </c>
      <c r="T5090">
        <v>819</v>
      </c>
      <c r="U5090">
        <v>0</v>
      </c>
      <c r="V5090">
        <v>1</v>
      </c>
      <c r="W5090">
        <v>0</v>
      </c>
      <c r="X5090">
        <v>1866.4555833659952</v>
      </c>
      <c r="Y5090">
        <v>0</v>
      </c>
      <c r="Z5090">
        <v>0.41400504829566676</v>
      </c>
      <c r="AA5090">
        <v>0.99056706038532216</v>
      </c>
      <c r="AB5090">
        <v>524.81555412373996</v>
      </c>
      <c r="AC5090">
        <v>0</v>
      </c>
      <c r="AD5090">
        <v>1.5032493978658559</v>
      </c>
      <c r="AE5090">
        <v>2394.1789589962818</v>
      </c>
    </row>
    <row r="5091" spans="1:31" x14ac:dyDescent="0.25">
      <c r="A5091">
        <v>2436065</v>
      </c>
      <c r="B5091">
        <v>1</v>
      </c>
      <c r="C5091" t="s">
        <v>80</v>
      </c>
      <c r="D5091" t="s">
        <v>110</v>
      </c>
      <c r="E5091" t="s">
        <v>156</v>
      </c>
      <c r="F5091" t="s">
        <v>14775</v>
      </c>
      <c r="G5091" t="s">
        <v>175</v>
      </c>
      <c r="H5091" t="s">
        <v>135</v>
      </c>
      <c r="I5091" t="s">
        <v>136</v>
      </c>
      <c r="J5091" t="s">
        <v>137</v>
      </c>
      <c r="K5091" t="s">
        <v>138</v>
      </c>
      <c r="L5091" t="s">
        <v>14776</v>
      </c>
      <c r="M5091" t="s">
        <v>14777</v>
      </c>
      <c r="N5091">
        <v>0.82305555500000005</v>
      </c>
      <c r="O5091">
        <v>0</v>
      </c>
      <c r="P5091">
        <v>235</v>
      </c>
      <c r="Q5091">
        <v>0</v>
      </c>
      <c r="R5091">
        <v>0</v>
      </c>
      <c r="S5091">
        <v>0</v>
      </c>
      <c r="T5091">
        <v>10</v>
      </c>
      <c r="U5091">
        <v>0</v>
      </c>
      <c r="V5091">
        <v>0</v>
      </c>
      <c r="W5091">
        <v>0</v>
      </c>
      <c r="X5091">
        <v>76.793638223508637</v>
      </c>
      <c r="Y5091">
        <v>0</v>
      </c>
      <c r="Z5091">
        <v>0</v>
      </c>
      <c r="AA5091">
        <v>0</v>
      </c>
      <c r="AB5091">
        <v>6.6637999637936094</v>
      </c>
      <c r="AC5091">
        <v>0</v>
      </c>
      <c r="AD5091">
        <v>0</v>
      </c>
      <c r="AE5091">
        <v>83.457438187302245</v>
      </c>
    </row>
    <row r="5092" spans="1:31" x14ac:dyDescent="0.25">
      <c r="A5092">
        <v>2436214</v>
      </c>
      <c r="B5092">
        <v>1</v>
      </c>
      <c r="C5092" t="s">
        <v>80</v>
      </c>
      <c r="D5092" t="s">
        <v>102</v>
      </c>
      <c r="E5092" t="s">
        <v>141</v>
      </c>
      <c r="F5092" t="s">
        <v>14778</v>
      </c>
      <c r="G5092" t="s">
        <v>256</v>
      </c>
      <c r="H5092" t="s">
        <v>144</v>
      </c>
      <c r="I5092" t="s">
        <v>136</v>
      </c>
      <c r="J5092" t="s">
        <v>137</v>
      </c>
      <c r="K5092" t="s">
        <v>138</v>
      </c>
      <c r="L5092" t="s">
        <v>14779</v>
      </c>
      <c r="M5092" t="s">
        <v>14780</v>
      </c>
      <c r="N5092">
        <v>1.736388888</v>
      </c>
      <c r="O5092">
        <v>0</v>
      </c>
      <c r="P5092">
        <v>29</v>
      </c>
      <c r="Q5092">
        <v>37</v>
      </c>
      <c r="R5092">
        <v>427</v>
      </c>
      <c r="S5092">
        <v>3</v>
      </c>
      <c r="T5092">
        <v>81</v>
      </c>
      <c r="U5092">
        <v>1</v>
      </c>
      <c r="V5092">
        <v>0</v>
      </c>
      <c r="W5092">
        <v>0</v>
      </c>
      <c r="X5092">
        <v>2.6803440614051492</v>
      </c>
      <c r="Y5092">
        <v>11.499322877740372</v>
      </c>
      <c r="Z5092">
        <v>54.199239681831735</v>
      </c>
      <c r="AA5092">
        <v>8.6303719524394005</v>
      </c>
      <c r="AB5092">
        <v>63.508006249423069</v>
      </c>
      <c r="AC5092">
        <v>23.103867189551941</v>
      </c>
      <c r="AD5092">
        <v>0</v>
      </c>
      <c r="AE5092">
        <v>163.62115201239169</v>
      </c>
    </row>
    <row r="5093" spans="1:31" x14ac:dyDescent="0.25">
      <c r="A5093">
        <v>2436088</v>
      </c>
      <c r="B5093">
        <v>1</v>
      </c>
      <c r="C5093" t="s">
        <v>80</v>
      </c>
      <c r="D5093" t="s">
        <v>96</v>
      </c>
      <c r="E5093" t="s">
        <v>178</v>
      </c>
      <c r="F5093" t="s">
        <v>14781</v>
      </c>
      <c r="G5093" t="s">
        <v>187</v>
      </c>
      <c r="H5093" t="s">
        <v>144</v>
      </c>
      <c r="I5093" t="s">
        <v>136</v>
      </c>
      <c r="J5093" t="s">
        <v>137</v>
      </c>
      <c r="K5093" t="s">
        <v>164</v>
      </c>
      <c r="L5093" t="s">
        <v>14782</v>
      </c>
      <c r="M5093" t="s">
        <v>14783</v>
      </c>
      <c r="N5093">
        <v>0.76944444400000001</v>
      </c>
      <c r="O5093">
        <v>3</v>
      </c>
      <c r="P5093">
        <v>126</v>
      </c>
      <c r="Q5093">
        <v>0</v>
      </c>
      <c r="R5093">
        <v>0</v>
      </c>
      <c r="S5093">
        <v>10</v>
      </c>
      <c r="T5093">
        <v>1</v>
      </c>
      <c r="U5093">
        <v>0</v>
      </c>
      <c r="V5093">
        <v>0</v>
      </c>
      <c r="W5093">
        <v>9.3322295266593862</v>
      </c>
      <c r="X5093">
        <v>13.812075089204995</v>
      </c>
      <c r="Y5093">
        <v>0</v>
      </c>
      <c r="Z5093">
        <v>0</v>
      </c>
      <c r="AA5093">
        <v>30.481254906359304</v>
      </c>
      <c r="AB5093">
        <v>0</v>
      </c>
      <c r="AC5093">
        <v>0</v>
      </c>
      <c r="AD5093">
        <v>0</v>
      </c>
      <c r="AE5093">
        <v>53.625559522223682</v>
      </c>
    </row>
    <row r="5094" spans="1:31" x14ac:dyDescent="0.25">
      <c r="A5094">
        <v>2436466</v>
      </c>
      <c r="B5094">
        <v>1</v>
      </c>
      <c r="C5094" t="s">
        <v>80</v>
      </c>
      <c r="D5094" t="s">
        <v>87</v>
      </c>
      <c r="E5094" t="s">
        <v>132</v>
      </c>
      <c r="F5094" t="s">
        <v>14784</v>
      </c>
      <c r="G5094" t="s">
        <v>134</v>
      </c>
      <c r="H5094" t="s">
        <v>135</v>
      </c>
      <c r="I5094" t="s">
        <v>136</v>
      </c>
      <c r="J5094" t="s">
        <v>137</v>
      </c>
      <c r="K5094" t="s">
        <v>138</v>
      </c>
      <c r="L5094" t="s">
        <v>14785</v>
      </c>
      <c r="M5094" t="s">
        <v>14786</v>
      </c>
      <c r="N5094">
        <v>1.824166666</v>
      </c>
      <c r="O5094">
        <v>0</v>
      </c>
      <c r="P5094">
        <v>3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0.93468378107046723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0.93468378107046723</v>
      </c>
    </row>
    <row r="5095" spans="1:31" x14ac:dyDescent="0.25">
      <c r="A5095">
        <v>2435942</v>
      </c>
      <c r="B5095">
        <v>1</v>
      </c>
      <c r="C5095" t="s">
        <v>80</v>
      </c>
      <c r="D5095" t="s">
        <v>85</v>
      </c>
      <c r="E5095" t="s">
        <v>156</v>
      </c>
      <c r="F5095" t="s">
        <v>10009</v>
      </c>
      <c r="G5095" t="s">
        <v>355</v>
      </c>
      <c r="H5095" t="s">
        <v>135</v>
      </c>
      <c r="I5095" t="s">
        <v>136</v>
      </c>
      <c r="J5095" t="s">
        <v>137</v>
      </c>
      <c r="K5095" t="s">
        <v>164</v>
      </c>
      <c r="L5095" t="s">
        <v>14787</v>
      </c>
      <c r="M5095" t="s">
        <v>14788</v>
      </c>
      <c r="N5095">
        <v>4.2666666659999999</v>
      </c>
      <c r="O5095">
        <v>0</v>
      </c>
      <c r="P5095">
        <v>473</v>
      </c>
      <c r="Q5095">
        <v>0</v>
      </c>
      <c r="R5095">
        <v>0</v>
      </c>
      <c r="S5095">
        <v>0</v>
      </c>
      <c r="T5095">
        <v>46</v>
      </c>
      <c r="U5095">
        <v>0</v>
      </c>
      <c r="V5095">
        <v>0</v>
      </c>
      <c r="W5095">
        <v>0</v>
      </c>
      <c r="X5095">
        <v>668.34797359399738</v>
      </c>
      <c r="Y5095">
        <v>0</v>
      </c>
      <c r="Z5095">
        <v>0</v>
      </c>
      <c r="AA5095">
        <v>0</v>
      </c>
      <c r="AB5095">
        <v>227.67413196749192</v>
      </c>
      <c r="AC5095">
        <v>0</v>
      </c>
      <c r="AD5095">
        <v>0</v>
      </c>
      <c r="AE5095">
        <v>896.0221055614893</v>
      </c>
    </row>
    <row r="5096" spans="1:31" x14ac:dyDescent="0.25">
      <c r="A5096">
        <v>2436483</v>
      </c>
      <c r="B5096">
        <v>1</v>
      </c>
      <c r="C5096" t="s">
        <v>80</v>
      </c>
      <c r="D5096" t="s">
        <v>85</v>
      </c>
      <c r="E5096" t="s">
        <v>132</v>
      </c>
      <c r="F5096" t="s">
        <v>14789</v>
      </c>
      <c r="G5096" t="s">
        <v>198</v>
      </c>
      <c r="H5096" t="s">
        <v>135</v>
      </c>
      <c r="I5096" t="s">
        <v>136</v>
      </c>
      <c r="J5096" t="s">
        <v>137</v>
      </c>
      <c r="K5096" t="s">
        <v>138</v>
      </c>
      <c r="L5096" t="s">
        <v>14790</v>
      </c>
      <c r="M5096" t="s">
        <v>14791</v>
      </c>
      <c r="N5096">
        <v>1.9583333329999999</v>
      </c>
      <c r="O5096">
        <v>0</v>
      </c>
      <c r="P5096">
        <v>6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2.2956713167642588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2.2956713167642588</v>
      </c>
    </row>
    <row r="5097" spans="1:31" x14ac:dyDescent="0.25">
      <c r="A5097">
        <v>2435796</v>
      </c>
      <c r="B5097">
        <v>1</v>
      </c>
      <c r="C5097" t="s">
        <v>80</v>
      </c>
      <c r="D5097" t="s">
        <v>83</v>
      </c>
      <c r="E5097" t="s">
        <v>161</v>
      </c>
      <c r="F5097" t="s">
        <v>14792</v>
      </c>
      <c r="G5097" t="s">
        <v>301</v>
      </c>
      <c r="H5097" t="s">
        <v>144</v>
      </c>
      <c r="I5097" t="s">
        <v>136</v>
      </c>
      <c r="J5097" t="s">
        <v>137</v>
      </c>
      <c r="K5097" t="s">
        <v>138</v>
      </c>
      <c r="L5097" t="s">
        <v>14793</v>
      </c>
      <c r="M5097" t="s">
        <v>14794</v>
      </c>
      <c r="N5097">
        <v>2.1988888879999999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114.27768399299815</v>
      </c>
      <c r="AD5097">
        <v>0</v>
      </c>
      <c r="AE5097">
        <v>114.27768399299815</v>
      </c>
    </row>
    <row r="5098" spans="1:31" x14ac:dyDescent="0.25">
      <c r="A5098">
        <v>2435862</v>
      </c>
      <c r="B5098">
        <v>1</v>
      </c>
      <c r="C5098" t="s">
        <v>80</v>
      </c>
      <c r="D5098" t="s">
        <v>100</v>
      </c>
      <c r="E5098" t="s">
        <v>178</v>
      </c>
      <c r="F5098" t="s">
        <v>14795</v>
      </c>
      <c r="G5098" t="s">
        <v>355</v>
      </c>
      <c r="H5098" t="s">
        <v>144</v>
      </c>
      <c r="I5098" t="s">
        <v>136</v>
      </c>
      <c r="J5098" t="s">
        <v>137</v>
      </c>
      <c r="K5098" t="s">
        <v>164</v>
      </c>
      <c r="L5098" t="s">
        <v>14796</v>
      </c>
      <c r="M5098" t="s">
        <v>14797</v>
      </c>
      <c r="N5098">
        <v>7.545555555</v>
      </c>
      <c r="O5098">
        <v>4</v>
      </c>
      <c r="P5098">
        <v>1662</v>
      </c>
      <c r="Q5098">
        <v>4</v>
      </c>
      <c r="R5098">
        <v>105</v>
      </c>
      <c r="S5098">
        <v>9</v>
      </c>
      <c r="T5098">
        <v>73</v>
      </c>
      <c r="U5098">
        <v>0</v>
      </c>
      <c r="V5098">
        <v>0</v>
      </c>
      <c r="W5098">
        <v>370.60731820758906</v>
      </c>
      <c r="X5098">
        <v>1685.9458400308131</v>
      </c>
      <c r="Y5098">
        <v>34.650691140715466</v>
      </c>
      <c r="Z5098">
        <v>71.278469572550776</v>
      </c>
      <c r="AA5098">
        <v>261.67033576635714</v>
      </c>
      <c r="AB5098">
        <v>357.87928507234051</v>
      </c>
      <c r="AC5098">
        <v>0</v>
      </c>
      <c r="AD5098">
        <v>0</v>
      </c>
      <c r="AE5098">
        <v>2782.0319397903659</v>
      </c>
    </row>
    <row r="5099" spans="1:31" x14ac:dyDescent="0.25">
      <c r="A5099">
        <v>2436360</v>
      </c>
      <c r="B5099">
        <v>1</v>
      </c>
      <c r="C5099" t="s">
        <v>80</v>
      </c>
      <c r="D5099" t="s">
        <v>94</v>
      </c>
      <c r="E5099" t="s">
        <v>290</v>
      </c>
      <c r="F5099" t="s">
        <v>14798</v>
      </c>
      <c r="G5099" t="s">
        <v>171</v>
      </c>
      <c r="H5099" t="s">
        <v>135</v>
      </c>
      <c r="I5099" t="s">
        <v>136</v>
      </c>
      <c r="J5099" t="s">
        <v>137</v>
      </c>
      <c r="K5099" t="s">
        <v>138</v>
      </c>
      <c r="L5099" t="s">
        <v>14799</v>
      </c>
      <c r="M5099" t="s">
        <v>14800</v>
      </c>
      <c r="N5099">
        <v>1.680555555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9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15.475207413081666</v>
      </c>
      <c r="AC5099">
        <v>0</v>
      </c>
      <c r="AD5099">
        <v>0</v>
      </c>
      <c r="AE5099">
        <v>15.475207413081666</v>
      </c>
    </row>
    <row r="5100" spans="1:31" x14ac:dyDescent="0.25">
      <c r="A5100">
        <v>2436148</v>
      </c>
      <c r="B5100">
        <v>1</v>
      </c>
      <c r="C5100" t="s">
        <v>80</v>
      </c>
      <c r="D5100" t="s">
        <v>92</v>
      </c>
      <c r="E5100" t="s">
        <v>290</v>
      </c>
      <c r="F5100" t="s">
        <v>14801</v>
      </c>
      <c r="G5100" t="s">
        <v>171</v>
      </c>
      <c r="H5100" t="s">
        <v>135</v>
      </c>
      <c r="I5100" t="s">
        <v>136</v>
      </c>
      <c r="J5100" t="s">
        <v>137</v>
      </c>
      <c r="K5100" t="s">
        <v>138</v>
      </c>
      <c r="L5100" t="s">
        <v>14802</v>
      </c>
      <c r="M5100" t="s">
        <v>14803</v>
      </c>
      <c r="N5100">
        <v>5.1222222220000004</v>
      </c>
      <c r="O5100">
        <v>0</v>
      </c>
      <c r="P5100">
        <v>21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5.4151792650154942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5.4151792650154942</v>
      </c>
    </row>
    <row r="5101" spans="1:31" x14ac:dyDescent="0.25">
      <c r="A5101">
        <v>2435905</v>
      </c>
      <c r="B5101">
        <v>1</v>
      </c>
      <c r="C5101" t="s">
        <v>81</v>
      </c>
      <c r="D5101" t="s">
        <v>127</v>
      </c>
      <c r="E5101" t="s">
        <v>229</v>
      </c>
      <c r="F5101" t="s">
        <v>14804</v>
      </c>
      <c r="G5101" t="s">
        <v>187</v>
      </c>
      <c r="H5101" t="s">
        <v>144</v>
      </c>
      <c r="I5101" t="s">
        <v>136</v>
      </c>
      <c r="J5101" t="s">
        <v>137</v>
      </c>
      <c r="K5101" t="s">
        <v>164</v>
      </c>
      <c r="L5101" t="s">
        <v>14805</v>
      </c>
      <c r="M5101" t="s">
        <v>14806</v>
      </c>
      <c r="N5101">
        <v>7.8436111110000004</v>
      </c>
      <c r="O5101">
        <v>23</v>
      </c>
      <c r="P5101">
        <v>4807</v>
      </c>
      <c r="Q5101">
        <v>694</v>
      </c>
      <c r="R5101">
        <v>479</v>
      </c>
      <c r="S5101">
        <v>103</v>
      </c>
      <c r="T5101">
        <v>545</v>
      </c>
      <c r="U5101">
        <v>20</v>
      </c>
      <c r="V5101">
        <v>2</v>
      </c>
      <c r="W5101">
        <v>18.838307670431082</v>
      </c>
      <c r="X5101">
        <v>7456.9875083933848</v>
      </c>
      <c r="Y5101">
        <v>596.56726002183416</v>
      </c>
      <c r="Z5101">
        <v>257.18522164113728</v>
      </c>
      <c r="AA5101">
        <v>5742.5296784880684</v>
      </c>
      <c r="AB5101">
        <v>3585.2756599773397</v>
      </c>
      <c r="AC5101">
        <v>18506.260715269233</v>
      </c>
      <c r="AD5101">
        <v>83.03129643276975</v>
      </c>
      <c r="AE5101">
        <v>36246.675647894197</v>
      </c>
    </row>
    <row r="5102" spans="1:31" x14ac:dyDescent="0.25">
      <c r="A5102">
        <v>2436005</v>
      </c>
      <c r="B5102">
        <v>1</v>
      </c>
      <c r="C5102" t="s">
        <v>80</v>
      </c>
      <c r="D5102" t="s">
        <v>99</v>
      </c>
      <c r="E5102" t="s">
        <v>147</v>
      </c>
      <c r="F5102" t="s">
        <v>4847</v>
      </c>
      <c r="G5102" t="s">
        <v>175</v>
      </c>
      <c r="H5102" t="s">
        <v>135</v>
      </c>
      <c r="I5102" t="s">
        <v>136</v>
      </c>
      <c r="J5102" t="s">
        <v>137</v>
      </c>
      <c r="K5102" t="s">
        <v>138</v>
      </c>
      <c r="L5102" t="s">
        <v>14807</v>
      </c>
      <c r="M5102" t="s">
        <v>14808</v>
      </c>
      <c r="N5102">
        <v>0.50166666599999998</v>
      </c>
      <c r="O5102">
        <v>0</v>
      </c>
      <c r="P5102">
        <v>68</v>
      </c>
      <c r="Q5102">
        <v>0</v>
      </c>
      <c r="R5102">
        <v>0</v>
      </c>
      <c r="S5102">
        <v>0</v>
      </c>
      <c r="T5102">
        <v>3</v>
      </c>
      <c r="U5102">
        <v>0</v>
      </c>
      <c r="V5102">
        <v>0</v>
      </c>
      <c r="W5102">
        <v>0</v>
      </c>
      <c r="X5102">
        <v>4.1658358731863459</v>
      </c>
      <c r="Y5102">
        <v>0</v>
      </c>
      <c r="Z5102">
        <v>0</v>
      </c>
      <c r="AA5102">
        <v>0</v>
      </c>
      <c r="AB5102">
        <v>1.9407199590466669E-2</v>
      </c>
      <c r="AC5102">
        <v>0</v>
      </c>
      <c r="AD5102">
        <v>0</v>
      </c>
      <c r="AE5102">
        <v>4.1852430727768128</v>
      </c>
    </row>
    <row r="5103" spans="1:31" x14ac:dyDescent="0.25">
      <c r="A5103">
        <v>2435882</v>
      </c>
      <c r="B5103">
        <v>1</v>
      </c>
      <c r="C5103" t="s">
        <v>80</v>
      </c>
      <c r="D5103" t="s">
        <v>83</v>
      </c>
      <c r="E5103" t="s">
        <v>132</v>
      </c>
      <c r="F5103" t="s">
        <v>14809</v>
      </c>
      <c r="G5103" t="s">
        <v>134</v>
      </c>
      <c r="H5103" t="s">
        <v>135</v>
      </c>
      <c r="I5103" t="s">
        <v>136</v>
      </c>
      <c r="J5103" t="s">
        <v>137</v>
      </c>
      <c r="K5103" t="s">
        <v>138</v>
      </c>
      <c r="L5103" t="s">
        <v>14810</v>
      </c>
      <c r="M5103" t="s">
        <v>14811</v>
      </c>
      <c r="N5103">
        <v>1.2861111110000001</v>
      </c>
      <c r="O5103">
        <v>0</v>
      </c>
      <c r="P5103">
        <v>1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0.33381848599550279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0.33381848599550279</v>
      </c>
    </row>
    <row r="5104" spans="1:31" x14ac:dyDescent="0.25">
      <c r="A5104">
        <v>2436317</v>
      </c>
      <c r="B5104">
        <v>1</v>
      </c>
      <c r="C5104" t="s">
        <v>80</v>
      </c>
      <c r="D5104" t="s">
        <v>98</v>
      </c>
      <c r="E5104" t="s">
        <v>156</v>
      </c>
      <c r="F5104" t="s">
        <v>14812</v>
      </c>
      <c r="G5104" t="s">
        <v>175</v>
      </c>
      <c r="H5104" t="s">
        <v>135</v>
      </c>
      <c r="I5104" t="s">
        <v>136</v>
      </c>
      <c r="J5104" t="s">
        <v>137</v>
      </c>
      <c r="K5104" t="s">
        <v>138</v>
      </c>
      <c r="L5104" t="s">
        <v>14813</v>
      </c>
      <c r="M5104" t="s">
        <v>14814</v>
      </c>
      <c r="N5104">
        <v>1.760277777</v>
      </c>
      <c r="O5104">
        <v>0</v>
      </c>
      <c r="P5104">
        <v>119</v>
      </c>
      <c r="Q5104">
        <v>0</v>
      </c>
      <c r="R5104">
        <v>18</v>
      </c>
      <c r="S5104">
        <v>0</v>
      </c>
      <c r="T5104">
        <v>45</v>
      </c>
      <c r="U5104">
        <v>0</v>
      </c>
      <c r="V5104">
        <v>0</v>
      </c>
      <c r="W5104">
        <v>0</v>
      </c>
      <c r="X5104">
        <v>33.793068703264886</v>
      </c>
      <c r="Y5104">
        <v>0</v>
      </c>
      <c r="Z5104">
        <v>2.5704944287358487</v>
      </c>
      <c r="AA5104">
        <v>0</v>
      </c>
      <c r="AB5104">
        <v>29.721747411081715</v>
      </c>
      <c r="AC5104">
        <v>0</v>
      </c>
      <c r="AD5104">
        <v>0</v>
      </c>
      <c r="AE5104">
        <v>66.085310543082443</v>
      </c>
    </row>
    <row r="5105" spans="1:31" x14ac:dyDescent="0.25">
      <c r="A5105">
        <v>2435925</v>
      </c>
      <c r="B5105">
        <v>1</v>
      </c>
      <c r="C5105" t="s">
        <v>80</v>
      </c>
      <c r="D5105" t="s">
        <v>96</v>
      </c>
      <c r="E5105" t="s">
        <v>178</v>
      </c>
      <c r="F5105" t="s">
        <v>14815</v>
      </c>
      <c r="G5105" t="s">
        <v>143</v>
      </c>
      <c r="H5105" t="s">
        <v>144</v>
      </c>
      <c r="I5105" t="s">
        <v>136</v>
      </c>
      <c r="J5105" t="s">
        <v>137</v>
      </c>
      <c r="K5105" t="s">
        <v>138</v>
      </c>
      <c r="L5105" t="s">
        <v>14816</v>
      </c>
      <c r="M5105" t="s">
        <v>14817</v>
      </c>
      <c r="N5105">
        <v>1.2252777770000001</v>
      </c>
      <c r="O5105">
        <v>0</v>
      </c>
      <c r="P5105">
        <v>0</v>
      </c>
      <c r="Q5105">
        <v>0</v>
      </c>
      <c r="R5105">
        <v>0</v>
      </c>
      <c r="S5105">
        <v>1</v>
      </c>
      <c r="T5105">
        <v>0</v>
      </c>
      <c r="U5105">
        <v>1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2.3404986181339775</v>
      </c>
      <c r="AB5105">
        <v>0</v>
      </c>
      <c r="AC5105">
        <v>186.49147817773178</v>
      </c>
      <c r="AD5105">
        <v>0</v>
      </c>
      <c r="AE5105">
        <v>188.83197679586576</v>
      </c>
    </row>
    <row r="5106" spans="1:31" x14ac:dyDescent="0.25">
      <c r="A5106">
        <v>2435776</v>
      </c>
      <c r="B5106">
        <v>1</v>
      </c>
      <c r="C5106" t="s">
        <v>80</v>
      </c>
      <c r="D5106" t="s">
        <v>104</v>
      </c>
      <c r="E5106" t="s">
        <v>141</v>
      </c>
      <c r="F5106" t="s">
        <v>14818</v>
      </c>
      <c r="G5106" t="s">
        <v>143</v>
      </c>
      <c r="H5106" t="s">
        <v>144</v>
      </c>
      <c r="I5106" t="s">
        <v>136</v>
      </c>
      <c r="J5106" t="s">
        <v>137</v>
      </c>
      <c r="K5106" t="s">
        <v>138</v>
      </c>
      <c r="L5106" t="s">
        <v>14819</v>
      </c>
      <c r="M5106" t="s">
        <v>14820</v>
      </c>
      <c r="N5106">
        <v>0.90749999999999997</v>
      </c>
      <c r="O5106">
        <v>0</v>
      </c>
      <c r="P5106">
        <v>1942</v>
      </c>
      <c r="Q5106">
        <v>0</v>
      </c>
      <c r="R5106">
        <v>18</v>
      </c>
      <c r="S5106">
        <v>1</v>
      </c>
      <c r="T5106">
        <v>219</v>
      </c>
      <c r="U5106">
        <v>0</v>
      </c>
      <c r="V5106">
        <v>0</v>
      </c>
      <c r="W5106">
        <v>0</v>
      </c>
      <c r="X5106">
        <v>404.98970371882245</v>
      </c>
      <c r="Y5106">
        <v>0</v>
      </c>
      <c r="Z5106">
        <v>0.34492372869901666</v>
      </c>
      <c r="AA5106">
        <v>1.1577376896407443</v>
      </c>
      <c r="AB5106">
        <v>88.957692463122896</v>
      </c>
      <c r="AC5106">
        <v>0</v>
      </c>
      <c r="AD5106">
        <v>0</v>
      </c>
      <c r="AE5106">
        <v>495.45005760028511</v>
      </c>
    </row>
    <row r="5107" spans="1:31" x14ac:dyDescent="0.25">
      <c r="A5107">
        <v>2435819</v>
      </c>
      <c r="B5107">
        <v>1</v>
      </c>
      <c r="C5107" t="s">
        <v>80</v>
      </c>
      <c r="D5107" t="s">
        <v>105</v>
      </c>
      <c r="E5107" t="s">
        <v>178</v>
      </c>
      <c r="F5107" t="s">
        <v>9925</v>
      </c>
      <c r="G5107" t="s">
        <v>143</v>
      </c>
      <c r="H5107" t="s">
        <v>144</v>
      </c>
      <c r="I5107" t="s">
        <v>136</v>
      </c>
      <c r="J5107" t="s">
        <v>137</v>
      </c>
      <c r="K5107" t="s">
        <v>138</v>
      </c>
      <c r="L5107" t="s">
        <v>14821</v>
      </c>
      <c r="M5107" t="s">
        <v>14822</v>
      </c>
      <c r="N5107">
        <v>0.47277777700000001</v>
      </c>
      <c r="O5107">
        <v>20</v>
      </c>
      <c r="P5107">
        <v>888</v>
      </c>
      <c r="Q5107">
        <v>13</v>
      </c>
      <c r="R5107">
        <v>48</v>
      </c>
      <c r="S5107">
        <v>49</v>
      </c>
      <c r="T5107">
        <v>130</v>
      </c>
      <c r="U5107">
        <v>13</v>
      </c>
      <c r="V5107">
        <v>0</v>
      </c>
      <c r="W5107">
        <v>4.1964629779966769</v>
      </c>
      <c r="X5107">
        <v>123.84528786135627</v>
      </c>
      <c r="Y5107">
        <v>11.546257591454964</v>
      </c>
      <c r="Z5107">
        <v>5.5721510046240272</v>
      </c>
      <c r="AA5107">
        <v>370.06820588864775</v>
      </c>
      <c r="AB5107">
        <v>187.5048963831718</v>
      </c>
      <c r="AC5107">
        <v>312.92502704977034</v>
      </c>
      <c r="AD5107">
        <v>0</v>
      </c>
      <c r="AE5107">
        <v>1015.6582887570219</v>
      </c>
    </row>
    <row r="5108" spans="1:31" x14ac:dyDescent="0.25">
      <c r="A5108">
        <v>2436068</v>
      </c>
      <c r="B5108">
        <v>1</v>
      </c>
      <c r="C5108" t="s">
        <v>80</v>
      </c>
      <c r="D5108" t="s">
        <v>84</v>
      </c>
      <c r="E5108" t="s">
        <v>147</v>
      </c>
      <c r="F5108" t="s">
        <v>14823</v>
      </c>
      <c r="G5108" t="s">
        <v>214</v>
      </c>
      <c r="H5108" t="s">
        <v>135</v>
      </c>
      <c r="I5108" t="s">
        <v>136</v>
      </c>
      <c r="J5108" t="s">
        <v>3</v>
      </c>
      <c r="K5108" t="s">
        <v>138</v>
      </c>
      <c r="L5108" t="s">
        <v>14824</v>
      </c>
      <c r="M5108" t="s">
        <v>14825</v>
      </c>
      <c r="N5108">
        <v>4.7913888880000002</v>
      </c>
      <c r="O5108">
        <v>0</v>
      </c>
      <c r="P5108">
        <v>5</v>
      </c>
      <c r="Q5108">
        <v>0</v>
      </c>
      <c r="R5108">
        <v>0</v>
      </c>
      <c r="S5108">
        <v>0</v>
      </c>
      <c r="T5108">
        <v>2</v>
      </c>
      <c r="U5108">
        <v>0</v>
      </c>
      <c r="V5108">
        <v>0</v>
      </c>
      <c r="W5108">
        <v>0</v>
      </c>
      <c r="X5108">
        <v>6.0138282672469181</v>
      </c>
      <c r="Y5108">
        <v>0</v>
      </c>
      <c r="Z5108">
        <v>0</v>
      </c>
      <c r="AA5108">
        <v>0</v>
      </c>
      <c r="AB5108">
        <v>118.63738259702016</v>
      </c>
      <c r="AC5108">
        <v>0</v>
      </c>
      <c r="AD5108">
        <v>0</v>
      </c>
      <c r="AE5108">
        <v>124.65121086426709</v>
      </c>
    </row>
    <row r="5109" spans="1:31" x14ac:dyDescent="0.25">
      <c r="A5109">
        <v>2436160</v>
      </c>
      <c r="B5109">
        <v>1</v>
      </c>
      <c r="C5109" t="s">
        <v>80</v>
      </c>
      <c r="D5109" t="s">
        <v>96</v>
      </c>
      <c r="E5109" t="s">
        <v>178</v>
      </c>
      <c r="F5109" t="s">
        <v>2520</v>
      </c>
      <c r="G5109" t="s">
        <v>187</v>
      </c>
      <c r="H5109" t="s">
        <v>144</v>
      </c>
      <c r="I5109" t="s">
        <v>136</v>
      </c>
      <c r="J5109" t="s">
        <v>137</v>
      </c>
      <c r="K5109" t="s">
        <v>164</v>
      </c>
      <c r="L5109" t="s">
        <v>14826</v>
      </c>
      <c r="M5109" t="s">
        <v>14827</v>
      </c>
      <c r="N5109">
        <v>0.94861111099999995</v>
      </c>
      <c r="O5109">
        <v>2</v>
      </c>
      <c r="P5109">
        <v>105</v>
      </c>
      <c r="Q5109">
        <v>3</v>
      </c>
      <c r="R5109">
        <v>0</v>
      </c>
      <c r="S5109">
        <v>7</v>
      </c>
      <c r="T5109">
        <v>1</v>
      </c>
      <c r="U5109">
        <v>0</v>
      </c>
      <c r="V5109">
        <v>0</v>
      </c>
      <c r="W5109">
        <v>0.65832085302619991</v>
      </c>
      <c r="X5109">
        <v>20.55686229023274</v>
      </c>
      <c r="Y5109">
        <v>0.97974580340632111</v>
      </c>
      <c r="Z5109">
        <v>0</v>
      </c>
      <c r="AA5109">
        <v>91.024533357586151</v>
      </c>
      <c r="AB5109">
        <v>0</v>
      </c>
      <c r="AC5109">
        <v>0</v>
      </c>
      <c r="AD5109">
        <v>0</v>
      </c>
      <c r="AE5109">
        <v>113.21946230425141</v>
      </c>
    </row>
    <row r="5110" spans="1:31" x14ac:dyDescent="0.25">
      <c r="A5110">
        <v>2435828</v>
      </c>
      <c r="B5110">
        <v>1</v>
      </c>
      <c r="C5110" t="s">
        <v>81</v>
      </c>
      <c r="D5110" t="s">
        <v>127</v>
      </c>
      <c r="E5110" t="s">
        <v>178</v>
      </c>
      <c r="F5110" t="s">
        <v>14828</v>
      </c>
      <c r="G5110" t="s">
        <v>187</v>
      </c>
      <c r="H5110" t="s">
        <v>144</v>
      </c>
      <c r="I5110" t="s">
        <v>136</v>
      </c>
      <c r="J5110" t="s">
        <v>137</v>
      </c>
      <c r="K5110" t="s">
        <v>164</v>
      </c>
      <c r="L5110" t="s">
        <v>14829</v>
      </c>
      <c r="M5110" t="s">
        <v>14830</v>
      </c>
      <c r="N5110">
        <v>0.65194444399999996</v>
      </c>
      <c r="O5110">
        <v>0</v>
      </c>
      <c r="P5110">
        <v>2410</v>
      </c>
      <c r="Q5110">
        <v>0</v>
      </c>
      <c r="R5110">
        <v>0</v>
      </c>
      <c r="S5110">
        <v>0</v>
      </c>
      <c r="T5110">
        <v>907</v>
      </c>
      <c r="U5110">
        <v>0</v>
      </c>
      <c r="V5110">
        <v>0</v>
      </c>
      <c r="W5110">
        <v>0</v>
      </c>
      <c r="X5110">
        <v>359.11214268457439</v>
      </c>
      <c r="Y5110">
        <v>0</v>
      </c>
      <c r="Z5110">
        <v>0</v>
      </c>
      <c r="AA5110">
        <v>0</v>
      </c>
      <c r="AB5110">
        <v>739.63053126332545</v>
      </c>
      <c r="AC5110">
        <v>0</v>
      </c>
      <c r="AD5110">
        <v>0</v>
      </c>
      <c r="AE5110">
        <v>1098.7426739478999</v>
      </c>
    </row>
    <row r="5111" spans="1:31" x14ac:dyDescent="0.25">
      <c r="A5111">
        <v>2435782</v>
      </c>
      <c r="B5111">
        <v>1</v>
      </c>
      <c r="C5111" t="s">
        <v>80</v>
      </c>
      <c r="D5111" t="s">
        <v>85</v>
      </c>
      <c r="E5111" t="s">
        <v>132</v>
      </c>
      <c r="F5111" t="s">
        <v>14831</v>
      </c>
      <c r="G5111" t="s">
        <v>153</v>
      </c>
      <c r="H5111" t="s">
        <v>135</v>
      </c>
      <c r="I5111" t="s">
        <v>136</v>
      </c>
      <c r="J5111" t="s">
        <v>137</v>
      </c>
      <c r="K5111" t="s">
        <v>138</v>
      </c>
      <c r="L5111" t="s">
        <v>14832</v>
      </c>
      <c r="M5111" t="s">
        <v>14833</v>
      </c>
      <c r="N5111">
        <v>1.7963888880000001</v>
      </c>
      <c r="O5111">
        <v>0</v>
      </c>
      <c r="P5111">
        <v>9</v>
      </c>
      <c r="Q5111">
        <v>0</v>
      </c>
      <c r="R5111">
        <v>0</v>
      </c>
      <c r="S5111">
        <v>0</v>
      </c>
      <c r="T5111">
        <v>2</v>
      </c>
      <c r="U5111">
        <v>0</v>
      </c>
      <c r="V5111">
        <v>0</v>
      </c>
      <c r="W5111">
        <v>0</v>
      </c>
      <c r="X5111">
        <v>3.2238629286989609</v>
      </c>
      <c r="Y5111">
        <v>0</v>
      </c>
      <c r="Z5111">
        <v>0</v>
      </c>
      <c r="AA5111">
        <v>0</v>
      </c>
      <c r="AB5111">
        <v>2.8610293218518334E-2</v>
      </c>
      <c r="AC5111">
        <v>0</v>
      </c>
      <c r="AD5111">
        <v>0</v>
      </c>
      <c r="AE5111">
        <v>3.2524732219174792</v>
      </c>
    </row>
    <row r="5112" spans="1:31" x14ac:dyDescent="0.25">
      <c r="A5112">
        <v>2435951</v>
      </c>
      <c r="B5112">
        <v>1</v>
      </c>
      <c r="C5112" t="s">
        <v>80</v>
      </c>
      <c r="D5112" t="s">
        <v>98</v>
      </c>
      <c r="E5112" t="s">
        <v>161</v>
      </c>
      <c r="F5112" t="s">
        <v>14834</v>
      </c>
      <c r="G5112" t="s">
        <v>143</v>
      </c>
      <c r="H5112" t="s">
        <v>144</v>
      </c>
      <c r="I5112" t="s">
        <v>136</v>
      </c>
      <c r="J5112" t="s">
        <v>137</v>
      </c>
      <c r="K5112" t="s">
        <v>138</v>
      </c>
      <c r="L5112" t="s">
        <v>14835</v>
      </c>
      <c r="M5112" t="s">
        <v>14836</v>
      </c>
      <c r="N5112">
        <v>0.66333333299999997</v>
      </c>
      <c r="O5112">
        <v>0</v>
      </c>
      <c r="P5112">
        <v>110</v>
      </c>
      <c r="Q5112">
        <v>0</v>
      </c>
      <c r="R5112">
        <v>7</v>
      </c>
      <c r="S5112">
        <v>0</v>
      </c>
      <c r="T5112">
        <v>21</v>
      </c>
      <c r="U5112">
        <v>0</v>
      </c>
      <c r="V5112">
        <v>0</v>
      </c>
      <c r="W5112">
        <v>0</v>
      </c>
      <c r="X5112">
        <v>18.687273822369793</v>
      </c>
      <c r="Y5112">
        <v>0</v>
      </c>
      <c r="Z5112">
        <v>9.5703902227500001E-4</v>
      </c>
      <c r="AA5112">
        <v>0</v>
      </c>
      <c r="AB5112">
        <v>12.229274151158682</v>
      </c>
      <c r="AC5112">
        <v>0</v>
      </c>
      <c r="AD5112">
        <v>0</v>
      </c>
      <c r="AE5112">
        <v>30.917505012550748</v>
      </c>
    </row>
    <row r="5113" spans="1:31" x14ac:dyDescent="0.25">
      <c r="A5113">
        <v>2436200</v>
      </c>
      <c r="B5113">
        <v>1</v>
      </c>
      <c r="C5113" t="s">
        <v>81</v>
      </c>
      <c r="D5113" t="s">
        <v>113</v>
      </c>
      <c r="E5113" t="s">
        <v>156</v>
      </c>
      <c r="F5113" t="s">
        <v>14837</v>
      </c>
      <c r="G5113" t="s">
        <v>187</v>
      </c>
      <c r="H5113" t="s">
        <v>135</v>
      </c>
      <c r="I5113" t="s">
        <v>136</v>
      </c>
      <c r="J5113" t="s">
        <v>137</v>
      </c>
      <c r="K5113" t="s">
        <v>164</v>
      </c>
      <c r="L5113" t="s">
        <v>14838</v>
      </c>
      <c r="M5113" t="s">
        <v>14839</v>
      </c>
      <c r="N5113">
        <v>0.53138888799999995</v>
      </c>
      <c r="O5113">
        <v>0</v>
      </c>
      <c r="P5113">
        <v>118</v>
      </c>
      <c r="Q5113">
        <v>0</v>
      </c>
      <c r="R5113">
        <v>0</v>
      </c>
      <c r="S5113">
        <v>0</v>
      </c>
      <c r="T5113">
        <v>19</v>
      </c>
      <c r="U5113">
        <v>0</v>
      </c>
      <c r="V5113">
        <v>0</v>
      </c>
      <c r="W5113">
        <v>0</v>
      </c>
      <c r="X5113">
        <v>29.443289450965782</v>
      </c>
      <c r="Y5113">
        <v>0</v>
      </c>
      <c r="Z5113">
        <v>0</v>
      </c>
      <c r="AA5113">
        <v>0</v>
      </c>
      <c r="AB5113">
        <v>43.041956567832898</v>
      </c>
      <c r="AC5113">
        <v>0</v>
      </c>
      <c r="AD5113">
        <v>0</v>
      </c>
      <c r="AE5113">
        <v>72.485246018798676</v>
      </c>
    </row>
    <row r="5114" spans="1:31" x14ac:dyDescent="0.25">
      <c r="A5114">
        <v>2435891</v>
      </c>
      <c r="B5114">
        <v>1</v>
      </c>
      <c r="C5114" t="s">
        <v>80</v>
      </c>
      <c r="D5114" t="s">
        <v>99</v>
      </c>
      <c r="E5114" t="s">
        <v>132</v>
      </c>
      <c r="F5114" t="s">
        <v>14840</v>
      </c>
      <c r="G5114" t="s">
        <v>134</v>
      </c>
      <c r="H5114" t="s">
        <v>135</v>
      </c>
      <c r="I5114" t="s">
        <v>136</v>
      </c>
      <c r="J5114" t="s">
        <v>137</v>
      </c>
      <c r="K5114" t="s">
        <v>138</v>
      </c>
      <c r="L5114" t="s">
        <v>14841</v>
      </c>
      <c r="M5114" t="s">
        <v>14842</v>
      </c>
      <c r="N5114">
        <v>0.48972222199999998</v>
      </c>
      <c r="O5114">
        <v>0</v>
      </c>
      <c r="P5114">
        <v>2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0.25863977538968336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0.25863977538968336</v>
      </c>
    </row>
    <row r="5115" spans="1:31" x14ac:dyDescent="0.25">
      <c r="A5115">
        <v>2436037</v>
      </c>
      <c r="B5115">
        <v>1</v>
      </c>
      <c r="C5115" t="s">
        <v>80</v>
      </c>
      <c r="D5115" t="s">
        <v>97</v>
      </c>
      <c r="E5115" t="s">
        <v>147</v>
      </c>
      <c r="F5115" t="s">
        <v>14843</v>
      </c>
      <c r="G5115" t="s">
        <v>149</v>
      </c>
      <c r="H5115" t="s">
        <v>135</v>
      </c>
      <c r="I5115" t="s">
        <v>136</v>
      </c>
      <c r="J5115" t="s">
        <v>137</v>
      </c>
      <c r="K5115" t="s">
        <v>138</v>
      </c>
      <c r="L5115" t="s">
        <v>14844</v>
      </c>
      <c r="M5115" t="s">
        <v>14845</v>
      </c>
      <c r="N5115">
        <v>2.9602777769999999</v>
      </c>
      <c r="O5115">
        <v>0</v>
      </c>
      <c r="P5115">
        <v>9</v>
      </c>
      <c r="Q5115">
        <v>0</v>
      </c>
      <c r="R5115">
        <v>10</v>
      </c>
      <c r="S5115">
        <v>0</v>
      </c>
      <c r="T5115">
        <v>2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1.9431028601010654</v>
      </c>
      <c r="AA5115">
        <v>0</v>
      </c>
      <c r="AB5115">
        <v>6.2380935360998331</v>
      </c>
      <c r="AC5115">
        <v>0</v>
      </c>
      <c r="AD5115">
        <v>0</v>
      </c>
      <c r="AE5115">
        <v>8.1811963962008978</v>
      </c>
    </row>
    <row r="5116" spans="1:31" x14ac:dyDescent="0.25">
      <c r="A5116">
        <v>2436137</v>
      </c>
      <c r="B5116">
        <v>1</v>
      </c>
      <c r="C5116" t="s">
        <v>80</v>
      </c>
      <c r="D5116" t="s">
        <v>86</v>
      </c>
      <c r="E5116" t="s">
        <v>147</v>
      </c>
      <c r="F5116" t="s">
        <v>14846</v>
      </c>
      <c r="G5116" t="s">
        <v>2727</v>
      </c>
      <c r="H5116" t="s">
        <v>135</v>
      </c>
      <c r="I5116" t="s">
        <v>136</v>
      </c>
      <c r="J5116" t="s">
        <v>137</v>
      </c>
      <c r="K5116" t="s">
        <v>138</v>
      </c>
      <c r="L5116" t="s">
        <v>14847</v>
      </c>
      <c r="M5116" t="s">
        <v>14848</v>
      </c>
      <c r="N5116">
        <v>0.57305555500000005</v>
      </c>
      <c r="O5116">
        <v>0</v>
      </c>
      <c r="P5116">
        <v>158</v>
      </c>
      <c r="Q5116">
        <v>0</v>
      </c>
      <c r="R5116">
        <v>0</v>
      </c>
      <c r="S5116">
        <v>0</v>
      </c>
      <c r="T5116">
        <v>4</v>
      </c>
      <c r="U5116">
        <v>0</v>
      </c>
      <c r="V5116">
        <v>0</v>
      </c>
      <c r="W5116">
        <v>0</v>
      </c>
      <c r="X5116">
        <v>22.600335694053214</v>
      </c>
      <c r="Y5116">
        <v>0</v>
      </c>
      <c r="Z5116">
        <v>0</v>
      </c>
      <c r="AA5116">
        <v>0</v>
      </c>
      <c r="AB5116">
        <v>4.9602395335482958</v>
      </c>
      <c r="AC5116">
        <v>0</v>
      </c>
      <c r="AD5116">
        <v>0</v>
      </c>
      <c r="AE5116">
        <v>27.560575227601511</v>
      </c>
    </row>
    <row r="5117" spans="1:31" x14ac:dyDescent="0.25">
      <c r="A5117">
        <v>2435991</v>
      </c>
      <c r="B5117">
        <v>1</v>
      </c>
      <c r="C5117" t="s">
        <v>80</v>
      </c>
      <c r="D5117" t="s">
        <v>85</v>
      </c>
      <c r="E5117" t="s">
        <v>156</v>
      </c>
      <c r="F5117" t="s">
        <v>14849</v>
      </c>
      <c r="G5117" t="s">
        <v>355</v>
      </c>
      <c r="H5117" t="s">
        <v>135</v>
      </c>
      <c r="I5117" t="s">
        <v>136</v>
      </c>
      <c r="J5117" t="s">
        <v>137</v>
      </c>
      <c r="K5117" t="s">
        <v>164</v>
      </c>
      <c r="L5117" t="s">
        <v>14850</v>
      </c>
      <c r="M5117" t="s">
        <v>14851</v>
      </c>
      <c r="N5117">
        <v>4.4922222219999997</v>
      </c>
      <c r="O5117">
        <v>0</v>
      </c>
      <c r="P5117">
        <v>345</v>
      </c>
      <c r="Q5117">
        <v>0</v>
      </c>
      <c r="R5117">
        <v>0</v>
      </c>
      <c r="S5117">
        <v>0</v>
      </c>
      <c r="T5117">
        <v>61</v>
      </c>
      <c r="U5117">
        <v>0</v>
      </c>
      <c r="V5117">
        <v>0</v>
      </c>
      <c r="W5117">
        <v>0</v>
      </c>
      <c r="X5117">
        <v>417.0122642081318</v>
      </c>
      <c r="Y5117">
        <v>0</v>
      </c>
      <c r="Z5117">
        <v>0</v>
      </c>
      <c r="AA5117">
        <v>0</v>
      </c>
      <c r="AB5117">
        <v>557.42712189830115</v>
      </c>
      <c r="AC5117">
        <v>0</v>
      </c>
      <c r="AD5117">
        <v>0</v>
      </c>
      <c r="AE5117">
        <v>974.43938610643295</v>
      </c>
    </row>
    <row r="5118" spans="1:31" x14ac:dyDescent="0.25">
      <c r="A5118">
        <v>2435845</v>
      </c>
      <c r="B5118">
        <v>1</v>
      </c>
      <c r="C5118" t="s">
        <v>80</v>
      </c>
      <c r="D5118" t="s">
        <v>91</v>
      </c>
      <c r="E5118" t="s">
        <v>141</v>
      </c>
      <c r="F5118" t="s">
        <v>14852</v>
      </c>
      <c r="G5118" t="s">
        <v>163</v>
      </c>
      <c r="H5118" t="s">
        <v>144</v>
      </c>
      <c r="I5118" t="s">
        <v>136</v>
      </c>
      <c r="J5118" t="s">
        <v>137</v>
      </c>
      <c r="K5118" t="s">
        <v>138</v>
      </c>
      <c r="L5118" t="s">
        <v>14853</v>
      </c>
      <c r="M5118" t="s">
        <v>14854</v>
      </c>
      <c r="N5118">
        <v>0.22888888800000001</v>
      </c>
      <c r="O5118">
        <v>0</v>
      </c>
      <c r="P5118">
        <v>350</v>
      </c>
      <c r="Q5118">
        <v>0</v>
      </c>
      <c r="R5118">
        <v>12</v>
      </c>
      <c r="S5118">
        <v>2</v>
      </c>
      <c r="T5118">
        <v>71</v>
      </c>
      <c r="U5118">
        <v>1</v>
      </c>
      <c r="V5118">
        <v>0</v>
      </c>
      <c r="W5118">
        <v>0</v>
      </c>
      <c r="X5118">
        <v>24.274358492133903</v>
      </c>
      <c r="Y5118">
        <v>0</v>
      </c>
      <c r="Z5118">
        <v>1.8885065951184268</v>
      </c>
      <c r="AA5118">
        <v>2.9834968436757645</v>
      </c>
      <c r="AB5118">
        <v>18.576998923916221</v>
      </c>
      <c r="AC5118">
        <v>3.8921029112191206</v>
      </c>
      <c r="AD5118">
        <v>0</v>
      </c>
      <c r="AE5118">
        <v>51.615463766063435</v>
      </c>
    </row>
    <row r="5119" spans="1:31" x14ac:dyDescent="0.25">
      <c r="A5119">
        <v>2436100</v>
      </c>
      <c r="B5119">
        <v>1</v>
      </c>
      <c r="C5119" t="s">
        <v>81</v>
      </c>
      <c r="D5119" t="s">
        <v>127</v>
      </c>
      <c r="E5119" t="s">
        <v>161</v>
      </c>
      <c r="F5119" t="s">
        <v>14855</v>
      </c>
      <c r="G5119" t="s">
        <v>143</v>
      </c>
      <c r="H5119" t="s">
        <v>144</v>
      </c>
      <c r="I5119" t="s">
        <v>136</v>
      </c>
      <c r="J5119" t="s">
        <v>137</v>
      </c>
      <c r="K5119" t="s">
        <v>138</v>
      </c>
      <c r="L5119" t="s">
        <v>14856</v>
      </c>
      <c r="M5119" t="s">
        <v>14857</v>
      </c>
      <c r="N5119">
        <v>1.355</v>
      </c>
      <c r="O5119">
        <v>0</v>
      </c>
      <c r="P5119">
        <v>1338</v>
      </c>
      <c r="Q5119">
        <v>0</v>
      </c>
      <c r="R5119">
        <v>0</v>
      </c>
      <c r="S5119">
        <v>1</v>
      </c>
      <c r="T5119">
        <v>43</v>
      </c>
      <c r="U5119">
        <v>0</v>
      </c>
      <c r="V5119">
        <v>0</v>
      </c>
      <c r="W5119">
        <v>0</v>
      </c>
      <c r="X5119">
        <v>387.54636120523543</v>
      </c>
      <c r="Y5119">
        <v>0</v>
      </c>
      <c r="Z5119">
        <v>0</v>
      </c>
      <c r="AA5119">
        <v>2.4505032721282443</v>
      </c>
      <c r="AB5119">
        <v>43.565017246149942</v>
      </c>
      <c r="AC5119">
        <v>0</v>
      </c>
      <c r="AD5119">
        <v>0</v>
      </c>
      <c r="AE5119">
        <v>433.56188172351358</v>
      </c>
    </row>
    <row r="5120" spans="1:31" x14ac:dyDescent="0.25">
      <c r="A5120">
        <v>2435934</v>
      </c>
      <c r="B5120">
        <v>1</v>
      </c>
      <c r="C5120" t="s">
        <v>80</v>
      </c>
      <c r="D5120" t="s">
        <v>99</v>
      </c>
      <c r="E5120" t="s">
        <v>132</v>
      </c>
      <c r="F5120" t="s">
        <v>14858</v>
      </c>
      <c r="G5120" t="s">
        <v>134</v>
      </c>
      <c r="H5120" t="s">
        <v>135</v>
      </c>
      <c r="I5120" t="s">
        <v>136</v>
      </c>
      <c r="J5120" t="s">
        <v>137</v>
      </c>
      <c r="K5120" t="s">
        <v>138</v>
      </c>
      <c r="L5120" t="s">
        <v>14859</v>
      </c>
      <c r="M5120" t="s">
        <v>14860</v>
      </c>
      <c r="N5120">
        <v>3.6216666659999999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0.20366800762814002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0.20366800762814002</v>
      </c>
    </row>
    <row r="5121" spans="1:31" x14ac:dyDescent="0.25">
      <c r="A5121">
        <v>2436432</v>
      </c>
      <c r="B5121">
        <v>1</v>
      </c>
      <c r="C5121" t="s">
        <v>81</v>
      </c>
      <c r="D5121" t="s">
        <v>128</v>
      </c>
      <c r="E5121" t="s">
        <v>132</v>
      </c>
      <c r="F5121" t="s">
        <v>14861</v>
      </c>
      <c r="G5121" t="s">
        <v>153</v>
      </c>
      <c r="H5121" t="s">
        <v>135</v>
      </c>
      <c r="I5121" t="s">
        <v>136</v>
      </c>
      <c r="J5121" t="s">
        <v>137</v>
      </c>
      <c r="K5121" t="s">
        <v>138</v>
      </c>
      <c r="L5121" t="s">
        <v>14862</v>
      </c>
      <c r="M5121" t="s">
        <v>14863</v>
      </c>
      <c r="N5121">
        <v>3.1091666660000001</v>
      </c>
      <c r="O5121">
        <v>0</v>
      </c>
      <c r="P5121">
        <v>7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5.4543098386205298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5.4543098386205298</v>
      </c>
    </row>
    <row r="5122" spans="1:31" x14ac:dyDescent="0.25">
      <c r="A5122">
        <v>2436243</v>
      </c>
      <c r="B5122">
        <v>1</v>
      </c>
      <c r="C5122" t="s">
        <v>80</v>
      </c>
      <c r="D5122" t="s">
        <v>100</v>
      </c>
      <c r="E5122" t="s">
        <v>132</v>
      </c>
      <c r="F5122" t="s">
        <v>14864</v>
      </c>
      <c r="G5122" t="s">
        <v>134</v>
      </c>
      <c r="H5122" t="s">
        <v>135</v>
      </c>
      <c r="I5122" t="s">
        <v>136</v>
      </c>
      <c r="J5122" t="s">
        <v>137</v>
      </c>
      <c r="K5122" t="s">
        <v>138</v>
      </c>
      <c r="L5122" t="s">
        <v>14865</v>
      </c>
      <c r="M5122" t="s">
        <v>14866</v>
      </c>
      <c r="N5122">
        <v>1.757222222</v>
      </c>
      <c r="O5122">
        <v>0</v>
      </c>
      <c r="P5122">
        <v>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</row>
    <row r="5123" spans="1:31" x14ac:dyDescent="0.25">
      <c r="A5123">
        <v>2435765</v>
      </c>
      <c r="B5123">
        <v>1</v>
      </c>
      <c r="C5123" t="s">
        <v>80</v>
      </c>
      <c r="D5123" t="s">
        <v>90</v>
      </c>
      <c r="E5123" t="s">
        <v>161</v>
      </c>
      <c r="F5123" t="s">
        <v>14867</v>
      </c>
      <c r="G5123" t="s">
        <v>163</v>
      </c>
      <c r="H5123" t="s">
        <v>144</v>
      </c>
      <c r="I5123" t="s">
        <v>330</v>
      </c>
      <c r="J5123" t="s">
        <v>137</v>
      </c>
      <c r="K5123" t="s">
        <v>138</v>
      </c>
      <c r="L5123" t="s">
        <v>14868</v>
      </c>
      <c r="M5123" t="s">
        <v>14869</v>
      </c>
      <c r="N5123">
        <v>1.3888888E-2</v>
      </c>
      <c r="O5123">
        <v>0</v>
      </c>
      <c r="P5123">
        <v>2418</v>
      </c>
      <c r="Q5123">
        <v>0</v>
      </c>
      <c r="R5123">
        <v>0</v>
      </c>
      <c r="S5123">
        <v>0</v>
      </c>
      <c r="T5123">
        <v>90</v>
      </c>
      <c r="U5123">
        <v>0</v>
      </c>
      <c r="V5123">
        <v>0</v>
      </c>
      <c r="W5123">
        <v>0</v>
      </c>
      <c r="X5123">
        <v>8.3674968253281836</v>
      </c>
      <c r="Y5123">
        <v>0</v>
      </c>
      <c r="Z5123">
        <v>0</v>
      </c>
      <c r="AA5123">
        <v>0</v>
      </c>
      <c r="AB5123">
        <v>0.37316806135449992</v>
      </c>
      <c r="AC5123">
        <v>0</v>
      </c>
      <c r="AD5123">
        <v>0</v>
      </c>
      <c r="AE5123">
        <v>8.7406648866826835</v>
      </c>
    </row>
    <row r="5124" spans="1:31" x14ac:dyDescent="0.25">
      <c r="A5124">
        <v>2435865</v>
      </c>
      <c r="B5124">
        <v>1</v>
      </c>
      <c r="C5124" t="s">
        <v>81</v>
      </c>
      <c r="D5124" t="s">
        <v>123</v>
      </c>
      <c r="E5124" t="s">
        <v>156</v>
      </c>
      <c r="F5124" t="s">
        <v>14870</v>
      </c>
      <c r="G5124" t="s">
        <v>187</v>
      </c>
      <c r="H5124" t="s">
        <v>135</v>
      </c>
      <c r="I5124" t="s">
        <v>136</v>
      </c>
      <c r="J5124" t="s">
        <v>137</v>
      </c>
      <c r="K5124" t="s">
        <v>164</v>
      </c>
      <c r="L5124" t="s">
        <v>14871</v>
      </c>
      <c r="M5124" t="s">
        <v>14872</v>
      </c>
      <c r="N5124">
        <v>2.6749999999999998</v>
      </c>
      <c r="O5124">
        <v>0</v>
      </c>
      <c r="P5124">
        <v>0</v>
      </c>
      <c r="Q5124">
        <v>0</v>
      </c>
      <c r="R5124">
        <v>1</v>
      </c>
      <c r="S5124">
        <v>0</v>
      </c>
      <c r="T5124">
        <v>5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29.847173933439514</v>
      </c>
      <c r="AC5124">
        <v>0</v>
      </c>
      <c r="AD5124">
        <v>0</v>
      </c>
      <c r="AE5124">
        <v>29.847173933439514</v>
      </c>
    </row>
    <row r="5125" spans="1:31" x14ac:dyDescent="0.25">
      <c r="A5125">
        <v>2435871</v>
      </c>
      <c r="B5125">
        <v>1</v>
      </c>
      <c r="C5125" t="s">
        <v>80</v>
      </c>
      <c r="D5125" t="s">
        <v>83</v>
      </c>
      <c r="E5125" t="s">
        <v>147</v>
      </c>
      <c r="F5125" t="s">
        <v>1003</v>
      </c>
      <c r="G5125" t="s">
        <v>171</v>
      </c>
      <c r="H5125" t="s">
        <v>135</v>
      </c>
      <c r="I5125" t="s">
        <v>136</v>
      </c>
      <c r="J5125" t="s">
        <v>137</v>
      </c>
      <c r="K5125" t="s">
        <v>138</v>
      </c>
      <c r="L5125" t="s">
        <v>14873</v>
      </c>
      <c r="M5125" t="s">
        <v>14874</v>
      </c>
      <c r="N5125">
        <v>1.5505555550000001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16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54.779214022778746</v>
      </c>
      <c r="AC5125">
        <v>0</v>
      </c>
      <c r="AD5125">
        <v>0</v>
      </c>
      <c r="AE5125">
        <v>54.779214022778746</v>
      </c>
    </row>
    <row r="5126" spans="1:31" x14ac:dyDescent="0.25">
      <c r="A5126">
        <v>2436163</v>
      </c>
      <c r="B5126">
        <v>1</v>
      </c>
      <c r="C5126" t="s">
        <v>80</v>
      </c>
      <c r="D5126" t="s">
        <v>84</v>
      </c>
      <c r="E5126" t="s">
        <v>132</v>
      </c>
      <c r="F5126" t="s">
        <v>14875</v>
      </c>
      <c r="G5126" t="s">
        <v>198</v>
      </c>
      <c r="H5126" t="s">
        <v>135</v>
      </c>
      <c r="I5126" t="s">
        <v>136</v>
      </c>
      <c r="J5126" t="s">
        <v>137</v>
      </c>
      <c r="K5126" t="s">
        <v>138</v>
      </c>
      <c r="L5126" t="s">
        <v>14876</v>
      </c>
      <c r="M5126" t="s">
        <v>14877</v>
      </c>
      <c r="N5126">
        <v>4.7022222219999996</v>
      </c>
      <c r="O5126">
        <v>0</v>
      </c>
      <c r="P5126">
        <v>21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22.47842820027634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22.47842820027634</v>
      </c>
    </row>
    <row r="5127" spans="1:31" x14ac:dyDescent="0.25">
      <c r="A5127">
        <v>2436157</v>
      </c>
      <c r="B5127">
        <v>1</v>
      </c>
      <c r="C5127" t="s">
        <v>80</v>
      </c>
      <c r="D5127" t="s">
        <v>104</v>
      </c>
      <c r="E5127" t="s">
        <v>290</v>
      </c>
      <c r="F5127" t="s">
        <v>14878</v>
      </c>
      <c r="G5127" t="s">
        <v>525</v>
      </c>
      <c r="H5127" t="s">
        <v>135</v>
      </c>
      <c r="I5127" t="s">
        <v>136</v>
      </c>
      <c r="J5127" t="s">
        <v>137</v>
      </c>
      <c r="K5127" t="s">
        <v>138</v>
      </c>
      <c r="L5127" t="s">
        <v>14879</v>
      </c>
      <c r="M5127" t="s">
        <v>14880</v>
      </c>
      <c r="N5127">
        <v>1.7961111110000001</v>
      </c>
      <c r="O5127">
        <v>0</v>
      </c>
      <c r="P5127">
        <v>17</v>
      </c>
      <c r="Q5127">
        <v>0</v>
      </c>
      <c r="R5127">
        <v>0</v>
      </c>
      <c r="S5127">
        <v>0</v>
      </c>
      <c r="T5127">
        <v>4</v>
      </c>
      <c r="U5127">
        <v>0</v>
      </c>
      <c r="V5127">
        <v>0</v>
      </c>
      <c r="W5127">
        <v>0</v>
      </c>
      <c r="X5127">
        <v>6.5470257445507212</v>
      </c>
      <c r="Y5127">
        <v>0</v>
      </c>
      <c r="Z5127">
        <v>0</v>
      </c>
      <c r="AA5127">
        <v>0</v>
      </c>
      <c r="AB5127">
        <v>7.2857556098329308</v>
      </c>
      <c r="AC5127">
        <v>0</v>
      </c>
      <c r="AD5127">
        <v>0</v>
      </c>
      <c r="AE5127">
        <v>13.832781354383652</v>
      </c>
    </row>
    <row r="5128" spans="1:31" x14ac:dyDescent="0.25">
      <c r="A5128">
        <v>2436303</v>
      </c>
      <c r="B5128">
        <v>1</v>
      </c>
      <c r="C5128" t="s">
        <v>81</v>
      </c>
      <c r="D5128" t="s">
        <v>112</v>
      </c>
      <c r="E5128" t="s">
        <v>132</v>
      </c>
      <c r="F5128" t="s">
        <v>14881</v>
      </c>
      <c r="G5128" t="s">
        <v>198</v>
      </c>
      <c r="H5128" t="s">
        <v>135</v>
      </c>
      <c r="I5128" t="s">
        <v>136</v>
      </c>
      <c r="J5128" t="s">
        <v>137</v>
      </c>
      <c r="K5128" t="s">
        <v>138</v>
      </c>
      <c r="L5128" t="s">
        <v>14882</v>
      </c>
      <c r="M5128" t="s">
        <v>14883</v>
      </c>
      <c r="N5128">
        <v>0.76833333299999995</v>
      </c>
      <c r="O5128">
        <v>0</v>
      </c>
      <c r="P5128">
        <v>5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0.38441693110967834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0.38441693110967834</v>
      </c>
    </row>
    <row r="5129" spans="1:31" x14ac:dyDescent="0.25">
      <c r="A5129">
        <v>2435808</v>
      </c>
      <c r="B5129">
        <v>1</v>
      </c>
      <c r="C5129" t="s">
        <v>80</v>
      </c>
      <c r="D5129" t="s">
        <v>94</v>
      </c>
      <c r="E5129" t="s">
        <v>178</v>
      </c>
      <c r="F5129" t="s">
        <v>14884</v>
      </c>
      <c r="G5129" t="s">
        <v>143</v>
      </c>
      <c r="H5129" t="s">
        <v>144</v>
      </c>
      <c r="I5129" t="s">
        <v>136</v>
      </c>
      <c r="J5129" t="s">
        <v>137</v>
      </c>
      <c r="K5129" t="s">
        <v>138</v>
      </c>
      <c r="L5129" t="s">
        <v>14885</v>
      </c>
      <c r="M5129" t="s">
        <v>14886</v>
      </c>
      <c r="N5129">
        <v>0.15305555500000001</v>
      </c>
      <c r="O5129">
        <v>0</v>
      </c>
      <c r="P5129">
        <v>1046</v>
      </c>
      <c r="Q5129">
        <v>0</v>
      </c>
      <c r="R5129">
        <v>2</v>
      </c>
      <c r="S5129">
        <v>1</v>
      </c>
      <c r="T5129">
        <v>109</v>
      </c>
      <c r="U5129">
        <v>1</v>
      </c>
      <c r="V5129">
        <v>0</v>
      </c>
      <c r="W5129">
        <v>0</v>
      </c>
      <c r="X5129">
        <v>32.893766358522576</v>
      </c>
      <c r="Y5129">
        <v>0</v>
      </c>
      <c r="Z5129">
        <v>3.3598500656833335E-4</v>
      </c>
      <c r="AA5129">
        <v>0.28989080827715552</v>
      </c>
      <c r="AB5129">
        <v>22.168774151706955</v>
      </c>
      <c r="AC5129">
        <v>35.430514969956896</v>
      </c>
      <c r="AD5129">
        <v>0</v>
      </c>
      <c r="AE5129">
        <v>90.783282273470149</v>
      </c>
    </row>
    <row r="5130" spans="1:31" x14ac:dyDescent="0.25">
      <c r="A5130">
        <v>2436472</v>
      </c>
      <c r="B5130">
        <v>1</v>
      </c>
      <c r="C5130" t="s">
        <v>80</v>
      </c>
      <c r="D5130" t="s">
        <v>90</v>
      </c>
      <c r="E5130" t="s">
        <v>132</v>
      </c>
      <c r="F5130" t="s">
        <v>14887</v>
      </c>
      <c r="G5130" t="s">
        <v>134</v>
      </c>
      <c r="H5130" t="s">
        <v>135</v>
      </c>
      <c r="I5130" t="s">
        <v>136</v>
      </c>
      <c r="J5130" t="s">
        <v>137</v>
      </c>
      <c r="K5130" t="s">
        <v>138</v>
      </c>
      <c r="L5130" t="s">
        <v>14888</v>
      </c>
      <c r="M5130" t="s">
        <v>14889</v>
      </c>
      <c r="N5130">
        <v>2.261111111</v>
      </c>
      <c r="O5130">
        <v>0</v>
      </c>
      <c r="P5130">
        <v>4</v>
      </c>
      <c r="Q5130">
        <v>0</v>
      </c>
      <c r="R5130">
        <v>0</v>
      </c>
      <c r="S5130">
        <v>0</v>
      </c>
      <c r="T5130">
        <v>1</v>
      </c>
      <c r="U5130">
        <v>0</v>
      </c>
      <c r="V5130">
        <v>0</v>
      </c>
      <c r="W5130">
        <v>0</v>
      </c>
      <c r="X5130">
        <v>2.2920509941973668</v>
      </c>
      <c r="Y5130">
        <v>0</v>
      </c>
      <c r="Z5130">
        <v>0</v>
      </c>
      <c r="AA5130">
        <v>0</v>
      </c>
      <c r="AB5130">
        <v>0.38927004232966672</v>
      </c>
      <c r="AC5130">
        <v>0</v>
      </c>
      <c r="AD5130">
        <v>0</v>
      </c>
      <c r="AE5130">
        <v>2.6813210365270335</v>
      </c>
    </row>
    <row r="5131" spans="1:31" x14ac:dyDescent="0.25">
      <c r="A5131">
        <v>2436349</v>
      </c>
      <c r="B5131">
        <v>1</v>
      </c>
      <c r="C5131" t="s">
        <v>80</v>
      </c>
      <c r="D5131" t="s">
        <v>102</v>
      </c>
      <c r="E5131" t="s">
        <v>161</v>
      </c>
      <c r="F5131" t="s">
        <v>14890</v>
      </c>
      <c r="G5131" t="s">
        <v>175</v>
      </c>
      <c r="H5131" t="s">
        <v>144</v>
      </c>
      <c r="I5131" t="s">
        <v>136</v>
      </c>
      <c r="J5131" t="s">
        <v>137</v>
      </c>
      <c r="K5131" t="s">
        <v>138</v>
      </c>
      <c r="L5131" t="s">
        <v>14891</v>
      </c>
      <c r="M5131" t="s">
        <v>14892</v>
      </c>
      <c r="N5131">
        <v>0.77555555499999995</v>
      </c>
      <c r="O5131">
        <v>0</v>
      </c>
      <c r="P5131">
        <v>4</v>
      </c>
      <c r="Q5131">
        <v>0</v>
      </c>
      <c r="R5131">
        <v>15</v>
      </c>
      <c r="S5131">
        <v>0</v>
      </c>
      <c r="T5131">
        <v>1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1.3080600909352889</v>
      </c>
      <c r="AC5131">
        <v>0</v>
      </c>
      <c r="AD5131">
        <v>0</v>
      </c>
      <c r="AE5131">
        <v>1.3080600909352889</v>
      </c>
    </row>
    <row r="5132" spans="1:31" x14ac:dyDescent="0.25">
      <c r="A5132">
        <v>2436094</v>
      </c>
      <c r="B5132">
        <v>1</v>
      </c>
      <c r="C5132" t="s">
        <v>80</v>
      </c>
      <c r="D5132" t="s">
        <v>99</v>
      </c>
      <c r="E5132" t="s">
        <v>178</v>
      </c>
      <c r="F5132" t="s">
        <v>14893</v>
      </c>
      <c r="G5132" t="s">
        <v>187</v>
      </c>
      <c r="H5132" t="s">
        <v>144</v>
      </c>
      <c r="I5132" t="s">
        <v>136</v>
      </c>
      <c r="J5132" t="s">
        <v>137</v>
      </c>
      <c r="K5132" t="s">
        <v>164</v>
      </c>
      <c r="L5132" t="s">
        <v>14894</v>
      </c>
      <c r="M5132" t="s">
        <v>14607</v>
      </c>
      <c r="N5132">
        <v>2.6702777769999999</v>
      </c>
      <c r="O5132">
        <v>3</v>
      </c>
      <c r="P5132">
        <v>1828</v>
      </c>
      <c r="Q5132">
        <v>1</v>
      </c>
      <c r="R5132">
        <v>33</v>
      </c>
      <c r="S5132">
        <v>7</v>
      </c>
      <c r="T5132">
        <v>189</v>
      </c>
      <c r="U5132">
        <v>0</v>
      </c>
      <c r="V5132">
        <v>3</v>
      </c>
      <c r="W5132">
        <v>11.766984693399603</v>
      </c>
      <c r="X5132">
        <v>780.0469612820267</v>
      </c>
      <c r="Y5132">
        <v>0.65155993265301226</v>
      </c>
      <c r="Z5132">
        <v>25.05291152716191</v>
      </c>
      <c r="AA5132">
        <v>70.233982481158151</v>
      </c>
      <c r="AB5132">
        <v>385.23968221436178</v>
      </c>
      <c r="AC5132">
        <v>0</v>
      </c>
      <c r="AD5132">
        <v>903.69523730520132</v>
      </c>
      <c r="AE5132">
        <v>2176.6873194359623</v>
      </c>
    </row>
    <row r="5133" spans="1:31" x14ac:dyDescent="0.25">
      <c r="A5133">
        <v>2435948</v>
      </c>
      <c r="B5133">
        <v>1</v>
      </c>
      <c r="C5133" t="s">
        <v>80</v>
      </c>
      <c r="D5133" t="s">
        <v>107</v>
      </c>
      <c r="E5133" t="s">
        <v>132</v>
      </c>
      <c r="F5133" t="s">
        <v>14895</v>
      </c>
      <c r="G5133" t="s">
        <v>198</v>
      </c>
      <c r="H5133" t="s">
        <v>135</v>
      </c>
      <c r="I5133" t="s">
        <v>136</v>
      </c>
      <c r="J5133" t="s">
        <v>137</v>
      </c>
      <c r="K5133" t="s">
        <v>138</v>
      </c>
      <c r="L5133" t="s">
        <v>14896</v>
      </c>
      <c r="M5133" t="s">
        <v>14897</v>
      </c>
      <c r="N5133">
        <v>6.69</v>
      </c>
      <c r="O5133">
        <v>0</v>
      </c>
      <c r="P5133">
        <v>1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</row>
    <row r="5134" spans="1:31" x14ac:dyDescent="0.25">
      <c r="A5134">
        <v>2435848</v>
      </c>
      <c r="B5134">
        <v>1</v>
      </c>
      <c r="C5134" t="s">
        <v>80</v>
      </c>
      <c r="D5134" t="s">
        <v>84</v>
      </c>
      <c r="E5134" t="s">
        <v>156</v>
      </c>
      <c r="F5134" t="s">
        <v>14898</v>
      </c>
      <c r="G5134" t="s">
        <v>175</v>
      </c>
      <c r="H5134" t="s">
        <v>135</v>
      </c>
      <c r="I5134" t="s">
        <v>136</v>
      </c>
      <c r="J5134" t="s">
        <v>137</v>
      </c>
      <c r="K5134" t="s">
        <v>138</v>
      </c>
      <c r="L5134" t="s">
        <v>14899</v>
      </c>
      <c r="M5134" t="s">
        <v>14900</v>
      </c>
      <c r="N5134">
        <v>0.38861111100000001</v>
      </c>
      <c r="O5134">
        <v>0</v>
      </c>
      <c r="P5134">
        <v>965</v>
      </c>
      <c r="Q5134">
        <v>0</v>
      </c>
      <c r="R5134">
        <v>0</v>
      </c>
      <c r="S5134">
        <v>0</v>
      </c>
      <c r="T5134">
        <v>67</v>
      </c>
      <c r="U5134">
        <v>0</v>
      </c>
      <c r="V5134">
        <v>0</v>
      </c>
      <c r="W5134">
        <v>0</v>
      </c>
      <c r="X5134">
        <v>95.357408057444815</v>
      </c>
      <c r="Y5134">
        <v>0</v>
      </c>
      <c r="Z5134">
        <v>0</v>
      </c>
      <c r="AA5134">
        <v>0</v>
      </c>
      <c r="AB5134">
        <v>46.899616059684348</v>
      </c>
      <c r="AC5134">
        <v>0</v>
      </c>
      <c r="AD5134">
        <v>0</v>
      </c>
      <c r="AE5134">
        <v>142.25702411712916</v>
      </c>
    </row>
    <row r="5135" spans="1:31" x14ac:dyDescent="0.25">
      <c r="A5135">
        <v>2436240</v>
      </c>
      <c r="B5135">
        <v>1</v>
      </c>
      <c r="C5135" t="s">
        <v>80</v>
      </c>
      <c r="D5135" t="s">
        <v>96</v>
      </c>
      <c r="E5135" t="s">
        <v>161</v>
      </c>
      <c r="F5135" t="s">
        <v>14901</v>
      </c>
      <c r="G5135" t="s">
        <v>187</v>
      </c>
      <c r="H5135" t="s">
        <v>144</v>
      </c>
      <c r="I5135" t="s">
        <v>136</v>
      </c>
      <c r="J5135" t="s">
        <v>137</v>
      </c>
      <c r="K5135" t="s">
        <v>164</v>
      </c>
      <c r="L5135" t="s">
        <v>14902</v>
      </c>
      <c r="M5135" t="s">
        <v>14903</v>
      </c>
      <c r="N5135">
        <v>1.1525000000000001</v>
      </c>
      <c r="O5135">
        <v>0</v>
      </c>
      <c r="P5135">
        <v>983</v>
      </c>
      <c r="Q5135">
        <v>0</v>
      </c>
      <c r="R5135">
        <v>3</v>
      </c>
      <c r="S5135">
        <v>0</v>
      </c>
      <c r="T5135">
        <v>512</v>
      </c>
      <c r="U5135">
        <v>0</v>
      </c>
      <c r="V5135">
        <v>0</v>
      </c>
      <c r="W5135">
        <v>0</v>
      </c>
      <c r="X5135">
        <v>643.11620027798836</v>
      </c>
      <c r="Y5135">
        <v>0</v>
      </c>
      <c r="Z5135">
        <v>7.3903228513152508E-2</v>
      </c>
      <c r="AA5135">
        <v>0</v>
      </c>
      <c r="AB5135">
        <v>1196.0966517826657</v>
      </c>
      <c r="AC5135">
        <v>0</v>
      </c>
      <c r="AD5135">
        <v>0</v>
      </c>
      <c r="AE5135">
        <v>1839.2867552891671</v>
      </c>
    </row>
    <row r="5136" spans="1:31" x14ac:dyDescent="0.25">
      <c r="A5136">
        <v>2436140</v>
      </c>
      <c r="B5136">
        <v>1</v>
      </c>
      <c r="C5136" t="s">
        <v>81</v>
      </c>
      <c r="D5136" t="s">
        <v>128</v>
      </c>
      <c r="E5136" t="s">
        <v>161</v>
      </c>
      <c r="F5136" t="s">
        <v>14904</v>
      </c>
      <c r="G5136" t="s">
        <v>143</v>
      </c>
      <c r="H5136" t="s">
        <v>144</v>
      </c>
      <c r="I5136" t="s">
        <v>136</v>
      </c>
      <c r="J5136" t="s">
        <v>137</v>
      </c>
      <c r="K5136" t="s">
        <v>138</v>
      </c>
      <c r="L5136" t="s">
        <v>14905</v>
      </c>
      <c r="M5136" t="s">
        <v>14906</v>
      </c>
      <c r="N5136">
        <v>2.1936111110000001</v>
      </c>
      <c r="O5136">
        <v>0</v>
      </c>
      <c r="P5136">
        <v>805</v>
      </c>
      <c r="Q5136">
        <v>2</v>
      </c>
      <c r="R5136">
        <v>7</v>
      </c>
      <c r="S5136">
        <v>1</v>
      </c>
      <c r="T5136">
        <v>167</v>
      </c>
      <c r="U5136">
        <v>2</v>
      </c>
      <c r="V5136">
        <v>0</v>
      </c>
      <c r="W5136">
        <v>0</v>
      </c>
      <c r="X5136">
        <v>370.16375282686147</v>
      </c>
      <c r="Y5136">
        <v>1.0514096727265709</v>
      </c>
      <c r="Z5136">
        <v>8.6034754552817638</v>
      </c>
      <c r="AA5136">
        <v>44.051690795722429</v>
      </c>
      <c r="AB5136">
        <v>467.98871753323613</v>
      </c>
      <c r="AC5136">
        <v>192.46937518141479</v>
      </c>
      <c r="AD5136">
        <v>0</v>
      </c>
      <c r="AE5136">
        <v>1084.3284214652431</v>
      </c>
    </row>
    <row r="5137" spans="1:31" x14ac:dyDescent="0.25">
      <c r="A5137">
        <v>2435888</v>
      </c>
      <c r="B5137">
        <v>1</v>
      </c>
      <c r="C5137" t="s">
        <v>80</v>
      </c>
      <c r="D5137" t="s">
        <v>103</v>
      </c>
      <c r="E5137" t="s">
        <v>147</v>
      </c>
      <c r="F5137" t="s">
        <v>14907</v>
      </c>
      <c r="G5137" t="s">
        <v>355</v>
      </c>
      <c r="H5137" t="s">
        <v>135</v>
      </c>
      <c r="I5137" t="s">
        <v>136</v>
      </c>
      <c r="J5137" t="s">
        <v>137</v>
      </c>
      <c r="K5137" t="s">
        <v>164</v>
      </c>
      <c r="L5137" t="s">
        <v>14908</v>
      </c>
      <c r="M5137" t="s">
        <v>14909</v>
      </c>
      <c r="N5137">
        <v>1.8149999999999999</v>
      </c>
      <c r="O5137">
        <v>0</v>
      </c>
      <c r="P5137">
        <v>1</v>
      </c>
      <c r="Q5137">
        <v>0</v>
      </c>
      <c r="R5137">
        <v>0</v>
      </c>
      <c r="S5137">
        <v>0</v>
      </c>
      <c r="T5137">
        <v>27</v>
      </c>
      <c r="U5137">
        <v>0</v>
      </c>
      <c r="V5137">
        <v>0</v>
      </c>
      <c r="W5137">
        <v>0</v>
      </c>
      <c r="X5137">
        <v>0.47648792064247503</v>
      </c>
      <c r="Y5137">
        <v>0</v>
      </c>
      <c r="Z5137">
        <v>0</v>
      </c>
      <c r="AA5137">
        <v>0</v>
      </c>
      <c r="AB5137">
        <v>55.954840353681945</v>
      </c>
      <c r="AC5137">
        <v>0</v>
      </c>
      <c r="AD5137">
        <v>0</v>
      </c>
      <c r="AE5137">
        <v>56.431328274324422</v>
      </c>
    </row>
    <row r="5138" spans="1:31" x14ac:dyDescent="0.25">
      <c r="A5138">
        <v>2435954</v>
      </c>
      <c r="B5138">
        <v>1</v>
      </c>
      <c r="C5138" t="s">
        <v>80</v>
      </c>
      <c r="D5138" t="s">
        <v>100</v>
      </c>
      <c r="E5138" t="s">
        <v>178</v>
      </c>
      <c r="F5138" t="s">
        <v>6674</v>
      </c>
      <c r="G5138" t="s">
        <v>143</v>
      </c>
      <c r="H5138" t="s">
        <v>144</v>
      </c>
      <c r="I5138" t="s">
        <v>136</v>
      </c>
      <c r="J5138" t="s">
        <v>137</v>
      </c>
      <c r="K5138" t="s">
        <v>138</v>
      </c>
      <c r="L5138" t="s">
        <v>14910</v>
      </c>
      <c r="M5138" t="s">
        <v>14911</v>
      </c>
      <c r="N5138">
        <v>0.59083333299999996</v>
      </c>
      <c r="O5138">
        <v>1</v>
      </c>
      <c r="P5138">
        <v>9796</v>
      </c>
      <c r="Q5138">
        <v>0</v>
      </c>
      <c r="R5138">
        <v>97</v>
      </c>
      <c r="S5138">
        <v>14</v>
      </c>
      <c r="T5138">
        <v>983</v>
      </c>
      <c r="U5138">
        <v>0</v>
      </c>
      <c r="V5138">
        <v>0</v>
      </c>
      <c r="W5138">
        <v>10.737006242376141</v>
      </c>
      <c r="X5138">
        <v>1024.7831486898788</v>
      </c>
      <c r="Y5138">
        <v>0</v>
      </c>
      <c r="Z5138">
        <v>7.6841872718466124</v>
      </c>
      <c r="AA5138">
        <v>114.982623934396</v>
      </c>
      <c r="AB5138">
        <v>609.41625860338104</v>
      </c>
      <c r="AC5138">
        <v>0</v>
      </c>
      <c r="AD5138">
        <v>0</v>
      </c>
      <c r="AE5138">
        <v>1767.6032247418786</v>
      </c>
    </row>
    <row r="5139" spans="1:31" x14ac:dyDescent="0.25">
      <c r="A5139">
        <v>2436031</v>
      </c>
      <c r="B5139">
        <v>1</v>
      </c>
      <c r="C5139" t="s">
        <v>81</v>
      </c>
      <c r="D5139" t="s">
        <v>128</v>
      </c>
      <c r="E5139" t="s">
        <v>178</v>
      </c>
      <c r="F5139" t="s">
        <v>14912</v>
      </c>
      <c r="G5139" t="s">
        <v>143</v>
      </c>
      <c r="H5139" t="s">
        <v>144</v>
      </c>
      <c r="I5139" t="s">
        <v>136</v>
      </c>
      <c r="J5139" t="s">
        <v>137</v>
      </c>
      <c r="K5139" t="s">
        <v>138</v>
      </c>
      <c r="L5139" t="s">
        <v>14913</v>
      </c>
      <c r="M5139" t="s">
        <v>14914</v>
      </c>
      <c r="N5139">
        <v>0.21777777700000001</v>
      </c>
      <c r="O5139">
        <v>4</v>
      </c>
      <c r="P5139">
        <v>11365</v>
      </c>
      <c r="Q5139">
        <v>13</v>
      </c>
      <c r="R5139">
        <v>157</v>
      </c>
      <c r="S5139">
        <v>21</v>
      </c>
      <c r="T5139">
        <v>966</v>
      </c>
      <c r="U5139">
        <v>8</v>
      </c>
      <c r="V5139">
        <v>1</v>
      </c>
      <c r="W5139">
        <v>0.27550903633082668</v>
      </c>
      <c r="X5139">
        <v>529.09629318285204</v>
      </c>
      <c r="Y5139">
        <v>0.88767132276899985</v>
      </c>
      <c r="Z5139">
        <v>3.454045360871778</v>
      </c>
      <c r="AA5139">
        <v>62.405459560997585</v>
      </c>
      <c r="AB5139">
        <v>295.96646350864717</v>
      </c>
      <c r="AC5139">
        <v>309.35168953283147</v>
      </c>
      <c r="AD5139">
        <v>4.6691426349293597</v>
      </c>
      <c r="AE5139">
        <v>1206.1062741402293</v>
      </c>
    </row>
    <row r="5140" spans="1:31" x14ac:dyDescent="0.25">
      <c r="A5140">
        <v>2435931</v>
      </c>
      <c r="B5140">
        <v>1</v>
      </c>
      <c r="C5140" t="s">
        <v>81</v>
      </c>
      <c r="D5140" t="s">
        <v>113</v>
      </c>
      <c r="E5140" t="s">
        <v>156</v>
      </c>
      <c r="F5140" t="s">
        <v>14915</v>
      </c>
      <c r="G5140" t="s">
        <v>158</v>
      </c>
      <c r="H5140" t="s">
        <v>135</v>
      </c>
      <c r="I5140" t="s">
        <v>136</v>
      </c>
      <c r="J5140" t="s">
        <v>137</v>
      </c>
      <c r="K5140" t="s">
        <v>138</v>
      </c>
      <c r="L5140" t="s">
        <v>14916</v>
      </c>
      <c r="M5140" t="s">
        <v>14917</v>
      </c>
      <c r="N5140">
        <v>2.1025</v>
      </c>
      <c r="O5140">
        <v>0</v>
      </c>
      <c r="P5140">
        <v>236</v>
      </c>
      <c r="Q5140">
        <v>0</v>
      </c>
      <c r="R5140">
        <v>0</v>
      </c>
      <c r="S5140">
        <v>0</v>
      </c>
      <c r="T5140">
        <v>55</v>
      </c>
      <c r="U5140">
        <v>0</v>
      </c>
      <c r="V5140">
        <v>0</v>
      </c>
      <c r="W5140">
        <v>0</v>
      </c>
      <c r="X5140">
        <v>109.6762729585753</v>
      </c>
      <c r="Y5140">
        <v>0</v>
      </c>
      <c r="Z5140">
        <v>0</v>
      </c>
      <c r="AA5140">
        <v>0</v>
      </c>
      <c r="AB5140">
        <v>195.84445190799218</v>
      </c>
      <c r="AC5140">
        <v>0</v>
      </c>
      <c r="AD5140">
        <v>0</v>
      </c>
      <c r="AE5140">
        <v>305.52072486656749</v>
      </c>
    </row>
    <row r="5141" spans="1:31" x14ac:dyDescent="0.25">
      <c r="A5141">
        <v>2436054</v>
      </c>
      <c r="B5141">
        <v>1</v>
      </c>
      <c r="C5141" t="s">
        <v>80</v>
      </c>
      <c r="D5141" t="s">
        <v>85</v>
      </c>
      <c r="E5141" t="s">
        <v>132</v>
      </c>
      <c r="F5141" t="s">
        <v>1765</v>
      </c>
      <c r="G5141" t="s">
        <v>198</v>
      </c>
      <c r="H5141" t="s">
        <v>135</v>
      </c>
      <c r="I5141" t="s">
        <v>136</v>
      </c>
      <c r="J5141" t="s">
        <v>137</v>
      </c>
      <c r="K5141" t="s">
        <v>138</v>
      </c>
      <c r="L5141" t="s">
        <v>14918</v>
      </c>
      <c r="M5141" t="s">
        <v>14919</v>
      </c>
      <c r="N5141">
        <v>4.2208333329999999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1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92.697595694740997</v>
      </c>
      <c r="AC5141">
        <v>0</v>
      </c>
      <c r="AD5141">
        <v>0</v>
      </c>
      <c r="AE5141">
        <v>92.697595694740997</v>
      </c>
    </row>
    <row r="5142" spans="1:31" x14ac:dyDescent="0.25">
      <c r="A5142">
        <v>2435868</v>
      </c>
      <c r="B5142">
        <v>1</v>
      </c>
      <c r="C5142" t="s">
        <v>80</v>
      </c>
      <c r="D5142" t="s">
        <v>100</v>
      </c>
      <c r="E5142" t="s">
        <v>156</v>
      </c>
      <c r="F5142" t="s">
        <v>14920</v>
      </c>
      <c r="G5142" t="s">
        <v>171</v>
      </c>
      <c r="H5142" t="s">
        <v>135</v>
      </c>
      <c r="I5142" t="s">
        <v>136</v>
      </c>
      <c r="J5142" t="s">
        <v>137</v>
      </c>
      <c r="K5142" t="s">
        <v>138</v>
      </c>
      <c r="L5142" t="s">
        <v>14921</v>
      </c>
      <c r="M5142" t="s">
        <v>14922</v>
      </c>
      <c r="N5142">
        <v>0.81055555499999998</v>
      </c>
      <c r="O5142">
        <v>1</v>
      </c>
      <c r="P5142">
        <v>0</v>
      </c>
      <c r="Q5142">
        <v>0</v>
      </c>
      <c r="R5142">
        <v>0</v>
      </c>
      <c r="S5142">
        <v>0</v>
      </c>
      <c r="T5142">
        <v>1</v>
      </c>
      <c r="U5142">
        <v>0</v>
      </c>
      <c r="V5142">
        <v>0</v>
      </c>
      <c r="W5142">
        <v>0.43256293192926004</v>
      </c>
      <c r="X5142">
        <v>0</v>
      </c>
      <c r="Y5142">
        <v>0</v>
      </c>
      <c r="Z5142">
        <v>0</v>
      </c>
      <c r="AA5142">
        <v>0</v>
      </c>
      <c r="AB5142">
        <v>26.441701811467667</v>
      </c>
      <c r="AC5142">
        <v>0</v>
      </c>
      <c r="AD5142">
        <v>0</v>
      </c>
      <c r="AE5142">
        <v>26.874264743396928</v>
      </c>
    </row>
    <row r="5143" spans="1:31" x14ac:dyDescent="0.25">
      <c r="A5143">
        <v>2435762</v>
      </c>
      <c r="B5143">
        <v>1</v>
      </c>
      <c r="C5143" t="s">
        <v>80</v>
      </c>
      <c r="D5143" t="s">
        <v>87</v>
      </c>
      <c r="E5143" t="s">
        <v>161</v>
      </c>
      <c r="F5143" t="s">
        <v>14923</v>
      </c>
      <c r="G5143" t="s">
        <v>143</v>
      </c>
      <c r="H5143" t="s">
        <v>144</v>
      </c>
      <c r="I5143" t="s">
        <v>136</v>
      </c>
      <c r="J5143" t="s">
        <v>137</v>
      </c>
      <c r="K5143" t="s">
        <v>138</v>
      </c>
      <c r="L5143" t="s">
        <v>14924</v>
      </c>
      <c r="M5143" t="s">
        <v>14925</v>
      </c>
      <c r="N5143">
        <v>0.30694444399999998</v>
      </c>
      <c r="O5143">
        <v>0</v>
      </c>
      <c r="P5143">
        <v>3489</v>
      </c>
      <c r="Q5143">
        <v>0</v>
      </c>
      <c r="R5143">
        <v>0</v>
      </c>
      <c r="S5143">
        <v>0</v>
      </c>
      <c r="T5143">
        <v>312</v>
      </c>
      <c r="U5143">
        <v>0</v>
      </c>
      <c r="V5143">
        <v>4</v>
      </c>
      <c r="W5143">
        <v>0</v>
      </c>
      <c r="X5143">
        <v>265.87170676470731</v>
      </c>
      <c r="Y5143">
        <v>0</v>
      </c>
      <c r="Z5143">
        <v>0</v>
      </c>
      <c r="AA5143">
        <v>0</v>
      </c>
      <c r="AB5143">
        <v>79.268037006000554</v>
      </c>
      <c r="AC5143">
        <v>0</v>
      </c>
      <c r="AD5143">
        <v>9.8445696626791044</v>
      </c>
      <c r="AE5143">
        <v>354.98431343338694</v>
      </c>
    </row>
    <row r="5144" spans="1:31" x14ac:dyDescent="0.25">
      <c r="A5144">
        <v>2436011</v>
      </c>
      <c r="B5144">
        <v>1</v>
      </c>
      <c r="C5144" t="s">
        <v>80</v>
      </c>
      <c r="D5144" t="s">
        <v>93</v>
      </c>
      <c r="E5144" t="s">
        <v>132</v>
      </c>
      <c r="F5144" t="s">
        <v>14926</v>
      </c>
      <c r="G5144" t="s">
        <v>134</v>
      </c>
      <c r="H5144" t="s">
        <v>135</v>
      </c>
      <c r="I5144" t="s">
        <v>136</v>
      </c>
      <c r="J5144" t="s">
        <v>137</v>
      </c>
      <c r="K5144" t="s">
        <v>138</v>
      </c>
      <c r="L5144" t="s">
        <v>14927</v>
      </c>
      <c r="M5144" t="s">
        <v>14928</v>
      </c>
      <c r="N5144">
        <v>2.991944444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1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</row>
    <row r="5145" spans="1:31" x14ac:dyDescent="0.25">
      <c r="A5145">
        <v>2435974</v>
      </c>
      <c r="B5145">
        <v>1</v>
      </c>
      <c r="C5145" t="s">
        <v>80</v>
      </c>
      <c r="D5145" t="s">
        <v>93</v>
      </c>
      <c r="E5145" t="s">
        <v>132</v>
      </c>
      <c r="F5145" t="s">
        <v>14929</v>
      </c>
      <c r="G5145" t="s">
        <v>153</v>
      </c>
      <c r="H5145" t="s">
        <v>135</v>
      </c>
      <c r="I5145" t="s">
        <v>136</v>
      </c>
      <c r="J5145" t="s">
        <v>137</v>
      </c>
      <c r="K5145" t="s">
        <v>138</v>
      </c>
      <c r="L5145" t="s">
        <v>14930</v>
      </c>
      <c r="M5145" t="s">
        <v>14931</v>
      </c>
      <c r="N5145">
        <v>3.6274999999999999</v>
      </c>
      <c r="O5145">
        <v>0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1.1873667184912002</v>
      </c>
      <c r="AA5145">
        <v>0</v>
      </c>
      <c r="AB5145">
        <v>0</v>
      </c>
      <c r="AC5145">
        <v>0</v>
      </c>
      <c r="AD5145">
        <v>0</v>
      </c>
      <c r="AE5145">
        <v>1.1873667184912002</v>
      </c>
    </row>
    <row r="5146" spans="1:31" x14ac:dyDescent="0.25">
      <c r="A5146">
        <v>2435968</v>
      </c>
      <c r="B5146">
        <v>1</v>
      </c>
      <c r="C5146" t="s">
        <v>80</v>
      </c>
      <c r="D5146" t="s">
        <v>94</v>
      </c>
      <c r="E5146" t="s">
        <v>132</v>
      </c>
      <c r="F5146" t="s">
        <v>14932</v>
      </c>
      <c r="G5146" t="s">
        <v>198</v>
      </c>
      <c r="H5146" t="s">
        <v>135</v>
      </c>
      <c r="I5146" t="s">
        <v>136</v>
      </c>
      <c r="J5146" t="s">
        <v>137</v>
      </c>
      <c r="K5146" t="s">
        <v>138</v>
      </c>
      <c r="L5146" t="s">
        <v>14933</v>
      </c>
      <c r="M5146" t="s">
        <v>14934</v>
      </c>
      <c r="N5146">
        <v>7.5302777770000002</v>
      </c>
      <c r="O5146">
        <v>0</v>
      </c>
      <c r="P5146">
        <v>5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13.039089269284469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13.039089269284469</v>
      </c>
    </row>
    <row r="5147" spans="1:31" x14ac:dyDescent="0.25">
      <c r="A5147">
        <v>2435874</v>
      </c>
      <c r="B5147">
        <v>1</v>
      </c>
      <c r="C5147" t="s">
        <v>80</v>
      </c>
      <c r="D5147" t="s">
        <v>108</v>
      </c>
      <c r="E5147" t="s">
        <v>132</v>
      </c>
      <c r="F5147" t="s">
        <v>14366</v>
      </c>
      <c r="G5147" t="s">
        <v>214</v>
      </c>
      <c r="H5147" t="s">
        <v>135</v>
      </c>
      <c r="I5147" t="s">
        <v>136</v>
      </c>
      <c r="J5147" t="s">
        <v>137</v>
      </c>
      <c r="K5147" t="s">
        <v>138</v>
      </c>
      <c r="L5147" t="s">
        <v>14935</v>
      </c>
      <c r="M5147" t="s">
        <v>14936</v>
      </c>
      <c r="N5147">
        <v>6.5019444440000003</v>
      </c>
      <c r="O5147">
        <v>0</v>
      </c>
      <c r="P5147">
        <v>2</v>
      </c>
      <c r="Q5147">
        <v>0</v>
      </c>
      <c r="R5147">
        <v>0</v>
      </c>
      <c r="S5147">
        <v>0</v>
      </c>
      <c r="T5147">
        <v>1</v>
      </c>
      <c r="U5147">
        <v>0</v>
      </c>
      <c r="V5147">
        <v>0</v>
      </c>
      <c r="W5147">
        <v>0</v>
      </c>
      <c r="X5147">
        <v>1.5122859285125416</v>
      </c>
      <c r="Y5147">
        <v>0</v>
      </c>
      <c r="Z5147">
        <v>0</v>
      </c>
      <c r="AA5147">
        <v>0</v>
      </c>
      <c r="AB5147">
        <v>1.8201078458914974</v>
      </c>
      <c r="AC5147">
        <v>0</v>
      </c>
      <c r="AD5147">
        <v>0</v>
      </c>
      <c r="AE5147">
        <v>3.3323937744040393</v>
      </c>
    </row>
    <row r="5148" spans="1:31" x14ac:dyDescent="0.25">
      <c r="A5148">
        <v>2435851</v>
      </c>
      <c r="B5148">
        <v>1</v>
      </c>
      <c r="C5148" t="s">
        <v>80</v>
      </c>
      <c r="D5148" t="s">
        <v>99</v>
      </c>
      <c r="E5148" t="s">
        <v>132</v>
      </c>
      <c r="F5148" t="s">
        <v>14937</v>
      </c>
      <c r="G5148" t="s">
        <v>134</v>
      </c>
      <c r="H5148" t="s">
        <v>135</v>
      </c>
      <c r="I5148" t="s">
        <v>136</v>
      </c>
      <c r="J5148" t="s">
        <v>137</v>
      </c>
      <c r="K5148" t="s">
        <v>138</v>
      </c>
      <c r="L5148" t="s">
        <v>14938</v>
      </c>
      <c r="M5148" t="s">
        <v>14939</v>
      </c>
      <c r="N5148">
        <v>1.646111111</v>
      </c>
      <c r="O5148">
        <v>0</v>
      </c>
      <c r="P5148">
        <v>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0.43482502467284989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0.43482502467284989</v>
      </c>
    </row>
    <row r="5149" spans="1:31" x14ac:dyDescent="0.25">
      <c r="A5149">
        <v>2436352</v>
      </c>
      <c r="B5149">
        <v>1</v>
      </c>
      <c r="C5149" t="s">
        <v>81</v>
      </c>
      <c r="D5149" t="s">
        <v>128</v>
      </c>
      <c r="E5149" t="s">
        <v>141</v>
      </c>
      <c r="F5149" t="s">
        <v>14940</v>
      </c>
      <c r="G5149" t="s">
        <v>143</v>
      </c>
      <c r="H5149" t="s">
        <v>144</v>
      </c>
      <c r="I5149" t="s">
        <v>136</v>
      </c>
      <c r="J5149" t="s">
        <v>137</v>
      </c>
      <c r="K5149" t="s">
        <v>138</v>
      </c>
      <c r="L5149" t="s">
        <v>14941</v>
      </c>
      <c r="M5149" t="s">
        <v>14942</v>
      </c>
      <c r="N5149">
        <v>1.6272222220000001</v>
      </c>
      <c r="O5149">
        <v>0</v>
      </c>
      <c r="P5149">
        <v>0</v>
      </c>
      <c r="Q5149">
        <v>0</v>
      </c>
      <c r="R5149">
        <v>0</v>
      </c>
      <c r="S5149">
        <v>32</v>
      </c>
      <c r="T5149">
        <v>0</v>
      </c>
      <c r="U5149">
        <v>28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684.18852105431131</v>
      </c>
      <c r="AB5149">
        <v>0</v>
      </c>
      <c r="AC5149">
        <v>5295.980330006284</v>
      </c>
      <c r="AD5149">
        <v>0</v>
      </c>
      <c r="AE5149">
        <v>5980.1688510605954</v>
      </c>
    </row>
    <row r="5150" spans="1:31" x14ac:dyDescent="0.25">
      <c r="A5150">
        <v>2436129</v>
      </c>
      <c r="B5150">
        <v>1</v>
      </c>
      <c r="C5150" t="s">
        <v>80</v>
      </c>
      <c r="D5150" t="s">
        <v>105</v>
      </c>
      <c r="E5150" t="s">
        <v>132</v>
      </c>
      <c r="F5150" t="s">
        <v>14943</v>
      </c>
      <c r="G5150" t="s">
        <v>198</v>
      </c>
      <c r="H5150" t="s">
        <v>135</v>
      </c>
      <c r="I5150" t="s">
        <v>136</v>
      </c>
      <c r="J5150" t="s">
        <v>137</v>
      </c>
      <c r="K5150" t="s">
        <v>138</v>
      </c>
      <c r="L5150" t="s">
        <v>14944</v>
      </c>
      <c r="M5150" t="s">
        <v>14945</v>
      </c>
      <c r="N5150">
        <v>2.5611111110000002</v>
      </c>
      <c r="O5150">
        <v>0</v>
      </c>
      <c r="P5150">
        <v>13</v>
      </c>
      <c r="Q5150">
        <v>0</v>
      </c>
      <c r="R5150">
        <v>0</v>
      </c>
      <c r="S5150">
        <v>0</v>
      </c>
      <c r="T5150">
        <v>2</v>
      </c>
      <c r="U5150">
        <v>0</v>
      </c>
      <c r="V5150">
        <v>0</v>
      </c>
      <c r="W5150">
        <v>0</v>
      </c>
      <c r="X5150">
        <v>6.5129608354697544</v>
      </c>
      <c r="Y5150">
        <v>0</v>
      </c>
      <c r="Z5150">
        <v>0</v>
      </c>
      <c r="AA5150">
        <v>0</v>
      </c>
      <c r="AB5150">
        <v>28.745877949466013</v>
      </c>
      <c r="AC5150">
        <v>0</v>
      </c>
      <c r="AD5150">
        <v>0</v>
      </c>
      <c r="AE5150">
        <v>35.258838784935769</v>
      </c>
    </row>
    <row r="5151" spans="1:31" x14ac:dyDescent="0.25">
      <c r="A5151">
        <v>2436438</v>
      </c>
      <c r="B5151">
        <v>1</v>
      </c>
      <c r="C5151" t="s">
        <v>81</v>
      </c>
      <c r="D5151" t="s">
        <v>119</v>
      </c>
      <c r="E5151" t="s">
        <v>161</v>
      </c>
      <c r="F5151" t="s">
        <v>8197</v>
      </c>
      <c r="G5151" t="s">
        <v>143</v>
      </c>
      <c r="H5151" t="s">
        <v>144</v>
      </c>
      <c r="I5151" t="s">
        <v>136</v>
      </c>
      <c r="J5151" t="s">
        <v>137</v>
      </c>
      <c r="K5151" t="s">
        <v>138</v>
      </c>
      <c r="L5151" t="s">
        <v>14946</v>
      </c>
      <c r="M5151" t="s">
        <v>14947</v>
      </c>
      <c r="N5151">
        <v>1.145277777</v>
      </c>
      <c r="O5151">
        <v>0</v>
      </c>
      <c r="P5151">
        <v>172</v>
      </c>
      <c r="Q5151">
        <v>0</v>
      </c>
      <c r="R5151">
        <v>6</v>
      </c>
      <c r="S5151">
        <v>0</v>
      </c>
      <c r="T5151">
        <v>4</v>
      </c>
      <c r="U5151">
        <v>0</v>
      </c>
      <c r="V5151">
        <v>0</v>
      </c>
      <c r="W5151">
        <v>0</v>
      </c>
      <c r="X5151">
        <v>50.998956102508515</v>
      </c>
      <c r="Y5151">
        <v>0</v>
      </c>
      <c r="Z5151">
        <v>0</v>
      </c>
      <c r="AA5151">
        <v>0</v>
      </c>
      <c r="AB5151">
        <v>1.0418059630470342</v>
      </c>
      <c r="AC5151">
        <v>0</v>
      </c>
      <c r="AD5151">
        <v>0</v>
      </c>
      <c r="AE5151">
        <v>52.040762065555548</v>
      </c>
    </row>
    <row r="5152" spans="1:31" x14ac:dyDescent="0.25">
      <c r="A5152">
        <v>2435997</v>
      </c>
      <c r="B5152">
        <v>1</v>
      </c>
      <c r="C5152" t="s">
        <v>80</v>
      </c>
      <c r="D5152" t="s">
        <v>84</v>
      </c>
      <c r="E5152" t="s">
        <v>156</v>
      </c>
      <c r="F5152" t="s">
        <v>14948</v>
      </c>
      <c r="G5152" t="s">
        <v>2293</v>
      </c>
      <c r="H5152" t="s">
        <v>135</v>
      </c>
      <c r="I5152" t="s">
        <v>136</v>
      </c>
      <c r="J5152" t="s">
        <v>137</v>
      </c>
      <c r="K5152" t="s">
        <v>138</v>
      </c>
      <c r="L5152" t="s">
        <v>14949</v>
      </c>
      <c r="M5152" t="s">
        <v>14950</v>
      </c>
      <c r="N5152">
        <v>0.99305555499999998</v>
      </c>
      <c r="O5152">
        <v>0</v>
      </c>
      <c r="P5152">
        <v>930</v>
      </c>
      <c r="Q5152">
        <v>0</v>
      </c>
      <c r="R5152">
        <v>0</v>
      </c>
      <c r="S5152">
        <v>0</v>
      </c>
      <c r="T5152">
        <v>111</v>
      </c>
      <c r="U5152">
        <v>0</v>
      </c>
      <c r="V5152">
        <v>0</v>
      </c>
      <c r="W5152">
        <v>0</v>
      </c>
      <c r="X5152">
        <v>235.99567081838978</v>
      </c>
      <c r="Y5152">
        <v>0</v>
      </c>
      <c r="Z5152">
        <v>0</v>
      </c>
      <c r="AA5152">
        <v>0</v>
      </c>
      <c r="AB5152">
        <v>160.2331009124932</v>
      </c>
      <c r="AC5152">
        <v>0</v>
      </c>
      <c r="AD5152">
        <v>0</v>
      </c>
      <c r="AE5152">
        <v>396.22877173088295</v>
      </c>
    </row>
    <row r="5153" spans="1:31" x14ac:dyDescent="0.25">
      <c r="A5153">
        <v>2436292</v>
      </c>
      <c r="B5153">
        <v>1</v>
      </c>
      <c r="C5153" t="s">
        <v>80</v>
      </c>
      <c r="D5153" t="s">
        <v>107</v>
      </c>
      <c r="E5153" t="s">
        <v>147</v>
      </c>
      <c r="F5153" t="s">
        <v>2764</v>
      </c>
      <c r="G5153" t="s">
        <v>171</v>
      </c>
      <c r="H5153" t="s">
        <v>135</v>
      </c>
      <c r="I5153" t="s">
        <v>136</v>
      </c>
      <c r="J5153" t="s">
        <v>137</v>
      </c>
      <c r="K5153" t="s">
        <v>138</v>
      </c>
      <c r="L5153" t="s">
        <v>14951</v>
      </c>
      <c r="M5153" t="s">
        <v>14952</v>
      </c>
      <c r="N5153">
        <v>4.4969444440000004</v>
      </c>
      <c r="O5153">
        <v>0</v>
      </c>
      <c r="P5153">
        <v>172</v>
      </c>
      <c r="Q5153">
        <v>0</v>
      </c>
      <c r="R5153">
        <v>0</v>
      </c>
      <c r="S5153">
        <v>0</v>
      </c>
      <c r="T5153">
        <v>2</v>
      </c>
      <c r="U5153">
        <v>0</v>
      </c>
      <c r="V5153">
        <v>0</v>
      </c>
      <c r="W5153">
        <v>0</v>
      </c>
      <c r="X5153">
        <v>210.27660631415833</v>
      </c>
      <c r="Y5153">
        <v>0</v>
      </c>
      <c r="Z5153">
        <v>0</v>
      </c>
      <c r="AA5153">
        <v>0</v>
      </c>
      <c r="AB5153">
        <v>6.8815608689586885</v>
      </c>
      <c r="AC5153">
        <v>0</v>
      </c>
      <c r="AD5153">
        <v>0</v>
      </c>
      <c r="AE5153">
        <v>217.15816718311703</v>
      </c>
    </row>
    <row r="5154" spans="1:31" x14ac:dyDescent="0.25">
      <c r="A5154">
        <v>2436455</v>
      </c>
      <c r="B5154">
        <v>1</v>
      </c>
      <c r="C5154" t="s">
        <v>80</v>
      </c>
      <c r="D5154" t="s">
        <v>105</v>
      </c>
      <c r="E5154" t="s">
        <v>147</v>
      </c>
      <c r="F5154" t="s">
        <v>14953</v>
      </c>
      <c r="G5154" t="s">
        <v>175</v>
      </c>
      <c r="H5154" t="s">
        <v>135</v>
      </c>
      <c r="I5154" t="s">
        <v>136</v>
      </c>
      <c r="J5154" t="s">
        <v>137</v>
      </c>
      <c r="K5154" t="s">
        <v>138</v>
      </c>
      <c r="L5154" t="s">
        <v>14954</v>
      </c>
      <c r="M5154" t="s">
        <v>14955</v>
      </c>
      <c r="N5154">
        <v>1.0333333330000001</v>
      </c>
      <c r="O5154">
        <v>0</v>
      </c>
      <c r="P5154">
        <v>217</v>
      </c>
      <c r="Q5154">
        <v>0</v>
      </c>
      <c r="R5154">
        <v>0</v>
      </c>
      <c r="S5154">
        <v>0</v>
      </c>
      <c r="T5154">
        <v>16</v>
      </c>
      <c r="U5154">
        <v>0</v>
      </c>
      <c r="V5154">
        <v>1</v>
      </c>
      <c r="W5154">
        <v>0</v>
      </c>
      <c r="X5154">
        <v>47.09537673702178</v>
      </c>
      <c r="Y5154">
        <v>0</v>
      </c>
      <c r="Z5154">
        <v>0</v>
      </c>
      <c r="AA5154">
        <v>0</v>
      </c>
      <c r="AB5154">
        <v>14.400597529035627</v>
      </c>
      <c r="AC5154">
        <v>0</v>
      </c>
      <c r="AD5154">
        <v>6.9387881233002435</v>
      </c>
      <c r="AE5154">
        <v>68.434762389357658</v>
      </c>
    </row>
    <row r="5155" spans="1:31" x14ac:dyDescent="0.25">
      <c r="A5155">
        <v>2435791</v>
      </c>
      <c r="B5155">
        <v>1</v>
      </c>
      <c r="C5155" t="s">
        <v>80</v>
      </c>
      <c r="D5155" t="s">
        <v>82</v>
      </c>
      <c r="E5155" t="s">
        <v>147</v>
      </c>
      <c r="F5155" t="s">
        <v>7620</v>
      </c>
      <c r="G5155" t="s">
        <v>149</v>
      </c>
      <c r="H5155" t="s">
        <v>135</v>
      </c>
      <c r="I5155" t="s">
        <v>136</v>
      </c>
      <c r="J5155" t="s">
        <v>137</v>
      </c>
      <c r="K5155" t="s">
        <v>138</v>
      </c>
      <c r="L5155" t="s">
        <v>14956</v>
      </c>
      <c r="M5155" t="s">
        <v>14957</v>
      </c>
      <c r="N5155">
        <v>5.3477777770000001</v>
      </c>
      <c r="O5155">
        <v>0</v>
      </c>
      <c r="P5155">
        <v>130</v>
      </c>
      <c r="Q5155">
        <v>0</v>
      </c>
      <c r="R5155">
        <v>0</v>
      </c>
      <c r="S5155">
        <v>0</v>
      </c>
      <c r="T5155">
        <v>3</v>
      </c>
      <c r="U5155">
        <v>0</v>
      </c>
      <c r="V5155">
        <v>0</v>
      </c>
      <c r="W5155">
        <v>0</v>
      </c>
      <c r="X5155">
        <v>246.77782180640099</v>
      </c>
      <c r="Y5155">
        <v>0</v>
      </c>
      <c r="Z5155">
        <v>0</v>
      </c>
      <c r="AA5155">
        <v>0</v>
      </c>
      <c r="AB5155">
        <v>3.32572682233676</v>
      </c>
      <c r="AC5155">
        <v>0</v>
      </c>
      <c r="AD5155">
        <v>0</v>
      </c>
      <c r="AE5155">
        <v>250.10354862873774</v>
      </c>
    </row>
    <row r="5156" spans="1:31" x14ac:dyDescent="0.25">
      <c r="A5156">
        <v>2435814</v>
      </c>
      <c r="B5156">
        <v>1</v>
      </c>
      <c r="C5156" t="s">
        <v>80</v>
      </c>
      <c r="D5156" t="s">
        <v>93</v>
      </c>
      <c r="E5156" t="s">
        <v>132</v>
      </c>
      <c r="F5156" t="s">
        <v>14958</v>
      </c>
      <c r="G5156" t="s">
        <v>134</v>
      </c>
      <c r="H5156" t="s">
        <v>135</v>
      </c>
      <c r="I5156" t="s">
        <v>136</v>
      </c>
      <c r="J5156" t="s">
        <v>137</v>
      </c>
      <c r="K5156" t="s">
        <v>138</v>
      </c>
      <c r="L5156" t="s">
        <v>14959</v>
      </c>
      <c r="M5156" t="s">
        <v>14960</v>
      </c>
      <c r="N5156">
        <v>1.860833333</v>
      </c>
      <c r="O5156">
        <v>0</v>
      </c>
      <c r="P5156">
        <v>1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0.3243963671865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0.3243963671865</v>
      </c>
    </row>
    <row r="5157" spans="1:31" x14ac:dyDescent="0.25">
      <c r="A5157">
        <v>2436126</v>
      </c>
      <c r="B5157">
        <v>1</v>
      </c>
      <c r="C5157" t="s">
        <v>80</v>
      </c>
      <c r="D5157" t="s">
        <v>100</v>
      </c>
      <c r="E5157" t="s">
        <v>178</v>
      </c>
      <c r="F5157" t="s">
        <v>9019</v>
      </c>
      <c r="G5157" t="s">
        <v>355</v>
      </c>
      <c r="H5157" t="s">
        <v>144</v>
      </c>
      <c r="I5157" t="s">
        <v>136</v>
      </c>
      <c r="J5157" t="s">
        <v>137</v>
      </c>
      <c r="K5157" t="s">
        <v>164</v>
      </c>
      <c r="L5157" t="s">
        <v>14961</v>
      </c>
      <c r="M5157" t="s">
        <v>14962</v>
      </c>
      <c r="N5157">
        <v>3.6025</v>
      </c>
      <c r="O5157">
        <v>1</v>
      </c>
      <c r="P5157">
        <v>18</v>
      </c>
      <c r="Q5157">
        <v>1</v>
      </c>
      <c r="R5157">
        <v>35</v>
      </c>
      <c r="S5157">
        <v>4</v>
      </c>
      <c r="T5157">
        <v>8</v>
      </c>
      <c r="U5157">
        <v>1</v>
      </c>
      <c r="V5157">
        <v>0</v>
      </c>
      <c r="W5157">
        <v>33.175277881792233</v>
      </c>
      <c r="X5157">
        <v>5.7366287546641628</v>
      </c>
      <c r="Y5157">
        <v>12.023120892815463</v>
      </c>
      <c r="Z5157">
        <v>4.1252077830016551</v>
      </c>
      <c r="AA5157">
        <v>42.061211551162607</v>
      </c>
      <c r="AB5157">
        <v>14.191209722571802</v>
      </c>
      <c r="AC5157">
        <v>71.791900096717711</v>
      </c>
      <c r="AD5157">
        <v>0</v>
      </c>
      <c r="AE5157">
        <v>183.10455668272562</v>
      </c>
    </row>
    <row r="5158" spans="1:31" x14ac:dyDescent="0.25">
      <c r="A5158">
        <v>2435977</v>
      </c>
      <c r="B5158">
        <v>1</v>
      </c>
      <c r="C5158" t="s">
        <v>80</v>
      </c>
      <c r="D5158" t="s">
        <v>97</v>
      </c>
      <c r="E5158" t="s">
        <v>132</v>
      </c>
      <c r="F5158" t="s">
        <v>14963</v>
      </c>
      <c r="G5158" t="s">
        <v>153</v>
      </c>
      <c r="H5158" t="s">
        <v>135</v>
      </c>
      <c r="I5158" t="s">
        <v>136</v>
      </c>
      <c r="J5158" t="s">
        <v>137</v>
      </c>
      <c r="K5158" t="s">
        <v>138</v>
      </c>
      <c r="L5158" t="s">
        <v>14964</v>
      </c>
      <c r="M5158" t="s">
        <v>14965</v>
      </c>
      <c r="N5158">
        <v>1.3049999999999999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1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0.2241183573107714</v>
      </c>
      <c r="AC5158">
        <v>0</v>
      </c>
      <c r="AD5158">
        <v>0</v>
      </c>
      <c r="AE5158">
        <v>0.2241183573107714</v>
      </c>
    </row>
    <row r="5159" spans="1:31" x14ac:dyDescent="0.25">
      <c r="A5159">
        <v>2436149</v>
      </c>
      <c r="B5159">
        <v>1</v>
      </c>
      <c r="C5159" t="s">
        <v>80</v>
      </c>
      <c r="D5159" t="s">
        <v>100</v>
      </c>
      <c r="E5159" t="s">
        <v>156</v>
      </c>
      <c r="F5159" t="s">
        <v>14966</v>
      </c>
      <c r="G5159" t="s">
        <v>1185</v>
      </c>
      <c r="H5159" t="s">
        <v>135</v>
      </c>
      <c r="I5159" t="s">
        <v>136</v>
      </c>
      <c r="J5159" t="s">
        <v>137</v>
      </c>
      <c r="K5159" t="s">
        <v>138</v>
      </c>
      <c r="L5159" t="s">
        <v>14967</v>
      </c>
      <c r="M5159" t="s">
        <v>14968</v>
      </c>
      <c r="N5159">
        <v>0.65055555499999995</v>
      </c>
      <c r="O5159">
        <v>0</v>
      </c>
      <c r="P5159">
        <v>271</v>
      </c>
      <c r="Q5159">
        <v>0</v>
      </c>
      <c r="R5159">
        <v>2</v>
      </c>
      <c r="S5159">
        <v>0</v>
      </c>
      <c r="T5159">
        <v>15</v>
      </c>
      <c r="U5159">
        <v>0</v>
      </c>
      <c r="V5159">
        <v>0</v>
      </c>
      <c r="W5159">
        <v>0</v>
      </c>
      <c r="X5159">
        <v>47.029436545579308</v>
      </c>
      <c r="Y5159">
        <v>0</v>
      </c>
      <c r="Z5159">
        <v>0.31474128026983339</v>
      </c>
      <c r="AA5159">
        <v>0</v>
      </c>
      <c r="AB5159">
        <v>22.037047210764694</v>
      </c>
      <c r="AC5159">
        <v>0</v>
      </c>
      <c r="AD5159">
        <v>0</v>
      </c>
      <c r="AE5159">
        <v>69.381225036613841</v>
      </c>
    </row>
    <row r="5160" spans="1:31" x14ac:dyDescent="0.25">
      <c r="A5160">
        <v>2435857</v>
      </c>
      <c r="B5160">
        <v>1</v>
      </c>
      <c r="C5160" t="s">
        <v>81</v>
      </c>
      <c r="D5160" t="s">
        <v>118</v>
      </c>
      <c r="E5160" t="s">
        <v>161</v>
      </c>
      <c r="F5160" t="s">
        <v>14969</v>
      </c>
      <c r="G5160" t="s">
        <v>187</v>
      </c>
      <c r="H5160" t="s">
        <v>144</v>
      </c>
      <c r="I5160" t="s">
        <v>136</v>
      </c>
      <c r="J5160" t="s">
        <v>137</v>
      </c>
      <c r="K5160" t="s">
        <v>164</v>
      </c>
      <c r="L5160" t="s">
        <v>14970</v>
      </c>
      <c r="M5160" t="s">
        <v>14971</v>
      </c>
      <c r="N5160">
        <v>1.224722222</v>
      </c>
      <c r="O5160">
        <v>0</v>
      </c>
      <c r="P5160">
        <v>0</v>
      </c>
      <c r="Q5160">
        <v>0</v>
      </c>
      <c r="R5160">
        <v>3</v>
      </c>
      <c r="S5160">
        <v>1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0.81256205479705168</v>
      </c>
      <c r="AA5160">
        <v>6.58578385753236</v>
      </c>
      <c r="AB5160">
        <v>0</v>
      </c>
      <c r="AC5160">
        <v>0</v>
      </c>
      <c r="AD5160">
        <v>0</v>
      </c>
      <c r="AE5160">
        <v>7.398345912329412</v>
      </c>
    </row>
    <row r="5161" spans="1:31" x14ac:dyDescent="0.25">
      <c r="A5161">
        <v>2436461</v>
      </c>
      <c r="B5161">
        <v>1</v>
      </c>
      <c r="C5161" t="s">
        <v>80</v>
      </c>
      <c r="D5161" t="s">
        <v>97</v>
      </c>
      <c r="E5161" t="s">
        <v>132</v>
      </c>
      <c r="F5161" t="s">
        <v>14972</v>
      </c>
      <c r="G5161" t="s">
        <v>198</v>
      </c>
      <c r="H5161" t="s">
        <v>135</v>
      </c>
      <c r="I5161" t="s">
        <v>136</v>
      </c>
      <c r="J5161" t="s">
        <v>137</v>
      </c>
      <c r="K5161" t="s">
        <v>138</v>
      </c>
      <c r="L5161" t="s">
        <v>14973</v>
      </c>
      <c r="M5161" t="s">
        <v>14974</v>
      </c>
      <c r="N5161">
        <v>3.301388888</v>
      </c>
      <c r="O5161">
        <v>0</v>
      </c>
      <c r="P5161">
        <v>3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2.3706634451838018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2.3706634451838018</v>
      </c>
    </row>
    <row r="5162" spans="1:31" x14ac:dyDescent="0.25">
      <c r="A5162">
        <v>2436106</v>
      </c>
      <c r="B5162">
        <v>1</v>
      </c>
      <c r="C5162" t="s">
        <v>80</v>
      </c>
      <c r="D5162" t="s">
        <v>87</v>
      </c>
      <c r="E5162" t="s">
        <v>290</v>
      </c>
      <c r="F5162" t="s">
        <v>14975</v>
      </c>
      <c r="G5162" t="s">
        <v>525</v>
      </c>
      <c r="H5162" t="s">
        <v>135</v>
      </c>
      <c r="I5162" t="s">
        <v>136</v>
      </c>
      <c r="J5162" t="s">
        <v>137</v>
      </c>
      <c r="K5162" t="s">
        <v>138</v>
      </c>
      <c r="L5162" t="s">
        <v>14976</v>
      </c>
      <c r="M5162" t="s">
        <v>14977</v>
      </c>
      <c r="N5162">
        <v>4.7233333330000002</v>
      </c>
      <c r="O5162">
        <v>0</v>
      </c>
      <c r="P5162">
        <v>38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49.633518344997583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49.633518344997583</v>
      </c>
    </row>
    <row r="5163" spans="1:31" x14ac:dyDescent="0.25">
      <c r="A5163">
        <v>2436020</v>
      </c>
      <c r="B5163">
        <v>1</v>
      </c>
      <c r="C5163" t="s">
        <v>80</v>
      </c>
      <c r="D5163" t="s">
        <v>100</v>
      </c>
      <c r="E5163" t="s">
        <v>141</v>
      </c>
      <c r="F5163" t="s">
        <v>3332</v>
      </c>
      <c r="G5163" t="s">
        <v>301</v>
      </c>
      <c r="H5163" t="s">
        <v>144</v>
      </c>
      <c r="I5163" t="s">
        <v>136</v>
      </c>
      <c r="J5163" t="s">
        <v>137</v>
      </c>
      <c r="K5163" t="s">
        <v>138</v>
      </c>
      <c r="L5163" t="s">
        <v>14978</v>
      </c>
      <c r="M5163" t="s">
        <v>14979</v>
      </c>
      <c r="N5163">
        <v>1.0333333330000001</v>
      </c>
      <c r="O5163">
        <v>0</v>
      </c>
      <c r="P5163">
        <v>3</v>
      </c>
      <c r="Q5163">
        <v>59</v>
      </c>
      <c r="R5163">
        <v>72</v>
      </c>
      <c r="S5163">
        <v>3</v>
      </c>
      <c r="T5163">
        <v>5</v>
      </c>
      <c r="U5163">
        <v>0</v>
      </c>
      <c r="V5163">
        <v>0</v>
      </c>
      <c r="W5163">
        <v>0</v>
      </c>
      <c r="X5163">
        <v>0.87298971898963507</v>
      </c>
      <c r="Y5163">
        <v>22.744025057334525</v>
      </c>
      <c r="Z5163">
        <v>0.3385379660791667</v>
      </c>
      <c r="AA5163">
        <v>3.8015388049714662</v>
      </c>
      <c r="AB5163">
        <v>1.0304970909665836</v>
      </c>
      <c r="AC5163">
        <v>0</v>
      </c>
      <c r="AD5163">
        <v>0</v>
      </c>
      <c r="AE5163">
        <v>28.787588638341376</v>
      </c>
    </row>
    <row r="5164" spans="1:31" x14ac:dyDescent="0.25">
      <c r="A5164">
        <v>2436395</v>
      </c>
      <c r="B5164">
        <v>1</v>
      </c>
      <c r="C5164" t="s">
        <v>80</v>
      </c>
      <c r="D5164" t="s">
        <v>110</v>
      </c>
      <c r="E5164" t="s">
        <v>132</v>
      </c>
      <c r="F5164" t="s">
        <v>14980</v>
      </c>
      <c r="G5164" t="s">
        <v>134</v>
      </c>
      <c r="H5164" t="s">
        <v>135</v>
      </c>
      <c r="I5164" t="s">
        <v>136</v>
      </c>
      <c r="J5164" t="s">
        <v>137</v>
      </c>
      <c r="K5164" t="s">
        <v>138</v>
      </c>
      <c r="L5164" t="s">
        <v>14981</v>
      </c>
      <c r="M5164" t="s">
        <v>14982</v>
      </c>
      <c r="N5164">
        <v>2.216111111</v>
      </c>
      <c r="O5164">
        <v>0</v>
      </c>
      <c r="P5164">
        <v>1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3.284607972417778E-2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3.284607972417778E-2</v>
      </c>
    </row>
    <row r="5165" spans="1:31" x14ac:dyDescent="0.25">
      <c r="A5165">
        <v>2436086</v>
      </c>
      <c r="B5165">
        <v>1</v>
      </c>
      <c r="C5165" t="s">
        <v>81</v>
      </c>
      <c r="D5165" t="s">
        <v>113</v>
      </c>
      <c r="E5165" t="s">
        <v>156</v>
      </c>
      <c r="F5165" t="s">
        <v>14983</v>
      </c>
      <c r="G5165" t="s">
        <v>187</v>
      </c>
      <c r="H5165" t="s">
        <v>135</v>
      </c>
      <c r="I5165" t="s">
        <v>136</v>
      </c>
      <c r="J5165" t="s">
        <v>137</v>
      </c>
      <c r="K5165" t="s">
        <v>164</v>
      </c>
      <c r="L5165" t="s">
        <v>14984</v>
      </c>
      <c r="M5165" t="s">
        <v>14985</v>
      </c>
      <c r="N5165">
        <v>0.85027777699999996</v>
      </c>
      <c r="O5165">
        <v>0</v>
      </c>
      <c r="P5165">
        <v>238</v>
      </c>
      <c r="Q5165">
        <v>0</v>
      </c>
      <c r="R5165">
        <v>0</v>
      </c>
      <c r="S5165">
        <v>0</v>
      </c>
      <c r="T5165">
        <v>50</v>
      </c>
      <c r="U5165">
        <v>0</v>
      </c>
      <c r="V5165">
        <v>0</v>
      </c>
      <c r="W5165">
        <v>0</v>
      </c>
      <c r="X5165">
        <v>58.01730077430706</v>
      </c>
      <c r="Y5165">
        <v>0</v>
      </c>
      <c r="Z5165">
        <v>0</v>
      </c>
      <c r="AA5165">
        <v>0</v>
      </c>
      <c r="AB5165">
        <v>86.670191447148255</v>
      </c>
      <c r="AC5165">
        <v>0</v>
      </c>
      <c r="AD5165">
        <v>0</v>
      </c>
      <c r="AE5165">
        <v>144.68749222145533</v>
      </c>
    </row>
    <row r="5166" spans="1:31" x14ac:dyDescent="0.25">
      <c r="A5166">
        <v>2435877</v>
      </c>
      <c r="B5166">
        <v>1</v>
      </c>
      <c r="C5166" t="s">
        <v>80</v>
      </c>
      <c r="D5166" t="s">
        <v>83</v>
      </c>
      <c r="E5166" t="s">
        <v>178</v>
      </c>
      <c r="F5166" t="s">
        <v>14986</v>
      </c>
      <c r="G5166" t="s">
        <v>187</v>
      </c>
      <c r="H5166" t="s">
        <v>144</v>
      </c>
      <c r="I5166" t="s">
        <v>136</v>
      </c>
      <c r="J5166" t="s">
        <v>137</v>
      </c>
      <c r="K5166" t="s">
        <v>164</v>
      </c>
      <c r="L5166" t="s">
        <v>14987</v>
      </c>
      <c r="M5166" t="s">
        <v>14988</v>
      </c>
      <c r="N5166">
        <v>1.187777777</v>
      </c>
      <c r="O5166">
        <v>0</v>
      </c>
      <c r="P5166">
        <v>691</v>
      </c>
      <c r="Q5166">
        <v>0</v>
      </c>
      <c r="R5166">
        <v>0</v>
      </c>
      <c r="S5166">
        <v>1</v>
      </c>
      <c r="T5166">
        <v>159</v>
      </c>
      <c r="U5166">
        <v>0</v>
      </c>
      <c r="V5166">
        <v>0</v>
      </c>
      <c r="W5166">
        <v>0</v>
      </c>
      <c r="X5166">
        <v>215.90427346955599</v>
      </c>
      <c r="Y5166">
        <v>0</v>
      </c>
      <c r="Z5166">
        <v>0</v>
      </c>
      <c r="AA5166">
        <v>2.3375053625577777</v>
      </c>
      <c r="AB5166">
        <v>302.83659098904309</v>
      </c>
      <c r="AC5166">
        <v>0</v>
      </c>
      <c r="AD5166">
        <v>0</v>
      </c>
      <c r="AE5166">
        <v>521.07836982115691</v>
      </c>
    </row>
    <row r="5167" spans="1:31" x14ac:dyDescent="0.25">
      <c r="A5167">
        <v>2436046</v>
      </c>
      <c r="B5167">
        <v>1</v>
      </c>
      <c r="C5167" t="s">
        <v>80</v>
      </c>
      <c r="D5167" t="s">
        <v>107</v>
      </c>
      <c r="E5167" t="s">
        <v>141</v>
      </c>
      <c r="F5167" t="s">
        <v>7235</v>
      </c>
      <c r="G5167" t="s">
        <v>143</v>
      </c>
      <c r="H5167" t="s">
        <v>144</v>
      </c>
      <c r="I5167" t="s">
        <v>136</v>
      </c>
      <c r="J5167" t="s">
        <v>137</v>
      </c>
      <c r="K5167" t="s">
        <v>138</v>
      </c>
      <c r="L5167" t="s">
        <v>14989</v>
      </c>
      <c r="M5167" t="s">
        <v>14990</v>
      </c>
      <c r="N5167">
        <v>1.1730555549999999</v>
      </c>
      <c r="O5167">
        <v>1</v>
      </c>
      <c r="P5167">
        <v>110</v>
      </c>
      <c r="Q5167">
        <v>8</v>
      </c>
      <c r="R5167">
        <v>36</v>
      </c>
      <c r="S5167">
        <v>7</v>
      </c>
      <c r="T5167">
        <v>19</v>
      </c>
      <c r="U5167">
        <v>0</v>
      </c>
      <c r="V5167">
        <v>0</v>
      </c>
      <c r="W5167">
        <v>8.5432587642423812</v>
      </c>
      <c r="X5167">
        <v>7.8738491036331784</v>
      </c>
      <c r="Y5167">
        <v>3.8488788946022163</v>
      </c>
      <c r="Z5167">
        <v>2.8039917351492365</v>
      </c>
      <c r="AA5167">
        <v>27.471488347758829</v>
      </c>
      <c r="AB5167">
        <v>15.57128623990239</v>
      </c>
      <c r="AC5167">
        <v>0</v>
      </c>
      <c r="AD5167">
        <v>0</v>
      </c>
      <c r="AE5167">
        <v>66.112753085288233</v>
      </c>
    </row>
    <row r="5168" spans="1:31" x14ac:dyDescent="0.25">
      <c r="A5168">
        <v>2436295</v>
      </c>
      <c r="B5168">
        <v>1</v>
      </c>
      <c r="C5168" t="s">
        <v>80</v>
      </c>
      <c r="D5168" t="s">
        <v>90</v>
      </c>
      <c r="E5168" t="s">
        <v>229</v>
      </c>
      <c r="F5168" t="s">
        <v>14991</v>
      </c>
      <c r="G5168" t="s">
        <v>187</v>
      </c>
      <c r="H5168" t="s">
        <v>144</v>
      </c>
      <c r="I5168" t="s">
        <v>136</v>
      </c>
      <c r="J5168" t="s">
        <v>137</v>
      </c>
      <c r="K5168" t="s">
        <v>164</v>
      </c>
      <c r="L5168" t="s">
        <v>14992</v>
      </c>
      <c r="M5168" t="s">
        <v>14993</v>
      </c>
      <c r="N5168">
        <v>3.323611111</v>
      </c>
      <c r="O5168">
        <v>0</v>
      </c>
      <c r="P5168">
        <v>3719</v>
      </c>
      <c r="Q5168">
        <v>0</v>
      </c>
      <c r="R5168">
        <v>0</v>
      </c>
      <c r="S5168">
        <v>0</v>
      </c>
      <c r="T5168">
        <v>339</v>
      </c>
      <c r="U5168">
        <v>0</v>
      </c>
      <c r="V5168">
        <v>0</v>
      </c>
      <c r="W5168">
        <v>0</v>
      </c>
      <c r="X5168">
        <v>3438.4472631903654</v>
      </c>
      <c r="Y5168">
        <v>0</v>
      </c>
      <c r="Z5168">
        <v>0</v>
      </c>
      <c r="AA5168">
        <v>0</v>
      </c>
      <c r="AB5168">
        <v>889.2673859868404</v>
      </c>
      <c r="AC5168">
        <v>0</v>
      </c>
      <c r="AD5168">
        <v>0</v>
      </c>
      <c r="AE5168">
        <v>4327.7146491772055</v>
      </c>
    </row>
    <row r="5169" spans="1:31" x14ac:dyDescent="0.25">
      <c r="A5169">
        <v>2435940</v>
      </c>
      <c r="B5169">
        <v>1</v>
      </c>
      <c r="C5169" t="s">
        <v>80</v>
      </c>
      <c r="D5169" t="s">
        <v>93</v>
      </c>
      <c r="E5169" t="s">
        <v>132</v>
      </c>
      <c r="F5169" t="s">
        <v>14994</v>
      </c>
      <c r="G5169" t="s">
        <v>198</v>
      </c>
      <c r="H5169" t="s">
        <v>135</v>
      </c>
      <c r="I5169" t="s">
        <v>136</v>
      </c>
      <c r="J5169" t="s">
        <v>137</v>
      </c>
      <c r="K5169" t="s">
        <v>138</v>
      </c>
      <c r="L5169" t="s">
        <v>14995</v>
      </c>
      <c r="M5169" t="s">
        <v>14996</v>
      </c>
      <c r="N5169">
        <v>5.5386111109999998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3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20.823921338058696</v>
      </c>
      <c r="AC5169">
        <v>0</v>
      </c>
      <c r="AD5169">
        <v>0</v>
      </c>
      <c r="AE5169">
        <v>20.823921338058696</v>
      </c>
    </row>
    <row r="5170" spans="1:31" x14ac:dyDescent="0.25">
      <c r="A5170">
        <v>2436332</v>
      </c>
      <c r="B5170">
        <v>1</v>
      </c>
      <c r="C5170" t="s">
        <v>80</v>
      </c>
      <c r="D5170" t="s">
        <v>85</v>
      </c>
      <c r="E5170" t="s">
        <v>132</v>
      </c>
      <c r="F5170" t="s">
        <v>14997</v>
      </c>
      <c r="G5170" t="s">
        <v>153</v>
      </c>
      <c r="H5170" t="s">
        <v>135</v>
      </c>
      <c r="I5170" t="s">
        <v>136</v>
      </c>
      <c r="J5170" t="s">
        <v>137</v>
      </c>
      <c r="K5170" t="s">
        <v>138</v>
      </c>
      <c r="L5170" t="s">
        <v>14998</v>
      </c>
      <c r="M5170" t="s">
        <v>14999</v>
      </c>
      <c r="N5170">
        <v>2.3897222220000001</v>
      </c>
      <c r="O5170">
        <v>0</v>
      </c>
      <c r="P5170">
        <v>10</v>
      </c>
      <c r="Q5170">
        <v>0</v>
      </c>
      <c r="R5170">
        <v>0</v>
      </c>
      <c r="S5170">
        <v>0</v>
      </c>
      <c r="T5170">
        <v>2</v>
      </c>
      <c r="U5170">
        <v>0</v>
      </c>
      <c r="V5170">
        <v>0</v>
      </c>
      <c r="W5170">
        <v>0</v>
      </c>
      <c r="X5170">
        <v>12.126290244159721</v>
      </c>
      <c r="Y5170">
        <v>0</v>
      </c>
      <c r="Z5170">
        <v>0</v>
      </c>
      <c r="AA5170">
        <v>0</v>
      </c>
      <c r="AB5170">
        <v>0.92000379449112846</v>
      </c>
      <c r="AC5170">
        <v>0</v>
      </c>
      <c r="AD5170">
        <v>0</v>
      </c>
      <c r="AE5170">
        <v>13.046294038650849</v>
      </c>
    </row>
    <row r="5171" spans="1:31" x14ac:dyDescent="0.25">
      <c r="A5171">
        <v>2436000</v>
      </c>
      <c r="B5171">
        <v>1</v>
      </c>
      <c r="C5171" t="s">
        <v>80</v>
      </c>
      <c r="D5171" t="s">
        <v>96</v>
      </c>
      <c r="E5171" t="s">
        <v>132</v>
      </c>
      <c r="F5171" t="s">
        <v>15000</v>
      </c>
      <c r="G5171" t="s">
        <v>134</v>
      </c>
      <c r="H5171" t="s">
        <v>135</v>
      </c>
      <c r="I5171" t="s">
        <v>136</v>
      </c>
      <c r="J5171" t="s">
        <v>137</v>
      </c>
      <c r="K5171" t="s">
        <v>138</v>
      </c>
      <c r="L5171" t="s">
        <v>15001</v>
      </c>
      <c r="M5171" t="s">
        <v>15002</v>
      </c>
      <c r="N5171">
        <v>2.236388888</v>
      </c>
      <c r="O5171">
        <v>0</v>
      </c>
      <c r="P5171">
        <v>1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0.68180593017253499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0.68180593017253499</v>
      </c>
    </row>
    <row r="5172" spans="1:31" x14ac:dyDescent="0.25">
      <c r="A5172">
        <v>2436435</v>
      </c>
      <c r="B5172">
        <v>1</v>
      </c>
      <c r="C5172" t="s">
        <v>80</v>
      </c>
      <c r="D5172" t="s">
        <v>93</v>
      </c>
      <c r="E5172" t="s">
        <v>132</v>
      </c>
      <c r="F5172" t="s">
        <v>15003</v>
      </c>
      <c r="G5172" t="s">
        <v>134</v>
      </c>
      <c r="H5172" t="s">
        <v>135</v>
      </c>
      <c r="I5172" t="s">
        <v>136</v>
      </c>
      <c r="J5172" t="s">
        <v>137</v>
      </c>
      <c r="K5172" t="s">
        <v>138</v>
      </c>
      <c r="L5172" t="s">
        <v>15004</v>
      </c>
      <c r="M5172" t="s">
        <v>15005</v>
      </c>
      <c r="N5172">
        <v>1.6002777770000001</v>
      </c>
      <c r="O5172">
        <v>0</v>
      </c>
      <c r="P5172">
        <v>1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0.28302233312193614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0.28302233312193614</v>
      </c>
    </row>
    <row r="5173" spans="1:31" x14ac:dyDescent="0.25">
      <c r="A5173">
        <v>2435837</v>
      </c>
      <c r="B5173">
        <v>1</v>
      </c>
      <c r="C5173" t="s">
        <v>80</v>
      </c>
      <c r="D5173" t="s">
        <v>101</v>
      </c>
      <c r="E5173" t="s">
        <v>147</v>
      </c>
      <c r="F5173" t="s">
        <v>5606</v>
      </c>
      <c r="G5173" t="s">
        <v>187</v>
      </c>
      <c r="H5173" t="s">
        <v>135</v>
      </c>
      <c r="I5173" t="s">
        <v>136</v>
      </c>
      <c r="J5173" t="s">
        <v>137</v>
      </c>
      <c r="K5173" t="s">
        <v>164</v>
      </c>
      <c r="L5173" t="s">
        <v>15006</v>
      </c>
      <c r="M5173" t="s">
        <v>15007</v>
      </c>
      <c r="N5173">
        <v>7.8152777770000004</v>
      </c>
      <c r="O5173">
        <v>0</v>
      </c>
      <c r="P5173">
        <v>103</v>
      </c>
      <c r="Q5173">
        <v>0</v>
      </c>
      <c r="R5173">
        <v>0</v>
      </c>
      <c r="S5173">
        <v>0</v>
      </c>
      <c r="T5173">
        <v>9</v>
      </c>
      <c r="U5173">
        <v>0</v>
      </c>
      <c r="V5173">
        <v>0</v>
      </c>
      <c r="W5173">
        <v>0</v>
      </c>
      <c r="X5173">
        <v>108.85430603555592</v>
      </c>
      <c r="Y5173">
        <v>0</v>
      </c>
      <c r="Z5173">
        <v>0</v>
      </c>
      <c r="AA5173">
        <v>0</v>
      </c>
      <c r="AB5173">
        <v>92.185390300916438</v>
      </c>
      <c r="AC5173">
        <v>0</v>
      </c>
      <c r="AD5173">
        <v>0</v>
      </c>
      <c r="AE5173">
        <v>201.03969633647236</v>
      </c>
    </row>
    <row r="5174" spans="1:31" x14ac:dyDescent="0.25">
      <c r="A5174">
        <v>2436003</v>
      </c>
      <c r="B5174">
        <v>1</v>
      </c>
      <c r="C5174" t="s">
        <v>80</v>
      </c>
      <c r="D5174" t="s">
        <v>106</v>
      </c>
      <c r="E5174" t="s">
        <v>147</v>
      </c>
      <c r="F5174" t="s">
        <v>15008</v>
      </c>
      <c r="G5174" t="s">
        <v>149</v>
      </c>
      <c r="H5174" t="s">
        <v>135</v>
      </c>
      <c r="I5174" t="s">
        <v>136</v>
      </c>
      <c r="J5174" t="s">
        <v>137</v>
      </c>
      <c r="K5174" t="s">
        <v>138</v>
      </c>
      <c r="L5174" t="s">
        <v>15009</v>
      </c>
      <c r="M5174" t="s">
        <v>15010</v>
      </c>
      <c r="N5174">
        <v>3.6605555550000002</v>
      </c>
      <c r="O5174">
        <v>0</v>
      </c>
      <c r="P5174">
        <v>6</v>
      </c>
      <c r="Q5174">
        <v>0</v>
      </c>
      <c r="R5174">
        <v>1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2.3159701266918535</v>
      </c>
      <c r="Y5174">
        <v>0</v>
      </c>
      <c r="Z5174">
        <v>0.15917347298066667</v>
      </c>
      <c r="AA5174">
        <v>0</v>
      </c>
      <c r="AB5174">
        <v>0</v>
      </c>
      <c r="AC5174">
        <v>0</v>
      </c>
      <c r="AD5174">
        <v>0</v>
      </c>
      <c r="AE5174">
        <v>2.4751435996725202</v>
      </c>
    </row>
    <row r="5175" spans="1:31" x14ac:dyDescent="0.25">
      <c r="A5175">
        <v>2436103</v>
      </c>
      <c r="B5175">
        <v>1</v>
      </c>
      <c r="C5175" t="s">
        <v>81</v>
      </c>
      <c r="D5175" t="s">
        <v>127</v>
      </c>
      <c r="E5175" t="s">
        <v>161</v>
      </c>
      <c r="F5175" t="s">
        <v>15011</v>
      </c>
      <c r="G5175" t="s">
        <v>214</v>
      </c>
      <c r="H5175" t="s">
        <v>144</v>
      </c>
      <c r="I5175" t="s">
        <v>136</v>
      </c>
      <c r="J5175" t="s">
        <v>3</v>
      </c>
      <c r="K5175" t="s">
        <v>138</v>
      </c>
      <c r="L5175" t="s">
        <v>14584</v>
      </c>
      <c r="M5175" t="s">
        <v>15012</v>
      </c>
      <c r="N5175">
        <v>1.090833333</v>
      </c>
      <c r="O5175">
        <v>0</v>
      </c>
      <c r="P5175">
        <v>521</v>
      </c>
      <c r="Q5175">
        <v>0</v>
      </c>
      <c r="R5175">
        <v>7</v>
      </c>
      <c r="S5175">
        <v>13</v>
      </c>
      <c r="T5175">
        <v>97</v>
      </c>
      <c r="U5175">
        <v>0</v>
      </c>
      <c r="V5175">
        <v>3</v>
      </c>
      <c r="W5175">
        <v>0</v>
      </c>
      <c r="X5175">
        <v>133.90533292808911</v>
      </c>
      <c r="Y5175">
        <v>0</v>
      </c>
      <c r="Z5175">
        <v>0.45056829129050446</v>
      </c>
      <c r="AA5175">
        <v>294.70702088137875</v>
      </c>
      <c r="AB5175">
        <v>206.21856757466617</v>
      </c>
      <c r="AC5175">
        <v>0</v>
      </c>
      <c r="AD5175">
        <v>48.937850538476724</v>
      </c>
      <c r="AE5175">
        <v>684.21934021390121</v>
      </c>
    </row>
    <row r="5176" spans="1:31" x14ac:dyDescent="0.25">
      <c r="A5176">
        <v>2436415</v>
      </c>
      <c r="B5176">
        <v>1</v>
      </c>
      <c r="C5176" t="s">
        <v>81</v>
      </c>
      <c r="D5176" t="s">
        <v>122</v>
      </c>
      <c r="E5176" t="s">
        <v>132</v>
      </c>
      <c r="F5176" t="s">
        <v>15013</v>
      </c>
      <c r="G5176" t="s">
        <v>134</v>
      </c>
      <c r="H5176" t="s">
        <v>135</v>
      </c>
      <c r="I5176" t="s">
        <v>136</v>
      </c>
      <c r="J5176" t="s">
        <v>137</v>
      </c>
      <c r="K5176" t="s">
        <v>138</v>
      </c>
      <c r="L5176" t="s">
        <v>15014</v>
      </c>
      <c r="M5176" t="s">
        <v>15015</v>
      </c>
      <c r="N5176">
        <v>1.695277777</v>
      </c>
      <c r="O5176">
        <v>0</v>
      </c>
      <c r="P5176">
        <v>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0.14172532884403724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0.14172532884403724</v>
      </c>
    </row>
    <row r="5177" spans="1:31" x14ac:dyDescent="0.25">
      <c r="A5177">
        <v>2436023</v>
      </c>
      <c r="B5177">
        <v>1</v>
      </c>
      <c r="C5177" t="s">
        <v>81</v>
      </c>
      <c r="D5177" t="s">
        <v>113</v>
      </c>
      <c r="E5177" t="s">
        <v>156</v>
      </c>
      <c r="F5177" t="s">
        <v>15016</v>
      </c>
      <c r="G5177" t="s">
        <v>187</v>
      </c>
      <c r="H5177" t="s">
        <v>135</v>
      </c>
      <c r="I5177" t="s">
        <v>136</v>
      </c>
      <c r="J5177" t="s">
        <v>137</v>
      </c>
      <c r="K5177" t="s">
        <v>164</v>
      </c>
      <c r="L5177" t="s">
        <v>15017</v>
      </c>
      <c r="M5177" t="s">
        <v>15018</v>
      </c>
      <c r="N5177">
        <v>1.042777777</v>
      </c>
      <c r="O5177">
        <v>0</v>
      </c>
      <c r="P5177">
        <v>208</v>
      </c>
      <c r="Q5177">
        <v>0</v>
      </c>
      <c r="R5177">
        <v>0</v>
      </c>
      <c r="S5177">
        <v>0</v>
      </c>
      <c r="T5177">
        <v>23</v>
      </c>
      <c r="U5177">
        <v>0</v>
      </c>
      <c r="V5177">
        <v>0</v>
      </c>
      <c r="W5177">
        <v>0</v>
      </c>
      <c r="X5177">
        <v>71.124235912481197</v>
      </c>
      <c r="Y5177">
        <v>0</v>
      </c>
      <c r="Z5177">
        <v>0</v>
      </c>
      <c r="AA5177">
        <v>0</v>
      </c>
      <c r="AB5177">
        <v>26.278367512723861</v>
      </c>
      <c r="AC5177">
        <v>0</v>
      </c>
      <c r="AD5177">
        <v>0</v>
      </c>
      <c r="AE5177">
        <v>97.402603425205058</v>
      </c>
    </row>
    <row r="5178" spans="1:31" x14ac:dyDescent="0.25">
      <c r="A5178">
        <v>2436209</v>
      </c>
      <c r="B5178">
        <v>1</v>
      </c>
      <c r="C5178" t="s">
        <v>80</v>
      </c>
      <c r="D5178" t="s">
        <v>99</v>
      </c>
      <c r="E5178" t="s">
        <v>141</v>
      </c>
      <c r="F5178" t="s">
        <v>7984</v>
      </c>
      <c r="G5178" t="s">
        <v>143</v>
      </c>
      <c r="H5178" t="s">
        <v>144</v>
      </c>
      <c r="I5178" t="s">
        <v>136</v>
      </c>
      <c r="J5178" t="s">
        <v>137</v>
      </c>
      <c r="K5178" t="s">
        <v>138</v>
      </c>
      <c r="L5178" t="s">
        <v>15019</v>
      </c>
      <c r="M5178" t="s">
        <v>15020</v>
      </c>
      <c r="N5178">
        <v>3.517222222</v>
      </c>
      <c r="O5178">
        <v>0</v>
      </c>
      <c r="P5178">
        <v>0</v>
      </c>
      <c r="Q5178">
        <v>0</v>
      </c>
      <c r="R5178">
        <v>0</v>
      </c>
      <c r="S5178">
        <v>5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883.90240004185318</v>
      </c>
      <c r="AB5178">
        <v>0</v>
      </c>
      <c r="AC5178">
        <v>0</v>
      </c>
      <c r="AD5178">
        <v>0</v>
      </c>
      <c r="AE5178">
        <v>883.90240004185318</v>
      </c>
    </row>
    <row r="5179" spans="1:31" x14ac:dyDescent="0.25">
      <c r="A5179">
        <v>2435917</v>
      </c>
      <c r="B5179">
        <v>1</v>
      </c>
      <c r="C5179" t="s">
        <v>81</v>
      </c>
      <c r="D5179" t="s">
        <v>113</v>
      </c>
      <c r="E5179" t="s">
        <v>156</v>
      </c>
      <c r="F5179" t="s">
        <v>15021</v>
      </c>
      <c r="G5179" t="s">
        <v>187</v>
      </c>
      <c r="H5179" t="s">
        <v>135</v>
      </c>
      <c r="I5179" t="s">
        <v>136</v>
      </c>
      <c r="J5179" t="s">
        <v>137</v>
      </c>
      <c r="K5179" t="s">
        <v>164</v>
      </c>
      <c r="L5179" t="s">
        <v>15022</v>
      </c>
      <c r="M5179" t="s">
        <v>15023</v>
      </c>
      <c r="N5179">
        <v>0.60861111099999998</v>
      </c>
      <c r="O5179">
        <v>0</v>
      </c>
      <c r="P5179">
        <v>200</v>
      </c>
      <c r="Q5179">
        <v>0</v>
      </c>
      <c r="R5179">
        <v>0</v>
      </c>
      <c r="S5179">
        <v>0</v>
      </c>
      <c r="T5179">
        <v>16</v>
      </c>
      <c r="U5179">
        <v>0</v>
      </c>
      <c r="V5179">
        <v>0</v>
      </c>
      <c r="W5179">
        <v>0</v>
      </c>
      <c r="X5179">
        <v>29.085846494184871</v>
      </c>
      <c r="Y5179">
        <v>0</v>
      </c>
      <c r="Z5179">
        <v>0</v>
      </c>
      <c r="AA5179">
        <v>0</v>
      </c>
      <c r="AB5179">
        <v>8.6416116535277112</v>
      </c>
      <c r="AC5179">
        <v>0</v>
      </c>
      <c r="AD5179">
        <v>0</v>
      </c>
      <c r="AE5179">
        <v>37.727458147712582</v>
      </c>
    </row>
    <row r="5180" spans="1:31" x14ac:dyDescent="0.25">
      <c r="A5180">
        <v>2436066</v>
      </c>
      <c r="B5180">
        <v>1</v>
      </c>
      <c r="C5180" t="s">
        <v>80</v>
      </c>
      <c r="D5180" t="s">
        <v>104</v>
      </c>
      <c r="E5180" t="s">
        <v>147</v>
      </c>
      <c r="F5180" t="s">
        <v>15024</v>
      </c>
      <c r="G5180" t="s">
        <v>2727</v>
      </c>
      <c r="H5180" t="s">
        <v>135</v>
      </c>
      <c r="I5180" t="s">
        <v>136</v>
      </c>
      <c r="J5180" t="s">
        <v>137</v>
      </c>
      <c r="K5180" t="s">
        <v>138</v>
      </c>
      <c r="L5180" t="s">
        <v>15025</v>
      </c>
      <c r="M5180" t="s">
        <v>15026</v>
      </c>
      <c r="N5180">
        <v>1.0863888880000001</v>
      </c>
      <c r="O5180">
        <v>0</v>
      </c>
      <c r="P5180">
        <v>83</v>
      </c>
      <c r="Q5180">
        <v>0</v>
      </c>
      <c r="R5180">
        <v>2</v>
      </c>
      <c r="S5180">
        <v>0</v>
      </c>
      <c r="T5180">
        <v>5</v>
      </c>
      <c r="U5180">
        <v>0</v>
      </c>
      <c r="V5180">
        <v>0</v>
      </c>
      <c r="W5180">
        <v>0</v>
      </c>
      <c r="X5180">
        <v>17.257513225193751</v>
      </c>
      <c r="Y5180">
        <v>0</v>
      </c>
      <c r="Z5180">
        <v>0</v>
      </c>
      <c r="AA5180">
        <v>0</v>
      </c>
      <c r="AB5180">
        <v>0.85032159139561392</v>
      </c>
      <c r="AC5180">
        <v>0</v>
      </c>
      <c r="AD5180">
        <v>0</v>
      </c>
      <c r="AE5180">
        <v>18.107834816589364</v>
      </c>
    </row>
    <row r="5181" spans="1:31" x14ac:dyDescent="0.25">
      <c r="A5181">
        <v>2436444</v>
      </c>
      <c r="B5181">
        <v>1</v>
      </c>
      <c r="C5181" t="s">
        <v>80</v>
      </c>
      <c r="D5181" t="s">
        <v>86</v>
      </c>
      <c r="E5181" t="s">
        <v>132</v>
      </c>
      <c r="F5181" t="s">
        <v>15027</v>
      </c>
      <c r="G5181" t="s">
        <v>198</v>
      </c>
      <c r="H5181" t="s">
        <v>135</v>
      </c>
      <c r="I5181" t="s">
        <v>136</v>
      </c>
      <c r="J5181" t="s">
        <v>137</v>
      </c>
      <c r="K5181" t="s">
        <v>138</v>
      </c>
      <c r="L5181" t="s">
        <v>15028</v>
      </c>
      <c r="M5181" t="s">
        <v>15029</v>
      </c>
      <c r="N5181">
        <v>6.9008333329999996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1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</row>
    <row r="5182" spans="1:31" x14ac:dyDescent="0.25">
      <c r="A5182">
        <v>2436298</v>
      </c>
      <c r="B5182">
        <v>1</v>
      </c>
      <c r="C5182" t="s">
        <v>81</v>
      </c>
      <c r="D5182" t="s">
        <v>112</v>
      </c>
      <c r="E5182" t="s">
        <v>178</v>
      </c>
      <c r="F5182" t="s">
        <v>3847</v>
      </c>
      <c r="G5182" t="s">
        <v>143</v>
      </c>
      <c r="H5182" t="s">
        <v>144</v>
      </c>
      <c r="I5182" t="s">
        <v>136</v>
      </c>
      <c r="J5182" t="s">
        <v>137</v>
      </c>
      <c r="K5182" t="s">
        <v>138</v>
      </c>
      <c r="L5182" t="s">
        <v>15030</v>
      </c>
      <c r="M5182" t="s">
        <v>15031</v>
      </c>
      <c r="N5182">
        <v>0.54777777699999997</v>
      </c>
      <c r="O5182">
        <v>1</v>
      </c>
      <c r="P5182">
        <v>3</v>
      </c>
      <c r="Q5182">
        <v>13</v>
      </c>
      <c r="R5182">
        <v>67</v>
      </c>
      <c r="S5182">
        <v>5</v>
      </c>
      <c r="T5182">
        <v>7</v>
      </c>
      <c r="U5182">
        <v>0</v>
      </c>
      <c r="V5182">
        <v>0</v>
      </c>
      <c r="W5182">
        <v>0.1683999381566833</v>
      </c>
      <c r="X5182">
        <v>0</v>
      </c>
      <c r="Y5182">
        <v>199.77098278037371</v>
      </c>
      <c r="Z5182">
        <v>5.3016788765798557</v>
      </c>
      <c r="AA5182">
        <v>3.347313073967138</v>
      </c>
      <c r="AB5182">
        <v>4.3385479410095202</v>
      </c>
      <c r="AC5182">
        <v>0</v>
      </c>
      <c r="AD5182">
        <v>0</v>
      </c>
      <c r="AE5182">
        <v>212.9269226100869</v>
      </c>
    </row>
    <row r="5183" spans="1:31" x14ac:dyDescent="0.25">
      <c r="A5183">
        <v>2435757</v>
      </c>
      <c r="B5183">
        <v>1</v>
      </c>
      <c r="C5183" t="s">
        <v>80</v>
      </c>
      <c r="D5183" t="s">
        <v>82</v>
      </c>
      <c r="E5183" t="s">
        <v>156</v>
      </c>
      <c r="F5183" t="s">
        <v>15032</v>
      </c>
      <c r="G5183" t="s">
        <v>175</v>
      </c>
      <c r="H5183" t="s">
        <v>135</v>
      </c>
      <c r="I5183" t="s">
        <v>136</v>
      </c>
      <c r="J5183" t="s">
        <v>137</v>
      </c>
      <c r="K5183" t="s">
        <v>138</v>
      </c>
      <c r="L5183" t="s">
        <v>15033</v>
      </c>
      <c r="M5183" t="s">
        <v>15034</v>
      </c>
      <c r="N5183">
        <v>1.19</v>
      </c>
      <c r="O5183">
        <v>0</v>
      </c>
      <c r="P5183">
        <v>284</v>
      </c>
      <c r="Q5183">
        <v>0</v>
      </c>
      <c r="R5183">
        <v>0</v>
      </c>
      <c r="S5183">
        <v>0</v>
      </c>
      <c r="T5183">
        <v>27</v>
      </c>
      <c r="U5183">
        <v>0</v>
      </c>
      <c r="V5183">
        <v>1</v>
      </c>
      <c r="W5183">
        <v>0</v>
      </c>
      <c r="X5183">
        <v>37.387681731172407</v>
      </c>
      <c r="Y5183">
        <v>0</v>
      </c>
      <c r="Z5183">
        <v>0</v>
      </c>
      <c r="AA5183">
        <v>0</v>
      </c>
      <c r="AB5183">
        <v>7.4131721194374567</v>
      </c>
      <c r="AC5183">
        <v>0</v>
      </c>
      <c r="AD5183">
        <v>0</v>
      </c>
      <c r="AE5183">
        <v>44.800853850609862</v>
      </c>
    </row>
    <row r="5184" spans="1:31" x14ac:dyDescent="0.25">
      <c r="A5184">
        <v>2436235</v>
      </c>
      <c r="B5184">
        <v>1</v>
      </c>
      <c r="C5184" t="s">
        <v>80</v>
      </c>
      <c r="D5184" t="s">
        <v>100</v>
      </c>
      <c r="E5184" t="s">
        <v>132</v>
      </c>
      <c r="F5184" t="s">
        <v>15035</v>
      </c>
      <c r="G5184" t="s">
        <v>153</v>
      </c>
      <c r="H5184" t="s">
        <v>135</v>
      </c>
      <c r="I5184" t="s">
        <v>136</v>
      </c>
      <c r="J5184" t="s">
        <v>137</v>
      </c>
      <c r="K5184" t="s">
        <v>138</v>
      </c>
      <c r="L5184" t="s">
        <v>15036</v>
      </c>
      <c r="M5184" t="s">
        <v>15037</v>
      </c>
      <c r="N5184">
        <v>0.98861111099999999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1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1.8150997652324443</v>
      </c>
      <c r="AC5184">
        <v>0</v>
      </c>
      <c r="AD5184">
        <v>0</v>
      </c>
      <c r="AE5184">
        <v>1.8150997652324443</v>
      </c>
    </row>
    <row r="5185" spans="1:31" x14ac:dyDescent="0.25">
      <c r="A5185">
        <v>2436427</v>
      </c>
      <c r="B5185">
        <v>1</v>
      </c>
      <c r="C5185" t="s">
        <v>81</v>
      </c>
      <c r="D5185" t="s">
        <v>128</v>
      </c>
      <c r="E5185" t="s">
        <v>132</v>
      </c>
      <c r="F5185" t="s">
        <v>14588</v>
      </c>
      <c r="G5185" t="s">
        <v>198</v>
      </c>
      <c r="H5185" t="s">
        <v>135</v>
      </c>
      <c r="I5185" t="s">
        <v>136</v>
      </c>
      <c r="J5185" t="s">
        <v>137</v>
      </c>
      <c r="K5185" t="s">
        <v>138</v>
      </c>
      <c r="L5185" t="s">
        <v>15038</v>
      </c>
      <c r="M5185" t="s">
        <v>15039</v>
      </c>
      <c r="N5185">
        <v>1.2197222219999999</v>
      </c>
      <c r="O5185">
        <v>0</v>
      </c>
      <c r="P5185">
        <v>7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1.7609687395146156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1.7609687395146156</v>
      </c>
    </row>
    <row r="5186" spans="1:31" x14ac:dyDescent="0.25">
      <c r="A5186">
        <v>2435843</v>
      </c>
      <c r="B5186">
        <v>1</v>
      </c>
      <c r="C5186" t="s">
        <v>80</v>
      </c>
      <c r="D5186" t="s">
        <v>85</v>
      </c>
      <c r="E5186" t="s">
        <v>156</v>
      </c>
      <c r="F5186" t="s">
        <v>15040</v>
      </c>
      <c r="G5186" t="s">
        <v>355</v>
      </c>
      <c r="H5186" t="s">
        <v>135</v>
      </c>
      <c r="I5186" t="s">
        <v>136</v>
      </c>
      <c r="J5186" t="s">
        <v>137</v>
      </c>
      <c r="K5186" t="s">
        <v>164</v>
      </c>
      <c r="L5186" t="s">
        <v>15041</v>
      </c>
      <c r="M5186" t="s">
        <v>15042</v>
      </c>
      <c r="N5186">
        <v>6.562777777</v>
      </c>
      <c r="O5186">
        <v>0</v>
      </c>
      <c r="P5186">
        <v>498</v>
      </c>
      <c r="Q5186">
        <v>0</v>
      </c>
      <c r="R5186">
        <v>0</v>
      </c>
      <c r="S5186">
        <v>0</v>
      </c>
      <c r="T5186">
        <v>49</v>
      </c>
      <c r="U5186">
        <v>0</v>
      </c>
      <c r="V5186">
        <v>0</v>
      </c>
      <c r="W5186">
        <v>0</v>
      </c>
      <c r="X5186">
        <v>802.36329348480808</v>
      </c>
      <c r="Y5186">
        <v>0</v>
      </c>
      <c r="Z5186">
        <v>0</v>
      </c>
      <c r="AA5186">
        <v>0</v>
      </c>
      <c r="AB5186">
        <v>132.39753888517257</v>
      </c>
      <c r="AC5186">
        <v>0</v>
      </c>
      <c r="AD5186">
        <v>0</v>
      </c>
      <c r="AE5186">
        <v>934.76083236998068</v>
      </c>
    </row>
    <row r="5187" spans="1:31" x14ac:dyDescent="0.25">
      <c r="A5187">
        <v>2436089</v>
      </c>
      <c r="B5187">
        <v>1</v>
      </c>
      <c r="C5187" t="s">
        <v>80</v>
      </c>
      <c r="D5187" t="s">
        <v>87</v>
      </c>
      <c r="E5187" t="s">
        <v>147</v>
      </c>
      <c r="F5187" t="s">
        <v>8297</v>
      </c>
      <c r="G5187" t="s">
        <v>525</v>
      </c>
      <c r="H5187" t="s">
        <v>135</v>
      </c>
      <c r="I5187" t="s">
        <v>136</v>
      </c>
      <c r="J5187" t="s">
        <v>137</v>
      </c>
      <c r="K5187" t="s">
        <v>138</v>
      </c>
      <c r="L5187" t="s">
        <v>15043</v>
      </c>
      <c r="M5187" t="s">
        <v>15044</v>
      </c>
      <c r="N5187">
        <v>2.5147222220000001</v>
      </c>
      <c r="O5187">
        <v>0</v>
      </c>
      <c r="P5187">
        <v>66</v>
      </c>
      <c r="Q5187">
        <v>0</v>
      </c>
      <c r="R5187">
        <v>0</v>
      </c>
      <c r="S5187">
        <v>0</v>
      </c>
      <c r="T5187">
        <v>18</v>
      </c>
      <c r="U5187">
        <v>0</v>
      </c>
      <c r="V5187">
        <v>0</v>
      </c>
      <c r="W5187">
        <v>0</v>
      </c>
      <c r="X5187">
        <v>53.298620885051946</v>
      </c>
      <c r="Y5187">
        <v>0</v>
      </c>
      <c r="Z5187">
        <v>0</v>
      </c>
      <c r="AA5187">
        <v>0</v>
      </c>
      <c r="AB5187">
        <v>44.05016553057996</v>
      </c>
      <c r="AC5187">
        <v>0</v>
      </c>
      <c r="AD5187">
        <v>0</v>
      </c>
      <c r="AE5187">
        <v>97.348786415631906</v>
      </c>
    </row>
    <row r="5188" spans="1:31" x14ac:dyDescent="0.25">
      <c r="A5188">
        <v>2435943</v>
      </c>
      <c r="B5188">
        <v>1</v>
      </c>
      <c r="C5188" t="s">
        <v>80</v>
      </c>
      <c r="D5188" t="s">
        <v>108</v>
      </c>
      <c r="E5188" t="s">
        <v>161</v>
      </c>
      <c r="F5188" t="s">
        <v>15045</v>
      </c>
      <c r="G5188" t="s">
        <v>143</v>
      </c>
      <c r="H5188" t="s">
        <v>144</v>
      </c>
      <c r="I5188" t="s">
        <v>136</v>
      </c>
      <c r="J5188" t="s">
        <v>137</v>
      </c>
      <c r="K5188" t="s">
        <v>138</v>
      </c>
      <c r="L5188" t="s">
        <v>15046</v>
      </c>
      <c r="M5188" t="s">
        <v>15047</v>
      </c>
      <c r="N5188">
        <v>0.69861111099999995</v>
      </c>
      <c r="O5188">
        <v>0</v>
      </c>
      <c r="P5188">
        <v>2402</v>
      </c>
      <c r="Q5188">
        <v>0</v>
      </c>
      <c r="R5188">
        <v>105</v>
      </c>
      <c r="S5188">
        <v>2</v>
      </c>
      <c r="T5188">
        <v>557</v>
      </c>
      <c r="U5188">
        <v>2</v>
      </c>
      <c r="V5188">
        <v>0</v>
      </c>
      <c r="W5188">
        <v>0</v>
      </c>
      <c r="X5188">
        <v>392.43039337294761</v>
      </c>
      <c r="Y5188">
        <v>0</v>
      </c>
      <c r="Z5188">
        <v>5.7994861616706892</v>
      </c>
      <c r="AA5188">
        <v>71.53331562033182</v>
      </c>
      <c r="AB5188">
        <v>484.92487244341743</v>
      </c>
      <c r="AC5188">
        <v>70.723451137670594</v>
      </c>
      <c r="AD5188">
        <v>0</v>
      </c>
      <c r="AE5188">
        <v>1025.411518736038</v>
      </c>
    </row>
    <row r="5189" spans="1:31" x14ac:dyDescent="0.25">
      <c r="A5189">
        <v>2436218</v>
      </c>
      <c r="B5189">
        <v>1</v>
      </c>
      <c r="C5189" t="s">
        <v>80</v>
      </c>
      <c r="D5189" t="s">
        <v>108</v>
      </c>
      <c r="E5189" t="s">
        <v>132</v>
      </c>
      <c r="F5189" t="s">
        <v>15048</v>
      </c>
      <c r="G5189" t="s">
        <v>134</v>
      </c>
      <c r="H5189" t="s">
        <v>135</v>
      </c>
      <c r="I5189" t="s">
        <v>136</v>
      </c>
      <c r="J5189" t="s">
        <v>137</v>
      </c>
      <c r="K5189" t="s">
        <v>138</v>
      </c>
      <c r="L5189" t="s">
        <v>15049</v>
      </c>
      <c r="M5189" t="s">
        <v>15050</v>
      </c>
      <c r="N5189">
        <v>3.1808333329999998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0.31498491013411339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0.31498491013411339</v>
      </c>
    </row>
    <row r="5190" spans="1:31" x14ac:dyDescent="0.25">
      <c r="A5190">
        <v>2435840</v>
      </c>
      <c r="B5190">
        <v>1</v>
      </c>
      <c r="C5190" t="s">
        <v>81</v>
      </c>
      <c r="D5190" t="s">
        <v>127</v>
      </c>
      <c r="E5190" t="s">
        <v>178</v>
      </c>
      <c r="F5190" t="s">
        <v>2593</v>
      </c>
      <c r="G5190" t="s">
        <v>355</v>
      </c>
      <c r="H5190" t="s">
        <v>144</v>
      </c>
      <c r="I5190" t="s">
        <v>136</v>
      </c>
      <c r="J5190" t="s">
        <v>137</v>
      </c>
      <c r="K5190" t="s">
        <v>164</v>
      </c>
      <c r="L5190" t="s">
        <v>15051</v>
      </c>
      <c r="M5190" t="s">
        <v>15052</v>
      </c>
      <c r="N5190">
        <v>2.931944444</v>
      </c>
      <c r="O5190">
        <v>0</v>
      </c>
      <c r="P5190">
        <v>13920</v>
      </c>
      <c r="Q5190">
        <v>0</v>
      </c>
      <c r="R5190">
        <v>23</v>
      </c>
      <c r="S5190">
        <v>5</v>
      </c>
      <c r="T5190">
        <v>1002</v>
      </c>
      <c r="U5190">
        <v>6</v>
      </c>
      <c r="V5190">
        <v>7</v>
      </c>
      <c r="W5190">
        <v>0</v>
      </c>
      <c r="X5190">
        <v>9742.2302940897607</v>
      </c>
      <c r="Y5190">
        <v>0</v>
      </c>
      <c r="Z5190">
        <v>22.59997060696417</v>
      </c>
      <c r="AA5190">
        <v>146.36140012699357</v>
      </c>
      <c r="AB5190">
        <v>4611.1014421493492</v>
      </c>
      <c r="AC5190">
        <v>1087.7547926458308</v>
      </c>
      <c r="AD5190">
        <v>109.57288709152594</v>
      </c>
      <c r="AE5190">
        <v>15719.620786710424</v>
      </c>
    </row>
    <row r="5191" spans="1:31" x14ac:dyDescent="0.25">
      <c r="A5191">
        <v>2435863</v>
      </c>
      <c r="B5191">
        <v>1</v>
      </c>
      <c r="C5191" t="s">
        <v>80</v>
      </c>
      <c r="D5191" t="s">
        <v>94</v>
      </c>
      <c r="E5191" t="s">
        <v>178</v>
      </c>
      <c r="F5191" t="s">
        <v>15053</v>
      </c>
      <c r="G5191" t="s">
        <v>187</v>
      </c>
      <c r="H5191" t="s">
        <v>144</v>
      </c>
      <c r="I5191" t="s">
        <v>136</v>
      </c>
      <c r="J5191" t="s">
        <v>137</v>
      </c>
      <c r="K5191" t="s">
        <v>164</v>
      </c>
      <c r="L5191" t="s">
        <v>15054</v>
      </c>
      <c r="M5191" t="s">
        <v>15055</v>
      </c>
      <c r="N5191">
        <v>5.7641666660000004</v>
      </c>
      <c r="O5191">
        <v>0</v>
      </c>
      <c r="P5191">
        <v>690</v>
      </c>
      <c r="Q5191">
        <v>35</v>
      </c>
      <c r="R5191">
        <v>81</v>
      </c>
      <c r="S5191">
        <v>14</v>
      </c>
      <c r="T5191">
        <v>83</v>
      </c>
      <c r="U5191">
        <v>3</v>
      </c>
      <c r="V5191">
        <v>0</v>
      </c>
      <c r="W5191">
        <v>0</v>
      </c>
      <c r="X5191">
        <v>947.06591445488652</v>
      </c>
      <c r="Y5191">
        <v>44.953638179028452</v>
      </c>
      <c r="Z5191">
        <v>28.799188498491365</v>
      </c>
      <c r="AA5191">
        <v>870.62683200202071</v>
      </c>
      <c r="AB5191">
        <v>608.6817184330298</v>
      </c>
      <c r="AC5191">
        <v>2956.2627325499247</v>
      </c>
      <c r="AD5191">
        <v>0</v>
      </c>
      <c r="AE5191">
        <v>5456.3900241173815</v>
      </c>
    </row>
    <row r="5192" spans="1:31" x14ac:dyDescent="0.25">
      <c r="A5192">
        <v>2436198</v>
      </c>
      <c r="B5192">
        <v>1</v>
      </c>
      <c r="C5192" t="s">
        <v>80</v>
      </c>
      <c r="D5192" t="s">
        <v>108</v>
      </c>
      <c r="E5192" t="s">
        <v>147</v>
      </c>
      <c r="F5192" t="s">
        <v>15056</v>
      </c>
      <c r="G5192" t="s">
        <v>171</v>
      </c>
      <c r="H5192" t="s">
        <v>135</v>
      </c>
      <c r="I5192" t="s">
        <v>136</v>
      </c>
      <c r="J5192" t="s">
        <v>137</v>
      </c>
      <c r="K5192" t="s">
        <v>138</v>
      </c>
      <c r="L5192" t="s">
        <v>15057</v>
      </c>
      <c r="M5192" t="s">
        <v>15058</v>
      </c>
      <c r="N5192">
        <v>2.5691666660000001</v>
      </c>
      <c r="O5192">
        <v>0</v>
      </c>
      <c r="P5192">
        <v>15</v>
      </c>
      <c r="Q5192">
        <v>0</v>
      </c>
      <c r="R5192">
        <v>9</v>
      </c>
      <c r="S5192">
        <v>0</v>
      </c>
      <c r="T5192">
        <v>4</v>
      </c>
      <c r="U5192">
        <v>0</v>
      </c>
      <c r="V5192">
        <v>0</v>
      </c>
      <c r="W5192">
        <v>0</v>
      </c>
      <c r="X5192">
        <v>10.525975043982999</v>
      </c>
      <c r="Y5192">
        <v>0</v>
      </c>
      <c r="Z5192">
        <v>2.8287154469249249</v>
      </c>
      <c r="AA5192">
        <v>0</v>
      </c>
      <c r="AB5192">
        <v>12.14763718137646</v>
      </c>
      <c r="AC5192">
        <v>0</v>
      </c>
      <c r="AD5192">
        <v>0</v>
      </c>
      <c r="AE5192">
        <v>25.502327672284384</v>
      </c>
    </row>
    <row r="5193" spans="1:31" x14ac:dyDescent="0.25">
      <c r="A5193">
        <v>2436032</v>
      </c>
      <c r="B5193">
        <v>1</v>
      </c>
      <c r="C5193" t="s">
        <v>80</v>
      </c>
      <c r="D5193" t="s">
        <v>90</v>
      </c>
      <c r="E5193" t="s">
        <v>161</v>
      </c>
      <c r="F5193" t="s">
        <v>15059</v>
      </c>
      <c r="G5193" t="s">
        <v>187</v>
      </c>
      <c r="H5193" t="s">
        <v>144</v>
      </c>
      <c r="I5193" t="s">
        <v>136</v>
      </c>
      <c r="J5193" t="s">
        <v>137</v>
      </c>
      <c r="K5193" t="s">
        <v>164</v>
      </c>
      <c r="L5193" t="s">
        <v>14637</v>
      </c>
      <c r="M5193" t="s">
        <v>15060</v>
      </c>
      <c r="N5193">
        <v>2.91</v>
      </c>
      <c r="O5193">
        <v>0</v>
      </c>
      <c r="P5193">
        <v>1545</v>
      </c>
      <c r="Q5193">
        <v>0</v>
      </c>
      <c r="R5193">
        <v>0</v>
      </c>
      <c r="S5193">
        <v>0</v>
      </c>
      <c r="T5193">
        <v>152</v>
      </c>
      <c r="U5193">
        <v>0</v>
      </c>
      <c r="V5193">
        <v>0</v>
      </c>
      <c r="W5193">
        <v>0</v>
      </c>
      <c r="X5193">
        <v>1587.4803673729432</v>
      </c>
      <c r="Y5193">
        <v>0</v>
      </c>
      <c r="Z5193">
        <v>0</v>
      </c>
      <c r="AA5193">
        <v>0</v>
      </c>
      <c r="AB5193">
        <v>437.0316898464884</v>
      </c>
      <c r="AC5193">
        <v>0</v>
      </c>
      <c r="AD5193">
        <v>0</v>
      </c>
      <c r="AE5193">
        <v>2024.5120572194317</v>
      </c>
    </row>
    <row r="5194" spans="1:31" x14ac:dyDescent="0.25">
      <c r="A5194">
        <v>2436069</v>
      </c>
      <c r="B5194">
        <v>1</v>
      </c>
      <c r="C5194" t="s">
        <v>81</v>
      </c>
      <c r="D5194" t="s">
        <v>118</v>
      </c>
      <c r="E5194" t="s">
        <v>161</v>
      </c>
      <c r="F5194" t="s">
        <v>15061</v>
      </c>
      <c r="G5194" t="s">
        <v>719</v>
      </c>
      <c r="H5194" t="s">
        <v>144</v>
      </c>
      <c r="I5194" t="s">
        <v>136</v>
      </c>
      <c r="J5194" t="s">
        <v>137</v>
      </c>
      <c r="K5194" t="s">
        <v>138</v>
      </c>
      <c r="L5194" t="s">
        <v>15062</v>
      </c>
      <c r="M5194" t="s">
        <v>15063</v>
      </c>
      <c r="N5194">
        <v>7.2086111109999997</v>
      </c>
      <c r="O5194">
        <v>0</v>
      </c>
      <c r="P5194">
        <v>21</v>
      </c>
      <c r="Q5194">
        <v>0</v>
      </c>
      <c r="R5194">
        <v>1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</row>
    <row r="5195" spans="1:31" x14ac:dyDescent="0.25">
      <c r="A5195">
        <v>2436155</v>
      </c>
      <c r="B5195">
        <v>1</v>
      </c>
      <c r="C5195" t="s">
        <v>81</v>
      </c>
      <c r="D5195" t="s">
        <v>116</v>
      </c>
      <c r="E5195" t="s">
        <v>141</v>
      </c>
      <c r="F5195" t="s">
        <v>6756</v>
      </c>
      <c r="G5195" t="s">
        <v>175</v>
      </c>
      <c r="H5195" t="s">
        <v>144</v>
      </c>
      <c r="I5195" t="s">
        <v>136</v>
      </c>
      <c r="J5195" t="s">
        <v>137</v>
      </c>
      <c r="K5195" t="s">
        <v>138</v>
      </c>
      <c r="L5195" t="s">
        <v>15064</v>
      </c>
      <c r="M5195" t="s">
        <v>15065</v>
      </c>
      <c r="N5195">
        <v>0.35111111099999998</v>
      </c>
      <c r="O5195">
        <v>0</v>
      </c>
      <c r="P5195">
        <v>767</v>
      </c>
      <c r="Q5195">
        <v>4</v>
      </c>
      <c r="R5195">
        <v>41</v>
      </c>
      <c r="S5195">
        <v>0</v>
      </c>
      <c r="T5195">
        <v>103</v>
      </c>
      <c r="U5195">
        <v>1</v>
      </c>
      <c r="V5195">
        <v>0</v>
      </c>
      <c r="W5195">
        <v>0</v>
      </c>
      <c r="X5195">
        <v>57.748227366943418</v>
      </c>
      <c r="Y5195">
        <v>2.2901387577407197</v>
      </c>
      <c r="Z5195">
        <v>0.78589103574576002</v>
      </c>
      <c r="AA5195">
        <v>0</v>
      </c>
      <c r="AB5195">
        <v>19.701039303879995</v>
      </c>
      <c r="AC5195">
        <v>52.060893541057325</v>
      </c>
      <c r="AD5195">
        <v>0</v>
      </c>
      <c r="AE5195">
        <v>132.5861900053672</v>
      </c>
    </row>
    <row r="5196" spans="1:31" x14ac:dyDescent="0.25">
      <c r="A5196">
        <v>2436178</v>
      </c>
      <c r="B5196">
        <v>1</v>
      </c>
      <c r="C5196" t="s">
        <v>81</v>
      </c>
      <c r="D5196" t="s">
        <v>114</v>
      </c>
      <c r="E5196" t="s">
        <v>161</v>
      </c>
      <c r="F5196" t="s">
        <v>15066</v>
      </c>
      <c r="G5196" t="s">
        <v>256</v>
      </c>
      <c r="H5196" t="s">
        <v>144</v>
      </c>
      <c r="I5196" t="s">
        <v>136</v>
      </c>
      <c r="J5196" t="s">
        <v>137</v>
      </c>
      <c r="K5196" t="s">
        <v>138</v>
      </c>
      <c r="L5196" t="s">
        <v>15067</v>
      </c>
      <c r="M5196" t="s">
        <v>15068</v>
      </c>
      <c r="N5196">
        <v>4.6119444439999997</v>
      </c>
      <c r="O5196">
        <v>2</v>
      </c>
      <c r="P5196">
        <v>198</v>
      </c>
      <c r="Q5196">
        <v>0</v>
      </c>
      <c r="R5196">
        <v>5</v>
      </c>
      <c r="S5196">
        <v>1</v>
      </c>
      <c r="T5196">
        <v>15</v>
      </c>
      <c r="U5196">
        <v>0</v>
      </c>
      <c r="V5196">
        <v>0</v>
      </c>
      <c r="W5196">
        <v>2.6119321812915337</v>
      </c>
      <c r="X5196">
        <v>8.5945585356728387</v>
      </c>
      <c r="Y5196">
        <v>0</v>
      </c>
      <c r="Z5196">
        <v>0</v>
      </c>
      <c r="AA5196">
        <v>0</v>
      </c>
      <c r="AB5196">
        <v>16.130638607060423</v>
      </c>
      <c r="AC5196">
        <v>0</v>
      </c>
      <c r="AD5196">
        <v>0</v>
      </c>
      <c r="AE5196">
        <v>27.337129324024794</v>
      </c>
    </row>
    <row r="5197" spans="1:31" x14ac:dyDescent="0.25">
      <c r="A5197">
        <v>2435760</v>
      </c>
      <c r="B5197">
        <v>1</v>
      </c>
      <c r="C5197" t="s">
        <v>80</v>
      </c>
      <c r="D5197" t="s">
        <v>92</v>
      </c>
      <c r="E5197" t="s">
        <v>132</v>
      </c>
      <c r="F5197" t="s">
        <v>15069</v>
      </c>
      <c r="G5197" t="s">
        <v>153</v>
      </c>
      <c r="H5197" t="s">
        <v>135</v>
      </c>
      <c r="I5197" t="s">
        <v>136</v>
      </c>
      <c r="J5197" t="s">
        <v>137</v>
      </c>
      <c r="K5197" t="s">
        <v>138</v>
      </c>
      <c r="L5197" t="s">
        <v>15070</v>
      </c>
      <c r="M5197" t="s">
        <v>15071</v>
      </c>
      <c r="N5197">
        <v>0.91444444400000002</v>
      </c>
      <c r="O5197">
        <v>0</v>
      </c>
      <c r="P5197">
        <v>1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0.79729910700922224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0.79729910700922224</v>
      </c>
    </row>
    <row r="5198" spans="1:31" x14ac:dyDescent="0.25">
      <c r="A5198">
        <v>2436324</v>
      </c>
      <c r="B5198">
        <v>1</v>
      </c>
      <c r="C5198" t="s">
        <v>80</v>
      </c>
      <c r="D5198" t="s">
        <v>105</v>
      </c>
      <c r="E5198" t="s">
        <v>161</v>
      </c>
      <c r="F5198" t="s">
        <v>945</v>
      </c>
      <c r="G5198" t="s">
        <v>143</v>
      </c>
      <c r="H5198" t="s">
        <v>144</v>
      </c>
      <c r="I5198" t="s">
        <v>136</v>
      </c>
      <c r="J5198" t="s">
        <v>137</v>
      </c>
      <c r="K5198" t="s">
        <v>138</v>
      </c>
      <c r="L5198" t="s">
        <v>15072</v>
      </c>
      <c r="M5198" t="s">
        <v>15073</v>
      </c>
      <c r="N5198">
        <v>0.60388888799999996</v>
      </c>
      <c r="O5198">
        <v>1</v>
      </c>
      <c r="P5198">
        <v>2506</v>
      </c>
      <c r="Q5198">
        <v>4</v>
      </c>
      <c r="R5198">
        <v>316</v>
      </c>
      <c r="S5198">
        <v>29</v>
      </c>
      <c r="T5198">
        <v>348</v>
      </c>
      <c r="U5198">
        <v>5</v>
      </c>
      <c r="V5198">
        <v>3</v>
      </c>
      <c r="W5198">
        <v>0.5747735328550001</v>
      </c>
      <c r="X5198">
        <v>455.11296976056519</v>
      </c>
      <c r="Y5198">
        <v>2.9747401729880183</v>
      </c>
      <c r="Z5198">
        <v>57.247074677836174</v>
      </c>
      <c r="AA5198">
        <v>186.1658966740587</v>
      </c>
      <c r="AB5198">
        <v>261.40116161225359</v>
      </c>
      <c r="AC5198">
        <v>247.04896433256721</v>
      </c>
      <c r="AD5198">
        <v>1.3575293017133896</v>
      </c>
      <c r="AE5198">
        <v>1211.8831100648372</v>
      </c>
    </row>
    <row r="5199" spans="1:31" x14ac:dyDescent="0.25">
      <c r="A5199">
        <v>2435986</v>
      </c>
      <c r="B5199">
        <v>1</v>
      </c>
      <c r="C5199" t="s">
        <v>80</v>
      </c>
      <c r="D5199" t="s">
        <v>85</v>
      </c>
      <c r="E5199" t="s">
        <v>132</v>
      </c>
      <c r="F5199" t="s">
        <v>15074</v>
      </c>
      <c r="G5199" t="s">
        <v>134</v>
      </c>
      <c r="H5199" t="s">
        <v>135</v>
      </c>
      <c r="I5199" t="s">
        <v>136</v>
      </c>
      <c r="J5199" t="s">
        <v>137</v>
      </c>
      <c r="K5199" t="s">
        <v>138</v>
      </c>
      <c r="L5199" t="s">
        <v>15075</v>
      </c>
      <c r="M5199" t="s">
        <v>15076</v>
      </c>
      <c r="N5199">
        <v>5.7822222219999997</v>
      </c>
      <c r="O5199">
        <v>0</v>
      </c>
      <c r="P5199">
        <v>1</v>
      </c>
      <c r="Q5199">
        <v>0</v>
      </c>
      <c r="R5199">
        <v>0</v>
      </c>
      <c r="S5199">
        <v>0</v>
      </c>
      <c r="T5199">
        <v>1</v>
      </c>
      <c r="U5199">
        <v>0</v>
      </c>
      <c r="V5199">
        <v>0</v>
      </c>
      <c r="W5199">
        <v>0</v>
      </c>
      <c r="X5199">
        <v>3.9868759194648744</v>
      </c>
      <c r="Y5199">
        <v>0</v>
      </c>
      <c r="Z5199">
        <v>0</v>
      </c>
      <c r="AA5199">
        <v>0</v>
      </c>
      <c r="AB5199">
        <v>0.81442493101135838</v>
      </c>
      <c r="AC5199">
        <v>0</v>
      </c>
      <c r="AD5199">
        <v>0</v>
      </c>
      <c r="AE5199">
        <v>4.8013008504762329</v>
      </c>
    </row>
    <row r="5200" spans="1:31" x14ac:dyDescent="0.25">
      <c r="A5200">
        <v>2436192</v>
      </c>
      <c r="B5200">
        <v>1</v>
      </c>
      <c r="C5200" t="s">
        <v>80</v>
      </c>
      <c r="D5200" t="s">
        <v>99</v>
      </c>
      <c r="E5200" t="s">
        <v>178</v>
      </c>
      <c r="F5200" t="s">
        <v>12314</v>
      </c>
      <c r="G5200" t="s">
        <v>187</v>
      </c>
      <c r="H5200" t="s">
        <v>144</v>
      </c>
      <c r="I5200" t="s">
        <v>136</v>
      </c>
      <c r="J5200" t="s">
        <v>137</v>
      </c>
      <c r="K5200" t="s">
        <v>164</v>
      </c>
      <c r="L5200" t="s">
        <v>15077</v>
      </c>
      <c r="M5200" t="s">
        <v>15078</v>
      </c>
      <c r="N5200">
        <v>1.786944444</v>
      </c>
      <c r="O5200">
        <v>4</v>
      </c>
      <c r="P5200">
        <v>577</v>
      </c>
      <c r="Q5200">
        <v>1</v>
      </c>
      <c r="R5200">
        <v>39</v>
      </c>
      <c r="S5200">
        <v>2</v>
      </c>
      <c r="T5200">
        <v>70</v>
      </c>
      <c r="U5200">
        <v>0</v>
      </c>
      <c r="V5200">
        <v>0</v>
      </c>
      <c r="W5200">
        <v>69.480670575424483</v>
      </c>
      <c r="X5200">
        <v>179.4294489859918</v>
      </c>
      <c r="Y5200">
        <v>0.72119507061008781</v>
      </c>
      <c r="Z5200">
        <v>13.353931244442583</v>
      </c>
      <c r="AA5200">
        <v>5.9495491776147107</v>
      </c>
      <c r="AB5200">
        <v>90.455061172741424</v>
      </c>
      <c r="AC5200">
        <v>0</v>
      </c>
      <c r="AD5200">
        <v>0</v>
      </c>
      <c r="AE5200">
        <v>359.38985622682509</v>
      </c>
    </row>
    <row r="5201" spans="1:31" x14ac:dyDescent="0.25">
      <c r="A5201">
        <v>2436092</v>
      </c>
      <c r="B5201">
        <v>1</v>
      </c>
      <c r="C5201" t="s">
        <v>81</v>
      </c>
      <c r="D5201" t="s">
        <v>118</v>
      </c>
      <c r="E5201" t="s">
        <v>141</v>
      </c>
      <c r="F5201" t="s">
        <v>15079</v>
      </c>
      <c r="G5201" t="s">
        <v>187</v>
      </c>
      <c r="H5201" t="s">
        <v>144</v>
      </c>
      <c r="I5201" t="s">
        <v>136</v>
      </c>
      <c r="J5201" t="s">
        <v>137</v>
      </c>
      <c r="K5201" t="s">
        <v>164</v>
      </c>
      <c r="L5201" t="s">
        <v>15080</v>
      </c>
      <c r="M5201" t="s">
        <v>15081</v>
      </c>
      <c r="N5201">
        <v>0.76944444400000001</v>
      </c>
      <c r="O5201">
        <v>0</v>
      </c>
      <c r="P5201">
        <v>320</v>
      </c>
      <c r="Q5201">
        <v>0</v>
      </c>
      <c r="R5201">
        <v>25</v>
      </c>
      <c r="S5201">
        <v>0</v>
      </c>
      <c r="T5201">
        <v>41</v>
      </c>
      <c r="U5201">
        <v>0</v>
      </c>
      <c r="V5201">
        <v>0</v>
      </c>
      <c r="W5201">
        <v>0</v>
      </c>
      <c r="X5201">
        <v>41.719810845537978</v>
      </c>
      <c r="Y5201">
        <v>0</v>
      </c>
      <c r="Z5201">
        <v>0.79526055379142235</v>
      </c>
      <c r="AA5201">
        <v>0</v>
      </c>
      <c r="AB5201">
        <v>22.742946588172948</v>
      </c>
      <c r="AC5201">
        <v>0</v>
      </c>
      <c r="AD5201">
        <v>0</v>
      </c>
      <c r="AE5201">
        <v>65.258017987502342</v>
      </c>
    </row>
    <row r="5202" spans="1:31" x14ac:dyDescent="0.25">
      <c r="A5202">
        <v>2435860</v>
      </c>
      <c r="B5202">
        <v>1</v>
      </c>
      <c r="C5202" t="s">
        <v>80</v>
      </c>
      <c r="D5202" t="s">
        <v>82</v>
      </c>
      <c r="E5202" t="s">
        <v>147</v>
      </c>
      <c r="F5202" t="s">
        <v>15082</v>
      </c>
      <c r="G5202" t="s">
        <v>187</v>
      </c>
      <c r="H5202" t="s">
        <v>135</v>
      </c>
      <c r="I5202" t="s">
        <v>136</v>
      </c>
      <c r="J5202" t="s">
        <v>137</v>
      </c>
      <c r="K5202" t="s">
        <v>164</v>
      </c>
      <c r="L5202" t="s">
        <v>15083</v>
      </c>
      <c r="M5202" t="s">
        <v>15084</v>
      </c>
      <c r="N5202">
        <v>1.526944444</v>
      </c>
      <c r="O5202">
        <v>0</v>
      </c>
      <c r="P5202">
        <v>49</v>
      </c>
      <c r="Q5202">
        <v>0</v>
      </c>
      <c r="R5202">
        <v>0</v>
      </c>
      <c r="S5202">
        <v>0</v>
      </c>
      <c r="T5202">
        <v>7</v>
      </c>
      <c r="U5202">
        <v>0</v>
      </c>
      <c r="V5202">
        <v>0</v>
      </c>
      <c r="W5202">
        <v>0</v>
      </c>
      <c r="X5202">
        <v>10.579990175566778</v>
      </c>
      <c r="Y5202">
        <v>0</v>
      </c>
      <c r="Z5202">
        <v>0</v>
      </c>
      <c r="AA5202">
        <v>0</v>
      </c>
      <c r="AB5202">
        <v>5.8700499881812913</v>
      </c>
      <c r="AC5202">
        <v>0</v>
      </c>
      <c r="AD5202">
        <v>0</v>
      </c>
      <c r="AE5202">
        <v>16.450040163748071</v>
      </c>
    </row>
    <row r="5203" spans="1:31" x14ac:dyDescent="0.25">
      <c r="A5203">
        <v>2436152</v>
      </c>
      <c r="B5203">
        <v>1</v>
      </c>
      <c r="C5203" t="s">
        <v>80</v>
      </c>
      <c r="D5203" t="s">
        <v>84</v>
      </c>
      <c r="E5203" t="s">
        <v>156</v>
      </c>
      <c r="F5203" t="s">
        <v>15085</v>
      </c>
      <c r="G5203" t="s">
        <v>2293</v>
      </c>
      <c r="H5203" t="s">
        <v>135</v>
      </c>
      <c r="I5203" t="s">
        <v>136</v>
      </c>
      <c r="J5203" t="s">
        <v>137</v>
      </c>
      <c r="K5203" t="s">
        <v>138</v>
      </c>
      <c r="L5203" t="s">
        <v>15086</v>
      </c>
      <c r="M5203" t="s">
        <v>15087</v>
      </c>
      <c r="N5203">
        <v>0.33722222200000002</v>
      </c>
      <c r="O5203">
        <v>0</v>
      </c>
      <c r="P5203">
        <v>401</v>
      </c>
      <c r="Q5203">
        <v>0</v>
      </c>
      <c r="R5203">
        <v>0</v>
      </c>
      <c r="S5203">
        <v>0</v>
      </c>
      <c r="T5203">
        <v>30</v>
      </c>
      <c r="U5203">
        <v>0</v>
      </c>
      <c r="V5203">
        <v>0</v>
      </c>
      <c r="W5203">
        <v>0</v>
      </c>
      <c r="X5203">
        <v>36.824465765704296</v>
      </c>
      <c r="Y5203">
        <v>0</v>
      </c>
      <c r="Z5203">
        <v>0</v>
      </c>
      <c r="AA5203">
        <v>0</v>
      </c>
      <c r="AB5203">
        <v>30.246605855401253</v>
      </c>
      <c r="AC5203">
        <v>0</v>
      </c>
      <c r="AD5203">
        <v>0</v>
      </c>
      <c r="AE5203">
        <v>67.071071621105546</v>
      </c>
    </row>
    <row r="5204" spans="1:31" x14ac:dyDescent="0.25">
      <c r="A5204">
        <v>2435880</v>
      </c>
      <c r="B5204">
        <v>1</v>
      </c>
      <c r="C5204" t="s">
        <v>81</v>
      </c>
      <c r="D5204" t="s">
        <v>116</v>
      </c>
      <c r="E5204" t="s">
        <v>141</v>
      </c>
      <c r="F5204" t="s">
        <v>4549</v>
      </c>
      <c r="G5204" t="s">
        <v>187</v>
      </c>
      <c r="H5204" t="s">
        <v>144</v>
      </c>
      <c r="I5204" t="s">
        <v>136</v>
      </c>
      <c r="J5204" t="s">
        <v>137</v>
      </c>
      <c r="K5204" t="s">
        <v>164</v>
      </c>
      <c r="L5204" t="s">
        <v>15088</v>
      </c>
      <c r="M5204" t="s">
        <v>15089</v>
      </c>
      <c r="N5204">
        <v>8.0077777769999994</v>
      </c>
      <c r="O5204">
        <v>2</v>
      </c>
      <c r="P5204">
        <v>311</v>
      </c>
      <c r="Q5204">
        <v>1</v>
      </c>
      <c r="R5204">
        <v>2</v>
      </c>
      <c r="S5204">
        <v>0</v>
      </c>
      <c r="T5204">
        <v>16</v>
      </c>
      <c r="U5204">
        <v>0</v>
      </c>
      <c r="V5204">
        <v>0</v>
      </c>
      <c r="W5204">
        <v>3.8952626599658324</v>
      </c>
      <c r="X5204">
        <v>260.0978292598333</v>
      </c>
      <c r="Y5204">
        <v>1.4390183219079999</v>
      </c>
      <c r="Z5204">
        <v>2.922407008438145</v>
      </c>
      <c r="AA5204">
        <v>0</v>
      </c>
      <c r="AB5204">
        <v>52.613558133045316</v>
      </c>
      <c r="AC5204">
        <v>0</v>
      </c>
      <c r="AD5204">
        <v>0</v>
      </c>
      <c r="AE5204">
        <v>320.96807538319064</v>
      </c>
    </row>
    <row r="5205" spans="1:31" x14ac:dyDescent="0.25">
      <c r="A5205">
        <v>2436009</v>
      </c>
      <c r="B5205">
        <v>1</v>
      </c>
      <c r="C5205" t="s">
        <v>81</v>
      </c>
      <c r="D5205" t="s">
        <v>127</v>
      </c>
      <c r="E5205" t="s">
        <v>229</v>
      </c>
      <c r="F5205" t="s">
        <v>15090</v>
      </c>
      <c r="G5205" t="s">
        <v>187</v>
      </c>
      <c r="H5205" t="s">
        <v>144</v>
      </c>
      <c r="I5205" t="s">
        <v>136</v>
      </c>
      <c r="J5205" t="s">
        <v>137</v>
      </c>
      <c r="K5205" t="s">
        <v>164</v>
      </c>
      <c r="L5205" t="s">
        <v>15091</v>
      </c>
      <c r="M5205" t="s">
        <v>15092</v>
      </c>
      <c r="N5205">
        <v>8.1872222220000008</v>
      </c>
      <c r="O5205">
        <v>10</v>
      </c>
      <c r="P5205">
        <v>149</v>
      </c>
      <c r="Q5205">
        <v>204</v>
      </c>
      <c r="R5205">
        <v>209</v>
      </c>
      <c r="S5205">
        <v>13</v>
      </c>
      <c r="T5205">
        <v>28</v>
      </c>
      <c r="U5205">
        <v>0</v>
      </c>
      <c r="V5205">
        <v>0</v>
      </c>
      <c r="W5205">
        <v>15.627274382175303</v>
      </c>
      <c r="X5205">
        <v>196.30818829887255</v>
      </c>
      <c r="Y5205">
        <v>44.907039415876312</v>
      </c>
      <c r="Z5205">
        <v>258.31399501056461</v>
      </c>
      <c r="AA5205">
        <v>65.565376315251456</v>
      </c>
      <c r="AB5205">
        <v>213.73930554937735</v>
      </c>
      <c r="AC5205">
        <v>0</v>
      </c>
      <c r="AD5205">
        <v>0</v>
      </c>
      <c r="AE5205">
        <v>794.46117897211764</v>
      </c>
    </row>
    <row r="5206" spans="1:31" x14ac:dyDescent="0.25">
      <c r="A5206">
        <v>2436464</v>
      </c>
      <c r="B5206">
        <v>1</v>
      </c>
      <c r="C5206" t="s">
        <v>80</v>
      </c>
      <c r="D5206" t="s">
        <v>110</v>
      </c>
      <c r="E5206" t="s">
        <v>178</v>
      </c>
      <c r="F5206" t="s">
        <v>15093</v>
      </c>
      <c r="G5206" t="s">
        <v>143</v>
      </c>
      <c r="H5206" t="s">
        <v>144</v>
      </c>
      <c r="I5206" t="s">
        <v>136</v>
      </c>
      <c r="J5206" t="s">
        <v>137</v>
      </c>
      <c r="K5206" t="s">
        <v>138</v>
      </c>
      <c r="L5206" t="s">
        <v>15094</v>
      </c>
      <c r="M5206" t="s">
        <v>15095</v>
      </c>
      <c r="N5206">
        <v>0.113055555</v>
      </c>
      <c r="O5206">
        <v>0</v>
      </c>
      <c r="P5206">
        <v>22443</v>
      </c>
      <c r="Q5206">
        <v>0</v>
      </c>
      <c r="R5206">
        <v>0</v>
      </c>
      <c r="S5206">
        <v>2</v>
      </c>
      <c r="T5206">
        <v>2133</v>
      </c>
      <c r="U5206">
        <v>0</v>
      </c>
      <c r="V5206">
        <v>5</v>
      </c>
      <c r="W5206">
        <v>0</v>
      </c>
      <c r="X5206">
        <v>757.82999493713078</v>
      </c>
      <c r="Y5206">
        <v>0</v>
      </c>
      <c r="Z5206">
        <v>0</v>
      </c>
      <c r="AA5206">
        <v>9.97926573349155</v>
      </c>
      <c r="AB5206">
        <v>195.14119481478761</v>
      </c>
      <c r="AC5206">
        <v>0</v>
      </c>
      <c r="AD5206">
        <v>1.6545243704703572</v>
      </c>
      <c r="AE5206">
        <v>964.60497985588017</v>
      </c>
    </row>
    <row r="5207" spans="1:31" x14ac:dyDescent="0.25">
      <c r="A5207">
        <v>2435823</v>
      </c>
      <c r="B5207">
        <v>1</v>
      </c>
      <c r="C5207" t="s">
        <v>80</v>
      </c>
      <c r="D5207" t="s">
        <v>94</v>
      </c>
      <c r="E5207" t="s">
        <v>161</v>
      </c>
      <c r="F5207" t="s">
        <v>15096</v>
      </c>
      <c r="G5207" t="s">
        <v>187</v>
      </c>
      <c r="H5207" t="s">
        <v>144</v>
      </c>
      <c r="I5207" t="s">
        <v>136</v>
      </c>
      <c r="J5207" t="s">
        <v>137</v>
      </c>
      <c r="K5207" t="s">
        <v>164</v>
      </c>
      <c r="L5207" t="s">
        <v>15097</v>
      </c>
      <c r="M5207" t="s">
        <v>15098</v>
      </c>
      <c r="N5207">
        <v>6.0033333329999996</v>
      </c>
      <c r="O5207">
        <v>0</v>
      </c>
      <c r="P5207">
        <v>716</v>
      </c>
      <c r="Q5207">
        <v>2</v>
      </c>
      <c r="R5207">
        <v>26</v>
      </c>
      <c r="S5207">
        <v>23</v>
      </c>
      <c r="T5207">
        <v>98</v>
      </c>
      <c r="U5207">
        <v>0</v>
      </c>
      <c r="V5207">
        <v>0</v>
      </c>
      <c r="W5207">
        <v>0</v>
      </c>
      <c r="X5207">
        <v>956.76813526616638</v>
      </c>
      <c r="Y5207">
        <v>35.933592582218502</v>
      </c>
      <c r="Z5207">
        <v>62.826011572896043</v>
      </c>
      <c r="AA5207">
        <v>400.16100055129004</v>
      </c>
      <c r="AB5207">
        <v>1493.0849452488008</v>
      </c>
      <c r="AC5207">
        <v>0</v>
      </c>
      <c r="AD5207">
        <v>0</v>
      </c>
      <c r="AE5207">
        <v>2948.7736852213716</v>
      </c>
    </row>
    <row r="5208" spans="1:31" x14ac:dyDescent="0.25">
      <c r="A5208">
        <v>2435866</v>
      </c>
      <c r="B5208">
        <v>1</v>
      </c>
      <c r="C5208" t="s">
        <v>80</v>
      </c>
      <c r="D5208" t="s">
        <v>91</v>
      </c>
      <c r="E5208" t="s">
        <v>156</v>
      </c>
      <c r="F5208" t="s">
        <v>15099</v>
      </c>
      <c r="G5208" t="s">
        <v>355</v>
      </c>
      <c r="H5208" t="s">
        <v>135</v>
      </c>
      <c r="I5208" t="s">
        <v>136</v>
      </c>
      <c r="J5208" t="s">
        <v>137</v>
      </c>
      <c r="K5208" t="s">
        <v>164</v>
      </c>
      <c r="L5208" t="s">
        <v>15100</v>
      </c>
      <c r="M5208" t="s">
        <v>15101</v>
      </c>
      <c r="N5208">
        <v>8.4977777769999996</v>
      </c>
      <c r="O5208">
        <v>0</v>
      </c>
      <c r="P5208">
        <v>184</v>
      </c>
      <c r="Q5208">
        <v>0</v>
      </c>
      <c r="R5208">
        <v>3</v>
      </c>
      <c r="S5208">
        <v>0</v>
      </c>
      <c r="T5208">
        <v>27</v>
      </c>
      <c r="U5208">
        <v>0</v>
      </c>
      <c r="V5208">
        <v>0</v>
      </c>
      <c r="W5208">
        <v>0</v>
      </c>
      <c r="X5208">
        <v>410.41273913396378</v>
      </c>
      <c r="Y5208">
        <v>0</v>
      </c>
      <c r="Z5208">
        <v>4.425551579986667E-3</v>
      </c>
      <c r="AA5208">
        <v>0</v>
      </c>
      <c r="AB5208">
        <v>251.98880501431603</v>
      </c>
      <c r="AC5208">
        <v>0</v>
      </c>
      <c r="AD5208">
        <v>0</v>
      </c>
      <c r="AE5208">
        <v>662.40596969985972</v>
      </c>
    </row>
    <row r="5209" spans="1:31" x14ac:dyDescent="0.25">
      <c r="A5209">
        <v>2436115</v>
      </c>
      <c r="B5209">
        <v>1</v>
      </c>
      <c r="C5209" t="s">
        <v>81</v>
      </c>
      <c r="D5209" t="s">
        <v>114</v>
      </c>
      <c r="E5209" t="s">
        <v>147</v>
      </c>
      <c r="F5209" t="s">
        <v>15102</v>
      </c>
      <c r="G5209" t="s">
        <v>171</v>
      </c>
      <c r="H5209" t="s">
        <v>135</v>
      </c>
      <c r="I5209" t="s">
        <v>136</v>
      </c>
      <c r="J5209" t="s">
        <v>137</v>
      </c>
      <c r="K5209" t="s">
        <v>138</v>
      </c>
      <c r="L5209" t="s">
        <v>15103</v>
      </c>
      <c r="M5209" t="s">
        <v>15104</v>
      </c>
      <c r="N5209">
        <v>2.5811111109999998</v>
      </c>
      <c r="O5209">
        <v>0</v>
      </c>
      <c r="P5209">
        <v>2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0.45636401876158439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0.45636401876158439</v>
      </c>
    </row>
    <row r="5210" spans="1:31" x14ac:dyDescent="0.25">
      <c r="A5210">
        <v>2435849</v>
      </c>
      <c r="B5210">
        <v>1</v>
      </c>
      <c r="C5210" t="s">
        <v>80</v>
      </c>
      <c r="D5210" t="s">
        <v>96</v>
      </c>
      <c r="E5210" t="s">
        <v>229</v>
      </c>
      <c r="F5210" t="s">
        <v>15105</v>
      </c>
      <c r="G5210" t="s">
        <v>187</v>
      </c>
      <c r="H5210" t="s">
        <v>144</v>
      </c>
      <c r="I5210" t="s">
        <v>136</v>
      </c>
      <c r="J5210" t="s">
        <v>137</v>
      </c>
      <c r="K5210" t="s">
        <v>164</v>
      </c>
      <c r="L5210" t="s">
        <v>15106</v>
      </c>
      <c r="M5210" t="s">
        <v>15107</v>
      </c>
      <c r="N5210">
        <v>3.4080555549999998</v>
      </c>
      <c r="O5210">
        <v>0</v>
      </c>
      <c r="P5210">
        <v>167</v>
      </c>
      <c r="Q5210">
        <v>0</v>
      </c>
      <c r="R5210">
        <v>0</v>
      </c>
      <c r="S5210">
        <v>1</v>
      </c>
      <c r="T5210">
        <v>28</v>
      </c>
      <c r="U5210">
        <v>0</v>
      </c>
      <c r="V5210">
        <v>0</v>
      </c>
      <c r="W5210">
        <v>0</v>
      </c>
      <c r="X5210">
        <v>282.55025042477342</v>
      </c>
      <c r="Y5210">
        <v>0</v>
      </c>
      <c r="Z5210">
        <v>0</v>
      </c>
      <c r="AA5210">
        <v>62.789895743885694</v>
      </c>
      <c r="AB5210">
        <v>261.50218136669787</v>
      </c>
      <c r="AC5210">
        <v>0</v>
      </c>
      <c r="AD5210">
        <v>0</v>
      </c>
      <c r="AE5210">
        <v>606.84232753535696</v>
      </c>
    </row>
    <row r="5211" spans="1:31" x14ac:dyDescent="0.25">
      <c r="A5211">
        <v>2435826</v>
      </c>
      <c r="B5211">
        <v>1</v>
      </c>
      <c r="C5211" t="s">
        <v>80</v>
      </c>
      <c r="D5211" t="s">
        <v>82</v>
      </c>
      <c r="E5211" t="s">
        <v>147</v>
      </c>
      <c r="F5211" t="s">
        <v>15108</v>
      </c>
      <c r="G5211" t="s">
        <v>187</v>
      </c>
      <c r="H5211" t="s">
        <v>135</v>
      </c>
      <c r="I5211" t="s">
        <v>136</v>
      </c>
      <c r="J5211" t="s">
        <v>137</v>
      </c>
      <c r="K5211" t="s">
        <v>164</v>
      </c>
      <c r="L5211" t="s">
        <v>15109</v>
      </c>
      <c r="M5211" t="s">
        <v>15110</v>
      </c>
      <c r="N5211">
        <v>2.298333333</v>
      </c>
      <c r="O5211">
        <v>0</v>
      </c>
      <c r="P5211">
        <v>99</v>
      </c>
      <c r="Q5211">
        <v>0</v>
      </c>
      <c r="R5211">
        <v>0</v>
      </c>
      <c r="S5211">
        <v>0</v>
      </c>
      <c r="T5211">
        <v>14</v>
      </c>
      <c r="U5211">
        <v>0</v>
      </c>
      <c r="V5211">
        <v>0</v>
      </c>
      <c r="W5211">
        <v>0</v>
      </c>
      <c r="X5211">
        <v>81.619684626325309</v>
      </c>
      <c r="Y5211">
        <v>0</v>
      </c>
      <c r="Z5211">
        <v>0</v>
      </c>
      <c r="AA5211">
        <v>0</v>
      </c>
      <c r="AB5211">
        <v>22.03109255992884</v>
      </c>
      <c r="AC5211">
        <v>0</v>
      </c>
      <c r="AD5211">
        <v>0</v>
      </c>
      <c r="AE5211">
        <v>103.65077718625415</v>
      </c>
    </row>
    <row r="5212" spans="1:31" x14ac:dyDescent="0.25">
      <c r="A5212">
        <v>2436227</v>
      </c>
      <c r="B5212">
        <v>1</v>
      </c>
      <c r="C5212" t="s">
        <v>81</v>
      </c>
      <c r="D5212" t="s">
        <v>127</v>
      </c>
      <c r="E5212" t="s">
        <v>132</v>
      </c>
      <c r="F5212" t="s">
        <v>15111</v>
      </c>
      <c r="G5212" t="s">
        <v>134</v>
      </c>
      <c r="H5212" t="s">
        <v>135</v>
      </c>
      <c r="I5212" t="s">
        <v>136</v>
      </c>
      <c r="J5212" t="s">
        <v>137</v>
      </c>
      <c r="K5212" t="s">
        <v>138</v>
      </c>
      <c r="L5212" t="s">
        <v>15112</v>
      </c>
      <c r="M5212" t="s">
        <v>15113</v>
      </c>
      <c r="N5212">
        <v>1.8955555550000001</v>
      </c>
      <c r="O5212">
        <v>0</v>
      </c>
      <c r="P5212">
        <v>1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0.64775418990603173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0.64775418990603173</v>
      </c>
    </row>
    <row r="5213" spans="1:31" x14ac:dyDescent="0.25">
      <c r="A5213">
        <v>2436327</v>
      </c>
      <c r="B5213">
        <v>1</v>
      </c>
      <c r="C5213" t="s">
        <v>80</v>
      </c>
      <c r="D5213" t="s">
        <v>101</v>
      </c>
      <c r="E5213" t="s">
        <v>161</v>
      </c>
      <c r="F5213" t="s">
        <v>15114</v>
      </c>
      <c r="G5213" t="s">
        <v>256</v>
      </c>
      <c r="H5213" t="s">
        <v>144</v>
      </c>
      <c r="I5213" t="s">
        <v>136</v>
      </c>
      <c r="J5213" t="s">
        <v>137</v>
      </c>
      <c r="K5213" t="s">
        <v>138</v>
      </c>
      <c r="L5213" t="s">
        <v>15115</v>
      </c>
      <c r="M5213" t="s">
        <v>15116</v>
      </c>
      <c r="N5213">
        <v>3.9669444440000001</v>
      </c>
      <c r="O5213">
        <v>7</v>
      </c>
      <c r="P5213">
        <v>235</v>
      </c>
      <c r="Q5213">
        <v>2</v>
      </c>
      <c r="R5213">
        <v>62</v>
      </c>
      <c r="S5213">
        <v>19</v>
      </c>
      <c r="T5213">
        <v>54</v>
      </c>
      <c r="U5213">
        <v>1</v>
      </c>
      <c r="V5213">
        <v>1</v>
      </c>
      <c r="W5213">
        <v>17.444442842278221</v>
      </c>
      <c r="X5213">
        <v>376.40738887839359</v>
      </c>
      <c r="Y5213">
        <v>1.5427492655548052</v>
      </c>
      <c r="Z5213">
        <v>28.672421111984136</v>
      </c>
      <c r="AA5213">
        <v>300.37966622882874</v>
      </c>
      <c r="AB5213">
        <v>341.78427584517891</v>
      </c>
      <c r="AC5213">
        <v>43.576763549653521</v>
      </c>
      <c r="AD5213">
        <v>8.6807871162381502</v>
      </c>
      <c r="AE5213">
        <v>1118.4884948381102</v>
      </c>
    </row>
    <row r="5214" spans="1:31" x14ac:dyDescent="0.25">
      <c r="A5214">
        <v>2436204</v>
      </c>
      <c r="B5214">
        <v>1</v>
      </c>
      <c r="C5214" t="s">
        <v>81</v>
      </c>
      <c r="D5214" t="s">
        <v>123</v>
      </c>
      <c r="E5214" t="s">
        <v>141</v>
      </c>
      <c r="F5214" t="s">
        <v>7480</v>
      </c>
      <c r="G5214" t="s">
        <v>143</v>
      </c>
      <c r="H5214" t="s">
        <v>144</v>
      </c>
      <c r="I5214" t="s">
        <v>136</v>
      </c>
      <c r="J5214" t="s">
        <v>137</v>
      </c>
      <c r="K5214" t="s">
        <v>138</v>
      </c>
      <c r="L5214" t="s">
        <v>15117</v>
      </c>
      <c r="M5214" t="s">
        <v>15118</v>
      </c>
      <c r="N5214">
        <v>1.718611111</v>
      </c>
      <c r="O5214">
        <v>2</v>
      </c>
      <c r="P5214">
        <v>211</v>
      </c>
      <c r="Q5214">
        <v>23</v>
      </c>
      <c r="R5214">
        <v>52</v>
      </c>
      <c r="S5214">
        <v>1</v>
      </c>
      <c r="T5214">
        <v>20</v>
      </c>
      <c r="U5214">
        <v>1</v>
      </c>
      <c r="V5214">
        <v>0</v>
      </c>
      <c r="W5214">
        <v>5.6956447776555157</v>
      </c>
      <c r="X5214">
        <v>80.170904001136719</v>
      </c>
      <c r="Y5214">
        <v>3.7344011985366787</v>
      </c>
      <c r="Z5214">
        <v>0.94241765089664509</v>
      </c>
      <c r="AA5214">
        <v>2.8504019234009332</v>
      </c>
      <c r="AB5214">
        <v>42.239842559075505</v>
      </c>
      <c r="AC5214">
        <v>70.522709213627863</v>
      </c>
      <c r="AD5214">
        <v>0</v>
      </c>
      <c r="AE5214">
        <v>206.15632132432984</v>
      </c>
    </row>
    <row r="5215" spans="1:31" x14ac:dyDescent="0.25">
      <c r="A5215">
        <v>2435832</v>
      </c>
      <c r="B5215">
        <v>1</v>
      </c>
      <c r="C5215" t="s">
        <v>81</v>
      </c>
      <c r="D5215" t="s">
        <v>113</v>
      </c>
      <c r="E5215" t="s">
        <v>156</v>
      </c>
      <c r="F5215" t="s">
        <v>15119</v>
      </c>
      <c r="G5215" t="s">
        <v>187</v>
      </c>
      <c r="H5215" t="s">
        <v>135</v>
      </c>
      <c r="I5215" t="s">
        <v>136</v>
      </c>
      <c r="J5215" t="s">
        <v>137</v>
      </c>
      <c r="K5215" t="s">
        <v>164</v>
      </c>
      <c r="L5215" t="s">
        <v>15120</v>
      </c>
      <c r="M5215" t="s">
        <v>15121</v>
      </c>
      <c r="N5215">
        <v>0.99083333299999998</v>
      </c>
      <c r="O5215">
        <v>0</v>
      </c>
      <c r="P5215">
        <v>37</v>
      </c>
      <c r="Q5215">
        <v>0</v>
      </c>
      <c r="R5215">
        <v>4</v>
      </c>
      <c r="S5215">
        <v>0</v>
      </c>
      <c r="T5215">
        <v>30</v>
      </c>
      <c r="U5215">
        <v>0</v>
      </c>
      <c r="V5215">
        <v>1</v>
      </c>
      <c r="W5215">
        <v>0</v>
      </c>
      <c r="X5215">
        <v>16.505133097074275</v>
      </c>
      <c r="Y5215">
        <v>0</v>
      </c>
      <c r="Z5215">
        <v>4.0340602215900002E-2</v>
      </c>
      <c r="AA5215">
        <v>0</v>
      </c>
      <c r="AB5215">
        <v>103.19404139596224</v>
      </c>
      <c r="AC5215">
        <v>0</v>
      </c>
      <c r="AD5215">
        <v>18.781882385866982</v>
      </c>
      <c r="AE5215">
        <v>138.52139748111941</v>
      </c>
    </row>
    <row r="5216" spans="1:31" x14ac:dyDescent="0.25">
      <c r="A5216">
        <v>2435995</v>
      </c>
      <c r="B5216">
        <v>1</v>
      </c>
      <c r="C5216" t="s">
        <v>80</v>
      </c>
      <c r="D5216" t="s">
        <v>99</v>
      </c>
      <c r="E5216" t="s">
        <v>132</v>
      </c>
      <c r="F5216" t="s">
        <v>15122</v>
      </c>
      <c r="G5216" t="s">
        <v>134</v>
      </c>
      <c r="H5216" t="s">
        <v>135</v>
      </c>
      <c r="I5216" t="s">
        <v>136</v>
      </c>
      <c r="J5216" t="s">
        <v>137</v>
      </c>
      <c r="K5216" t="s">
        <v>138</v>
      </c>
      <c r="L5216" t="s">
        <v>15123</v>
      </c>
      <c r="M5216" t="s">
        <v>15124</v>
      </c>
      <c r="N5216">
        <v>0.65583333300000002</v>
      </c>
      <c r="O5216">
        <v>0</v>
      </c>
      <c r="P5216">
        <v>1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0.16982339438213334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0.16982339438213334</v>
      </c>
    </row>
    <row r="5217" spans="1:31" x14ac:dyDescent="0.25">
      <c r="A5217">
        <v>2436287</v>
      </c>
      <c r="B5217">
        <v>1</v>
      </c>
      <c r="C5217" t="s">
        <v>80</v>
      </c>
      <c r="D5217" t="s">
        <v>95</v>
      </c>
      <c r="E5217" t="s">
        <v>290</v>
      </c>
      <c r="F5217" t="s">
        <v>15125</v>
      </c>
      <c r="G5217" t="s">
        <v>171</v>
      </c>
      <c r="H5217" t="s">
        <v>135</v>
      </c>
      <c r="I5217" t="s">
        <v>136</v>
      </c>
      <c r="J5217" t="s">
        <v>137</v>
      </c>
      <c r="K5217" t="s">
        <v>138</v>
      </c>
      <c r="L5217" t="s">
        <v>15126</v>
      </c>
      <c r="M5217" t="s">
        <v>15127</v>
      </c>
      <c r="N5217">
        <v>1.1086111110000001</v>
      </c>
      <c r="O5217">
        <v>0</v>
      </c>
      <c r="P5217">
        <v>19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6.8519378640721724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6.8519378640721724</v>
      </c>
    </row>
    <row r="5218" spans="1:31" x14ac:dyDescent="0.25">
      <c r="A5218">
        <v>2436290</v>
      </c>
      <c r="B5218">
        <v>1</v>
      </c>
      <c r="C5218" t="s">
        <v>80</v>
      </c>
      <c r="D5218" t="s">
        <v>100</v>
      </c>
      <c r="E5218" t="s">
        <v>147</v>
      </c>
      <c r="F5218" t="s">
        <v>15128</v>
      </c>
      <c r="G5218" t="s">
        <v>1516</v>
      </c>
      <c r="H5218" t="s">
        <v>135</v>
      </c>
      <c r="I5218" t="s">
        <v>136</v>
      </c>
      <c r="J5218" t="s">
        <v>137</v>
      </c>
      <c r="K5218" t="s">
        <v>138</v>
      </c>
      <c r="L5218" t="s">
        <v>15129</v>
      </c>
      <c r="M5218" t="s">
        <v>15130</v>
      </c>
      <c r="N5218">
        <v>4.0591666660000003</v>
      </c>
      <c r="O5218">
        <v>0</v>
      </c>
      <c r="P5218">
        <v>222</v>
      </c>
      <c r="Q5218">
        <v>0</v>
      </c>
      <c r="R5218">
        <v>0</v>
      </c>
      <c r="S5218">
        <v>0</v>
      </c>
      <c r="T5218">
        <v>7</v>
      </c>
      <c r="U5218">
        <v>0</v>
      </c>
      <c r="V5218">
        <v>0</v>
      </c>
      <c r="W5218">
        <v>0</v>
      </c>
      <c r="X5218">
        <v>99.289786171018704</v>
      </c>
      <c r="Y5218">
        <v>0</v>
      </c>
      <c r="Z5218">
        <v>0</v>
      </c>
      <c r="AA5218">
        <v>0</v>
      </c>
      <c r="AB5218">
        <v>4.1660657801370995</v>
      </c>
      <c r="AC5218">
        <v>0</v>
      </c>
      <c r="AD5218">
        <v>0</v>
      </c>
      <c r="AE5218">
        <v>103.45585195115581</v>
      </c>
    </row>
    <row r="5219" spans="1:31" x14ac:dyDescent="0.25">
      <c r="A5219">
        <v>2435912</v>
      </c>
      <c r="B5219">
        <v>1</v>
      </c>
      <c r="C5219" t="s">
        <v>81</v>
      </c>
      <c r="D5219" t="s">
        <v>118</v>
      </c>
      <c r="E5219" t="s">
        <v>141</v>
      </c>
      <c r="F5219" t="s">
        <v>15131</v>
      </c>
      <c r="G5219" t="s">
        <v>163</v>
      </c>
      <c r="H5219" t="s">
        <v>144</v>
      </c>
      <c r="I5219" t="s">
        <v>136</v>
      </c>
      <c r="J5219" t="s">
        <v>137</v>
      </c>
      <c r="K5219" t="s">
        <v>164</v>
      </c>
      <c r="L5219" t="s">
        <v>15132</v>
      </c>
      <c r="M5219" t="s">
        <v>15133</v>
      </c>
      <c r="N5219">
        <v>0.28361111100000003</v>
      </c>
      <c r="O5219">
        <v>4</v>
      </c>
      <c r="P5219">
        <v>959</v>
      </c>
      <c r="Q5219">
        <v>53</v>
      </c>
      <c r="R5219">
        <v>148</v>
      </c>
      <c r="S5219">
        <v>7</v>
      </c>
      <c r="T5219">
        <v>76</v>
      </c>
      <c r="U5219">
        <v>0</v>
      </c>
      <c r="V5219">
        <v>0</v>
      </c>
      <c r="W5219">
        <v>0.20788180494882497</v>
      </c>
      <c r="X5219">
        <v>16.739672015539711</v>
      </c>
      <c r="Y5219">
        <v>0.52974193741682429</v>
      </c>
      <c r="Z5219">
        <v>0.80472605929048768</v>
      </c>
      <c r="AA5219">
        <v>3.5478682159804213</v>
      </c>
      <c r="AB5219">
        <v>13.509457112934411</v>
      </c>
      <c r="AC5219">
        <v>0</v>
      </c>
      <c r="AD5219">
        <v>0</v>
      </c>
      <c r="AE5219">
        <v>35.339347146110683</v>
      </c>
    </row>
    <row r="5220" spans="1:31" x14ac:dyDescent="0.25">
      <c r="A5220">
        <v>2435789</v>
      </c>
      <c r="B5220">
        <v>1</v>
      </c>
      <c r="C5220" t="s">
        <v>80</v>
      </c>
      <c r="D5220" t="s">
        <v>88</v>
      </c>
      <c r="E5220" t="s">
        <v>132</v>
      </c>
      <c r="F5220" t="s">
        <v>15134</v>
      </c>
      <c r="G5220" t="s">
        <v>198</v>
      </c>
      <c r="H5220" t="s">
        <v>135</v>
      </c>
      <c r="I5220" t="s">
        <v>136</v>
      </c>
      <c r="J5220" t="s">
        <v>137</v>
      </c>
      <c r="K5220" t="s">
        <v>138</v>
      </c>
      <c r="L5220" t="s">
        <v>15135</v>
      </c>
      <c r="M5220" t="s">
        <v>15136</v>
      </c>
      <c r="N5220">
        <v>2.505833333</v>
      </c>
      <c r="O5220">
        <v>0</v>
      </c>
      <c r="P5220">
        <v>1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0.88318032061567087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0.88318032061567087</v>
      </c>
    </row>
    <row r="5221" spans="1:31" x14ac:dyDescent="0.25">
      <c r="A5221">
        <v>2436055</v>
      </c>
      <c r="B5221">
        <v>1</v>
      </c>
      <c r="C5221" t="s">
        <v>81</v>
      </c>
      <c r="D5221" t="s">
        <v>123</v>
      </c>
      <c r="E5221" t="s">
        <v>156</v>
      </c>
      <c r="F5221" t="s">
        <v>15137</v>
      </c>
      <c r="G5221" t="s">
        <v>187</v>
      </c>
      <c r="H5221" t="s">
        <v>135</v>
      </c>
      <c r="I5221" t="s">
        <v>136</v>
      </c>
      <c r="J5221" t="s">
        <v>137</v>
      </c>
      <c r="K5221" t="s">
        <v>164</v>
      </c>
      <c r="L5221" t="s">
        <v>15138</v>
      </c>
      <c r="M5221" t="s">
        <v>15139</v>
      </c>
      <c r="N5221">
        <v>0.564722222</v>
      </c>
      <c r="O5221">
        <v>0</v>
      </c>
      <c r="P5221">
        <v>703</v>
      </c>
      <c r="Q5221">
        <v>0</v>
      </c>
      <c r="R5221">
        <v>0</v>
      </c>
      <c r="S5221">
        <v>0</v>
      </c>
      <c r="T5221">
        <v>589</v>
      </c>
      <c r="U5221">
        <v>0</v>
      </c>
      <c r="V5221">
        <v>0</v>
      </c>
      <c r="W5221">
        <v>0</v>
      </c>
      <c r="X5221">
        <v>88.230108090757355</v>
      </c>
      <c r="Y5221">
        <v>0</v>
      </c>
      <c r="Z5221">
        <v>0</v>
      </c>
      <c r="AA5221">
        <v>0</v>
      </c>
      <c r="AB5221">
        <v>183.70385133341765</v>
      </c>
      <c r="AC5221">
        <v>0</v>
      </c>
      <c r="AD5221">
        <v>0</v>
      </c>
      <c r="AE5221">
        <v>271.93395942417499</v>
      </c>
    </row>
    <row r="5222" spans="1:31" x14ac:dyDescent="0.25">
      <c r="A5222">
        <v>2436224</v>
      </c>
      <c r="B5222">
        <v>1</v>
      </c>
      <c r="C5222" t="s">
        <v>80</v>
      </c>
      <c r="D5222" t="s">
        <v>93</v>
      </c>
      <c r="E5222" t="s">
        <v>141</v>
      </c>
      <c r="F5222" t="s">
        <v>15140</v>
      </c>
      <c r="G5222" t="s">
        <v>143</v>
      </c>
      <c r="H5222" t="s">
        <v>144</v>
      </c>
      <c r="I5222" t="s">
        <v>136</v>
      </c>
      <c r="J5222" t="s">
        <v>137</v>
      </c>
      <c r="K5222" t="s">
        <v>138</v>
      </c>
      <c r="L5222" t="s">
        <v>15141</v>
      </c>
      <c r="M5222" t="s">
        <v>15142</v>
      </c>
      <c r="N5222">
        <v>1.456111111</v>
      </c>
      <c r="O5222">
        <v>0</v>
      </c>
      <c r="P5222">
        <v>0</v>
      </c>
      <c r="Q5222">
        <v>33</v>
      </c>
      <c r="R5222">
        <v>0</v>
      </c>
      <c r="S5222">
        <v>3</v>
      </c>
      <c r="T5222">
        <v>1</v>
      </c>
      <c r="U5222">
        <v>0</v>
      </c>
      <c r="V5222">
        <v>0</v>
      </c>
      <c r="W5222">
        <v>0</v>
      </c>
      <c r="X5222">
        <v>0</v>
      </c>
      <c r="Y5222">
        <v>78.37248054690366</v>
      </c>
      <c r="Z5222">
        <v>0</v>
      </c>
      <c r="AA5222">
        <v>6.2366672780224715</v>
      </c>
      <c r="AB5222">
        <v>1.5352849399226667</v>
      </c>
      <c r="AC5222">
        <v>0</v>
      </c>
      <c r="AD5222">
        <v>0</v>
      </c>
      <c r="AE5222">
        <v>86.144432764848787</v>
      </c>
    </row>
    <row r="5223" spans="1:31" x14ac:dyDescent="0.25">
      <c r="A5223">
        <v>2435763</v>
      </c>
      <c r="B5223">
        <v>1</v>
      </c>
      <c r="C5223" t="s">
        <v>80</v>
      </c>
      <c r="D5223" t="s">
        <v>87</v>
      </c>
      <c r="E5223" t="s">
        <v>161</v>
      </c>
      <c r="F5223" t="s">
        <v>15143</v>
      </c>
      <c r="G5223" t="s">
        <v>143</v>
      </c>
      <c r="H5223" t="s">
        <v>144</v>
      </c>
      <c r="I5223" t="s">
        <v>136</v>
      </c>
      <c r="J5223" t="s">
        <v>137</v>
      </c>
      <c r="K5223" t="s">
        <v>138</v>
      </c>
      <c r="L5223" t="s">
        <v>15144</v>
      </c>
      <c r="M5223" t="s">
        <v>15145</v>
      </c>
      <c r="N5223">
        <v>1.1263888879999999</v>
      </c>
      <c r="O5223">
        <v>0</v>
      </c>
      <c r="P5223">
        <v>3280</v>
      </c>
      <c r="Q5223">
        <v>0</v>
      </c>
      <c r="R5223">
        <v>0</v>
      </c>
      <c r="S5223">
        <v>0</v>
      </c>
      <c r="T5223">
        <v>194</v>
      </c>
      <c r="U5223">
        <v>0</v>
      </c>
      <c r="V5223">
        <v>0</v>
      </c>
      <c r="W5223">
        <v>0</v>
      </c>
      <c r="X5223">
        <v>914.01267946164398</v>
      </c>
      <c r="Y5223">
        <v>0</v>
      </c>
      <c r="Z5223">
        <v>0</v>
      </c>
      <c r="AA5223">
        <v>0</v>
      </c>
      <c r="AB5223">
        <v>196.15881297817629</v>
      </c>
      <c r="AC5223">
        <v>0</v>
      </c>
      <c r="AD5223">
        <v>0</v>
      </c>
      <c r="AE5223">
        <v>1110.1714924398202</v>
      </c>
    </row>
    <row r="5224" spans="1:31" x14ac:dyDescent="0.25">
      <c r="A5224">
        <v>2436310</v>
      </c>
      <c r="B5224">
        <v>1</v>
      </c>
      <c r="C5224" t="s">
        <v>80</v>
      </c>
      <c r="D5224" t="s">
        <v>107</v>
      </c>
      <c r="E5224" t="s">
        <v>147</v>
      </c>
      <c r="F5224" t="s">
        <v>10906</v>
      </c>
      <c r="G5224" t="s">
        <v>1516</v>
      </c>
      <c r="H5224" t="s">
        <v>135</v>
      </c>
      <c r="I5224" t="s">
        <v>136</v>
      </c>
      <c r="J5224" t="s">
        <v>137</v>
      </c>
      <c r="K5224" t="s">
        <v>138</v>
      </c>
      <c r="L5224" t="s">
        <v>15146</v>
      </c>
      <c r="M5224" t="s">
        <v>15147</v>
      </c>
      <c r="N5224">
        <v>3.1211111109999998</v>
      </c>
      <c r="O5224">
        <v>0</v>
      </c>
      <c r="P5224">
        <v>110</v>
      </c>
      <c r="Q5224">
        <v>0</v>
      </c>
      <c r="R5224">
        <v>1</v>
      </c>
      <c r="S5224">
        <v>0</v>
      </c>
      <c r="T5224">
        <v>14</v>
      </c>
      <c r="U5224">
        <v>0</v>
      </c>
      <c r="V5224">
        <v>0</v>
      </c>
      <c r="W5224">
        <v>0</v>
      </c>
      <c r="X5224">
        <v>64.0639924246031</v>
      </c>
      <c r="Y5224">
        <v>0</v>
      </c>
      <c r="Z5224">
        <v>0</v>
      </c>
      <c r="AA5224">
        <v>0</v>
      </c>
      <c r="AB5224">
        <v>38.485819851372497</v>
      </c>
      <c r="AC5224">
        <v>0</v>
      </c>
      <c r="AD5224">
        <v>0</v>
      </c>
      <c r="AE5224">
        <v>102.5498122759756</v>
      </c>
    </row>
    <row r="5225" spans="1:31" x14ac:dyDescent="0.25">
      <c r="A5225">
        <v>2435869</v>
      </c>
      <c r="B5225">
        <v>1</v>
      </c>
      <c r="C5225" t="s">
        <v>80</v>
      </c>
      <c r="D5225" t="s">
        <v>96</v>
      </c>
      <c r="E5225" t="s">
        <v>141</v>
      </c>
      <c r="F5225" t="s">
        <v>15148</v>
      </c>
      <c r="G5225" t="s">
        <v>187</v>
      </c>
      <c r="H5225" t="s">
        <v>144</v>
      </c>
      <c r="I5225" t="s">
        <v>136</v>
      </c>
      <c r="J5225" t="s">
        <v>137</v>
      </c>
      <c r="K5225" t="s">
        <v>164</v>
      </c>
      <c r="L5225" t="s">
        <v>15149</v>
      </c>
      <c r="M5225" t="s">
        <v>15150</v>
      </c>
      <c r="N5225">
        <v>3.0444444439999998</v>
      </c>
      <c r="O5225">
        <v>3</v>
      </c>
      <c r="P5225">
        <v>733</v>
      </c>
      <c r="Q5225">
        <v>5</v>
      </c>
      <c r="R5225">
        <v>0</v>
      </c>
      <c r="S5225">
        <v>11</v>
      </c>
      <c r="T5225">
        <v>12</v>
      </c>
      <c r="U5225">
        <v>1</v>
      </c>
      <c r="V5225">
        <v>0</v>
      </c>
      <c r="W5225">
        <v>214.04527078655431</v>
      </c>
      <c r="X5225">
        <v>95.588892683164104</v>
      </c>
      <c r="Y5225">
        <v>10.801167600220889</v>
      </c>
      <c r="Z5225">
        <v>0</v>
      </c>
      <c r="AA5225">
        <v>905.80881525960831</v>
      </c>
      <c r="AB5225">
        <v>96.544812489853328</v>
      </c>
      <c r="AC5225">
        <v>22.425627328555201</v>
      </c>
      <c r="AD5225">
        <v>0</v>
      </c>
      <c r="AE5225">
        <v>1345.2145861479562</v>
      </c>
    </row>
    <row r="5226" spans="1:31" x14ac:dyDescent="0.25">
      <c r="A5226">
        <v>2435852</v>
      </c>
      <c r="B5226">
        <v>1</v>
      </c>
      <c r="C5226" t="s">
        <v>80</v>
      </c>
      <c r="D5226" t="s">
        <v>102</v>
      </c>
      <c r="E5226" t="s">
        <v>147</v>
      </c>
      <c r="F5226" t="s">
        <v>10489</v>
      </c>
      <c r="G5226" t="s">
        <v>187</v>
      </c>
      <c r="H5226" t="s">
        <v>135</v>
      </c>
      <c r="I5226" t="s">
        <v>136</v>
      </c>
      <c r="J5226" t="s">
        <v>137</v>
      </c>
      <c r="K5226" t="s">
        <v>164</v>
      </c>
      <c r="L5226" t="s">
        <v>15151</v>
      </c>
      <c r="M5226" t="s">
        <v>15152</v>
      </c>
      <c r="N5226">
        <v>5.2613888879999999</v>
      </c>
      <c r="O5226">
        <v>0</v>
      </c>
      <c r="P5226">
        <v>2</v>
      </c>
      <c r="Q5226">
        <v>0</v>
      </c>
      <c r="R5226">
        <v>6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</row>
    <row r="5227" spans="1:31" x14ac:dyDescent="0.25">
      <c r="A5227">
        <v>2436207</v>
      </c>
      <c r="B5227">
        <v>1</v>
      </c>
      <c r="C5227" t="s">
        <v>80</v>
      </c>
      <c r="D5227" t="s">
        <v>105</v>
      </c>
      <c r="E5227" t="s">
        <v>290</v>
      </c>
      <c r="F5227" t="s">
        <v>14180</v>
      </c>
      <c r="G5227" t="s">
        <v>171</v>
      </c>
      <c r="H5227" t="s">
        <v>135</v>
      </c>
      <c r="I5227" t="s">
        <v>136</v>
      </c>
      <c r="J5227" t="s">
        <v>137</v>
      </c>
      <c r="K5227" t="s">
        <v>138</v>
      </c>
      <c r="L5227" t="s">
        <v>15153</v>
      </c>
      <c r="M5227" t="s">
        <v>15154</v>
      </c>
      <c r="N5227">
        <v>4.5811111110000002</v>
      </c>
      <c r="O5227">
        <v>0</v>
      </c>
      <c r="P5227">
        <v>64</v>
      </c>
      <c r="Q5227">
        <v>0</v>
      </c>
      <c r="R5227">
        <v>0</v>
      </c>
      <c r="S5227">
        <v>0</v>
      </c>
      <c r="T5227">
        <v>5</v>
      </c>
      <c r="U5227">
        <v>0</v>
      </c>
      <c r="V5227">
        <v>0</v>
      </c>
      <c r="W5227">
        <v>0</v>
      </c>
      <c r="X5227">
        <v>69.674478245083421</v>
      </c>
      <c r="Y5227">
        <v>0</v>
      </c>
      <c r="Z5227">
        <v>0</v>
      </c>
      <c r="AA5227">
        <v>0</v>
      </c>
      <c r="AB5227">
        <v>16.567913544465103</v>
      </c>
      <c r="AC5227">
        <v>0</v>
      </c>
      <c r="AD5227">
        <v>0</v>
      </c>
      <c r="AE5227">
        <v>86.24239178954852</v>
      </c>
    </row>
    <row r="5228" spans="1:31" x14ac:dyDescent="0.25">
      <c r="A5228">
        <v>2436393</v>
      </c>
      <c r="B5228">
        <v>1</v>
      </c>
      <c r="C5228" t="s">
        <v>80</v>
      </c>
      <c r="D5228" t="s">
        <v>94</v>
      </c>
      <c r="E5228" t="s">
        <v>147</v>
      </c>
      <c r="F5228" t="s">
        <v>15155</v>
      </c>
      <c r="G5228" t="s">
        <v>175</v>
      </c>
      <c r="H5228" t="s">
        <v>135</v>
      </c>
      <c r="I5228" t="s">
        <v>136</v>
      </c>
      <c r="J5228" t="s">
        <v>137</v>
      </c>
      <c r="K5228" t="s">
        <v>138</v>
      </c>
      <c r="L5228" t="s">
        <v>15156</v>
      </c>
      <c r="M5228" t="s">
        <v>15157</v>
      </c>
      <c r="N5228">
        <v>0.45</v>
      </c>
      <c r="O5228">
        <v>0</v>
      </c>
      <c r="P5228">
        <v>94</v>
      </c>
      <c r="Q5228">
        <v>0</v>
      </c>
      <c r="R5228">
        <v>0</v>
      </c>
      <c r="S5228">
        <v>0</v>
      </c>
      <c r="T5228">
        <v>6</v>
      </c>
      <c r="U5228">
        <v>0</v>
      </c>
      <c r="V5228">
        <v>0</v>
      </c>
      <c r="W5228">
        <v>0</v>
      </c>
      <c r="X5228">
        <v>11.334043653671998</v>
      </c>
      <c r="Y5228">
        <v>0</v>
      </c>
      <c r="Z5228">
        <v>0</v>
      </c>
      <c r="AA5228">
        <v>0</v>
      </c>
      <c r="AB5228">
        <v>5.8361281706088004</v>
      </c>
      <c r="AC5228">
        <v>0</v>
      </c>
      <c r="AD5228">
        <v>0</v>
      </c>
      <c r="AE5228">
        <v>17.1701718242808</v>
      </c>
    </row>
    <row r="5229" spans="1:31" x14ac:dyDescent="0.25">
      <c r="A5229">
        <v>2435806</v>
      </c>
      <c r="B5229">
        <v>1</v>
      </c>
      <c r="C5229" t="s">
        <v>80</v>
      </c>
      <c r="D5229" t="s">
        <v>105</v>
      </c>
      <c r="E5229" t="s">
        <v>132</v>
      </c>
      <c r="F5229" t="s">
        <v>15158</v>
      </c>
      <c r="G5229" t="s">
        <v>198</v>
      </c>
      <c r="H5229" t="s">
        <v>135</v>
      </c>
      <c r="I5229" t="s">
        <v>136</v>
      </c>
      <c r="J5229" t="s">
        <v>137</v>
      </c>
      <c r="K5229" t="s">
        <v>138</v>
      </c>
      <c r="L5229" t="s">
        <v>15159</v>
      </c>
      <c r="M5229" t="s">
        <v>15160</v>
      </c>
      <c r="N5229">
        <v>2.023055555</v>
      </c>
      <c r="O5229">
        <v>0</v>
      </c>
      <c r="P5229">
        <v>9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5.4074263874534614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5.4074263874534614</v>
      </c>
    </row>
    <row r="5230" spans="1:31" x14ac:dyDescent="0.25">
      <c r="A5230">
        <v>2436347</v>
      </c>
      <c r="B5230">
        <v>1</v>
      </c>
      <c r="C5230" t="s">
        <v>81</v>
      </c>
      <c r="D5230" t="s">
        <v>112</v>
      </c>
      <c r="E5230" t="s">
        <v>132</v>
      </c>
      <c r="F5230" t="s">
        <v>15161</v>
      </c>
      <c r="G5230" t="s">
        <v>175</v>
      </c>
      <c r="H5230" t="s">
        <v>135</v>
      </c>
      <c r="I5230" t="s">
        <v>136</v>
      </c>
      <c r="J5230" t="s">
        <v>137</v>
      </c>
      <c r="K5230" t="s">
        <v>138</v>
      </c>
      <c r="L5230" t="s">
        <v>15162</v>
      </c>
      <c r="M5230" t="s">
        <v>15163</v>
      </c>
      <c r="N5230">
        <v>0.17638888799999999</v>
      </c>
      <c r="O5230">
        <v>0</v>
      </c>
      <c r="P5230">
        <v>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3.5050045701671112E-2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3.5050045701671112E-2</v>
      </c>
    </row>
    <row r="5231" spans="1:31" x14ac:dyDescent="0.25">
      <c r="A5231">
        <v>2436201</v>
      </c>
      <c r="B5231">
        <v>1</v>
      </c>
      <c r="C5231" t="s">
        <v>81</v>
      </c>
      <c r="D5231" t="s">
        <v>118</v>
      </c>
      <c r="E5231" t="s">
        <v>161</v>
      </c>
      <c r="F5231" t="s">
        <v>15164</v>
      </c>
      <c r="G5231" t="s">
        <v>187</v>
      </c>
      <c r="H5231" t="s">
        <v>144</v>
      </c>
      <c r="I5231" t="s">
        <v>136</v>
      </c>
      <c r="J5231" t="s">
        <v>137</v>
      </c>
      <c r="K5231" t="s">
        <v>164</v>
      </c>
      <c r="L5231" t="s">
        <v>15165</v>
      </c>
      <c r="M5231" t="s">
        <v>15166</v>
      </c>
      <c r="N5231">
        <v>0.53555555499999996</v>
      </c>
      <c r="O5231">
        <v>2</v>
      </c>
      <c r="P5231">
        <v>142</v>
      </c>
      <c r="Q5231">
        <v>22</v>
      </c>
      <c r="R5231">
        <v>28</v>
      </c>
      <c r="S5231">
        <v>5</v>
      </c>
      <c r="T5231">
        <v>8</v>
      </c>
      <c r="U5231">
        <v>0</v>
      </c>
      <c r="V5231">
        <v>0</v>
      </c>
      <c r="W5231">
        <v>0.12454676183086667</v>
      </c>
      <c r="X5231">
        <v>10.287651734323234</v>
      </c>
      <c r="Y5231">
        <v>15.795962569517386</v>
      </c>
      <c r="Z5231">
        <v>0.91938815074858438</v>
      </c>
      <c r="AA5231">
        <v>8.6948026937738412</v>
      </c>
      <c r="AB5231">
        <v>1.2413483507923333</v>
      </c>
      <c r="AC5231">
        <v>0</v>
      </c>
      <c r="AD5231">
        <v>0</v>
      </c>
      <c r="AE5231">
        <v>37.063700260986252</v>
      </c>
    </row>
    <row r="5232" spans="1:31" x14ac:dyDescent="0.25">
      <c r="A5232">
        <v>2436247</v>
      </c>
      <c r="B5232">
        <v>1</v>
      </c>
      <c r="C5232" t="s">
        <v>80</v>
      </c>
      <c r="D5232" t="s">
        <v>86</v>
      </c>
      <c r="E5232" t="s">
        <v>132</v>
      </c>
      <c r="F5232" t="s">
        <v>15167</v>
      </c>
      <c r="G5232" t="s">
        <v>214</v>
      </c>
      <c r="H5232" t="s">
        <v>135</v>
      </c>
      <c r="I5232" t="s">
        <v>136</v>
      </c>
      <c r="J5232" t="s">
        <v>3</v>
      </c>
      <c r="K5232" t="s">
        <v>138</v>
      </c>
      <c r="L5232" t="s">
        <v>15168</v>
      </c>
      <c r="M5232" t="s">
        <v>15169</v>
      </c>
      <c r="N5232">
        <v>1.616944444</v>
      </c>
      <c r="O5232">
        <v>0</v>
      </c>
      <c r="P5232">
        <v>1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0.99988936445021825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0.99988936445021825</v>
      </c>
    </row>
    <row r="5233" spans="1:31" x14ac:dyDescent="0.25">
      <c r="A5233">
        <v>2435998</v>
      </c>
      <c r="B5233">
        <v>1</v>
      </c>
      <c r="C5233" t="s">
        <v>80</v>
      </c>
      <c r="D5233" t="s">
        <v>85</v>
      </c>
      <c r="E5233" t="s">
        <v>147</v>
      </c>
      <c r="F5233" t="s">
        <v>15170</v>
      </c>
      <c r="G5233" t="s">
        <v>355</v>
      </c>
      <c r="H5233" t="s">
        <v>135</v>
      </c>
      <c r="I5233" t="s">
        <v>136</v>
      </c>
      <c r="J5233" t="s">
        <v>137</v>
      </c>
      <c r="K5233" t="s">
        <v>164</v>
      </c>
      <c r="L5233" t="s">
        <v>15171</v>
      </c>
      <c r="M5233" t="s">
        <v>15172</v>
      </c>
      <c r="N5233">
        <v>6.114166666</v>
      </c>
      <c r="O5233">
        <v>0</v>
      </c>
      <c r="P5233">
        <v>120</v>
      </c>
      <c r="Q5233">
        <v>0</v>
      </c>
      <c r="R5233">
        <v>0</v>
      </c>
      <c r="S5233">
        <v>0</v>
      </c>
      <c r="T5233">
        <v>22</v>
      </c>
      <c r="U5233">
        <v>0</v>
      </c>
      <c r="V5233">
        <v>0</v>
      </c>
      <c r="W5233">
        <v>0</v>
      </c>
      <c r="X5233">
        <v>203.00428227049838</v>
      </c>
      <c r="Y5233">
        <v>0</v>
      </c>
      <c r="Z5233">
        <v>0</v>
      </c>
      <c r="AA5233">
        <v>0</v>
      </c>
      <c r="AB5233">
        <v>97.600289770517534</v>
      </c>
      <c r="AC5233">
        <v>0</v>
      </c>
      <c r="AD5233">
        <v>0</v>
      </c>
      <c r="AE5233">
        <v>300.6045720410159</v>
      </c>
    </row>
    <row r="5234" spans="1:31" x14ac:dyDescent="0.25">
      <c r="A5234">
        <v>2436330</v>
      </c>
      <c r="B5234">
        <v>1</v>
      </c>
      <c r="C5234" t="s">
        <v>80</v>
      </c>
      <c r="D5234" t="s">
        <v>84</v>
      </c>
      <c r="E5234" t="s">
        <v>290</v>
      </c>
      <c r="F5234" t="s">
        <v>15173</v>
      </c>
      <c r="G5234" t="s">
        <v>308</v>
      </c>
      <c r="H5234" t="s">
        <v>135</v>
      </c>
      <c r="I5234" t="s">
        <v>136</v>
      </c>
      <c r="J5234" t="s">
        <v>137</v>
      </c>
      <c r="K5234" t="s">
        <v>138</v>
      </c>
      <c r="L5234" t="s">
        <v>15174</v>
      </c>
      <c r="M5234" t="s">
        <v>15175</v>
      </c>
      <c r="N5234">
        <v>3.4494444440000001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1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2.0438143335275201</v>
      </c>
      <c r="AC5234">
        <v>0</v>
      </c>
      <c r="AD5234">
        <v>0</v>
      </c>
      <c r="AE5234">
        <v>2.0438143335275201</v>
      </c>
    </row>
    <row r="5235" spans="1:31" x14ac:dyDescent="0.25">
      <c r="A5235">
        <v>2436138</v>
      </c>
      <c r="B5235">
        <v>1</v>
      </c>
      <c r="C5235" t="s">
        <v>81</v>
      </c>
      <c r="D5235" t="s">
        <v>118</v>
      </c>
      <c r="E5235" t="s">
        <v>161</v>
      </c>
      <c r="F5235" t="s">
        <v>15176</v>
      </c>
      <c r="G5235" t="s">
        <v>187</v>
      </c>
      <c r="H5235" t="s">
        <v>144</v>
      </c>
      <c r="I5235" t="s">
        <v>136</v>
      </c>
      <c r="J5235" t="s">
        <v>137</v>
      </c>
      <c r="K5235" t="s">
        <v>164</v>
      </c>
      <c r="L5235" t="s">
        <v>15177</v>
      </c>
      <c r="M5235" t="s">
        <v>15178</v>
      </c>
      <c r="N5235">
        <v>0.42833333299999998</v>
      </c>
      <c r="O5235">
        <v>0</v>
      </c>
      <c r="P5235">
        <v>0</v>
      </c>
      <c r="Q5235">
        <v>0</v>
      </c>
      <c r="R5235">
        <v>9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</row>
    <row r="5236" spans="1:31" x14ac:dyDescent="0.25">
      <c r="A5236">
        <v>2436038</v>
      </c>
      <c r="B5236">
        <v>1</v>
      </c>
      <c r="C5236" t="s">
        <v>80</v>
      </c>
      <c r="D5236" t="s">
        <v>101</v>
      </c>
      <c r="E5236" t="s">
        <v>147</v>
      </c>
      <c r="F5236" t="s">
        <v>15179</v>
      </c>
      <c r="G5236" t="s">
        <v>175</v>
      </c>
      <c r="H5236" t="s">
        <v>135</v>
      </c>
      <c r="I5236" t="s">
        <v>136</v>
      </c>
      <c r="J5236" t="s">
        <v>137</v>
      </c>
      <c r="K5236" t="s">
        <v>138</v>
      </c>
      <c r="L5236" t="s">
        <v>15180</v>
      </c>
      <c r="M5236" t="s">
        <v>15181</v>
      </c>
      <c r="N5236">
        <v>2.463333333</v>
      </c>
      <c r="O5236">
        <v>0</v>
      </c>
      <c r="P5236">
        <v>123</v>
      </c>
      <c r="Q5236">
        <v>0</v>
      </c>
      <c r="R5236">
        <v>0</v>
      </c>
      <c r="S5236">
        <v>0</v>
      </c>
      <c r="T5236">
        <v>1</v>
      </c>
      <c r="U5236">
        <v>0</v>
      </c>
      <c r="V5236">
        <v>0</v>
      </c>
      <c r="W5236">
        <v>0</v>
      </c>
      <c r="X5236">
        <v>76.308136256757706</v>
      </c>
      <c r="Y5236">
        <v>0</v>
      </c>
      <c r="Z5236">
        <v>0</v>
      </c>
      <c r="AA5236">
        <v>0</v>
      </c>
      <c r="AB5236">
        <v>5.2283757488997775</v>
      </c>
      <c r="AC5236">
        <v>0</v>
      </c>
      <c r="AD5236">
        <v>0</v>
      </c>
      <c r="AE5236">
        <v>81.536512005657485</v>
      </c>
    </row>
    <row r="5237" spans="1:31" x14ac:dyDescent="0.25">
      <c r="A5237">
        <v>2435846</v>
      </c>
      <c r="B5237">
        <v>1</v>
      </c>
      <c r="C5237" t="s">
        <v>81</v>
      </c>
      <c r="D5237" t="s">
        <v>122</v>
      </c>
      <c r="E5237" t="s">
        <v>178</v>
      </c>
      <c r="F5237" t="s">
        <v>15182</v>
      </c>
      <c r="G5237" t="s">
        <v>187</v>
      </c>
      <c r="H5237" t="s">
        <v>144</v>
      </c>
      <c r="I5237" t="s">
        <v>136</v>
      </c>
      <c r="J5237" t="s">
        <v>137</v>
      </c>
      <c r="K5237" t="s">
        <v>164</v>
      </c>
      <c r="L5237" t="s">
        <v>15183</v>
      </c>
      <c r="M5237" t="s">
        <v>15184</v>
      </c>
      <c r="N5237">
        <v>0.95166666600000005</v>
      </c>
      <c r="O5237">
        <v>1</v>
      </c>
      <c r="P5237">
        <v>176</v>
      </c>
      <c r="Q5237">
        <v>0</v>
      </c>
      <c r="R5237">
        <v>0</v>
      </c>
      <c r="S5237">
        <v>6</v>
      </c>
      <c r="T5237">
        <v>20</v>
      </c>
      <c r="U5237">
        <v>4</v>
      </c>
      <c r="V5237">
        <v>0</v>
      </c>
      <c r="W5237">
        <v>0.24207405574111665</v>
      </c>
      <c r="X5237">
        <v>19.958833715579416</v>
      </c>
      <c r="Y5237">
        <v>0</v>
      </c>
      <c r="Z5237">
        <v>0</v>
      </c>
      <c r="AA5237">
        <v>37.126885299908828</v>
      </c>
      <c r="AB5237">
        <v>26.240992951217624</v>
      </c>
      <c r="AC5237">
        <v>540.74432701321109</v>
      </c>
      <c r="AD5237">
        <v>0</v>
      </c>
      <c r="AE5237">
        <v>624.31311303565803</v>
      </c>
    </row>
    <row r="5238" spans="1:31" x14ac:dyDescent="0.25">
      <c r="A5238">
        <v>2435766</v>
      </c>
      <c r="B5238">
        <v>1</v>
      </c>
      <c r="C5238" t="s">
        <v>80</v>
      </c>
      <c r="D5238" t="s">
        <v>90</v>
      </c>
      <c r="E5238" t="s">
        <v>161</v>
      </c>
      <c r="F5238" t="s">
        <v>15185</v>
      </c>
      <c r="G5238" t="s">
        <v>163</v>
      </c>
      <c r="H5238" t="s">
        <v>144</v>
      </c>
      <c r="I5238" t="s">
        <v>136</v>
      </c>
      <c r="J5238" t="s">
        <v>137</v>
      </c>
      <c r="K5238" t="s">
        <v>138</v>
      </c>
      <c r="L5238" t="s">
        <v>15186</v>
      </c>
      <c r="M5238" t="s">
        <v>15187</v>
      </c>
      <c r="N5238">
        <v>0.13055555499999999</v>
      </c>
      <c r="O5238">
        <v>0</v>
      </c>
      <c r="P5238">
        <v>1859</v>
      </c>
      <c r="Q5238">
        <v>0</v>
      </c>
      <c r="R5238">
        <v>0</v>
      </c>
      <c r="S5238">
        <v>0</v>
      </c>
      <c r="T5238">
        <v>101</v>
      </c>
      <c r="U5238">
        <v>0</v>
      </c>
      <c r="V5238">
        <v>0</v>
      </c>
      <c r="W5238">
        <v>0</v>
      </c>
      <c r="X5238">
        <v>64.043335916136769</v>
      </c>
      <c r="Y5238">
        <v>0</v>
      </c>
      <c r="Z5238">
        <v>0</v>
      </c>
      <c r="AA5238">
        <v>0</v>
      </c>
      <c r="AB5238">
        <v>4.6663284113023984</v>
      </c>
      <c r="AC5238">
        <v>0</v>
      </c>
      <c r="AD5238">
        <v>0</v>
      </c>
      <c r="AE5238">
        <v>68.709664327439171</v>
      </c>
    </row>
    <row r="5239" spans="1:31" x14ac:dyDescent="0.25">
      <c r="A5239">
        <v>2436121</v>
      </c>
      <c r="B5239">
        <v>1</v>
      </c>
      <c r="C5239" t="s">
        <v>80</v>
      </c>
      <c r="D5239" t="s">
        <v>110</v>
      </c>
      <c r="E5239" t="s">
        <v>132</v>
      </c>
      <c r="F5239" t="s">
        <v>15188</v>
      </c>
      <c r="G5239" t="s">
        <v>134</v>
      </c>
      <c r="H5239" t="s">
        <v>135</v>
      </c>
      <c r="I5239" t="s">
        <v>136</v>
      </c>
      <c r="J5239" t="s">
        <v>137</v>
      </c>
      <c r="K5239" t="s">
        <v>138</v>
      </c>
      <c r="L5239" t="s">
        <v>15189</v>
      </c>
      <c r="M5239" t="s">
        <v>15190</v>
      </c>
      <c r="N5239">
        <v>4.9755555549999997</v>
      </c>
      <c r="O5239">
        <v>0</v>
      </c>
      <c r="P5239">
        <v>1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1.8893929321039957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1.8893929321039957</v>
      </c>
    </row>
    <row r="5240" spans="1:31" x14ac:dyDescent="0.25">
      <c r="A5240">
        <v>2436244</v>
      </c>
      <c r="B5240">
        <v>1</v>
      </c>
      <c r="C5240" t="s">
        <v>80</v>
      </c>
      <c r="D5240" t="s">
        <v>84</v>
      </c>
      <c r="E5240" t="s">
        <v>132</v>
      </c>
      <c r="F5240" t="s">
        <v>15191</v>
      </c>
      <c r="G5240" t="s">
        <v>134</v>
      </c>
      <c r="H5240" t="s">
        <v>135</v>
      </c>
      <c r="I5240" t="s">
        <v>136</v>
      </c>
      <c r="J5240" t="s">
        <v>137</v>
      </c>
      <c r="K5240" t="s">
        <v>138</v>
      </c>
      <c r="L5240" t="s">
        <v>15192</v>
      </c>
      <c r="M5240" t="s">
        <v>15193</v>
      </c>
      <c r="N5240">
        <v>8.6544444439999992</v>
      </c>
      <c r="O5240">
        <v>0</v>
      </c>
      <c r="P5240">
        <v>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2.7806413099303469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2.7806413099303469</v>
      </c>
    </row>
    <row r="5241" spans="1:31" x14ac:dyDescent="0.25">
      <c r="A5241">
        <v>2435978</v>
      </c>
      <c r="B5241">
        <v>1</v>
      </c>
      <c r="C5241" t="s">
        <v>80</v>
      </c>
      <c r="D5241" t="s">
        <v>85</v>
      </c>
      <c r="E5241" t="s">
        <v>156</v>
      </c>
      <c r="F5241" t="s">
        <v>5013</v>
      </c>
      <c r="G5241" t="s">
        <v>1185</v>
      </c>
      <c r="H5241" t="s">
        <v>135</v>
      </c>
      <c r="I5241" t="s">
        <v>136</v>
      </c>
      <c r="J5241" t="s">
        <v>137</v>
      </c>
      <c r="K5241" t="s">
        <v>138</v>
      </c>
      <c r="L5241" t="s">
        <v>15194</v>
      </c>
      <c r="M5241" t="s">
        <v>15195</v>
      </c>
      <c r="N5241">
        <v>7.3283333329999998</v>
      </c>
      <c r="O5241">
        <v>0</v>
      </c>
      <c r="P5241">
        <v>459</v>
      </c>
      <c r="Q5241">
        <v>0</v>
      </c>
      <c r="R5241">
        <v>0</v>
      </c>
      <c r="S5241">
        <v>0</v>
      </c>
      <c r="T5241">
        <v>7</v>
      </c>
      <c r="U5241">
        <v>0</v>
      </c>
      <c r="V5241">
        <v>0</v>
      </c>
      <c r="W5241">
        <v>0</v>
      </c>
      <c r="X5241">
        <v>1103.1004781669758</v>
      </c>
      <c r="Y5241">
        <v>0</v>
      </c>
      <c r="Z5241">
        <v>0</v>
      </c>
      <c r="AA5241">
        <v>0</v>
      </c>
      <c r="AB5241">
        <v>10.649925478260773</v>
      </c>
      <c r="AC5241">
        <v>0</v>
      </c>
      <c r="AD5241">
        <v>0</v>
      </c>
      <c r="AE5241">
        <v>1113.7504036452365</v>
      </c>
    </row>
    <row r="5242" spans="1:31" x14ac:dyDescent="0.25">
      <c r="A5242">
        <v>2436101</v>
      </c>
      <c r="B5242">
        <v>1</v>
      </c>
      <c r="C5242" t="s">
        <v>81</v>
      </c>
      <c r="D5242" t="s">
        <v>128</v>
      </c>
      <c r="E5242" t="s">
        <v>161</v>
      </c>
      <c r="F5242" t="s">
        <v>15196</v>
      </c>
      <c r="G5242" t="s">
        <v>256</v>
      </c>
      <c r="H5242" t="s">
        <v>144</v>
      </c>
      <c r="I5242" t="s">
        <v>136</v>
      </c>
      <c r="J5242" t="s">
        <v>137</v>
      </c>
      <c r="K5242" t="s">
        <v>138</v>
      </c>
      <c r="L5242" t="s">
        <v>15197</v>
      </c>
      <c r="M5242" t="s">
        <v>15198</v>
      </c>
      <c r="N5242">
        <v>4.8097222220000004</v>
      </c>
      <c r="O5242">
        <v>6</v>
      </c>
      <c r="P5242">
        <v>722</v>
      </c>
      <c r="Q5242">
        <v>1</v>
      </c>
      <c r="R5242">
        <v>5</v>
      </c>
      <c r="S5242">
        <v>3</v>
      </c>
      <c r="T5242">
        <v>105</v>
      </c>
      <c r="U5242">
        <v>0</v>
      </c>
      <c r="V5242">
        <v>0</v>
      </c>
      <c r="W5242">
        <v>7.3820261485767968</v>
      </c>
      <c r="X5242">
        <v>96.442833808042465</v>
      </c>
      <c r="Y5242">
        <v>1.152035933933544</v>
      </c>
      <c r="Z5242">
        <v>3.3543204107820883</v>
      </c>
      <c r="AA5242">
        <v>16.312036267379881</v>
      </c>
      <c r="AB5242">
        <v>74.426067124887965</v>
      </c>
      <c r="AC5242">
        <v>0</v>
      </c>
      <c r="AD5242">
        <v>0</v>
      </c>
      <c r="AE5242">
        <v>199.06931969360275</v>
      </c>
    </row>
    <row r="5243" spans="1:31" x14ac:dyDescent="0.25">
      <c r="A5243">
        <v>2436078</v>
      </c>
      <c r="B5243">
        <v>1</v>
      </c>
      <c r="C5243" t="s">
        <v>80</v>
      </c>
      <c r="D5243" t="s">
        <v>95</v>
      </c>
      <c r="E5243" t="s">
        <v>229</v>
      </c>
      <c r="F5243" t="s">
        <v>15199</v>
      </c>
      <c r="G5243" t="s">
        <v>143</v>
      </c>
      <c r="H5243" t="s">
        <v>144</v>
      </c>
      <c r="I5243" t="s">
        <v>136</v>
      </c>
      <c r="J5243" t="s">
        <v>137</v>
      </c>
      <c r="K5243" t="s">
        <v>138</v>
      </c>
      <c r="L5243" t="s">
        <v>15200</v>
      </c>
      <c r="M5243" t="s">
        <v>15201</v>
      </c>
      <c r="N5243">
        <v>0.19666666599999999</v>
      </c>
      <c r="O5243">
        <v>0</v>
      </c>
      <c r="P5243">
        <v>733</v>
      </c>
      <c r="Q5243">
        <v>6</v>
      </c>
      <c r="R5243">
        <v>14</v>
      </c>
      <c r="S5243">
        <v>8</v>
      </c>
      <c r="T5243">
        <v>36</v>
      </c>
      <c r="U5243">
        <v>1</v>
      </c>
      <c r="V5243">
        <v>0</v>
      </c>
      <c r="W5243">
        <v>0</v>
      </c>
      <c r="X5243">
        <v>29.292067795653107</v>
      </c>
      <c r="Y5243">
        <v>8.9718516581717065</v>
      </c>
      <c r="Z5243">
        <v>0.40748887534426997</v>
      </c>
      <c r="AA5243">
        <v>38.370822489892895</v>
      </c>
      <c r="AB5243">
        <v>11.066082701992222</v>
      </c>
      <c r="AC5243">
        <v>22.887182090746077</v>
      </c>
      <c r="AD5243">
        <v>0</v>
      </c>
      <c r="AE5243">
        <v>110.99549561180029</v>
      </c>
    </row>
    <row r="5244" spans="1:31" x14ac:dyDescent="0.25">
      <c r="A5244">
        <v>2435809</v>
      </c>
      <c r="B5244">
        <v>1</v>
      </c>
      <c r="C5244" t="s">
        <v>80</v>
      </c>
      <c r="D5244" t="s">
        <v>84</v>
      </c>
      <c r="E5244" t="s">
        <v>132</v>
      </c>
      <c r="F5244" t="s">
        <v>15202</v>
      </c>
      <c r="G5244" t="s">
        <v>134</v>
      </c>
      <c r="H5244" t="s">
        <v>135</v>
      </c>
      <c r="I5244" t="s">
        <v>136</v>
      </c>
      <c r="J5244" t="s">
        <v>137</v>
      </c>
      <c r="K5244" t="s">
        <v>138</v>
      </c>
      <c r="L5244" t="s">
        <v>15203</v>
      </c>
      <c r="M5244" t="s">
        <v>15204</v>
      </c>
      <c r="N5244">
        <v>2.005833333</v>
      </c>
      <c r="O5244">
        <v>0</v>
      </c>
      <c r="P5244">
        <v>1</v>
      </c>
      <c r="Q5244">
        <v>0</v>
      </c>
      <c r="R5244">
        <v>0</v>
      </c>
      <c r="S5244">
        <v>0</v>
      </c>
      <c r="T5244">
        <v>3</v>
      </c>
      <c r="U5244">
        <v>0</v>
      </c>
      <c r="V5244">
        <v>0</v>
      </c>
      <c r="W5244">
        <v>0</v>
      </c>
      <c r="X5244">
        <v>0.32974825905585503</v>
      </c>
      <c r="Y5244">
        <v>0</v>
      </c>
      <c r="Z5244">
        <v>0</v>
      </c>
      <c r="AA5244">
        <v>0</v>
      </c>
      <c r="AB5244">
        <v>9.5684978264013818</v>
      </c>
      <c r="AC5244">
        <v>0</v>
      </c>
      <c r="AD5244">
        <v>0</v>
      </c>
      <c r="AE5244">
        <v>9.8982460854572363</v>
      </c>
    </row>
    <row r="5245" spans="1:31" x14ac:dyDescent="0.25">
      <c r="A5245">
        <v>2436058</v>
      </c>
      <c r="B5245">
        <v>1</v>
      </c>
      <c r="C5245" t="s">
        <v>81</v>
      </c>
      <c r="D5245" t="s">
        <v>128</v>
      </c>
      <c r="E5245" t="s">
        <v>161</v>
      </c>
      <c r="F5245" t="s">
        <v>15205</v>
      </c>
      <c r="G5245" t="s">
        <v>143</v>
      </c>
      <c r="H5245" t="s">
        <v>144</v>
      </c>
      <c r="I5245" t="s">
        <v>136</v>
      </c>
      <c r="J5245" t="s">
        <v>137</v>
      </c>
      <c r="K5245" t="s">
        <v>138</v>
      </c>
      <c r="L5245" t="s">
        <v>14914</v>
      </c>
      <c r="M5245" t="s">
        <v>15206</v>
      </c>
      <c r="N5245">
        <v>1.616666666</v>
      </c>
      <c r="O5245">
        <v>0</v>
      </c>
      <c r="P5245">
        <v>167</v>
      </c>
      <c r="Q5245">
        <v>2</v>
      </c>
      <c r="R5245">
        <v>7</v>
      </c>
      <c r="S5245">
        <v>1</v>
      </c>
      <c r="T5245">
        <v>29</v>
      </c>
      <c r="U5245">
        <v>1</v>
      </c>
      <c r="V5245">
        <v>0</v>
      </c>
      <c r="W5245">
        <v>0</v>
      </c>
      <c r="X5245">
        <v>55.040922210897314</v>
      </c>
      <c r="Y5245">
        <v>0.78819571878954997</v>
      </c>
      <c r="Z5245">
        <v>6.3667783129002675</v>
      </c>
      <c r="AA5245">
        <v>34.569406982945679</v>
      </c>
      <c r="AB5245">
        <v>75.869811805245433</v>
      </c>
      <c r="AC5245">
        <v>25.664852180330001</v>
      </c>
      <c r="AD5245">
        <v>0</v>
      </c>
      <c r="AE5245">
        <v>198.29996721110825</v>
      </c>
    </row>
    <row r="5246" spans="1:31" x14ac:dyDescent="0.25">
      <c r="A5246">
        <v>2436450</v>
      </c>
      <c r="B5246">
        <v>1</v>
      </c>
      <c r="C5246" t="s">
        <v>81</v>
      </c>
      <c r="D5246" t="s">
        <v>119</v>
      </c>
      <c r="E5246" t="s">
        <v>161</v>
      </c>
      <c r="F5246" t="s">
        <v>15207</v>
      </c>
      <c r="G5246" t="s">
        <v>719</v>
      </c>
      <c r="H5246" t="s">
        <v>144</v>
      </c>
      <c r="I5246" t="s">
        <v>136</v>
      </c>
      <c r="J5246" t="s">
        <v>137</v>
      </c>
      <c r="K5246" t="s">
        <v>138</v>
      </c>
      <c r="L5246" t="s">
        <v>15208</v>
      </c>
      <c r="M5246" t="s">
        <v>15209</v>
      </c>
      <c r="N5246">
        <v>3.6122222220000002</v>
      </c>
      <c r="O5246">
        <v>0</v>
      </c>
      <c r="P5246">
        <v>360</v>
      </c>
      <c r="Q5246">
        <v>0</v>
      </c>
      <c r="R5246">
        <v>0</v>
      </c>
      <c r="S5246">
        <v>0</v>
      </c>
      <c r="T5246">
        <v>14</v>
      </c>
      <c r="U5246">
        <v>0</v>
      </c>
      <c r="V5246">
        <v>0</v>
      </c>
      <c r="W5246">
        <v>0</v>
      </c>
      <c r="X5246">
        <v>294.77395828770972</v>
      </c>
      <c r="Y5246">
        <v>0</v>
      </c>
      <c r="Z5246">
        <v>0</v>
      </c>
      <c r="AA5246">
        <v>0</v>
      </c>
      <c r="AB5246">
        <v>22.132187225127634</v>
      </c>
      <c r="AC5246">
        <v>0</v>
      </c>
      <c r="AD5246">
        <v>0</v>
      </c>
      <c r="AE5246">
        <v>316.90614551283733</v>
      </c>
    </row>
    <row r="5247" spans="1:31" x14ac:dyDescent="0.25">
      <c r="A5247">
        <v>2435972</v>
      </c>
      <c r="B5247">
        <v>1</v>
      </c>
      <c r="C5247" t="s">
        <v>80</v>
      </c>
      <c r="D5247" t="s">
        <v>103</v>
      </c>
      <c r="E5247" t="s">
        <v>156</v>
      </c>
      <c r="F5247" t="s">
        <v>15210</v>
      </c>
      <c r="G5247" t="s">
        <v>808</v>
      </c>
      <c r="H5247" t="s">
        <v>135</v>
      </c>
      <c r="I5247" t="s">
        <v>136</v>
      </c>
      <c r="J5247" t="s">
        <v>137</v>
      </c>
      <c r="K5247" t="s">
        <v>138</v>
      </c>
      <c r="L5247" t="s">
        <v>15211</v>
      </c>
      <c r="M5247" t="s">
        <v>15212</v>
      </c>
      <c r="N5247">
        <v>3.813055555</v>
      </c>
      <c r="O5247">
        <v>0</v>
      </c>
      <c r="P5247">
        <v>7</v>
      </c>
      <c r="Q5247">
        <v>0</v>
      </c>
      <c r="R5247">
        <v>0</v>
      </c>
      <c r="S5247">
        <v>0</v>
      </c>
      <c r="T5247">
        <v>41</v>
      </c>
      <c r="U5247">
        <v>0</v>
      </c>
      <c r="V5247">
        <v>0</v>
      </c>
      <c r="W5247">
        <v>0</v>
      </c>
      <c r="X5247">
        <v>3.0222538240836583</v>
      </c>
      <c r="Y5247">
        <v>0</v>
      </c>
      <c r="Z5247">
        <v>0</v>
      </c>
      <c r="AA5247">
        <v>0</v>
      </c>
      <c r="AB5247">
        <v>42.670069759195307</v>
      </c>
      <c r="AC5247">
        <v>0</v>
      </c>
      <c r="AD5247">
        <v>0</v>
      </c>
      <c r="AE5247">
        <v>45.692323583278963</v>
      </c>
    </row>
    <row r="5248" spans="1:31" x14ac:dyDescent="0.25">
      <c r="A5248">
        <v>2436264</v>
      </c>
      <c r="B5248">
        <v>1</v>
      </c>
      <c r="C5248" t="s">
        <v>80</v>
      </c>
      <c r="D5248" t="s">
        <v>105</v>
      </c>
      <c r="E5248" t="s">
        <v>229</v>
      </c>
      <c r="F5248" t="s">
        <v>15213</v>
      </c>
      <c r="G5248" t="s">
        <v>3082</v>
      </c>
      <c r="H5248" t="s">
        <v>1881</v>
      </c>
      <c r="I5248" t="s">
        <v>136</v>
      </c>
      <c r="J5248" t="s">
        <v>137</v>
      </c>
      <c r="K5248" t="s">
        <v>138</v>
      </c>
      <c r="L5248" t="s">
        <v>15214</v>
      </c>
      <c r="M5248" t="s">
        <v>15215</v>
      </c>
      <c r="N5248">
        <v>0.78249999999999997</v>
      </c>
      <c r="O5248">
        <v>21</v>
      </c>
      <c r="P5248">
        <v>63038</v>
      </c>
      <c r="Q5248">
        <v>39</v>
      </c>
      <c r="R5248">
        <v>1114</v>
      </c>
      <c r="S5248">
        <v>180</v>
      </c>
      <c r="T5248">
        <v>5742</v>
      </c>
      <c r="U5248">
        <v>68</v>
      </c>
      <c r="V5248">
        <v>68</v>
      </c>
      <c r="W5248">
        <v>30.109787104525314</v>
      </c>
      <c r="X5248">
        <v>14476.617625458624</v>
      </c>
      <c r="Y5248">
        <v>168.75260115661757</v>
      </c>
      <c r="Z5248">
        <v>177.90338476673281</v>
      </c>
      <c r="AA5248">
        <v>2948.0905513983571</v>
      </c>
      <c r="AB5248">
        <v>6242.2801092497775</v>
      </c>
      <c r="AC5248">
        <v>5632.2105343301073</v>
      </c>
      <c r="AD5248">
        <v>1793.0998594930818</v>
      </c>
      <c r="AE5248">
        <v>31469.064452957824</v>
      </c>
    </row>
    <row r="5249" spans="1:31" x14ac:dyDescent="0.25">
      <c r="A5249">
        <v>2436164</v>
      </c>
      <c r="B5249">
        <v>1</v>
      </c>
      <c r="C5249" t="s">
        <v>80</v>
      </c>
      <c r="D5249" t="s">
        <v>93</v>
      </c>
      <c r="E5249" t="s">
        <v>178</v>
      </c>
      <c r="F5249" t="s">
        <v>15216</v>
      </c>
      <c r="G5249" t="s">
        <v>143</v>
      </c>
      <c r="H5249" t="s">
        <v>144</v>
      </c>
      <c r="I5249" t="s">
        <v>136</v>
      </c>
      <c r="J5249" t="s">
        <v>137</v>
      </c>
      <c r="K5249" t="s">
        <v>138</v>
      </c>
      <c r="L5249" t="s">
        <v>14752</v>
      </c>
      <c r="M5249" t="s">
        <v>15217</v>
      </c>
      <c r="N5249">
        <v>0.26388888799999999</v>
      </c>
      <c r="O5249">
        <v>0</v>
      </c>
      <c r="P5249">
        <v>1654</v>
      </c>
      <c r="Q5249">
        <v>36</v>
      </c>
      <c r="R5249">
        <v>167</v>
      </c>
      <c r="S5249">
        <v>14</v>
      </c>
      <c r="T5249">
        <v>244</v>
      </c>
      <c r="U5249">
        <v>1</v>
      </c>
      <c r="V5249">
        <v>1</v>
      </c>
      <c r="W5249">
        <v>0</v>
      </c>
      <c r="X5249">
        <v>96.433759536547868</v>
      </c>
      <c r="Y5249">
        <v>8.7554593947634718</v>
      </c>
      <c r="Z5249">
        <v>13.709487128691672</v>
      </c>
      <c r="AA5249">
        <v>37.469588627875453</v>
      </c>
      <c r="AB5249">
        <v>52.916307705149237</v>
      </c>
      <c r="AC5249">
        <v>85.635427626703489</v>
      </c>
      <c r="AD5249">
        <v>9.8594665185500006</v>
      </c>
      <c r="AE5249">
        <v>304.77949653828114</v>
      </c>
    </row>
    <row r="5250" spans="1:31" x14ac:dyDescent="0.25">
      <c r="A5250">
        <v>2436396</v>
      </c>
      <c r="B5250">
        <v>1</v>
      </c>
      <c r="C5250" t="s">
        <v>80</v>
      </c>
      <c r="D5250" t="s">
        <v>93</v>
      </c>
      <c r="E5250" t="s">
        <v>147</v>
      </c>
      <c r="F5250" t="s">
        <v>15218</v>
      </c>
      <c r="G5250" t="s">
        <v>149</v>
      </c>
      <c r="H5250" t="s">
        <v>135</v>
      </c>
      <c r="I5250" t="s">
        <v>136</v>
      </c>
      <c r="J5250" t="s">
        <v>137</v>
      </c>
      <c r="K5250" t="s">
        <v>138</v>
      </c>
      <c r="L5250" t="s">
        <v>15219</v>
      </c>
      <c r="M5250" t="s">
        <v>15220</v>
      </c>
      <c r="N5250">
        <v>2.1372222220000001</v>
      </c>
      <c r="O5250">
        <v>0</v>
      </c>
      <c r="P5250">
        <v>1</v>
      </c>
      <c r="Q5250">
        <v>0</v>
      </c>
      <c r="R5250">
        <v>0</v>
      </c>
      <c r="S5250">
        <v>0</v>
      </c>
      <c r="T5250">
        <v>1</v>
      </c>
      <c r="U5250">
        <v>0</v>
      </c>
      <c r="V5250">
        <v>0</v>
      </c>
      <c r="W5250">
        <v>0</v>
      </c>
      <c r="X5250">
        <v>1.1706077522842668</v>
      </c>
      <c r="Y5250">
        <v>0</v>
      </c>
      <c r="Z5250">
        <v>0</v>
      </c>
      <c r="AA5250">
        <v>0</v>
      </c>
      <c r="AB5250">
        <v>1.5126599923861601</v>
      </c>
      <c r="AC5250">
        <v>0</v>
      </c>
      <c r="AD5250">
        <v>0</v>
      </c>
      <c r="AE5250">
        <v>2.6832677446704269</v>
      </c>
    </row>
    <row r="5251" spans="1:31" x14ac:dyDescent="0.25">
      <c r="A5251">
        <v>2436419</v>
      </c>
      <c r="B5251">
        <v>1</v>
      </c>
      <c r="C5251" t="s">
        <v>81</v>
      </c>
      <c r="D5251" t="s">
        <v>128</v>
      </c>
      <c r="E5251" t="s">
        <v>141</v>
      </c>
      <c r="F5251" t="s">
        <v>15221</v>
      </c>
      <c r="G5251" t="s">
        <v>143</v>
      </c>
      <c r="H5251" t="s">
        <v>144</v>
      </c>
      <c r="I5251" t="s">
        <v>136</v>
      </c>
      <c r="J5251" t="s">
        <v>137</v>
      </c>
      <c r="K5251" t="s">
        <v>138</v>
      </c>
      <c r="L5251" t="s">
        <v>15222</v>
      </c>
      <c r="M5251" t="s">
        <v>15223</v>
      </c>
      <c r="N5251">
        <v>1.3225</v>
      </c>
      <c r="O5251">
        <v>0</v>
      </c>
      <c r="P5251">
        <v>0</v>
      </c>
      <c r="Q5251">
        <v>0</v>
      </c>
      <c r="R5251">
        <v>0</v>
      </c>
      <c r="S5251">
        <v>2</v>
      </c>
      <c r="T5251">
        <v>1</v>
      </c>
      <c r="U5251">
        <v>1</v>
      </c>
      <c r="V5251">
        <v>2</v>
      </c>
      <c r="W5251">
        <v>0</v>
      </c>
      <c r="X5251">
        <v>0</v>
      </c>
      <c r="Y5251">
        <v>0</v>
      </c>
      <c r="Z5251">
        <v>0</v>
      </c>
      <c r="AA5251">
        <v>7.6011468355741885</v>
      </c>
      <c r="AB5251">
        <v>30.430225508933226</v>
      </c>
      <c r="AC5251">
        <v>101.36165304855852</v>
      </c>
      <c r="AD5251">
        <v>94.910519556626724</v>
      </c>
      <c r="AE5251">
        <v>234.30354494969268</v>
      </c>
    </row>
    <row r="5252" spans="1:31" x14ac:dyDescent="0.25">
      <c r="A5252">
        <v>2435778</v>
      </c>
      <c r="B5252">
        <v>1</v>
      </c>
      <c r="C5252" t="s">
        <v>80</v>
      </c>
      <c r="D5252" t="s">
        <v>96</v>
      </c>
      <c r="E5252" t="s">
        <v>132</v>
      </c>
      <c r="F5252" t="s">
        <v>15224</v>
      </c>
      <c r="G5252" t="s">
        <v>134</v>
      </c>
      <c r="H5252" t="s">
        <v>135</v>
      </c>
      <c r="I5252" t="s">
        <v>136</v>
      </c>
      <c r="J5252" t="s">
        <v>137</v>
      </c>
      <c r="K5252" t="s">
        <v>138</v>
      </c>
      <c r="L5252" t="s">
        <v>15225</v>
      </c>
      <c r="M5252" t="s">
        <v>15226</v>
      </c>
      <c r="N5252">
        <v>1.8180555549999999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0.83919108090401162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0.83919108090401162</v>
      </c>
    </row>
    <row r="5253" spans="1:31" x14ac:dyDescent="0.25">
      <c r="A5253">
        <v>2435878</v>
      </c>
      <c r="B5253">
        <v>1</v>
      </c>
      <c r="C5253" t="s">
        <v>80</v>
      </c>
      <c r="D5253" t="s">
        <v>85</v>
      </c>
      <c r="E5253" t="s">
        <v>132</v>
      </c>
      <c r="F5253" t="s">
        <v>15227</v>
      </c>
      <c r="G5253" t="s">
        <v>134</v>
      </c>
      <c r="H5253" t="s">
        <v>135</v>
      </c>
      <c r="I5253" t="s">
        <v>136</v>
      </c>
      <c r="J5253" t="s">
        <v>137</v>
      </c>
      <c r="K5253" t="s">
        <v>138</v>
      </c>
      <c r="L5253" t="s">
        <v>15228</v>
      </c>
      <c r="M5253" t="s">
        <v>15229</v>
      </c>
      <c r="N5253">
        <v>3.315555555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1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7.3624881467973324</v>
      </c>
      <c r="AC5253">
        <v>0</v>
      </c>
      <c r="AD5253">
        <v>0</v>
      </c>
      <c r="AE5253">
        <v>7.3624881467973324</v>
      </c>
    </row>
    <row r="5254" spans="1:31" x14ac:dyDescent="0.25">
      <c r="A5254">
        <v>2435855</v>
      </c>
      <c r="B5254">
        <v>1</v>
      </c>
      <c r="C5254" t="s">
        <v>80</v>
      </c>
      <c r="D5254" t="s">
        <v>82</v>
      </c>
      <c r="E5254" t="s">
        <v>147</v>
      </c>
      <c r="F5254" t="s">
        <v>8945</v>
      </c>
      <c r="G5254" t="s">
        <v>187</v>
      </c>
      <c r="H5254" t="s">
        <v>135</v>
      </c>
      <c r="I5254" t="s">
        <v>136</v>
      </c>
      <c r="J5254" t="s">
        <v>137</v>
      </c>
      <c r="K5254" t="s">
        <v>164</v>
      </c>
      <c r="L5254" t="s">
        <v>15230</v>
      </c>
      <c r="M5254" t="s">
        <v>15231</v>
      </c>
      <c r="N5254">
        <v>1.6555555550000001</v>
      </c>
      <c r="O5254">
        <v>0</v>
      </c>
      <c r="P5254">
        <v>37</v>
      </c>
      <c r="Q5254">
        <v>0</v>
      </c>
      <c r="R5254">
        <v>0</v>
      </c>
      <c r="S5254">
        <v>0</v>
      </c>
      <c r="T5254">
        <v>7</v>
      </c>
      <c r="U5254">
        <v>0</v>
      </c>
      <c r="V5254">
        <v>0</v>
      </c>
      <c r="W5254">
        <v>0</v>
      </c>
      <c r="X5254">
        <v>8.0767910902646047</v>
      </c>
      <c r="Y5254">
        <v>0</v>
      </c>
      <c r="Z5254">
        <v>0</v>
      </c>
      <c r="AA5254">
        <v>0</v>
      </c>
      <c r="AB5254">
        <v>32.935529843812581</v>
      </c>
      <c r="AC5254">
        <v>0</v>
      </c>
      <c r="AD5254">
        <v>0</v>
      </c>
      <c r="AE5254">
        <v>41.012320934077188</v>
      </c>
    </row>
    <row r="5255" spans="1:31" x14ac:dyDescent="0.25">
      <c r="A5255">
        <v>2436296</v>
      </c>
      <c r="B5255">
        <v>1</v>
      </c>
      <c r="C5255" t="s">
        <v>81</v>
      </c>
      <c r="D5255" t="s">
        <v>123</v>
      </c>
      <c r="E5255" t="s">
        <v>132</v>
      </c>
      <c r="F5255" t="s">
        <v>15232</v>
      </c>
      <c r="G5255" t="s">
        <v>134</v>
      </c>
      <c r="H5255" t="s">
        <v>135</v>
      </c>
      <c r="I5255" t="s">
        <v>136</v>
      </c>
      <c r="J5255" t="s">
        <v>137</v>
      </c>
      <c r="K5255" t="s">
        <v>138</v>
      </c>
      <c r="L5255" t="s">
        <v>15233</v>
      </c>
      <c r="M5255" t="s">
        <v>15234</v>
      </c>
      <c r="N5255">
        <v>4.5886111109999996</v>
      </c>
      <c r="O5255">
        <v>0</v>
      </c>
      <c r="P5255">
        <v>1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</row>
    <row r="5256" spans="1:31" x14ac:dyDescent="0.25">
      <c r="A5256">
        <v>2436047</v>
      </c>
      <c r="B5256">
        <v>1</v>
      </c>
      <c r="C5256" t="s">
        <v>80</v>
      </c>
      <c r="D5256" t="s">
        <v>95</v>
      </c>
      <c r="E5256" t="s">
        <v>132</v>
      </c>
      <c r="F5256" t="s">
        <v>15235</v>
      </c>
      <c r="G5256" t="s">
        <v>198</v>
      </c>
      <c r="H5256" t="s">
        <v>135</v>
      </c>
      <c r="I5256" t="s">
        <v>136</v>
      </c>
      <c r="J5256" t="s">
        <v>137</v>
      </c>
      <c r="K5256" t="s">
        <v>138</v>
      </c>
      <c r="L5256" t="s">
        <v>15236</v>
      </c>
      <c r="M5256" t="s">
        <v>15237</v>
      </c>
      <c r="N5256">
        <v>3.7913888880000002</v>
      </c>
      <c r="O5256">
        <v>0</v>
      </c>
      <c r="P5256">
        <v>1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0.93596419564666666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0.93596419564666666</v>
      </c>
    </row>
    <row r="5257" spans="1:31" x14ac:dyDescent="0.25">
      <c r="A5257">
        <v>2436233</v>
      </c>
      <c r="B5257">
        <v>1</v>
      </c>
      <c r="C5257" t="s">
        <v>80</v>
      </c>
      <c r="D5257" t="s">
        <v>97</v>
      </c>
      <c r="E5257" t="s">
        <v>132</v>
      </c>
      <c r="F5257" t="s">
        <v>15238</v>
      </c>
      <c r="G5257" t="s">
        <v>198</v>
      </c>
      <c r="H5257" t="s">
        <v>135</v>
      </c>
      <c r="I5257" t="s">
        <v>136</v>
      </c>
      <c r="J5257" t="s">
        <v>137</v>
      </c>
      <c r="K5257" t="s">
        <v>138</v>
      </c>
      <c r="L5257" t="s">
        <v>15239</v>
      </c>
      <c r="M5257" t="s">
        <v>15240</v>
      </c>
      <c r="N5257">
        <v>2.696388888</v>
      </c>
      <c r="O5257">
        <v>0</v>
      </c>
      <c r="P5257">
        <v>4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16.320255598410753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16.320255598410753</v>
      </c>
    </row>
    <row r="5258" spans="1:31" x14ac:dyDescent="0.25">
      <c r="A5258">
        <v>2435941</v>
      </c>
      <c r="B5258">
        <v>1</v>
      </c>
      <c r="C5258" t="s">
        <v>80</v>
      </c>
      <c r="D5258" t="s">
        <v>94</v>
      </c>
      <c r="E5258" t="s">
        <v>132</v>
      </c>
      <c r="F5258" t="s">
        <v>15241</v>
      </c>
      <c r="G5258" t="s">
        <v>134</v>
      </c>
      <c r="H5258" t="s">
        <v>135</v>
      </c>
      <c r="I5258" t="s">
        <v>136</v>
      </c>
      <c r="J5258" t="s">
        <v>137</v>
      </c>
      <c r="K5258" t="s">
        <v>138</v>
      </c>
      <c r="L5258" t="s">
        <v>15242</v>
      </c>
      <c r="M5258" t="s">
        <v>15243</v>
      </c>
      <c r="N5258">
        <v>2.5099999999999998</v>
      </c>
      <c r="O5258">
        <v>0</v>
      </c>
      <c r="P5258">
        <v>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</row>
    <row r="5259" spans="1:31" x14ac:dyDescent="0.25">
      <c r="A5259">
        <v>2436041</v>
      </c>
      <c r="B5259">
        <v>1</v>
      </c>
      <c r="C5259" t="s">
        <v>80</v>
      </c>
      <c r="D5259" t="s">
        <v>95</v>
      </c>
      <c r="E5259" t="s">
        <v>156</v>
      </c>
      <c r="F5259" t="s">
        <v>15244</v>
      </c>
      <c r="G5259" t="s">
        <v>175</v>
      </c>
      <c r="H5259" t="s">
        <v>135</v>
      </c>
      <c r="I5259" t="s">
        <v>136</v>
      </c>
      <c r="J5259" t="s">
        <v>137</v>
      </c>
      <c r="K5259" t="s">
        <v>138</v>
      </c>
      <c r="L5259" t="s">
        <v>15245</v>
      </c>
      <c r="M5259" t="s">
        <v>15246</v>
      </c>
      <c r="N5259">
        <v>1.191944444</v>
      </c>
      <c r="O5259">
        <v>0</v>
      </c>
      <c r="P5259">
        <v>242</v>
      </c>
      <c r="Q5259">
        <v>0</v>
      </c>
      <c r="R5259">
        <v>0</v>
      </c>
      <c r="S5259">
        <v>0</v>
      </c>
      <c r="T5259">
        <v>18</v>
      </c>
      <c r="U5259">
        <v>0</v>
      </c>
      <c r="V5259">
        <v>0</v>
      </c>
      <c r="W5259">
        <v>0</v>
      </c>
      <c r="X5259">
        <v>66.174577699776776</v>
      </c>
      <c r="Y5259">
        <v>0</v>
      </c>
      <c r="Z5259">
        <v>0</v>
      </c>
      <c r="AA5259">
        <v>0</v>
      </c>
      <c r="AB5259">
        <v>28.958233547438812</v>
      </c>
      <c r="AC5259">
        <v>0</v>
      </c>
      <c r="AD5259">
        <v>0</v>
      </c>
      <c r="AE5259">
        <v>95.132811247215585</v>
      </c>
    </row>
    <row r="5260" spans="1:31" x14ac:dyDescent="0.25">
      <c r="A5260">
        <v>2435838</v>
      </c>
      <c r="B5260">
        <v>1</v>
      </c>
      <c r="C5260" t="s">
        <v>80</v>
      </c>
      <c r="D5260" t="s">
        <v>84</v>
      </c>
      <c r="E5260" t="s">
        <v>132</v>
      </c>
      <c r="F5260" t="s">
        <v>15247</v>
      </c>
      <c r="G5260" t="s">
        <v>198</v>
      </c>
      <c r="H5260" t="s">
        <v>135</v>
      </c>
      <c r="I5260" t="s">
        <v>136</v>
      </c>
      <c r="J5260" t="s">
        <v>137</v>
      </c>
      <c r="K5260" t="s">
        <v>138</v>
      </c>
      <c r="L5260" t="s">
        <v>15248</v>
      </c>
      <c r="M5260" t="s">
        <v>15249</v>
      </c>
      <c r="N5260">
        <v>4.6733333330000004</v>
      </c>
      <c r="O5260">
        <v>0</v>
      </c>
      <c r="P5260">
        <v>13</v>
      </c>
      <c r="Q5260">
        <v>0</v>
      </c>
      <c r="R5260">
        <v>0</v>
      </c>
      <c r="S5260">
        <v>0</v>
      </c>
      <c r="T5260">
        <v>1</v>
      </c>
      <c r="U5260">
        <v>0</v>
      </c>
      <c r="V5260">
        <v>0</v>
      </c>
      <c r="W5260">
        <v>0</v>
      </c>
      <c r="X5260">
        <v>16.212540821794821</v>
      </c>
      <c r="Y5260">
        <v>0</v>
      </c>
      <c r="Z5260">
        <v>0</v>
      </c>
      <c r="AA5260">
        <v>0</v>
      </c>
      <c r="AB5260">
        <v>4.7001177820596869</v>
      </c>
      <c r="AC5260">
        <v>0</v>
      </c>
      <c r="AD5260">
        <v>0</v>
      </c>
      <c r="AE5260">
        <v>20.91265860385451</v>
      </c>
    </row>
    <row r="5261" spans="1:31" x14ac:dyDescent="0.25">
      <c r="A5261">
        <v>2435812</v>
      </c>
      <c r="B5261">
        <v>1</v>
      </c>
      <c r="C5261" t="s">
        <v>80</v>
      </c>
      <c r="D5261" t="s">
        <v>98</v>
      </c>
      <c r="E5261" t="s">
        <v>132</v>
      </c>
      <c r="F5261" t="s">
        <v>15250</v>
      </c>
      <c r="G5261" t="s">
        <v>134</v>
      </c>
      <c r="H5261" t="s">
        <v>135</v>
      </c>
      <c r="I5261" t="s">
        <v>136</v>
      </c>
      <c r="J5261" t="s">
        <v>137</v>
      </c>
      <c r="K5261" t="s">
        <v>138</v>
      </c>
      <c r="L5261" t="s">
        <v>15251</v>
      </c>
      <c r="M5261" t="s">
        <v>15252</v>
      </c>
      <c r="N5261">
        <v>1.503333333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1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6.7617322399171549</v>
      </c>
      <c r="AC5261">
        <v>0</v>
      </c>
      <c r="AD5261">
        <v>0</v>
      </c>
      <c r="AE5261">
        <v>6.7617322399171549</v>
      </c>
    </row>
    <row r="5262" spans="1:31" x14ac:dyDescent="0.25">
      <c r="A5262">
        <v>2436104</v>
      </c>
      <c r="B5262">
        <v>1</v>
      </c>
      <c r="C5262" t="s">
        <v>81</v>
      </c>
      <c r="D5262" t="s">
        <v>127</v>
      </c>
      <c r="E5262" t="s">
        <v>141</v>
      </c>
      <c r="F5262" t="s">
        <v>9971</v>
      </c>
      <c r="G5262" t="s">
        <v>143</v>
      </c>
      <c r="H5262" t="s">
        <v>144</v>
      </c>
      <c r="I5262" t="s">
        <v>136</v>
      </c>
      <c r="J5262" t="s">
        <v>137</v>
      </c>
      <c r="K5262" t="s">
        <v>138</v>
      </c>
      <c r="L5262" t="s">
        <v>15253</v>
      </c>
      <c r="M5262" t="s">
        <v>15254</v>
      </c>
      <c r="N5262">
        <v>0.98555555500000003</v>
      </c>
      <c r="O5262">
        <v>0</v>
      </c>
      <c r="P5262">
        <v>962</v>
      </c>
      <c r="Q5262">
        <v>12</v>
      </c>
      <c r="R5262">
        <v>31</v>
      </c>
      <c r="S5262">
        <v>9</v>
      </c>
      <c r="T5262">
        <v>126</v>
      </c>
      <c r="U5262">
        <v>6</v>
      </c>
      <c r="V5262">
        <v>2</v>
      </c>
      <c r="W5262">
        <v>0</v>
      </c>
      <c r="X5262">
        <v>276.82923700394446</v>
      </c>
      <c r="Y5262">
        <v>0.18873537723946671</v>
      </c>
      <c r="Z5262">
        <v>3.6962612509067592</v>
      </c>
      <c r="AA5262">
        <v>214.03007621064825</v>
      </c>
      <c r="AB5262">
        <v>120.99521531161234</v>
      </c>
      <c r="AC5262">
        <v>923.38977171181148</v>
      </c>
      <c r="AD5262">
        <v>192.93755922318388</v>
      </c>
      <c r="AE5262">
        <v>1732.0668560893466</v>
      </c>
    </row>
    <row r="5263" spans="1:31" x14ac:dyDescent="0.25">
      <c r="A5263">
        <v>2435881</v>
      </c>
      <c r="B5263">
        <v>1</v>
      </c>
      <c r="C5263" t="s">
        <v>81</v>
      </c>
      <c r="D5263" t="s">
        <v>113</v>
      </c>
      <c r="E5263" t="s">
        <v>141</v>
      </c>
      <c r="F5263" t="s">
        <v>15255</v>
      </c>
      <c r="G5263" t="s">
        <v>143</v>
      </c>
      <c r="H5263" t="s">
        <v>144</v>
      </c>
      <c r="I5263" t="s">
        <v>136</v>
      </c>
      <c r="J5263" t="s">
        <v>137</v>
      </c>
      <c r="K5263" t="s">
        <v>138</v>
      </c>
      <c r="L5263" t="s">
        <v>15256</v>
      </c>
      <c r="M5263" t="s">
        <v>15257</v>
      </c>
      <c r="N5263">
        <v>1.2980555549999999</v>
      </c>
      <c r="O5263">
        <v>0</v>
      </c>
      <c r="P5263">
        <v>598</v>
      </c>
      <c r="Q5263">
        <v>16</v>
      </c>
      <c r="R5263">
        <v>72</v>
      </c>
      <c r="S5263">
        <v>1</v>
      </c>
      <c r="T5263">
        <v>36</v>
      </c>
      <c r="U5263">
        <v>0</v>
      </c>
      <c r="V5263">
        <v>0</v>
      </c>
      <c r="W5263">
        <v>0</v>
      </c>
      <c r="X5263">
        <v>114.08589516366793</v>
      </c>
      <c r="Y5263">
        <v>0.17772242798304</v>
      </c>
      <c r="Z5263">
        <v>1.9749576490732534</v>
      </c>
      <c r="AA5263">
        <v>0</v>
      </c>
      <c r="AB5263">
        <v>30.073928713890503</v>
      </c>
      <c r="AC5263">
        <v>0</v>
      </c>
      <c r="AD5263">
        <v>0</v>
      </c>
      <c r="AE5263">
        <v>146.31250395461473</v>
      </c>
    </row>
    <row r="5264" spans="1:31" x14ac:dyDescent="0.25">
      <c r="A5264">
        <v>2436004</v>
      </c>
      <c r="B5264">
        <v>1</v>
      </c>
      <c r="C5264" t="s">
        <v>80</v>
      </c>
      <c r="D5264" t="s">
        <v>90</v>
      </c>
      <c r="E5264" t="s">
        <v>161</v>
      </c>
      <c r="F5264" t="s">
        <v>15258</v>
      </c>
      <c r="G5264" t="s">
        <v>187</v>
      </c>
      <c r="H5264" t="s">
        <v>144</v>
      </c>
      <c r="I5264" t="s">
        <v>136</v>
      </c>
      <c r="J5264" t="s">
        <v>137</v>
      </c>
      <c r="K5264" t="s">
        <v>164</v>
      </c>
      <c r="L5264" t="s">
        <v>15259</v>
      </c>
      <c r="M5264" t="s">
        <v>15260</v>
      </c>
      <c r="N5264">
        <v>1.5805555549999999</v>
      </c>
      <c r="O5264">
        <v>0</v>
      </c>
      <c r="P5264">
        <v>4741</v>
      </c>
      <c r="Q5264">
        <v>0</v>
      </c>
      <c r="R5264">
        <v>0</v>
      </c>
      <c r="S5264">
        <v>1</v>
      </c>
      <c r="T5264">
        <v>324</v>
      </c>
      <c r="U5264">
        <v>0</v>
      </c>
      <c r="V5264">
        <v>0</v>
      </c>
      <c r="W5264">
        <v>0</v>
      </c>
      <c r="X5264">
        <v>2019.3288339472333</v>
      </c>
      <c r="Y5264">
        <v>0</v>
      </c>
      <c r="Z5264">
        <v>0</v>
      </c>
      <c r="AA5264">
        <v>29.963402961796671</v>
      </c>
      <c r="AB5264">
        <v>450.96333262518164</v>
      </c>
      <c r="AC5264">
        <v>0</v>
      </c>
      <c r="AD5264">
        <v>0</v>
      </c>
      <c r="AE5264">
        <v>2500.2555695342116</v>
      </c>
    </row>
    <row r="5265" spans="1:31" x14ac:dyDescent="0.25">
      <c r="A5265">
        <v>2436402</v>
      </c>
      <c r="B5265">
        <v>1</v>
      </c>
      <c r="C5265" t="s">
        <v>81</v>
      </c>
      <c r="D5265" t="s">
        <v>127</v>
      </c>
      <c r="E5265" t="s">
        <v>161</v>
      </c>
      <c r="F5265" t="s">
        <v>15261</v>
      </c>
      <c r="G5265" t="s">
        <v>256</v>
      </c>
      <c r="H5265" t="s">
        <v>144</v>
      </c>
      <c r="I5265" t="s">
        <v>136</v>
      </c>
      <c r="J5265" t="s">
        <v>137</v>
      </c>
      <c r="K5265" t="s">
        <v>138</v>
      </c>
      <c r="L5265" t="s">
        <v>15262</v>
      </c>
      <c r="M5265" t="s">
        <v>15263</v>
      </c>
      <c r="N5265">
        <v>2.9108333329999998</v>
      </c>
      <c r="O5265">
        <v>0</v>
      </c>
      <c r="P5265">
        <v>7</v>
      </c>
      <c r="Q5265">
        <v>8</v>
      </c>
      <c r="R5265">
        <v>4</v>
      </c>
      <c r="S5265">
        <v>1</v>
      </c>
      <c r="T5265">
        <v>0</v>
      </c>
      <c r="U5265">
        <v>0</v>
      </c>
      <c r="V5265">
        <v>0</v>
      </c>
      <c r="W5265">
        <v>0</v>
      </c>
      <c r="X5265">
        <v>2.5021708204395736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2.5021708204395736</v>
      </c>
    </row>
    <row r="5266" spans="1:31" x14ac:dyDescent="0.25">
      <c r="A5266">
        <v>2435775</v>
      </c>
      <c r="B5266">
        <v>1</v>
      </c>
      <c r="C5266" t="s">
        <v>80</v>
      </c>
      <c r="D5266" t="s">
        <v>87</v>
      </c>
      <c r="E5266" t="s">
        <v>156</v>
      </c>
      <c r="F5266" t="s">
        <v>15264</v>
      </c>
      <c r="G5266" t="s">
        <v>214</v>
      </c>
      <c r="H5266" t="s">
        <v>135</v>
      </c>
      <c r="I5266" t="s">
        <v>136</v>
      </c>
      <c r="J5266" t="s">
        <v>137</v>
      </c>
      <c r="K5266" t="s">
        <v>138</v>
      </c>
      <c r="L5266" t="s">
        <v>15265</v>
      </c>
      <c r="M5266" t="s">
        <v>15266</v>
      </c>
      <c r="N5266">
        <v>9.3983333330000001</v>
      </c>
      <c r="O5266">
        <v>0</v>
      </c>
      <c r="P5266">
        <v>437</v>
      </c>
      <c r="Q5266">
        <v>0</v>
      </c>
      <c r="R5266">
        <v>0</v>
      </c>
      <c r="S5266">
        <v>0</v>
      </c>
      <c r="T5266">
        <v>44</v>
      </c>
      <c r="U5266">
        <v>0</v>
      </c>
      <c r="V5266">
        <v>0</v>
      </c>
      <c r="W5266">
        <v>0</v>
      </c>
      <c r="X5266">
        <v>1171.2190371825045</v>
      </c>
      <c r="Y5266">
        <v>0</v>
      </c>
      <c r="Z5266">
        <v>0</v>
      </c>
      <c r="AA5266">
        <v>0</v>
      </c>
      <c r="AB5266">
        <v>1054.3910217430468</v>
      </c>
      <c r="AC5266">
        <v>0</v>
      </c>
      <c r="AD5266">
        <v>0</v>
      </c>
      <c r="AE5266">
        <v>2225.6100589255511</v>
      </c>
    </row>
    <row r="5267" spans="1:31" x14ac:dyDescent="0.25">
      <c r="A5267">
        <v>2435961</v>
      </c>
      <c r="B5267">
        <v>1</v>
      </c>
      <c r="C5267" t="s">
        <v>80</v>
      </c>
      <c r="D5267" t="s">
        <v>103</v>
      </c>
      <c r="E5267" t="s">
        <v>161</v>
      </c>
      <c r="F5267" t="s">
        <v>15267</v>
      </c>
      <c r="G5267" t="s">
        <v>355</v>
      </c>
      <c r="H5267" t="s">
        <v>144</v>
      </c>
      <c r="I5267" t="s">
        <v>136</v>
      </c>
      <c r="J5267" t="s">
        <v>137</v>
      </c>
      <c r="K5267" t="s">
        <v>164</v>
      </c>
      <c r="L5267" t="s">
        <v>15268</v>
      </c>
      <c r="M5267" t="s">
        <v>15269</v>
      </c>
      <c r="N5267">
        <v>6.2702777770000004</v>
      </c>
      <c r="O5267">
        <v>0</v>
      </c>
      <c r="P5267">
        <v>789</v>
      </c>
      <c r="Q5267">
        <v>0</v>
      </c>
      <c r="R5267">
        <v>6</v>
      </c>
      <c r="S5267">
        <v>0</v>
      </c>
      <c r="T5267">
        <v>63</v>
      </c>
      <c r="U5267">
        <v>0</v>
      </c>
      <c r="V5267">
        <v>0</v>
      </c>
      <c r="W5267">
        <v>0</v>
      </c>
      <c r="X5267">
        <v>1162.0055319140865</v>
      </c>
      <c r="Y5267">
        <v>0</v>
      </c>
      <c r="Z5267">
        <v>112.29365694180706</v>
      </c>
      <c r="AA5267">
        <v>0</v>
      </c>
      <c r="AB5267">
        <v>494.34664978381085</v>
      </c>
      <c r="AC5267">
        <v>0</v>
      </c>
      <c r="AD5267">
        <v>0</v>
      </c>
      <c r="AE5267">
        <v>1768.6458386397044</v>
      </c>
    </row>
    <row r="5268" spans="1:31" x14ac:dyDescent="0.25">
      <c r="A5268">
        <v>2435818</v>
      </c>
      <c r="B5268">
        <v>1</v>
      </c>
      <c r="C5268" t="s">
        <v>80</v>
      </c>
      <c r="D5268" t="s">
        <v>104</v>
      </c>
      <c r="E5268" t="s">
        <v>229</v>
      </c>
      <c r="F5268" t="s">
        <v>15270</v>
      </c>
      <c r="G5268" t="s">
        <v>143</v>
      </c>
      <c r="H5268" t="s">
        <v>144</v>
      </c>
      <c r="I5268" t="s">
        <v>136</v>
      </c>
      <c r="J5268" t="s">
        <v>137</v>
      </c>
      <c r="K5268" t="s">
        <v>138</v>
      </c>
      <c r="L5268" t="s">
        <v>15271</v>
      </c>
      <c r="M5268" t="s">
        <v>15272</v>
      </c>
      <c r="N5268">
        <v>0.41972222199999998</v>
      </c>
      <c r="O5268">
        <v>3</v>
      </c>
      <c r="P5268">
        <v>227</v>
      </c>
      <c r="Q5268">
        <v>21</v>
      </c>
      <c r="R5268">
        <v>299</v>
      </c>
      <c r="S5268">
        <v>55</v>
      </c>
      <c r="T5268">
        <v>88</v>
      </c>
      <c r="U5268">
        <v>21</v>
      </c>
      <c r="V5268">
        <v>2</v>
      </c>
      <c r="W5268">
        <v>13.525194470939303</v>
      </c>
      <c r="X5268">
        <v>38.370171249814184</v>
      </c>
      <c r="Y5268">
        <v>3.2996455017847182</v>
      </c>
      <c r="Z5268">
        <v>8.1311972287344432</v>
      </c>
      <c r="AA5268">
        <v>719.52376684987166</v>
      </c>
      <c r="AB5268">
        <v>37.210849659886101</v>
      </c>
      <c r="AC5268">
        <v>2840.2551900824265</v>
      </c>
      <c r="AD5268">
        <v>4.9915586636801201</v>
      </c>
      <c r="AE5268">
        <v>3665.3075737071372</v>
      </c>
    </row>
    <row r="5269" spans="1:31" x14ac:dyDescent="0.25">
      <c r="A5269">
        <v>2436067</v>
      </c>
      <c r="B5269">
        <v>1</v>
      </c>
      <c r="C5269" t="s">
        <v>80</v>
      </c>
      <c r="D5269" t="s">
        <v>97</v>
      </c>
      <c r="E5269" t="s">
        <v>290</v>
      </c>
      <c r="F5269" t="s">
        <v>15273</v>
      </c>
      <c r="G5269" t="s">
        <v>525</v>
      </c>
      <c r="H5269" t="s">
        <v>135</v>
      </c>
      <c r="I5269" t="s">
        <v>136</v>
      </c>
      <c r="J5269" t="s">
        <v>137</v>
      </c>
      <c r="K5269" t="s">
        <v>138</v>
      </c>
      <c r="L5269" t="s">
        <v>15274</v>
      </c>
      <c r="M5269" t="s">
        <v>15275</v>
      </c>
      <c r="N5269">
        <v>4.1500000000000004</v>
      </c>
      <c r="O5269">
        <v>0</v>
      </c>
      <c r="P5269">
        <v>4</v>
      </c>
      <c r="Q5269">
        <v>0</v>
      </c>
      <c r="R5269">
        <v>0</v>
      </c>
      <c r="S5269">
        <v>0</v>
      </c>
      <c r="T5269">
        <v>17</v>
      </c>
      <c r="U5269">
        <v>0</v>
      </c>
      <c r="V5269">
        <v>0</v>
      </c>
      <c r="W5269">
        <v>0</v>
      </c>
      <c r="X5269">
        <v>21.489915705973257</v>
      </c>
      <c r="Y5269">
        <v>0</v>
      </c>
      <c r="Z5269">
        <v>0</v>
      </c>
      <c r="AA5269">
        <v>0</v>
      </c>
      <c r="AB5269">
        <v>211.2829464321579</v>
      </c>
      <c r="AC5269">
        <v>0</v>
      </c>
      <c r="AD5269">
        <v>0</v>
      </c>
      <c r="AE5269">
        <v>232.77286213813116</v>
      </c>
    </row>
    <row r="5270" spans="1:31" x14ac:dyDescent="0.25">
      <c r="A5270">
        <v>2436210</v>
      </c>
      <c r="B5270">
        <v>1</v>
      </c>
      <c r="C5270" t="s">
        <v>80</v>
      </c>
      <c r="D5270" t="s">
        <v>100</v>
      </c>
      <c r="E5270" t="s">
        <v>132</v>
      </c>
      <c r="F5270" t="s">
        <v>15276</v>
      </c>
      <c r="G5270" t="s">
        <v>134</v>
      </c>
      <c r="H5270" t="s">
        <v>135</v>
      </c>
      <c r="I5270" t="s">
        <v>136</v>
      </c>
      <c r="J5270" t="s">
        <v>137</v>
      </c>
      <c r="K5270" t="s">
        <v>138</v>
      </c>
      <c r="L5270" t="s">
        <v>15277</v>
      </c>
      <c r="M5270" t="s">
        <v>15278</v>
      </c>
      <c r="N5270">
        <v>3.0916666660000001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1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</row>
    <row r="5271" spans="1:31" x14ac:dyDescent="0.25">
      <c r="A5271">
        <v>2435918</v>
      </c>
      <c r="B5271">
        <v>1</v>
      </c>
      <c r="C5271" t="s">
        <v>80</v>
      </c>
      <c r="D5271" t="s">
        <v>100</v>
      </c>
      <c r="E5271" t="s">
        <v>141</v>
      </c>
      <c r="F5271" t="s">
        <v>8867</v>
      </c>
      <c r="G5271" t="s">
        <v>143</v>
      </c>
      <c r="H5271" t="s">
        <v>144</v>
      </c>
      <c r="I5271" t="s">
        <v>136</v>
      </c>
      <c r="J5271" t="s">
        <v>137</v>
      </c>
      <c r="K5271" t="s">
        <v>138</v>
      </c>
      <c r="L5271" t="s">
        <v>15279</v>
      </c>
      <c r="M5271" t="s">
        <v>15280</v>
      </c>
      <c r="N5271">
        <v>0.84250000000000003</v>
      </c>
      <c r="O5271">
        <v>5</v>
      </c>
      <c r="P5271">
        <v>185</v>
      </c>
      <c r="Q5271">
        <v>5</v>
      </c>
      <c r="R5271">
        <v>61</v>
      </c>
      <c r="S5271">
        <v>13</v>
      </c>
      <c r="T5271">
        <v>69</v>
      </c>
      <c r="U5271">
        <v>2</v>
      </c>
      <c r="V5271">
        <v>1</v>
      </c>
      <c r="W5271">
        <v>5.1982941234500162</v>
      </c>
      <c r="X5271">
        <v>34.772370476315523</v>
      </c>
      <c r="Y5271">
        <v>1.24985100926822</v>
      </c>
      <c r="Z5271">
        <v>9.6444443271221996</v>
      </c>
      <c r="AA5271">
        <v>78.564246196474187</v>
      </c>
      <c r="AB5271">
        <v>127.3868517120618</v>
      </c>
      <c r="AC5271">
        <v>134.35843626684698</v>
      </c>
      <c r="AD5271">
        <v>7.660683593369904</v>
      </c>
      <c r="AE5271">
        <v>398.83517770490886</v>
      </c>
    </row>
    <row r="5272" spans="1:31" x14ac:dyDescent="0.25">
      <c r="A5272">
        <v>2436230</v>
      </c>
      <c r="B5272">
        <v>1</v>
      </c>
      <c r="C5272" t="s">
        <v>80</v>
      </c>
      <c r="D5272" t="s">
        <v>103</v>
      </c>
      <c r="E5272" t="s">
        <v>147</v>
      </c>
      <c r="F5272" t="s">
        <v>15281</v>
      </c>
      <c r="G5272" t="s">
        <v>525</v>
      </c>
      <c r="H5272" t="s">
        <v>135</v>
      </c>
      <c r="I5272" t="s">
        <v>136</v>
      </c>
      <c r="J5272" t="s">
        <v>137</v>
      </c>
      <c r="K5272" t="s">
        <v>138</v>
      </c>
      <c r="L5272" t="s">
        <v>15282</v>
      </c>
      <c r="M5272" t="s">
        <v>15283</v>
      </c>
      <c r="N5272">
        <v>1.9813888879999999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22</v>
      </c>
      <c r="U5272">
        <v>0</v>
      </c>
      <c r="V5272">
        <v>2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77.455961918443961</v>
      </c>
      <c r="AC5272">
        <v>0</v>
      </c>
      <c r="AD5272">
        <v>13.254329903114046</v>
      </c>
      <c r="AE5272">
        <v>90.710291821558002</v>
      </c>
    </row>
    <row r="5273" spans="1:31" x14ac:dyDescent="0.25">
      <c r="A5273">
        <v>2436253</v>
      </c>
      <c r="B5273">
        <v>1</v>
      </c>
      <c r="C5273" t="s">
        <v>80</v>
      </c>
      <c r="D5273" t="s">
        <v>98</v>
      </c>
      <c r="E5273" t="s">
        <v>141</v>
      </c>
      <c r="F5273" t="s">
        <v>9693</v>
      </c>
      <c r="G5273" t="s">
        <v>143</v>
      </c>
      <c r="H5273" t="s">
        <v>144</v>
      </c>
      <c r="I5273" t="s">
        <v>136</v>
      </c>
      <c r="J5273" t="s">
        <v>137</v>
      </c>
      <c r="K5273" t="s">
        <v>138</v>
      </c>
      <c r="L5273" t="s">
        <v>15284</v>
      </c>
      <c r="M5273" t="s">
        <v>15285</v>
      </c>
      <c r="N5273">
        <v>0.73333333300000003</v>
      </c>
      <c r="O5273">
        <v>0</v>
      </c>
      <c r="P5273">
        <v>200</v>
      </c>
      <c r="Q5273">
        <v>0</v>
      </c>
      <c r="R5273">
        <v>72</v>
      </c>
      <c r="S5273">
        <v>2</v>
      </c>
      <c r="T5273">
        <v>53</v>
      </c>
      <c r="U5273">
        <v>0</v>
      </c>
      <c r="V5273">
        <v>0</v>
      </c>
      <c r="W5273">
        <v>0</v>
      </c>
      <c r="X5273">
        <v>54.837667792160794</v>
      </c>
      <c r="Y5273">
        <v>0</v>
      </c>
      <c r="Z5273">
        <v>12.585894881286592</v>
      </c>
      <c r="AA5273">
        <v>5.7139889779648403</v>
      </c>
      <c r="AB5273">
        <v>23.496231261208639</v>
      </c>
      <c r="AC5273">
        <v>0</v>
      </c>
      <c r="AD5273">
        <v>0</v>
      </c>
      <c r="AE5273">
        <v>96.633782912620859</v>
      </c>
    </row>
    <row r="5274" spans="1:31" x14ac:dyDescent="0.25">
      <c r="A5274">
        <v>2435875</v>
      </c>
      <c r="B5274">
        <v>1</v>
      </c>
      <c r="C5274" t="s">
        <v>80</v>
      </c>
      <c r="D5274" t="s">
        <v>88</v>
      </c>
      <c r="E5274" t="s">
        <v>132</v>
      </c>
      <c r="F5274" t="s">
        <v>15286</v>
      </c>
      <c r="G5274" t="s">
        <v>134</v>
      </c>
      <c r="H5274" t="s">
        <v>135</v>
      </c>
      <c r="I5274" t="s">
        <v>136</v>
      </c>
      <c r="J5274" t="s">
        <v>137</v>
      </c>
      <c r="K5274" t="s">
        <v>138</v>
      </c>
      <c r="L5274" t="s">
        <v>15287</v>
      </c>
      <c r="M5274" t="s">
        <v>15288</v>
      </c>
      <c r="N5274">
        <v>2.1724999999999999</v>
      </c>
      <c r="O5274">
        <v>0</v>
      </c>
      <c r="P5274">
        <v>1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0.91283361555842513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0.91283361555842513</v>
      </c>
    </row>
    <row r="5275" spans="1:31" x14ac:dyDescent="0.25">
      <c r="A5275">
        <v>2436399</v>
      </c>
      <c r="B5275">
        <v>1</v>
      </c>
      <c r="C5275" t="s">
        <v>80</v>
      </c>
      <c r="D5275" t="s">
        <v>108</v>
      </c>
      <c r="E5275" t="s">
        <v>132</v>
      </c>
      <c r="F5275" t="s">
        <v>15289</v>
      </c>
      <c r="G5275" t="s">
        <v>134</v>
      </c>
      <c r="H5275" t="s">
        <v>135</v>
      </c>
      <c r="I5275" t="s">
        <v>136</v>
      </c>
      <c r="J5275" t="s">
        <v>137</v>
      </c>
      <c r="K5275" t="s">
        <v>138</v>
      </c>
      <c r="L5275" t="s">
        <v>15290</v>
      </c>
      <c r="M5275" t="s">
        <v>15291</v>
      </c>
      <c r="N5275">
        <v>1.9880555550000001</v>
      </c>
      <c r="O5275">
        <v>0</v>
      </c>
      <c r="P5275">
        <v>1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0.54728710869315012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0.54728710869315012</v>
      </c>
    </row>
    <row r="5276" spans="1:31" x14ac:dyDescent="0.25">
      <c r="A5276">
        <v>2436376</v>
      </c>
      <c r="B5276">
        <v>1</v>
      </c>
      <c r="C5276" t="s">
        <v>80</v>
      </c>
      <c r="D5276" t="s">
        <v>87</v>
      </c>
      <c r="E5276" t="s">
        <v>156</v>
      </c>
      <c r="F5276" t="s">
        <v>15264</v>
      </c>
      <c r="G5276" t="s">
        <v>525</v>
      </c>
      <c r="H5276" t="s">
        <v>135</v>
      </c>
      <c r="I5276" t="s">
        <v>136</v>
      </c>
      <c r="J5276" t="s">
        <v>137</v>
      </c>
      <c r="K5276" t="s">
        <v>138</v>
      </c>
      <c r="L5276" t="s">
        <v>15292</v>
      </c>
      <c r="M5276" t="s">
        <v>15293</v>
      </c>
      <c r="N5276">
        <v>2.4938888879999999</v>
      </c>
      <c r="O5276">
        <v>0</v>
      </c>
      <c r="P5276">
        <v>503</v>
      </c>
      <c r="Q5276">
        <v>0</v>
      </c>
      <c r="R5276">
        <v>0</v>
      </c>
      <c r="S5276">
        <v>0</v>
      </c>
      <c r="T5276">
        <v>62</v>
      </c>
      <c r="U5276">
        <v>0</v>
      </c>
      <c r="V5276">
        <v>0</v>
      </c>
      <c r="W5276">
        <v>0</v>
      </c>
      <c r="X5276">
        <v>431.48048584722778</v>
      </c>
      <c r="Y5276">
        <v>0</v>
      </c>
      <c r="Z5276">
        <v>0</v>
      </c>
      <c r="AA5276">
        <v>0</v>
      </c>
      <c r="AB5276">
        <v>246.89937172330036</v>
      </c>
      <c r="AC5276">
        <v>0</v>
      </c>
      <c r="AD5276">
        <v>0</v>
      </c>
      <c r="AE5276">
        <v>678.3798575705282</v>
      </c>
    </row>
    <row r="5277" spans="1:31" x14ac:dyDescent="0.25">
      <c r="A5277">
        <v>2435798</v>
      </c>
      <c r="B5277">
        <v>1</v>
      </c>
      <c r="C5277" t="s">
        <v>81</v>
      </c>
      <c r="D5277" t="s">
        <v>118</v>
      </c>
      <c r="E5277" t="s">
        <v>161</v>
      </c>
      <c r="F5277" t="s">
        <v>15294</v>
      </c>
      <c r="G5277" t="s">
        <v>143</v>
      </c>
      <c r="H5277" t="s">
        <v>144</v>
      </c>
      <c r="I5277" t="s">
        <v>136</v>
      </c>
      <c r="J5277" t="s">
        <v>137</v>
      </c>
      <c r="K5277" t="s">
        <v>138</v>
      </c>
      <c r="L5277" t="s">
        <v>15295</v>
      </c>
      <c r="M5277" t="s">
        <v>15296</v>
      </c>
      <c r="N5277">
        <v>1.2336111110000001</v>
      </c>
      <c r="O5277">
        <v>0</v>
      </c>
      <c r="P5277">
        <v>134</v>
      </c>
      <c r="Q5277">
        <v>0</v>
      </c>
      <c r="R5277">
        <v>6</v>
      </c>
      <c r="S5277">
        <v>0</v>
      </c>
      <c r="T5277">
        <v>3</v>
      </c>
      <c r="U5277">
        <v>0</v>
      </c>
      <c r="V5277">
        <v>0</v>
      </c>
      <c r="W5277">
        <v>0</v>
      </c>
      <c r="X5277">
        <v>35.914067417319885</v>
      </c>
      <c r="Y5277">
        <v>0</v>
      </c>
      <c r="Z5277">
        <v>0.46513850250434585</v>
      </c>
      <c r="AA5277">
        <v>0</v>
      </c>
      <c r="AB5277">
        <v>2.4312276145226665E-2</v>
      </c>
      <c r="AC5277">
        <v>0</v>
      </c>
      <c r="AD5277">
        <v>0</v>
      </c>
      <c r="AE5277">
        <v>36.403518195969454</v>
      </c>
    </row>
    <row r="5278" spans="1:31" x14ac:dyDescent="0.25">
      <c r="A5278">
        <v>2435938</v>
      </c>
      <c r="B5278">
        <v>1</v>
      </c>
      <c r="C5278" t="s">
        <v>81</v>
      </c>
      <c r="D5278" t="s">
        <v>118</v>
      </c>
      <c r="E5278" t="s">
        <v>161</v>
      </c>
      <c r="F5278" t="s">
        <v>15297</v>
      </c>
      <c r="G5278" t="s">
        <v>187</v>
      </c>
      <c r="H5278" t="s">
        <v>144</v>
      </c>
      <c r="I5278" t="s">
        <v>136</v>
      </c>
      <c r="J5278" t="s">
        <v>137</v>
      </c>
      <c r="K5278" t="s">
        <v>164</v>
      </c>
      <c r="L5278" t="s">
        <v>15298</v>
      </c>
      <c r="M5278" t="s">
        <v>15299</v>
      </c>
      <c r="N5278">
        <v>0.55583333300000004</v>
      </c>
      <c r="O5278">
        <v>0</v>
      </c>
      <c r="P5278">
        <v>2</v>
      </c>
      <c r="Q5278">
        <v>0</v>
      </c>
      <c r="R5278">
        <v>9</v>
      </c>
      <c r="S5278">
        <v>0</v>
      </c>
      <c r="T5278">
        <v>2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4.4057535286616982</v>
      </c>
      <c r="AC5278">
        <v>0</v>
      </c>
      <c r="AD5278">
        <v>0</v>
      </c>
      <c r="AE5278">
        <v>4.4057535286616982</v>
      </c>
    </row>
    <row r="5279" spans="1:31" x14ac:dyDescent="0.25">
      <c r="A5279">
        <v>2435944</v>
      </c>
      <c r="B5279">
        <v>1</v>
      </c>
      <c r="C5279" t="s">
        <v>81</v>
      </c>
      <c r="D5279" t="s">
        <v>120</v>
      </c>
      <c r="E5279" t="s">
        <v>141</v>
      </c>
      <c r="F5279" t="s">
        <v>15300</v>
      </c>
      <c r="G5279" t="s">
        <v>143</v>
      </c>
      <c r="H5279" t="s">
        <v>144</v>
      </c>
      <c r="I5279" t="s">
        <v>136</v>
      </c>
      <c r="J5279" t="s">
        <v>137</v>
      </c>
      <c r="K5279" t="s">
        <v>138</v>
      </c>
      <c r="L5279" t="s">
        <v>15301</v>
      </c>
      <c r="M5279" t="s">
        <v>15302</v>
      </c>
      <c r="N5279">
        <v>0.98972222200000004</v>
      </c>
      <c r="O5279">
        <v>3</v>
      </c>
      <c r="P5279">
        <v>479</v>
      </c>
      <c r="Q5279">
        <v>30</v>
      </c>
      <c r="R5279">
        <v>46</v>
      </c>
      <c r="S5279">
        <v>6</v>
      </c>
      <c r="T5279">
        <v>38</v>
      </c>
      <c r="U5279">
        <v>1</v>
      </c>
      <c r="V5279">
        <v>0</v>
      </c>
      <c r="W5279">
        <v>0.47506959030264995</v>
      </c>
      <c r="X5279">
        <v>67.819839261933737</v>
      </c>
      <c r="Y5279">
        <v>1.3485525203339113</v>
      </c>
      <c r="Z5279">
        <v>6.0695948462235432</v>
      </c>
      <c r="AA5279">
        <v>3.7702642388267105</v>
      </c>
      <c r="AB5279">
        <v>38.211188105954527</v>
      </c>
      <c r="AC5279">
        <v>149.34400860398853</v>
      </c>
      <c r="AD5279">
        <v>0</v>
      </c>
      <c r="AE5279">
        <v>267.03851716756361</v>
      </c>
    </row>
    <row r="5280" spans="1:31" x14ac:dyDescent="0.25">
      <c r="A5280">
        <v>2436313</v>
      </c>
      <c r="B5280">
        <v>1</v>
      </c>
      <c r="C5280" t="s">
        <v>80</v>
      </c>
      <c r="D5280" t="s">
        <v>83</v>
      </c>
      <c r="E5280" t="s">
        <v>132</v>
      </c>
      <c r="F5280" t="s">
        <v>15303</v>
      </c>
      <c r="G5280" t="s">
        <v>198</v>
      </c>
      <c r="H5280" t="s">
        <v>135</v>
      </c>
      <c r="I5280" t="s">
        <v>136</v>
      </c>
      <c r="J5280" t="s">
        <v>137</v>
      </c>
      <c r="K5280" t="s">
        <v>138</v>
      </c>
      <c r="L5280" t="s">
        <v>15304</v>
      </c>
      <c r="M5280" t="s">
        <v>15305</v>
      </c>
      <c r="N5280">
        <v>2.448611111</v>
      </c>
      <c r="O5280">
        <v>0</v>
      </c>
      <c r="P5280">
        <v>1</v>
      </c>
      <c r="Q5280">
        <v>0</v>
      </c>
      <c r="R5280">
        <v>0</v>
      </c>
      <c r="S5280">
        <v>0</v>
      </c>
      <c r="T5280">
        <v>3</v>
      </c>
      <c r="U5280">
        <v>0</v>
      </c>
      <c r="V5280">
        <v>0</v>
      </c>
      <c r="W5280">
        <v>0</v>
      </c>
      <c r="X5280">
        <v>1.7319410009625114</v>
      </c>
      <c r="Y5280">
        <v>0</v>
      </c>
      <c r="Z5280">
        <v>0</v>
      </c>
      <c r="AA5280">
        <v>0</v>
      </c>
      <c r="AB5280">
        <v>2.5855476227130003</v>
      </c>
      <c r="AC5280">
        <v>0</v>
      </c>
      <c r="AD5280">
        <v>0</v>
      </c>
      <c r="AE5280">
        <v>4.3174886236755121</v>
      </c>
    </row>
    <row r="5281" spans="1:31" x14ac:dyDescent="0.25">
      <c r="A5281">
        <v>2435958</v>
      </c>
      <c r="B5281">
        <v>1</v>
      </c>
      <c r="C5281" t="s">
        <v>80</v>
      </c>
      <c r="D5281" t="s">
        <v>88</v>
      </c>
      <c r="E5281" t="s">
        <v>132</v>
      </c>
      <c r="F5281" t="s">
        <v>15306</v>
      </c>
      <c r="G5281" t="s">
        <v>134</v>
      </c>
      <c r="H5281" t="s">
        <v>135</v>
      </c>
      <c r="I5281" t="s">
        <v>136</v>
      </c>
      <c r="J5281" t="s">
        <v>137</v>
      </c>
      <c r="K5281" t="s">
        <v>138</v>
      </c>
      <c r="L5281" t="s">
        <v>15307</v>
      </c>
      <c r="M5281" t="s">
        <v>15308</v>
      </c>
      <c r="N5281">
        <v>1.9141666660000001</v>
      </c>
      <c r="O5281">
        <v>0</v>
      </c>
      <c r="P5281">
        <v>2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1.5545431061413186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1.5545431061413186</v>
      </c>
    </row>
    <row r="5282" spans="1:31" x14ac:dyDescent="0.25">
      <c r="A5282">
        <v>2436193</v>
      </c>
      <c r="B5282">
        <v>1</v>
      </c>
      <c r="C5282" t="s">
        <v>80</v>
      </c>
      <c r="D5282" t="s">
        <v>97</v>
      </c>
      <c r="E5282" t="s">
        <v>229</v>
      </c>
      <c r="F5282" t="s">
        <v>13606</v>
      </c>
      <c r="G5282" t="s">
        <v>143</v>
      </c>
      <c r="H5282" t="s">
        <v>144</v>
      </c>
      <c r="I5282" t="s">
        <v>136</v>
      </c>
      <c r="J5282" t="s">
        <v>137</v>
      </c>
      <c r="K5282" t="s">
        <v>138</v>
      </c>
      <c r="L5282" t="s">
        <v>15309</v>
      </c>
      <c r="M5282" t="s">
        <v>15310</v>
      </c>
      <c r="N5282">
        <v>0.69277777699999998</v>
      </c>
      <c r="O5282">
        <v>46</v>
      </c>
      <c r="P5282">
        <v>247</v>
      </c>
      <c r="Q5282">
        <v>0</v>
      </c>
      <c r="R5282">
        <v>50</v>
      </c>
      <c r="S5282">
        <v>8</v>
      </c>
      <c r="T5282">
        <v>38</v>
      </c>
      <c r="U5282">
        <v>0</v>
      </c>
      <c r="V5282">
        <v>0</v>
      </c>
      <c r="W5282">
        <v>227.12585857805936</v>
      </c>
      <c r="X5282">
        <v>326.26730150851245</v>
      </c>
      <c r="Y5282">
        <v>0</v>
      </c>
      <c r="Z5282">
        <v>9.2253131252887215</v>
      </c>
      <c r="AA5282">
        <v>80.315226391297003</v>
      </c>
      <c r="AB5282">
        <v>35.470113966636376</v>
      </c>
      <c r="AC5282">
        <v>0</v>
      </c>
      <c r="AD5282">
        <v>0</v>
      </c>
      <c r="AE5282">
        <v>678.4038135697939</v>
      </c>
    </row>
    <row r="5283" spans="1:31" x14ac:dyDescent="0.25">
      <c r="A5283">
        <v>2436150</v>
      </c>
      <c r="B5283">
        <v>1</v>
      </c>
      <c r="C5283" t="s">
        <v>80</v>
      </c>
      <c r="D5283" t="s">
        <v>90</v>
      </c>
      <c r="E5283" t="s">
        <v>161</v>
      </c>
      <c r="F5283" t="s">
        <v>15311</v>
      </c>
      <c r="G5283" t="s">
        <v>163</v>
      </c>
      <c r="H5283" t="s">
        <v>144</v>
      </c>
      <c r="I5283" t="s">
        <v>330</v>
      </c>
      <c r="J5283" t="s">
        <v>137</v>
      </c>
      <c r="K5283" t="s">
        <v>138</v>
      </c>
      <c r="L5283" t="s">
        <v>15312</v>
      </c>
      <c r="M5283" t="s">
        <v>15313</v>
      </c>
      <c r="N5283">
        <v>2.1666666000000001E-2</v>
      </c>
      <c r="O5283">
        <v>0</v>
      </c>
      <c r="P5283">
        <v>4504</v>
      </c>
      <c r="Q5283">
        <v>0</v>
      </c>
      <c r="R5283">
        <v>0</v>
      </c>
      <c r="S5283">
        <v>1</v>
      </c>
      <c r="T5283">
        <v>325</v>
      </c>
      <c r="U5283">
        <v>0</v>
      </c>
      <c r="V5283">
        <v>0</v>
      </c>
      <c r="W5283">
        <v>0</v>
      </c>
      <c r="X5283">
        <v>27.297978846277555</v>
      </c>
      <c r="Y5283">
        <v>0</v>
      </c>
      <c r="Z5283">
        <v>0</v>
      </c>
      <c r="AA5283">
        <v>0.2618500911523467</v>
      </c>
      <c r="AB5283">
        <v>10.472345943222178</v>
      </c>
      <c r="AC5283">
        <v>0</v>
      </c>
      <c r="AD5283">
        <v>0</v>
      </c>
      <c r="AE5283">
        <v>38.032174880652079</v>
      </c>
    </row>
    <row r="5284" spans="1:31" x14ac:dyDescent="0.25">
      <c r="A5284">
        <v>2435984</v>
      </c>
      <c r="B5284">
        <v>1</v>
      </c>
      <c r="C5284" t="s">
        <v>81</v>
      </c>
      <c r="D5284" t="s">
        <v>117</v>
      </c>
      <c r="E5284" t="s">
        <v>161</v>
      </c>
      <c r="F5284" t="s">
        <v>15314</v>
      </c>
      <c r="G5284" t="s">
        <v>256</v>
      </c>
      <c r="H5284" t="s">
        <v>144</v>
      </c>
      <c r="I5284" t="s">
        <v>136</v>
      </c>
      <c r="J5284" t="s">
        <v>137</v>
      </c>
      <c r="K5284" t="s">
        <v>138</v>
      </c>
      <c r="L5284" t="s">
        <v>15315</v>
      </c>
      <c r="M5284" t="s">
        <v>15316</v>
      </c>
      <c r="N5284">
        <v>0.77361111100000002</v>
      </c>
      <c r="O5284">
        <v>0</v>
      </c>
      <c r="P5284">
        <v>92</v>
      </c>
      <c r="Q5284">
        <v>0</v>
      </c>
      <c r="R5284">
        <v>0</v>
      </c>
      <c r="S5284">
        <v>0</v>
      </c>
      <c r="T5284">
        <v>2</v>
      </c>
      <c r="U5284">
        <v>0</v>
      </c>
      <c r="V5284">
        <v>0</v>
      </c>
      <c r="W5284">
        <v>0</v>
      </c>
      <c r="X5284">
        <v>12.955895154742784</v>
      </c>
      <c r="Y5284">
        <v>0</v>
      </c>
      <c r="Z5284">
        <v>0</v>
      </c>
      <c r="AA5284">
        <v>0</v>
      </c>
      <c r="AB5284">
        <v>3.3980579774551338</v>
      </c>
      <c r="AC5284">
        <v>0</v>
      </c>
      <c r="AD5284">
        <v>0</v>
      </c>
      <c r="AE5284">
        <v>16.353953132197919</v>
      </c>
    </row>
    <row r="5285" spans="1:31" x14ac:dyDescent="0.25">
      <c r="A5285">
        <v>2436001</v>
      </c>
      <c r="B5285">
        <v>1</v>
      </c>
      <c r="C5285" t="s">
        <v>80</v>
      </c>
      <c r="D5285" t="s">
        <v>108</v>
      </c>
      <c r="E5285" t="s">
        <v>132</v>
      </c>
      <c r="F5285" t="s">
        <v>15317</v>
      </c>
      <c r="G5285" t="s">
        <v>134</v>
      </c>
      <c r="H5285" t="s">
        <v>135</v>
      </c>
      <c r="I5285" t="s">
        <v>136</v>
      </c>
      <c r="J5285" t="s">
        <v>137</v>
      </c>
      <c r="K5285" t="s">
        <v>138</v>
      </c>
      <c r="L5285" t="s">
        <v>15318</v>
      </c>
      <c r="M5285" t="s">
        <v>15319</v>
      </c>
      <c r="N5285">
        <v>5.7208333329999999</v>
      </c>
      <c r="O5285">
        <v>0</v>
      </c>
      <c r="P5285">
        <v>1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0.97156326461009335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0.97156326461009335</v>
      </c>
    </row>
    <row r="5286" spans="1:31" x14ac:dyDescent="0.25">
      <c r="A5286">
        <v>2436027</v>
      </c>
      <c r="B5286">
        <v>1</v>
      </c>
      <c r="C5286" t="s">
        <v>81</v>
      </c>
      <c r="D5286" t="s">
        <v>113</v>
      </c>
      <c r="E5286" t="s">
        <v>161</v>
      </c>
      <c r="F5286" t="s">
        <v>15320</v>
      </c>
      <c r="G5286" t="s">
        <v>952</v>
      </c>
      <c r="H5286" t="s">
        <v>144</v>
      </c>
      <c r="I5286" t="s">
        <v>136</v>
      </c>
      <c r="J5286" t="s">
        <v>137</v>
      </c>
      <c r="K5286" t="s">
        <v>138</v>
      </c>
      <c r="L5286" t="s">
        <v>15321</v>
      </c>
      <c r="M5286" t="s">
        <v>15322</v>
      </c>
      <c r="N5286">
        <v>1.9811111109999999</v>
      </c>
      <c r="O5286">
        <v>0</v>
      </c>
      <c r="P5286">
        <v>191</v>
      </c>
      <c r="Q5286">
        <v>0</v>
      </c>
      <c r="R5286">
        <v>35</v>
      </c>
      <c r="S5286">
        <v>0</v>
      </c>
      <c r="T5286">
        <v>17</v>
      </c>
      <c r="U5286">
        <v>0</v>
      </c>
      <c r="V5286">
        <v>0</v>
      </c>
      <c r="W5286">
        <v>0</v>
      </c>
      <c r="X5286">
        <v>48.923117996575591</v>
      </c>
      <c r="Y5286">
        <v>0</v>
      </c>
      <c r="Z5286">
        <v>0.64407683198503052</v>
      </c>
      <c r="AA5286">
        <v>0</v>
      </c>
      <c r="AB5286">
        <v>21.180307524724498</v>
      </c>
      <c r="AC5286">
        <v>0</v>
      </c>
      <c r="AD5286">
        <v>0</v>
      </c>
      <c r="AE5286">
        <v>70.747502353285114</v>
      </c>
    </row>
    <row r="5287" spans="1:31" x14ac:dyDescent="0.25">
      <c r="A5287">
        <v>2435858</v>
      </c>
      <c r="B5287">
        <v>1</v>
      </c>
      <c r="C5287" t="s">
        <v>80</v>
      </c>
      <c r="D5287" t="s">
        <v>82</v>
      </c>
      <c r="E5287" t="s">
        <v>147</v>
      </c>
      <c r="F5287" t="s">
        <v>15323</v>
      </c>
      <c r="G5287" t="s">
        <v>187</v>
      </c>
      <c r="H5287" t="s">
        <v>135</v>
      </c>
      <c r="I5287" t="s">
        <v>136</v>
      </c>
      <c r="J5287" t="s">
        <v>137</v>
      </c>
      <c r="K5287" t="s">
        <v>164</v>
      </c>
      <c r="L5287" t="s">
        <v>15324</v>
      </c>
      <c r="M5287" t="s">
        <v>15325</v>
      </c>
      <c r="N5287">
        <v>1.612777777</v>
      </c>
      <c r="O5287">
        <v>0</v>
      </c>
      <c r="P5287">
        <v>89</v>
      </c>
      <c r="Q5287">
        <v>0</v>
      </c>
      <c r="R5287">
        <v>0</v>
      </c>
      <c r="S5287">
        <v>0</v>
      </c>
      <c r="T5287">
        <v>1</v>
      </c>
      <c r="U5287">
        <v>0</v>
      </c>
      <c r="V5287">
        <v>0</v>
      </c>
      <c r="W5287">
        <v>0</v>
      </c>
      <c r="X5287">
        <v>18.677194445834758</v>
      </c>
      <c r="Y5287">
        <v>0</v>
      </c>
      <c r="Z5287">
        <v>0</v>
      </c>
      <c r="AA5287">
        <v>0</v>
      </c>
      <c r="AB5287">
        <v>9.2362022945000007E-5</v>
      </c>
      <c r="AC5287">
        <v>0</v>
      </c>
      <c r="AD5287">
        <v>0</v>
      </c>
      <c r="AE5287">
        <v>18.677286807857701</v>
      </c>
    </row>
    <row r="5288" spans="1:31" x14ac:dyDescent="0.25">
      <c r="A5288">
        <v>2436127</v>
      </c>
      <c r="B5288">
        <v>1</v>
      </c>
      <c r="C5288" t="s">
        <v>80</v>
      </c>
      <c r="D5288" t="s">
        <v>111</v>
      </c>
      <c r="E5288" t="s">
        <v>132</v>
      </c>
      <c r="F5288" t="s">
        <v>15326</v>
      </c>
      <c r="G5288" t="s">
        <v>153</v>
      </c>
      <c r="H5288" t="s">
        <v>135</v>
      </c>
      <c r="I5288" t="s">
        <v>136</v>
      </c>
      <c r="J5288" t="s">
        <v>137</v>
      </c>
      <c r="K5288" t="s">
        <v>138</v>
      </c>
      <c r="L5288" t="s">
        <v>15327</v>
      </c>
      <c r="M5288" t="s">
        <v>15328</v>
      </c>
      <c r="N5288">
        <v>2.2599999999999998</v>
      </c>
      <c r="O5288">
        <v>0</v>
      </c>
      <c r="P5288">
        <v>11</v>
      </c>
      <c r="Q5288">
        <v>0</v>
      </c>
      <c r="R5288">
        <v>0</v>
      </c>
      <c r="S5288">
        <v>0</v>
      </c>
      <c r="T5288">
        <v>2</v>
      </c>
      <c r="U5288">
        <v>0</v>
      </c>
      <c r="V5288">
        <v>0</v>
      </c>
      <c r="W5288">
        <v>0</v>
      </c>
      <c r="X5288">
        <v>8.3480161561892956</v>
      </c>
      <c r="Y5288">
        <v>0</v>
      </c>
      <c r="Z5288">
        <v>0</v>
      </c>
      <c r="AA5288">
        <v>0</v>
      </c>
      <c r="AB5288">
        <v>6.636415751143355</v>
      </c>
      <c r="AC5288">
        <v>0</v>
      </c>
      <c r="AD5288">
        <v>0</v>
      </c>
      <c r="AE5288">
        <v>14.984431907332651</v>
      </c>
    </row>
    <row r="5289" spans="1:31" x14ac:dyDescent="0.25">
      <c r="A5289">
        <v>2435964</v>
      </c>
      <c r="B5289">
        <v>1</v>
      </c>
      <c r="C5289" t="s">
        <v>80</v>
      </c>
      <c r="D5289" t="s">
        <v>85</v>
      </c>
      <c r="E5289" t="s">
        <v>132</v>
      </c>
      <c r="F5289" t="s">
        <v>15329</v>
      </c>
      <c r="G5289" t="s">
        <v>134</v>
      </c>
      <c r="H5289" t="s">
        <v>135</v>
      </c>
      <c r="I5289" t="s">
        <v>136</v>
      </c>
      <c r="J5289" t="s">
        <v>137</v>
      </c>
      <c r="K5289" t="s">
        <v>138</v>
      </c>
      <c r="L5289" t="s">
        <v>15330</v>
      </c>
      <c r="M5289" t="s">
        <v>15331</v>
      </c>
      <c r="N5289">
        <v>3.0366666659999999</v>
      </c>
      <c r="O5289">
        <v>0</v>
      </c>
      <c r="P5289">
        <v>1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0.38719186296463337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0.38719186296463337</v>
      </c>
    </row>
    <row r="5290" spans="1:31" x14ac:dyDescent="0.25">
      <c r="A5290">
        <v>2436021</v>
      </c>
      <c r="B5290">
        <v>1</v>
      </c>
      <c r="C5290" t="s">
        <v>80</v>
      </c>
      <c r="D5290" t="s">
        <v>82</v>
      </c>
      <c r="E5290" t="s">
        <v>156</v>
      </c>
      <c r="F5290" t="s">
        <v>15332</v>
      </c>
      <c r="G5290" t="s">
        <v>175</v>
      </c>
      <c r="H5290" t="s">
        <v>135</v>
      </c>
      <c r="I5290" t="s">
        <v>136</v>
      </c>
      <c r="J5290" t="s">
        <v>137</v>
      </c>
      <c r="K5290" t="s">
        <v>138</v>
      </c>
      <c r="L5290" t="s">
        <v>15333</v>
      </c>
      <c r="M5290" t="s">
        <v>15334</v>
      </c>
      <c r="N5290">
        <v>0.42861111099999999</v>
      </c>
      <c r="O5290">
        <v>0</v>
      </c>
      <c r="P5290">
        <v>264</v>
      </c>
      <c r="Q5290">
        <v>0</v>
      </c>
      <c r="R5290">
        <v>0</v>
      </c>
      <c r="S5290">
        <v>0</v>
      </c>
      <c r="T5290">
        <v>35</v>
      </c>
      <c r="U5290">
        <v>0</v>
      </c>
      <c r="V5290">
        <v>0</v>
      </c>
      <c r="W5290">
        <v>0</v>
      </c>
      <c r="X5290">
        <v>28.885306906764011</v>
      </c>
      <c r="Y5290">
        <v>0</v>
      </c>
      <c r="Z5290">
        <v>0</v>
      </c>
      <c r="AA5290">
        <v>0</v>
      </c>
      <c r="AB5290">
        <v>26.366077849285645</v>
      </c>
      <c r="AC5290">
        <v>0</v>
      </c>
      <c r="AD5290">
        <v>0</v>
      </c>
      <c r="AE5290">
        <v>55.25138475604966</v>
      </c>
    </row>
    <row r="5291" spans="1:31" x14ac:dyDescent="0.25">
      <c r="A5291">
        <v>2436270</v>
      </c>
      <c r="B5291">
        <v>1</v>
      </c>
      <c r="C5291" t="s">
        <v>80</v>
      </c>
      <c r="D5291" t="s">
        <v>85</v>
      </c>
      <c r="E5291" t="s">
        <v>161</v>
      </c>
      <c r="F5291" t="s">
        <v>15335</v>
      </c>
      <c r="G5291" t="s">
        <v>143</v>
      </c>
      <c r="H5291" t="s">
        <v>144</v>
      </c>
      <c r="I5291" t="s">
        <v>136</v>
      </c>
      <c r="J5291" t="s">
        <v>137</v>
      </c>
      <c r="K5291" t="s">
        <v>138</v>
      </c>
      <c r="L5291" t="s">
        <v>15336</v>
      </c>
      <c r="M5291" t="s">
        <v>15337</v>
      </c>
      <c r="N5291">
        <v>0.37027777699999997</v>
      </c>
      <c r="O5291">
        <v>0</v>
      </c>
      <c r="P5291">
        <v>4380</v>
      </c>
      <c r="Q5291">
        <v>0</v>
      </c>
      <c r="R5291">
        <v>0</v>
      </c>
      <c r="S5291">
        <v>1</v>
      </c>
      <c r="T5291">
        <v>230</v>
      </c>
      <c r="U5291">
        <v>1</v>
      </c>
      <c r="V5291">
        <v>1</v>
      </c>
      <c r="W5291">
        <v>0</v>
      </c>
      <c r="X5291">
        <v>601.43875145316656</v>
      </c>
      <c r="Y5291">
        <v>0</v>
      </c>
      <c r="Z5291">
        <v>0</v>
      </c>
      <c r="AA5291">
        <v>15.384854027519298</v>
      </c>
      <c r="AB5291">
        <v>76.28927684286154</v>
      </c>
      <c r="AC5291">
        <v>0</v>
      </c>
      <c r="AD5291">
        <v>6.5120904540379501</v>
      </c>
      <c r="AE5291">
        <v>699.62497277758541</v>
      </c>
    </row>
    <row r="5292" spans="1:31" x14ac:dyDescent="0.25">
      <c r="A5292">
        <v>2436107</v>
      </c>
      <c r="B5292">
        <v>1</v>
      </c>
      <c r="C5292" t="s">
        <v>80</v>
      </c>
      <c r="D5292" t="s">
        <v>96</v>
      </c>
      <c r="E5292" t="s">
        <v>156</v>
      </c>
      <c r="F5292" t="s">
        <v>15338</v>
      </c>
      <c r="G5292" t="s">
        <v>1185</v>
      </c>
      <c r="H5292" t="s">
        <v>135</v>
      </c>
      <c r="I5292" t="s">
        <v>136</v>
      </c>
      <c r="J5292" t="s">
        <v>137</v>
      </c>
      <c r="K5292" t="s">
        <v>138</v>
      </c>
      <c r="L5292" t="s">
        <v>15339</v>
      </c>
      <c r="M5292" t="s">
        <v>15340</v>
      </c>
      <c r="N5292">
        <v>0.40833333300000002</v>
      </c>
      <c r="O5292">
        <v>0</v>
      </c>
      <c r="P5292">
        <v>60</v>
      </c>
      <c r="Q5292">
        <v>0</v>
      </c>
      <c r="R5292">
        <v>3</v>
      </c>
      <c r="S5292">
        <v>0</v>
      </c>
      <c r="T5292">
        <v>8</v>
      </c>
      <c r="U5292">
        <v>0</v>
      </c>
      <c r="V5292">
        <v>0</v>
      </c>
      <c r="W5292">
        <v>0</v>
      </c>
      <c r="X5292">
        <v>2.8111822073464503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2.8111822073464503</v>
      </c>
    </row>
    <row r="5293" spans="1:31" x14ac:dyDescent="0.25">
      <c r="A5293">
        <v>2435772</v>
      </c>
      <c r="B5293">
        <v>1</v>
      </c>
      <c r="C5293" t="s">
        <v>80</v>
      </c>
      <c r="D5293" t="s">
        <v>83</v>
      </c>
      <c r="E5293" t="s">
        <v>229</v>
      </c>
      <c r="F5293" t="s">
        <v>15341</v>
      </c>
      <c r="G5293" t="s">
        <v>163</v>
      </c>
      <c r="H5293" t="s">
        <v>1881</v>
      </c>
      <c r="I5293" t="s">
        <v>136</v>
      </c>
      <c r="J5293" t="s">
        <v>137</v>
      </c>
      <c r="K5293" t="s">
        <v>164</v>
      </c>
      <c r="L5293" t="s">
        <v>15342</v>
      </c>
      <c r="M5293" t="s">
        <v>15343</v>
      </c>
      <c r="N5293">
        <v>0.37055555499999998</v>
      </c>
      <c r="O5293">
        <v>0</v>
      </c>
      <c r="P5293">
        <v>15439</v>
      </c>
      <c r="Q5293">
        <v>0</v>
      </c>
      <c r="R5293">
        <v>2</v>
      </c>
      <c r="S5293">
        <v>21</v>
      </c>
      <c r="T5293">
        <v>3286</v>
      </c>
      <c r="U5293">
        <v>5</v>
      </c>
      <c r="V5293">
        <v>20</v>
      </c>
      <c r="W5293">
        <v>0</v>
      </c>
      <c r="X5293">
        <v>1345.2920100275683</v>
      </c>
      <c r="Y5293">
        <v>0</v>
      </c>
      <c r="Z5293">
        <v>3.262473214137112E-2</v>
      </c>
      <c r="AA5293">
        <v>1002.4283004409684</v>
      </c>
      <c r="AB5293">
        <v>765.65482351450771</v>
      </c>
      <c r="AC5293">
        <v>68.931818185313247</v>
      </c>
      <c r="AD5293">
        <v>58.241592653849771</v>
      </c>
      <c r="AE5293">
        <v>3240.5811695543489</v>
      </c>
    </row>
    <row r="5294" spans="1:31" x14ac:dyDescent="0.25">
      <c r="A5294">
        <v>2436213</v>
      </c>
      <c r="B5294">
        <v>1</v>
      </c>
      <c r="C5294" t="s">
        <v>80</v>
      </c>
      <c r="D5294" t="s">
        <v>92</v>
      </c>
      <c r="E5294" t="s">
        <v>147</v>
      </c>
      <c r="F5294" t="s">
        <v>15344</v>
      </c>
      <c r="G5294" t="s">
        <v>149</v>
      </c>
      <c r="H5294" t="s">
        <v>135</v>
      </c>
      <c r="I5294" t="s">
        <v>136</v>
      </c>
      <c r="J5294" t="s">
        <v>137</v>
      </c>
      <c r="K5294" t="s">
        <v>138</v>
      </c>
      <c r="L5294" t="s">
        <v>15345</v>
      </c>
      <c r="M5294" t="s">
        <v>15346</v>
      </c>
      <c r="N5294">
        <v>0.66388888800000001</v>
      </c>
      <c r="O5294">
        <v>0</v>
      </c>
      <c r="P5294">
        <v>3</v>
      </c>
      <c r="Q5294">
        <v>0</v>
      </c>
      <c r="R5294">
        <v>0</v>
      </c>
      <c r="S5294">
        <v>0</v>
      </c>
      <c r="T5294">
        <v>1</v>
      </c>
      <c r="U5294">
        <v>0</v>
      </c>
      <c r="V5294">
        <v>0</v>
      </c>
      <c r="W5294">
        <v>0</v>
      </c>
      <c r="X5294">
        <v>0.35938413775304445</v>
      </c>
      <c r="Y5294">
        <v>0</v>
      </c>
      <c r="Z5294">
        <v>0</v>
      </c>
      <c r="AA5294">
        <v>0</v>
      </c>
      <c r="AB5294">
        <v>0.12043307511708612</v>
      </c>
      <c r="AC5294">
        <v>0</v>
      </c>
      <c r="AD5294">
        <v>0</v>
      </c>
      <c r="AE5294">
        <v>0.47981721287013057</v>
      </c>
    </row>
    <row r="5295" spans="1:31" x14ac:dyDescent="0.25">
      <c r="A5295">
        <v>2436989</v>
      </c>
      <c r="B5295">
        <v>1</v>
      </c>
      <c r="C5295" t="s">
        <v>80</v>
      </c>
      <c r="D5295" t="s">
        <v>93</v>
      </c>
      <c r="E5295" t="s">
        <v>147</v>
      </c>
      <c r="F5295" t="s">
        <v>15347</v>
      </c>
      <c r="G5295" t="s">
        <v>479</v>
      </c>
      <c r="H5295" t="s">
        <v>135</v>
      </c>
      <c r="I5295" t="s">
        <v>136</v>
      </c>
      <c r="J5295" t="s">
        <v>137</v>
      </c>
      <c r="K5295" t="s">
        <v>138</v>
      </c>
      <c r="L5295" t="s">
        <v>15348</v>
      </c>
      <c r="M5295" t="s">
        <v>15349</v>
      </c>
      <c r="N5295">
        <v>1.0661111109999999</v>
      </c>
      <c r="O5295">
        <v>0</v>
      </c>
      <c r="P5295">
        <v>7</v>
      </c>
      <c r="Q5295">
        <v>0</v>
      </c>
      <c r="R5295">
        <v>3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1.1393431662248246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1.1393431662248246</v>
      </c>
    </row>
    <row r="5296" spans="1:31" x14ac:dyDescent="0.25">
      <c r="A5296">
        <v>2437112</v>
      </c>
      <c r="B5296">
        <v>1</v>
      </c>
      <c r="C5296" t="s">
        <v>80</v>
      </c>
      <c r="D5296" t="s">
        <v>96</v>
      </c>
      <c r="E5296" t="s">
        <v>290</v>
      </c>
      <c r="F5296" t="s">
        <v>15350</v>
      </c>
      <c r="G5296" t="s">
        <v>175</v>
      </c>
      <c r="H5296" t="s">
        <v>135</v>
      </c>
      <c r="I5296" t="s">
        <v>136</v>
      </c>
      <c r="J5296" t="s">
        <v>137</v>
      </c>
      <c r="K5296" t="s">
        <v>138</v>
      </c>
      <c r="L5296" t="s">
        <v>15351</v>
      </c>
      <c r="M5296" t="s">
        <v>15352</v>
      </c>
      <c r="N5296">
        <v>0.53055555499999996</v>
      </c>
      <c r="O5296">
        <v>0</v>
      </c>
      <c r="P5296">
        <v>19</v>
      </c>
      <c r="Q5296">
        <v>0</v>
      </c>
      <c r="R5296">
        <v>1</v>
      </c>
      <c r="S5296">
        <v>0</v>
      </c>
      <c r="T5296">
        <v>5</v>
      </c>
      <c r="U5296">
        <v>0</v>
      </c>
      <c r="V5296">
        <v>0</v>
      </c>
      <c r="W5296">
        <v>0</v>
      </c>
      <c r="X5296">
        <v>5.8014104928360535</v>
      </c>
      <c r="Y5296">
        <v>0</v>
      </c>
      <c r="Z5296">
        <v>0</v>
      </c>
      <c r="AA5296">
        <v>0</v>
      </c>
      <c r="AB5296">
        <v>2.1022633078468469</v>
      </c>
      <c r="AC5296">
        <v>0</v>
      </c>
      <c r="AD5296">
        <v>0</v>
      </c>
      <c r="AE5296">
        <v>7.9036738006829008</v>
      </c>
    </row>
    <row r="5297" spans="1:31" x14ac:dyDescent="0.25">
      <c r="A5297">
        <v>2436926</v>
      </c>
      <c r="B5297">
        <v>1</v>
      </c>
      <c r="C5297" t="s">
        <v>80</v>
      </c>
      <c r="D5297" t="s">
        <v>99</v>
      </c>
      <c r="E5297" t="s">
        <v>132</v>
      </c>
      <c r="F5297" t="s">
        <v>15353</v>
      </c>
      <c r="G5297" t="s">
        <v>198</v>
      </c>
      <c r="H5297" t="s">
        <v>135</v>
      </c>
      <c r="I5297" t="s">
        <v>136</v>
      </c>
      <c r="J5297" t="s">
        <v>137</v>
      </c>
      <c r="K5297" t="s">
        <v>138</v>
      </c>
      <c r="L5297" t="s">
        <v>15354</v>
      </c>
      <c r="M5297" t="s">
        <v>15355</v>
      </c>
      <c r="N5297">
        <v>5.6772222220000002</v>
      </c>
      <c r="O5297">
        <v>0</v>
      </c>
      <c r="P5297">
        <v>3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</row>
    <row r="5298" spans="1:31" x14ac:dyDescent="0.25">
      <c r="A5298">
        <v>2436634</v>
      </c>
      <c r="B5298">
        <v>1</v>
      </c>
      <c r="C5298" t="s">
        <v>81</v>
      </c>
      <c r="D5298" t="s">
        <v>122</v>
      </c>
      <c r="E5298" t="s">
        <v>147</v>
      </c>
      <c r="F5298" t="s">
        <v>15356</v>
      </c>
      <c r="G5298" t="s">
        <v>2727</v>
      </c>
      <c r="H5298" t="s">
        <v>135</v>
      </c>
      <c r="I5298" t="s">
        <v>136</v>
      </c>
      <c r="J5298" t="s">
        <v>137</v>
      </c>
      <c r="K5298" t="s">
        <v>138</v>
      </c>
      <c r="L5298" t="s">
        <v>15357</v>
      </c>
      <c r="M5298" t="s">
        <v>15358</v>
      </c>
      <c r="N5298">
        <v>2.324166666</v>
      </c>
      <c r="O5298">
        <v>0</v>
      </c>
      <c r="P5298">
        <v>94</v>
      </c>
      <c r="Q5298">
        <v>0</v>
      </c>
      <c r="R5298">
        <v>0</v>
      </c>
      <c r="S5298">
        <v>0</v>
      </c>
      <c r="T5298">
        <v>2</v>
      </c>
      <c r="U5298">
        <v>0</v>
      </c>
      <c r="V5298">
        <v>0</v>
      </c>
      <c r="W5298">
        <v>0</v>
      </c>
      <c r="X5298">
        <v>48.889967728244507</v>
      </c>
      <c r="Y5298">
        <v>0</v>
      </c>
      <c r="Z5298">
        <v>0</v>
      </c>
      <c r="AA5298">
        <v>0</v>
      </c>
      <c r="AB5298">
        <v>5.3065151254325551</v>
      </c>
      <c r="AC5298">
        <v>0</v>
      </c>
      <c r="AD5298">
        <v>0</v>
      </c>
      <c r="AE5298">
        <v>54.196482853677061</v>
      </c>
    </row>
    <row r="5299" spans="1:31" x14ac:dyDescent="0.25">
      <c r="A5299">
        <v>2436534</v>
      </c>
      <c r="B5299">
        <v>1</v>
      </c>
      <c r="C5299" t="s">
        <v>80</v>
      </c>
      <c r="D5299" t="s">
        <v>93</v>
      </c>
      <c r="E5299" t="s">
        <v>147</v>
      </c>
      <c r="F5299" t="s">
        <v>15359</v>
      </c>
      <c r="G5299" t="s">
        <v>171</v>
      </c>
      <c r="H5299" t="s">
        <v>135</v>
      </c>
      <c r="I5299" t="s">
        <v>136</v>
      </c>
      <c r="J5299" t="s">
        <v>137</v>
      </c>
      <c r="K5299" t="s">
        <v>138</v>
      </c>
      <c r="L5299" t="s">
        <v>15360</v>
      </c>
      <c r="M5299" t="s">
        <v>15361</v>
      </c>
      <c r="N5299">
        <v>1.247777777</v>
      </c>
      <c r="O5299">
        <v>0</v>
      </c>
      <c r="P5299">
        <v>18</v>
      </c>
      <c r="Q5299">
        <v>0</v>
      </c>
      <c r="R5299">
        <v>9</v>
      </c>
      <c r="S5299">
        <v>0</v>
      </c>
      <c r="T5299">
        <v>2</v>
      </c>
      <c r="U5299">
        <v>0</v>
      </c>
      <c r="V5299">
        <v>0</v>
      </c>
      <c r="W5299">
        <v>0</v>
      </c>
      <c r="X5299">
        <v>3.0524323825847559</v>
      </c>
      <c r="Y5299">
        <v>0</v>
      </c>
      <c r="Z5299">
        <v>4.3908706413995784</v>
      </c>
      <c r="AA5299">
        <v>0</v>
      </c>
      <c r="AB5299">
        <v>0.1302699625955975</v>
      </c>
      <c r="AC5299">
        <v>0</v>
      </c>
      <c r="AD5299">
        <v>0</v>
      </c>
      <c r="AE5299">
        <v>7.5735729865799319</v>
      </c>
    </row>
    <row r="5300" spans="1:31" x14ac:dyDescent="0.25">
      <c r="A5300">
        <v>2436763</v>
      </c>
      <c r="B5300">
        <v>1</v>
      </c>
      <c r="C5300" t="s">
        <v>80</v>
      </c>
      <c r="D5300" t="s">
        <v>83</v>
      </c>
      <c r="E5300" t="s">
        <v>132</v>
      </c>
      <c r="F5300" t="s">
        <v>15362</v>
      </c>
      <c r="G5300" t="s">
        <v>134</v>
      </c>
      <c r="H5300" t="s">
        <v>135</v>
      </c>
      <c r="I5300" t="s">
        <v>136</v>
      </c>
      <c r="J5300" t="s">
        <v>137</v>
      </c>
      <c r="K5300" t="s">
        <v>138</v>
      </c>
      <c r="L5300" t="s">
        <v>15363</v>
      </c>
      <c r="M5300" t="s">
        <v>15364</v>
      </c>
      <c r="N5300">
        <v>1.3061111110000001</v>
      </c>
      <c r="O5300">
        <v>0</v>
      </c>
      <c r="P5300">
        <v>3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0.9112577604304728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0.9112577604304728</v>
      </c>
    </row>
    <row r="5301" spans="1:31" x14ac:dyDescent="0.25">
      <c r="A5301">
        <v>2436906</v>
      </c>
      <c r="B5301">
        <v>1</v>
      </c>
      <c r="C5301" t="s">
        <v>80</v>
      </c>
      <c r="D5301" t="s">
        <v>94</v>
      </c>
      <c r="E5301" t="s">
        <v>132</v>
      </c>
      <c r="F5301" t="s">
        <v>15365</v>
      </c>
      <c r="G5301" t="s">
        <v>198</v>
      </c>
      <c r="H5301" t="s">
        <v>135</v>
      </c>
      <c r="I5301" t="s">
        <v>136</v>
      </c>
      <c r="J5301" t="s">
        <v>137</v>
      </c>
      <c r="K5301" t="s">
        <v>138</v>
      </c>
      <c r="L5301" t="s">
        <v>15366</v>
      </c>
      <c r="M5301" t="s">
        <v>15367</v>
      </c>
      <c r="N5301">
        <v>2.207222222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12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49.168458752567616</v>
      </c>
      <c r="AC5301">
        <v>0</v>
      </c>
      <c r="AD5301">
        <v>0</v>
      </c>
      <c r="AE5301">
        <v>49.168458752567616</v>
      </c>
    </row>
    <row r="5302" spans="1:31" x14ac:dyDescent="0.25">
      <c r="A5302">
        <v>2437069</v>
      </c>
      <c r="B5302">
        <v>1</v>
      </c>
      <c r="C5302" t="s">
        <v>80</v>
      </c>
      <c r="D5302" t="s">
        <v>103</v>
      </c>
      <c r="E5302" t="s">
        <v>229</v>
      </c>
      <c r="F5302" t="s">
        <v>15368</v>
      </c>
      <c r="G5302" t="s">
        <v>143</v>
      </c>
      <c r="H5302" t="s">
        <v>144</v>
      </c>
      <c r="I5302" t="s">
        <v>136</v>
      </c>
      <c r="J5302" t="s">
        <v>137</v>
      </c>
      <c r="K5302" t="s">
        <v>138</v>
      </c>
      <c r="L5302" t="s">
        <v>15369</v>
      </c>
      <c r="M5302" t="s">
        <v>15370</v>
      </c>
      <c r="N5302">
        <v>0.457777777</v>
      </c>
      <c r="O5302">
        <v>0</v>
      </c>
      <c r="P5302">
        <v>15246</v>
      </c>
      <c r="Q5302">
        <v>1</v>
      </c>
      <c r="R5302">
        <v>72</v>
      </c>
      <c r="S5302">
        <v>3</v>
      </c>
      <c r="T5302">
        <v>1563</v>
      </c>
      <c r="U5302">
        <v>0</v>
      </c>
      <c r="V5302">
        <v>1</v>
      </c>
      <c r="W5302">
        <v>0</v>
      </c>
      <c r="X5302">
        <v>1959.2617593370348</v>
      </c>
      <c r="Y5302">
        <v>5.1102394272711109</v>
      </c>
      <c r="Z5302">
        <v>1.0056084128889846</v>
      </c>
      <c r="AA5302">
        <v>10.572125485164541</v>
      </c>
      <c r="AB5302">
        <v>700.53323446769457</v>
      </c>
      <c r="AC5302">
        <v>0</v>
      </c>
      <c r="AD5302">
        <v>31.849074941896447</v>
      </c>
      <c r="AE5302">
        <v>2708.3320420719506</v>
      </c>
    </row>
    <row r="5303" spans="1:31" x14ac:dyDescent="0.25">
      <c r="A5303">
        <v>2436528</v>
      </c>
      <c r="B5303">
        <v>1</v>
      </c>
      <c r="C5303" t="s">
        <v>80</v>
      </c>
      <c r="D5303" t="s">
        <v>92</v>
      </c>
      <c r="E5303" t="s">
        <v>132</v>
      </c>
      <c r="F5303" t="s">
        <v>15371</v>
      </c>
      <c r="G5303" t="s">
        <v>198</v>
      </c>
      <c r="H5303" t="s">
        <v>135</v>
      </c>
      <c r="I5303" t="s">
        <v>136</v>
      </c>
      <c r="J5303" t="s">
        <v>137</v>
      </c>
      <c r="K5303" t="s">
        <v>138</v>
      </c>
      <c r="L5303" t="s">
        <v>15372</v>
      </c>
      <c r="M5303" t="s">
        <v>15373</v>
      </c>
      <c r="N5303">
        <v>2.247777777</v>
      </c>
      <c r="O5303">
        <v>0</v>
      </c>
      <c r="P5303">
        <v>14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33.571141982628752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33.571141982628752</v>
      </c>
    </row>
    <row r="5304" spans="1:31" x14ac:dyDescent="0.25">
      <c r="A5304">
        <v>2437092</v>
      </c>
      <c r="B5304">
        <v>1</v>
      </c>
      <c r="C5304" t="s">
        <v>80</v>
      </c>
      <c r="D5304" t="s">
        <v>103</v>
      </c>
      <c r="E5304" t="s">
        <v>229</v>
      </c>
      <c r="F5304" t="s">
        <v>15374</v>
      </c>
      <c r="G5304" t="s">
        <v>952</v>
      </c>
      <c r="H5304" t="s">
        <v>144</v>
      </c>
      <c r="I5304" t="s">
        <v>136</v>
      </c>
      <c r="J5304" t="s">
        <v>137</v>
      </c>
      <c r="K5304" t="s">
        <v>138</v>
      </c>
      <c r="L5304" t="s">
        <v>15369</v>
      </c>
      <c r="M5304" t="s">
        <v>15375</v>
      </c>
      <c r="N5304">
        <v>4.0452777769999999</v>
      </c>
      <c r="O5304">
        <v>1</v>
      </c>
      <c r="P5304">
        <v>14442</v>
      </c>
      <c r="Q5304">
        <v>32</v>
      </c>
      <c r="R5304">
        <v>74</v>
      </c>
      <c r="S5304">
        <v>51</v>
      </c>
      <c r="T5304">
        <v>1945</v>
      </c>
      <c r="U5304">
        <v>15</v>
      </c>
      <c r="V5304">
        <v>14</v>
      </c>
      <c r="W5304">
        <v>2.6222912114937436</v>
      </c>
      <c r="X5304">
        <v>14350.66798157176</v>
      </c>
      <c r="Y5304">
        <v>247.63475289130764</v>
      </c>
      <c r="Z5304">
        <v>65.669571365036546</v>
      </c>
      <c r="AA5304">
        <v>4094.8753152634954</v>
      </c>
      <c r="AB5304">
        <v>7002.8209135873167</v>
      </c>
      <c r="AC5304">
        <v>1980.2365368217959</v>
      </c>
      <c r="AD5304">
        <v>513.94320507565999</v>
      </c>
      <c r="AE5304">
        <v>28258.470567787866</v>
      </c>
    </row>
    <row r="5305" spans="1:31" x14ac:dyDescent="0.25">
      <c r="A5305">
        <v>2436720</v>
      </c>
      <c r="B5305">
        <v>1</v>
      </c>
      <c r="C5305" t="s">
        <v>80</v>
      </c>
      <c r="D5305" t="s">
        <v>97</v>
      </c>
      <c r="E5305" t="s">
        <v>178</v>
      </c>
      <c r="F5305" t="s">
        <v>15376</v>
      </c>
      <c r="G5305" t="s">
        <v>143</v>
      </c>
      <c r="H5305" t="s">
        <v>144</v>
      </c>
      <c r="I5305" t="s">
        <v>136</v>
      </c>
      <c r="J5305" t="s">
        <v>137</v>
      </c>
      <c r="K5305" t="s">
        <v>138</v>
      </c>
      <c r="L5305" t="s">
        <v>15377</v>
      </c>
      <c r="M5305" t="s">
        <v>15378</v>
      </c>
      <c r="N5305">
        <v>0.59777777700000001</v>
      </c>
      <c r="O5305">
        <v>0</v>
      </c>
      <c r="P5305">
        <v>49</v>
      </c>
      <c r="Q5305">
        <v>0</v>
      </c>
      <c r="R5305">
        <v>28</v>
      </c>
      <c r="S5305">
        <v>0</v>
      </c>
      <c r="T5305">
        <v>21</v>
      </c>
      <c r="U5305">
        <v>0</v>
      </c>
      <c r="V5305">
        <v>0</v>
      </c>
      <c r="W5305">
        <v>0</v>
      </c>
      <c r="X5305">
        <v>20.903511061217969</v>
      </c>
      <c r="Y5305">
        <v>0</v>
      </c>
      <c r="Z5305">
        <v>0.34826808229215556</v>
      </c>
      <c r="AA5305">
        <v>0</v>
      </c>
      <c r="AB5305">
        <v>39.318564518582278</v>
      </c>
      <c r="AC5305">
        <v>0</v>
      </c>
      <c r="AD5305">
        <v>0</v>
      </c>
      <c r="AE5305">
        <v>60.570343662092398</v>
      </c>
    </row>
    <row r="5306" spans="1:31" x14ac:dyDescent="0.25">
      <c r="A5306">
        <v>2436571</v>
      </c>
      <c r="B5306">
        <v>1</v>
      </c>
      <c r="C5306" t="s">
        <v>81</v>
      </c>
      <c r="D5306" t="s">
        <v>112</v>
      </c>
      <c r="E5306" t="s">
        <v>161</v>
      </c>
      <c r="F5306" t="s">
        <v>4531</v>
      </c>
      <c r="G5306" t="s">
        <v>187</v>
      </c>
      <c r="H5306" t="s">
        <v>144</v>
      </c>
      <c r="I5306" t="s">
        <v>136</v>
      </c>
      <c r="J5306" t="s">
        <v>137</v>
      </c>
      <c r="K5306" t="s">
        <v>164</v>
      </c>
      <c r="L5306" t="s">
        <v>15379</v>
      </c>
      <c r="M5306" t="s">
        <v>15380</v>
      </c>
      <c r="N5306">
        <v>3.4055555549999998</v>
      </c>
      <c r="O5306">
        <v>1</v>
      </c>
      <c r="P5306">
        <v>106</v>
      </c>
      <c r="Q5306">
        <v>0</v>
      </c>
      <c r="R5306">
        <v>2</v>
      </c>
      <c r="S5306">
        <v>0</v>
      </c>
      <c r="T5306">
        <v>8</v>
      </c>
      <c r="U5306">
        <v>0</v>
      </c>
      <c r="V5306">
        <v>0</v>
      </c>
      <c r="W5306">
        <v>0.83860675375329996</v>
      </c>
      <c r="X5306">
        <v>19.34572750677378</v>
      </c>
      <c r="Y5306">
        <v>0</v>
      </c>
      <c r="Z5306">
        <v>0</v>
      </c>
      <c r="AA5306">
        <v>0</v>
      </c>
      <c r="AB5306">
        <v>8.2625241221404924</v>
      </c>
      <c r="AC5306">
        <v>0</v>
      </c>
      <c r="AD5306">
        <v>0</v>
      </c>
      <c r="AE5306">
        <v>28.446858382667571</v>
      </c>
    </row>
    <row r="5307" spans="1:31" x14ac:dyDescent="0.25">
      <c r="A5307">
        <v>2436743</v>
      </c>
      <c r="B5307">
        <v>1</v>
      </c>
      <c r="C5307" t="s">
        <v>81</v>
      </c>
      <c r="D5307" t="s">
        <v>128</v>
      </c>
      <c r="E5307" t="s">
        <v>132</v>
      </c>
      <c r="F5307" t="s">
        <v>15381</v>
      </c>
      <c r="G5307" t="s">
        <v>134</v>
      </c>
      <c r="H5307" t="s">
        <v>135</v>
      </c>
      <c r="I5307" t="s">
        <v>136</v>
      </c>
      <c r="J5307" t="s">
        <v>137</v>
      </c>
      <c r="K5307" t="s">
        <v>138</v>
      </c>
      <c r="L5307" t="s">
        <v>15382</v>
      </c>
      <c r="M5307" t="s">
        <v>15383</v>
      </c>
      <c r="N5307">
        <v>1.5147222220000001</v>
      </c>
      <c r="O5307">
        <v>0</v>
      </c>
      <c r="P5307">
        <v>2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1.1840985955496706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1.1840985955496706</v>
      </c>
    </row>
    <row r="5308" spans="1:31" x14ac:dyDescent="0.25">
      <c r="A5308">
        <v>2436757</v>
      </c>
      <c r="B5308">
        <v>1</v>
      </c>
      <c r="C5308" t="s">
        <v>80</v>
      </c>
      <c r="D5308" t="s">
        <v>105</v>
      </c>
      <c r="E5308" t="s">
        <v>290</v>
      </c>
      <c r="F5308" t="s">
        <v>14180</v>
      </c>
      <c r="G5308" t="s">
        <v>171</v>
      </c>
      <c r="H5308" t="s">
        <v>135</v>
      </c>
      <c r="I5308" t="s">
        <v>136</v>
      </c>
      <c r="J5308" t="s">
        <v>137</v>
      </c>
      <c r="K5308" t="s">
        <v>138</v>
      </c>
      <c r="L5308" t="s">
        <v>15384</v>
      </c>
      <c r="M5308" t="s">
        <v>15385</v>
      </c>
      <c r="N5308">
        <v>1.9272222219999999</v>
      </c>
      <c r="O5308">
        <v>0</v>
      </c>
      <c r="P5308">
        <v>64</v>
      </c>
      <c r="Q5308">
        <v>0</v>
      </c>
      <c r="R5308">
        <v>0</v>
      </c>
      <c r="S5308">
        <v>0</v>
      </c>
      <c r="T5308">
        <v>5</v>
      </c>
      <c r="U5308">
        <v>0</v>
      </c>
      <c r="V5308">
        <v>0</v>
      </c>
      <c r="W5308">
        <v>0</v>
      </c>
      <c r="X5308">
        <v>26.59032450349078</v>
      </c>
      <c r="Y5308">
        <v>0</v>
      </c>
      <c r="Z5308">
        <v>0</v>
      </c>
      <c r="AA5308">
        <v>0</v>
      </c>
      <c r="AB5308">
        <v>8.4532869547695153</v>
      </c>
      <c r="AC5308">
        <v>0</v>
      </c>
      <c r="AD5308">
        <v>0</v>
      </c>
      <c r="AE5308">
        <v>35.043611458260294</v>
      </c>
    </row>
    <row r="5309" spans="1:31" x14ac:dyDescent="0.25">
      <c r="A5309">
        <v>2437055</v>
      </c>
      <c r="B5309">
        <v>1</v>
      </c>
      <c r="C5309" t="s">
        <v>80</v>
      </c>
      <c r="D5309" t="s">
        <v>108</v>
      </c>
      <c r="E5309" t="s">
        <v>161</v>
      </c>
      <c r="F5309" t="s">
        <v>15386</v>
      </c>
      <c r="G5309" t="s">
        <v>256</v>
      </c>
      <c r="H5309" t="s">
        <v>144</v>
      </c>
      <c r="I5309" t="s">
        <v>136</v>
      </c>
      <c r="J5309" t="s">
        <v>137</v>
      </c>
      <c r="K5309" t="s">
        <v>138</v>
      </c>
      <c r="L5309" t="s">
        <v>15387</v>
      </c>
      <c r="M5309" t="s">
        <v>15388</v>
      </c>
      <c r="N5309">
        <v>1.6897222220000001</v>
      </c>
      <c r="O5309">
        <v>0</v>
      </c>
      <c r="P5309">
        <v>22</v>
      </c>
      <c r="Q5309">
        <v>0</v>
      </c>
      <c r="R5309">
        <v>17</v>
      </c>
      <c r="S5309">
        <v>0</v>
      </c>
      <c r="T5309">
        <v>11</v>
      </c>
      <c r="U5309">
        <v>0</v>
      </c>
      <c r="V5309">
        <v>0</v>
      </c>
      <c r="W5309">
        <v>0</v>
      </c>
      <c r="X5309">
        <v>7.7558161225184579</v>
      </c>
      <c r="Y5309">
        <v>0</v>
      </c>
      <c r="Z5309">
        <v>5.8729928624290009E-2</v>
      </c>
      <c r="AA5309">
        <v>0</v>
      </c>
      <c r="AB5309">
        <v>2.2181902215784324</v>
      </c>
      <c r="AC5309">
        <v>0</v>
      </c>
      <c r="AD5309">
        <v>0</v>
      </c>
      <c r="AE5309">
        <v>10.032736272721181</v>
      </c>
    </row>
    <row r="5310" spans="1:31" x14ac:dyDescent="0.25">
      <c r="A5310">
        <v>2436614</v>
      </c>
      <c r="B5310">
        <v>1</v>
      </c>
      <c r="C5310" t="s">
        <v>80</v>
      </c>
      <c r="D5310" t="s">
        <v>110</v>
      </c>
      <c r="E5310" t="s">
        <v>147</v>
      </c>
      <c r="F5310" t="s">
        <v>15389</v>
      </c>
      <c r="G5310" t="s">
        <v>187</v>
      </c>
      <c r="H5310" t="s">
        <v>135</v>
      </c>
      <c r="I5310" t="s">
        <v>136</v>
      </c>
      <c r="J5310" t="s">
        <v>137</v>
      </c>
      <c r="K5310" t="s">
        <v>164</v>
      </c>
      <c r="L5310" t="s">
        <v>15390</v>
      </c>
      <c r="M5310" t="s">
        <v>15391</v>
      </c>
      <c r="N5310">
        <v>0.51500000000000001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3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6.1718738953542491</v>
      </c>
      <c r="AC5310">
        <v>0</v>
      </c>
      <c r="AD5310">
        <v>0</v>
      </c>
      <c r="AE5310">
        <v>6.1718738953542491</v>
      </c>
    </row>
    <row r="5311" spans="1:31" x14ac:dyDescent="0.25">
      <c r="A5311">
        <v>2436514</v>
      </c>
      <c r="B5311">
        <v>1</v>
      </c>
      <c r="C5311" t="s">
        <v>80</v>
      </c>
      <c r="D5311" t="s">
        <v>110</v>
      </c>
      <c r="E5311" t="s">
        <v>229</v>
      </c>
      <c r="F5311" t="s">
        <v>15392</v>
      </c>
      <c r="G5311" t="s">
        <v>163</v>
      </c>
      <c r="H5311" t="s">
        <v>144</v>
      </c>
      <c r="I5311" t="s">
        <v>136</v>
      </c>
      <c r="J5311" t="s">
        <v>137</v>
      </c>
      <c r="K5311" t="s">
        <v>164</v>
      </c>
      <c r="L5311" t="s">
        <v>15393</v>
      </c>
      <c r="M5311" t="s">
        <v>15394</v>
      </c>
      <c r="N5311">
        <v>0.29805555500000003</v>
      </c>
      <c r="O5311">
        <v>0</v>
      </c>
      <c r="P5311">
        <v>76</v>
      </c>
      <c r="Q5311">
        <v>0</v>
      </c>
      <c r="R5311">
        <v>0</v>
      </c>
      <c r="S5311">
        <v>5</v>
      </c>
      <c r="T5311">
        <v>47</v>
      </c>
      <c r="U5311">
        <v>0</v>
      </c>
      <c r="V5311">
        <v>0</v>
      </c>
      <c r="W5311">
        <v>0</v>
      </c>
      <c r="X5311">
        <v>6.6781779432763901</v>
      </c>
      <c r="Y5311">
        <v>0</v>
      </c>
      <c r="Z5311">
        <v>0</v>
      </c>
      <c r="AA5311">
        <v>35.168271886606448</v>
      </c>
      <c r="AB5311">
        <v>28.853284589034917</v>
      </c>
      <c r="AC5311">
        <v>0</v>
      </c>
      <c r="AD5311">
        <v>0</v>
      </c>
      <c r="AE5311">
        <v>70.699734418917757</v>
      </c>
    </row>
    <row r="5312" spans="1:31" x14ac:dyDescent="0.25">
      <c r="A5312">
        <v>2436846</v>
      </c>
      <c r="B5312">
        <v>1</v>
      </c>
      <c r="C5312" t="s">
        <v>81</v>
      </c>
      <c r="D5312" t="s">
        <v>118</v>
      </c>
      <c r="E5312" t="s">
        <v>290</v>
      </c>
      <c r="F5312" t="s">
        <v>15395</v>
      </c>
      <c r="G5312" t="s">
        <v>187</v>
      </c>
      <c r="H5312" t="s">
        <v>135</v>
      </c>
      <c r="I5312" t="s">
        <v>136</v>
      </c>
      <c r="J5312" t="s">
        <v>137</v>
      </c>
      <c r="K5312" t="s">
        <v>164</v>
      </c>
      <c r="L5312" t="s">
        <v>15396</v>
      </c>
      <c r="M5312" t="s">
        <v>15397</v>
      </c>
      <c r="N5312">
        <v>0.55611111099999999</v>
      </c>
      <c r="O5312">
        <v>0</v>
      </c>
      <c r="P5312">
        <v>95</v>
      </c>
      <c r="Q5312">
        <v>0</v>
      </c>
      <c r="R5312">
        <v>0</v>
      </c>
      <c r="S5312">
        <v>0</v>
      </c>
      <c r="T5312">
        <v>12</v>
      </c>
      <c r="U5312">
        <v>0</v>
      </c>
      <c r="V5312">
        <v>0</v>
      </c>
      <c r="W5312">
        <v>0</v>
      </c>
      <c r="X5312">
        <v>12.850427069514261</v>
      </c>
      <c r="Y5312">
        <v>0</v>
      </c>
      <c r="Z5312">
        <v>0</v>
      </c>
      <c r="AA5312">
        <v>0</v>
      </c>
      <c r="AB5312">
        <v>8.4097096918086489</v>
      </c>
      <c r="AC5312">
        <v>0</v>
      </c>
      <c r="AD5312">
        <v>0</v>
      </c>
      <c r="AE5312">
        <v>21.260136761322912</v>
      </c>
    </row>
    <row r="5313" spans="1:31" x14ac:dyDescent="0.25">
      <c r="A5313">
        <v>2436800</v>
      </c>
      <c r="B5313">
        <v>1</v>
      </c>
      <c r="C5313" t="s">
        <v>80</v>
      </c>
      <c r="D5313" t="s">
        <v>107</v>
      </c>
      <c r="E5313" t="s">
        <v>141</v>
      </c>
      <c r="F5313" t="s">
        <v>7235</v>
      </c>
      <c r="G5313" t="s">
        <v>187</v>
      </c>
      <c r="H5313" t="s">
        <v>144</v>
      </c>
      <c r="I5313" t="s">
        <v>136</v>
      </c>
      <c r="J5313" t="s">
        <v>137</v>
      </c>
      <c r="K5313" t="s">
        <v>164</v>
      </c>
      <c r="L5313" t="s">
        <v>15398</v>
      </c>
      <c r="M5313" t="s">
        <v>15399</v>
      </c>
      <c r="N5313">
        <v>2.2741666660000002</v>
      </c>
      <c r="O5313">
        <v>1</v>
      </c>
      <c r="P5313">
        <v>110</v>
      </c>
      <c r="Q5313">
        <v>8</v>
      </c>
      <c r="R5313">
        <v>36</v>
      </c>
      <c r="S5313">
        <v>7</v>
      </c>
      <c r="T5313">
        <v>19</v>
      </c>
      <c r="U5313">
        <v>0</v>
      </c>
      <c r="V5313">
        <v>0</v>
      </c>
      <c r="W5313">
        <v>17.283208482124689</v>
      </c>
      <c r="X5313">
        <v>14.755270735865926</v>
      </c>
      <c r="Y5313">
        <v>7.2410503356921341</v>
      </c>
      <c r="Z5313">
        <v>5.2523959360091874</v>
      </c>
      <c r="AA5313">
        <v>49.29299511042592</v>
      </c>
      <c r="AB5313">
        <v>27.23250663334721</v>
      </c>
      <c r="AC5313">
        <v>0</v>
      </c>
      <c r="AD5313">
        <v>0</v>
      </c>
      <c r="AE5313">
        <v>121.05742723346506</v>
      </c>
    </row>
    <row r="5314" spans="1:31" x14ac:dyDescent="0.25">
      <c r="A5314">
        <v>2436840</v>
      </c>
      <c r="B5314">
        <v>1</v>
      </c>
      <c r="C5314" t="s">
        <v>80</v>
      </c>
      <c r="D5314" t="s">
        <v>92</v>
      </c>
      <c r="E5314" t="s">
        <v>132</v>
      </c>
      <c r="F5314" t="s">
        <v>15400</v>
      </c>
      <c r="G5314" t="s">
        <v>198</v>
      </c>
      <c r="H5314" t="s">
        <v>135</v>
      </c>
      <c r="I5314" t="s">
        <v>136</v>
      </c>
      <c r="J5314" t="s">
        <v>137</v>
      </c>
      <c r="K5314" t="s">
        <v>138</v>
      </c>
      <c r="L5314" t="s">
        <v>15401</v>
      </c>
      <c r="M5314" t="s">
        <v>15402</v>
      </c>
      <c r="N5314">
        <v>2.582777777</v>
      </c>
      <c r="O5314">
        <v>0</v>
      </c>
      <c r="P5314">
        <v>9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9.1326229612904122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9.1326229612904122</v>
      </c>
    </row>
    <row r="5315" spans="1:31" x14ac:dyDescent="0.25">
      <c r="A5315">
        <v>2436591</v>
      </c>
      <c r="B5315">
        <v>1</v>
      </c>
      <c r="C5315" t="s">
        <v>80</v>
      </c>
      <c r="D5315" t="s">
        <v>84</v>
      </c>
      <c r="E5315" t="s">
        <v>290</v>
      </c>
      <c r="F5315" t="s">
        <v>15403</v>
      </c>
      <c r="G5315" t="s">
        <v>308</v>
      </c>
      <c r="H5315" t="s">
        <v>135</v>
      </c>
      <c r="I5315" t="s">
        <v>136</v>
      </c>
      <c r="J5315" t="s">
        <v>137</v>
      </c>
      <c r="K5315" t="s">
        <v>138</v>
      </c>
      <c r="L5315" t="s">
        <v>15404</v>
      </c>
      <c r="M5315" t="s">
        <v>15405</v>
      </c>
      <c r="N5315">
        <v>2.0780555550000002</v>
      </c>
      <c r="O5315">
        <v>0</v>
      </c>
      <c r="P5315">
        <v>69</v>
      </c>
      <c r="Q5315">
        <v>0</v>
      </c>
      <c r="R5315">
        <v>0</v>
      </c>
      <c r="S5315">
        <v>0</v>
      </c>
      <c r="T5315">
        <v>1</v>
      </c>
      <c r="U5315">
        <v>0</v>
      </c>
      <c r="V5315">
        <v>0</v>
      </c>
      <c r="W5315">
        <v>0</v>
      </c>
      <c r="X5315">
        <v>30.115188328721992</v>
      </c>
      <c r="Y5315">
        <v>0</v>
      </c>
      <c r="Z5315">
        <v>0</v>
      </c>
      <c r="AA5315">
        <v>0</v>
      </c>
      <c r="AB5315">
        <v>4.7376329832317996</v>
      </c>
      <c r="AC5315">
        <v>0</v>
      </c>
      <c r="AD5315">
        <v>0</v>
      </c>
      <c r="AE5315">
        <v>34.85282131195379</v>
      </c>
    </row>
    <row r="5316" spans="1:31" x14ac:dyDescent="0.25">
      <c r="A5316">
        <v>2436531</v>
      </c>
      <c r="B5316">
        <v>1</v>
      </c>
      <c r="C5316" t="s">
        <v>80</v>
      </c>
      <c r="D5316" t="s">
        <v>85</v>
      </c>
      <c r="E5316" t="s">
        <v>132</v>
      </c>
      <c r="F5316" t="s">
        <v>15406</v>
      </c>
      <c r="G5316" t="s">
        <v>134</v>
      </c>
      <c r="H5316" t="s">
        <v>135</v>
      </c>
      <c r="I5316" t="s">
        <v>136</v>
      </c>
      <c r="J5316" t="s">
        <v>137</v>
      </c>
      <c r="K5316" t="s">
        <v>138</v>
      </c>
      <c r="L5316" t="s">
        <v>15407</v>
      </c>
      <c r="M5316" t="s">
        <v>15408</v>
      </c>
      <c r="N5316">
        <v>3.0902777769999998</v>
      </c>
      <c r="O5316">
        <v>0</v>
      </c>
      <c r="P5316">
        <v>10</v>
      </c>
      <c r="Q5316">
        <v>0</v>
      </c>
      <c r="R5316">
        <v>0</v>
      </c>
      <c r="S5316">
        <v>0</v>
      </c>
      <c r="T5316">
        <v>1</v>
      </c>
      <c r="U5316">
        <v>0</v>
      </c>
      <c r="V5316">
        <v>0</v>
      </c>
      <c r="W5316">
        <v>0</v>
      </c>
      <c r="X5316">
        <v>8.4938479560521145</v>
      </c>
      <c r="Y5316">
        <v>0</v>
      </c>
      <c r="Z5316">
        <v>0</v>
      </c>
      <c r="AA5316">
        <v>0</v>
      </c>
      <c r="AB5316">
        <v>0.90966919594586515</v>
      </c>
      <c r="AC5316">
        <v>0</v>
      </c>
      <c r="AD5316">
        <v>0</v>
      </c>
      <c r="AE5316">
        <v>9.4035171519979794</v>
      </c>
    </row>
    <row r="5317" spans="1:31" x14ac:dyDescent="0.25">
      <c r="A5317">
        <v>2436969</v>
      </c>
      <c r="B5317">
        <v>1</v>
      </c>
      <c r="C5317" t="s">
        <v>81</v>
      </c>
      <c r="D5317" t="s">
        <v>127</v>
      </c>
      <c r="E5317" t="s">
        <v>132</v>
      </c>
      <c r="F5317" t="s">
        <v>2807</v>
      </c>
      <c r="G5317" t="s">
        <v>153</v>
      </c>
      <c r="H5317" t="s">
        <v>135</v>
      </c>
      <c r="I5317" t="s">
        <v>136</v>
      </c>
      <c r="J5317" t="s">
        <v>137</v>
      </c>
      <c r="K5317" t="s">
        <v>138</v>
      </c>
      <c r="L5317" t="s">
        <v>15409</v>
      </c>
      <c r="M5317" t="s">
        <v>15410</v>
      </c>
      <c r="N5317">
        <v>0.69944444400000005</v>
      </c>
      <c r="O5317">
        <v>0</v>
      </c>
      <c r="P5317">
        <v>17</v>
      </c>
      <c r="Q5317">
        <v>0</v>
      </c>
      <c r="R5317">
        <v>0</v>
      </c>
      <c r="S5317">
        <v>0</v>
      </c>
      <c r="T5317">
        <v>1</v>
      </c>
      <c r="U5317">
        <v>0</v>
      </c>
      <c r="V5317">
        <v>0</v>
      </c>
      <c r="W5317">
        <v>0</v>
      </c>
      <c r="X5317">
        <v>3.1543169192144926</v>
      </c>
      <c r="Y5317">
        <v>0</v>
      </c>
      <c r="Z5317">
        <v>0</v>
      </c>
      <c r="AA5317">
        <v>0</v>
      </c>
      <c r="AB5317">
        <v>0.27174627757100334</v>
      </c>
      <c r="AC5317">
        <v>0</v>
      </c>
      <c r="AD5317">
        <v>0</v>
      </c>
      <c r="AE5317">
        <v>3.426063196785496</v>
      </c>
    </row>
    <row r="5318" spans="1:31" x14ac:dyDescent="0.25">
      <c r="A5318">
        <v>2436597</v>
      </c>
      <c r="B5318">
        <v>1</v>
      </c>
      <c r="C5318" t="s">
        <v>80</v>
      </c>
      <c r="D5318" t="s">
        <v>86</v>
      </c>
      <c r="E5318" t="s">
        <v>132</v>
      </c>
      <c r="F5318" t="s">
        <v>15411</v>
      </c>
      <c r="G5318" t="s">
        <v>214</v>
      </c>
      <c r="H5318" t="s">
        <v>135</v>
      </c>
      <c r="I5318" t="s">
        <v>136</v>
      </c>
      <c r="J5318" t="s">
        <v>3</v>
      </c>
      <c r="K5318" t="s">
        <v>138</v>
      </c>
      <c r="L5318" t="s">
        <v>15412</v>
      </c>
      <c r="M5318" t="s">
        <v>15413</v>
      </c>
      <c r="N5318">
        <v>2.3824999999999998</v>
      </c>
      <c r="O5318">
        <v>0</v>
      </c>
      <c r="P5318">
        <v>1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12.472104360534079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12.472104360534079</v>
      </c>
    </row>
    <row r="5319" spans="1:31" x14ac:dyDescent="0.25">
      <c r="A5319">
        <v>2436574</v>
      </c>
      <c r="B5319">
        <v>1</v>
      </c>
      <c r="C5319" t="s">
        <v>80</v>
      </c>
      <c r="D5319" t="s">
        <v>92</v>
      </c>
      <c r="E5319" t="s">
        <v>132</v>
      </c>
      <c r="F5319" t="s">
        <v>15400</v>
      </c>
      <c r="G5319" t="s">
        <v>198</v>
      </c>
      <c r="H5319" t="s">
        <v>135</v>
      </c>
      <c r="I5319" t="s">
        <v>136</v>
      </c>
      <c r="J5319" t="s">
        <v>137</v>
      </c>
      <c r="K5319" t="s">
        <v>138</v>
      </c>
      <c r="L5319" t="s">
        <v>15414</v>
      </c>
      <c r="M5319" t="s">
        <v>15415</v>
      </c>
      <c r="N5319">
        <v>2.4836111110000001</v>
      </c>
      <c r="O5319">
        <v>0</v>
      </c>
      <c r="P5319">
        <v>9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8.9627415878268124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8.9627415878268124</v>
      </c>
    </row>
    <row r="5320" spans="1:31" x14ac:dyDescent="0.25">
      <c r="A5320">
        <v>2436883</v>
      </c>
      <c r="B5320">
        <v>1</v>
      </c>
      <c r="C5320" t="s">
        <v>80</v>
      </c>
      <c r="D5320" t="s">
        <v>99</v>
      </c>
      <c r="E5320" t="s">
        <v>132</v>
      </c>
      <c r="F5320" t="s">
        <v>15416</v>
      </c>
      <c r="G5320" t="s">
        <v>134</v>
      </c>
      <c r="H5320" t="s">
        <v>135</v>
      </c>
      <c r="I5320" t="s">
        <v>136</v>
      </c>
      <c r="J5320" t="s">
        <v>137</v>
      </c>
      <c r="K5320" t="s">
        <v>138</v>
      </c>
      <c r="L5320" t="s">
        <v>15417</v>
      </c>
      <c r="M5320" t="s">
        <v>15418</v>
      </c>
      <c r="N5320">
        <v>7.6444444440000003</v>
      </c>
      <c r="O5320">
        <v>0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</row>
    <row r="5321" spans="1:31" x14ac:dyDescent="0.25">
      <c r="A5321">
        <v>2436717</v>
      </c>
      <c r="B5321">
        <v>1</v>
      </c>
      <c r="C5321" t="s">
        <v>80</v>
      </c>
      <c r="D5321" t="s">
        <v>83</v>
      </c>
      <c r="E5321" t="s">
        <v>156</v>
      </c>
      <c r="F5321" t="s">
        <v>15419</v>
      </c>
      <c r="G5321" t="s">
        <v>175</v>
      </c>
      <c r="H5321" t="s">
        <v>135</v>
      </c>
      <c r="I5321" t="s">
        <v>136</v>
      </c>
      <c r="J5321" t="s">
        <v>137</v>
      </c>
      <c r="K5321" t="s">
        <v>138</v>
      </c>
      <c r="L5321" t="s">
        <v>15420</v>
      </c>
      <c r="M5321" t="s">
        <v>15421</v>
      </c>
      <c r="N5321">
        <v>0.266666666</v>
      </c>
      <c r="O5321">
        <v>0</v>
      </c>
      <c r="P5321">
        <v>726</v>
      </c>
      <c r="Q5321">
        <v>0</v>
      </c>
      <c r="R5321">
        <v>0</v>
      </c>
      <c r="S5321">
        <v>0</v>
      </c>
      <c r="T5321">
        <v>35</v>
      </c>
      <c r="U5321">
        <v>0</v>
      </c>
      <c r="V5321">
        <v>0</v>
      </c>
      <c r="W5321">
        <v>0</v>
      </c>
      <c r="X5321">
        <v>59.726778086965453</v>
      </c>
      <c r="Y5321">
        <v>0</v>
      </c>
      <c r="Z5321">
        <v>0</v>
      </c>
      <c r="AA5321">
        <v>0</v>
      </c>
      <c r="AB5321">
        <v>20.648502780704305</v>
      </c>
      <c r="AC5321">
        <v>0</v>
      </c>
      <c r="AD5321">
        <v>0</v>
      </c>
      <c r="AE5321">
        <v>80.375280867669758</v>
      </c>
    </row>
    <row r="5322" spans="1:31" x14ac:dyDescent="0.25">
      <c r="A5322">
        <v>2436909</v>
      </c>
      <c r="B5322">
        <v>1</v>
      </c>
      <c r="C5322" t="s">
        <v>80</v>
      </c>
      <c r="D5322" t="s">
        <v>106</v>
      </c>
      <c r="E5322" t="s">
        <v>161</v>
      </c>
      <c r="F5322" t="s">
        <v>15422</v>
      </c>
      <c r="G5322" t="s">
        <v>301</v>
      </c>
      <c r="H5322" t="s">
        <v>144</v>
      </c>
      <c r="I5322" t="s">
        <v>136</v>
      </c>
      <c r="J5322" t="s">
        <v>137</v>
      </c>
      <c r="K5322" t="s">
        <v>138</v>
      </c>
      <c r="L5322" t="s">
        <v>15423</v>
      </c>
      <c r="M5322" t="s">
        <v>15424</v>
      </c>
      <c r="N5322">
        <v>1.9113888880000001</v>
      </c>
      <c r="O5322">
        <v>0</v>
      </c>
      <c r="P5322">
        <v>0</v>
      </c>
      <c r="Q5322">
        <v>14</v>
      </c>
      <c r="R5322">
        <v>42</v>
      </c>
      <c r="S5322">
        <v>5</v>
      </c>
      <c r="T5322">
        <v>13</v>
      </c>
      <c r="U5322">
        <v>0</v>
      </c>
      <c r="V5322">
        <v>0</v>
      </c>
      <c r="W5322">
        <v>0</v>
      </c>
      <c r="X5322">
        <v>0</v>
      </c>
      <c r="Y5322">
        <v>1.4072752004686662</v>
      </c>
      <c r="Z5322">
        <v>4.6209420648201291</v>
      </c>
      <c r="AA5322">
        <v>6.480430118562742</v>
      </c>
      <c r="AB5322">
        <v>3.8509177950388112</v>
      </c>
      <c r="AC5322">
        <v>0</v>
      </c>
      <c r="AD5322">
        <v>0</v>
      </c>
      <c r="AE5322">
        <v>16.35956517889035</v>
      </c>
    </row>
    <row r="5323" spans="1:31" x14ac:dyDescent="0.25">
      <c r="A5323">
        <v>2436511</v>
      </c>
      <c r="B5323">
        <v>1</v>
      </c>
      <c r="C5323" t="s">
        <v>80</v>
      </c>
      <c r="D5323" t="s">
        <v>84</v>
      </c>
      <c r="E5323" t="s">
        <v>132</v>
      </c>
      <c r="F5323" t="s">
        <v>15425</v>
      </c>
      <c r="G5323" t="s">
        <v>153</v>
      </c>
      <c r="H5323" t="s">
        <v>135</v>
      </c>
      <c r="I5323" t="s">
        <v>136</v>
      </c>
      <c r="J5323" t="s">
        <v>137</v>
      </c>
      <c r="K5323" t="s">
        <v>138</v>
      </c>
      <c r="L5323" t="s">
        <v>15426</v>
      </c>
      <c r="M5323" t="s">
        <v>15427</v>
      </c>
      <c r="N5323">
        <v>1.3630555550000001</v>
      </c>
      <c r="O5323">
        <v>0</v>
      </c>
      <c r="P5323">
        <v>5</v>
      </c>
      <c r="Q5323">
        <v>0</v>
      </c>
      <c r="R5323">
        <v>0</v>
      </c>
      <c r="S5323">
        <v>0</v>
      </c>
      <c r="T5323">
        <v>1</v>
      </c>
      <c r="U5323">
        <v>0</v>
      </c>
      <c r="V5323">
        <v>0</v>
      </c>
      <c r="W5323">
        <v>0</v>
      </c>
      <c r="X5323">
        <v>3.0810068480121791</v>
      </c>
      <c r="Y5323">
        <v>0</v>
      </c>
      <c r="Z5323">
        <v>0</v>
      </c>
      <c r="AA5323">
        <v>0</v>
      </c>
      <c r="AB5323">
        <v>0.11257861508737502</v>
      </c>
      <c r="AC5323">
        <v>0</v>
      </c>
      <c r="AD5323">
        <v>0</v>
      </c>
      <c r="AE5323">
        <v>3.1935854630995539</v>
      </c>
    </row>
    <row r="5324" spans="1:31" x14ac:dyDescent="0.25">
      <c r="A5324">
        <v>2436903</v>
      </c>
      <c r="B5324">
        <v>1</v>
      </c>
      <c r="C5324" t="s">
        <v>80</v>
      </c>
      <c r="D5324" t="s">
        <v>105</v>
      </c>
      <c r="E5324" t="s">
        <v>147</v>
      </c>
      <c r="F5324" t="s">
        <v>15428</v>
      </c>
      <c r="G5324" t="s">
        <v>175</v>
      </c>
      <c r="H5324" t="s">
        <v>135</v>
      </c>
      <c r="I5324" t="s">
        <v>136</v>
      </c>
      <c r="J5324" t="s">
        <v>137</v>
      </c>
      <c r="K5324" t="s">
        <v>138</v>
      </c>
      <c r="L5324" t="s">
        <v>15429</v>
      </c>
      <c r="M5324" t="s">
        <v>15430</v>
      </c>
      <c r="N5324">
        <v>0.771666666</v>
      </c>
      <c r="O5324">
        <v>0</v>
      </c>
      <c r="P5324">
        <v>12</v>
      </c>
      <c r="Q5324">
        <v>0</v>
      </c>
      <c r="R5324">
        <v>2</v>
      </c>
      <c r="S5324">
        <v>0</v>
      </c>
      <c r="T5324">
        <v>10</v>
      </c>
      <c r="U5324">
        <v>0</v>
      </c>
      <c r="V5324">
        <v>0</v>
      </c>
      <c r="W5324">
        <v>0</v>
      </c>
      <c r="X5324">
        <v>3.4515793313314687</v>
      </c>
      <c r="Y5324">
        <v>0</v>
      </c>
      <c r="Z5324">
        <v>0.51682816905719997</v>
      </c>
      <c r="AA5324">
        <v>0</v>
      </c>
      <c r="AB5324">
        <v>8.6914833398964539</v>
      </c>
      <c r="AC5324">
        <v>0</v>
      </c>
      <c r="AD5324">
        <v>0</v>
      </c>
      <c r="AE5324">
        <v>12.659890840285122</v>
      </c>
    </row>
    <row r="5325" spans="1:31" x14ac:dyDescent="0.25">
      <c r="A5325">
        <v>2436703</v>
      </c>
      <c r="B5325">
        <v>1</v>
      </c>
      <c r="C5325" t="s">
        <v>80</v>
      </c>
      <c r="D5325" t="s">
        <v>103</v>
      </c>
      <c r="E5325" t="s">
        <v>132</v>
      </c>
      <c r="F5325" t="s">
        <v>15431</v>
      </c>
      <c r="G5325" t="s">
        <v>134</v>
      </c>
      <c r="H5325" t="s">
        <v>135</v>
      </c>
      <c r="I5325" t="s">
        <v>136</v>
      </c>
      <c r="J5325" t="s">
        <v>137</v>
      </c>
      <c r="K5325" t="s">
        <v>138</v>
      </c>
      <c r="L5325" t="s">
        <v>15432</v>
      </c>
      <c r="M5325" t="s">
        <v>15433</v>
      </c>
      <c r="N5325">
        <v>2.9269444440000001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3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12.514612061225021</v>
      </c>
      <c r="AC5325">
        <v>0</v>
      </c>
      <c r="AD5325">
        <v>0</v>
      </c>
      <c r="AE5325">
        <v>12.514612061225021</v>
      </c>
    </row>
    <row r="5326" spans="1:31" x14ac:dyDescent="0.25">
      <c r="A5326">
        <v>2436895</v>
      </c>
      <c r="B5326">
        <v>1</v>
      </c>
      <c r="C5326" t="s">
        <v>80</v>
      </c>
      <c r="D5326" t="s">
        <v>82</v>
      </c>
      <c r="E5326" t="s">
        <v>132</v>
      </c>
      <c r="F5326" t="s">
        <v>15434</v>
      </c>
      <c r="G5326" t="s">
        <v>134</v>
      </c>
      <c r="H5326" t="s">
        <v>135</v>
      </c>
      <c r="I5326" t="s">
        <v>136</v>
      </c>
      <c r="J5326" t="s">
        <v>137</v>
      </c>
      <c r="K5326" t="s">
        <v>138</v>
      </c>
      <c r="L5326" t="s">
        <v>15435</v>
      </c>
      <c r="M5326" t="s">
        <v>15436</v>
      </c>
      <c r="N5326">
        <v>0.52194444399999995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0.20257796388595414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0.20257796388595414</v>
      </c>
    </row>
    <row r="5327" spans="1:31" x14ac:dyDescent="0.25">
      <c r="A5327">
        <v>2436726</v>
      </c>
      <c r="B5327">
        <v>1</v>
      </c>
      <c r="C5327" t="s">
        <v>81</v>
      </c>
      <c r="D5327" t="s">
        <v>113</v>
      </c>
      <c r="E5327" t="s">
        <v>132</v>
      </c>
      <c r="F5327" t="s">
        <v>15437</v>
      </c>
      <c r="G5327" t="s">
        <v>198</v>
      </c>
      <c r="H5327" t="s">
        <v>135</v>
      </c>
      <c r="I5327" t="s">
        <v>136</v>
      </c>
      <c r="J5327" t="s">
        <v>137</v>
      </c>
      <c r="K5327" t="s">
        <v>138</v>
      </c>
      <c r="L5327" t="s">
        <v>15438</v>
      </c>
      <c r="M5327" t="s">
        <v>15439</v>
      </c>
      <c r="N5327">
        <v>3.7805555549999998</v>
      </c>
      <c r="O5327">
        <v>0</v>
      </c>
      <c r="P5327">
        <v>17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13.134588534994704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13.134588534994704</v>
      </c>
    </row>
    <row r="5328" spans="1:31" x14ac:dyDescent="0.25">
      <c r="A5328">
        <v>2436749</v>
      </c>
      <c r="B5328">
        <v>1</v>
      </c>
      <c r="C5328" t="s">
        <v>81</v>
      </c>
      <c r="D5328" t="s">
        <v>114</v>
      </c>
      <c r="E5328" t="s">
        <v>147</v>
      </c>
      <c r="F5328" t="s">
        <v>15440</v>
      </c>
      <c r="G5328" t="s">
        <v>171</v>
      </c>
      <c r="H5328" t="s">
        <v>135</v>
      </c>
      <c r="I5328" t="s">
        <v>136</v>
      </c>
      <c r="J5328" t="s">
        <v>137</v>
      </c>
      <c r="K5328" t="s">
        <v>138</v>
      </c>
      <c r="L5328" t="s">
        <v>15441</v>
      </c>
      <c r="M5328" t="s">
        <v>15442</v>
      </c>
      <c r="N5328">
        <v>2.5986111109999999</v>
      </c>
      <c r="O5328">
        <v>0</v>
      </c>
      <c r="P5328">
        <v>80</v>
      </c>
      <c r="Q5328">
        <v>0</v>
      </c>
      <c r="R5328">
        <v>0</v>
      </c>
      <c r="S5328">
        <v>0</v>
      </c>
      <c r="T5328">
        <v>3</v>
      </c>
      <c r="U5328">
        <v>0</v>
      </c>
      <c r="V5328">
        <v>0</v>
      </c>
      <c r="W5328">
        <v>0</v>
      </c>
      <c r="X5328">
        <v>23.344974929284973</v>
      </c>
      <c r="Y5328">
        <v>0</v>
      </c>
      <c r="Z5328">
        <v>0</v>
      </c>
      <c r="AA5328">
        <v>0</v>
      </c>
      <c r="AB5328">
        <v>0.83126901394585784</v>
      </c>
      <c r="AC5328">
        <v>0</v>
      </c>
      <c r="AD5328">
        <v>0</v>
      </c>
      <c r="AE5328">
        <v>24.17624394323083</v>
      </c>
    </row>
    <row r="5329" spans="1:31" x14ac:dyDescent="0.25">
      <c r="A5329">
        <v>2436580</v>
      </c>
      <c r="B5329">
        <v>1</v>
      </c>
      <c r="C5329" t="s">
        <v>81</v>
      </c>
      <c r="D5329" t="s">
        <v>115</v>
      </c>
      <c r="E5329" t="s">
        <v>178</v>
      </c>
      <c r="F5329" t="s">
        <v>15443</v>
      </c>
      <c r="G5329" t="s">
        <v>143</v>
      </c>
      <c r="H5329" t="s">
        <v>144</v>
      </c>
      <c r="I5329" t="s">
        <v>136</v>
      </c>
      <c r="J5329" t="s">
        <v>137</v>
      </c>
      <c r="K5329" t="s">
        <v>138</v>
      </c>
      <c r="L5329" t="s">
        <v>15444</v>
      </c>
      <c r="M5329" t="s">
        <v>15445</v>
      </c>
      <c r="N5329">
        <v>5.5555555E-2</v>
      </c>
      <c r="O5329">
        <v>10</v>
      </c>
      <c r="P5329">
        <v>4571</v>
      </c>
      <c r="Q5329">
        <v>2</v>
      </c>
      <c r="R5329">
        <v>191</v>
      </c>
      <c r="S5329">
        <v>9</v>
      </c>
      <c r="T5329">
        <v>471</v>
      </c>
      <c r="U5329">
        <v>2</v>
      </c>
      <c r="V5329">
        <v>0</v>
      </c>
      <c r="W5329">
        <v>0.14313931123333334</v>
      </c>
      <c r="X5329">
        <v>24.829532951961365</v>
      </c>
      <c r="Y5329">
        <v>0.38569502360499996</v>
      </c>
      <c r="Z5329">
        <v>2.0154798718197777</v>
      </c>
      <c r="AA5329">
        <v>1.1749168801669445</v>
      </c>
      <c r="AB5329">
        <v>15.123484851999537</v>
      </c>
      <c r="AC5329">
        <v>9.6316511884195553</v>
      </c>
      <c r="AD5329">
        <v>0</v>
      </c>
      <c r="AE5329">
        <v>53.303900079205512</v>
      </c>
    </row>
    <row r="5330" spans="1:31" x14ac:dyDescent="0.25">
      <c r="A5330">
        <v>2437121</v>
      </c>
      <c r="B5330">
        <v>1</v>
      </c>
      <c r="C5330" t="s">
        <v>80</v>
      </c>
      <c r="D5330" t="s">
        <v>105</v>
      </c>
      <c r="E5330" t="s">
        <v>290</v>
      </c>
      <c r="F5330" t="s">
        <v>14180</v>
      </c>
      <c r="G5330" t="s">
        <v>525</v>
      </c>
      <c r="H5330" t="s">
        <v>135</v>
      </c>
      <c r="I5330" t="s">
        <v>136</v>
      </c>
      <c r="J5330" t="s">
        <v>137</v>
      </c>
      <c r="K5330" t="s">
        <v>138</v>
      </c>
      <c r="L5330" t="s">
        <v>15446</v>
      </c>
      <c r="M5330" t="s">
        <v>15447</v>
      </c>
      <c r="N5330">
        <v>2.2102777769999999</v>
      </c>
      <c r="O5330">
        <v>0</v>
      </c>
      <c r="P5330">
        <v>64</v>
      </c>
      <c r="Q5330">
        <v>0</v>
      </c>
      <c r="R5330">
        <v>0</v>
      </c>
      <c r="S5330">
        <v>0</v>
      </c>
      <c r="T5330">
        <v>5</v>
      </c>
      <c r="U5330">
        <v>0</v>
      </c>
      <c r="V5330">
        <v>0</v>
      </c>
      <c r="W5330">
        <v>0</v>
      </c>
      <c r="X5330">
        <v>26.763888453309992</v>
      </c>
      <c r="Y5330">
        <v>0</v>
      </c>
      <c r="Z5330">
        <v>0</v>
      </c>
      <c r="AA5330">
        <v>0</v>
      </c>
      <c r="AB5330">
        <v>5.0071372585391689</v>
      </c>
      <c r="AC5330">
        <v>0</v>
      </c>
      <c r="AD5330">
        <v>0</v>
      </c>
      <c r="AE5330">
        <v>31.771025711849163</v>
      </c>
    </row>
    <row r="5331" spans="1:31" x14ac:dyDescent="0.25">
      <c r="A5331">
        <v>2436786</v>
      </c>
      <c r="B5331">
        <v>1</v>
      </c>
      <c r="C5331" t="s">
        <v>81</v>
      </c>
      <c r="D5331" t="s">
        <v>118</v>
      </c>
      <c r="E5331" t="s">
        <v>161</v>
      </c>
      <c r="F5331" t="s">
        <v>8527</v>
      </c>
      <c r="G5331" t="s">
        <v>163</v>
      </c>
      <c r="H5331" t="s">
        <v>144</v>
      </c>
      <c r="I5331" t="s">
        <v>136</v>
      </c>
      <c r="J5331" t="s">
        <v>137</v>
      </c>
      <c r="K5331" t="s">
        <v>164</v>
      </c>
      <c r="L5331" t="s">
        <v>15448</v>
      </c>
      <c r="M5331" t="s">
        <v>15449</v>
      </c>
      <c r="N5331">
        <v>0.176666666</v>
      </c>
      <c r="O5331">
        <v>0</v>
      </c>
      <c r="P5331">
        <v>18</v>
      </c>
      <c r="Q5331">
        <v>0</v>
      </c>
      <c r="R5331">
        <v>10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0.39044413640530667</v>
      </c>
      <c r="Y5331">
        <v>0</v>
      </c>
      <c r="Z5331">
        <v>8.9457627323460007E-2</v>
      </c>
      <c r="AA5331">
        <v>0</v>
      </c>
      <c r="AB5331">
        <v>0</v>
      </c>
      <c r="AC5331">
        <v>0</v>
      </c>
      <c r="AD5331">
        <v>0</v>
      </c>
      <c r="AE5331">
        <v>0.47990176372876669</v>
      </c>
    </row>
    <row r="5332" spans="1:31" x14ac:dyDescent="0.25">
      <c r="A5332">
        <v>2437118</v>
      </c>
      <c r="B5332">
        <v>1</v>
      </c>
      <c r="C5332" t="s">
        <v>80</v>
      </c>
      <c r="D5332" t="s">
        <v>84</v>
      </c>
      <c r="E5332" t="s">
        <v>147</v>
      </c>
      <c r="F5332" t="s">
        <v>15450</v>
      </c>
      <c r="G5332" t="s">
        <v>171</v>
      </c>
      <c r="H5332" t="s">
        <v>135</v>
      </c>
      <c r="I5332" t="s">
        <v>136</v>
      </c>
      <c r="J5332" t="s">
        <v>137</v>
      </c>
      <c r="K5332" t="s">
        <v>138</v>
      </c>
      <c r="L5332" t="s">
        <v>15451</v>
      </c>
      <c r="M5332" t="s">
        <v>15452</v>
      </c>
      <c r="N5332">
        <v>1.058611111</v>
      </c>
      <c r="O5332">
        <v>0</v>
      </c>
      <c r="P5332">
        <v>246</v>
      </c>
      <c r="Q5332">
        <v>0</v>
      </c>
      <c r="R5332">
        <v>0</v>
      </c>
      <c r="S5332">
        <v>0</v>
      </c>
      <c r="T5332">
        <v>23</v>
      </c>
      <c r="U5332">
        <v>0</v>
      </c>
      <c r="V5332">
        <v>0</v>
      </c>
      <c r="W5332">
        <v>0</v>
      </c>
      <c r="X5332">
        <v>61.428739468735117</v>
      </c>
      <c r="Y5332">
        <v>0</v>
      </c>
      <c r="Z5332">
        <v>0</v>
      </c>
      <c r="AA5332">
        <v>0</v>
      </c>
      <c r="AB5332">
        <v>11.350322232612637</v>
      </c>
      <c r="AC5332">
        <v>0</v>
      </c>
      <c r="AD5332">
        <v>0</v>
      </c>
      <c r="AE5332">
        <v>72.779061701347757</v>
      </c>
    </row>
    <row r="5333" spans="1:31" x14ac:dyDescent="0.25">
      <c r="A5333">
        <v>2436600</v>
      </c>
      <c r="B5333">
        <v>1</v>
      </c>
      <c r="C5333" t="s">
        <v>80</v>
      </c>
      <c r="D5333" t="s">
        <v>103</v>
      </c>
      <c r="E5333" t="s">
        <v>161</v>
      </c>
      <c r="F5333" t="s">
        <v>15453</v>
      </c>
      <c r="G5333" t="s">
        <v>187</v>
      </c>
      <c r="H5333" t="s">
        <v>144</v>
      </c>
      <c r="I5333" t="s">
        <v>136</v>
      </c>
      <c r="J5333" t="s">
        <v>137</v>
      </c>
      <c r="K5333" t="s">
        <v>164</v>
      </c>
      <c r="L5333" t="s">
        <v>15454</v>
      </c>
      <c r="M5333" t="s">
        <v>15455</v>
      </c>
      <c r="N5333">
        <v>1.238888888</v>
      </c>
      <c r="O5333">
        <v>0</v>
      </c>
      <c r="P5333">
        <v>413</v>
      </c>
      <c r="Q5333">
        <v>0</v>
      </c>
      <c r="R5333">
        <v>0</v>
      </c>
      <c r="S5333">
        <v>0</v>
      </c>
      <c r="T5333">
        <v>51</v>
      </c>
      <c r="U5333">
        <v>0</v>
      </c>
      <c r="V5333">
        <v>0</v>
      </c>
      <c r="W5333">
        <v>0</v>
      </c>
      <c r="X5333">
        <v>160.50024053508031</v>
      </c>
      <c r="Y5333">
        <v>0</v>
      </c>
      <c r="Z5333">
        <v>0</v>
      </c>
      <c r="AA5333">
        <v>0</v>
      </c>
      <c r="AB5333">
        <v>74.64421516886793</v>
      </c>
      <c r="AC5333">
        <v>0</v>
      </c>
      <c r="AD5333">
        <v>0</v>
      </c>
      <c r="AE5333">
        <v>235.14445570394824</v>
      </c>
    </row>
    <row r="5334" spans="1:31" x14ac:dyDescent="0.25">
      <c r="A5334">
        <v>2436643</v>
      </c>
      <c r="B5334">
        <v>1</v>
      </c>
      <c r="C5334" t="s">
        <v>80</v>
      </c>
      <c r="D5334" t="s">
        <v>83</v>
      </c>
      <c r="E5334" t="s">
        <v>132</v>
      </c>
      <c r="F5334" t="s">
        <v>15456</v>
      </c>
      <c r="G5334" t="s">
        <v>134</v>
      </c>
      <c r="H5334" t="s">
        <v>135</v>
      </c>
      <c r="I5334" t="s">
        <v>136</v>
      </c>
      <c r="J5334" t="s">
        <v>137</v>
      </c>
      <c r="K5334" t="s">
        <v>138</v>
      </c>
      <c r="L5334" t="s">
        <v>15457</v>
      </c>
      <c r="M5334" t="s">
        <v>15458</v>
      </c>
      <c r="N5334">
        <v>1.1727777770000001</v>
      </c>
      <c r="O5334">
        <v>0</v>
      </c>
      <c r="P5334">
        <v>1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</row>
    <row r="5335" spans="1:31" x14ac:dyDescent="0.25">
      <c r="A5335">
        <v>2436792</v>
      </c>
      <c r="B5335">
        <v>1</v>
      </c>
      <c r="C5335" t="s">
        <v>81</v>
      </c>
      <c r="D5335" t="s">
        <v>112</v>
      </c>
      <c r="E5335" t="s">
        <v>161</v>
      </c>
      <c r="F5335" t="s">
        <v>15459</v>
      </c>
      <c r="G5335" t="s">
        <v>719</v>
      </c>
      <c r="H5335" t="s">
        <v>144</v>
      </c>
      <c r="I5335" t="s">
        <v>136</v>
      </c>
      <c r="J5335" t="s">
        <v>137</v>
      </c>
      <c r="K5335" t="s">
        <v>138</v>
      </c>
      <c r="L5335" t="s">
        <v>15460</v>
      </c>
      <c r="M5335" t="s">
        <v>15461</v>
      </c>
      <c r="N5335">
        <v>0.66055555499999996</v>
      </c>
      <c r="O5335">
        <v>0</v>
      </c>
      <c r="P5335">
        <v>1</v>
      </c>
      <c r="Q5335">
        <v>0</v>
      </c>
      <c r="R5335">
        <v>0</v>
      </c>
      <c r="S5335">
        <v>0</v>
      </c>
      <c r="T5335">
        <v>59</v>
      </c>
      <c r="U5335">
        <v>0</v>
      </c>
      <c r="V5335">
        <v>0</v>
      </c>
      <c r="W5335">
        <v>0</v>
      </c>
      <c r="X5335">
        <v>0.1598308115105333</v>
      </c>
      <c r="Y5335">
        <v>0</v>
      </c>
      <c r="Z5335">
        <v>0</v>
      </c>
      <c r="AA5335">
        <v>0</v>
      </c>
      <c r="AB5335">
        <v>36.365787764360469</v>
      </c>
      <c r="AC5335">
        <v>0</v>
      </c>
      <c r="AD5335">
        <v>0</v>
      </c>
      <c r="AE5335">
        <v>36.525618575871</v>
      </c>
    </row>
    <row r="5336" spans="1:31" x14ac:dyDescent="0.25">
      <c r="A5336">
        <v>2436520</v>
      </c>
      <c r="B5336">
        <v>1</v>
      </c>
      <c r="C5336" t="s">
        <v>80</v>
      </c>
      <c r="D5336" t="s">
        <v>101</v>
      </c>
      <c r="E5336" t="s">
        <v>147</v>
      </c>
      <c r="F5336" t="s">
        <v>15462</v>
      </c>
      <c r="G5336" t="s">
        <v>175</v>
      </c>
      <c r="H5336" t="s">
        <v>135</v>
      </c>
      <c r="I5336" t="s">
        <v>136</v>
      </c>
      <c r="J5336" t="s">
        <v>137</v>
      </c>
      <c r="K5336" t="s">
        <v>138</v>
      </c>
      <c r="L5336" t="s">
        <v>15463</v>
      </c>
      <c r="M5336" t="s">
        <v>15464</v>
      </c>
      <c r="N5336">
        <v>1.978611111</v>
      </c>
      <c r="O5336">
        <v>0</v>
      </c>
      <c r="P5336">
        <v>2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</row>
    <row r="5337" spans="1:31" x14ac:dyDescent="0.25">
      <c r="A5337">
        <v>2436912</v>
      </c>
      <c r="B5337">
        <v>1</v>
      </c>
      <c r="C5337" t="s">
        <v>80</v>
      </c>
      <c r="D5337" t="s">
        <v>96</v>
      </c>
      <c r="E5337" t="s">
        <v>156</v>
      </c>
      <c r="F5337" t="s">
        <v>6104</v>
      </c>
      <c r="G5337" t="s">
        <v>175</v>
      </c>
      <c r="H5337" t="s">
        <v>135</v>
      </c>
      <c r="I5337" t="s">
        <v>136</v>
      </c>
      <c r="J5337" t="s">
        <v>137</v>
      </c>
      <c r="K5337" t="s">
        <v>138</v>
      </c>
      <c r="L5337" t="s">
        <v>15465</v>
      </c>
      <c r="M5337" t="s">
        <v>15466</v>
      </c>
      <c r="N5337">
        <v>0.380833333</v>
      </c>
      <c r="O5337">
        <v>0</v>
      </c>
      <c r="P5337">
        <v>265</v>
      </c>
      <c r="Q5337">
        <v>0</v>
      </c>
      <c r="R5337">
        <v>0</v>
      </c>
      <c r="S5337">
        <v>0</v>
      </c>
      <c r="T5337">
        <v>32</v>
      </c>
      <c r="U5337">
        <v>0</v>
      </c>
      <c r="V5337">
        <v>0</v>
      </c>
      <c r="W5337">
        <v>0</v>
      </c>
      <c r="X5337">
        <v>15.777291153308536</v>
      </c>
      <c r="Y5337">
        <v>0</v>
      </c>
      <c r="Z5337">
        <v>0</v>
      </c>
      <c r="AA5337">
        <v>0</v>
      </c>
      <c r="AB5337">
        <v>11.666071180715326</v>
      </c>
      <c r="AC5337">
        <v>0</v>
      </c>
      <c r="AD5337">
        <v>0</v>
      </c>
      <c r="AE5337">
        <v>27.44336233402386</v>
      </c>
    </row>
    <row r="5338" spans="1:31" x14ac:dyDescent="0.25">
      <c r="A5338">
        <v>2436663</v>
      </c>
      <c r="B5338">
        <v>1</v>
      </c>
      <c r="C5338" t="s">
        <v>80</v>
      </c>
      <c r="D5338" t="s">
        <v>108</v>
      </c>
      <c r="E5338" t="s">
        <v>147</v>
      </c>
      <c r="F5338" t="s">
        <v>15467</v>
      </c>
      <c r="G5338" t="s">
        <v>171</v>
      </c>
      <c r="H5338" t="s">
        <v>135</v>
      </c>
      <c r="I5338" t="s">
        <v>136</v>
      </c>
      <c r="J5338" t="s">
        <v>137</v>
      </c>
      <c r="K5338" t="s">
        <v>138</v>
      </c>
      <c r="L5338" t="s">
        <v>15468</v>
      </c>
      <c r="M5338" t="s">
        <v>15469</v>
      </c>
      <c r="N5338">
        <v>3.8933333330000002</v>
      </c>
      <c r="O5338">
        <v>0</v>
      </c>
      <c r="P5338">
        <v>16</v>
      </c>
      <c r="Q5338">
        <v>0</v>
      </c>
      <c r="R5338">
        <v>1</v>
      </c>
      <c r="S5338">
        <v>0</v>
      </c>
      <c r="T5338">
        <v>2</v>
      </c>
      <c r="U5338">
        <v>0</v>
      </c>
      <c r="V5338">
        <v>0</v>
      </c>
      <c r="W5338">
        <v>0</v>
      </c>
      <c r="X5338">
        <v>9.1475630451667129</v>
      </c>
      <c r="Y5338">
        <v>0</v>
      </c>
      <c r="Z5338">
        <v>1.2008459265974221</v>
      </c>
      <c r="AA5338">
        <v>0</v>
      </c>
      <c r="AB5338">
        <v>8.9458285521593766</v>
      </c>
      <c r="AC5338">
        <v>0</v>
      </c>
      <c r="AD5338">
        <v>0</v>
      </c>
      <c r="AE5338">
        <v>19.294237523923513</v>
      </c>
    </row>
    <row r="5339" spans="1:31" x14ac:dyDescent="0.25">
      <c r="A5339">
        <v>2436955</v>
      </c>
      <c r="B5339">
        <v>1</v>
      </c>
      <c r="C5339" t="s">
        <v>81</v>
      </c>
      <c r="D5339" t="s">
        <v>117</v>
      </c>
      <c r="E5339" t="s">
        <v>132</v>
      </c>
      <c r="F5339" t="s">
        <v>15470</v>
      </c>
      <c r="G5339" t="s">
        <v>134</v>
      </c>
      <c r="H5339" t="s">
        <v>135</v>
      </c>
      <c r="I5339" t="s">
        <v>136</v>
      </c>
      <c r="J5339" t="s">
        <v>137</v>
      </c>
      <c r="K5339" t="s">
        <v>138</v>
      </c>
      <c r="L5339" t="s">
        <v>15471</v>
      </c>
      <c r="M5339" t="s">
        <v>15472</v>
      </c>
      <c r="N5339">
        <v>2.5480555549999999</v>
      </c>
      <c r="O5339">
        <v>0</v>
      </c>
      <c r="P5339">
        <v>1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0.7829772198325855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0.7829772198325855</v>
      </c>
    </row>
    <row r="5340" spans="1:31" x14ac:dyDescent="0.25">
      <c r="A5340">
        <v>2436998</v>
      </c>
      <c r="B5340">
        <v>1</v>
      </c>
      <c r="C5340" t="s">
        <v>81</v>
      </c>
      <c r="D5340" t="s">
        <v>122</v>
      </c>
      <c r="E5340" t="s">
        <v>132</v>
      </c>
      <c r="F5340" t="s">
        <v>15473</v>
      </c>
      <c r="G5340" t="s">
        <v>134</v>
      </c>
      <c r="H5340" t="s">
        <v>135</v>
      </c>
      <c r="I5340" t="s">
        <v>136</v>
      </c>
      <c r="J5340" t="s">
        <v>137</v>
      </c>
      <c r="K5340" t="s">
        <v>138</v>
      </c>
      <c r="L5340" t="s">
        <v>15474</v>
      </c>
      <c r="M5340" t="s">
        <v>15475</v>
      </c>
      <c r="N5340">
        <v>1.8944444439999999</v>
      </c>
      <c r="O5340">
        <v>0</v>
      </c>
      <c r="P5340">
        <v>9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6.2522592724037329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6.2522592724037329</v>
      </c>
    </row>
    <row r="5341" spans="1:31" x14ac:dyDescent="0.25">
      <c r="A5341">
        <v>2436806</v>
      </c>
      <c r="B5341">
        <v>1</v>
      </c>
      <c r="C5341" t="s">
        <v>80</v>
      </c>
      <c r="D5341" t="s">
        <v>93</v>
      </c>
      <c r="E5341" t="s">
        <v>156</v>
      </c>
      <c r="F5341" t="s">
        <v>15476</v>
      </c>
      <c r="G5341" t="s">
        <v>175</v>
      </c>
      <c r="H5341" t="s">
        <v>135</v>
      </c>
      <c r="I5341" t="s">
        <v>136</v>
      </c>
      <c r="J5341" t="s">
        <v>137</v>
      </c>
      <c r="K5341" t="s">
        <v>138</v>
      </c>
      <c r="L5341" t="s">
        <v>15477</v>
      </c>
      <c r="M5341" t="s">
        <v>15478</v>
      </c>
      <c r="N5341">
        <v>0.450833333</v>
      </c>
      <c r="O5341">
        <v>0</v>
      </c>
      <c r="P5341">
        <v>97</v>
      </c>
      <c r="Q5341">
        <v>0</v>
      </c>
      <c r="R5341">
        <v>8</v>
      </c>
      <c r="S5341">
        <v>0</v>
      </c>
      <c r="T5341">
        <v>7</v>
      </c>
      <c r="U5341">
        <v>0</v>
      </c>
      <c r="V5341">
        <v>1</v>
      </c>
      <c r="W5341">
        <v>0</v>
      </c>
      <c r="X5341">
        <v>8.1236431361697772</v>
      </c>
      <c r="Y5341">
        <v>0</v>
      </c>
      <c r="Z5341">
        <v>0</v>
      </c>
      <c r="AA5341">
        <v>0</v>
      </c>
      <c r="AB5341">
        <v>2.6587231402844669</v>
      </c>
      <c r="AC5341">
        <v>0</v>
      </c>
      <c r="AD5341">
        <v>10.509416136017501</v>
      </c>
      <c r="AE5341">
        <v>21.291782412471747</v>
      </c>
    </row>
    <row r="5342" spans="1:31" x14ac:dyDescent="0.25">
      <c r="A5342">
        <v>2436557</v>
      </c>
      <c r="B5342">
        <v>1</v>
      </c>
      <c r="C5342" t="s">
        <v>80</v>
      </c>
      <c r="D5342" t="s">
        <v>110</v>
      </c>
      <c r="E5342" t="s">
        <v>147</v>
      </c>
      <c r="F5342" t="s">
        <v>15479</v>
      </c>
      <c r="G5342" t="s">
        <v>187</v>
      </c>
      <c r="H5342" t="s">
        <v>135</v>
      </c>
      <c r="I5342" t="s">
        <v>136</v>
      </c>
      <c r="J5342" t="s">
        <v>137</v>
      </c>
      <c r="K5342" t="s">
        <v>164</v>
      </c>
      <c r="L5342" t="s">
        <v>15480</v>
      </c>
      <c r="M5342" t="s">
        <v>15481</v>
      </c>
      <c r="N5342">
        <v>0.63055555500000005</v>
      </c>
      <c r="O5342">
        <v>0</v>
      </c>
      <c r="P5342">
        <v>151</v>
      </c>
      <c r="Q5342">
        <v>0</v>
      </c>
      <c r="R5342">
        <v>0</v>
      </c>
      <c r="S5342">
        <v>0</v>
      </c>
      <c r="T5342">
        <v>7</v>
      </c>
      <c r="U5342">
        <v>0</v>
      </c>
      <c r="V5342">
        <v>0</v>
      </c>
      <c r="W5342">
        <v>0</v>
      </c>
      <c r="X5342">
        <v>41.32496558122029</v>
      </c>
      <c r="Y5342">
        <v>0</v>
      </c>
      <c r="Z5342">
        <v>0</v>
      </c>
      <c r="AA5342">
        <v>0</v>
      </c>
      <c r="AB5342">
        <v>3.3741581357399304</v>
      </c>
      <c r="AC5342">
        <v>0</v>
      </c>
      <c r="AD5342">
        <v>0</v>
      </c>
      <c r="AE5342">
        <v>44.699123716960223</v>
      </c>
    </row>
    <row r="5343" spans="1:31" x14ac:dyDescent="0.25">
      <c r="A5343">
        <v>2436869</v>
      </c>
      <c r="B5343">
        <v>1</v>
      </c>
      <c r="C5343" t="s">
        <v>80</v>
      </c>
      <c r="D5343" t="s">
        <v>92</v>
      </c>
      <c r="E5343" t="s">
        <v>178</v>
      </c>
      <c r="F5343" t="s">
        <v>6163</v>
      </c>
      <c r="G5343" t="s">
        <v>143</v>
      </c>
      <c r="H5343" t="s">
        <v>144</v>
      </c>
      <c r="I5343" t="s">
        <v>136</v>
      </c>
      <c r="J5343" t="s">
        <v>137</v>
      </c>
      <c r="K5343" t="s">
        <v>138</v>
      </c>
      <c r="L5343" t="s">
        <v>15482</v>
      </c>
      <c r="M5343" t="s">
        <v>15483</v>
      </c>
      <c r="N5343">
        <v>0.51138888800000004</v>
      </c>
      <c r="O5343">
        <v>9</v>
      </c>
      <c r="P5343">
        <v>3290</v>
      </c>
      <c r="Q5343">
        <v>16</v>
      </c>
      <c r="R5343">
        <v>455</v>
      </c>
      <c r="S5343">
        <v>32</v>
      </c>
      <c r="T5343">
        <v>442</v>
      </c>
      <c r="U5343">
        <v>1</v>
      </c>
      <c r="V5343">
        <v>3</v>
      </c>
      <c r="W5343">
        <v>165.62483638093539</v>
      </c>
      <c r="X5343">
        <v>699.00599185092017</v>
      </c>
      <c r="Y5343">
        <v>12.593812770510743</v>
      </c>
      <c r="Z5343">
        <v>55.502900362158677</v>
      </c>
      <c r="AA5343">
        <v>155.4591472741084</v>
      </c>
      <c r="AB5343">
        <v>255.03052022314051</v>
      </c>
      <c r="AC5343">
        <v>46.758623752989124</v>
      </c>
      <c r="AD5343">
        <v>41.739216364977565</v>
      </c>
      <c r="AE5343">
        <v>1431.7150489797405</v>
      </c>
    </row>
    <row r="5344" spans="1:31" x14ac:dyDescent="0.25">
      <c r="A5344">
        <v>2436537</v>
      </c>
      <c r="B5344">
        <v>1</v>
      </c>
      <c r="C5344" t="s">
        <v>80</v>
      </c>
      <c r="D5344" t="s">
        <v>89</v>
      </c>
      <c r="E5344" t="s">
        <v>132</v>
      </c>
      <c r="F5344" t="s">
        <v>15484</v>
      </c>
      <c r="G5344" t="s">
        <v>153</v>
      </c>
      <c r="H5344" t="s">
        <v>135</v>
      </c>
      <c r="I5344" t="s">
        <v>136</v>
      </c>
      <c r="J5344" t="s">
        <v>137</v>
      </c>
      <c r="K5344" t="s">
        <v>138</v>
      </c>
      <c r="L5344" t="s">
        <v>15485</v>
      </c>
      <c r="M5344" t="s">
        <v>15486</v>
      </c>
      <c r="N5344">
        <v>1.108333333</v>
      </c>
      <c r="O5344">
        <v>0</v>
      </c>
      <c r="P5344">
        <v>1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0.46428050854280506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0.46428050854280506</v>
      </c>
    </row>
    <row r="5345" spans="1:31" x14ac:dyDescent="0.25">
      <c r="A5345">
        <v>2437015</v>
      </c>
      <c r="B5345">
        <v>1</v>
      </c>
      <c r="C5345" t="s">
        <v>80</v>
      </c>
      <c r="D5345" t="s">
        <v>105</v>
      </c>
      <c r="E5345" t="s">
        <v>147</v>
      </c>
      <c r="F5345" t="s">
        <v>13797</v>
      </c>
      <c r="G5345" t="s">
        <v>808</v>
      </c>
      <c r="H5345" t="s">
        <v>135</v>
      </c>
      <c r="I5345" t="s">
        <v>136</v>
      </c>
      <c r="J5345" t="s">
        <v>137</v>
      </c>
      <c r="K5345" t="s">
        <v>138</v>
      </c>
      <c r="L5345" t="s">
        <v>15487</v>
      </c>
      <c r="M5345" t="s">
        <v>15488</v>
      </c>
      <c r="N5345">
        <v>0.99277777700000003</v>
      </c>
      <c r="O5345">
        <v>0</v>
      </c>
      <c r="P5345">
        <v>198</v>
      </c>
      <c r="Q5345">
        <v>0</v>
      </c>
      <c r="R5345">
        <v>0</v>
      </c>
      <c r="S5345">
        <v>0</v>
      </c>
      <c r="T5345">
        <v>22</v>
      </c>
      <c r="U5345">
        <v>0</v>
      </c>
      <c r="V5345">
        <v>0</v>
      </c>
      <c r="W5345">
        <v>0</v>
      </c>
      <c r="X5345">
        <v>60.73388974427759</v>
      </c>
      <c r="Y5345">
        <v>0</v>
      </c>
      <c r="Z5345">
        <v>0</v>
      </c>
      <c r="AA5345">
        <v>0</v>
      </c>
      <c r="AB5345">
        <v>9.0124990763038362</v>
      </c>
      <c r="AC5345">
        <v>0</v>
      </c>
      <c r="AD5345">
        <v>0</v>
      </c>
      <c r="AE5345">
        <v>69.74638882058143</v>
      </c>
    </row>
    <row r="5346" spans="1:31" x14ac:dyDescent="0.25">
      <c r="A5346">
        <v>2436892</v>
      </c>
      <c r="B5346">
        <v>1</v>
      </c>
      <c r="C5346" t="s">
        <v>80</v>
      </c>
      <c r="D5346" t="s">
        <v>84</v>
      </c>
      <c r="E5346" t="s">
        <v>147</v>
      </c>
      <c r="F5346" t="s">
        <v>15489</v>
      </c>
      <c r="G5346" t="s">
        <v>149</v>
      </c>
      <c r="H5346" t="s">
        <v>135</v>
      </c>
      <c r="I5346" t="s">
        <v>136</v>
      </c>
      <c r="J5346" t="s">
        <v>137</v>
      </c>
      <c r="K5346" t="s">
        <v>138</v>
      </c>
      <c r="L5346" t="s">
        <v>15490</v>
      </c>
      <c r="M5346" t="s">
        <v>15491</v>
      </c>
      <c r="N5346">
        <v>0.68694444399999999</v>
      </c>
      <c r="O5346">
        <v>0</v>
      </c>
      <c r="P5346">
        <v>164</v>
      </c>
      <c r="Q5346">
        <v>0</v>
      </c>
      <c r="R5346">
        <v>0</v>
      </c>
      <c r="S5346">
        <v>0</v>
      </c>
      <c r="T5346">
        <v>4</v>
      </c>
      <c r="U5346">
        <v>0</v>
      </c>
      <c r="V5346">
        <v>0</v>
      </c>
      <c r="W5346">
        <v>0</v>
      </c>
      <c r="X5346">
        <v>39.333725741643768</v>
      </c>
      <c r="Y5346">
        <v>0</v>
      </c>
      <c r="Z5346">
        <v>0</v>
      </c>
      <c r="AA5346">
        <v>0</v>
      </c>
      <c r="AB5346">
        <v>3.1674830807675263</v>
      </c>
      <c r="AC5346">
        <v>0</v>
      </c>
      <c r="AD5346">
        <v>0</v>
      </c>
      <c r="AE5346">
        <v>42.501208822411293</v>
      </c>
    </row>
    <row r="5347" spans="1:31" x14ac:dyDescent="0.25">
      <c r="A5347">
        <v>2436915</v>
      </c>
      <c r="B5347">
        <v>1</v>
      </c>
      <c r="C5347" t="s">
        <v>81</v>
      </c>
      <c r="D5347" t="s">
        <v>128</v>
      </c>
      <c r="E5347" t="s">
        <v>141</v>
      </c>
      <c r="F5347" t="s">
        <v>15492</v>
      </c>
      <c r="G5347" t="s">
        <v>143</v>
      </c>
      <c r="H5347" t="s">
        <v>144</v>
      </c>
      <c r="I5347" t="s">
        <v>136</v>
      </c>
      <c r="J5347" t="s">
        <v>137</v>
      </c>
      <c r="K5347" t="s">
        <v>138</v>
      </c>
      <c r="L5347" t="s">
        <v>15493</v>
      </c>
      <c r="M5347" t="s">
        <v>15494</v>
      </c>
      <c r="N5347">
        <v>2.0502777769999998</v>
      </c>
      <c r="O5347">
        <v>6</v>
      </c>
      <c r="P5347">
        <v>305</v>
      </c>
      <c r="Q5347">
        <v>2</v>
      </c>
      <c r="R5347">
        <v>15</v>
      </c>
      <c r="S5347">
        <v>13</v>
      </c>
      <c r="T5347">
        <v>14</v>
      </c>
      <c r="U5347">
        <v>0</v>
      </c>
      <c r="V5347">
        <v>0</v>
      </c>
      <c r="W5347">
        <v>2.0922567751175638</v>
      </c>
      <c r="X5347">
        <v>126.35098256037823</v>
      </c>
      <c r="Y5347">
        <v>5.7370251207653267</v>
      </c>
      <c r="Z5347">
        <v>3.9087469781959876</v>
      </c>
      <c r="AA5347">
        <v>190.48900571025655</v>
      </c>
      <c r="AB5347">
        <v>27.370604396427225</v>
      </c>
      <c r="AC5347">
        <v>0</v>
      </c>
      <c r="AD5347">
        <v>0</v>
      </c>
      <c r="AE5347">
        <v>355.94862154114088</v>
      </c>
    </row>
    <row r="5348" spans="1:31" x14ac:dyDescent="0.25">
      <c r="A5348">
        <v>2436729</v>
      </c>
      <c r="B5348">
        <v>1</v>
      </c>
      <c r="C5348" t="s">
        <v>80</v>
      </c>
      <c r="D5348" t="s">
        <v>84</v>
      </c>
      <c r="E5348" t="s">
        <v>147</v>
      </c>
      <c r="F5348" t="s">
        <v>15495</v>
      </c>
      <c r="G5348" t="s">
        <v>171</v>
      </c>
      <c r="H5348" t="s">
        <v>135</v>
      </c>
      <c r="I5348" t="s">
        <v>136</v>
      </c>
      <c r="J5348" t="s">
        <v>137</v>
      </c>
      <c r="K5348" t="s">
        <v>138</v>
      </c>
      <c r="L5348" t="s">
        <v>15496</v>
      </c>
      <c r="M5348" t="s">
        <v>15497</v>
      </c>
      <c r="N5348">
        <v>1.18</v>
      </c>
      <c r="O5348">
        <v>0</v>
      </c>
      <c r="P5348">
        <v>4</v>
      </c>
      <c r="Q5348">
        <v>0</v>
      </c>
      <c r="R5348">
        <v>0</v>
      </c>
      <c r="S5348">
        <v>0</v>
      </c>
      <c r="T5348">
        <v>22</v>
      </c>
      <c r="U5348">
        <v>0</v>
      </c>
      <c r="V5348">
        <v>2</v>
      </c>
      <c r="W5348">
        <v>0</v>
      </c>
      <c r="X5348">
        <v>2.3214913706306404</v>
      </c>
      <c r="Y5348">
        <v>0</v>
      </c>
      <c r="Z5348">
        <v>0</v>
      </c>
      <c r="AA5348">
        <v>0</v>
      </c>
      <c r="AB5348">
        <v>17.119481381585114</v>
      </c>
      <c r="AC5348">
        <v>0</v>
      </c>
      <c r="AD5348">
        <v>35.382144325835391</v>
      </c>
      <c r="AE5348">
        <v>54.823117078051141</v>
      </c>
    </row>
    <row r="5349" spans="1:31" x14ac:dyDescent="0.25">
      <c r="A5349">
        <v>2436583</v>
      </c>
      <c r="B5349">
        <v>1</v>
      </c>
      <c r="C5349" t="s">
        <v>80</v>
      </c>
      <c r="D5349" t="s">
        <v>100</v>
      </c>
      <c r="E5349" t="s">
        <v>178</v>
      </c>
      <c r="F5349" t="s">
        <v>14795</v>
      </c>
      <c r="G5349" t="s">
        <v>355</v>
      </c>
      <c r="H5349" t="s">
        <v>144</v>
      </c>
      <c r="I5349" t="s">
        <v>136</v>
      </c>
      <c r="J5349" t="s">
        <v>137</v>
      </c>
      <c r="K5349" t="s">
        <v>164</v>
      </c>
      <c r="L5349" t="s">
        <v>15498</v>
      </c>
      <c r="M5349" t="s">
        <v>15499</v>
      </c>
      <c r="N5349">
        <v>7.2280555550000001</v>
      </c>
      <c r="O5349">
        <v>4</v>
      </c>
      <c r="P5349">
        <v>1662</v>
      </c>
      <c r="Q5349">
        <v>4</v>
      </c>
      <c r="R5349">
        <v>105</v>
      </c>
      <c r="S5349">
        <v>9</v>
      </c>
      <c r="T5349">
        <v>73</v>
      </c>
      <c r="U5349">
        <v>0</v>
      </c>
      <c r="V5349">
        <v>0</v>
      </c>
      <c r="W5349">
        <v>358.91058445928337</v>
      </c>
      <c r="X5349">
        <v>1605.8698819373133</v>
      </c>
      <c r="Y5349">
        <v>32.736748990117434</v>
      </c>
      <c r="Z5349">
        <v>63.857720321387617</v>
      </c>
      <c r="AA5349">
        <v>253.667100878409</v>
      </c>
      <c r="AB5349">
        <v>347.62420566537844</v>
      </c>
      <c r="AC5349">
        <v>0</v>
      </c>
      <c r="AD5349">
        <v>0</v>
      </c>
      <c r="AE5349">
        <v>2662.6662422518893</v>
      </c>
    </row>
    <row r="5350" spans="1:31" x14ac:dyDescent="0.25">
      <c r="A5350">
        <v>2436766</v>
      </c>
      <c r="B5350">
        <v>1</v>
      </c>
      <c r="C5350" t="s">
        <v>81</v>
      </c>
      <c r="D5350" t="s">
        <v>122</v>
      </c>
      <c r="E5350" t="s">
        <v>178</v>
      </c>
      <c r="F5350" t="s">
        <v>7477</v>
      </c>
      <c r="G5350" t="s">
        <v>143</v>
      </c>
      <c r="H5350" t="s">
        <v>144</v>
      </c>
      <c r="I5350" t="s">
        <v>136</v>
      </c>
      <c r="J5350" t="s">
        <v>137</v>
      </c>
      <c r="K5350" t="s">
        <v>138</v>
      </c>
      <c r="L5350" t="s">
        <v>15500</v>
      </c>
      <c r="M5350" t="s">
        <v>15501</v>
      </c>
      <c r="N5350">
        <v>0.92583333300000004</v>
      </c>
      <c r="O5350">
        <v>2</v>
      </c>
      <c r="P5350">
        <v>368</v>
      </c>
      <c r="Q5350">
        <v>57</v>
      </c>
      <c r="R5350">
        <v>19</v>
      </c>
      <c r="S5350">
        <v>5</v>
      </c>
      <c r="T5350">
        <v>47</v>
      </c>
      <c r="U5350">
        <v>1</v>
      </c>
      <c r="V5350">
        <v>0</v>
      </c>
      <c r="W5350">
        <v>0.29599223926438828</v>
      </c>
      <c r="X5350">
        <v>45.308961319916236</v>
      </c>
      <c r="Y5350">
        <v>81.438525908277882</v>
      </c>
      <c r="Z5350">
        <v>3.085672134343425</v>
      </c>
      <c r="AA5350">
        <v>67.644759369010146</v>
      </c>
      <c r="AB5350">
        <v>74.428332133163806</v>
      </c>
      <c r="AC5350">
        <v>0</v>
      </c>
      <c r="AD5350">
        <v>0</v>
      </c>
      <c r="AE5350">
        <v>272.20224310397583</v>
      </c>
    </row>
    <row r="5351" spans="1:31" x14ac:dyDescent="0.25">
      <c r="A5351">
        <v>2436789</v>
      </c>
      <c r="B5351">
        <v>1</v>
      </c>
      <c r="C5351" t="s">
        <v>80</v>
      </c>
      <c r="D5351" t="s">
        <v>98</v>
      </c>
      <c r="E5351" t="s">
        <v>178</v>
      </c>
      <c r="F5351" t="s">
        <v>3326</v>
      </c>
      <c r="G5351" t="s">
        <v>143</v>
      </c>
      <c r="H5351" t="s">
        <v>144</v>
      </c>
      <c r="I5351" t="s">
        <v>136</v>
      </c>
      <c r="J5351" t="s">
        <v>137</v>
      </c>
      <c r="K5351" t="s">
        <v>138</v>
      </c>
      <c r="L5351" t="s">
        <v>15502</v>
      </c>
      <c r="M5351" t="s">
        <v>15503</v>
      </c>
      <c r="N5351">
        <v>0.759444444</v>
      </c>
      <c r="O5351">
        <v>0</v>
      </c>
      <c r="P5351">
        <v>21</v>
      </c>
      <c r="Q5351">
        <v>29</v>
      </c>
      <c r="R5351">
        <v>187</v>
      </c>
      <c r="S5351">
        <v>10</v>
      </c>
      <c r="T5351">
        <v>65</v>
      </c>
      <c r="U5351">
        <v>2</v>
      </c>
      <c r="V5351">
        <v>0</v>
      </c>
      <c r="W5351">
        <v>0</v>
      </c>
      <c r="X5351">
        <v>7.2383920714550003</v>
      </c>
      <c r="Y5351">
        <v>13.08680544276673</v>
      </c>
      <c r="Z5351">
        <v>6.6111046130072921</v>
      </c>
      <c r="AA5351">
        <v>81.321471025778521</v>
      </c>
      <c r="AB5351">
        <v>25.212702182633382</v>
      </c>
      <c r="AC5351">
        <v>31.107676104896278</v>
      </c>
      <c r="AD5351">
        <v>0</v>
      </c>
      <c r="AE5351">
        <v>164.57815144053723</v>
      </c>
    </row>
    <row r="5352" spans="1:31" x14ac:dyDescent="0.25">
      <c r="A5352">
        <v>2436746</v>
      </c>
      <c r="B5352">
        <v>1</v>
      </c>
      <c r="C5352" t="s">
        <v>81</v>
      </c>
      <c r="D5352" t="s">
        <v>113</v>
      </c>
      <c r="E5352" t="s">
        <v>141</v>
      </c>
      <c r="F5352" t="s">
        <v>2355</v>
      </c>
      <c r="G5352" t="s">
        <v>143</v>
      </c>
      <c r="H5352" t="s">
        <v>144</v>
      </c>
      <c r="I5352" t="s">
        <v>136</v>
      </c>
      <c r="J5352" t="s">
        <v>137</v>
      </c>
      <c r="K5352" t="s">
        <v>138</v>
      </c>
      <c r="L5352" t="s">
        <v>15504</v>
      </c>
      <c r="M5352" t="s">
        <v>15505</v>
      </c>
      <c r="N5352">
        <v>1.1202777770000001</v>
      </c>
      <c r="O5352">
        <v>0</v>
      </c>
      <c r="P5352">
        <v>0</v>
      </c>
      <c r="Q5352">
        <v>9</v>
      </c>
      <c r="R5352">
        <v>0</v>
      </c>
      <c r="S5352">
        <v>7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6.2790383897177415</v>
      </c>
      <c r="Z5352">
        <v>0</v>
      </c>
      <c r="AA5352">
        <v>54.245736966626716</v>
      </c>
      <c r="AB5352">
        <v>0</v>
      </c>
      <c r="AC5352">
        <v>0</v>
      </c>
      <c r="AD5352">
        <v>0</v>
      </c>
      <c r="AE5352">
        <v>60.524775356344456</v>
      </c>
    </row>
    <row r="5353" spans="1:31" x14ac:dyDescent="0.25">
      <c r="A5353">
        <v>2436660</v>
      </c>
      <c r="B5353">
        <v>1</v>
      </c>
      <c r="C5353" t="s">
        <v>80</v>
      </c>
      <c r="D5353" t="s">
        <v>103</v>
      </c>
      <c r="E5353" t="s">
        <v>132</v>
      </c>
      <c r="F5353" t="s">
        <v>15506</v>
      </c>
      <c r="G5353" t="s">
        <v>153</v>
      </c>
      <c r="H5353" t="s">
        <v>135</v>
      </c>
      <c r="I5353" t="s">
        <v>136</v>
      </c>
      <c r="J5353" t="s">
        <v>137</v>
      </c>
      <c r="K5353" t="s">
        <v>138</v>
      </c>
      <c r="L5353" t="s">
        <v>15507</v>
      </c>
      <c r="M5353" t="s">
        <v>15508</v>
      </c>
      <c r="N5353">
        <v>2.6472222219999999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1</v>
      </c>
      <c r="U5353">
        <v>0</v>
      </c>
      <c r="V5353">
        <v>0</v>
      </c>
      <c r="W5353">
        <v>0</v>
      </c>
      <c r="X5353">
        <v>0.52610462980291672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0.52610462980291672</v>
      </c>
    </row>
    <row r="5354" spans="1:31" x14ac:dyDescent="0.25">
      <c r="A5354">
        <v>2436560</v>
      </c>
      <c r="B5354">
        <v>1</v>
      </c>
      <c r="C5354" t="s">
        <v>80</v>
      </c>
      <c r="D5354" t="s">
        <v>91</v>
      </c>
      <c r="E5354" t="s">
        <v>141</v>
      </c>
      <c r="F5354" t="s">
        <v>14852</v>
      </c>
      <c r="G5354" t="s">
        <v>355</v>
      </c>
      <c r="H5354" t="s">
        <v>144</v>
      </c>
      <c r="I5354" t="s">
        <v>136</v>
      </c>
      <c r="J5354" t="s">
        <v>137</v>
      </c>
      <c r="K5354" t="s">
        <v>164</v>
      </c>
      <c r="L5354" t="s">
        <v>15509</v>
      </c>
      <c r="M5354" t="s">
        <v>15510</v>
      </c>
      <c r="N5354">
        <v>8.3783333330000005</v>
      </c>
      <c r="O5354">
        <v>0</v>
      </c>
      <c r="P5354">
        <v>350</v>
      </c>
      <c r="Q5354">
        <v>0</v>
      </c>
      <c r="R5354">
        <v>12</v>
      </c>
      <c r="S5354">
        <v>2</v>
      </c>
      <c r="T5354">
        <v>71</v>
      </c>
      <c r="U5354">
        <v>1</v>
      </c>
      <c r="V5354">
        <v>0</v>
      </c>
      <c r="W5354">
        <v>0</v>
      </c>
      <c r="X5354">
        <v>849.7221295898147</v>
      </c>
      <c r="Y5354">
        <v>0</v>
      </c>
      <c r="Z5354">
        <v>62.46857151881477</v>
      </c>
      <c r="AA5354">
        <v>100.86269829240494</v>
      </c>
      <c r="AB5354">
        <v>633.40659197857735</v>
      </c>
      <c r="AC5354">
        <v>133.47744120783125</v>
      </c>
      <c r="AD5354">
        <v>0</v>
      </c>
      <c r="AE5354">
        <v>1779.9374325874433</v>
      </c>
    </row>
    <row r="5355" spans="1:31" x14ac:dyDescent="0.25">
      <c r="A5355">
        <v>2436609</v>
      </c>
      <c r="B5355">
        <v>1</v>
      </c>
      <c r="C5355" t="s">
        <v>80</v>
      </c>
      <c r="D5355" t="s">
        <v>100</v>
      </c>
      <c r="E5355" t="s">
        <v>132</v>
      </c>
      <c r="F5355" t="s">
        <v>15511</v>
      </c>
      <c r="G5355" t="s">
        <v>134</v>
      </c>
      <c r="H5355" t="s">
        <v>135</v>
      </c>
      <c r="I5355" t="s">
        <v>136</v>
      </c>
      <c r="J5355" t="s">
        <v>137</v>
      </c>
      <c r="K5355" t="s">
        <v>138</v>
      </c>
      <c r="L5355" t="s">
        <v>15512</v>
      </c>
      <c r="M5355" t="s">
        <v>15513</v>
      </c>
      <c r="N5355">
        <v>3.2852777770000001</v>
      </c>
      <c r="O5355">
        <v>0</v>
      </c>
      <c r="P5355">
        <v>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0.19369186995767779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0.19369186995767779</v>
      </c>
    </row>
    <row r="5356" spans="1:31" x14ac:dyDescent="0.25">
      <c r="A5356">
        <v>2436918</v>
      </c>
      <c r="B5356">
        <v>1</v>
      </c>
      <c r="C5356" t="s">
        <v>80</v>
      </c>
      <c r="D5356" t="s">
        <v>105</v>
      </c>
      <c r="E5356" t="s">
        <v>290</v>
      </c>
      <c r="F5356" t="s">
        <v>15514</v>
      </c>
      <c r="G5356" t="s">
        <v>525</v>
      </c>
      <c r="H5356" t="s">
        <v>135</v>
      </c>
      <c r="I5356" t="s">
        <v>136</v>
      </c>
      <c r="J5356" t="s">
        <v>137</v>
      </c>
      <c r="K5356" t="s">
        <v>138</v>
      </c>
      <c r="L5356" t="s">
        <v>15515</v>
      </c>
      <c r="M5356" t="s">
        <v>15516</v>
      </c>
      <c r="N5356">
        <v>1.487222222</v>
      </c>
      <c r="O5356">
        <v>0</v>
      </c>
      <c r="P5356">
        <v>39</v>
      </c>
      <c r="Q5356">
        <v>0</v>
      </c>
      <c r="R5356">
        <v>0</v>
      </c>
      <c r="S5356">
        <v>0</v>
      </c>
      <c r="T5356">
        <v>4</v>
      </c>
      <c r="U5356">
        <v>0</v>
      </c>
      <c r="V5356">
        <v>0</v>
      </c>
      <c r="W5356">
        <v>0</v>
      </c>
      <c r="X5356">
        <v>13.094295641411918</v>
      </c>
      <c r="Y5356">
        <v>0</v>
      </c>
      <c r="Z5356">
        <v>0</v>
      </c>
      <c r="AA5356">
        <v>0</v>
      </c>
      <c r="AB5356">
        <v>2.7683281769904364</v>
      </c>
      <c r="AC5356">
        <v>0</v>
      </c>
      <c r="AD5356">
        <v>0</v>
      </c>
      <c r="AE5356">
        <v>15.862623818402355</v>
      </c>
    </row>
    <row r="5357" spans="1:31" x14ac:dyDescent="0.25">
      <c r="A5357">
        <v>2437110</v>
      </c>
      <c r="B5357">
        <v>1</v>
      </c>
      <c r="C5357" t="s">
        <v>81</v>
      </c>
      <c r="D5357" t="s">
        <v>120</v>
      </c>
      <c r="E5357" t="s">
        <v>132</v>
      </c>
      <c r="F5357" t="s">
        <v>15517</v>
      </c>
      <c r="G5357" t="s">
        <v>134</v>
      </c>
      <c r="H5357" t="s">
        <v>135</v>
      </c>
      <c r="I5357" t="s">
        <v>136</v>
      </c>
      <c r="J5357" t="s">
        <v>137</v>
      </c>
      <c r="K5357" t="s">
        <v>138</v>
      </c>
      <c r="L5357" t="s">
        <v>15518</v>
      </c>
      <c r="M5357" t="s">
        <v>15519</v>
      </c>
      <c r="N5357">
        <v>3.0525000000000002</v>
      </c>
      <c r="O5357">
        <v>0</v>
      </c>
      <c r="P5357">
        <v>1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0.67765708113774992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0.67765708113774992</v>
      </c>
    </row>
    <row r="5358" spans="1:31" x14ac:dyDescent="0.25">
      <c r="A5358">
        <v>2437087</v>
      </c>
      <c r="B5358">
        <v>1</v>
      </c>
      <c r="C5358" t="s">
        <v>80</v>
      </c>
      <c r="D5358" t="s">
        <v>83</v>
      </c>
      <c r="E5358" t="s">
        <v>132</v>
      </c>
      <c r="F5358" t="s">
        <v>15520</v>
      </c>
      <c r="G5358" t="s">
        <v>134</v>
      </c>
      <c r="H5358" t="s">
        <v>135</v>
      </c>
      <c r="I5358" t="s">
        <v>136</v>
      </c>
      <c r="J5358" t="s">
        <v>137</v>
      </c>
      <c r="K5358" t="s">
        <v>138</v>
      </c>
      <c r="L5358" t="s">
        <v>15521</v>
      </c>
      <c r="M5358" t="s">
        <v>15522</v>
      </c>
      <c r="N5358">
        <v>4.7513888880000001</v>
      </c>
      <c r="O5358">
        <v>0</v>
      </c>
      <c r="P5358">
        <v>2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4.0186724033772476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4.0186724033772476</v>
      </c>
    </row>
    <row r="5359" spans="1:31" x14ac:dyDescent="0.25">
      <c r="A5359">
        <v>2436592</v>
      </c>
      <c r="B5359">
        <v>1</v>
      </c>
      <c r="C5359" t="s">
        <v>80</v>
      </c>
      <c r="D5359" t="s">
        <v>101</v>
      </c>
      <c r="E5359" t="s">
        <v>161</v>
      </c>
      <c r="F5359" t="s">
        <v>15523</v>
      </c>
      <c r="G5359" t="s">
        <v>187</v>
      </c>
      <c r="H5359" t="s">
        <v>144</v>
      </c>
      <c r="I5359" t="s">
        <v>136</v>
      </c>
      <c r="J5359" t="s">
        <v>137</v>
      </c>
      <c r="K5359" t="s">
        <v>164</v>
      </c>
      <c r="L5359" t="s">
        <v>15524</v>
      </c>
      <c r="M5359" t="s">
        <v>15525</v>
      </c>
      <c r="N5359">
        <v>2.0213888880000002</v>
      </c>
      <c r="O5359">
        <v>0</v>
      </c>
      <c r="P5359">
        <v>71</v>
      </c>
      <c r="Q5359">
        <v>0</v>
      </c>
      <c r="R5359">
        <v>23</v>
      </c>
      <c r="S5359">
        <v>0</v>
      </c>
      <c r="T5359">
        <v>15</v>
      </c>
      <c r="U5359">
        <v>0</v>
      </c>
      <c r="V5359">
        <v>0</v>
      </c>
      <c r="W5359">
        <v>0</v>
      </c>
      <c r="X5359">
        <v>45.284676886188244</v>
      </c>
      <c r="Y5359">
        <v>0</v>
      </c>
      <c r="Z5359">
        <v>26.069035720964216</v>
      </c>
      <c r="AA5359">
        <v>0</v>
      </c>
      <c r="AB5359">
        <v>16.220713844375037</v>
      </c>
      <c r="AC5359">
        <v>0</v>
      </c>
      <c r="AD5359">
        <v>0</v>
      </c>
      <c r="AE5359">
        <v>87.574426451527501</v>
      </c>
    </row>
    <row r="5360" spans="1:31" x14ac:dyDescent="0.25">
      <c r="A5360">
        <v>2436732</v>
      </c>
      <c r="B5360">
        <v>1</v>
      </c>
      <c r="C5360" t="s">
        <v>80</v>
      </c>
      <c r="D5360" t="s">
        <v>96</v>
      </c>
      <c r="E5360" t="s">
        <v>132</v>
      </c>
      <c r="F5360" t="s">
        <v>15526</v>
      </c>
      <c r="G5360" t="s">
        <v>198</v>
      </c>
      <c r="H5360" t="s">
        <v>135</v>
      </c>
      <c r="I5360" t="s">
        <v>136</v>
      </c>
      <c r="J5360" t="s">
        <v>137</v>
      </c>
      <c r="K5360" t="s">
        <v>138</v>
      </c>
      <c r="L5360" t="s">
        <v>15527</v>
      </c>
      <c r="M5360" t="s">
        <v>15528</v>
      </c>
      <c r="N5360">
        <v>3.7683333330000002</v>
      </c>
      <c r="O5360">
        <v>0</v>
      </c>
      <c r="P5360">
        <v>3</v>
      </c>
      <c r="Q5360">
        <v>0</v>
      </c>
      <c r="R5360">
        <v>0</v>
      </c>
      <c r="S5360">
        <v>0</v>
      </c>
      <c r="T5360">
        <v>3</v>
      </c>
      <c r="U5360">
        <v>0</v>
      </c>
      <c r="V5360">
        <v>0</v>
      </c>
      <c r="W5360">
        <v>0</v>
      </c>
      <c r="X5360">
        <v>5.2973354269828121</v>
      </c>
      <c r="Y5360">
        <v>0</v>
      </c>
      <c r="Z5360">
        <v>0</v>
      </c>
      <c r="AA5360">
        <v>0</v>
      </c>
      <c r="AB5360">
        <v>8.9248897982689002</v>
      </c>
      <c r="AC5360">
        <v>0</v>
      </c>
      <c r="AD5360">
        <v>0</v>
      </c>
      <c r="AE5360">
        <v>14.222225225251712</v>
      </c>
    </row>
    <row r="5361" spans="1:31" x14ac:dyDescent="0.25">
      <c r="A5361">
        <v>2436632</v>
      </c>
      <c r="B5361">
        <v>1</v>
      </c>
      <c r="C5361" t="s">
        <v>80</v>
      </c>
      <c r="D5361" t="s">
        <v>100</v>
      </c>
      <c r="E5361" t="s">
        <v>178</v>
      </c>
      <c r="F5361" t="s">
        <v>647</v>
      </c>
      <c r="G5361" t="s">
        <v>143</v>
      </c>
      <c r="H5361" t="s">
        <v>144</v>
      </c>
      <c r="I5361" t="s">
        <v>136</v>
      </c>
      <c r="J5361" t="s">
        <v>137</v>
      </c>
      <c r="K5361" t="s">
        <v>138</v>
      </c>
      <c r="L5361" t="s">
        <v>15529</v>
      </c>
      <c r="M5361" t="s">
        <v>15530</v>
      </c>
      <c r="N5361">
        <v>1.226111111</v>
      </c>
      <c r="O5361">
        <v>9</v>
      </c>
      <c r="P5361">
        <v>27</v>
      </c>
      <c r="Q5361">
        <v>68</v>
      </c>
      <c r="R5361">
        <v>84</v>
      </c>
      <c r="S5361">
        <v>16</v>
      </c>
      <c r="T5361">
        <v>36</v>
      </c>
      <c r="U5361">
        <v>0</v>
      </c>
      <c r="V5361">
        <v>0</v>
      </c>
      <c r="W5361">
        <v>4.2127581665609766</v>
      </c>
      <c r="X5361">
        <v>4.1768266284534512</v>
      </c>
      <c r="Y5361">
        <v>24.419834563965878</v>
      </c>
      <c r="Z5361">
        <v>11.47231092734472</v>
      </c>
      <c r="AA5361">
        <v>99.279518031732977</v>
      </c>
      <c r="AB5361">
        <v>47.199826805528275</v>
      </c>
      <c r="AC5361">
        <v>0</v>
      </c>
      <c r="AD5361">
        <v>0</v>
      </c>
      <c r="AE5361">
        <v>190.76107512358629</v>
      </c>
    </row>
    <row r="5362" spans="1:31" x14ac:dyDescent="0.25">
      <c r="A5362">
        <v>2436526</v>
      </c>
      <c r="B5362">
        <v>1</v>
      </c>
      <c r="C5362" t="s">
        <v>80</v>
      </c>
      <c r="D5362" t="s">
        <v>87</v>
      </c>
      <c r="E5362" t="s">
        <v>147</v>
      </c>
      <c r="F5362" t="s">
        <v>15531</v>
      </c>
      <c r="G5362" t="s">
        <v>175</v>
      </c>
      <c r="H5362" t="s">
        <v>135</v>
      </c>
      <c r="I5362" t="s">
        <v>136</v>
      </c>
      <c r="J5362" t="s">
        <v>137</v>
      </c>
      <c r="K5362" t="s">
        <v>138</v>
      </c>
      <c r="L5362" t="s">
        <v>15532</v>
      </c>
      <c r="M5362" t="s">
        <v>15533</v>
      </c>
      <c r="N5362">
        <v>0.80666666600000003</v>
      </c>
      <c r="O5362">
        <v>0</v>
      </c>
      <c r="P5362">
        <v>207</v>
      </c>
      <c r="Q5362">
        <v>0</v>
      </c>
      <c r="R5362">
        <v>0</v>
      </c>
      <c r="S5362">
        <v>0</v>
      </c>
      <c r="T5362">
        <v>18</v>
      </c>
      <c r="U5362">
        <v>0</v>
      </c>
      <c r="V5362">
        <v>0</v>
      </c>
      <c r="W5362">
        <v>0</v>
      </c>
      <c r="X5362">
        <v>42.659930599736349</v>
      </c>
      <c r="Y5362">
        <v>0</v>
      </c>
      <c r="Z5362">
        <v>0</v>
      </c>
      <c r="AA5362">
        <v>0</v>
      </c>
      <c r="AB5362">
        <v>12.514694837027635</v>
      </c>
      <c r="AC5362">
        <v>0</v>
      </c>
      <c r="AD5362">
        <v>0</v>
      </c>
      <c r="AE5362">
        <v>55.174625436763982</v>
      </c>
    </row>
    <row r="5363" spans="1:31" x14ac:dyDescent="0.25">
      <c r="A5363">
        <v>2436861</v>
      </c>
      <c r="B5363">
        <v>1</v>
      </c>
      <c r="C5363" t="s">
        <v>80</v>
      </c>
      <c r="D5363" t="s">
        <v>87</v>
      </c>
      <c r="E5363" t="s">
        <v>156</v>
      </c>
      <c r="F5363" t="s">
        <v>5503</v>
      </c>
      <c r="G5363" t="s">
        <v>175</v>
      </c>
      <c r="H5363" t="s">
        <v>135</v>
      </c>
      <c r="I5363" t="s">
        <v>136</v>
      </c>
      <c r="J5363" t="s">
        <v>137</v>
      </c>
      <c r="K5363" t="s">
        <v>138</v>
      </c>
      <c r="L5363" t="s">
        <v>15534</v>
      </c>
      <c r="M5363" t="s">
        <v>15535</v>
      </c>
      <c r="N5363">
        <v>0.92333333299999998</v>
      </c>
      <c r="O5363">
        <v>0</v>
      </c>
      <c r="P5363">
        <v>116</v>
      </c>
      <c r="Q5363">
        <v>0</v>
      </c>
      <c r="R5363">
        <v>0</v>
      </c>
      <c r="S5363">
        <v>0</v>
      </c>
      <c r="T5363">
        <v>6</v>
      </c>
      <c r="U5363">
        <v>0</v>
      </c>
      <c r="V5363">
        <v>0</v>
      </c>
      <c r="W5363">
        <v>0</v>
      </c>
      <c r="X5363">
        <v>40.701108682510636</v>
      </c>
      <c r="Y5363">
        <v>0</v>
      </c>
      <c r="Z5363">
        <v>0</v>
      </c>
      <c r="AA5363">
        <v>0</v>
      </c>
      <c r="AB5363">
        <v>28.757266256120612</v>
      </c>
      <c r="AC5363">
        <v>0</v>
      </c>
      <c r="AD5363">
        <v>0</v>
      </c>
      <c r="AE5363">
        <v>69.458374938631252</v>
      </c>
    </row>
    <row r="5364" spans="1:31" x14ac:dyDescent="0.25">
      <c r="A5364">
        <v>2436898</v>
      </c>
      <c r="B5364">
        <v>1</v>
      </c>
      <c r="C5364" t="s">
        <v>80</v>
      </c>
      <c r="D5364" t="s">
        <v>96</v>
      </c>
      <c r="E5364" t="s">
        <v>141</v>
      </c>
      <c r="F5364" t="s">
        <v>142</v>
      </c>
      <c r="G5364" t="s">
        <v>256</v>
      </c>
      <c r="H5364" t="s">
        <v>144</v>
      </c>
      <c r="I5364" t="s">
        <v>136</v>
      </c>
      <c r="J5364" t="s">
        <v>137</v>
      </c>
      <c r="K5364" t="s">
        <v>138</v>
      </c>
      <c r="L5364" t="s">
        <v>15536</v>
      </c>
      <c r="M5364" t="s">
        <v>15537</v>
      </c>
      <c r="N5364">
        <v>1.858333333</v>
      </c>
      <c r="O5364">
        <v>0</v>
      </c>
      <c r="P5364">
        <v>283</v>
      </c>
      <c r="Q5364">
        <v>11</v>
      </c>
      <c r="R5364">
        <v>30</v>
      </c>
      <c r="S5364">
        <v>7</v>
      </c>
      <c r="T5364">
        <v>53</v>
      </c>
      <c r="U5364">
        <v>2</v>
      </c>
      <c r="V5364">
        <v>0</v>
      </c>
      <c r="W5364">
        <v>0</v>
      </c>
      <c r="X5364">
        <v>234.40049618584487</v>
      </c>
      <c r="Y5364">
        <v>6.1100899731098561</v>
      </c>
      <c r="Z5364">
        <v>32.773175474451946</v>
      </c>
      <c r="AA5364">
        <v>18.829252733739061</v>
      </c>
      <c r="AB5364">
        <v>80.217008316945183</v>
      </c>
      <c r="AC5364">
        <v>483.20136843965219</v>
      </c>
      <c r="AD5364">
        <v>0</v>
      </c>
      <c r="AE5364">
        <v>855.53139112374311</v>
      </c>
    </row>
    <row r="5365" spans="1:31" x14ac:dyDescent="0.25">
      <c r="A5365">
        <v>2436612</v>
      </c>
      <c r="B5365">
        <v>1</v>
      </c>
      <c r="C5365" t="s">
        <v>80</v>
      </c>
      <c r="D5365" t="s">
        <v>97</v>
      </c>
      <c r="E5365" t="s">
        <v>132</v>
      </c>
      <c r="F5365" t="s">
        <v>15538</v>
      </c>
      <c r="G5365" t="s">
        <v>134</v>
      </c>
      <c r="H5365" t="s">
        <v>135</v>
      </c>
      <c r="I5365" t="s">
        <v>136</v>
      </c>
      <c r="J5365" t="s">
        <v>137</v>
      </c>
      <c r="K5365" t="s">
        <v>138</v>
      </c>
      <c r="L5365" t="s">
        <v>15539</v>
      </c>
      <c r="M5365" t="s">
        <v>15540</v>
      </c>
      <c r="N5365">
        <v>2.7491666659999998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1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6.1711477388240894</v>
      </c>
      <c r="AC5365">
        <v>0</v>
      </c>
      <c r="AD5365">
        <v>0</v>
      </c>
      <c r="AE5365">
        <v>6.1711477388240894</v>
      </c>
    </row>
    <row r="5366" spans="1:31" x14ac:dyDescent="0.25">
      <c r="A5366">
        <v>2436606</v>
      </c>
      <c r="B5366">
        <v>1</v>
      </c>
      <c r="C5366" t="s">
        <v>80</v>
      </c>
      <c r="D5366" t="s">
        <v>84</v>
      </c>
      <c r="E5366" t="s">
        <v>132</v>
      </c>
      <c r="F5366" t="s">
        <v>15541</v>
      </c>
      <c r="G5366" t="s">
        <v>214</v>
      </c>
      <c r="H5366" t="s">
        <v>135</v>
      </c>
      <c r="I5366" t="s">
        <v>136</v>
      </c>
      <c r="J5366" t="s">
        <v>3</v>
      </c>
      <c r="K5366" t="s">
        <v>138</v>
      </c>
      <c r="L5366" t="s">
        <v>15542</v>
      </c>
      <c r="M5366" t="s">
        <v>15543</v>
      </c>
      <c r="N5366">
        <v>1.439166666</v>
      </c>
      <c r="O5366">
        <v>0</v>
      </c>
      <c r="P5366">
        <v>21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6.4544162090866228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6.4544162090866228</v>
      </c>
    </row>
    <row r="5367" spans="1:31" x14ac:dyDescent="0.25">
      <c r="A5367">
        <v>2436506</v>
      </c>
      <c r="B5367">
        <v>1</v>
      </c>
      <c r="C5367" t="s">
        <v>80</v>
      </c>
      <c r="D5367" t="s">
        <v>89</v>
      </c>
      <c r="E5367" t="s">
        <v>132</v>
      </c>
      <c r="F5367" t="s">
        <v>15544</v>
      </c>
      <c r="G5367" t="s">
        <v>134</v>
      </c>
      <c r="H5367" t="s">
        <v>135</v>
      </c>
      <c r="I5367" t="s">
        <v>136</v>
      </c>
      <c r="J5367" t="s">
        <v>137</v>
      </c>
      <c r="K5367" t="s">
        <v>138</v>
      </c>
      <c r="L5367" t="s">
        <v>15545</v>
      </c>
      <c r="M5367" t="s">
        <v>15546</v>
      </c>
      <c r="N5367">
        <v>1.051388888</v>
      </c>
      <c r="O5367">
        <v>0</v>
      </c>
      <c r="P5367">
        <v>1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0.28389286682984949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0.28389286682984949</v>
      </c>
    </row>
    <row r="5368" spans="1:31" x14ac:dyDescent="0.25">
      <c r="A5368">
        <v>2436752</v>
      </c>
      <c r="B5368">
        <v>1</v>
      </c>
      <c r="C5368" t="s">
        <v>80</v>
      </c>
      <c r="D5368" t="s">
        <v>96</v>
      </c>
      <c r="E5368" t="s">
        <v>132</v>
      </c>
      <c r="F5368" t="s">
        <v>15547</v>
      </c>
      <c r="G5368" t="s">
        <v>134</v>
      </c>
      <c r="H5368" t="s">
        <v>135</v>
      </c>
      <c r="I5368" t="s">
        <v>136</v>
      </c>
      <c r="J5368" t="s">
        <v>137</v>
      </c>
      <c r="K5368" t="s">
        <v>138</v>
      </c>
      <c r="L5368" t="s">
        <v>15548</v>
      </c>
      <c r="M5368" t="s">
        <v>15549</v>
      </c>
      <c r="N5368">
        <v>4.4572222220000004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1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8.7395316194101778</v>
      </c>
      <c r="AC5368">
        <v>0</v>
      </c>
      <c r="AD5368">
        <v>0</v>
      </c>
      <c r="AE5368">
        <v>8.7395316194101778</v>
      </c>
    </row>
    <row r="5369" spans="1:31" x14ac:dyDescent="0.25">
      <c r="A5369">
        <v>2436543</v>
      </c>
      <c r="B5369">
        <v>1</v>
      </c>
      <c r="C5369" t="s">
        <v>81</v>
      </c>
      <c r="D5369" t="s">
        <v>123</v>
      </c>
      <c r="E5369" t="s">
        <v>132</v>
      </c>
      <c r="F5369" t="s">
        <v>15550</v>
      </c>
      <c r="G5369" t="s">
        <v>153</v>
      </c>
      <c r="H5369" t="s">
        <v>135</v>
      </c>
      <c r="I5369" t="s">
        <v>136</v>
      </c>
      <c r="J5369" t="s">
        <v>137</v>
      </c>
      <c r="K5369" t="s">
        <v>138</v>
      </c>
      <c r="L5369" t="s">
        <v>15551</v>
      </c>
      <c r="M5369" t="s">
        <v>15552</v>
      </c>
      <c r="N5369">
        <v>0.82361111099999995</v>
      </c>
      <c r="O5369">
        <v>0</v>
      </c>
      <c r="P5369">
        <v>4</v>
      </c>
      <c r="Q5369">
        <v>0</v>
      </c>
      <c r="R5369">
        <v>0</v>
      </c>
      <c r="S5369">
        <v>0</v>
      </c>
      <c r="T5369">
        <v>1</v>
      </c>
      <c r="U5369">
        <v>0</v>
      </c>
      <c r="V5369">
        <v>0</v>
      </c>
      <c r="W5369">
        <v>0</v>
      </c>
      <c r="X5369">
        <v>0.77789817629137326</v>
      </c>
      <c r="Y5369">
        <v>0</v>
      </c>
      <c r="Z5369">
        <v>0</v>
      </c>
      <c r="AA5369">
        <v>0</v>
      </c>
      <c r="AB5369">
        <v>4.3392758546030663</v>
      </c>
      <c r="AC5369">
        <v>0</v>
      </c>
      <c r="AD5369">
        <v>0</v>
      </c>
      <c r="AE5369">
        <v>5.1171740308944393</v>
      </c>
    </row>
    <row r="5370" spans="1:31" x14ac:dyDescent="0.25">
      <c r="A5370">
        <v>2437067</v>
      </c>
      <c r="B5370">
        <v>1</v>
      </c>
      <c r="C5370" t="s">
        <v>80</v>
      </c>
      <c r="D5370" t="s">
        <v>93</v>
      </c>
      <c r="E5370" t="s">
        <v>156</v>
      </c>
      <c r="F5370" t="s">
        <v>15553</v>
      </c>
      <c r="G5370" t="s">
        <v>175</v>
      </c>
      <c r="H5370" t="s">
        <v>135</v>
      </c>
      <c r="I5370" t="s">
        <v>136</v>
      </c>
      <c r="J5370" t="s">
        <v>137</v>
      </c>
      <c r="K5370" t="s">
        <v>138</v>
      </c>
      <c r="L5370" t="s">
        <v>15554</v>
      </c>
      <c r="M5370" t="s">
        <v>15555</v>
      </c>
      <c r="N5370">
        <v>0.55611111099999999</v>
      </c>
      <c r="O5370">
        <v>0</v>
      </c>
      <c r="P5370">
        <v>145</v>
      </c>
      <c r="Q5370">
        <v>0</v>
      </c>
      <c r="R5370">
        <v>1</v>
      </c>
      <c r="S5370">
        <v>0</v>
      </c>
      <c r="T5370">
        <v>12</v>
      </c>
      <c r="U5370">
        <v>0</v>
      </c>
      <c r="V5370">
        <v>0</v>
      </c>
      <c r="W5370">
        <v>0</v>
      </c>
      <c r="X5370">
        <v>12.443996037953029</v>
      </c>
      <c r="Y5370">
        <v>0</v>
      </c>
      <c r="Z5370">
        <v>2.1436312757675002E-2</v>
      </c>
      <c r="AA5370">
        <v>0</v>
      </c>
      <c r="AB5370">
        <v>1.7005243533208312</v>
      </c>
      <c r="AC5370">
        <v>0</v>
      </c>
      <c r="AD5370">
        <v>0</v>
      </c>
      <c r="AE5370">
        <v>14.165956704031537</v>
      </c>
    </row>
    <row r="5371" spans="1:31" x14ac:dyDescent="0.25">
      <c r="A5371">
        <v>2436589</v>
      </c>
      <c r="B5371">
        <v>1</v>
      </c>
      <c r="C5371" t="s">
        <v>81</v>
      </c>
      <c r="D5371" t="s">
        <v>115</v>
      </c>
      <c r="E5371" t="s">
        <v>141</v>
      </c>
      <c r="F5371" t="s">
        <v>15556</v>
      </c>
      <c r="G5371" t="s">
        <v>143</v>
      </c>
      <c r="H5371" t="s">
        <v>144</v>
      </c>
      <c r="I5371" t="s">
        <v>330</v>
      </c>
      <c r="J5371" t="s">
        <v>137</v>
      </c>
      <c r="K5371" t="s">
        <v>138</v>
      </c>
      <c r="L5371" t="s">
        <v>15557</v>
      </c>
      <c r="M5371" t="s">
        <v>15558</v>
      </c>
      <c r="N5371">
        <v>9.4444439999999998E-3</v>
      </c>
      <c r="O5371">
        <v>2</v>
      </c>
      <c r="P5371">
        <v>589</v>
      </c>
      <c r="Q5371">
        <v>3</v>
      </c>
      <c r="R5371">
        <v>25</v>
      </c>
      <c r="S5371">
        <v>3</v>
      </c>
      <c r="T5371">
        <v>34</v>
      </c>
      <c r="U5371">
        <v>0</v>
      </c>
      <c r="V5371">
        <v>0</v>
      </c>
      <c r="W5371">
        <v>4.8667365819333331E-3</v>
      </c>
      <c r="X5371">
        <v>0.65882328978000959</v>
      </c>
      <c r="Y5371">
        <v>6.8240167786648334E-2</v>
      </c>
      <c r="Z5371">
        <v>0.13517198660956559</v>
      </c>
      <c r="AA5371">
        <v>0.24985266793335448</v>
      </c>
      <c r="AB5371">
        <v>0.23492606979630667</v>
      </c>
      <c r="AC5371">
        <v>0</v>
      </c>
      <c r="AD5371">
        <v>0</v>
      </c>
      <c r="AE5371">
        <v>1.3518809184878182</v>
      </c>
    </row>
    <row r="5372" spans="1:31" x14ac:dyDescent="0.25">
      <c r="A5372">
        <v>2436921</v>
      </c>
      <c r="B5372">
        <v>1</v>
      </c>
      <c r="C5372" t="s">
        <v>81</v>
      </c>
      <c r="D5372" t="s">
        <v>128</v>
      </c>
      <c r="E5372" t="s">
        <v>178</v>
      </c>
      <c r="F5372" t="s">
        <v>15559</v>
      </c>
      <c r="G5372" t="s">
        <v>143</v>
      </c>
      <c r="H5372" t="s">
        <v>144</v>
      </c>
      <c r="I5372" t="s">
        <v>136</v>
      </c>
      <c r="J5372" t="s">
        <v>137</v>
      </c>
      <c r="K5372" t="s">
        <v>138</v>
      </c>
      <c r="L5372" t="s">
        <v>15560</v>
      </c>
      <c r="M5372" t="s">
        <v>15561</v>
      </c>
      <c r="N5372">
        <v>0.42527777700000002</v>
      </c>
      <c r="O5372">
        <v>0</v>
      </c>
      <c r="P5372">
        <v>0</v>
      </c>
      <c r="Q5372">
        <v>7</v>
      </c>
      <c r="R5372">
        <v>1</v>
      </c>
      <c r="S5372">
        <v>8</v>
      </c>
      <c r="T5372">
        <v>3</v>
      </c>
      <c r="U5372">
        <v>1</v>
      </c>
      <c r="V5372">
        <v>0</v>
      </c>
      <c r="W5372">
        <v>0</v>
      </c>
      <c r="X5372">
        <v>0</v>
      </c>
      <c r="Y5372">
        <v>2.6249143027108048</v>
      </c>
      <c r="Z5372">
        <v>3.5871174290920835E-2</v>
      </c>
      <c r="AA5372">
        <v>88.421266643282195</v>
      </c>
      <c r="AB5372">
        <v>2.778946589986043</v>
      </c>
      <c r="AC5372">
        <v>0</v>
      </c>
      <c r="AD5372">
        <v>0</v>
      </c>
      <c r="AE5372">
        <v>93.860998710269968</v>
      </c>
    </row>
    <row r="5373" spans="1:31" x14ac:dyDescent="0.25">
      <c r="A5373">
        <v>2436675</v>
      </c>
      <c r="B5373">
        <v>1</v>
      </c>
      <c r="C5373" t="s">
        <v>80</v>
      </c>
      <c r="D5373" t="s">
        <v>108</v>
      </c>
      <c r="E5373" t="s">
        <v>156</v>
      </c>
      <c r="F5373" t="s">
        <v>15562</v>
      </c>
      <c r="G5373" t="s">
        <v>1630</v>
      </c>
      <c r="H5373" t="s">
        <v>135</v>
      </c>
      <c r="I5373" t="s">
        <v>136</v>
      </c>
      <c r="J5373" t="s">
        <v>137</v>
      </c>
      <c r="K5373" t="s">
        <v>138</v>
      </c>
      <c r="L5373" t="s">
        <v>15563</v>
      </c>
      <c r="M5373" t="s">
        <v>15564</v>
      </c>
      <c r="N5373">
        <v>4.9566666660000003</v>
      </c>
      <c r="O5373">
        <v>0</v>
      </c>
      <c r="P5373">
        <v>14</v>
      </c>
      <c r="Q5373">
        <v>0</v>
      </c>
      <c r="R5373">
        <v>11</v>
      </c>
      <c r="S5373">
        <v>0</v>
      </c>
      <c r="T5373">
        <v>7</v>
      </c>
      <c r="U5373">
        <v>0</v>
      </c>
      <c r="V5373">
        <v>0</v>
      </c>
      <c r="W5373">
        <v>0</v>
      </c>
      <c r="X5373">
        <v>27.550969579167152</v>
      </c>
      <c r="Y5373">
        <v>0</v>
      </c>
      <c r="Z5373">
        <v>10.674159595579381</v>
      </c>
      <c r="AA5373">
        <v>0</v>
      </c>
      <c r="AB5373">
        <v>81.687456109332686</v>
      </c>
      <c r="AC5373">
        <v>0</v>
      </c>
      <c r="AD5373">
        <v>0</v>
      </c>
      <c r="AE5373">
        <v>119.91258528407923</v>
      </c>
    </row>
    <row r="5374" spans="1:31" x14ac:dyDescent="0.25">
      <c r="A5374">
        <v>2436629</v>
      </c>
      <c r="B5374">
        <v>1</v>
      </c>
      <c r="C5374" t="s">
        <v>81</v>
      </c>
      <c r="D5374" t="s">
        <v>118</v>
      </c>
      <c r="E5374" t="s">
        <v>141</v>
      </c>
      <c r="F5374" t="s">
        <v>15565</v>
      </c>
      <c r="G5374" t="s">
        <v>187</v>
      </c>
      <c r="H5374" t="s">
        <v>144</v>
      </c>
      <c r="I5374" t="s">
        <v>136</v>
      </c>
      <c r="J5374" t="s">
        <v>137</v>
      </c>
      <c r="K5374" t="s">
        <v>164</v>
      </c>
      <c r="L5374" t="s">
        <v>15566</v>
      </c>
      <c r="M5374" t="s">
        <v>15567</v>
      </c>
      <c r="N5374">
        <v>3.4155555550000001</v>
      </c>
      <c r="O5374">
        <v>3</v>
      </c>
      <c r="P5374">
        <v>239</v>
      </c>
      <c r="Q5374">
        <v>48</v>
      </c>
      <c r="R5374">
        <v>55</v>
      </c>
      <c r="S5374">
        <v>1</v>
      </c>
      <c r="T5374">
        <v>29</v>
      </c>
      <c r="U5374">
        <v>0</v>
      </c>
      <c r="V5374">
        <v>0</v>
      </c>
      <c r="W5374">
        <v>2.4648084151690997</v>
      </c>
      <c r="X5374">
        <v>135.1016432769182</v>
      </c>
      <c r="Y5374">
        <v>25.253268665176801</v>
      </c>
      <c r="Z5374">
        <v>57.468976986961643</v>
      </c>
      <c r="AA5374">
        <v>0</v>
      </c>
      <c r="AB5374">
        <v>113.65304998894366</v>
      </c>
      <c r="AC5374">
        <v>0</v>
      </c>
      <c r="AD5374">
        <v>0</v>
      </c>
      <c r="AE5374">
        <v>333.94174733316942</v>
      </c>
    </row>
    <row r="5375" spans="1:31" x14ac:dyDescent="0.25">
      <c r="A5375">
        <v>2436881</v>
      </c>
      <c r="B5375">
        <v>1</v>
      </c>
      <c r="C5375" t="s">
        <v>81</v>
      </c>
      <c r="D5375" t="s">
        <v>118</v>
      </c>
      <c r="E5375" t="s">
        <v>156</v>
      </c>
      <c r="F5375" t="s">
        <v>15568</v>
      </c>
      <c r="G5375" t="s">
        <v>187</v>
      </c>
      <c r="H5375" t="s">
        <v>135</v>
      </c>
      <c r="I5375" t="s">
        <v>136</v>
      </c>
      <c r="J5375" t="s">
        <v>137</v>
      </c>
      <c r="K5375" t="s">
        <v>164</v>
      </c>
      <c r="L5375" t="s">
        <v>15569</v>
      </c>
      <c r="M5375" t="s">
        <v>15570</v>
      </c>
      <c r="N5375">
        <v>0.94444444400000005</v>
      </c>
      <c r="O5375">
        <v>0</v>
      </c>
      <c r="P5375">
        <v>0</v>
      </c>
      <c r="Q5375">
        <v>0</v>
      </c>
      <c r="R5375">
        <v>2</v>
      </c>
      <c r="S5375">
        <v>0</v>
      </c>
      <c r="T5375">
        <v>1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7.9170573810801115E-2</v>
      </c>
      <c r="AA5375">
        <v>0</v>
      </c>
      <c r="AB5375">
        <v>5.8407650928954249</v>
      </c>
      <c r="AC5375">
        <v>0</v>
      </c>
      <c r="AD5375">
        <v>0</v>
      </c>
      <c r="AE5375">
        <v>5.919935666706226</v>
      </c>
    </row>
    <row r="5376" spans="1:31" x14ac:dyDescent="0.25">
      <c r="A5376">
        <v>2436758</v>
      </c>
      <c r="B5376">
        <v>1</v>
      </c>
      <c r="C5376" t="s">
        <v>80</v>
      </c>
      <c r="D5376" t="s">
        <v>96</v>
      </c>
      <c r="E5376" t="s">
        <v>132</v>
      </c>
      <c r="F5376" t="s">
        <v>15571</v>
      </c>
      <c r="G5376" t="s">
        <v>198</v>
      </c>
      <c r="H5376" t="s">
        <v>135</v>
      </c>
      <c r="I5376" t="s">
        <v>136</v>
      </c>
      <c r="J5376" t="s">
        <v>137</v>
      </c>
      <c r="K5376" t="s">
        <v>138</v>
      </c>
      <c r="L5376" t="s">
        <v>15572</v>
      </c>
      <c r="M5376" t="s">
        <v>15573</v>
      </c>
      <c r="N5376">
        <v>1.9286111109999999</v>
      </c>
      <c r="O5376">
        <v>0</v>
      </c>
      <c r="P5376">
        <v>2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0.93884694455299988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0.93884694455299988</v>
      </c>
    </row>
    <row r="5377" spans="1:31" x14ac:dyDescent="0.25">
      <c r="A5377">
        <v>2436652</v>
      </c>
      <c r="B5377">
        <v>1</v>
      </c>
      <c r="C5377" t="s">
        <v>80</v>
      </c>
      <c r="D5377" t="s">
        <v>96</v>
      </c>
      <c r="E5377" t="s">
        <v>290</v>
      </c>
      <c r="F5377" t="s">
        <v>2977</v>
      </c>
      <c r="G5377" t="s">
        <v>308</v>
      </c>
      <c r="H5377" t="s">
        <v>135</v>
      </c>
      <c r="I5377" t="s">
        <v>136</v>
      </c>
      <c r="J5377" t="s">
        <v>137</v>
      </c>
      <c r="K5377" t="s">
        <v>138</v>
      </c>
      <c r="L5377" t="s">
        <v>15574</v>
      </c>
      <c r="M5377" t="s">
        <v>15575</v>
      </c>
      <c r="N5377">
        <v>1.5122222219999999</v>
      </c>
      <c r="O5377">
        <v>0</v>
      </c>
      <c r="P5377">
        <v>2</v>
      </c>
      <c r="Q5377">
        <v>0</v>
      </c>
      <c r="R5377">
        <v>0</v>
      </c>
      <c r="S5377">
        <v>0</v>
      </c>
      <c r="T5377">
        <v>6</v>
      </c>
      <c r="U5377">
        <v>0</v>
      </c>
      <c r="V5377">
        <v>0</v>
      </c>
      <c r="W5377">
        <v>0</v>
      </c>
      <c r="X5377">
        <v>0.3433742745374842</v>
      </c>
      <c r="Y5377">
        <v>0</v>
      </c>
      <c r="Z5377">
        <v>0</v>
      </c>
      <c r="AA5377">
        <v>0</v>
      </c>
      <c r="AB5377">
        <v>42.198438453409004</v>
      </c>
      <c r="AC5377">
        <v>0</v>
      </c>
      <c r="AD5377">
        <v>0</v>
      </c>
      <c r="AE5377">
        <v>42.541812727946485</v>
      </c>
    </row>
    <row r="5378" spans="1:31" x14ac:dyDescent="0.25">
      <c r="A5378">
        <v>2437050</v>
      </c>
      <c r="B5378">
        <v>1</v>
      </c>
      <c r="C5378" t="s">
        <v>80</v>
      </c>
      <c r="D5378" t="s">
        <v>92</v>
      </c>
      <c r="E5378" t="s">
        <v>132</v>
      </c>
      <c r="F5378" t="s">
        <v>15576</v>
      </c>
      <c r="G5378" t="s">
        <v>153</v>
      </c>
      <c r="H5378" t="s">
        <v>135</v>
      </c>
      <c r="I5378" t="s">
        <v>136</v>
      </c>
      <c r="J5378" t="s">
        <v>137</v>
      </c>
      <c r="K5378" t="s">
        <v>138</v>
      </c>
      <c r="L5378" t="s">
        <v>15577</v>
      </c>
      <c r="M5378" t="s">
        <v>15578</v>
      </c>
      <c r="N5378">
        <v>2.1483333330000001</v>
      </c>
      <c r="O5378">
        <v>0</v>
      </c>
      <c r="P5378">
        <v>8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6.2616061320092768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6.2616061320092768</v>
      </c>
    </row>
    <row r="5379" spans="1:31" x14ac:dyDescent="0.25">
      <c r="A5379">
        <v>2436515</v>
      </c>
      <c r="B5379">
        <v>1</v>
      </c>
      <c r="C5379" t="s">
        <v>80</v>
      </c>
      <c r="D5379" t="s">
        <v>87</v>
      </c>
      <c r="E5379" t="s">
        <v>132</v>
      </c>
      <c r="F5379" t="s">
        <v>15579</v>
      </c>
      <c r="G5379" t="s">
        <v>198</v>
      </c>
      <c r="H5379" t="s">
        <v>135</v>
      </c>
      <c r="I5379" t="s">
        <v>136</v>
      </c>
      <c r="J5379" t="s">
        <v>137</v>
      </c>
      <c r="K5379" t="s">
        <v>138</v>
      </c>
      <c r="L5379" t="s">
        <v>15580</v>
      </c>
      <c r="M5379" t="s">
        <v>15581</v>
      </c>
      <c r="N5379">
        <v>4.102222222</v>
      </c>
      <c r="O5379">
        <v>0</v>
      </c>
      <c r="P5379">
        <v>3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5.0795857202564747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5.0795857202564747</v>
      </c>
    </row>
    <row r="5380" spans="1:31" x14ac:dyDescent="0.25">
      <c r="A5380">
        <v>2436847</v>
      </c>
      <c r="B5380">
        <v>1</v>
      </c>
      <c r="C5380" t="s">
        <v>81</v>
      </c>
      <c r="D5380" t="s">
        <v>113</v>
      </c>
      <c r="E5380" t="s">
        <v>132</v>
      </c>
      <c r="F5380" t="s">
        <v>15582</v>
      </c>
      <c r="G5380" t="s">
        <v>134</v>
      </c>
      <c r="H5380" t="s">
        <v>135</v>
      </c>
      <c r="I5380" t="s">
        <v>136</v>
      </c>
      <c r="J5380" t="s">
        <v>137</v>
      </c>
      <c r="K5380" t="s">
        <v>138</v>
      </c>
      <c r="L5380" t="s">
        <v>15583</v>
      </c>
      <c r="M5380" t="s">
        <v>15584</v>
      </c>
      <c r="N5380">
        <v>2.0444444439999998</v>
      </c>
      <c r="O5380">
        <v>0</v>
      </c>
      <c r="P5380">
        <v>2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0.28147448267869335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0.28147448267869335</v>
      </c>
    </row>
    <row r="5381" spans="1:31" x14ac:dyDescent="0.25">
      <c r="A5381">
        <v>2436532</v>
      </c>
      <c r="B5381">
        <v>1</v>
      </c>
      <c r="C5381" t="s">
        <v>80</v>
      </c>
      <c r="D5381" t="s">
        <v>83</v>
      </c>
      <c r="E5381" t="s">
        <v>132</v>
      </c>
      <c r="F5381" t="s">
        <v>15585</v>
      </c>
      <c r="G5381" t="s">
        <v>134</v>
      </c>
      <c r="H5381" t="s">
        <v>135</v>
      </c>
      <c r="I5381" t="s">
        <v>136</v>
      </c>
      <c r="J5381" t="s">
        <v>137</v>
      </c>
      <c r="K5381" t="s">
        <v>138</v>
      </c>
      <c r="L5381" t="s">
        <v>15586</v>
      </c>
      <c r="M5381" t="s">
        <v>15587</v>
      </c>
      <c r="N5381">
        <v>2.6127777769999998</v>
      </c>
      <c r="O5381">
        <v>0</v>
      </c>
      <c r="P5381">
        <v>6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4.7458282086850261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4.7458282086850261</v>
      </c>
    </row>
    <row r="5382" spans="1:31" x14ac:dyDescent="0.25">
      <c r="A5382">
        <v>2436887</v>
      </c>
      <c r="B5382">
        <v>1</v>
      </c>
      <c r="C5382" t="s">
        <v>80</v>
      </c>
      <c r="D5382" t="s">
        <v>103</v>
      </c>
      <c r="E5382" t="s">
        <v>132</v>
      </c>
      <c r="F5382" t="s">
        <v>15588</v>
      </c>
      <c r="G5382" t="s">
        <v>153</v>
      </c>
      <c r="H5382" t="s">
        <v>135</v>
      </c>
      <c r="I5382" t="s">
        <v>136</v>
      </c>
      <c r="J5382" t="s">
        <v>137</v>
      </c>
      <c r="K5382" t="s">
        <v>138</v>
      </c>
      <c r="L5382" t="s">
        <v>15589</v>
      </c>
      <c r="M5382" t="s">
        <v>15590</v>
      </c>
      <c r="N5382">
        <v>8.9458333329999995</v>
      </c>
      <c r="O5382">
        <v>0</v>
      </c>
      <c r="P5382">
        <v>1</v>
      </c>
      <c r="Q5382">
        <v>0</v>
      </c>
      <c r="R5382">
        <v>0</v>
      </c>
      <c r="S5382">
        <v>0</v>
      </c>
      <c r="T5382">
        <v>5</v>
      </c>
      <c r="U5382">
        <v>0</v>
      </c>
      <c r="V5382">
        <v>0</v>
      </c>
      <c r="W5382">
        <v>0</v>
      </c>
      <c r="X5382">
        <v>1.4229270341209168</v>
      </c>
      <c r="Y5382">
        <v>0</v>
      </c>
      <c r="Z5382">
        <v>0</v>
      </c>
      <c r="AA5382">
        <v>0</v>
      </c>
      <c r="AB5382">
        <v>19.828141185786002</v>
      </c>
      <c r="AC5382">
        <v>0</v>
      </c>
      <c r="AD5382">
        <v>0</v>
      </c>
      <c r="AE5382">
        <v>21.251068219906919</v>
      </c>
    </row>
    <row r="5383" spans="1:31" x14ac:dyDescent="0.25">
      <c r="A5383">
        <v>2436578</v>
      </c>
      <c r="B5383">
        <v>1</v>
      </c>
      <c r="C5383" t="s">
        <v>80</v>
      </c>
      <c r="D5383" t="s">
        <v>101</v>
      </c>
      <c r="E5383" t="s">
        <v>147</v>
      </c>
      <c r="F5383" t="s">
        <v>15462</v>
      </c>
      <c r="G5383" t="s">
        <v>187</v>
      </c>
      <c r="H5383" t="s">
        <v>135</v>
      </c>
      <c r="I5383" t="s">
        <v>136</v>
      </c>
      <c r="J5383" t="s">
        <v>137</v>
      </c>
      <c r="K5383" t="s">
        <v>164</v>
      </c>
      <c r="L5383" t="s">
        <v>15591</v>
      </c>
      <c r="M5383" t="s">
        <v>15592</v>
      </c>
      <c r="N5383">
        <v>8.5086111110000004</v>
      </c>
      <c r="O5383">
        <v>0</v>
      </c>
      <c r="P5383">
        <v>2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</row>
    <row r="5384" spans="1:31" x14ac:dyDescent="0.25">
      <c r="A5384">
        <v>2436970</v>
      </c>
      <c r="B5384">
        <v>1</v>
      </c>
      <c r="C5384" t="s">
        <v>80</v>
      </c>
      <c r="D5384" t="s">
        <v>93</v>
      </c>
      <c r="E5384" t="s">
        <v>147</v>
      </c>
      <c r="F5384" t="s">
        <v>15593</v>
      </c>
      <c r="G5384" t="s">
        <v>149</v>
      </c>
      <c r="H5384" t="s">
        <v>135</v>
      </c>
      <c r="I5384" t="s">
        <v>136</v>
      </c>
      <c r="J5384" t="s">
        <v>137</v>
      </c>
      <c r="K5384" t="s">
        <v>138</v>
      </c>
      <c r="L5384" t="s">
        <v>15594</v>
      </c>
      <c r="M5384" t="s">
        <v>15595</v>
      </c>
      <c r="N5384">
        <v>2.8966666659999998</v>
      </c>
      <c r="O5384">
        <v>0</v>
      </c>
      <c r="P5384">
        <v>59</v>
      </c>
      <c r="Q5384">
        <v>0</v>
      </c>
      <c r="R5384">
        <v>0</v>
      </c>
      <c r="S5384">
        <v>0</v>
      </c>
      <c r="T5384">
        <v>8</v>
      </c>
      <c r="U5384">
        <v>0</v>
      </c>
      <c r="V5384">
        <v>0</v>
      </c>
      <c r="W5384">
        <v>0</v>
      </c>
      <c r="X5384">
        <v>25.995904531602466</v>
      </c>
      <c r="Y5384">
        <v>0</v>
      </c>
      <c r="Z5384">
        <v>0</v>
      </c>
      <c r="AA5384">
        <v>0</v>
      </c>
      <c r="AB5384">
        <v>8.327311354695123</v>
      </c>
      <c r="AC5384">
        <v>0</v>
      </c>
      <c r="AD5384">
        <v>0</v>
      </c>
      <c r="AE5384">
        <v>34.323215886297589</v>
      </c>
    </row>
    <row r="5385" spans="1:31" x14ac:dyDescent="0.25">
      <c r="A5385">
        <v>2436784</v>
      </c>
      <c r="B5385">
        <v>1</v>
      </c>
      <c r="C5385" t="s">
        <v>80</v>
      </c>
      <c r="D5385" t="s">
        <v>102</v>
      </c>
      <c r="E5385" t="s">
        <v>156</v>
      </c>
      <c r="F5385" t="s">
        <v>15596</v>
      </c>
      <c r="G5385" t="s">
        <v>158</v>
      </c>
      <c r="H5385" t="s">
        <v>135</v>
      </c>
      <c r="I5385" t="s">
        <v>136</v>
      </c>
      <c r="J5385" t="s">
        <v>137</v>
      </c>
      <c r="K5385" t="s">
        <v>138</v>
      </c>
      <c r="L5385" t="s">
        <v>15597</v>
      </c>
      <c r="M5385" t="s">
        <v>15598</v>
      </c>
      <c r="N5385">
        <v>1.3286111110000001</v>
      </c>
      <c r="O5385">
        <v>0</v>
      </c>
      <c r="P5385">
        <v>175</v>
      </c>
      <c r="Q5385">
        <v>0</v>
      </c>
      <c r="R5385">
        <v>0</v>
      </c>
      <c r="S5385">
        <v>0</v>
      </c>
      <c r="T5385">
        <v>13</v>
      </c>
      <c r="U5385">
        <v>0</v>
      </c>
      <c r="V5385">
        <v>0</v>
      </c>
      <c r="W5385">
        <v>0</v>
      </c>
      <c r="X5385">
        <v>34.739992179198929</v>
      </c>
      <c r="Y5385">
        <v>0</v>
      </c>
      <c r="Z5385">
        <v>0</v>
      </c>
      <c r="AA5385">
        <v>0</v>
      </c>
      <c r="AB5385">
        <v>8.7950405028325189</v>
      </c>
      <c r="AC5385">
        <v>0</v>
      </c>
      <c r="AD5385">
        <v>0</v>
      </c>
      <c r="AE5385">
        <v>43.535032682031449</v>
      </c>
    </row>
    <row r="5386" spans="1:31" x14ac:dyDescent="0.25">
      <c r="A5386">
        <v>2437073</v>
      </c>
      <c r="B5386">
        <v>1</v>
      </c>
      <c r="C5386" t="s">
        <v>80</v>
      </c>
      <c r="D5386" t="s">
        <v>96</v>
      </c>
      <c r="E5386" t="s">
        <v>132</v>
      </c>
      <c r="F5386" t="s">
        <v>15599</v>
      </c>
      <c r="G5386" t="s">
        <v>134</v>
      </c>
      <c r="H5386" t="s">
        <v>135</v>
      </c>
      <c r="I5386" t="s">
        <v>136</v>
      </c>
      <c r="J5386" t="s">
        <v>137</v>
      </c>
      <c r="K5386" t="s">
        <v>138</v>
      </c>
      <c r="L5386" t="s">
        <v>15600</v>
      </c>
      <c r="M5386" t="s">
        <v>15601</v>
      </c>
      <c r="N5386">
        <v>3.2513888880000001</v>
      </c>
      <c r="O5386">
        <v>0</v>
      </c>
      <c r="P5386">
        <v>1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</row>
    <row r="5387" spans="1:31" x14ac:dyDescent="0.25">
      <c r="A5387">
        <v>2436761</v>
      </c>
      <c r="B5387">
        <v>1</v>
      </c>
      <c r="C5387" t="s">
        <v>80</v>
      </c>
      <c r="D5387" t="s">
        <v>85</v>
      </c>
      <c r="E5387" t="s">
        <v>290</v>
      </c>
      <c r="F5387" t="s">
        <v>1687</v>
      </c>
      <c r="G5387" t="s">
        <v>308</v>
      </c>
      <c r="H5387" t="s">
        <v>135</v>
      </c>
      <c r="I5387" t="s">
        <v>136</v>
      </c>
      <c r="J5387" t="s">
        <v>137</v>
      </c>
      <c r="K5387" t="s">
        <v>138</v>
      </c>
      <c r="L5387" t="s">
        <v>15602</v>
      </c>
      <c r="M5387" t="s">
        <v>15603</v>
      </c>
      <c r="N5387">
        <v>1.250555555</v>
      </c>
      <c r="O5387">
        <v>0</v>
      </c>
      <c r="P5387">
        <v>22</v>
      </c>
      <c r="Q5387">
        <v>0</v>
      </c>
      <c r="R5387">
        <v>0</v>
      </c>
      <c r="S5387">
        <v>0</v>
      </c>
      <c r="T5387">
        <v>26</v>
      </c>
      <c r="U5387">
        <v>0</v>
      </c>
      <c r="V5387">
        <v>0</v>
      </c>
      <c r="W5387">
        <v>0</v>
      </c>
      <c r="X5387">
        <v>9.0432098161306609</v>
      </c>
      <c r="Y5387">
        <v>0</v>
      </c>
      <c r="Z5387">
        <v>0</v>
      </c>
      <c r="AA5387">
        <v>0</v>
      </c>
      <c r="AB5387">
        <v>13.999685595313643</v>
      </c>
      <c r="AC5387">
        <v>0</v>
      </c>
      <c r="AD5387">
        <v>0</v>
      </c>
      <c r="AE5387">
        <v>23.042895411444306</v>
      </c>
    </row>
    <row r="5388" spans="1:31" x14ac:dyDescent="0.25">
      <c r="A5388">
        <v>2436884</v>
      </c>
      <c r="B5388">
        <v>1</v>
      </c>
      <c r="C5388" t="s">
        <v>80</v>
      </c>
      <c r="D5388" t="s">
        <v>84</v>
      </c>
      <c r="E5388" t="s">
        <v>147</v>
      </c>
      <c r="F5388" t="s">
        <v>15604</v>
      </c>
      <c r="G5388" t="s">
        <v>479</v>
      </c>
      <c r="H5388" t="s">
        <v>135</v>
      </c>
      <c r="I5388" t="s">
        <v>136</v>
      </c>
      <c r="J5388" t="s">
        <v>137</v>
      </c>
      <c r="K5388" t="s">
        <v>138</v>
      </c>
      <c r="L5388" t="s">
        <v>15605</v>
      </c>
      <c r="M5388" t="s">
        <v>15606</v>
      </c>
      <c r="N5388">
        <v>1.9608333330000001</v>
      </c>
      <c r="O5388">
        <v>0</v>
      </c>
      <c r="P5388">
        <v>114</v>
      </c>
      <c r="Q5388">
        <v>0</v>
      </c>
      <c r="R5388">
        <v>0</v>
      </c>
      <c r="S5388">
        <v>0</v>
      </c>
      <c r="T5388">
        <v>3</v>
      </c>
      <c r="U5388">
        <v>0</v>
      </c>
      <c r="V5388">
        <v>0</v>
      </c>
      <c r="W5388">
        <v>0</v>
      </c>
      <c r="X5388">
        <v>65.951896032157521</v>
      </c>
      <c r="Y5388">
        <v>0</v>
      </c>
      <c r="Z5388">
        <v>0</v>
      </c>
      <c r="AA5388">
        <v>0</v>
      </c>
      <c r="AB5388">
        <v>2.8307187055082741</v>
      </c>
      <c r="AC5388">
        <v>0</v>
      </c>
      <c r="AD5388">
        <v>0</v>
      </c>
      <c r="AE5388">
        <v>68.782614737665796</v>
      </c>
    </row>
    <row r="5389" spans="1:31" x14ac:dyDescent="0.25">
      <c r="A5389">
        <v>2436947</v>
      </c>
      <c r="B5389">
        <v>1</v>
      </c>
      <c r="C5389" t="s">
        <v>81</v>
      </c>
      <c r="D5389" t="s">
        <v>122</v>
      </c>
      <c r="E5389" t="s">
        <v>132</v>
      </c>
      <c r="F5389" t="s">
        <v>15607</v>
      </c>
      <c r="G5389" t="s">
        <v>134</v>
      </c>
      <c r="H5389" t="s">
        <v>135</v>
      </c>
      <c r="I5389" t="s">
        <v>136</v>
      </c>
      <c r="J5389" t="s">
        <v>137</v>
      </c>
      <c r="K5389" t="s">
        <v>138</v>
      </c>
      <c r="L5389" t="s">
        <v>15608</v>
      </c>
      <c r="M5389" t="s">
        <v>15609</v>
      </c>
      <c r="N5389">
        <v>0.93333333299999999</v>
      </c>
      <c r="O5389">
        <v>0</v>
      </c>
      <c r="P5389">
        <v>3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0.89735360937207209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0.89735360937207209</v>
      </c>
    </row>
    <row r="5390" spans="1:31" x14ac:dyDescent="0.25">
      <c r="A5390">
        <v>2436555</v>
      </c>
      <c r="B5390">
        <v>1</v>
      </c>
      <c r="C5390" t="s">
        <v>81</v>
      </c>
      <c r="D5390" t="s">
        <v>118</v>
      </c>
      <c r="E5390" t="s">
        <v>132</v>
      </c>
      <c r="F5390" t="s">
        <v>15610</v>
      </c>
      <c r="G5390" t="s">
        <v>134</v>
      </c>
      <c r="H5390" t="s">
        <v>135</v>
      </c>
      <c r="I5390" t="s">
        <v>136</v>
      </c>
      <c r="J5390" t="s">
        <v>137</v>
      </c>
      <c r="K5390" t="s">
        <v>138</v>
      </c>
      <c r="L5390" t="s">
        <v>15611</v>
      </c>
      <c r="M5390" t="s">
        <v>15612</v>
      </c>
      <c r="N5390">
        <v>1.2908333329999999</v>
      </c>
      <c r="O5390">
        <v>0</v>
      </c>
      <c r="P5390">
        <v>1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0.7496076467227667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0.7496076467227667</v>
      </c>
    </row>
    <row r="5391" spans="1:31" x14ac:dyDescent="0.25">
      <c r="A5391">
        <v>2436910</v>
      </c>
      <c r="B5391">
        <v>1</v>
      </c>
      <c r="C5391" t="s">
        <v>80</v>
      </c>
      <c r="D5391" t="s">
        <v>83</v>
      </c>
      <c r="E5391" t="s">
        <v>132</v>
      </c>
      <c r="F5391" t="s">
        <v>15613</v>
      </c>
      <c r="G5391" t="s">
        <v>214</v>
      </c>
      <c r="H5391" t="s">
        <v>135</v>
      </c>
      <c r="I5391" t="s">
        <v>136</v>
      </c>
      <c r="J5391" t="s">
        <v>137</v>
      </c>
      <c r="K5391" t="s">
        <v>138</v>
      </c>
      <c r="L5391" t="s">
        <v>15614</v>
      </c>
      <c r="M5391" t="s">
        <v>15615</v>
      </c>
      <c r="N5391">
        <v>1.6372222219999999</v>
      </c>
      <c r="O5391">
        <v>0</v>
      </c>
      <c r="P5391">
        <v>1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1.858420519028761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1.858420519028761</v>
      </c>
    </row>
    <row r="5392" spans="1:31" x14ac:dyDescent="0.25">
      <c r="A5392">
        <v>2436890</v>
      </c>
      <c r="B5392">
        <v>1</v>
      </c>
      <c r="C5392" t="s">
        <v>80</v>
      </c>
      <c r="D5392" t="s">
        <v>105</v>
      </c>
      <c r="E5392" t="s">
        <v>132</v>
      </c>
      <c r="F5392" t="s">
        <v>15616</v>
      </c>
      <c r="G5392" t="s">
        <v>198</v>
      </c>
      <c r="H5392" t="s">
        <v>135</v>
      </c>
      <c r="I5392" t="s">
        <v>136</v>
      </c>
      <c r="J5392" t="s">
        <v>137</v>
      </c>
      <c r="K5392" t="s">
        <v>138</v>
      </c>
      <c r="L5392" t="s">
        <v>15617</v>
      </c>
      <c r="M5392" t="s">
        <v>15618</v>
      </c>
      <c r="N5392">
        <v>3.0727777770000002</v>
      </c>
      <c r="O5392">
        <v>0</v>
      </c>
      <c r="P5392">
        <v>7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6.1938134538487821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6.1938134538487821</v>
      </c>
    </row>
    <row r="5393" spans="1:31" x14ac:dyDescent="0.25">
      <c r="A5393">
        <v>2436635</v>
      </c>
      <c r="B5393">
        <v>1</v>
      </c>
      <c r="C5393" t="s">
        <v>81</v>
      </c>
      <c r="D5393" t="s">
        <v>127</v>
      </c>
      <c r="E5393" t="s">
        <v>290</v>
      </c>
      <c r="F5393" t="s">
        <v>15619</v>
      </c>
      <c r="G5393" t="s">
        <v>308</v>
      </c>
      <c r="H5393" t="s">
        <v>135</v>
      </c>
      <c r="I5393" t="s">
        <v>136</v>
      </c>
      <c r="J5393" t="s">
        <v>137</v>
      </c>
      <c r="K5393" t="s">
        <v>138</v>
      </c>
      <c r="L5393" t="s">
        <v>15620</v>
      </c>
      <c r="M5393" t="s">
        <v>15621</v>
      </c>
      <c r="N5393">
        <v>1.598333333</v>
      </c>
      <c r="O5393">
        <v>0</v>
      </c>
      <c r="P5393">
        <v>20</v>
      </c>
      <c r="Q5393">
        <v>0</v>
      </c>
      <c r="R5393">
        <v>0</v>
      </c>
      <c r="S5393">
        <v>0</v>
      </c>
      <c r="T5393">
        <v>13</v>
      </c>
      <c r="U5393">
        <v>0</v>
      </c>
      <c r="V5393">
        <v>0</v>
      </c>
      <c r="W5393">
        <v>0</v>
      </c>
      <c r="X5393">
        <v>9.5974251414728258</v>
      </c>
      <c r="Y5393">
        <v>0</v>
      </c>
      <c r="Z5393">
        <v>0</v>
      </c>
      <c r="AA5393">
        <v>0</v>
      </c>
      <c r="AB5393">
        <v>65.566743709269844</v>
      </c>
      <c r="AC5393">
        <v>0</v>
      </c>
      <c r="AD5393">
        <v>0</v>
      </c>
      <c r="AE5393">
        <v>75.164168850742669</v>
      </c>
    </row>
    <row r="5394" spans="1:31" x14ac:dyDescent="0.25">
      <c r="A5394">
        <v>2436681</v>
      </c>
      <c r="B5394">
        <v>1</v>
      </c>
      <c r="C5394" t="s">
        <v>80</v>
      </c>
      <c r="D5394" t="s">
        <v>90</v>
      </c>
      <c r="E5394" t="s">
        <v>156</v>
      </c>
      <c r="F5394" t="s">
        <v>15622</v>
      </c>
      <c r="G5394" t="s">
        <v>214</v>
      </c>
      <c r="H5394" t="s">
        <v>135</v>
      </c>
      <c r="I5394" t="s">
        <v>136</v>
      </c>
      <c r="J5394" t="s">
        <v>137</v>
      </c>
      <c r="K5394" t="s">
        <v>138</v>
      </c>
      <c r="L5394" t="s">
        <v>15623</v>
      </c>
      <c r="M5394" t="s">
        <v>15624</v>
      </c>
      <c r="N5394">
        <v>1.0127777769999999</v>
      </c>
      <c r="O5394">
        <v>0</v>
      </c>
      <c r="P5394">
        <v>1082</v>
      </c>
      <c r="Q5394">
        <v>0</v>
      </c>
      <c r="R5394">
        <v>0</v>
      </c>
      <c r="S5394">
        <v>0</v>
      </c>
      <c r="T5394">
        <v>106</v>
      </c>
      <c r="U5394">
        <v>0</v>
      </c>
      <c r="V5394">
        <v>1</v>
      </c>
      <c r="W5394">
        <v>0</v>
      </c>
      <c r="X5394">
        <v>291.38519115267655</v>
      </c>
      <c r="Y5394">
        <v>0</v>
      </c>
      <c r="Z5394">
        <v>0</v>
      </c>
      <c r="AA5394">
        <v>0</v>
      </c>
      <c r="AB5394">
        <v>77.538378246874444</v>
      </c>
      <c r="AC5394">
        <v>0</v>
      </c>
      <c r="AD5394">
        <v>9.8477127188620912</v>
      </c>
      <c r="AE5394">
        <v>378.77128211841313</v>
      </c>
    </row>
    <row r="5395" spans="1:31" x14ac:dyDescent="0.25">
      <c r="A5395">
        <v>2436927</v>
      </c>
      <c r="B5395">
        <v>1</v>
      </c>
      <c r="C5395" t="s">
        <v>80</v>
      </c>
      <c r="D5395" t="s">
        <v>97</v>
      </c>
      <c r="E5395" t="s">
        <v>132</v>
      </c>
      <c r="F5395" t="s">
        <v>15625</v>
      </c>
      <c r="G5395" t="s">
        <v>134</v>
      </c>
      <c r="H5395" t="s">
        <v>135</v>
      </c>
      <c r="I5395" t="s">
        <v>136</v>
      </c>
      <c r="J5395" t="s">
        <v>137</v>
      </c>
      <c r="K5395" t="s">
        <v>138</v>
      </c>
      <c r="L5395" t="s">
        <v>15626</v>
      </c>
      <c r="M5395" t="s">
        <v>15627</v>
      </c>
      <c r="N5395">
        <v>1.600833333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1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9.3414176976116658E-3</v>
      </c>
      <c r="AC5395">
        <v>0</v>
      </c>
      <c r="AD5395">
        <v>0</v>
      </c>
      <c r="AE5395">
        <v>9.3414176976116658E-3</v>
      </c>
    </row>
    <row r="5396" spans="1:31" x14ac:dyDescent="0.25">
      <c r="A5396">
        <v>2437119</v>
      </c>
      <c r="B5396">
        <v>1</v>
      </c>
      <c r="C5396" t="s">
        <v>80</v>
      </c>
      <c r="D5396" t="s">
        <v>94</v>
      </c>
      <c r="E5396" t="s">
        <v>147</v>
      </c>
      <c r="F5396" t="s">
        <v>15628</v>
      </c>
      <c r="G5396" t="s">
        <v>171</v>
      </c>
      <c r="H5396" t="s">
        <v>135</v>
      </c>
      <c r="I5396" t="s">
        <v>136</v>
      </c>
      <c r="J5396" t="s">
        <v>137</v>
      </c>
      <c r="K5396" t="s">
        <v>138</v>
      </c>
      <c r="L5396" t="s">
        <v>15629</v>
      </c>
      <c r="M5396" t="s">
        <v>15630</v>
      </c>
      <c r="N5396">
        <v>2.5072222219999998</v>
      </c>
      <c r="O5396">
        <v>0</v>
      </c>
      <c r="P5396">
        <v>12</v>
      </c>
      <c r="Q5396">
        <v>0</v>
      </c>
      <c r="R5396">
        <v>0</v>
      </c>
      <c r="S5396">
        <v>0</v>
      </c>
      <c r="T5396">
        <v>4</v>
      </c>
      <c r="U5396">
        <v>0</v>
      </c>
      <c r="V5396">
        <v>0</v>
      </c>
      <c r="W5396">
        <v>0</v>
      </c>
      <c r="X5396">
        <v>5.0803433957157775</v>
      </c>
      <c r="Y5396">
        <v>0</v>
      </c>
      <c r="Z5396">
        <v>0</v>
      </c>
      <c r="AA5396">
        <v>0</v>
      </c>
      <c r="AB5396">
        <v>0.20225375460535561</v>
      </c>
      <c r="AC5396">
        <v>0</v>
      </c>
      <c r="AD5396">
        <v>0</v>
      </c>
      <c r="AE5396">
        <v>5.2825971503211333</v>
      </c>
    </row>
    <row r="5397" spans="1:31" x14ac:dyDescent="0.25">
      <c r="A5397">
        <v>2436764</v>
      </c>
      <c r="B5397">
        <v>1</v>
      </c>
      <c r="C5397" t="s">
        <v>81</v>
      </c>
      <c r="D5397" t="s">
        <v>122</v>
      </c>
      <c r="E5397" t="s">
        <v>132</v>
      </c>
      <c r="F5397" t="s">
        <v>6770</v>
      </c>
      <c r="G5397" t="s">
        <v>198</v>
      </c>
      <c r="H5397" t="s">
        <v>135</v>
      </c>
      <c r="I5397" t="s">
        <v>136</v>
      </c>
      <c r="J5397" t="s">
        <v>137</v>
      </c>
      <c r="K5397" t="s">
        <v>138</v>
      </c>
      <c r="L5397" t="s">
        <v>15631</v>
      </c>
      <c r="M5397" t="s">
        <v>15632</v>
      </c>
      <c r="N5397">
        <v>4.4408333329999996</v>
      </c>
      <c r="O5397">
        <v>0</v>
      </c>
      <c r="P5397">
        <v>5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7.2478969748563733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7.2478969748563733</v>
      </c>
    </row>
    <row r="5398" spans="1:31" x14ac:dyDescent="0.25">
      <c r="A5398">
        <v>2436552</v>
      </c>
      <c r="B5398">
        <v>1</v>
      </c>
      <c r="C5398" t="s">
        <v>81</v>
      </c>
      <c r="D5398" t="s">
        <v>112</v>
      </c>
      <c r="E5398" t="s">
        <v>161</v>
      </c>
      <c r="F5398" t="s">
        <v>1533</v>
      </c>
      <c r="G5398" t="s">
        <v>187</v>
      </c>
      <c r="H5398" t="s">
        <v>144</v>
      </c>
      <c r="I5398" t="s">
        <v>136</v>
      </c>
      <c r="J5398" t="s">
        <v>137</v>
      </c>
      <c r="K5398" t="s">
        <v>164</v>
      </c>
      <c r="L5398" t="s">
        <v>15633</v>
      </c>
      <c r="M5398" t="s">
        <v>15634</v>
      </c>
      <c r="N5398">
        <v>2.3505555550000001</v>
      </c>
      <c r="O5398">
        <v>0</v>
      </c>
      <c r="P5398">
        <v>1330</v>
      </c>
      <c r="Q5398">
        <v>0</v>
      </c>
      <c r="R5398">
        <v>0</v>
      </c>
      <c r="S5398">
        <v>0</v>
      </c>
      <c r="T5398">
        <v>108</v>
      </c>
      <c r="U5398">
        <v>0</v>
      </c>
      <c r="V5398">
        <v>1</v>
      </c>
      <c r="W5398">
        <v>0</v>
      </c>
      <c r="X5398">
        <v>664.66834475539974</v>
      </c>
      <c r="Y5398">
        <v>0</v>
      </c>
      <c r="Z5398">
        <v>0</v>
      </c>
      <c r="AA5398">
        <v>0</v>
      </c>
      <c r="AB5398">
        <v>178.18689977396636</v>
      </c>
      <c r="AC5398">
        <v>0</v>
      </c>
      <c r="AD5398">
        <v>27.740618354548403</v>
      </c>
      <c r="AE5398">
        <v>870.59586288391449</v>
      </c>
    </row>
    <row r="5399" spans="1:31" x14ac:dyDescent="0.25">
      <c r="A5399">
        <v>2436572</v>
      </c>
      <c r="B5399">
        <v>1</v>
      </c>
      <c r="C5399" t="s">
        <v>80</v>
      </c>
      <c r="D5399" t="s">
        <v>94</v>
      </c>
      <c r="E5399" t="s">
        <v>156</v>
      </c>
      <c r="F5399" t="s">
        <v>15635</v>
      </c>
      <c r="G5399" t="s">
        <v>187</v>
      </c>
      <c r="H5399" t="s">
        <v>135</v>
      </c>
      <c r="I5399" t="s">
        <v>136</v>
      </c>
      <c r="J5399" t="s">
        <v>137</v>
      </c>
      <c r="K5399" t="s">
        <v>164</v>
      </c>
      <c r="L5399" t="s">
        <v>15636</v>
      </c>
      <c r="M5399" t="s">
        <v>15637</v>
      </c>
      <c r="N5399">
        <v>7.9769444439999999</v>
      </c>
      <c r="O5399">
        <v>0</v>
      </c>
      <c r="P5399">
        <v>44</v>
      </c>
      <c r="Q5399">
        <v>0</v>
      </c>
      <c r="R5399">
        <v>6</v>
      </c>
      <c r="S5399">
        <v>0</v>
      </c>
      <c r="T5399">
        <v>15</v>
      </c>
      <c r="U5399">
        <v>0</v>
      </c>
      <c r="V5399">
        <v>0</v>
      </c>
      <c r="W5399">
        <v>0</v>
      </c>
      <c r="X5399">
        <v>73.295949900947406</v>
      </c>
      <c r="Y5399">
        <v>0</v>
      </c>
      <c r="Z5399">
        <v>0</v>
      </c>
      <c r="AA5399">
        <v>0</v>
      </c>
      <c r="AB5399">
        <v>49.529016791643699</v>
      </c>
      <c r="AC5399">
        <v>0</v>
      </c>
      <c r="AD5399">
        <v>0</v>
      </c>
      <c r="AE5399">
        <v>122.8249666925911</v>
      </c>
    </row>
    <row r="5400" spans="1:31" x14ac:dyDescent="0.25">
      <c r="A5400">
        <v>2436744</v>
      </c>
      <c r="B5400">
        <v>1</v>
      </c>
      <c r="C5400" t="s">
        <v>80</v>
      </c>
      <c r="D5400" t="s">
        <v>84</v>
      </c>
      <c r="E5400" t="s">
        <v>132</v>
      </c>
      <c r="F5400" t="s">
        <v>15638</v>
      </c>
      <c r="G5400" t="s">
        <v>134</v>
      </c>
      <c r="H5400" t="s">
        <v>135</v>
      </c>
      <c r="I5400" t="s">
        <v>136</v>
      </c>
      <c r="J5400" t="s">
        <v>137</v>
      </c>
      <c r="K5400" t="s">
        <v>138</v>
      </c>
      <c r="L5400" t="s">
        <v>15639</v>
      </c>
      <c r="M5400" t="s">
        <v>15640</v>
      </c>
      <c r="N5400">
        <v>3.3886111109999999</v>
      </c>
      <c r="O5400">
        <v>0</v>
      </c>
      <c r="P5400">
        <v>5</v>
      </c>
      <c r="Q5400">
        <v>0</v>
      </c>
      <c r="R5400">
        <v>0</v>
      </c>
      <c r="S5400">
        <v>0</v>
      </c>
      <c r="T5400">
        <v>1</v>
      </c>
      <c r="U5400">
        <v>0</v>
      </c>
      <c r="V5400">
        <v>0</v>
      </c>
      <c r="W5400">
        <v>0</v>
      </c>
      <c r="X5400">
        <v>2.6211779154081807</v>
      </c>
      <c r="Y5400">
        <v>0</v>
      </c>
      <c r="Z5400">
        <v>0</v>
      </c>
      <c r="AA5400">
        <v>0</v>
      </c>
      <c r="AB5400">
        <v>3.7978577306250844E-2</v>
      </c>
      <c r="AC5400">
        <v>0</v>
      </c>
      <c r="AD5400">
        <v>0</v>
      </c>
      <c r="AE5400">
        <v>2.6591564927144313</v>
      </c>
    </row>
    <row r="5401" spans="1:31" x14ac:dyDescent="0.25">
      <c r="A5401">
        <v>2436595</v>
      </c>
      <c r="B5401">
        <v>1</v>
      </c>
      <c r="C5401" t="s">
        <v>80</v>
      </c>
      <c r="D5401" t="s">
        <v>96</v>
      </c>
      <c r="E5401" t="s">
        <v>141</v>
      </c>
      <c r="F5401" t="s">
        <v>142</v>
      </c>
      <c r="G5401" t="s">
        <v>187</v>
      </c>
      <c r="H5401" t="s">
        <v>144</v>
      </c>
      <c r="I5401" t="s">
        <v>136</v>
      </c>
      <c r="J5401" t="s">
        <v>137</v>
      </c>
      <c r="K5401" t="s">
        <v>164</v>
      </c>
      <c r="L5401" t="s">
        <v>15641</v>
      </c>
      <c r="M5401" t="s">
        <v>15642</v>
      </c>
      <c r="N5401">
        <v>2.9952777770000001</v>
      </c>
      <c r="O5401">
        <v>0</v>
      </c>
      <c r="P5401">
        <v>286</v>
      </c>
      <c r="Q5401">
        <v>11</v>
      </c>
      <c r="R5401">
        <v>30</v>
      </c>
      <c r="S5401">
        <v>7</v>
      </c>
      <c r="T5401">
        <v>53</v>
      </c>
      <c r="U5401">
        <v>2</v>
      </c>
      <c r="V5401">
        <v>0</v>
      </c>
      <c r="W5401">
        <v>0</v>
      </c>
      <c r="X5401">
        <v>358.36410474419904</v>
      </c>
      <c r="Y5401">
        <v>9.9529610073974499</v>
      </c>
      <c r="Z5401">
        <v>44.62045682277369</v>
      </c>
      <c r="AA5401">
        <v>37.295408577141451</v>
      </c>
      <c r="AB5401">
        <v>173.98615531141101</v>
      </c>
      <c r="AC5401">
        <v>1307.4970106101628</v>
      </c>
      <c r="AD5401">
        <v>0</v>
      </c>
      <c r="AE5401">
        <v>1931.7160970730854</v>
      </c>
    </row>
    <row r="5402" spans="1:31" x14ac:dyDescent="0.25">
      <c r="A5402">
        <v>2436615</v>
      </c>
      <c r="B5402">
        <v>1</v>
      </c>
      <c r="C5402" t="s">
        <v>81</v>
      </c>
      <c r="D5402" t="s">
        <v>113</v>
      </c>
      <c r="E5402" t="s">
        <v>229</v>
      </c>
      <c r="F5402" t="s">
        <v>15643</v>
      </c>
      <c r="G5402" t="s">
        <v>143</v>
      </c>
      <c r="H5402" t="s">
        <v>144</v>
      </c>
      <c r="I5402" t="s">
        <v>136</v>
      </c>
      <c r="J5402" t="s">
        <v>137</v>
      </c>
      <c r="K5402" t="s">
        <v>138</v>
      </c>
      <c r="L5402" t="s">
        <v>15644</v>
      </c>
      <c r="M5402" t="s">
        <v>15645</v>
      </c>
      <c r="N5402">
        <v>0.23222222200000001</v>
      </c>
      <c r="O5402">
        <v>0</v>
      </c>
      <c r="P5402">
        <v>11858</v>
      </c>
      <c r="Q5402">
        <v>3</v>
      </c>
      <c r="R5402">
        <v>172</v>
      </c>
      <c r="S5402">
        <v>18</v>
      </c>
      <c r="T5402">
        <v>1943</v>
      </c>
      <c r="U5402">
        <v>5</v>
      </c>
      <c r="V5402">
        <v>15</v>
      </c>
      <c r="W5402">
        <v>0</v>
      </c>
      <c r="X5402">
        <v>893.78577642031371</v>
      </c>
      <c r="Y5402">
        <v>0.41776516078554443</v>
      </c>
      <c r="Z5402">
        <v>1.9640666431302851</v>
      </c>
      <c r="AA5402">
        <v>216.302046877404</v>
      </c>
      <c r="AB5402">
        <v>632.65826835574273</v>
      </c>
      <c r="AC5402">
        <v>221.24657193674807</v>
      </c>
      <c r="AD5402">
        <v>40.969050966827055</v>
      </c>
      <c r="AE5402">
        <v>2007.3435463609514</v>
      </c>
    </row>
    <row r="5403" spans="1:31" x14ac:dyDescent="0.25">
      <c r="A5403">
        <v>2436864</v>
      </c>
      <c r="B5403">
        <v>1</v>
      </c>
      <c r="C5403" t="s">
        <v>80</v>
      </c>
      <c r="D5403" t="s">
        <v>87</v>
      </c>
      <c r="E5403" t="s">
        <v>156</v>
      </c>
      <c r="F5403" t="s">
        <v>15264</v>
      </c>
      <c r="G5403" t="s">
        <v>525</v>
      </c>
      <c r="H5403" t="s">
        <v>135</v>
      </c>
      <c r="I5403" t="s">
        <v>136</v>
      </c>
      <c r="J5403" t="s">
        <v>137</v>
      </c>
      <c r="K5403" t="s">
        <v>138</v>
      </c>
      <c r="L5403" t="s">
        <v>15646</v>
      </c>
      <c r="M5403" t="s">
        <v>15647</v>
      </c>
      <c r="N5403">
        <v>1.7647222220000001</v>
      </c>
      <c r="O5403">
        <v>0</v>
      </c>
      <c r="P5403">
        <v>503</v>
      </c>
      <c r="Q5403">
        <v>0</v>
      </c>
      <c r="R5403">
        <v>0</v>
      </c>
      <c r="S5403">
        <v>0</v>
      </c>
      <c r="T5403">
        <v>62</v>
      </c>
      <c r="U5403">
        <v>0</v>
      </c>
      <c r="V5403">
        <v>0</v>
      </c>
      <c r="W5403">
        <v>0</v>
      </c>
      <c r="X5403">
        <v>281.69836196109759</v>
      </c>
      <c r="Y5403">
        <v>0</v>
      </c>
      <c r="Z5403">
        <v>0</v>
      </c>
      <c r="AA5403">
        <v>0</v>
      </c>
      <c r="AB5403">
        <v>220.43582377010409</v>
      </c>
      <c r="AC5403">
        <v>0</v>
      </c>
      <c r="AD5403">
        <v>0</v>
      </c>
      <c r="AE5403">
        <v>502.13418573120168</v>
      </c>
    </row>
    <row r="5404" spans="1:31" x14ac:dyDescent="0.25">
      <c r="A5404">
        <v>2436807</v>
      </c>
      <c r="B5404">
        <v>1</v>
      </c>
      <c r="C5404" t="s">
        <v>80</v>
      </c>
      <c r="D5404" t="s">
        <v>93</v>
      </c>
      <c r="E5404" t="s">
        <v>132</v>
      </c>
      <c r="F5404" t="s">
        <v>15648</v>
      </c>
      <c r="G5404" t="s">
        <v>134</v>
      </c>
      <c r="H5404" t="s">
        <v>135</v>
      </c>
      <c r="I5404" t="s">
        <v>136</v>
      </c>
      <c r="J5404" t="s">
        <v>137</v>
      </c>
      <c r="K5404" t="s">
        <v>138</v>
      </c>
      <c r="L5404" t="s">
        <v>15649</v>
      </c>
      <c r="M5404" t="s">
        <v>15650</v>
      </c>
      <c r="N5404">
        <v>1.4141666660000001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</row>
    <row r="5405" spans="1:31" x14ac:dyDescent="0.25">
      <c r="A5405">
        <v>2437099</v>
      </c>
      <c r="B5405">
        <v>1</v>
      </c>
      <c r="C5405" t="s">
        <v>80</v>
      </c>
      <c r="D5405" t="s">
        <v>105</v>
      </c>
      <c r="E5405" t="s">
        <v>156</v>
      </c>
      <c r="F5405" t="s">
        <v>15651</v>
      </c>
      <c r="G5405" t="s">
        <v>175</v>
      </c>
      <c r="H5405" t="s">
        <v>135</v>
      </c>
      <c r="I5405" t="s">
        <v>136</v>
      </c>
      <c r="J5405" t="s">
        <v>137</v>
      </c>
      <c r="K5405" t="s">
        <v>138</v>
      </c>
      <c r="L5405" t="s">
        <v>15652</v>
      </c>
      <c r="M5405" t="s">
        <v>15653</v>
      </c>
      <c r="N5405">
        <v>1.8302777770000001</v>
      </c>
      <c r="O5405">
        <v>0</v>
      </c>
      <c r="P5405">
        <v>549</v>
      </c>
      <c r="Q5405">
        <v>0</v>
      </c>
      <c r="R5405">
        <v>0</v>
      </c>
      <c r="S5405">
        <v>0</v>
      </c>
      <c r="T5405">
        <v>24</v>
      </c>
      <c r="U5405">
        <v>0</v>
      </c>
      <c r="V5405">
        <v>0</v>
      </c>
      <c r="W5405">
        <v>0</v>
      </c>
      <c r="X5405">
        <v>206.5501204128897</v>
      </c>
      <c r="Y5405">
        <v>0</v>
      </c>
      <c r="Z5405">
        <v>0</v>
      </c>
      <c r="AA5405">
        <v>0</v>
      </c>
      <c r="AB5405">
        <v>33.853545924477892</v>
      </c>
      <c r="AC5405">
        <v>0</v>
      </c>
      <c r="AD5405">
        <v>0</v>
      </c>
      <c r="AE5405">
        <v>240.40366633736758</v>
      </c>
    </row>
    <row r="5406" spans="1:31" x14ac:dyDescent="0.25">
      <c r="A5406">
        <v>2436561</v>
      </c>
      <c r="B5406">
        <v>1</v>
      </c>
      <c r="C5406" t="s">
        <v>81</v>
      </c>
      <c r="D5406" t="s">
        <v>128</v>
      </c>
      <c r="E5406" t="s">
        <v>178</v>
      </c>
      <c r="F5406" t="s">
        <v>15654</v>
      </c>
      <c r="G5406" t="s">
        <v>187</v>
      </c>
      <c r="H5406" t="s">
        <v>144</v>
      </c>
      <c r="I5406" t="s">
        <v>136</v>
      </c>
      <c r="J5406" t="s">
        <v>137</v>
      </c>
      <c r="K5406" t="s">
        <v>164</v>
      </c>
      <c r="L5406" t="s">
        <v>15655</v>
      </c>
      <c r="M5406" t="s">
        <v>15656</v>
      </c>
      <c r="N5406">
        <v>2.0480555549999999</v>
      </c>
      <c r="O5406">
        <v>0</v>
      </c>
      <c r="P5406">
        <v>10815</v>
      </c>
      <c r="Q5406">
        <v>0</v>
      </c>
      <c r="R5406">
        <v>0</v>
      </c>
      <c r="S5406">
        <v>5</v>
      </c>
      <c r="T5406">
        <v>774</v>
      </c>
      <c r="U5406">
        <v>0</v>
      </c>
      <c r="V5406">
        <v>1</v>
      </c>
      <c r="W5406">
        <v>0</v>
      </c>
      <c r="X5406">
        <v>5661.499836667228</v>
      </c>
      <c r="Y5406">
        <v>0</v>
      </c>
      <c r="Z5406">
        <v>0</v>
      </c>
      <c r="AA5406">
        <v>764.94370048814505</v>
      </c>
      <c r="AB5406">
        <v>3554.4303004588955</v>
      </c>
      <c r="AC5406">
        <v>0</v>
      </c>
      <c r="AD5406">
        <v>66.090621864698818</v>
      </c>
      <c r="AE5406">
        <v>10046.964459478968</v>
      </c>
    </row>
    <row r="5407" spans="1:31" x14ac:dyDescent="0.25">
      <c r="A5407">
        <v>2436893</v>
      </c>
      <c r="B5407">
        <v>1</v>
      </c>
      <c r="C5407" t="s">
        <v>80</v>
      </c>
      <c r="D5407" t="s">
        <v>82</v>
      </c>
      <c r="E5407" t="s">
        <v>132</v>
      </c>
      <c r="F5407" t="s">
        <v>15657</v>
      </c>
      <c r="G5407" t="s">
        <v>153</v>
      </c>
      <c r="H5407" t="s">
        <v>135</v>
      </c>
      <c r="I5407" t="s">
        <v>136</v>
      </c>
      <c r="J5407" t="s">
        <v>137</v>
      </c>
      <c r="K5407" t="s">
        <v>138</v>
      </c>
      <c r="L5407" t="s">
        <v>15658</v>
      </c>
      <c r="M5407" t="s">
        <v>15659</v>
      </c>
      <c r="N5407">
        <v>1.139444444</v>
      </c>
      <c r="O5407">
        <v>0</v>
      </c>
      <c r="P5407">
        <v>3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1.2712317482728539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1.2712317482728539</v>
      </c>
    </row>
    <row r="5408" spans="1:31" x14ac:dyDescent="0.25">
      <c r="A5408">
        <v>2436916</v>
      </c>
      <c r="B5408">
        <v>1</v>
      </c>
      <c r="C5408" t="s">
        <v>80</v>
      </c>
      <c r="D5408" t="s">
        <v>100</v>
      </c>
      <c r="E5408" t="s">
        <v>290</v>
      </c>
      <c r="F5408" t="s">
        <v>12027</v>
      </c>
      <c r="G5408" t="s">
        <v>171</v>
      </c>
      <c r="H5408" t="s">
        <v>135</v>
      </c>
      <c r="I5408" t="s">
        <v>136</v>
      </c>
      <c r="J5408" t="s">
        <v>137</v>
      </c>
      <c r="K5408" t="s">
        <v>138</v>
      </c>
      <c r="L5408" t="s">
        <v>15660</v>
      </c>
      <c r="M5408" t="s">
        <v>15661</v>
      </c>
      <c r="N5408">
        <v>3.4963888879999998</v>
      </c>
      <c r="O5408">
        <v>0</v>
      </c>
      <c r="P5408">
        <v>108</v>
      </c>
      <c r="Q5408">
        <v>0</v>
      </c>
      <c r="R5408">
        <v>0</v>
      </c>
      <c r="S5408">
        <v>0</v>
      </c>
      <c r="T5408">
        <v>1</v>
      </c>
      <c r="U5408">
        <v>0</v>
      </c>
      <c r="V5408">
        <v>0</v>
      </c>
      <c r="W5408">
        <v>0</v>
      </c>
      <c r="X5408">
        <v>80.302156333297262</v>
      </c>
      <c r="Y5408">
        <v>0</v>
      </c>
      <c r="Z5408">
        <v>0</v>
      </c>
      <c r="AA5408">
        <v>0</v>
      </c>
      <c r="AB5408">
        <v>5.1307293227563777</v>
      </c>
      <c r="AC5408">
        <v>0</v>
      </c>
      <c r="AD5408">
        <v>0</v>
      </c>
      <c r="AE5408">
        <v>85.432885656053642</v>
      </c>
    </row>
    <row r="5409" spans="1:31" x14ac:dyDescent="0.25">
      <c r="A5409">
        <v>2436876</v>
      </c>
      <c r="B5409">
        <v>1</v>
      </c>
      <c r="C5409" t="s">
        <v>80</v>
      </c>
      <c r="D5409" t="s">
        <v>107</v>
      </c>
      <c r="E5409" t="s">
        <v>132</v>
      </c>
      <c r="F5409" t="s">
        <v>15662</v>
      </c>
      <c r="G5409" t="s">
        <v>198</v>
      </c>
      <c r="H5409" t="s">
        <v>135</v>
      </c>
      <c r="I5409" t="s">
        <v>136</v>
      </c>
      <c r="J5409" t="s">
        <v>137</v>
      </c>
      <c r="K5409" t="s">
        <v>138</v>
      </c>
      <c r="L5409" t="s">
        <v>15663</v>
      </c>
      <c r="M5409" t="s">
        <v>15664</v>
      </c>
      <c r="N5409">
        <v>1.9808333330000001</v>
      </c>
      <c r="O5409">
        <v>0</v>
      </c>
      <c r="P5409">
        <v>14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7.1327967109175621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7.1327967109175621</v>
      </c>
    </row>
    <row r="5410" spans="1:31" x14ac:dyDescent="0.25">
      <c r="A5410">
        <v>2437079</v>
      </c>
      <c r="B5410">
        <v>1</v>
      </c>
      <c r="C5410" t="s">
        <v>80</v>
      </c>
      <c r="D5410" t="s">
        <v>103</v>
      </c>
      <c r="E5410" t="s">
        <v>161</v>
      </c>
      <c r="F5410" t="s">
        <v>15665</v>
      </c>
      <c r="G5410" t="s">
        <v>143</v>
      </c>
      <c r="H5410" t="s">
        <v>144</v>
      </c>
      <c r="I5410" t="s">
        <v>136</v>
      </c>
      <c r="J5410" t="s">
        <v>137</v>
      </c>
      <c r="K5410" t="s">
        <v>138</v>
      </c>
      <c r="L5410" t="s">
        <v>8360</v>
      </c>
      <c r="M5410" t="s">
        <v>15666</v>
      </c>
      <c r="N5410">
        <v>0.82250000000000001</v>
      </c>
      <c r="O5410">
        <v>1</v>
      </c>
      <c r="P5410">
        <v>1305</v>
      </c>
      <c r="Q5410">
        <v>32</v>
      </c>
      <c r="R5410">
        <v>21</v>
      </c>
      <c r="S5410">
        <v>46</v>
      </c>
      <c r="T5410">
        <v>1078</v>
      </c>
      <c r="U5410">
        <v>15</v>
      </c>
      <c r="V5410">
        <v>13</v>
      </c>
      <c r="W5410">
        <v>0.5948186150347351</v>
      </c>
      <c r="X5410">
        <v>277.35594364330211</v>
      </c>
      <c r="Y5410">
        <v>50.850565381526401</v>
      </c>
      <c r="Z5410">
        <v>0</v>
      </c>
      <c r="AA5410">
        <v>792.13999819701485</v>
      </c>
      <c r="AB5410">
        <v>503.21888992138616</v>
      </c>
      <c r="AC5410">
        <v>407.76748857767888</v>
      </c>
      <c r="AD5410">
        <v>101.34819521745843</v>
      </c>
      <c r="AE5410">
        <v>2133.2758995534018</v>
      </c>
    </row>
    <row r="5411" spans="1:31" x14ac:dyDescent="0.25">
      <c r="A5411">
        <v>2436584</v>
      </c>
      <c r="B5411">
        <v>1</v>
      </c>
      <c r="C5411" t="s">
        <v>80</v>
      </c>
      <c r="D5411" t="s">
        <v>101</v>
      </c>
      <c r="E5411" t="s">
        <v>147</v>
      </c>
      <c r="F5411" t="s">
        <v>15667</v>
      </c>
      <c r="G5411" t="s">
        <v>187</v>
      </c>
      <c r="H5411" t="s">
        <v>135</v>
      </c>
      <c r="I5411" t="s">
        <v>136</v>
      </c>
      <c r="J5411" t="s">
        <v>137</v>
      </c>
      <c r="K5411" t="s">
        <v>164</v>
      </c>
      <c r="L5411" t="s">
        <v>15668</v>
      </c>
      <c r="M5411" t="s">
        <v>15669</v>
      </c>
      <c r="N5411">
        <v>1.2294444440000001</v>
      </c>
      <c r="O5411">
        <v>0</v>
      </c>
      <c r="P5411">
        <v>31</v>
      </c>
      <c r="Q5411">
        <v>0</v>
      </c>
      <c r="R5411">
        <v>0</v>
      </c>
      <c r="S5411">
        <v>0</v>
      </c>
      <c r="T5411">
        <v>8</v>
      </c>
      <c r="U5411">
        <v>0</v>
      </c>
      <c r="V5411">
        <v>0</v>
      </c>
      <c r="W5411">
        <v>0</v>
      </c>
      <c r="X5411">
        <v>9.5940005190068742</v>
      </c>
      <c r="Y5411">
        <v>0</v>
      </c>
      <c r="Z5411">
        <v>0</v>
      </c>
      <c r="AA5411">
        <v>0</v>
      </c>
      <c r="AB5411">
        <v>15.213278762639424</v>
      </c>
      <c r="AC5411">
        <v>0</v>
      </c>
      <c r="AD5411">
        <v>0</v>
      </c>
      <c r="AE5411">
        <v>24.807279281646299</v>
      </c>
    </row>
    <row r="5412" spans="1:31" x14ac:dyDescent="0.25">
      <c r="A5412">
        <v>2436830</v>
      </c>
      <c r="B5412">
        <v>1</v>
      </c>
      <c r="C5412" t="s">
        <v>80</v>
      </c>
      <c r="D5412" t="s">
        <v>99</v>
      </c>
      <c r="E5412" t="s">
        <v>132</v>
      </c>
      <c r="F5412" t="s">
        <v>15670</v>
      </c>
      <c r="G5412" t="s">
        <v>134</v>
      </c>
      <c r="H5412" t="s">
        <v>135</v>
      </c>
      <c r="I5412" t="s">
        <v>136</v>
      </c>
      <c r="J5412" t="s">
        <v>137</v>
      </c>
      <c r="K5412" t="s">
        <v>138</v>
      </c>
      <c r="L5412" t="s">
        <v>15671</v>
      </c>
      <c r="M5412" t="s">
        <v>15672</v>
      </c>
      <c r="N5412">
        <v>5.9672222220000002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3.2723527503607186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3.2723527503607186</v>
      </c>
    </row>
    <row r="5413" spans="1:31" x14ac:dyDescent="0.25">
      <c r="A5413">
        <v>2436833</v>
      </c>
      <c r="B5413">
        <v>1</v>
      </c>
      <c r="C5413" t="s">
        <v>80</v>
      </c>
      <c r="D5413" t="s">
        <v>101</v>
      </c>
      <c r="E5413" t="s">
        <v>147</v>
      </c>
      <c r="F5413" t="s">
        <v>15673</v>
      </c>
      <c r="G5413" t="s">
        <v>175</v>
      </c>
      <c r="H5413" t="s">
        <v>135</v>
      </c>
      <c r="I5413" t="s">
        <v>136</v>
      </c>
      <c r="J5413" t="s">
        <v>137</v>
      </c>
      <c r="K5413" t="s">
        <v>138</v>
      </c>
      <c r="L5413" t="s">
        <v>15674</v>
      </c>
      <c r="M5413" t="s">
        <v>15675</v>
      </c>
      <c r="N5413">
        <v>0.65138888800000005</v>
      </c>
      <c r="O5413">
        <v>0</v>
      </c>
      <c r="P5413">
        <v>24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5.1571102603323329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5.1571102603323329</v>
      </c>
    </row>
    <row r="5414" spans="1:31" x14ac:dyDescent="0.25">
      <c r="A5414">
        <v>2436810</v>
      </c>
      <c r="B5414">
        <v>1</v>
      </c>
      <c r="C5414" t="s">
        <v>80</v>
      </c>
      <c r="D5414" t="s">
        <v>101</v>
      </c>
      <c r="E5414" t="s">
        <v>147</v>
      </c>
      <c r="F5414" t="s">
        <v>15676</v>
      </c>
      <c r="G5414" t="s">
        <v>175</v>
      </c>
      <c r="H5414" t="s">
        <v>135</v>
      </c>
      <c r="I5414" t="s">
        <v>136</v>
      </c>
      <c r="J5414" t="s">
        <v>137</v>
      </c>
      <c r="K5414" t="s">
        <v>138</v>
      </c>
      <c r="L5414" t="s">
        <v>15677</v>
      </c>
      <c r="M5414" t="s">
        <v>15678</v>
      </c>
      <c r="N5414">
        <v>0.89249999999999996</v>
      </c>
      <c r="O5414">
        <v>0</v>
      </c>
      <c r="P5414">
        <v>52</v>
      </c>
      <c r="Q5414">
        <v>0</v>
      </c>
      <c r="R5414">
        <v>1</v>
      </c>
      <c r="S5414">
        <v>0</v>
      </c>
      <c r="T5414">
        <v>3</v>
      </c>
      <c r="U5414">
        <v>0</v>
      </c>
      <c r="V5414">
        <v>0</v>
      </c>
      <c r="W5414">
        <v>0</v>
      </c>
      <c r="X5414">
        <v>9.6256421275376276</v>
      </c>
      <c r="Y5414">
        <v>0</v>
      </c>
      <c r="Z5414">
        <v>2.024429342013E-2</v>
      </c>
      <c r="AA5414">
        <v>0</v>
      </c>
      <c r="AB5414">
        <v>4.67141418934815</v>
      </c>
      <c r="AC5414">
        <v>0</v>
      </c>
      <c r="AD5414">
        <v>0</v>
      </c>
      <c r="AE5414">
        <v>14.317300610305908</v>
      </c>
    </row>
    <row r="5415" spans="1:31" x14ac:dyDescent="0.25">
      <c r="A5415">
        <v>2436647</v>
      </c>
      <c r="B5415">
        <v>1</v>
      </c>
      <c r="C5415" t="s">
        <v>80</v>
      </c>
      <c r="D5415" t="s">
        <v>85</v>
      </c>
      <c r="E5415" t="s">
        <v>290</v>
      </c>
      <c r="F5415" t="s">
        <v>15679</v>
      </c>
      <c r="G5415" t="s">
        <v>308</v>
      </c>
      <c r="H5415" t="s">
        <v>135</v>
      </c>
      <c r="I5415" t="s">
        <v>136</v>
      </c>
      <c r="J5415" t="s">
        <v>137</v>
      </c>
      <c r="K5415" t="s">
        <v>138</v>
      </c>
      <c r="L5415" t="s">
        <v>15680</v>
      </c>
      <c r="M5415" t="s">
        <v>15681</v>
      </c>
      <c r="N5415">
        <v>3.011111111</v>
      </c>
      <c r="O5415">
        <v>0</v>
      </c>
      <c r="P5415">
        <v>47</v>
      </c>
      <c r="Q5415">
        <v>0</v>
      </c>
      <c r="R5415">
        <v>0</v>
      </c>
      <c r="S5415">
        <v>0</v>
      </c>
      <c r="T5415">
        <v>38</v>
      </c>
      <c r="U5415">
        <v>0</v>
      </c>
      <c r="V5415">
        <v>0</v>
      </c>
      <c r="W5415">
        <v>0</v>
      </c>
      <c r="X5415">
        <v>43.832786253817673</v>
      </c>
      <c r="Y5415">
        <v>0</v>
      </c>
      <c r="Z5415">
        <v>0</v>
      </c>
      <c r="AA5415">
        <v>0</v>
      </c>
      <c r="AB5415">
        <v>114.64601989988635</v>
      </c>
      <c r="AC5415">
        <v>0</v>
      </c>
      <c r="AD5415">
        <v>0</v>
      </c>
      <c r="AE5415">
        <v>158.47880615370403</v>
      </c>
    </row>
    <row r="5416" spans="1:31" x14ac:dyDescent="0.25">
      <c r="A5416">
        <v>2436524</v>
      </c>
      <c r="B5416">
        <v>1</v>
      </c>
      <c r="C5416" t="s">
        <v>80</v>
      </c>
      <c r="D5416" t="s">
        <v>87</v>
      </c>
      <c r="E5416" t="s">
        <v>147</v>
      </c>
      <c r="F5416" t="s">
        <v>15682</v>
      </c>
      <c r="G5416" t="s">
        <v>175</v>
      </c>
      <c r="H5416" t="s">
        <v>135</v>
      </c>
      <c r="I5416" t="s">
        <v>136</v>
      </c>
      <c r="J5416" t="s">
        <v>137</v>
      </c>
      <c r="K5416" t="s">
        <v>138</v>
      </c>
      <c r="L5416" t="s">
        <v>15683</v>
      </c>
      <c r="M5416" t="s">
        <v>15684</v>
      </c>
      <c r="N5416">
        <v>0.97027777699999995</v>
      </c>
      <c r="O5416">
        <v>0</v>
      </c>
      <c r="P5416">
        <v>1</v>
      </c>
      <c r="Q5416">
        <v>0</v>
      </c>
      <c r="R5416">
        <v>0</v>
      </c>
      <c r="S5416">
        <v>0</v>
      </c>
      <c r="T5416">
        <v>1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0.1812458637304139</v>
      </c>
      <c r="AC5416">
        <v>0</v>
      </c>
      <c r="AD5416">
        <v>0</v>
      </c>
      <c r="AE5416">
        <v>0.1812458637304139</v>
      </c>
    </row>
    <row r="5417" spans="1:31" x14ac:dyDescent="0.25">
      <c r="A5417">
        <v>2436767</v>
      </c>
      <c r="B5417">
        <v>1</v>
      </c>
      <c r="C5417" t="s">
        <v>81</v>
      </c>
      <c r="D5417" t="s">
        <v>127</v>
      </c>
      <c r="E5417" t="s">
        <v>132</v>
      </c>
      <c r="F5417" t="s">
        <v>15685</v>
      </c>
      <c r="G5417" t="s">
        <v>153</v>
      </c>
      <c r="H5417" t="s">
        <v>135</v>
      </c>
      <c r="I5417" t="s">
        <v>136</v>
      </c>
      <c r="J5417" t="s">
        <v>137</v>
      </c>
      <c r="K5417" t="s">
        <v>138</v>
      </c>
      <c r="L5417" t="s">
        <v>15686</v>
      </c>
      <c r="M5417" t="s">
        <v>15687</v>
      </c>
      <c r="N5417">
        <v>1.623611111</v>
      </c>
      <c r="O5417">
        <v>0</v>
      </c>
      <c r="P5417">
        <v>5</v>
      </c>
      <c r="Q5417">
        <v>0</v>
      </c>
      <c r="R5417">
        <v>0</v>
      </c>
      <c r="S5417">
        <v>0</v>
      </c>
      <c r="T5417">
        <v>2</v>
      </c>
      <c r="U5417">
        <v>0</v>
      </c>
      <c r="V5417">
        <v>0</v>
      </c>
      <c r="W5417">
        <v>0</v>
      </c>
      <c r="X5417">
        <v>0.91088986654510007</v>
      </c>
      <c r="Y5417">
        <v>0</v>
      </c>
      <c r="Z5417">
        <v>0</v>
      </c>
      <c r="AA5417">
        <v>0</v>
      </c>
      <c r="AB5417">
        <v>0.47228014608316254</v>
      </c>
      <c r="AC5417">
        <v>0</v>
      </c>
      <c r="AD5417">
        <v>0</v>
      </c>
      <c r="AE5417">
        <v>1.3831700126282627</v>
      </c>
    </row>
    <row r="5418" spans="1:31" x14ac:dyDescent="0.25">
      <c r="A5418">
        <v>2436710</v>
      </c>
      <c r="B5418">
        <v>1</v>
      </c>
      <c r="C5418" t="s">
        <v>80</v>
      </c>
      <c r="D5418" t="s">
        <v>92</v>
      </c>
      <c r="E5418" t="s">
        <v>290</v>
      </c>
      <c r="F5418" t="s">
        <v>14380</v>
      </c>
      <c r="G5418" t="s">
        <v>171</v>
      </c>
      <c r="H5418" t="s">
        <v>135</v>
      </c>
      <c r="I5418" t="s">
        <v>136</v>
      </c>
      <c r="J5418" t="s">
        <v>137</v>
      </c>
      <c r="K5418" t="s">
        <v>138</v>
      </c>
      <c r="L5418" t="s">
        <v>15688</v>
      </c>
      <c r="M5418" t="s">
        <v>15689</v>
      </c>
      <c r="N5418">
        <v>1.8425</v>
      </c>
      <c r="O5418">
        <v>0</v>
      </c>
      <c r="P5418">
        <v>48</v>
      </c>
      <c r="Q5418">
        <v>0</v>
      </c>
      <c r="R5418">
        <v>0</v>
      </c>
      <c r="S5418">
        <v>0</v>
      </c>
      <c r="T5418">
        <v>5</v>
      </c>
      <c r="U5418">
        <v>0</v>
      </c>
      <c r="V5418">
        <v>0</v>
      </c>
      <c r="W5418">
        <v>0</v>
      </c>
      <c r="X5418">
        <v>23.898554520002612</v>
      </c>
      <c r="Y5418">
        <v>0</v>
      </c>
      <c r="Z5418">
        <v>0</v>
      </c>
      <c r="AA5418">
        <v>0</v>
      </c>
      <c r="AB5418">
        <v>8.0780583927023955</v>
      </c>
      <c r="AC5418">
        <v>0</v>
      </c>
      <c r="AD5418">
        <v>0</v>
      </c>
      <c r="AE5418">
        <v>31.976612912705008</v>
      </c>
    </row>
    <row r="5419" spans="1:31" x14ac:dyDescent="0.25">
      <c r="A5419">
        <v>2436959</v>
      </c>
      <c r="B5419">
        <v>1</v>
      </c>
      <c r="C5419" t="s">
        <v>80</v>
      </c>
      <c r="D5419" t="s">
        <v>106</v>
      </c>
      <c r="E5419" t="s">
        <v>156</v>
      </c>
      <c r="F5419" t="s">
        <v>15690</v>
      </c>
      <c r="G5419" t="s">
        <v>175</v>
      </c>
      <c r="H5419" t="s">
        <v>135</v>
      </c>
      <c r="I5419" t="s">
        <v>136</v>
      </c>
      <c r="J5419" t="s">
        <v>137</v>
      </c>
      <c r="K5419" t="s">
        <v>138</v>
      </c>
      <c r="L5419" t="s">
        <v>15691</v>
      </c>
      <c r="M5419" t="s">
        <v>15692</v>
      </c>
      <c r="N5419">
        <v>0.62916666600000004</v>
      </c>
      <c r="O5419">
        <v>0</v>
      </c>
      <c r="P5419">
        <v>87</v>
      </c>
      <c r="Q5419">
        <v>0</v>
      </c>
      <c r="R5419">
        <v>0</v>
      </c>
      <c r="S5419">
        <v>0</v>
      </c>
      <c r="T5419">
        <v>4</v>
      </c>
      <c r="U5419">
        <v>0</v>
      </c>
      <c r="V5419">
        <v>0</v>
      </c>
      <c r="W5419">
        <v>0</v>
      </c>
      <c r="X5419">
        <v>12.252998787281742</v>
      </c>
      <c r="Y5419">
        <v>0</v>
      </c>
      <c r="Z5419">
        <v>0</v>
      </c>
      <c r="AA5419">
        <v>0</v>
      </c>
      <c r="AB5419">
        <v>1.9543563823754251</v>
      </c>
      <c r="AC5419">
        <v>0</v>
      </c>
      <c r="AD5419">
        <v>0</v>
      </c>
      <c r="AE5419">
        <v>14.207355169657166</v>
      </c>
    </row>
    <row r="5420" spans="1:31" x14ac:dyDescent="0.25">
      <c r="A5420">
        <v>2436747</v>
      </c>
      <c r="B5420">
        <v>1</v>
      </c>
      <c r="C5420" t="s">
        <v>81</v>
      </c>
      <c r="D5420" t="s">
        <v>116</v>
      </c>
      <c r="E5420" t="s">
        <v>178</v>
      </c>
      <c r="F5420" t="s">
        <v>15693</v>
      </c>
      <c r="G5420" t="s">
        <v>143</v>
      </c>
      <c r="H5420" t="s">
        <v>144</v>
      </c>
      <c r="I5420" t="s">
        <v>136</v>
      </c>
      <c r="J5420" t="s">
        <v>137</v>
      </c>
      <c r="K5420" t="s">
        <v>138</v>
      </c>
      <c r="L5420" t="s">
        <v>15694</v>
      </c>
      <c r="M5420" t="s">
        <v>15695</v>
      </c>
      <c r="N5420">
        <v>8.5000000000000006E-2</v>
      </c>
      <c r="O5420">
        <v>21</v>
      </c>
      <c r="P5420">
        <v>4192</v>
      </c>
      <c r="Q5420">
        <v>203</v>
      </c>
      <c r="R5420">
        <v>469</v>
      </c>
      <c r="S5420">
        <v>42</v>
      </c>
      <c r="T5420">
        <v>474</v>
      </c>
      <c r="U5420">
        <v>5</v>
      </c>
      <c r="V5420">
        <v>0</v>
      </c>
      <c r="W5420">
        <v>0.4173894877501465</v>
      </c>
      <c r="X5420">
        <v>45.431277165217182</v>
      </c>
      <c r="Y5420">
        <v>12.511105954438582</v>
      </c>
      <c r="Z5420">
        <v>1.3691479194753737</v>
      </c>
      <c r="AA5420">
        <v>32.169679778711966</v>
      </c>
      <c r="AB5420">
        <v>25.624429918218624</v>
      </c>
      <c r="AC5420">
        <v>33.204674454009776</v>
      </c>
      <c r="AD5420">
        <v>0</v>
      </c>
      <c r="AE5420">
        <v>150.72770467782163</v>
      </c>
    </row>
    <row r="5421" spans="1:31" x14ac:dyDescent="0.25">
      <c r="A5421">
        <v>2436996</v>
      </c>
      <c r="B5421">
        <v>1</v>
      </c>
      <c r="C5421" t="s">
        <v>80</v>
      </c>
      <c r="D5421" t="s">
        <v>97</v>
      </c>
      <c r="E5421" t="s">
        <v>147</v>
      </c>
      <c r="F5421" t="s">
        <v>15696</v>
      </c>
      <c r="G5421" t="s">
        <v>171</v>
      </c>
      <c r="H5421" t="s">
        <v>135</v>
      </c>
      <c r="I5421" t="s">
        <v>136</v>
      </c>
      <c r="J5421" t="s">
        <v>137</v>
      </c>
      <c r="K5421" t="s">
        <v>138</v>
      </c>
      <c r="L5421" t="s">
        <v>15697</v>
      </c>
      <c r="M5421" t="s">
        <v>15698</v>
      </c>
      <c r="N5421">
        <v>1.1319444439999999</v>
      </c>
      <c r="O5421">
        <v>0</v>
      </c>
      <c r="P5421">
        <v>18</v>
      </c>
      <c r="Q5421">
        <v>0</v>
      </c>
      <c r="R5421">
        <v>0</v>
      </c>
      <c r="S5421">
        <v>0</v>
      </c>
      <c r="T5421">
        <v>8</v>
      </c>
      <c r="U5421">
        <v>0</v>
      </c>
      <c r="V5421">
        <v>0</v>
      </c>
      <c r="W5421">
        <v>0</v>
      </c>
      <c r="X5421">
        <v>3.8182251811329273</v>
      </c>
      <c r="Y5421">
        <v>0</v>
      </c>
      <c r="Z5421">
        <v>0</v>
      </c>
      <c r="AA5421">
        <v>0</v>
      </c>
      <c r="AB5421">
        <v>8.5119376352518401</v>
      </c>
      <c r="AC5421">
        <v>0</v>
      </c>
      <c r="AD5421">
        <v>0</v>
      </c>
      <c r="AE5421">
        <v>12.330162816384767</v>
      </c>
    </row>
    <row r="5422" spans="1:31" x14ac:dyDescent="0.25">
      <c r="A5422">
        <v>2436853</v>
      </c>
      <c r="B5422">
        <v>1</v>
      </c>
      <c r="C5422" t="s">
        <v>80</v>
      </c>
      <c r="D5422" t="s">
        <v>95</v>
      </c>
      <c r="E5422" t="s">
        <v>132</v>
      </c>
      <c r="F5422" t="s">
        <v>15699</v>
      </c>
      <c r="G5422" t="s">
        <v>198</v>
      </c>
      <c r="H5422" t="s">
        <v>135</v>
      </c>
      <c r="I5422" t="s">
        <v>136</v>
      </c>
      <c r="J5422" t="s">
        <v>137</v>
      </c>
      <c r="K5422" t="s">
        <v>138</v>
      </c>
      <c r="L5422" t="s">
        <v>15700</v>
      </c>
      <c r="M5422" t="s">
        <v>15701</v>
      </c>
      <c r="N5422">
        <v>1.4444444439999999</v>
      </c>
      <c r="O5422">
        <v>0</v>
      </c>
      <c r="P5422">
        <v>1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0.25638843445588394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0.25638843445588394</v>
      </c>
    </row>
    <row r="5423" spans="1:31" x14ac:dyDescent="0.25">
      <c r="A5423">
        <v>2436727</v>
      </c>
      <c r="B5423">
        <v>1</v>
      </c>
      <c r="C5423" t="s">
        <v>81</v>
      </c>
      <c r="D5423" t="s">
        <v>120</v>
      </c>
      <c r="E5423" t="s">
        <v>141</v>
      </c>
      <c r="F5423" t="s">
        <v>5822</v>
      </c>
      <c r="G5423" t="s">
        <v>143</v>
      </c>
      <c r="H5423" t="s">
        <v>144</v>
      </c>
      <c r="I5423" t="s">
        <v>136</v>
      </c>
      <c r="J5423" t="s">
        <v>137</v>
      </c>
      <c r="K5423" t="s">
        <v>138</v>
      </c>
      <c r="L5423" t="s">
        <v>15702</v>
      </c>
      <c r="M5423" t="s">
        <v>15703</v>
      </c>
      <c r="N5423">
        <v>1.3616666660000001</v>
      </c>
      <c r="O5423">
        <v>0</v>
      </c>
      <c r="P5423">
        <v>0</v>
      </c>
      <c r="Q5423">
        <v>50</v>
      </c>
      <c r="R5423">
        <v>1</v>
      </c>
      <c r="S5423">
        <v>5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4.318083094534745</v>
      </c>
      <c r="Z5423">
        <v>0</v>
      </c>
      <c r="AA5423">
        <v>2.5126383258139775</v>
      </c>
      <c r="AB5423">
        <v>0</v>
      </c>
      <c r="AC5423">
        <v>0</v>
      </c>
      <c r="AD5423">
        <v>0</v>
      </c>
      <c r="AE5423">
        <v>6.8307214203487225</v>
      </c>
    </row>
    <row r="5424" spans="1:31" x14ac:dyDescent="0.25">
      <c r="A5424">
        <v>2436750</v>
      </c>
      <c r="B5424">
        <v>1</v>
      </c>
      <c r="C5424" t="s">
        <v>80</v>
      </c>
      <c r="D5424" t="s">
        <v>105</v>
      </c>
      <c r="E5424" t="s">
        <v>141</v>
      </c>
      <c r="F5424" t="s">
        <v>15704</v>
      </c>
      <c r="G5424" t="s">
        <v>143</v>
      </c>
      <c r="H5424" t="s">
        <v>144</v>
      </c>
      <c r="I5424" t="s">
        <v>136</v>
      </c>
      <c r="J5424" t="s">
        <v>137</v>
      </c>
      <c r="K5424" t="s">
        <v>138</v>
      </c>
      <c r="L5424" t="s">
        <v>15705</v>
      </c>
      <c r="M5424" t="s">
        <v>15706</v>
      </c>
      <c r="N5424">
        <v>0.88249999999999995</v>
      </c>
      <c r="O5424">
        <v>1</v>
      </c>
      <c r="P5424">
        <v>98</v>
      </c>
      <c r="Q5424">
        <v>5</v>
      </c>
      <c r="R5424">
        <v>8</v>
      </c>
      <c r="S5424">
        <v>14</v>
      </c>
      <c r="T5424">
        <v>8</v>
      </c>
      <c r="U5424">
        <v>1</v>
      </c>
      <c r="V5424">
        <v>0</v>
      </c>
      <c r="W5424">
        <v>0.12865413735485998</v>
      </c>
      <c r="X5424">
        <v>23.263881432682638</v>
      </c>
      <c r="Y5424">
        <v>0.52195556483778993</v>
      </c>
      <c r="Z5424">
        <v>1.0919279695254074</v>
      </c>
      <c r="AA5424">
        <v>69.484084998099092</v>
      </c>
      <c r="AB5424">
        <v>112.72271742278095</v>
      </c>
      <c r="AC5424">
        <v>86.240197014458715</v>
      </c>
      <c r="AD5424">
        <v>0</v>
      </c>
      <c r="AE5424">
        <v>293.45341853973946</v>
      </c>
    </row>
    <row r="5425" spans="1:31" x14ac:dyDescent="0.25">
      <c r="A5425">
        <v>2436587</v>
      </c>
      <c r="B5425">
        <v>1</v>
      </c>
      <c r="C5425" t="s">
        <v>80</v>
      </c>
      <c r="D5425" t="s">
        <v>104</v>
      </c>
      <c r="E5425" t="s">
        <v>178</v>
      </c>
      <c r="F5425" t="s">
        <v>8300</v>
      </c>
      <c r="G5425" t="s">
        <v>143</v>
      </c>
      <c r="H5425" t="s">
        <v>144</v>
      </c>
      <c r="I5425" t="s">
        <v>136</v>
      </c>
      <c r="J5425" t="s">
        <v>137</v>
      </c>
      <c r="K5425" t="s">
        <v>138</v>
      </c>
      <c r="L5425" t="s">
        <v>15707</v>
      </c>
      <c r="M5425" t="s">
        <v>15708</v>
      </c>
      <c r="N5425">
        <v>0.21583333299999999</v>
      </c>
      <c r="O5425">
        <v>3</v>
      </c>
      <c r="P5425">
        <v>1038</v>
      </c>
      <c r="Q5425">
        <v>26</v>
      </c>
      <c r="R5425">
        <v>54</v>
      </c>
      <c r="S5425">
        <v>13</v>
      </c>
      <c r="T5425">
        <v>237</v>
      </c>
      <c r="U5425">
        <v>3</v>
      </c>
      <c r="V5425">
        <v>0</v>
      </c>
      <c r="W5425">
        <v>0.36485280087289834</v>
      </c>
      <c r="X5425">
        <v>65.635517991130484</v>
      </c>
      <c r="Y5425">
        <v>12.698455305664348</v>
      </c>
      <c r="Z5425">
        <v>3.4301264765255368</v>
      </c>
      <c r="AA5425">
        <v>28.584997218891569</v>
      </c>
      <c r="AB5425">
        <v>42.918568840947962</v>
      </c>
      <c r="AC5425">
        <v>93.644579164949903</v>
      </c>
      <c r="AD5425">
        <v>0</v>
      </c>
      <c r="AE5425">
        <v>247.27709779898271</v>
      </c>
    </row>
    <row r="5426" spans="1:31" x14ac:dyDescent="0.25">
      <c r="A5426">
        <v>2436541</v>
      </c>
      <c r="B5426">
        <v>1</v>
      </c>
      <c r="C5426" t="s">
        <v>80</v>
      </c>
      <c r="D5426" t="s">
        <v>85</v>
      </c>
      <c r="E5426" t="s">
        <v>132</v>
      </c>
      <c r="F5426" t="s">
        <v>8260</v>
      </c>
      <c r="G5426" t="s">
        <v>198</v>
      </c>
      <c r="H5426" t="s">
        <v>135</v>
      </c>
      <c r="I5426" t="s">
        <v>136</v>
      </c>
      <c r="J5426" t="s">
        <v>137</v>
      </c>
      <c r="K5426" t="s">
        <v>138</v>
      </c>
      <c r="L5426" t="s">
        <v>15709</v>
      </c>
      <c r="M5426" t="s">
        <v>15710</v>
      </c>
      <c r="N5426">
        <v>7.4458333330000004</v>
      </c>
      <c r="O5426">
        <v>0</v>
      </c>
      <c r="P5426">
        <v>11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17.860439390765109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17.860439390765109</v>
      </c>
    </row>
    <row r="5427" spans="1:31" x14ac:dyDescent="0.25">
      <c r="A5427">
        <v>2436627</v>
      </c>
      <c r="B5427">
        <v>1</v>
      </c>
      <c r="C5427" t="s">
        <v>80</v>
      </c>
      <c r="D5427" t="s">
        <v>106</v>
      </c>
      <c r="E5427" t="s">
        <v>141</v>
      </c>
      <c r="F5427" t="s">
        <v>13030</v>
      </c>
      <c r="G5427" t="s">
        <v>187</v>
      </c>
      <c r="H5427" t="s">
        <v>144</v>
      </c>
      <c r="I5427" t="s">
        <v>136</v>
      </c>
      <c r="J5427" t="s">
        <v>137</v>
      </c>
      <c r="K5427" t="s">
        <v>164</v>
      </c>
      <c r="L5427" t="s">
        <v>15711</v>
      </c>
      <c r="M5427" t="s">
        <v>15712</v>
      </c>
      <c r="N5427">
        <v>5.3741666659999998</v>
      </c>
      <c r="O5427">
        <v>0</v>
      </c>
      <c r="P5427">
        <v>586</v>
      </c>
      <c r="Q5427">
        <v>0</v>
      </c>
      <c r="R5427">
        <v>15</v>
      </c>
      <c r="S5427">
        <v>3</v>
      </c>
      <c r="T5427">
        <v>71</v>
      </c>
      <c r="U5427">
        <v>0</v>
      </c>
      <c r="V5427">
        <v>0</v>
      </c>
      <c r="W5427">
        <v>0</v>
      </c>
      <c r="X5427">
        <v>347.71617347303851</v>
      </c>
      <c r="Y5427">
        <v>0</v>
      </c>
      <c r="Z5427">
        <v>7.2697832695494036</v>
      </c>
      <c r="AA5427">
        <v>29.995238909149098</v>
      </c>
      <c r="AB5427">
        <v>250.58542282147403</v>
      </c>
      <c r="AC5427">
        <v>0</v>
      </c>
      <c r="AD5427">
        <v>0</v>
      </c>
      <c r="AE5427">
        <v>635.56661847321107</v>
      </c>
    </row>
    <row r="5428" spans="1:31" x14ac:dyDescent="0.25">
      <c r="A5428">
        <v>2437065</v>
      </c>
      <c r="B5428">
        <v>1</v>
      </c>
      <c r="C5428" t="s">
        <v>80</v>
      </c>
      <c r="D5428" t="s">
        <v>96</v>
      </c>
      <c r="E5428" t="s">
        <v>132</v>
      </c>
      <c r="F5428" t="s">
        <v>15713</v>
      </c>
      <c r="G5428" t="s">
        <v>214</v>
      </c>
      <c r="H5428" t="s">
        <v>135</v>
      </c>
      <c r="I5428" t="s">
        <v>136</v>
      </c>
      <c r="J5428" t="s">
        <v>3</v>
      </c>
      <c r="K5428" t="s">
        <v>138</v>
      </c>
      <c r="L5428" t="s">
        <v>15714</v>
      </c>
      <c r="M5428" t="s">
        <v>15715</v>
      </c>
      <c r="N5428">
        <v>1.6972222219999999</v>
      </c>
      <c r="O5428">
        <v>0</v>
      </c>
      <c r="P5428">
        <v>2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0.8443534984458001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0.8443534984458001</v>
      </c>
    </row>
    <row r="5429" spans="1:31" x14ac:dyDescent="0.25">
      <c r="A5429">
        <v>2437019</v>
      </c>
      <c r="B5429">
        <v>1</v>
      </c>
      <c r="C5429" t="s">
        <v>80</v>
      </c>
      <c r="D5429" t="s">
        <v>100</v>
      </c>
      <c r="E5429" t="s">
        <v>156</v>
      </c>
      <c r="F5429" t="s">
        <v>3448</v>
      </c>
      <c r="G5429" t="s">
        <v>158</v>
      </c>
      <c r="H5429" t="s">
        <v>135</v>
      </c>
      <c r="I5429" t="s">
        <v>136</v>
      </c>
      <c r="J5429" t="s">
        <v>137</v>
      </c>
      <c r="K5429" t="s">
        <v>138</v>
      </c>
      <c r="L5429" t="s">
        <v>15716</v>
      </c>
      <c r="M5429" t="s">
        <v>15717</v>
      </c>
      <c r="N5429">
        <v>0.76277777700000005</v>
      </c>
      <c r="O5429">
        <v>0</v>
      </c>
      <c r="P5429">
        <v>434</v>
      </c>
      <c r="Q5429">
        <v>0</v>
      </c>
      <c r="R5429">
        <v>0</v>
      </c>
      <c r="S5429">
        <v>0</v>
      </c>
      <c r="T5429">
        <v>3</v>
      </c>
      <c r="U5429">
        <v>0</v>
      </c>
      <c r="V5429">
        <v>0</v>
      </c>
      <c r="W5429">
        <v>0</v>
      </c>
      <c r="X5429">
        <v>74.790928656996869</v>
      </c>
      <c r="Y5429">
        <v>0</v>
      </c>
      <c r="Z5429">
        <v>0</v>
      </c>
      <c r="AA5429">
        <v>0</v>
      </c>
      <c r="AB5429">
        <v>3.0277955383180668</v>
      </c>
      <c r="AC5429">
        <v>0</v>
      </c>
      <c r="AD5429">
        <v>0</v>
      </c>
      <c r="AE5429">
        <v>77.818724195314928</v>
      </c>
    </row>
    <row r="5430" spans="1:31" x14ac:dyDescent="0.25">
      <c r="A5430">
        <v>2436982</v>
      </c>
      <c r="B5430">
        <v>1</v>
      </c>
      <c r="C5430" t="s">
        <v>80</v>
      </c>
      <c r="D5430" t="s">
        <v>85</v>
      </c>
      <c r="E5430" t="s">
        <v>132</v>
      </c>
      <c r="F5430" t="s">
        <v>15718</v>
      </c>
      <c r="G5430" t="s">
        <v>198</v>
      </c>
      <c r="H5430" t="s">
        <v>135</v>
      </c>
      <c r="I5430" t="s">
        <v>136</v>
      </c>
      <c r="J5430" t="s">
        <v>137</v>
      </c>
      <c r="K5430" t="s">
        <v>138</v>
      </c>
      <c r="L5430" t="s">
        <v>15719</v>
      </c>
      <c r="M5430" t="s">
        <v>15720</v>
      </c>
      <c r="N5430">
        <v>2.6211111109999998</v>
      </c>
      <c r="O5430">
        <v>0</v>
      </c>
      <c r="P5430">
        <v>17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11.679807187568407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11.679807187568407</v>
      </c>
    </row>
    <row r="5431" spans="1:31" x14ac:dyDescent="0.25">
      <c r="A5431">
        <v>2436873</v>
      </c>
      <c r="B5431">
        <v>1</v>
      </c>
      <c r="C5431" t="s">
        <v>80</v>
      </c>
      <c r="D5431" t="s">
        <v>84</v>
      </c>
      <c r="E5431" t="s">
        <v>132</v>
      </c>
      <c r="F5431" t="s">
        <v>15721</v>
      </c>
      <c r="G5431" t="s">
        <v>134</v>
      </c>
      <c r="H5431" t="s">
        <v>135</v>
      </c>
      <c r="I5431" t="s">
        <v>136</v>
      </c>
      <c r="J5431" t="s">
        <v>137</v>
      </c>
      <c r="K5431" t="s">
        <v>138</v>
      </c>
      <c r="L5431" t="s">
        <v>15722</v>
      </c>
      <c r="M5431" t="s">
        <v>15723</v>
      </c>
      <c r="N5431">
        <v>0.76527777699999999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1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0.19315044520413055</v>
      </c>
      <c r="AC5431">
        <v>0</v>
      </c>
      <c r="AD5431">
        <v>0</v>
      </c>
      <c r="AE5431">
        <v>0.19315044520413055</v>
      </c>
    </row>
    <row r="5432" spans="1:31" x14ac:dyDescent="0.25">
      <c r="A5432">
        <v>2436501</v>
      </c>
      <c r="B5432">
        <v>1</v>
      </c>
      <c r="C5432" t="s">
        <v>80</v>
      </c>
      <c r="D5432" t="s">
        <v>85</v>
      </c>
      <c r="E5432" t="s">
        <v>156</v>
      </c>
      <c r="F5432" t="s">
        <v>5013</v>
      </c>
      <c r="G5432" t="s">
        <v>175</v>
      </c>
      <c r="H5432" t="s">
        <v>135</v>
      </c>
      <c r="I5432" t="s">
        <v>136</v>
      </c>
      <c r="J5432" t="s">
        <v>137</v>
      </c>
      <c r="K5432" t="s">
        <v>138</v>
      </c>
      <c r="L5432" t="s">
        <v>15724</v>
      </c>
      <c r="M5432" t="s">
        <v>15725</v>
      </c>
      <c r="N5432">
        <v>3.8338888880000002</v>
      </c>
      <c r="O5432">
        <v>0</v>
      </c>
      <c r="P5432">
        <v>459</v>
      </c>
      <c r="Q5432">
        <v>0</v>
      </c>
      <c r="R5432">
        <v>0</v>
      </c>
      <c r="S5432">
        <v>0</v>
      </c>
      <c r="T5432">
        <v>7</v>
      </c>
      <c r="U5432">
        <v>0</v>
      </c>
      <c r="V5432">
        <v>0</v>
      </c>
      <c r="W5432">
        <v>0</v>
      </c>
      <c r="X5432">
        <v>481.74200989509137</v>
      </c>
      <c r="Y5432">
        <v>0</v>
      </c>
      <c r="Z5432">
        <v>0</v>
      </c>
      <c r="AA5432">
        <v>0</v>
      </c>
      <c r="AB5432">
        <v>3.1810559941369645</v>
      </c>
      <c r="AC5432">
        <v>0</v>
      </c>
      <c r="AD5432">
        <v>0</v>
      </c>
      <c r="AE5432">
        <v>484.92306588922833</v>
      </c>
    </row>
    <row r="5433" spans="1:31" x14ac:dyDescent="0.25">
      <c r="A5433">
        <v>2436813</v>
      </c>
      <c r="B5433">
        <v>1</v>
      </c>
      <c r="C5433" t="s">
        <v>81</v>
      </c>
      <c r="D5433" t="s">
        <v>117</v>
      </c>
      <c r="E5433" t="s">
        <v>147</v>
      </c>
      <c r="F5433" t="s">
        <v>15726</v>
      </c>
      <c r="G5433" t="s">
        <v>171</v>
      </c>
      <c r="H5433" t="s">
        <v>135</v>
      </c>
      <c r="I5433" t="s">
        <v>136</v>
      </c>
      <c r="J5433" t="s">
        <v>137</v>
      </c>
      <c r="K5433" t="s">
        <v>138</v>
      </c>
      <c r="L5433" t="s">
        <v>15727</v>
      </c>
      <c r="M5433" t="s">
        <v>15728</v>
      </c>
      <c r="N5433">
        <v>2.1186111109999999</v>
      </c>
      <c r="O5433">
        <v>0</v>
      </c>
      <c r="P5433">
        <v>54</v>
      </c>
      <c r="Q5433">
        <v>0</v>
      </c>
      <c r="R5433">
        <v>0</v>
      </c>
      <c r="S5433">
        <v>0</v>
      </c>
      <c r="T5433">
        <v>1</v>
      </c>
      <c r="U5433">
        <v>0</v>
      </c>
      <c r="V5433">
        <v>0</v>
      </c>
      <c r="W5433">
        <v>0</v>
      </c>
      <c r="X5433">
        <v>19.327222801491683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19.327222801491683</v>
      </c>
    </row>
    <row r="5434" spans="1:31" x14ac:dyDescent="0.25">
      <c r="A5434">
        <v>2436521</v>
      </c>
      <c r="B5434">
        <v>1</v>
      </c>
      <c r="C5434" t="s">
        <v>81</v>
      </c>
      <c r="D5434" t="s">
        <v>122</v>
      </c>
      <c r="E5434" t="s">
        <v>132</v>
      </c>
      <c r="F5434" t="s">
        <v>6770</v>
      </c>
      <c r="G5434" t="s">
        <v>153</v>
      </c>
      <c r="H5434" t="s">
        <v>135</v>
      </c>
      <c r="I5434" t="s">
        <v>136</v>
      </c>
      <c r="J5434" t="s">
        <v>137</v>
      </c>
      <c r="K5434" t="s">
        <v>138</v>
      </c>
      <c r="L5434" t="s">
        <v>15729</v>
      </c>
      <c r="M5434" t="s">
        <v>15730</v>
      </c>
      <c r="N5434">
        <v>0.66833333299999997</v>
      </c>
      <c r="O5434">
        <v>0</v>
      </c>
      <c r="P5434">
        <v>5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0.95093184071696413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0.95093184071696413</v>
      </c>
    </row>
    <row r="5435" spans="1:31" x14ac:dyDescent="0.25">
      <c r="A5435">
        <v>2436601</v>
      </c>
      <c r="B5435">
        <v>1</v>
      </c>
      <c r="C5435" t="s">
        <v>80</v>
      </c>
      <c r="D5435" t="s">
        <v>83</v>
      </c>
      <c r="E5435" t="s">
        <v>141</v>
      </c>
      <c r="F5435" t="s">
        <v>15731</v>
      </c>
      <c r="G5435" t="s">
        <v>143</v>
      </c>
      <c r="H5435" t="s">
        <v>144</v>
      </c>
      <c r="I5435" t="s">
        <v>136</v>
      </c>
      <c r="J5435" t="s">
        <v>137</v>
      </c>
      <c r="K5435" t="s">
        <v>138</v>
      </c>
      <c r="L5435" t="s">
        <v>15732</v>
      </c>
      <c r="M5435" t="s">
        <v>15733</v>
      </c>
      <c r="N5435">
        <v>0.34166666600000001</v>
      </c>
      <c r="O5435">
        <v>0</v>
      </c>
      <c r="P5435">
        <v>11</v>
      </c>
      <c r="Q5435">
        <v>0</v>
      </c>
      <c r="R5435">
        <v>22</v>
      </c>
      <c r="S5435">
        <v>4</v>
      </c>
      <c r="T5435">
        <v>41</v>
      </c>
      <c r="U5435">
        <v>4</v>
      </c>
      <c r="V5435">
        <v>3</v>
      </c>
      <c r="W5435">
        <v>0</v>
      </c>
      <c r="X5435">
        <v>0.99404673867469984</v>
      </c>
      <c r="Y5435">
        <v>0</v>
      </c>
      <c r="Z5435">
        <v>6.7767833709747345</v>
      </c>
      <c r="AA5435">
        <v>24.799752387718552</v>
      </c>
      <c r="AB5435">
        <v>57.983870683559495</v>
      </c>
      <c r="AC5435">
        <v>110.17187786044326</v>
      </c>
      <c r="AD5435">
        <v>43.528610333433335</v>
      </c>
      <c r="AE5435">
        <v>244.25494137480408</v>
      </c>
    </row>
    <row r="5436" spans="1:31" x14ac:dyDescent="0.25">
      <c r="A5436">
        <v>2436956</v>
      </c>
      <c r="B5436">
        <v>1</v>
      </c>
      <c r="C5436" t="s">
        <v>80</v>
      </c>
      <c r="D5436" t="s">
        <v>95</v>
      </c>
      <c r="E5436" t="s">
        <v>229</v>
      </c>
      <c r="F5436" t="s">
        <v>13234</v>
      </c>
      <c r="G5436" t="s">
        <v>1428</v>
      </c>
      <c r="H5436" t="s">
        <v>144</v>
      </c>
      <c r="I5436" t="s">
        <v>136</v>
      </c>
      <c r="J5436" t="s">
        <v>137</v>
      </c>
      <c r="K5436" t="s">
        <v>138</v>
      </c>
      <c r="L5436" t="s">
        <v>15734</v>
      </c>
      <c r="M5436" t="s">
        <v>15735</v>
      </c>
      <c r="N5436">
        <v>3.0408333330000001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12933.710540870834</v>
      </c>
      <c r="AD5436">
        <v>0</v>
      </c>
      <c r="AE5436">
        <v>12933.710540870834</v>
      </c>
    </row>
    <row r="5437" spans="1:31" x14ac:dyDescent="0.25">
      <c r="A5437">
        <v>2436607</v>
      </c>
      <c r="B5437">
        <v>1</v>
      </c>
      <c r="C5437" t="s">
        <v>80</v>
      </c>
      <c r="D5437" t="s">
        <v>99</v>
      </c>
      <c r="E5437" t="s">
        <v>147</v>
      </c>
      <c r="F5437" t="s">
        <v>2878</v>
      </c>
      <c r="G5437" t="s">
        <v>187</v>
      </c>
      <c r="H5437" t="s">
        <v>135</v>
      </c>
      <c r="I5437" t="s">
        <v>136</v>
      </c>
      <c r="J5437" t="s">
        <v>137</v>
      </c>
      <c r="K5437" t="s">
        <v>164</v>
      </c>
      <c r="L5437" t="s">
        <v>15736</v>
      </c>
      <c r="M5437" t="s">
        <v>15737</v>
      </c>
      <c r="N5437">
        <v>2.8561111110000001</v>
      </c>
      <c r="O5437">
        <v>0</v>
      </c>
      <c r="P5437">
        <v>66</v>
      </c>
      <c r="Q5437">
        <v>0</v>
      </c>
      <c r="R5437">
        <v>0</v>
      </c>
      <c r="S5437">
        <v>0</v>
      </c>
      <c r="T5437">
        <v>9</v>
      </c>
      <c r="U5437">
        <v>0</v>
      </c>
      <c r="V5437">
        <v>0</v>
      </c>
      <c r="W5437">
        <v>0</v>
      </c>
      <c r="X5437">
        <v>18.299621447837207</v>
      </c>
      <c r="Y5437">
        <v>0</v>
      </c>
      <c r="Z5437">
        <v>0</v>
      </c>
      <c r="AA5437">
        <v>0</v>
      </c>
      <c r="AB5437">
        <v>25.643525479536354</v>
      </c>
      <c r="AC5437">
        <v>0</v>
      </c>
      <c r="AD5437">
        <v>0</v>
      </c>
      <c r="AE5437">
        <v>43.943146927373562</v>
      </c>
    </row>
    <row r="5438" spans="1:31" x14ac:dyDescent="0.25">
      <c r="A5438">
        <v>2437108</v>
      </c>
      <c r="B5438">
        <v>1</v>
      </c>
      <c r="C5438" t="s">
        <v>80</v>
      </c>
      <c r="D5438" t="s">
        <v>96</v>
      </c>
      <c r="E5438" t="s">
        <v>147</v>
      </c>
      <c r="F5438" t="s">
        <v>15738</v>
      </c>
      <c r="G5438" t="s">
        <v>175</v>
      </c>
      <c r="H5438" t="s">
        <v>135</v>
      </c>
      <c r="I5438" t="s">
        <v>136</v>
      </c>
      <c r="J5438" t="s">
        <v>137</v>
      </c>
      <c r="K5438" t="s">
        <v>138</v>
      </c>
      <c r="L5438" t="s">
        <v>15739</v>
      </c>
      <c r="M5438" t="s">
        <v>15740</v>
      </c>
      <c r="N5438">
        <v>1.6813888880000001</v>
      </c>
      <c r="O5438">
        <v>0</v>
      </c>
      <c r="P5438">
        <v>13</v>
      </c>
      <c r="Q5438">
        <v>0</v>
      </c>
      <c r="R5438">
        <v>8</v>
      </c>
      <c r="S5438">
        <v>0</v>
      </c>
      <c r="T5438">
        <v>5</v>
      </c>
      <c r="U5438">
        <v>0</v>
      </c>
      <c r="V5438">
        <v>0</v>
      </c>
      <c r="W5438">
        <v>0</v>
      </c>
      <c r="X5438">
        <v>2.5434990555934416</v>
      </c>
      <c r="Y5438">
        <v>0</v>
      </c>
      <c r="Z5438">
        <v>0</v>
      </c>
      <c r="AA5438">
        <v>0</v>
      </c>
      <c r="AB5438">
        <v>32.56210416921018</v>
      </c>
      <c r="AC5438">
        <v>0</v>
      </c>
      <c r="AD5438">
        <v>0</v>
      </c>
      <c r="AE5438">
        <v>35.105603224803623</v>
      </c>
    </row>
    <row r="5439" spans="1:31" x14ac:dyDescent="0.25">
      <c r="A5439">
        <v>2436985</v>
      </c>
      <c r="B5439">
        <v>1</v>
      </c>
      <c r="C5439" t="s">
        <v>80</v>
      </c>
      <c r="D5439" t="s">
        <v>92</v>
      </c>
      <c r="E5439" t="s">
        <v>132</v>
      </c>
      <c r="F5439" t="s">
        <v>15400</v>
      </c>
      <c r="G5439" t="s">
        <v>198</v>
      </c>
      <c r="H5439" t="s">
        <v>135</v>
      </c>
      <c r="I5439" t="s">
        <v>136</v>
      </c>
      <c r="J5439" t="s">
        <v>137</v>
      </c>
      <c r="K5439" t="s">
        <v>138</v>
      </c>
      <c r="L5439" t="s">
        <v>15741</v>
      </c>
      <c r="M5439" t="s">
        <v>15742</v>
      </c>
      <c r="N5439">
        <v>1.560277777</v>
      </c>
      <c r="O5439">
        <v>0</v>
      </c>
      <c r="P5439">
        <v>9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5.8381106405646861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5.8381106405646861</v>
      </c>
    </row>
    <row r="5440" spans="1:31" x14ac:dyDescent="0.25">
      <c r="A5440">
        <v>2443217</v>
      </c>
      <c r="B5440">
        <v>1</v>
      </c>
      <c r="C5440" t="s">
        <v>80</v>
      </c>
      <c r="D5440" t="s">
        <v>84</v>
      </c>
      <c r="E5440" t="s">
        <v>161</v>
      </c>
      <c r="F5440" t="s">
        <v>15743</v>
      </c>
      <c r="G5440" t="s">
        <v>187</v>
      </c>
      <c r="H5440" t="s">
        <v>144</v>
      </c>
      <c r="I5440" t="s">
        <v>136</v>
      </c>
      <c r="J5440" t="s">
        <v>137</v>
      </c>
      <c r="K5440" t="s">
        <v>164</v>
      </c>
      <c r="L5440" t="s">
        <v>15744</v>
      </c>
      <c r="M5440" t="s">
        <v>15745</v>
      </c>
      <c r="N5440">
        <v>2.3163888880000001</v>
      </c>
      <c r="O5440">
        <v>0</v>
      </c>
      <c r="P5440">
        <v>2366</v>
      </c>
      <c r="Q5440">
        <v>0</v>
      </c>
      <c r="R5440">
        <v>0</v>
      </c>
      <c r="S5440">
        <v>0</v>
      </c>
      <c r="T5440">
        <v>188</v>
      </c>
      <c r="U5440">
        <v>0</v>
      </c>
      <c r="V5440">
        <v>0</v>
      </c>
      <c r="W5440">
        <v>0</v>
      </c>
      <c r="X5440">
        <v>1472.790757494065</v>
      </c>
      <c r="Y5440">
        <v>0</v>
      </c>
      <c r="Z5440">
        <v>0</v>
      </c>
      <c r="AA5440">
        <v>0</v>
      </c>
      <c r="AB5440">
        <v>488.03941886864772</v>
      </c>
      <c r="AC5440">
        <v>0</v>
      </c>
      <c r="AD5440">
        <v>0</v>
      </c>
      <c r="AE5440">
        <v>1960.8301763627128</v>
      </c>
    </row>
    <row r="5441" spans="1:31" x14ac:dyDescent="0.25">
      <c r="A5441">
        <v>2443218</v>
      </c>
      <c r="B5441">
        <v>1</v>
      </c>
      <c r="C5441" t="s">
        <v>80</v>
      </c>
      <c r="D5441" t="s">
        <v>108</v>
      </c>
      <c r="E5441" t="s">
        <v>156</v>
      </c>
      <c r="F5441" t="s">
        <v>15746</v>
      </c>
      <c r="G5441" t="s">
        <v>175</v>
      </c>
      <c r="H5441" t="s">
        <v>135</v>
      </c>
      <c r="I5441" t="s">
        <v>136</v>
      </c>
      <c r="J5441" t="s">
        <v>137</v>
      </c>
      <c r="K5441" t="s">
        <v>138</v>
      </c>
      <c r="L5441" t="s">
        <v>15747</v>
      </c>
      <c r="M5441" t="s">
        <v>15748</v>
      </c>
      <c r="N5441">
        <v>0.52305555500000001</v>
      </c>
      <c r="O5441">
        <v>0</v>
      </c>
      <c r="P5441">
        <v>33</v>
      </c>
      <c r="Q5441">
        <v>0</v>
      </c>
      <c r="R5441">
        <v>11</v>
      </c>
      <c r="S5441">
        <v>0</v>
      </c>
      <c r="T5441">
        <v>7</v>
      </c>
      <c r="U5441">
        <v>0</v>
      </c>
      <c r="V5441">
        <v>0</v>
      </c>
      <c r="W5441">
        <v>0</v>
      </c>
      <c r="X5441">
        <v>2.9319657033895554</v>
      </c>
      <c r="Y5441">
        <v>0</v>
      </c>
      <c r="Z5441">
        <v>4.1318975304879659</v>
      </c>
      <c r="AA5441">
        <v>0</v>
      </c>
      <c r="AB5441">
        <v>1.8910580143108404</v>
      </c>
      <c r="AC5441">
        <v>0</v>
      </c>
      <c r="AD5441">
        <v>0</v>
      </c>
      <c r="AE5441">
        <v>8.9549212481883611</v>
      </c>
    </row>
    <row r="5442" spans="1:31" x14ac:dyDescent="0.25">
      <c r="A5442">
        <v>2443220</v>
      </c>
      <c r="B5442">
        <v>1</v>
      </c>
      <c r="C5442" t="s">
        <v>80</v>
      </c>
      <c r="D5442" t="s">
        <v>84</v>
      </c>
      <c r="E5442" t="s">
        <v>161</v>
      </c>
      <c r="F5442" t="s">
        <v>15749</v>
      </c>
      <c r="G5442" t="s">
        <v>187</v>
      </c>
      <c r="H5442" t="s">
        <v>144</v>
      </c>
      <c r="I5442" t="s">
        <v>136</v>
      </c>
      <c r="J5442" t="s">
        <v>137</v>
      </c>
      <c r="K5442" t="s">
        <v>164</v>
      </c>
      <c r="L5442" t="s">
        <v>15750</v>
      </c>
      <c r="M5442" t="s">
        <v>15751</v>
      </c>
      <c r="N5442">
        <v>2.028333333</v>
      </c>
      <c r="O5442">
        <v>0</v>
      </c>
      <c r="P5442">
        <v>1087</v>
      </c>
      <c r="Q5442">
        <v>0</v>
      </c>
      <c r="R5442">
        <v>0</v>
      </c>
      <c r="S5442">
        <v>0</v>
      </c>
      <c r="T5442">
        <v>80</v>
      </c>
      <c r="U5442">
        <v>0</v>
      </c>
      <c r="V5442">
        <v>0</v>
      </c>
      <c r="W5442">
        <v>0</v>
      </c>
      <c r="X5442">
        <v>644.10098509232205</v>
      </c>
      <c r="Y5442">
        <v>0</v>
      </c>
      <c r="Z5442">
        <v>0</v>
      </c>
      <c r="AA5442">
        <v>0</v>
      </c>
      <c r="AB5442">
        <v>149.29523598473807</v>
      </c>
      <c r="AC5442">
        <v>0</v>
      </c>
      <c r="AD5442">
        <v>0</v>
      </c>
      <c r="AE5442">
        <v>793.39622107706009</v>
      </c>
    </row>
    <row r="5443" spans="1:31" x14ac:dyDescent="0.25">
      <c r="A5443">
        <v>2443221</v>
      </c>
      <c r="B5443">
        <v>1</v>
      </c>
      <c r="C5443" t="s">
        <v>80</v>
      </c>
      <c r="D5443" t="s">
        <v>92</v>
      </c>
      <c r="E5443" t="s">
        <v>132</v>
      </c>
      <c r="F5443" t="s">
        <v>10585</v>
      </c>
      <c r="G5443" t="s">
        <v>198</v>
      </c>
      <c r="H5443" t="s">
        <v>135</v>
      </c>
      <c r="I5443" t="s">
        <v>136</v>
      </c>
      <c r="J5443" t="s">
        <v>137</v>
      </c>
      <c r="K5443" t="s">
        <v>138</v>
      </c>
      <c r="L5443" t="s">
        <v>15752</v>
      </c>
      <c r="M5443" t="s">
        <v>15753</v>
      </c>
      <c r="N5443">
        <v>7.4691666659999996</v>
      </c>
      <c r="O5443">
        <v>0</v>
      </c>
      <c r="P5443">
        <v>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2.1020810601904221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2.1020810601904221</v>
      </c>
    </row>
    <row r="5444" spans="1:31" x14ac:dyDescent="0.25">
      <c r="A5444">
        <v>2443222</v>
      </c>
      <c r="B5444">
        <v>1</v>
      </c>
      <c r="C5444" t="s">
        <v>80</v>
      </c>
      <c r="D5444" t="s">
        <v>110</v>
      </c>
      <c r="E5444" t="s">
        <v>147</v>
      </c>
      <c r="F5444" t="s">
        <v>15754</v>
      </c>
      <c r="G5444" t="s">
        <v>175</v>
      </c>
      <c r="H5444" t="s">
        <v>135</v>
      </c>
      <c r="I5444" t="s">
        <v>136</v>
      </c>
      <c r="J5444" t="s">
        <v>137</v>
      </c>
      <c r="K5444" t="s">
        <v>138</v>
      </c>
      <c r="L5444" t="s">
        <v>15755</v>
      </c>
      <c r="M5444" t="s">
        <v>15756</v>
      </c>
      <c r="N5444">
        <v>1.051666666</v>
      </c>
      <c r="O5444">
        <v>0</v>
      </c>
      <c r="P5444">
        <v>152</v>
      </c>
      <c r="Q5444">
        <v>0</v>
      </c>
      <c r="R5444">
        <v>0</v>
      </c>
      <c r="S5444">
        <v>0</v>
      </c>
      <c r="T5444">
        <v>11</v>
      </c>
      <c r="U5444">
        <v>0</v>
      </c>
      <c r="V5444">
        <v>0</v>
      </c>
      <c r="W5444">
        <v>0</v>
      </c>
      <c r="X5444">
        <v>48.756838317142844</v>
      </c>
      <c r="Y5444">
        <v>0</v>
      </c>
      <c r="Z5444">
        <v>0</v>
      </c>
      <c r="AA5444">
        <v>0</v>
      </c>
      <c r="AB5444">
        <v>4.7351456636467093</v>
      </c>
      <c r="AC5444">
        <v>0</v>
      </c>
      <c r="AD5444">
        <v>0</v>
      </c>
      <c r="AE5444">
        <v>53.491983980789556</v>
      </c>
    </row>
    <row r="5445" spans="1:31" x14ac:dyDescent="0.25">
      <c r="A5445">
        <v>2443228</v>
      </c>
      <c r="B5445">
        <v>1</v>
      </c>
      <c r="C5445" t="s">
        <v>80</v>
      </c>
      <c r="D5445" t="s">
        <v>85</v>
      </c>
      <c r="E5445" t="s">
        <v>290</v>
      </c>
      <c r="F5445" t="s">
        <v>15757</v>
      </c>
      <c r="G5445" t="s">
        <v>175</v>
      </c>
      <c r="H5445" t="s">
        <v>135</v>
      </c>
      <c r="I5445" t="s">
        <v>136</v>
      </c>
      <c r="J5445" t="s">
        <v>137</v>
      </c>
      <c r="K5445" t="s">
        <v>138</v>
      </c>
      <c r="L5445" t="s">
        <v>15758</v>
      </c>
      <c r="M5445" t="s">
        <v>15759</v>
      </c>
      <c r="N5445">
        <v>2.628055555</v>
      </c>
      <c r="O5445">
        <v>0</v>
      </c>
      <c r="P5445">
        <v>35</v>
      </c>
      <c r="Q5445">
        <v>0</v>
      </c>
      <c r="R5445">
        <v>0</v>
      </c>
      <c r="S5445">
        <v>0</v>
      </c>
      <c r="T5445">
        <v>3</v>
      </c>
      <c r="U5445">
        <v>0</v>
      </c>
      <c r="V5445">
        <v>0</v>
      </c>
      <c r="W5445">
        <v>0</v>
      </c>
      <c r="X5445">
        <v>30.654173357472864</v>
      </c>
      <c r="Y5445">
        <v>0</v>
      </c>
      <c r="Z5445">
        <v>0</v>
      </c>
      <c r="AA5445">
        <v>0</v>
      </c>
      <c r="AB5445">
        <v>57.286479576514694</v>
      </c>
      <c r="AC5445">
        <v>0</v>
      </c>
      <c r="AD5445">
        <v>0</v>
      </c>
      <c r="AE5445">
        <v>87.940652933987565</v>
      </c>
    </row>
    <row r="5446" spans="1:31" x14ac:dyDescent="0.25">
      <c r="A5446">
        <v>2443237</v>
      </c>
      <c r="B5446">
        <v>1</v>
      </c>
      <c r="C5446" t="s">
        <v>80</v>
      </c>
      <c r="D5446" t="s">
        <v>92</v>
      </c>
      <c r="E5446" t="s">
        <v>290</v>
      </c>
      <c r="F5446" t="s">
        <v>2022</v>
      </c>
      <c r="G5446" t="s">
        <v>525</v>
      </c>
      <c r="H5446" t="s">
        <v>135</v>
      </c>
      <c r="I5446" t="s">
        <v>136</v>
      </c>
      <c r="J5446" t="s">
        <v>137</v>
      </c>
      <c r="K5446" t="s">
        <v>138</v>
      </c>
      <c r="L5446" t="s">
        <v>15760</v>
      </c>
      <c r="M5446" t="s">
        <v>15761</v>
      </c>
      <c r="N5446">
        <v>1.8477777769999999</v>
      </c>
      <c r="O5446">
        <v>0</v>
      </c>
      <c r="P5446">
        <v>48</v>
      </c>
      <c r="Q5446">
        <v>0</v>
      </c>
      <c r="R5446">
        <v>0</v>
      </c>
      <c r="S5446">
        <v>0</v>
      </c>
      <c r="T5446">
        <v>1</v>
      </c>
      <c r="U5446">
        <v>0</v>
      </c>
      <c r="V5446">
        <v>0</v>
      </c>
      <c r="W5446">
        <v>0</v>
      </c>
      <c r="X5446">
        <v>5.1266226008801832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5.1266226008801832</v>
      </c>
    </row>
    <row r="5447" spans="1:31" x14ac:dyDescent="0.25">
      <c r="A5447">
        <v>2443239</v>
      </c>
      <c r="B5447">
        <v>1</v>
      </c>
      <c r="C5447" t="s">
        <v>80</v>
      </c>
      <c r="D5447" t="s">
        <v>93</v>
      </c>
      <c r="E5447" t="s">
        <v>178</v>
      </c>
      <c r="F5447" t="s">
        <v>15762</v>
      </c>
      <c r="G5447" t="s">
        <v>143</v>
      </c>
      <c r="H5447" t="s">
        <v>144</v>
      </c>
      <c r="I5447" t="s">
        <v>136</v>
      </c>
      <c r="J5447" t="s">
        <v>137</v>
      </c>
      <c r="K5447" t="s">
        <v>138</v>
      </c>
      <c r="L5447" t="s">
        <v>15763</v>
      </c>
      <c r="M5447" t="s">
        <v>15764</v>
      </c>
      <c r="N5447">
        <v>0.328055555</v>
      </c>
      <c r="O5447">
        <v>0</v>
      </c>
      <c r="P5447">
        <v>20</v>
      </c>
      <c r="Q5447">
        <v>0</v>
      </c>
      <c r="R5447">
        <v>7</v>
      </c>
      <c r="S5447">
        <v>10</v>
      </c>
      <c r="T5447">
        <v>989</v>
      </c>
      <c r="U5447">
        <v>5</v>
      </c>
      <c r="V5447">
        <v>16</v>
      </c>
      <c r="W5447">
        <v>0</v>
      </c>
      <c r="X5447">
        <v>1.1678686879150435</v>
      </c>
      <c r="Y5447">
        <v>0</v>
      </c>
      <c r="Z5447">
        <v>1.2866990351419973</v>
      </c>
      <c r="AA5447">
        <v>92.244615821610751</v>
      </c>
      <c r="AB5447">
        <v>281.0294477568292</v>
      </c>
      <c r="AC5447">
        <v>80.313952912432526</v>
      </c>
      <c r="AD5447">
        <v>113.71428850654942</v>
      </c>
      <c r="AE5447">
        <v>569.7568727204789</v>
      </c>
    </row>
    <row r="5448" spans="1:31" x14ac:dyDescent="0.25">
      <c r="A5448">
        <v>2443241</v>
      </c>
      <c r="B5448">
        <v>1</v>
      </c>
      <c r="C5448" t="s">
        <v>80</v>
      </c>
      <c r="D5448" t="s">
        <v>97</v>
      </c>
      <c r="E5448" t="s">
        <v>141</v>
      </c>
      <c r="F5448" t="s">
        <v>5102</v>
      </c>
      <c r="G5448" t="s">
        <v>163</v>
      </c>
      <c r="H5448" t="s">
        <v>144</v>
      </c>
      <c r="I5448" t="s">
        <v>136</v>
      </c>
      <c r="J5448" t="s">
        <v>137</v>
      </c>
      <c r="K5448" t="s">
        <v>138</v>
      </c>
      <c r="L5448" t="s">
        <v>15765</v>
      </c>
      <c r="M5448" t="s">
        <v>15766</v>
      </c>
      <c r="N5448">
        <v>0.72388888799999995</v>
      </c>
      <c r="O5448">
        <v>2</v>
      </c>
      <c r="P5448">
        <v>687</v>
      </c>
      <c r="Q5448">
        <v>2</v>
      </c>
      <c r="R5448">
        <v>200</v>
      </c>
      <c r="S5448">
        <v>1</v>
      </c>
      <c r="T5448">
        <v>134</v>
      </c>
      <c r="U5448">
        <v>0</v>
      </c>
      <c r="V5448">
        <v>0</v>
      </c>
      <c r="W5448">
        <v>0.79793370586537415</v>
      </c>
      <c r="X5448">
        <v>212.95795603862248</v>
      </c>
      <c r="Y5448">
        <v>0.38220863632659496</v>
      </c>
      <c r="Z5448">
        <v>18.607543893800315</v>
      </c>
      <c r="AA5448">
        <v>1.4120144291737775</v>
      </c>
      <c r="AB5448">
        <v>192.59689545751493</v>
      </c>
      <c r="AC5448">
        <v>0</v>
      </c>
      <c r="AD5448">
        <v>0</v>
      </c>
      <c r="AE5448">
        <v>426.75455216130348</v>
      </c>
    </row>
    <row r="5449" spans="1:31" x14ac:dyDescent="0.25">
      <c r="A5449">
        <v>2443243</v>
      </c>
      <c r="B5449">
        <v>1</v>
      </c>
      <c r="C5449" t="s">
        <v>81</v>
      </c>
      <c r="D5449" t="s">
        <v>128</v>
      </c>
      <c r="E5449" t="s">
        <v>147</v>
      </c>
      <c r="F5449" t="s">
        <v>15767</v>
      </c>
      <c r="G5449" t="s">
        <v>175</v>
      </c>
      <c r="H5449" t="s">
        <v>135</v>
      </c>
      <c r="I5449" t="s">
        <v>136</v>
      </c>
      <c r="J5449" t="s">
        <v>137</v>
      </c>
      <c r="K5449" t="s">
        <v>138</v>
      </c>
      <c r="L5449" t="s">
        <v>15768</v>
      </c>
      <c r="M5449" t="s">
        <v>15769</v>
      </c>
      <c r="N5449">
        <v>0.96250000000000002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6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14.382941074912093</v>
      </c>
      <c r="AC5449">
        <v>0</v>
      </c>
      <c r="AD5449">
        <v>0</v>
      </c>
      <c r="AE5449">
        <v>14.382941074912093</v>
      </c>
    </row>
    <row r="5450" spans="1:31" x14ac:dyDescent="0.25">
      <c r="A5450">
        <v>2443244</v>
      </c>
      <c r="B5450">
        <v>1</v>
      </c>
      <c r="C5450" t="s">
        <v>80</v>
      </c>
      <c r="D5450" t="s">
        <v>83</v>
      </c>
      <c r="E5450" t="s">
        <v>147</v>
      </c>
      <c r="F5450" t="s">
        <v>939</v>
      </c>
      <c r="G5450" t="s">
        <v>171</v>
      </c>
      <c r="H5450" t="s">
        <v>135</v>
      </c>
      <c r="I5450" t="s">
        <v>136</v>
      </c>
      <c r="J5450" t="s">
        <v>137</v>
      </c>
      <c r="K5450" t="s">
        <v>138</v>
      </c>
      <c r="L5450" t="s">
        <v>15770</v>
      </c>
      <c r="M5450" t="s">
        <v>15771</v>
      </c>
      <c r="N5450">
        <v>1.8177777770000001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4</v>
      </c>
      <c r="U5450">
        <v>0</v>
      </c>
      <c r="V5450">
        <v>1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20.743144254123013</v>
      </c>
      <c r="AC5450">
        <v>0</v>
      </c>
      <c r="AD5450">
        <v>54.926867735258526</v>
      </c>
      <c r="AE5450">
        <v>75.670011989381535</v>
      </c>
    </row>
    <row r="5451" spans="1:31" x14ac:dyDescent="0.25">
      <c r="A5451">
        <v>2443245</v>
      </c>
      <c r="B5451">
        <v>1</v>
      </c>
      <c r="C5451" t="s">
        <v>80</v>
      </c>
      <c r="D5451" t="s">
        <v>82</v>
      </c>
      <c r="E5451" t="s">
        <v>156</v>
      </c>
      <c r="F5451" t="s">
        <v>15772</v>
      </c>
      <c r="G5451" t="s">
        <v>1901</v>
      </c>
      <c r="H5451" t="s">
        <v>135</v>
      </c>
      <c r="I5451" t="s">
        <v>136</v>
      </c>
      <c r="J5451" t="s">
        <v>137</v>
      </c>
      <c r="K5451" t="s">
        <v>138</v>
      </c>
      <c r="L5451" t="s">
        <v>15773</v>
      </c>
      <c r="M5451" t="s">
        <v>15774</v>
      </c>
      <c r="N5451">
        <v>0.75527777699999998</v>
      </c>
      <c r="O5451">
        <v>0</v>
      </c>
      <c r="P5451">
        <v>1002</v>
      </c>
      <c r="Q5451">
        <v>0</v>
      </c>
      <c r="R5451">
        <v>0</v>
      </c>
      <c r="S5451">
        <v>0</v>
      </c>
      <c r="T5451">
        <v>136</v>
      </c>
      <c r="U5451">
        <v>0</v>
      </c>
      <c r="V5451">
        <v>0</v>
      </c>
      <c r="W5451">
        <v>0</v>
      </c>
      <c r="X5451">
        <v>202.59842114215033</v>
      </c>
      <c r="Y5451">
        <v>0</v>
      </c>
      <c r="Z5451">
        <v>0</v>
      </c>
      <c r="AA5451">
        <v>0</v>
      </c>
      <c r="AB5451">
        <v>90.480585502204235</v>
      </c>
      <c r="AC5451">
        <v>0</v>
      </c>
      <c r="AD5451">
        <v>0</v>
      </c>
      <c r="AE5451">
        <v>293.07900664435454</v>
      </c>
    </row>
    <row r="5452" spans="1:31" x14ac:dyDescent="0.25">
      <c r="A5452">
        <v>2443249</v>
      </c>
      <c r="B5452">
        <v>1</v>
      </c>
      <c r="C5452" t="s">
        <v>80</v>
      </c>
      <c r="D5452" t="s">
        <v>83</v>
      </c>
      <c r="E5452" t="s">
        <v>147</v>
      </c>
      <c r="F5452" t="s">
        <v>15775</v>
      </c>
      <c r="G5452" t="s">
        <v>214</v>
      </c>
      <c r="H5452" t="s">
        <v>135</v>
      </c>
      <c r="I5452" t="s">
        <v>136</v>
      </c>
      <c r="J5452" t="s">
        <v>137</v>
      </c>
      <c r="K5452" t="s">
        <v>138</v>
      </c>
      <c r="L5452" t="s">
        <v>15776</v>
      </c>
      <c r="M5452" t="s">
        <v>15777</v>
      </c>
      <c r="N5452">
        <v>2.0944444440000001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4</v>
      </c>
      <c r="U5452">
        <v>0</v>
      </c>
      <c r="V5452">
        <v>0</v>
      </c>
      <c r="W5452">
        <v>0</v>
      </c>
      <c r="X5452">
        <v>0.80822302977392702</v>
      </c>
      <c r="Y5452">
        <v>0</v>
      </c>
      <c r="Z5452">
        <v>0</v>
      </c>
      <c r="AA5452">
        <v>0</v>
      </c>
      <c r="AB5452">
        <v>30.122541159238573</v>
      </c>
      <c r="AC5452">
        <v>0</v>
      </c>
      <c r="AD5452">
        <v>0</v>
      </c>
      <c r="AE5452">
        <v>30.9307641890125</v>
      </c>
    </row>
    <row r="5453" spans="1:31" x14ac:dyDescent="0.25">
      <c r="A5453">
        <v>2443250</v>
      </c>
      <c r="B5453">
        <v>1</v>
      </c>
      <c r="C5453" t="s">
        <v>81</v>
      </c>
      <c r="D5453" t="s">
        <v>118</v>
      </c>
      <c r="E5453" t="s">
        <v>147</v>
      </c>
      <c r="F5453" t="s">
        <v>15778</v>
      </c>
      <c r="G5453" t="s">
        <v>149</v>
      </c>
      <c r="H5453" t="s">
        <v>135</v>
      </c>
      <c r="I5453" t="s">
        <v>136</v>
      </c>
      <c r="J5453" t="s">
        <v>137</v>
      </c>
      <c r="K5453" t="s">
        <v>138</v>
      </c>
      <c r="L5453" t="s">
        <v>15779</v>
      </c>
      <c r="M5453" t="s">
        <v>15780</v>
      </c>
      <c r="N5453">
        <v>1.5505555550000001</v>
      </c>
      <c r="O5453">
        <v>0</v>
      </c>
      <c r="P5453">
        <v>16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3.4982487254947721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3.4982487254947721</v>
      </c>
    </row>
    <row r="5454" spans="1:31" x14ac:dyDescent="0.25">
      <c r="A5454">
        <v>2443256</v>
      </c>
      <c r="B5454">
        <v>1</v>
      </c>
      <c r="C5454" t="s">
        <v>80</v>
      </c>
      <c r="D5454" t="s">
        <v>106</v>
      </c>
      <c r="E5454" t="s">
        <v>147</v>
      </c>
      <c r="F5454" t="s">
        <v>15781</v>
      </c>
      <c r="G5454" t="s">
        <v>175</v>
      </c>
      <c r="H5454" t="s">
        <v>135</v>
      </c>
      <c r="I5454" t="s">
        <v>136</v>
      </c>
      <c r="J5454" t="s">
        <v>137</v>
      </c>
      <c r="K5454" t="s">
        <v>138</v>
      </c>
      <c r="L5454" t="s">
        <v>15782</v>
      </c>
      <c r="M5454" t="s">
        <v>15783</v>
      </c>
      <c r="N5454">
        <v>0.208055555</v>
      </c>
      <c r="O5454">
        <v>0</v>
      </c>
      <c r="P5454">
        <v>119</v>
      </c>
      <c r="Q5454">
        <v>0</v>
      </c>
      <c r="R5454">
        <v>0</v>
      </c>
      <c r="S5454">
        <v>0</v>
      </c>
      <c r="T5454">
        <v>7</v>
      </c>
      <c r="U5454">
        <v>0</v>
      </c>
      <c r="V5454">
        <v>0</v>
      </c>
      <c r="W5454">
        <v>0</v>
      </c>
      <c r="X5454">
        <v>5.1968031496124709</v>
      </c>
      <c r="Y5454">
        <v>0</v>
      </c>
      <c r="Z5454">
        <v>0</v>
      </c>
      <c r="AA5454">
        <v>0</v>
      </c>
      <c r="AB5454">
        <v>2.134097147959638</v>
      </c>
      <c r="AC5454">
        <v>0</v>
      </c>
      <c r="AD5454">
        <v>0</v>
      </c>
      <c r="AE5454">
        <v>7.3309002975721089</v>
      </c>
    </row>
    <row r="5455" spans="1:31" x14ac:dyDescent="0.25">
      <c r="A5455">
        <v>2443258</v>
      </c>
      <c r="B5455">
        <v>1</v>
      </c>
      <c r="C5455" t="s">
        <v>80</v>
      </c>
      <c r="D5455" t="s">
        <v>82</v>
      </c>
      <c r="E5455" t="s">
        <v>132</v>
      </c>
      <c r="F5455" t="s">
        <v>15784</v>
      </c>
      <c r="G5455" t="s">
        <v>1709</v>
      </c>
      <c r="H5455" t="s">
        <v>135</v>
      </c>
      <c r="I5455" t="s">
        <v>136</v>
      </c>
      <c r="J5455" t="s">
        <v>137</v>
      </c>
      <c r="K5455" t="s">
        <v>138</v>
      </c>
      <c r="L5455" t="s">
        <v>15785</v>
      </c>
      <c r="M5455" t="s">
        <v>15786</v>
      </c>
      <c r="N5455">
        <v>2.9527777770000001</v>
      </c>
      <c r="O5455">
        <v>0</v>
      </c>
      <c r="P5455">
        <v>4</v>
      </c>
      <c r="Q5455">
        <v>0</v>
      </c>
      <c r="R5455">
        <v>0</v>
      </c>
      <c r="S5455">
        <v>0</v>
      </c>
      <c r="T5455">
        <v>1</v>
      </c>
      <c r="U5455">
        <v>0</v>
      </c>
      <c r="V5455">
        <v>0</v>
      </c>
      <c r="W5455">
        <v>0</v>
      </c>
      <c r="X5455">
        <v>4.1725923413385209</v>
      </c>
      <c r="Y5455">
        <v>0</v>
      </c>
      <c r="Z5455">
        <v>0</v>
      </c>
      <c r="AA5455">
        <v>0</v>
      </c>
      <c r="AB5455">
        <v>1.2966647029777779E-4</v>
      </c>
      <c r="AC5455">
        <v>0</v>
      </c>
      <c r="AD5455">
        <v>0</v>
      </c>
      <c r="AE5455">
        <v>4.1727220078088187</v>
      </c>
    </row>
    <row r="5456" spans="1:31" x14ac:dyDescent="0.25">
      <c r="A5456">
        <v>2443259</v>
      </c>
      <c r="B5456">
        <v>1</v>
      </c>
      <c r="C5456" t="s">
        <v>81</v>
      </c>
      <c r="D5456" t="s">
        <v>122</v>
      </c>
      <c r="E5456" t="s">
        <v>161</v>
      </c>
      <c r="F5456" t="s">
        <v>15787</v>
      </c>
      <c r="G5456" t="s">
        <v>301</v>
      </c>
      <c r="H5456" t="s">
        <v>144</v>
      </c>
      <c r="I5456" t="s">
        <v>136</v>
      </c>
      <c r="J5456" t="s">
        <v>137</v>
      </c>
      <c r="K5456" t="s">
        <v>138</v>
      </c>
      <c r="L5456" t="s">
        <v>15788</v>
      </c>
      <c r="M5456" t="s">
        <v>15789</v>
      </c>
      <c r="N5456">
        <v>5.1127777769999998</v>
      </c>
      <c r="O5456">
        <v>0</v>
      </c>
      <c r="P5456">
        <v>0</v>
      </c>
      <c r="Q5456">
        <v>3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179.33392737052006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179.33392737052006</v>
      </c>
    </row>
    <row r="5457" spans="1:31" x14ac:dyDescent="0.25">
      <c r="A5457">
        <v>2443260</v>
      </c>
      <c r="B5457">
        <v>1</v>
      </c>
      <c r="C5457" t="s">
        <v>80</v>
      </c>
      <c r="D5457" t="s">
        <v>97</v>
      </c>
      <c r="E5457" t="s">
        <v>132</v>
      </c>
      <c r="F5457" t="s">
        <v>15790</v>
      </c>
      <c r="G5457" t="s">
        <v>198</v>
      </c>
      <c r="H5457" t="s">
        <v>135</v>
      </c>
      <c r="I5457" t="s">
        <v>136</v>
      </c>
      <c r="J5457" t="s">
        <v>137</v>
      </c>
      <c r="K5457" t="s">
        <v>138</v>
      </c>
      <c r="L5457" t="s">
        <v>15791</v>
      </c>
      <c r="M5457" t="s">
        <v>15792</v>
      </c>
      <c r="N5457">
        <v>2.8291666659999999</v>
      </c>
      <c r="O5457">
        <v>0</v>
      </c>
      <c r="P5457">
        <v>1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</row>
    <row r="5458" spans="1:31" x14ac:dyDescent="0.25">
      <c r="A5458">
        <v>2443262</v>
      </c>
      <c r="B5458">
        <v>1</v>
      </c>
      <c r="C5458" t="s">
        <v>80</v>
      </c>
      <c r="D5458" t="s">
        <v>95</v>
      </c>
      <c r="E5458" t="s">
        <v>161</v>
      </c>
      <c r="F5458" t="s">
        <v>15793</v>
      </c>
      <c r="G5458" t="s">
        <v>187</v>
      </c>
      <c r="H5458" t="s">
        <v>144</v>
      </c>
      <c r="I5458" t="s">
        <v>136</v>
      </c>
      <c r="J5458" t="s">
        <v>137</v>
      </c>
      <c r="K5458" t="s">
        <v>164</v>
      </c>
      <c r="L5458" t="s">
        <v>15794</v>
      </c>
      <c r="M5458" t="s">
        <v>15795</v>
      </c>
      <c r="N5458">
        <v>2.7036111109999998</v>
      </c>
      <c r="O5458">
        <v>0</v>
      </c>
      <c r="P5458">
        <v>136</v>
      </c>
      <c r="Q5458">
        <v>0</v>
      </c>
      <c r="R5458">
        <v>0</v>
      </c>
      <c r="S5458">
        <v>0</v>
      </c>
      <c r="T5458">
        <v>8</v>
      </c>
      <c r="U5458">
        <v>0</v>
      </c>
      <c r="V5458">
        <v>0</v>
      </c>
      <c r="W5458">
        <v>0</v>
      </c>
      <c r="X5458">
        <v>90.480965137992627</v>
      </c>
      <c r="Y5458">
        <v>0</v>
      </c>
      <c r="Z5458">
        <v>0</v>
      </c>
      <c r="AA5458">
        <v>0</v>
      </c>
      <c r="AB5458">
        <v>10.39694178707161</v>
      </c>
      <c r="AC5458">
        <v>0</v>
      </c>
      <c r="AD5458">
        <v>0</v>
      </c>
      <c r="AE5458">
        <v>100.87790692506424</v>
      </c>
    </row>
    <row r="5459" spans="1:31" x14ac:dyDescent="0.25">
      <c r="A5459">
        <v>2443271</v>
      </c>
      <c r="B5459">
        <v>1</v>
      </c>
      <c r="C5459" t="s">
        <v>81</v>
      </c>
      <c r="D5459" t="s">
        <v>118</v>
      </c>
      <c r="E5459" t="s">
        <v>161</v>
      </c>
      <c r="F5459" t="s">
        <v>15796</v>
      </c>
      <c r="G5459" t="s">
        <v>256</v>
      </c>
      <c r="H5459" t="s">
        <v>144</v>
      </c>
      <c r="I5459" t="s">
        <v>136</v>
      </c>
      <c r="J5459" t="s">
        <v>137</v>
      </c>
      <c r="K5459" t="s">
        <v>138</v>
      </c>
      <c r="L5459" t="s">
        <v>10175</v>
      </c>
      <c r="M5459" t="s">
        <v>15797</v>
      </c>
      <c r="N5459">
        <v>3.608333333</v>
      </c>
      <c r="O5459">
        <v>0</v>
      </c>
      <c r="P5459">
        <v>5</v>
      </c>
      <c r="Q5459">
        <v>6</v>
      </c>
      <c r="R5459">
        <v>7</v>
      </c>
      <c r="S5459">
        <v>0</v>
      </c>
      <c r="T5459">
        <v>3</v>
      </c>
      <c r="U5459">
        <v>0</v>
      </c>
      <c r="V5459">
        <v>0</v>
      </c>
      <c r="W5459">
        <v>0</v>
      </c>
      <c r="X5459">
        <v>3.2520946159302331</v>
      </c>
      <c r="Y5459">
        <v>20.540196637663563</v>
      </c>
      <c r="Z5459">
        <v>0</v>
      </c>
      <c r="AA5459">
        <v>0</v>
      </c>
      <c r="AB5459">
        <v>327.69776488706145</v>
      </c>
      <c r="AC5459">
        <v>0</v>
      </c>
      <c r="AD5459">
        <v>0</v>
      </c>
      <c r="AE5459">
        <v>351.49005614065527</v>
      </c>
    </row>
    <row r="5460" spans="1:31" x14ac:dyDescent="0.25">
      <c r="A5460">
        <v>2443279</v>
      </c>
      <c r="B5460">
        <v>1</v>
      </c>
      <c r="C5460" t="s">
        <v>81</v>
      </c>
      <c r="D5460" t="s">
        <v>113</v>
      </c>
      <c r="E5460" t="s">
        <v>147</v>
      </c>
      <c r="F5460" t="s">
        <v>15798</v>
      </c>
      <c r="G5460" t="s">
        <v>171</v>
      </c>
      <c r="H5460" t="s">
        <v>135</v>
      </c>
      <c r="I5460" t="s">
        <v>136</v>
      </c>
      <c r="J5460" t="s">
        <v>137</v>
      </c>
      <c r="K5460" t="s">
        <v>138</v>
      </c>
      <c r="L5460" t="s">
        <v>15799</v>
      </c>
      <c r="M5460" t="s">
        <v>15800</v>
      </c>
      <c r="N5460">
        <v>1.1358333329999999</v>
      </c>
      <c r="O5460">
        <v>0</v>
      </c>
      <c r="P5460">
        <v>84</v>
      </c>
      <c r="Q5460">
        <v>0</v>
      </c>
      <c r="R5460">
        <v>0</v>
      </c>
      <c r="S5460">
        <v>0</v>
      </c>
      <c r="T5460">
        <v>4</v>
      </c>
      <c r="U5460">
        <v>0</v>
      </c>
      <c r="V5460">
        <v>0</v>
      </c>
      <c r="W5460">
        <v>0</v>
      </c>
      <c r="X5460">
        <v>30.361026960223576</v>
      </c>
      <c r="Y5460">
        <v>0</v>
      </c>
      <c r="Z5460">
        <v>0</v>
      </c>
      <c r="AA5460">
        <v>0</v>
      </c>
      <c r="AB5460">
        <v>0.18056392987454553</v>
      </c>
      <c r="AC5460">
        <v>0</v>
      </c>
      <c r="AD5460">
        <v>0</v>
      </c>
      <c r="AE5460">
        <v>30.541590890098121</v>
      </c>
    </row>
    <row r="5461" spans="1:31" x14ac:dyDescent="0.25">
      <c r="A5461">
        <v>2443288</v>
      </c>
      <c r="B5461">
        <v>1</v>
      </c>
      <c r="C5461" t="s">
        <v>81</v>
      </c>
      <c r="D5461" t="s">
        <v>113</v>
      </c>
      <c r="E5461" t="s">
        <v>147</v>
      </c>
      <c r="F5461" t="s">
        <v>15801</v>
      </c>
      <c r="G5461" t="s">
        <v>2086</v>
      </c>
      <c r="H5461" t="s">
        <v>135</v>
      </c>
      <c r="I5461" t="s">
        <v>136</v>
      </c>
      <c r="J5461" t="s">
        <v>137</v>
      </c>
      <c r="K5461" t="s">
        <v>138</v>
      </c>
      <c r="L5461" t="s">
        <v>15802</v>
      </c>
      <c r="M5461" t="s">
        <v>15803</v>
      </c>
      <c r="N5461">
        <v>3.0041666660000002</v>
      </c>
      <c r="O5461">
        <v>0</v>
      </c>
      <c r="P5461">
        <v>28</v>
      </c>
      <c r="Q5461">
        <v>0</v>
      </c>
      <c r="R5461">
        <v>20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3.358803189423619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3.358803189423619</v>
      </c>
    </row>
    <row r="5462" spans="1:31" x14ac:dyDescent="0.25">
      <c r="A5462">
        <v>2443291</v>
      </c>
      <c r="B5462">
        <v>1</v>
      </c>
      <c r="C5462" t="s">
        <v>80</v>
      </c>
      <c r="D5462" t="s">
        <v>93</v>
      </c>
      <c r="E5462" t="s">
        <v>141</v>
      </c>
      <c r="F5462" t="s">
        <v>15140</v>
      </c>
      <c r="G5462" t="s">
        <v>143</v>
      </c>
      <c r="H5462" t="s">
        <v>144</v>
      </c>
      <c r="I5462" t="s">
        <v>136</v>
      </c>
      <c r="J5462" t="s">
        <v>137</v>
      </c>
      <c r="K5462" t="s">
        <v>138</v>
      </c>
      <c r="L5462" t="s">
        <v>15804</v>
      </c>
      <c r="M5462" t="s">
        <v>15805</v>
      </c>
      <c r="N5462">
        <v>1.229166666</v>
      </c>
      <c r="O5462">
        <v>0</v>
      </c>
      <c r="P5462">
        <v>0</v>
      </c>
      <c r="Q5462">
        <v>33</v>
      </c>
      <c r="R5462">
        <v>0</v>
      </c>
      <c r="S5462">
        <v>3</v>
      </c>
      <c r="T5462">
        <v>1</v>
      </c>
      <c r="U5462">
        <v>0</v>
      </c>
      <c r="V5462">
        <v>0</v>
      </c>
      <c r="W5462">
        <v>0</v>
      </c>
      <c r="X5462">
        <v>0</v>
      </c>
      <c r="Y5462">
        <v>63.529791253205829</v>
      </c>
      <c r="Z5462">
        <v>0</v>
      </c>
      <c r="AA5462">
        <v>6.0299716774921865</v>
      </c>
      <c r="AB5462">
        <v>1.5798720085436266</v>
      </c>
      <c r="AC5462">
        <v>0</v>
      </c>
      <c r="AD5462">
        <v>0</v>
      </c>
      <c r="AE5462">
        <v>71.139634939241645</v>
      </c>
    </row>
    <row r="5463" spans="1:31" x14ac:dyDescent="0.25">
      <c r="A5463">
        <v>2443294</v>
      </c>
      <c r="B5463">
        <v>1</v>
      </c>
      <c r="C5463" t="s">
        <v>80</v>
      </c>
      <c r="D5463" t="s">
        <v>90</v>
      </c>
      <c r="E5463" t="s">
        <v>229</v>
      </c>
      <c r="F5463" t="s">
        <v>15806</v>
      </c>
      <c r="G5463" t="s">
        <v>214</v>
      </c>
      <c r="H5463" t="s">
        <v>144</v>
      </c>
      <c r="I5463" t="s">
        <v>136</v>
      </c>
      <c r="J5463" t="s">
        <v>137</v>
      </c>
      <c r="K5463" t="s">
        <v>138</v>
      </c>
      <c r="L5463" t="s">
        <v>15807</v>
      </c>
      <c r="M5463" t="s">
        <v>15808</v>
      </c>
      <c r="N5463">
        <v>1.0322222219999999</v>
      </c>
      <c r="O5463">
        <v>0</v>
      </c>
      <c r="P5463">
        <v>0</v>
      </c>
      <c r="Q5463">
        <v>0</v>
      </c>
      <c r="R5463">
        <v>0</v>
      </c>
      <c r="S5463">
        <v>1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810.34578329700662</v>
      </c>
      <c r="AB5463">
        <v>0</v>
      </c>
      <c r="AC5463">
        <v>0</v>
      </c>
      <c r="AD5463">
        <v>0</v>
      </c>
      <c r="AE5463">
        <v>810.34578329700662</v>
      </c>
    </row>
    <row r="5464" spans="1:31" x14ac:dyDescent="0.25">
      <c r="A5464">
        <v>2443295</v>
      </c>
      <c r="B5464">
        <v>1</v>
      </c>
      <c r="C5464" t="s">
        <v>80</v>
      </c>
      <c r="D5464" t="s">
        <v>97</v>
      </c>
      <c r="E5464" t="s">
        <v>178</v>
      </c>
      <c r="F5464" t="s">
        <v>6203</v>
      </c>
      <c r="G5464" t="s">
        <v>143</v>
      </c>
      <c r="H5464" t="s">
        <v>144</v>
      </c>
      <c r="I5464" t="s">
        <v>136</v>
      </c>
      <c r="J5464" t="s">
        <v>137</v>
      </c>
      <c r="K5464" t="s">
        <v>138</v>
      </c>
      <c r="L5464" t="s">
        <v>15809</v>
      </c>
      <c r="M5464" t="s">
        <v>15810</v>
      </c>
      <c r="N5464">
        <v>0.75472222200000005</v>
      </c>
      <c r="O5464">
        <v>2</v>
      </c>
      <c r="P5464">
        <v>1011</v>
      </c>
      <c r="Q5464">
        <v>1</v>
      </c>
      <c r="R5464">
        <v>32</v>
      </c>
      <c r="S5464">
        <v>5</v>
      </c>
      <c r="T5464">
        <v>74</v>
      </c>
      <c r="U5464">
        <v>0</v>
      </c>
      <c r="V5464">
        <v>0</v>
      </c>
      <c r="W5464">
        <v>19.096448686470755</v>
      </c>
      <c r="X5464">
        <v>90.243073651025711</v>
      </c>
      <c r="Y5464">
        <v>7.1542520998E-2</v>
      </c>
      <c r="Z5464">
        <v>0.52576593134004324</v>
      </c>
      <c r="AA5464">
        <v>6.6379284096573681</v>
      </c>
      <c r="AB5464">
        <v>98.239061865831104</v>
      </c>
      <c r="AC5464">
        <v>0</v>
      </c>
      <c r="AD5464">
        <v>0</v>
      </c>
      <c r="AE5464">
        <v>214.81382106532297</v>
      </c>
    </row>
    <row r="5465" spans="1:31" x14ac:dyDescent="0.25">
      <c r="A5465">
        <v>2443296</v>
      </c>
      <c r="B5465">
        <v>1</v>
      </c>
      <c r="C5465" t="s">
        <v>81</v>
      </c>
      <c r="D5465" t="s">
        <v>127</v>
      </c>
      <c r="E5465" t="s">
        <v>178</v>
      </c>
      <c r="F5465" t="s">
        <v>10707</v>
      </c>
      <c r="G5465" t="s">
        <v>143</v>
      </c>
      <c r="H5465" t="s">
        <v>144</v>
      </c>
      <c r="I5465" t="s">
        <v>136</v>
      </c>
      <c r="J5465" t="s">
        <v>137</v>
      </c>
      <c r="K5465" t="s">
        <v>138</v>
      </c>
      <c r="L5465" t="s">
        <v>15811</v>
      </c>
      <c r="M5465" t="s">
        <v>15812</v>
      </c>
      <c r="N5465">
        <v>0.46777777700000001</v>
      </c>
      <c r="O5465">
        <v>0</v>
      </c>
      <c r="P5465">
        <v>0</v>
      </c>
      <c r="Q5465">
        <v>0</v>
      </c>
      <c r="R5465">
        <v>0</v>
      </c>
      <c r="S5465">
        <v>2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1256.290873147321</v>
      </c>
      <c r="AB5465">
        <v>0</v>
      </c>
      <c r="AC5465">
        <v>0</v>
      </c>
      <c r="AD5465">
        <v>0</v>
      </c>
      <c r="AE5465">
        <v>1256.290873147321</v>
      </c>
    </row>
    <row r="5466" spans="1:31" x14ac:dyDescent="0.25">
      <c r="A5466">
        <v>2443298</v>
      </c>
      <c r="B5466">
        <v>1</v>
      </c>
      <c r="C5466" t="s">
        <v>80</v>
      </c>
      <c r="D5466" t="s">
        <v>84</v>
      </c>
      <c r="E5466" t="s">
        <v>290</v>
      </c>
      <c r="F5466" t="s">
        <v>15813</v>
      </c>
      <c r="G5466" t="s">
        <v>214</v>
      </c>
      <c r="H5466" t="s">
        <v>135</v>
      </c>
      <c r="I5466" t="s">
        <v>136</v>
      </c>
      <c r="J5466" t="s">
        <v>3</v>
      </c>
      <c r="K5466" t="s">
        <v>138</v>
      </c>
      <c r="L5466" t="s">
        <v>15814</v>
      </c>
      <c r="M5466" t="s">
        <v>15815</v>
      </c>
      <c r="N5466">
        <v>6.5169444439999999</v>
      </c>
      <c r="O5466">
        <v>0</v>
      </c>
      <c r="P5466">
        <v>179</v>
      </c>
      <c r="Q5466">
        <v>0</v>
      </c>
      <c r="R5466">
        <v>0</v>
      </c>
      <c r="S5466">
        <v>0</v>
      </c>
      <c r="T5466">
        <v>1</v>
      </c>
      <c r="U5466">
        <v>0</v>
      </c>
      <c r="V5466">
        <v>0</v>
      </c>
      <c r="W5466">
        <v>0</v>
      </c>
      <c r="X5466">
        <v>283.73104573370671</v>
      </c>
      <c r="Y5466">
        <v>0</v>
      </c>
      <c r="Z5466">
        <v>0</v>
      </c>
      <c r="AA5466">
        <v>0</v>
      </c>
      <c r="AB5466">
        <v>23.241995530441567</v>
      </c>
      <c r="AC5466">
        <v>0</v>
      </c>
      <c r="AD5466">
        <v>0</v>
      </c>
      <c r="AE5466">
        <v>306.97304126414826</v>
      </c>
    </row>
    <row r="5467" spans="1:31" x14ac:dyDescent="0.25">
      <c r="A5467">
        <v>2443301</v>
      </c>
      <c r="B5467">
        <v>1</v>
      </c>
      <c r="C5467" t="s">
        <v>80</v>
      </c>
      <c r="D5467" t="s">
        <v>103</v>
      </c>
      <c r="E5467" t="s">
        <v>147</v>
      </c>
      <c r="F5467" t="s">
        <v>15816</v>
      </c>
      <c r="G5467" t="s">
        <v>171</v>
      </c>
      <c r="H5467" t="s">
        <v>135</v>
      </c>
      <c r="I5467" t="s">
        <v>136</v>
      </c>
      <c r="J5467" t="s">
        <v>137</v>
      </c>
      <c r="K5467" t="s">
        <v>138</v>
      </c>
      <c r="L5467" t="s">
        <v>15817</v>
      </c>
      <c r="M5467" t="s">
        <v>15818</v>
      </c>
      <c r="N5467">
        <v>2.3033333329999999</v>
      </c>
      <c r="O5467">
        <v>0</v>
      </c>
      <c r="P5467">
        <v>8</v>
      </c>
      <c r="Q5467">
        <v>0</v>
      </c>
      <c r="R5467">
        <v>0</v>
      </c>
      <c r="S5467">
        <v>0</v>
      </c>
      <c r="T5467">
        <v>2</v>
      </c>
      <c r="U5467">
        <v>0</v>
      </c>
      <c r="V5467">
        <v>0</v>
      </c>
      <c r="W5467">
        <v>0</v>
      </c>
      <c r="X5467">
        <v>4.7457346180706006</v>
      </c>
      <c r="Y5467">
        <v>0</v>
      </c>
      <c r="Z5467">
        <v>0</v>
      </c>
      <c r="AA5467">
        <v>0</v>
      </c>
      <c r="AB5467">
        <v>22.006711240744767</v>
      </c>
      <c r="AC5467">
        <v>0</v>
      </c>
      <c r="AD5467">
        <v>0</v>
      </c>
      <c r="AE5467">
        <v>26.752445858815367</v>
      </c>
    </row>
    <row r="5468" spans="1:31" x14ac:dyDescent="0.25">
      <c r="A5468">
        <v>2443303</v>
      </c>
      <c r="B5468">
        <v>1</v>
      </c>
      <c r="C5468" t="s">
        <v>81</v>
      </c>
      <c r="D5468" t="s">
        <v>112</v>
      </c>
      <c r="E5468" t="s">
        <v>178</v>
      </c>
      <c r="F5468" t="s">
        <v>6354</v>
      </c>
      <c r="G5468" t="s">
        <v>143</v>
      </c>
      <c r="H5468" t="s">
        <v>144</v>
      </c>
      <c r="I5468" t="s">
        <v>136</v>
      </c>
      <c r="J5468" t="s">
        <v>137</v>
      </c>
      <c r="K5468" t="s">
        <v>138</v>
      </c>
      <c r="L5468" t="s">
        <v>15819</v>
      </c>
      <c r="M5468" t="s">
        <v>15820</v>
      </c>
      <c r="N5468">
        <v>0.25416666599999999</v>
      </c>
      <c r="O5468">
        <v>0</v>
      </c>
      <c r="P5468">
        <v>0</v>
      </c>
      <c r="Q5468">
        <v>6</v>
      </c>
      <c r="R5468">
        <v>69</v>
      </c>
      <c r="S5468">
        <v>4</v>
      </c>
      <c r="T5468">
        <v>1</v>
      </c>
      <c r="U5468">
        <v>0</v>
      </c>
      <c r="V5468">
        <v>0</v>
      </c>
      <c r="W5468">
        <v>0</v>
      </c>
      <c r="X5468">
        <v>0</v>
      </c>
      <c r="Y5468">
        <v>2.9246424694213538</v>
      </c>
      <c r="Z5468">
        <v>0.48865589594250003</v>
      </c>
      <c r="AA5468">
        <v>3.606765646518125</v>
      </c>
      <c r="AB5468">
        <v>0.56407247956899997</v>
      </c>
      <c r="AC5468">
        <v>0</v>
      </c>
      <c r="AD5468">
        <v>0</v>
      </c>
      <c r="AE5468">
        <v>7.5841364914509795</v>
      </c>
    </row>
    <row r="5469" spans="1:31" x14ac:dyDescent="0.25">
      <c r="A5469">
        <v>2443304</v>
      </c>
      <c r="B5469">
        <v>1</v>
      </c>
      <c r="C5469" t="s">
        <v>80</v>
      </c>
      <c r="D5469" t="s">
        <v>92</v>
      </c>
      <c r="E5469" t="s">
        <v>132</v>
      </c>
      <c r="F5469" t="s">
        <v>15821</v>
      </c>
      <c r="G5469" t="s">
        <v>153</v>
      </c>
      <c r="H5469" t="s">
        <v>135</v>
      </c>
      <c r="I5469" t="s">
        <v>136</v>
      </c>
      <c r="J5469" t="s">
        <v>137</v>
      </c>
      <c r="K5469" t="s">
        <v>138</v>
      </c>
      <c r="L5469" t="s">
        <v>15822</v>
      </c>
      <c r="M5469" t="s">
        <v>15823</v>
      </c>
      <c r="N5469">
        <v>1.0852777769999999</v>
      </c>
      <c r="O5469">
        <v>0</v>
      </c>
      <c r="P5469">
        <v>2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1.4252048332066114E-2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1.4252048332066114E-2</v>
      </c>
    </row>
    <row r="5470" spans="1:31" x14ac:dyDescent="0.25">
      <c r="A5470">
        <v>2443305</v>
      </c>
      <c r="B5470">
        <v>1</v>
      </c>
      <c r="C5470" t="s">
        <v>80</v>
      </c>
      <c r="D5470" t="s">
        <v>87</v>
      </c>
      <c r="E5470" t="s">
        <v>290</v>
      </c>
      <c r="F5470" t="s">
        <v>15824</v>
      </c>
      <c r="G5470" t="s">
        <v>5666</v>
      </c>
      <c r="H5470" t="s">
        <v>135</v>
      </c>
      <c r="I5470" t="s">
        <v>136</v>
      </c>
      <c r="J5470" t="s">
        <v>137</v>
      </c>
      <c r="K5470" t="s">
        <v>138</v>
      </c>
      <c r="L5470" t="s">
        <v>15825</v>
      </c>
      <c r="M5470" t="s">
        <v>15826</v>
      </c>
      <c r="N5470">
        <v>3.8858333329999999</v>
      </c>
      <c r="O5470">
        <v>0</v>
      </c>
      <c r="P5470">
        <v>22</v>
      </c>
      <c r="Q5470">
        <v>0</v>
      </c>
      <c r="R5470">
        <v>0</v>
      </c>
      <c r="S5470">
        <v>0</v>
      </c>
      <c r="T5470">
        <v>16</v>
      </c>
      <c r="U5470">
        <v>0</v>
      </c>
      <c r="V5470">
        <v>0</v>
      </c>
      <c r="W5470">
        <v>0</v>
      </c>
      <c r="X5470">
        <v>19.658927167819009</v>
      </c>
      <c r="Y5470">
        <v>0</v>
      </c>
      <c r="Z5470">
        <v>0</v>
      </c>
      <c r="AA5470">
        <v>0</v>
      </c>
      <c r="AB5470">
        <v>257.02298001465522</v>
      </c>
      <c r="AC5470">
        <v>0</v>
      </c>
      <c r="AD5470">
        <v>0</v>
      </c>
      <c r="AE5470">
        <v>276.68190718247422</v>
      </c>
    </row>
    <row r="5471" spans="1:31" x14ac:dyDescent="0.25">
      <c r="A5471">
        <v>2443306</v>
      </c>
      <c r="B5471">
        <v>1</v>
      </c>
      <c r="C5471" t="s">
        <v>80</v>
      </c>
      <c r="D5471" t="s">
        <v>98</v>
      </c>
      <c r="E5471" t="s">
        <v>132</v>
      </c>
      <c r="F5471" t="s">
        <v>15827</v>
      </c>
      <c r="G5471" t="s">
        <v>134</v>
      </c>
      <c r="H5471" t="s">
        <v>135</v>
      </c>
      <c r="I5471" t="s">
        <v>136</v>
      </c>
      <c r="J5471" t="s">
        <v>137</v>
      </c>
      <c r="K5471" t="s">
        <v>138</v>
      </c>
      <c r="L5471" t="s">
        <v>15828</v>
      </c>
      <c r="M5471" t="s">
        <v>15829</v>
      </c>
      <c r="N5471">
        <v>3.5449999999999999</v>
      </c>
      <c r="O5471">
        <v>0</v>
      </c>
      <c r="P5471">
        <v>1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0.7730307275578876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0.7730307275578876</v>
      </c>
    </row>
    <row r="5472" spans="1:31" x14ac:dyDescent="0.25">
      <c r="A5472">
        <v>2443308</v>
      </c>
      <c r="B5472">
        <v>1</v>
      </c>
      <c r="C5472" t="s">
        <v>80</v>
      </c>
      <c r="D5472" t="s">
        <v>90</v>
      </c>
      <c r="E5472" t="s">
        <v>156</v>
      </c>
      <c r="F5472" t="s">
        <v>10695</v>
      </c>
      <c r="G5472" t="s">
        <v>187</v>
      </c>
      <c r="H5472" t="s">
        <v>135</v>
      </c>
      <c r="I5472" t="s">
        <v>136</v>
      </c>
      <c r="J5472" t="s">
        <v>137</v>
      </c>
      <c r="K5472" t="s">
        <v>164</v>
      </c>
      <c r="L5472" t="s">
        <v>15830</v>
      </c>
      <c r="M5472" t="s">
        <v>15831</v>
      </c>
      <c r="N5472">
        <v>2.7327777769999999</v>
      </c>
      <c r="O5472">
        <v>0</v>
      </c>
      <c r="P5472">
        <v>682</v>
      </c>
      <c r="Q5472">
        <v>0</v>
      </c>
      <c r="R5472">
        <v>0</v>
      </c>
      <c r="S5472">
        <v>0</v>
      </c>
      <c r="T5472">
        <v>53</v>
      </c>
      <c r="U5472">
        <v>0</v>
      </c>
      <c r="V5472">
        <v>1</v>
      </c>
      <c r="W5472">
        <v>0</v>
      </c>
      <c r="X5472">
        <v>697.64071791699746</v>
      </c>
      <c r="Y5472">
        <v>0</v>
      </c>
      <c r="Z5472">
        <v>0</v>
      </c>
      <c r="AA5472">
        <v>0</v>
      </c>
      <c r="AB5472">
        <v>94.301970477646549</v>
      </c>
      <c r="AC5472">
        <v>0</v>
      </c>
      <c r="AD5472">
        <v>70.047257628230525</v>
      </c>
      <c r="AE5472">
        <v>861.98994602287462</v>
      </c>
    </row>
    <row r="5473" spans="1:31" x14ac:dyDescent="0.25">
      <c r="A5473">
        <v>2443311</v>
      </c>
      <c r="B5473">
        <v>1</v>
      </c>
      <c r="C5473" t="s">
        <v>81</v>
      </c>
      <c r="D5473" t="s">
        <v>127</v>
      </c>
      <c r="E5473" t="s">
        <v>132</v>
      </c>
      <c r="F5473" t="s">
        <v>15832</v>
      </c>
      <c r="G5473" t="s">
        <v>153</v>
      </c>
      <c r="H5473" t="s">
        <v>135</v>
      </c>
      <c r="I5473" t="s">
        <v>136</v>
      </c>
      <c r="J5473" t="s">
        <v>137</v>
      </c>
      <c r="K5473" t="s">
        <v>138</v>
      </c>
      <c r="L5473" t="s">
        <v>15833</v>
      </c>
      <c r="M5473" t="s">
        <v>15834</v>
      </c>
      <c r="N5473">
        <v>0.71333333300000001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1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0.66949946513476455</v>
      </c>
      <c r="AC5473">
        <v>0</v>
      </c>
      <c r="AD5473">
        <v>0</v>
      </c>
      <c r="AE5473">
        <v>0.66949946513476455</v>
      </c>
    </row>
    <row r="5474" spans="1:31" x14ac:dyDescent="0.25">
      <c r="A5474">
        <v>2443312</v>
      </c>
      <c r="B5474">
        <v>1</v>
      </c>
      <c r="C5474" t="s">
        <v>80</v>
      </c>
      <c r="D5474" t="s">
        <v>90</v>
      </c>
      <c r="E5474" t="s">
        <v>161</v>
      </c>
      <c r="F5474" t="s">
        <v>15835</v>
      </c>
      <c r="G5474" t="s">
        <v>183</v>
      </c>
      <c r="H5474" t="s">
        <v>144</v>
      </c>
      <c r="I5474" t="s">
        <v>136</v>
      </c>
      <c r="J5474" t="s">
        <v>137</v>
      </c>
      <c r="K5474" t="s">
        <v>138</v>
      </c>
      <c r="L5474" t="s">
        <v>15836</v>
      </c>
      <c r="M5474" t="s">
        <v>15837</v>
      </c>
      <c r="N5474">
        <v>1.8811111110000001</v>
      </c>
      <c r="O5474">
        <v>0</v>
      </c>
      <c r="P5474">
        <v>870</v>
      </c>
      <c r="Q5474">
        <v>0</v>
      </c>
      <c r="R5474">
        <v>0</v>
      </c>
      <c r="S5474">
        <v>0</v>
      </c>
      <c r="T5474">
        <v>30</v>
      </c>
      <c r="U5474">
        <v>0</v>
      </c>
      <c r="V5474">
        <v>0</v>
      </c>
      <c r="W5474">
        <v>0</v>
      </c>
      <c r="X5474">
        <v>443.14165859727086</v>
      </c>
      <c r="Y5474">
        <v>0</v>
      </c>
      <c r="Z5474">
        <v>0</v>
      </c>
      <c r="AA5474">
        <v>0</v>
      </c>
      <c r="AB5474">
        <v>74.270118979003868</v>
      </c>
      <c r="AC5474">
        <v>0</v>
      </c>
      <c r="AD5474">
        <v>0</v>
      </c>
      <c r="AE5474">
        <v>517.41177757627474</v>
      </c>
    </row>
    <row r="5475" spans="1:31" x14ac:dyDescent="0.25">
      <c r="A5475">
        <v>2443313</v>
      </c>
      <c r="B5475">
        <v>1</v>
      </c>
      <c r="C5475" t="s">
        <v>80</v>
      </c>
      <c r="D5475" t="s">
        <v>94</v>
      </c>
      <c r="E5475" t="s">
        <v>132</v>
      </c>
      <c r="F5475" t="s">
        <v>15838</v>
      </c>
      <c r="G5475" t="s">
        <v>134</v>
      </c>
      <c r="H5475" t="s">
        <v>135</v>
      </c>
      <c r="I5475" t="s">
        <v>136</v>
      </c>
      <c r="J5475" t="s">
        <v>137</v>
      </c>
      <c r="K5475" t="s">
        <v>138</v>
      </c>
      <c r="L5475" t="s">
        <v>15839</v>
      </c>
      <c r="M5475" t="s">
        <v>15840</v>
      </c>
      <c r="N5475">
        <v>3.49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</row>
    <row r="5476" spans="1:31" x14ac:dyDescent="0.25">
      <c r="A5476">
        <v>2443321</v>
      </c>
      <c r="B5476">
        <v>1</v>
      </c>
      <c r="C5476" t="s">
        <v>80</v>
      </c>
      <c r="D5476" t="s">
        <v>110</v>
      </c>
      <c r="E5476" t="s">
        <v>132</v>
      </c>
      <c r="F5476" t="s">
        <v>15841</v>
      </c>
      <c r="G5476" t="s">
        <v>134</v>
      </c>
      <c r="H5476" t="s">
        <v>135</v>
      </c>
      <c r="I5476" t="s">
        <v>136</v>
      </c>
      <c r="J5476" t="s">
        <v>137</v>
      </c>
      <c r="K5476" t="s">
        <v>138</v>
      </c>
      <c r="L5476" t="s">
        <v>15842</v>
      </c>
      <c r="M5476" t="s">
        <v>15843</v>
      </c>
      <c r="N5476">
        <v>1.05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0.26471661889138998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0.26471661889138998</v>
      </c>
    </row>
    <row r="5477" spans="1:31" x14ac:dyDescent="0.25">
      <c r="A5477">
        <v>2443322</v>
      </c>
      <c r="B5477">
        <v>1</v>
      </c>
      <c r="C5477" t="s">
        <v>81</v>
      </c>
      <c r="D5477" t="s">
        <v>127</v>
      </c>
      <c r="E5477" t="s">
        <v>141</v>
      </c>
      <c r="F5477" t="s">
        <v>1932</v>
      </c>
      <c r="G5477" t="s">
        <v>143</v>
      </c>
      <c r="H5477" t="s">
        <v>144</v>
      </c>
      <c r="I5477" t="s">
        <v>136</v>
      </c>
      <c r="J5477" t="s">
        <v>137</v>
      </c>
      <c r="K5477" t="s">
        <v>138</v>
      </c>
      <c r="L5477" t="s">
        <v>15844</v>
      </c>
      <c r="M5477" t="s">
        <v>15845</v>
      </c>
      <c r="N5477">
        <v>1.056944444</v>
      </c>
      <c r="O5477">
        <v>9</v>
      </c>
      <c r="P5477">
        <v>3</v>
      </c>
      <c r="Q5477">
        <v>284</v>
      </c>
      <c r="R5477">
        <v>41</v>
      </c>
      <c r="S5477">
        <v>17</v>
      </c>
      <c r="T5477">
        <v>3</v>
      </c>
      <c r="U5477">
        <v>0</v>
      </c>
      <c r="V5477">
        <v>0</v>
      </c>
      <c r="W5477">
        <v>2.129527309841067</v>
      </c>
      <c r="X5477">
        <v>0</v>
      </c>
      <c r="Y5477">
        <v>73.320509933284242</v>
      </c>
      <c r="Z5477">
        <v>8.5233991560158291</v>
      </c>
      <c r="AA5477">
        <v>58.816337907836136</v>
      </c>
      <c r="AB5477">
        <v>2.3422319908629334</v>
      </c>
      <c r="AC5477">
        <v>0</v>
      </c>
      <c r="AD5477">
        <v>0</v>
      </c>
      <c r="AE5477">
        <v>145.13200629784021</v>
      </c>
    </row>
    <row r="5478" spans="1:31" x14ac:dyDescent="0.25">
      <c r="A5478">
        <v>2443324</v>
      </c>
      <c r="B5478">
        <v>1</v>
      </c>
      <c r="C5478" t="s">
        <v>80</v>
      </c>
      <c r="D5478" t="s">
        <v>97</v>
      </c>
      <c r="E5478" t="s">
        <v>178</v>
      </c>
      <c r="F5478" t="s">
        <v>4674</v>
      </c>
      <c r="G5478" t="s">
        <v>143</v>
      </c>
      <c r="H5478" t="s">
        <v>144</v>
      </c>
      <c r="I5478" t="s">
        <v>136</v>
      </c>
      <c r="J5478" t="s">
        <v>137</v>
      </c>
      <c r="K5478" t="s">
        <v>138</v>
      </c>
      <c r="L5478" t="s">
        <v>15846</v>
      </c>
      <c r="M5478" t="s">
        <v>15847</v>
      </c>
      <c r="N5478">
        <v>0.168055555</v>
      </c>
      <c r="O5478">
        <v>0</v>
      </c>
      <c r="P5478">
        <v>132</v>
      </c>
      <c r="Q5478">
        <v>0</v>
      </c>
      <c r="R5478">
        <v>256</v>
      </c>
      <c r="S5478">
        <v>2</v>
      </c>
      <c r="T5478">
        <v>73</v>
      </c>
      <c r="U5478">
        <v>0</v>
      </c>
      <c r="V5478">
        <v>0</v>
      </c>
      <c r="W5478">
        <v>0</v>
      </c>
      <c r="X5478">
        <v>16.846709172601464</v>
      </c>
      <c r="Y5478">
        <v>0</v>
      </c>
      <c r="Z5478">
        <v>3.4473693328870278</v>
      </c>
      <c r="AA5478">
        <v>0.63085517386955559</v>
      </c>
      <c r="AB5478">
        <v>12.157304497737734</v>
      </c>
      <c r="AC5478">
        <v>0</v>
      </c>
      <c r="AD5478">
        <v>0</v>
      </c>
      <c r="AE5478">
        <v>33.082238177095782</v>
      </c>
    </row>
    <row r="5479" spans="1:31" x14ac:dyDescent="0.25">
      <c r="A5479">
        <v>2443326</v>
      </c>
      <c r="B5479">
        <v>1</v>
      </c>
      <c r="C5479" t="s">
        <v>80</v>
      </c>
      <c r="D5479" t="s">
        <v>90</v>
      </c>
      <c r="E5479" t="s">
        <v>161</v>
      </c>
      <c r="F5479" t="s">
        <v>15848</v>
      </c>
      <c r="G5479" t="s">
        <v>256</v>
      </c>
      <c r="H5479" t="s">
        <v>144</v>
      </c>
      <c r="I5479" t="s">
        <v>136</v>
      </c>
      <c r="J5479" t="s">
        <v>137</v>
      </c>
      <c r="K5479" t="s">
        <v>138</v>
      </c>
      <c r="L5479" t="s">
        <v>15849</v>
      </c>
      <c r="M5479" t="s">
        <v>15850</v>
      </c>
      <c r="N5479">
        <v>3.1486111110000001</v>
      </c>
      <c r="O5479">
        <v>0</v>
      </c>
      <c r="P5479">
        <v>118</v>
      </c>
      <c r="Q5479">
        <v>0</v>
      </c>
      <c r="R5479">
        <v>0</v>
      </c>
      <c r="S5479">
        <v>0</v>
      </c>
      <c r="T5479">
        <v>6</v>
      </c>
      <c r="U5479">
        <v>0</v>
      </c>
      <c r="V5479">
        <v>0</v>
      </c>
      <c r="W5479">
        <v>0</v>
      </c>
      <c r="X5479">
        <v>85.002182164946689</v>
      </c>
      <c r="Y5479">
        <v>0</v>
      </c>
      <c r="Z5479">
        <v>0</v>
      </c>
      <c r="AA5479">
        <v>0</v>
      </c>
      <c r="AB5479">
        <v>10.002946472258552</v>
      </c>
      <c r="AC5479">
        <v>0</v>
      </c>
      <c r="AD5479">
        <v>0</v>
      </c>
      <c r="AE5479">
        <v>95.005128637205246</v>
      </c>
    </row>
    <row r="5480" spans="1:31" x14ac:dyDescent="0.25">
      <c r="A5480">
        <v>2443328</v>
      </c>
      <c r="B5480">
        <v>1</v>
      </c>
      <c r="C5480" t="s">
        <v>80</v>
      </c>
      <c r="D5480" t="s">
        <v>96</v>
      </c>
      <c r="E5480" t="s">
        <v>132</v>
      </c>
      <c r="F5480" t="s">
        <v>15851</v>
      </c>
      <c r="G5480" t="s">
        <v>134</v>
      </c>
      <c r="H5480" t="s">
        <v>135</v>
      </c>
      <c r="I5480" t="s">
        <v>136</v>
      </c>
      <c r="J5480" t="s">
        <v>137</v>
      </c>
      <c r="K5480" t="s">
        <v>138</v>
      </c>
      <c r="L5480" t="s">
        <v>15852</v>
      </c>
      <c r="M5480" t="s">
        <v>15853</v>
      </c>
      <c r="N5480">
        <v>1.416388888</v>
      </c>
      <c r="O5480">
        <v>0</v>
      </c>
      <c r="P5480">
        <v>1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0.3793255028507389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0.3793255028507389</v>
      </c>
    </row>
    <row r="5481" spans="1:31" x14ac:dyDescent="0.25">
      <c r="A5481">
        <v>2443335</v>
      </c>
      <c r="B5481">
        <v>1</v>
      </c>
      <c r="C5481" t="s">
        <v>81</v>
      </c>
      <c r="D5481" t="s">
        <v>118</v>
      </c>
      <c r="E5481" t="s">
        <v>141</v>
      </c>
      <c r="F5481" t="s">
        <v>15854</v>
      </c>
      <c r="G5481" t="s">
        <v>143</v>
      </c>
      <c r="H5481" t="s">
        <v>144</v>
      </c>
      <c r="I5481" t="s">
        <v>136</v>
      </c>
      <c r="J5481" t="s">
        <v>137</v>
      </c>
      <c r="K5481" t="s">
        <v>138</v>
      </c>
      <c r="L5481" t="s">
        <v>15855</v>
      </c>
      <c r="M5481" t="s">
        <v>15856</v>
      </c>
      <c r="N5481">
        <v>0.65083333300000001</v>
      </c>
      <c r="O5481">
        <v>4</v>
      </c>
      <c r="P5481">
        <v>395</v>
      </c>
      <c r="Q5481">
        <v>124</v>
      </c>
      <c r="R5481">
        <v>109</v>
      </c>
      <c r="S5481">
        <v>14</v>
      </c>
      <c r="T5481">
        <v>40</v>
      </c>
      <c r="U5481">
        <v>2</v>
      </c>
      <c r="V5481">
        <v>0</v>
      </c>
      <c r="W5481">
        <v>0.47010535362175399</v>
      </c>
      <c r="X5481">
        <v>3.4263271949837768</v>
      </c>
      <c r="Y5481">
        <v>41.697507175198453</v>
      </c>
      <c r="Z5481">
        <v>22.338209720432292</v>
      </c>
      <c r="AA5481">
        <v>42.673132760773278</v>
      </c>
      <c r="AB5481">
        <v>6.6949134023001662</v>
      </c>
      <c r="AC5481">
        <v>218.10285260297914</v>
      </c>
      <c r="AD5481">
        <v>0</v>
      </c>
      <c r="AE5481">
        <v>335.40304821028883</v>
      </c>
    </row>
    <row r="5482" spans="1:31" x14ac:dyDescent="0.25">
      <c r="A5482">
        <v>2443337</v>
      </c>
      <c r="B5482">
        <v>1</v>
      </c>
      <c r="C5482" t="s">
        <v>80</v>
      </c>
      <c r="D5482" t="s">
        <v>110</v>
      </c>
      <c r="E5482" t="s">
        <v>147</v>
      </c>
      <c r="F5482" t="s">
        <v>15857</v>
      </c>
      <c r="G5482" t="s">
        <v>175</v>
      </c>
      <c r="H5482" t="s">
        <v>135</v>
      </c>
      <c r="I5482" t="s">
        <v>136</v>
      </c>
      <c r="J5482" t="s">
        <v>137</v>
      </c>
      <c r="K5482" t="s">
        <v>138</v>
      </c>
      <c r="L5482" t="s">
        <v>15858</v>
      </c>
      <c r="M5482" t="s">
        <v>15859</v>
      </c>
      <c r="N5482">
        <v>0.56861111099999995</v>
      </c>
      <c r="O5482">
        <v>0</v>
      </c>
      <c r="P5482">
        <v>143</v>
      </c>
      <c r="Q5482">
        <v>0</v>
      </c>
      <c r="R5482">
        <v>0</v>
      </c>
      <c r="S5482">
        <v>0</v>
      </c>
      <c r="T5482">
        <v>1</v>
      </c>
      <c r="U5482">
        <v>0</v>
      </c>
      <c r="V5482">
        <v>0</v>
      </c>
      <c r="W5482">
        <v>0</v>
      </c>
      <c r="X5482">
        <v>31.338405327874899</v>
      </c>
      <c r="Y5482">
        <v>0</v>
      </c>
      <c r="Z5482">
        <v>0</v>
      </c>
      <c r="AA5482">
        <v>0</v>
      </c>
      <c r="AB5482">
        <v>0.13166660893518445</v>
      </c>
      <c r="AC5482">
        <v>0</v>
      </c>
      <c r="AD5482">
        <v>0</v>
      </c>
      <c r="AE5482">
        <v>31.470071936810083</v>
      </c>
    </row>
    <row r="5483" spans="1:31" x14ac:dyDescent="0.25">
      <c r="A5483">
        <v>2443338</v>
      </c>
      <c r="B5483">
        <v>1</v>
      </c>
      <c r="C5483" t="s">
        <v>80</v>
      </c>
      <c r="D5483" t="s">
        <v>105</v>
      </c>
      <c r="E5483" t="s">
        <v>290</v>
      </c>
      <c r="F5483" t="s">
        <v>15860</v>
      </c>
      <c r="G5483" t="s">
        <v>175</v>
      </c>
      <c r="H5483" t="s">
        <v>135</v>
      </c>
      <c r="I5483" t="s">
        <v>136</v>
      </c>
      <c r="J5483" t="s">
        <v>137</v>
      </c>
      <c r="K5483" t="s">
        <v>138</v>
      </c>
      <c r="L5483" t="s">
        <v>15861</v>
      </c>
      <c r="M5483" t="s">
        <v>15862</v>
      </c>
      <c r="N5483">
        <v>1.027222222</v>
      </c>
      <c r="O5483">
        <v>0</v>
      </c>
      <c r="P5483">
        <v>123</v>
      </c>
      <c r="Q5483">
        <v>0</v>
      </c>
      <c r="R5483">
        <v>1</v>
      </c>
      <c r="S5483">
        <v>0</v>
      </c>
      <c r="T5483">
        <v>11</v>
      </c>
      <c r="U5483">
        <v>0</v>
      </c>
      <c r="V5483">
        <v>0</v>
      </c>
      <c r="W5483">
        <v>0</v>
      </c>
      <c r="X5483">
        <v>33.486122416327412</v>
      </c>
      <c r="Y5483">
        <v>0</v>
      </c>
      <c r="Z5483">
        <v>0.82003664456494951</v>
      </c>
      <c r="AA5483">
        <v>0</v>
      </c>
      <c r="AB5483">
        <v>23.086771428233334</v>
      </c>
      <c r="AC5483">
        <v>0</v>
      </c>
      <c r="AD5483">
        <v>0</v>
      </c>
      <c r="AE5483">
        <v>57.392930489125696</v>
      </c>
    </row>
    <row r="5484" spans="1:31" x14ac:dyDescent="0.25">
      <c r="A5484">
        <v>2443339</v>
      </c>
      <c r="B5484">
        <v>1</v>
      </c>
      <c r="C5484" t="s">
        <v>80</v>
      </c>
      <c r="D5484" t="s">
        <v>99</v>
      </c>
      <c r="E5484" t="s">
        <v>147</v>
      </c>
      <c r="F5484" t="s">
        <v>15863</v>
      </c>
      <c r="G5484" t="s">
        <v>187</v>
      </c>
      <c r="H5484" t="s">
        <v>135</v>
      </c>
      <c r="I5484" t="s">
        <v>136</v>
      </c>
      <c r="J5484" t="s">
        <v>137</v>
      </c>
      <c r="K5484" t="s">
        <v>164</v>
      </c>
      <c r="L5484" t="s">
        <v>15864</v>
      </c>
      <c r="M5484" t="s">
        <v>15865</v>
      </c>
      <c r="N5484">
        <v>3.3058333329999998</v>
      </c>
      <c r="O5484">
        <v>0</v>
      </c>
      <c r="P5484">
        <v>24</v>
      </c>
      <c r="Q5484">
        <v>0</v>
      </c>
      <c r="R5484">
        <v>1</v>
      </c>
      <c r="S5484">
        <v>0</v>
      </c>
      <c r="T5484">
        <v>3</v>
      </c>
      <c r="U5484">
        <v>0</v>
      </c>
      <c r="V5484">
        <v>0</v>
      </c>
      <c r="W5484">
        <v>0</v>
      </c>
      <c r="X5484">
        <v>17.62213767667355</v>
      </c>
      <c r="Y5484">
        <v>0</v>
      </c>
      <c r="Z5484">
        <v>0</v>
      </c>
      <c r="AA5484">
        <v>0</v>
      </c>
      <c r="AB5484">
        <v>1.1726299199383652</v>
      </c>
      <c r="AC5484">
        <v>0</v>
      </c>
      <c r="AD5484">
        <v>0</v>
      </c>
      <c r="AE5484">
        <v>18.794767596611916</v>
      </c>
    </row>
    <row r="5485" spans="1:31" x14ac:dyDescent="0.25">
      <c r="A5485">
        <v>2443342</v>
      </c>
      <c r="B5485">
        <v>1</v>
      </c>
      <c r="C5485" t="s">
        <v>80</v>
      </c>
      <c r="D5485" t="s">
        <v>90</v>
      </c>
      <c r="E5485" t="s">
        <v>161</v>
      </c>
      <c r="F5485" t="s">
        <v>15866</v>
      </c>
      <c r="G5485" t="s">
        <v>187</v>
      </c>
      <c r="H5485" t="s">
        <v>144</v>
      </c>
      <c r="I5485" t="s">
        <v>136</v>
      </c>
      <c r="J5485" t="s">
        <v>137</v>
      </c>
      <c r="K5485" t="s">
        <v>164</v>
      </c>
      <c r="L5485" t="s">
        <v>15867</v>
      </c>
      <c r="M5485" t="s">
        <v>15868</v>
      </c>
      <c r="N5485">
        <v>2.0638888880000001</v>
      </c>
      <c r="O5485">
        <v>0</v>
      </c>
      <c r="P5485">
        <v>700</v>
      </c>
      <c r="Q5485">
        <v>0</v>
      </c>
      <c r="R5485">
        <v>0</v>
      </c>
      <c r="S5485">
        <v>1</v>
      </c>
      <c r="T5485">
        <v>354</v>
      </c>
      <c r="U5485">
        <v>0</v>
      </c>
      <c r="V5485">
        <v>0</v>
      </c>
      <c r="W5485">
        <v>0</v>
      </c>
      <c r="X5485">
        <v>447.79805342571672</v>
      </c>
      <c r="Y5485">
        <v>0</v>
      </c>
      <c r="Z5485">
        <v>0</v>
      </c>
      <c r="AA5485">
        <v>530.97526154351317</v>
      </c>
      <c r="AB5485">
        <v>756.88862631305074</v>
      </c>
      <c r="AC5485">
        <v>0</v>
      </c>
      <c r="AD5485">
        <v>0</v>
      </c>
      <c r="AE5485">
        <v>1735.6619412822806</v>
      </c>
    </row>
    <row r="5486" spans="1:31" x14ac:dyDescent="0.25">
      <c r="A5486">
        <v>2443343</v>
      </c>
      <c r="B5486">
        <v>1</v>
      </c>
      <c r="C5486" t="s">
        <v>80</v>
      </c>
      <c r="D5486" t="s">
        <v>82</v>
      </c>
      <c r="E5486" t="s">
        <v>178</v>
      </c>
      <c r="F5486" t="s">
        <v>15869</v>
      </c>
      <c r="G5486" t="s">
        <v>187</v>
      </c>
      <c r="H5486" t="s">
        <v>144</v>
      </c>
      <c r="I5486" t="s">
        <v>136</v>
      </c>
      <c r="J5486" t="s">
        <v>137</v>
      </c>
      <c r="K5486" t="s">
        <v>164</v>
      </c>
      <c r="L5486" t="s">
        <v>15870</v>
      </c>
      <c r="M5486" t="s">
        <v>15871</v>
      </c>
      <c r="N5486">
        <v>1.339444444</v>
      </c>
      <c r="O5486">
        <v>0</v>
      </c>
      <c r="P5486">
        <v>4641</v>
      </c>
      <c r="Q5486">
        <v>0</v>
      </c>
      <c r="R5486">
        <v>0</v>
      </c>
      <c r="S5486">
        <v>0</v>
      </c>
      <c r="T5486">
        <v>522</v>
      </c>
      <c r="U5486">
        <v>0</v>
      </c>
      <c r="V5486">
        <v>1</v>
      </c>
      <c r="W5486">
        <v>0</v>
      </c>
      <c r="X5486">
        <v>1746.4423539483876</v>
      </c>
      <c r="Y5486">
        <v>0</v>
      </c>
      <c r="Z5486">
        <v>0</v>
      </c>
      <c r="AA5486">
        <v>0</v>
      </c>
      <c r="AB5486">
        <v>740.71111440156369</v>
      </c>
      <c r="AC5486">
        <v>0</v>
      </c>
      <c r="AD5486">
        <v>10.475235614721713</v>
      </c>
      <c r="AE5486">
        <v>2497.6287039646732</v>
      </c>
    </row>
    <row r="5487" spans="1:31" x14ac:dyDescent="0.25">
      <c r="A5487">
        <v>2443347</v>
      </c>
      <c r="B5487">
        <v>1</v>
      </c>
      <c r="C5487" t="s">
        <v>81</v>
      </c>
      <c r="D5487" t="s">
        <v>122</v>
      </c>
      <c r="E5487" t="s">
        <v>161</v>
      </c>
      <c r="F5487" t="s">
        <v>15872</v>
      </c>
      <c r="G5487" t="s">
        <v>256</v>
      </c>
      <c r="H5487" t="s">
        <v>144</v>
      </c>
      <c r="I5487" t="s">
        <v>136</v>
      </c>
      <c r="J5487" t="s">
        <v>137</v>
      </c>
      <c r="K5487" t="s">
        <v>138</v>
      </c>
      <c r="L5487" t="s">
        <v>15873</v>
      </c>
      <c r="M5487" t="s">
        <v>15874</v>
      </c>
      <c r="N5487">
        <v>3.983333333</v>
      </c>
      <c r="O5487">
        <v>0</v>
      </c>
      <c r="P5487">
        <v>254</v>
      </c>
      <c r="Q5487">
        <v>0</v>
      </c>
      <c r="R5487">
        <v>0</v>
      </c>
      <c r="S5487">
        <v>0</v>
      </c>
      <c r="T5487">
        <v>31</v>
      </c>
      <c r="U5487">
        <v>0</v>
      </c>
      <c r="V5487">
        <v>1</v>
      </c>
      <c r="W5487">
        <v>0</v>
      </c>
      <c r="X5487">
        <v>199.29872267132674</v>
      </c>
      <c r="Y5487">
        <v>0</v>
      </c>
      <c r="Z5487">
        <v>0</v>
      </c>
      <c r="AA5487">
        <v>0</v>
      </c>
      <c r="AB5487">
        <v>83.254488582401393</v>
      </c>
      <c r="AC5487">
        <v>0</v>
      </c>
      <c r="AD5487">
        <v>689.1101151026819</v>
      </c>
      <c r="AE5487">
        <v>971.66332635641004</v>
      </c>
    </row>
    <row r="5488" spans="1:31" x14ac:dyDescent="0.25">
      <c r="A5488">
        <v>2443349</v>
      </c>
      <c r="B5488">
        <v>1</v>
      </c>
      <c r="C5488" t="s">
        <v>80</v>
      </c>
      <c r="D5488" t="s">
        <v>97</v>
      </c>
      <c r="E5488" t="s">
        <v>147</v>
      </c>
      <c r="F5488" t="s">
        <v>15875</v>
      </c>
      <c r="G5488" t="s">
        <v>175</v>
      </c>
      <c r="H5488" t="s">
        <v>135</v>
      </c>
      <c r="I5488" t="s">
        <v>136</v>
      </c>
      <c r="J5488" t="s">
        <v>137</v>
      </c>
      <c r="K5488" t="s">
        <v>138</v>
      </c>
      <c r="L5488" t="s">
        <v>15876</v>
      </c>
      <c r="M5488" t="s">
        <v>15877</v>
      </c>
      <c r="N5488">
        <v>0.76333333299999995</v>
      </c>
      <c r="O5488">
        <v>0</v>
      </c>
      <c r="P5488">
        <v>208</v>
      </c>
      <c r="Q5488">
        <v>0</v>
      </c>
      <c r="R5488">
        <v>0</v>
      </c>
      <c r="S5488">
        <v>0</v>
      </c>
      <c r="T5488">
        <v>21</v>
      </c>
      <c r="U5488">
        <v>0</v>
      </c>
      <c r="V5488">
        <v>0</v>
      </c>
      <c r="W5488">
        <v>0</v>
      </c>
      <c r="X5488">
        <v>48.009358401997034</v>
      </c>
      <c r="Y5488">
        <v>0</v>
      </c>
      <c r="Z5488">
        <v>0</v>
      </c>
      <c r="AA5488">
        <v>0</v>
      </c>
      <c r="AB5488">
        <v>20.377360544128404</v>
      </c>
      <c r="AC5488">
        <v>0</v>
      </c>
      <c r="AD5488">
        <v>0</v>
      </c>
      <c r="AE5488">
        <v>68.386718946125441</v>
      </c>
    </row>
    <row r="5489" spans="1:31" x14ac:dyDescent="0.25">
      <c r="A5489">
        <v>2443351</v>
      </c>
      <c r="B5489">
        <v>1</v>
      </c>
      <c r="C5489" t="s">
        <v>80</v>
      </c>
      <c r="D5489" t="s">
        <v>92</v>
      </c>
      <c r="E5489" t="s">
        <v>147</v>
      </c>
      <c r="F5489" t="s">
        <v>15878</v>
      </c>
      <c r="G5489" t="s">
        <v>171</v>
      </c>
      <c r="H5489" t="s">
        <v>135</v>
      </c>
      <c r="I5489" t="s">
        <v>136</v>
      </c>
      <c r="J5489" t="s">
        <v>137</v>
      </c>
      <c r="K5489" t="s">
        <v>138</v>
      </c>
      <c r="L5489" t="s">
        <v>15879</v>
      </c>
      <c r="M5489" t="s">
        <v>15880</v>
      </c>
      <c r="N5489">
        <v>1.106666666</v>
      </c>
      <c r="O5489">
        <v>0</v>
      </c>
      <c r="P5489">
        <v>20</v>
      </c>
      <c r="Q5489">
        <v>0</v>
      </c>
      <c r="R5489">
        <v>5</v>
      </c>
      <c r="S5489">
        <v>0</v>
      </c>
      <c r="T5489">
        <v>4</v>
      </c>
      <c r="U5489">
        <v>0</v>
      </c>
      <c r="V5489">
        <v>0</v>
      </c>
      <c r="W5489">
        <v>0</v>
      </c>
      <c r="X5489">
        <v>13.405756156647065</v>
      </c>
      <c r="Y5489">
        <v>0</v>
      </c>
      <c r="Z5489">
        <v>1.452702401637491</v>
      </c>
      <c r="AA5489">
        <v>0</v>
      </c>
      <c r="AB5489">
        <v>4.1720142996385539</v>
      </c>
      <c r="AC5489">
        <v>0</v>
      </c>
      <c r="AD5489">
        <v>0</v>
      </c>
      <c r="AE5489">
        <v>19.030472857923112</v>
      </c>
    </row>
    <row r="5490" spans="1:31" x14ac:dyDescent="0.25">
      <c r="A5490">
        <v>2443356</v>
      </c>
      <c r="B5490">
        <v>1</v>
      </c>
      <c r="C5490" t="s">
        <v>80</v>
      </c>
      <c r="D5490" t="s">
        <v>104</v>
      </c>
      <c r="E5490" t="s">
        <v>147</v>
      </c>
      <c r="F5490" t="s">
        <v>3590</v>
      </c>
      <c r="G5490" t="s">
        <v>171</v>
      </c>
      <c r="H5490" t="s">
        <v>135</v>
      </c>
      <c r="I5490" t="s">
        <v>136</v>
      </c>
      <c r="J5490" t="s">
        <v>137</v>
      </c>
      <c r="K5490" t="s">
        <v>138</v>
      </c>
      <c r="L5490" t="s">
        <v>15881</v>
      </c>
      <c r="M5490" t="s">
        <v>15882</v>
      </c>
      <c r="N5490">
        <v>2.4722222220000001</v>
      </c>
      <c r="O5490">
        <v>0</v>
      </c>
      <c r="P5490">
        <v>104</v>
      </c>
      <c r="Q5490">
        <v>0</v>
      </c>
      <c r="R5490">
        <v>0</v>
      </c>
      <c r="S5490">
        <v>0</v>
      </c>
      <c r="T5490">
        <v>12</v>
      </c>
      <c r="U5490">
        <v>0</v>
      </c>
      <c r="V5490">
        <v>0</v>
      </c>
      <c r="W5490">
        <v>0</v>
      </c>
      <c r="X5490">
        <v>56.276502729191833</v>
      </c>
      <c r="Y5490">
        <v>0</v>
      </c>
      <c r="Z5490">
        <v>0</v>
      </c>
      <c r="AA5490">
        <v>0</v>
      </c>
      <c r="AB5490">
        <v>75.93414004658014</v>
      </c>
      <c r="AC5490">
        <v>0</v>
      </c>
      <c r="AD5490">
        <v>0</v>
      </c>
      <c r="AE5490">
        <v>132.21064277577199</v>
      </c>
    </row>
    <row r="5491" spans="1:31" x14ac:dyDescent="0.25">
      <c r="A5491">
        <v>2443359</v>
      </c>
      <c r="B5491">
        <v>1</v>
      </c>
      <c r="C5491" t="s">
        <v>81</v>
      </c>
      <c r="D5491" t="s">
        <v>121</v>
      </c>
      <c r="E5491" t="s">
        <v>156</v>
      </c>
      <c r="F5491" t="s">
        <v>15883</v>
      </c>
      <c r="G5491" t="s">
        <v>214</v>
      </c>
      <c r="H5491" t="s">
        <v>135</v>
      </c>
      <c r="I5491" t="s">
        <v>136</v>
      </c>
      <c r="J5491" t="s">
        <v>3</v>
      </c>
      <c r="K5491" t="s">
        <v>138</v>
      </c>
      <c r="L5491" t="s">
        <v>15884</v>
      </c>
      <c r="M5491" t="s">
        <v>15885</v>
      </c>
      <c r="N5491">
        <v>3.023055555</v>
      </c>
      <c r="O5491">
        <v>0</v>
      </c>
      <c r="P5491">
        <v>81</v>
      </c>
      <c r="Q5491">
        <v>0</v>
      </c>
      <c r="R5491">
        <v>1</v>
      </c>
      <c r="S5491">
        <v>0</v>
      </c>
      <c r="T5491">
        <v>11</v>
      </c>
      <c r="U5491">
        <v>0</v>
      </c>
      <c r="V5491">
        <v>0</v>
      </c>
      <c r="W5491">
        <v>0</v>
      </c>
      <c r="X5491">
        <v>4.230938604661203</v>
      </c>
      <c r="Y5491">
        <v>0</v>
      </c>
      <c r="Z5491">
        <v>0</v>
      </c>
      <c r="AA5491">
        <v>0</v>
      </c>
      <c r="AB5491">
        <v>18.775737198221421</v>
      </c>
      <c r="AC5491">
        <v>0</v>
      </c>
      <c r="AD5491">
        <v>0</v>
      </c>
      <c r="AE5491">
        <v>23.006675802882626</v>
      </c>
    </row>
    <row r="5492" spans="1:31" x14ac:dyDescent="0.25">
      <c r="A5492">
        <v>2443360</v>
      </c>
      <c r="B5492">
        <v>1</v>
      </c>
      <c r="C5492" t="s">
        <v>80</v>
      </c>
      <c r="D5492" t="s">
        <v>86</v>
      </c>
      <c r="E5492" t="s">
        <v>147</v>
      </c>
      <c r="F5492" t="s">
        <v>6421</v>
      </c>
      <c r="G5492" t="s">
        <v>175</v>
      </c>
      <c r="H5492" t="s">
        <v>135</v>
      </c>
      <c r="I5492" t="s">
        <v>136</v>
      </c>
      <c r="J5492" t="s">
        <v>137</v>
      </c>
      <c r="K5492" t="s">
        <v>138</v>
      </c>
      <c r="L5492" t="s">
        <v>15886</v>
      </c>
      <c r="M5492" t="s">
        <v>15887</v>
      </c>
      <c r="N5492">
        <v>1.2108333330000001</v>
      </c>
      <c r="O5492">
        <v>0</v>
      </c>
      <c r="P5492">
        <v>65</v>
      </c>
      <c r="Q5492">
        <v>0</v>
      </c>
      <c r="R5492">
        <v>1</v>
      </c>
      <c r="S5492">
        <v>0</v>
      </c>
      <c r="T5492">
        <v>7</v>
      </c>
      <c r="U5492">
        <v>0</v>
      </c>
      <c r="V5492">
        <v>0</v>
      </c>
      <c r="W5492">
        <v>0</v>
      </c>
      <c r="X5492">
        <v>56.39899145311864</v>
      </c>
      <c r="Y5492">
        <v>0</v>
      </c>
      <c r="Z5492">
        <v>0</v>
      </c>
      <c r="AA5492">
        <v>0</v>
      </c>
      <c r="AB5492">
        <v>9.9208226361129022</v>
      </c>
      <c r="AC5492">
        <v>0</v>
      </c>
      <c r="AD5492">
        <v>0</v>
      </c>
      <c r="AE5492">
        <v>66.319814089231542</v>
      </c>
    </row>
    <row r="5493" spans="1:31" x14ac:dyDescent="0.25">
      <c r="A5493">
        <v>2443362</v>
      </c>
      <c r="B5493">
        <v>1</v>
      </c>
      <c r="C5493" t="s">
        <v>80</v>
      </c>
      <c r="D5493" t="s">
        <v>85</v>
      </c>
      <c r="E5493" t="s">
        <v>132</v>
      </c>
      <c r="F5493" t="s">
        <v>15888</v>
      </c>
      <c r="G5493" t="s">
        <v>198</v>
      </c>
      <c r="H5493" t="s">
        <v>135</v>
      </c>
      <c r="I5493" t="s">
        <v>136</v>
      </c>
      <c r="J5493" t="s">
        <v>137</v>
      </c>
      <c r="K5493" t="s">
        <v>138</v>
      </c>
      <c r="L5493" t="s">
        <v>15889</v>
      </c>
      <c r="M5493" t="s">
        <v>15890</v>
      </c>
      <c r="N5493">
        <v>7.3147222220000003</v>
      </c>
      <c r="O5493">
        <v>0</v>
      </c>
      <c r="P5493">
        <v>6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12.372010371399329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12.372010371399329</v>
      </c>
    </row>
    <row r="5494" spans="1:31" x14ac:dyDescent="0.25">
      <c r="A5494">
        <v>2443367</v>
      </c>
      <c r="B5494">
        <v>1</v>
      </c>
      <c r="C5494" t="s">
        <v>80</v>
      </c>
      <c r="D5494" t="s">
        <v>103</v>
      </c>
      <c r="E5494" t="s">
        <v>147</v>
      </c>
      <c r="F5494" t="s">
        <v>15891</v>
      </c>
      <c r="G5494" t="s">
        <v>171</v>
      </c>
      <c r="H5494" t="s">
        <v>135</v>
      </c>
      <c r="I5494" t="s">
        <v>136</v>
      </c>
      <c r="J5494" t="s">
        <v>137</v>
      </c>
      <c r="K5494" t="s">
        <v>138</v>
      </c>
      <c r="L5494" t="s">
        <v>15892</v>
      </c>
      <c r="M5494" t="s">
        <v>15893</v>
      </c>
      <c r="N5494">
        <v>1.5280555549999999</v>
      </c>
      <c r="O5494">
        <v>0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</row>
    <row r="5495" spans="1:31" x14ac:dyDescent="0.25">
      <c r="A5495">
        <v>2443376</v>
      </c>
      <c r="B5495">
        <v>1</v>
      </c>
      <c r="C5495" t="s">
        <v>80</v>
      </c>
      <c r="D5495" t="s">
        <v>82</v>
      </c>
      <c r="E5495" t="s">
        <v>147</v>
      </c>
      <c r="F5495" t="s">
        <v>15894</v>
      </c>
      <c r="G5495" t="s">
        <v>1709</v>
      </c>
      <c r="H5495" t="s">
        <v>135</v>
      </c>
      <c r="I5495" t="s">
        <v>136</v>
      </c>
      <c r="J5495" t="s">
        <v>3</v>
      </c>
      <c r="K5495" t="s">
        <v>138</v>
      </c>
      <c r="L5495" t="s">
        <v>15895</v>
      </c>
      <c r="M5495" t="s">
        <v>15896</v>
      </c>
      <c r="N5495">
        <v>2.6830555550000001</v>
      </c>
      <c r="O5495">
        <v>0</v>
      </c>
      <c r="P5495">
        <v>308</v>
      </c>
      <c r="Q5495">
        <v>0</v>
      </c>
      <c r="R5495">
        <v>0</v>
      </c>
      <c r="S5495">
        <v>0</v>
      </c>
      <c r="T5495">
        <v>16</v>
      </c>
      <c r="U5495">
        <v>0</v>
      </c>
      <c r="V5495">
        <v>0</v>
      </c>
      <c r="W5495">
        <v>0</v>
      </c>
      <c r="X5495">
        <v>276.31134176731524</v>
      </c>
      <c r="Y5495">
        <v>0</v>
      </c>
      <c r="Z5495">
        <v>0</v>
      </c>
      <c r="AA5495">
        <v>0</v>
      </c>
      <c r="AB5495">
        <v>33.039629168826345</v>
      </c>
      <c r="AC5495">
        <v>0</v>
      </c>
      <c r="AD5495">
        <v>0</v>
      </c>
      <c r="AE5495">
        <v>309.35097093614161</v>
      </c>
    </row>
    <row r="5496" spans="1:31" x14ac:dyDescent="0.25">
      <c r="A5496">
        <v>2443377</v>
      </c>
      <c r="B5496">
        <v>1</v>
      </c>
      <c r="C5496" t="s">
        <v>80</v>
      </c>
      <c r="D5496" t="s">
        <v>83</v>
      </c>
      <c r="E5496" t="s">
        <v>132</v>
      </c>
      <c r="F5496" t="s">
        <v>15897</v>
      </c>
      <c r="G5496" t="s">
        <v>214</v>
      </c>
      <c r="H5496" t="s">
        <v>135</v>
      </c>
      <c r="I5496" t="s">
        <v>136</v>
      </c>
      <c r="J5496" t="s">
        <v>3</v>
      </c>
      <c r="K5496" t="s">
        <v>138</v>
      </c>
      <c r="L5496" t="s">
        <v>15898</v>
      </c>
      <c r="M5496" t="s">
        <v>15899</v>
      </c>
      <c r="N5496">
        <v>2.6041666659999998</v>
      </c>
      <c r="O5496">
        <v>0</v>
      </c>
      <c r="P5496">
        <v>4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1.8598563243872737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1.8598563243872737</v>
      </c>
    </row>
    <row r="5497" spans="1:31" x14ac:dyDescent="0.25">
      <c r="A5497">
        <v>2443378</v>
      </c>
      <c r="B5497">
        <v>1</v>
      </c>
      <c r="C5497" t="s">
        <v>80</v>
      </c>
      <c r="D5497" t="s">
        <v>106</v>
      </c>
      <c r="E5497" t="s">
        <v>156</v>
      </c>
      <c r="F5497" t="s">
        <v>15900</v>
      </c>
      <c r="G5497" t="s">
        <v>175</v>
      </c>
      <c r="H5497" t="s">
        <v>135</v>
      </c>
      <c r="I5497" t="s">
        <v>136</v>
      </c>
      <c r="J5497" t="s">
        <v>137</v>
      </c>
      <c r="K5497" t="s">
        <v>138</v>
      </c>
      <c r="L5497" t="s">
        <v>15901</v>
      </c>
      <c r="M5497" t="s">
        <v>15902</v>
      </c>
      <c r="N5497">
        <v>0.23</v>
      </c>
      <c r="O5497">
        <v>0</v>
      </c>
      <c r="P5497">
        <v>55</v>
      </c>
      <c r="Q5497">
        <v>0</v>
      </c>
      <c r="R5497">
        <v>1</v>
      </c>
      <c r="S5497">
        <v>0</v>
      </c>
      <c r="T5497">
        <v>4</v>
      </c>
      <c r="U5497">
        <v>0</v>
      </c>
      <c r="V5497">
        <v>0</v>
      </c>
      <c r="W5497">
        <v>0</v>
      </c>
      <c r="X5497">
        <v>3.1273553564696601</v>
      </c>
      <c r="Y5497">
        <v>0</v>
      </c>
      <c r="Z5497">
        <v>6.0409769462940008E-2</v>
      </c>
      <c r="AA5497">
        <v>0</v>
      </c>
      <c r="AB5497">
        <v>0.61985977179011997</v>
      </c>
      <c r="AC5497">
        <v>0</v>
      </c>
      <c r="AD5497">
        <v>0</v>
      </c>
      <c r="AE5497">
        <v>3.8076248977227198</v>
      </c>
    </row>
    <row r="5498" spans="1:31" x14ac:dyDescent="0.25">
      <c r="A5498">
        <v>2443388</v>
      </c>
      <c r="B5498">
        <v>1</v>
      </c>
      <c r="C5498" t="s">
        <v>80</v>
      </c>
      <c r="D5498" t="s">
        <v>100</v>
      </c>
      <c r="E5498" t="s">
        <v>132</v>
      </c>
      <c r="F5498" t="s">
        <v>15903</v>
      </c>
      <c r="G5498" t="s">
        <v>134</v>
      </c>
      <c r="H5498" t="s">
        <v>135</v>
      </c>
      <c r="I5498" t="s">
        <v>136</v>
      </c>
      <c r="J5498" t="s">
        <v>137</v>
      </c>
      <c r="K5498" t="s">
        <v>138</v>
      </c>
      <c r="L5498" t="s">
        <v>15904</v>
      </c>
      <c r="M5498" t="s">
        <v>15905</v>
      </c>
      <c r="N5498">
        <v>0.86611111100000004</v>
      </c>
      <c r="O5498">
        <v>0</v>
      </c>
      <c r="P5498">
        <v>1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</row>
    <row r="5499" spans="1:31" x14ac:dyDescent="0.25">
      <c r="A5499">
        <v>2443391</v>
      </c>
      <c r="B5499">
        <v>1</v>
      </c>
      <c r="C5499" t="s">
        <v>81</v>
      </c>
      <c r="D5499" t="s">
        <v>112</v>
      </c>
      <c r="E5499" t="s">
        <v>161</v>
      </c>
      <c r="F5499" t="s">
        <v>15906</v>
      </c>
      <c r="G5499" t="s">
        <v>256</v>
      </c>
      <c r="H5499" t="s">
        <v>144</v>
      </c>
      <c r="I5499" t="s">
        <v>136</v>
      </c>
      <c r="J5499" t="s">
        <v>137</v>
      </c>
      <c r="K5499" t="s">
        <v>138</v>
      </c>
      <c r="L5499" t="s">
        <v>15907</v>
      </c>
      <c r="M5499" t="s">
        <v>15908</v>
      </c>
      <c r="N5499">
        <v>1.2761111110000001</v>
      </c>
      <c r="O5499">
        <v>0</v>
      </c>
      <c r="P5499">
        <v>0</v>
      </c>
      <c r="Q5499">
        <v>0</v>
      </c>
      <c r="R5499">
        <v>6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0.82833736812966119</v>
      </c>
      <c r="AA5499">
        <v>0</v>
      </c>
      <c r="AB5499">
        <v>0</v>
      </c>
      <c r="AC5499">
        <v>0</v>
      </c>
      <c r="AD5499">
        <v>0</v>
      </c>
      <c r="AE5499">
        <v>0.82833736812966119</v>
      </c>
    </row>
    <row r="5500" spans="1:31" x14ac:dyDescent="0.25">
      <c r="A5500">
        <v>2443395</v>
      </c>
      <c r="B5500">
        <v>1</v>
      </c>
      <c r="C5500" t="s">
        <v>80</v>
      </c>
      <c r="D5500" t="s">
        <v>95</v>
      </c>
      <c r="E5500" t="s">
        <v>161</v>
      </c>
      <c r="F5500" t="s">
        <v>15909</v>
      </c>
      <c r="G5500" t="s">
        <v>175</v>
      </c>
      <c r="H5500" t="s">
        <v>144</v>
      </c>
      <c r="I5500" t="s">
        <v>136</v>
      </c>
      <c r="J5500" t="s">
        <v>137</v>
      </c>
      <c r="K5500" t="s">
        <v>138</v>
      </c>
      <c r="L5500" t="s">
        <v>15910</v>
      </c>
      <c r="M5500" t="s">
        <v>15911</v>
      </c>
      <c r="N5500">
        <v>0.54361111100000004</v>
      </c>
      <c r="O5500">
        <v>0</v>
      </c>
      <c r="P5500">
        <v>271</v>
      </c>
      <c r="Q5500">
        <v>0</v>
      </c>
      <c r="R5500">
        <v>0</v>
      </c>
      <c r="S5500">
        <v>0</v>
      </c>
      <c r="T5500">
        <v>10</v>
      </c>
      <c r="U5500">
        <v>0</v>
      </c>
      <c r="V5500">
        <v>0</v>
      </c>
      <c r="W5500">
        <v>0</v>
      </c>
      <c r="X5500">
        <v>34.722290049011136</v>
      </c>
      <c r="Y5500">
        <v>0</v>
      </c>
      <c r="Z5500">
        <v>0</v>
      </c>
      <c r="AA5500">
        <v>0</v>
      </c>
      <c r="AB5500">
        <v>40.575379815445196</v>
      </c>
      <c r="AC5500">
        <v>0</v>
      </c>
      <c r="AD5500">
        <v>0</v>
      </c>
      <c r="AE5500">
        <v>75.297669864456338</v>
      </c>
    </row>
    <row r="5501" spans="1:31" x14ac:dyDescent="0.25">
      <c r="A5501">
        <v>2443397</v>
      </c>
      <c r="B5501">
        <v>1</v>
      </c>
      <c r="C5501" t="s">
        <v>80</v>
      </c>
      <c r="D5501" t="s">
        <v>105</v>
      </c>
      <c r="E5501" t="s">
        <v>156</v>
      </c>
      <c r="F5501" t="s">
        <v>15912</v>
      </c>
      <c r="G5501" t="s">
        <v>175</v>
      </c>
      <c r="H5501" t="s">
        <v>135</v>
      </c>
      <c r="I5501" t="s">
        <v>136</v>
      </c>
      <c r="J5501" t="s">
        <v>137</v>
      </c>
      <c r="K5501" t="s">
        <v>138</v>
      </c>
      <c r="L5501" t="s">
        <v>15913</v>
      </c>
      <c r="M5501" t="s">
        <v>15914</v>
      </c>
      <c r="N5501">
        <v>1.094166666</v>
      </c>
      <c r="O5501">
        <v>0</v>
      </c>
      <c r="P5501">
        <v>230</v>
      </c>
      <c r="Q5501">
        <v>0</v>
      </c>
      <c r="R5501">
        <v>0</v>
      </c>
      <c r="S5501">
        <v>0</v>
      </c>
      <c r="T5501">
        <v>3</v>
      </c>
      <c r="U5501">
        <v>0</v>
      </c>
      <c r="V5501">
        <v>0</v>
      </c>
      <c r="W5501">
        <v>0</v>
      </c>
      <c r="X5501">
        <v>81.088187132186405</v>
      </c>
      <c r="Y5501">
        <v>0</v>
      </c>
      <c r="Z5501">
        <v>0</v>
      </c>
      <c r="AA5501">
        <v>0</v>
      </c>
      <c r="AB5501">
        <v>4.4654787843248256</v>
      </c>
      <c r="AC5501">
        <v>0</v>
      </c>
      <c r="AD5501">
        <v>0</v>
      </c>
      <c r="AE5501">
        <v>85.553665916511235</v>
      </c>
    </row>
    <row r="5502" spans="1:31" x14ac:dyDescent="0.25">
      <c r="A5502">
        <v>2443398</v>
      </c>
      <c r="B5502">
        <v>1</v>
      </c>
      <c r="C5502" t="s">
        <v>80</v>
      </c>
      <c r="D5502" t="s">
        <v>84</v>
      </c>
      <c r="E5502" t="s">
        <v>132</v>
      </c>
      <c r="F5502" t="s">
        <v>15915</v>
      </c>
      <c r="G5502" t="s">
        <v>153</v>
      </c>
      <c r="H5502" t="s">
        <v>135</v>
      </c>
      <c r="I5502" t="s">
        <v>136</v>
      </c>
      <c r="J5502" t="s">
        <v>137</v>
      </c>
      <c r="K5502" t="s">
        <v>138</v>
      </c>
      <c r="L5502" t="s">
        <v>15916</v>
      </c>
      <c r="M5502" t="s">
        <v>15917</v>
      </c>
      <c r="N5502">
        <v>2.3291666659999999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1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</row>
    <row r="5503" spans="1:31" x14ac:dyDescent="0.25">
      <c r="A5503">
        <v>2443400</v>
      </c>
      <c r="B5503">
        <v>1</v>
      </c>
      <c r="C5503" t="s">
        <v>81</v>
      </c>
      <c r="D5503" t="s">
        <v>112</v>
      </c>
      <c r="E5503" t="s">
        <v>147</v>
      </c>
      <c r="F5503" t="s">
        <v>15918</v>
      </c>
      <c r="G5503" t="s">
        <v>355</v>
      </c>
      <c r="H5503" t="s">
        <v>135</v>
      </c>
      <c r="I5503" t="s">
        <v>136</v>
      </c>
      <c r="J5503" t="s">
        <v>137</v>
      </c>
      <c r="K5503" t="s">
        <v>164</v>
      </c>
      <c r="L5503" t="s">
        <v>15919</v>
      </c>
      <c r="M5503" t="s">
        <v>15920</v>
      </c>
      <c r="N5503">
        <v>2.7275</v>
      </c>
      <c r="O5503">
        <v>0</v>
      </c>
      <c r="P5503">
        <v>19</v>
      </c>
      <c r="Q5503">
        <v>0</v>
      </c>
      <c r="R5503">
        <v>0</v>
      </c>
      <c r="S5503">
        <v>0</v>
      </c>
      <c r="T5503">
        <v>4</v>
      </c>
      <c r="U5503">
        <v>0</v>
      </c>
      <c r="V5503">
        <v>0</v>
      </c>
      <c r="W5503">
        <v>0</v>
      </c>
      <c r="X5503">
        <v>8.6262654096068765</v>
      </c>
      <c r="Y5503">
        <v>0</v>
      </c>
      <c r="Z5503">
        <v>0</v>
      </c>
      <c r="AA5503">
        <v>0</v>
      </c>
      <c r="AB5503">
        <v>5.2312656843509551</v>
      </c>
      <c r="AC5503">
        <v>0</v>
      </c>
      <c r="AD5503">
        <v>0</v>
      </c>
      <c r="AE5503">
        <v>13.857531093957832</v>
      </c>
    </row>
    <row r="5504" spans="1:31" x14ac:dyDescent="0.25">
      <c r="A5504">
        <v>2443401</v>
      </c>
      <c r="B5504">
        <v>1</v>
      </c>
      <c r="C5504" t="s">
        <v>80</v>
      </c>
      <c r="D5504" t="s">
        <v>82</v>
      </c>
      <c r="E5504" t="s">
        <v>161</v>
      </c>
      <c r="F5504" t="s">
        <v>15921</v>
      </c>
      <c r="G5504" t="s">
        <v>187</v>
      </c>
      <c r="H5504" t="s">
        <v>144</v>
      </c>
      <c r="I5504" t="s">
        <v>136</v>
      </c>
      <c r="J5504" t="s">
        <v>137</v>
      </c>
      <c r="K5504" t="s">
        <v>164</v>
      </c>
      <c r="L5504" t="s">
        <v>15922</v>
      </c>
      <c r="M5504" t="s">
        <v>15923</v>
      </c>
      <c r="N5504">
        <v>1.728611111</v>
      </c>
      <c r="O5504">
        <v>0</v>
      </c>
      <c r="P5504">
        <v>752</v>
      </c>
      <c r="Q5504">
        <v>0</v>
      </c>
      <c r="R5504">
        <v>0</v>
      </c>
      <c r="S5504">
        <v>0</v>
      </c>
      <c r="T5504">
        <v>101</v>
      </c>
      <c r="U5504">
        <v>0</v>
      </c>
      <c r="V5504">
        <v>0</v>
      </c>
      <c r="W5504">
        <v>0</v>
      </c>
      <c r="X5504">
        <v>321.86516561082499</v>
      </c>
      <c r="Y5504">
        <v>0</v>
      </c>
      <c r="Z5504">
        <v>0</v>
      </c>
      <c r="AA5504">
        <v>0</v>
      </c>
      <c r="AB5504">
        <v>164.29572618504963</v>
      </c>
      <c r="AC5504">
        <v>0</v>
      </c>
      <c r="AD5504">
        <v>0</v>
      </c>
      <c r="AE5504">
        <v>486.16089179587459</v>
      </c>
    </row>
    <row r="5505" spans="1:31" x14ac:dyDescent="0.25">
      <c r="A5505">
        <v>2443402</v>
      </c>
      <c r="B5505">
        <v>1</v>
      </c>
      <c r="C5505" t="s">
        <v>81</v>
      </c>
      <c r="D5505" t="s">
        <v>119</v>
      </c>
      <c r="E5505" t="s">
        <v>132</v>
      </c>
      <c r="F5505" t="s">
        <v>15924</v>
      </c>
      <c r="G5505" t="s">
        <v>198</v>
      </c>
      <c r="H5505" t="s">
        <v>135</v>
      </c>
      <c r="I5505" t="s">
        <v>136</v>
      </c>
      <c r="J5505" t="s">
        <v>137</v>
      </c>
      <c r="K5505" t="s">
        <v>138</v>
      </c>
      <c r="L5505" t="s">
        <v>15925</v>
      </c>
      <c r="M5505" t="s">
        <v>15926</v>
      </c>
      <c r="N5505">
        <v>1.1330555550000001</v>
      </c>
      <c r="O5505">
        <v>0</v>
      </c>
      <c r="P5505">
        <v>2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</row>
    <row r="5506" spans="1:31" x14ac:dyDescent="0.25">
      <c r="A5506">
        <v>2443403</v>
      </c>
      <c r="B5506">
        <v>1</v>
      </c>
      <c r="C5506" t="s">
        <v>80</v>
      </c>
      <c r="D5506" t="s">
        <v>90</v>
      </c>
      <c r="E5506" t="s">
        <v>161</v>
      </c>
      <c r="F5506" t="s">
        <v>15927</v>
      </c>
      <c r="G5506" t="s">
        <v>187</v>
      </c>
      <c r="H5506" t="s">
        <v>144</v>
      </c>
      <c r="I5506" t="s">
        <v>136</v>
      </c>
      <c r="J5506" t="s">
        <v>137</v>
      </c>
      <c r="K5506" t="s">
        <v>164</v>
      </c>
      <c r="L5506" t="s">
        <v>15928</v>
      </c>
      <c r="M5506" t="s">
        <v>15929</v>
      </c>
      <c r="N5506">
        <v>3.1722222219999998</v>
      </c>
      <c r="O5506">
        <v>0</v>
      </c>
      <c r="P5506">
        <v>890</v>
      </c>
      <c r="Q5506">
        <v>0</v>
      </c>
      <c r="R5506">
        <v>0</v>
      </c>
      <c r="S5506">
        <v>0</v>
      </c>
      <c r="T5506">
        <v>31</v>
      </c>
      <c r="U5506">
        <v>0</v>
      </c>
      <c r="V5506">
        <v>0</v>
      </c>
      <c r="W5506">
        <v>0</v>
      </c>
      <c r="X5506">
        <v>782.52892240911285</v>
      </c>
      <c r="Y5506">
        <v>0</v>
      </c>
      <c r="Z5506">
        <v>0</v>
      </c>
      <c r="AA5506">
        <v>0</v>
      </c>
      <c r="AB5506">
        <v>300.75511038396473</v>
      </c>
      <c r="AC5506">
        <v>0</v>
      </c>
      <c r="AD5506">
        <v>0</v>
      </c>
      <c r="AE5506">
        <v>1083.2840327930776</v>
      </c>
    </row>
    <row r="5507" spans="1:31" x14ac:dyDescent="0.25">
      <c r="A5507">
        <v>2443407</v>
      </c>
      <c r="B5507">
        <v>1</v>
      </c>
      <c r="C5507" t="s">
        <v>80</v>
      </c>
      <c r="D5507" t="s">
        <v>82</v>
      </c>
      <c r="E5507" t="s">
        <v>132</v>
      </c>
      <c r="F5507" t="s">
        <v>15930</v>
      </c>
      <c r="G5507" t="s">
        <v>134</v>
      </c>
      <c r="H5507" t="s">
        <v>135</v>
      </c>
      <c r="I5507" t="s">
        <v>136</v>
      </c>
      <c r="J5507" t="s">
        <v>137</v>
      </c>
      <c r="K5507" t="s">
        <v>138</v>
      </c>
      <c r="L5507" t="s">
        <v>15931</v>
      </c>
      <c r="M5507" t="s">
        <v>15932</v>
      </c>
      <c r="N5507">
        <v>2.9980555550000001</v>
      </c>
      <c r="O5507">
        <v>0</v>
      </c>
      <c r="P5507">
        <v>5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2.0343644444307238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2.0343644444307238</v>
      </c>
    </row>
    <row r="5508" spans="1:31" x14ac:dyDescent="0.25">
      <c r="A5508">
        <v>2443409</v>
      </c>
      <c r="B5508">
        <v>1</v>
      </c>
      <c r="C5508" t="s">
        <v>80</v>
      </c>
      <c r="D5508" t="s">
        <v>96</v>
      </c>
      <c r="E5508" t="s">
        <v>161</v>
      </c>
      <c r="F5508" t="s">
        <v>15933</v>
      </c>
      <c r="G5508" t="s">
        <v>175</v>
      </c>
      <c r="H5508" t="s">
        <v>144</v>
      </c>
      <c r="I5508" t="s">
        <v>136</v>
      </c>
      <c r="J5508" t="s">
        <v>137</v>
      </c>
      <c r="K5508" t="s">
        <v>138</v>
      </c>
      <c r="L5508" t="s">
        <v>15934</v>
      </c>
      <c r="M5508" t="s">
        <v>15935</v>
      </c>
      <c r="N5508">
        <v>7.6111110999999995E-2</v>
      </c>
      <c r="O5508">
        <v>0</v>
      </c>
      <c r="P5508">
        <v>71</v>
      </c>
      <c r="Q5508">
        <v>0</v>
      </c>
      <c r="R5508">
        <v>0</v>
      </c>
      <c r="S5508">
        <v>0</v>
      </c>
      <c r="T5508">
        <v>6</v>
      </c>
      <c r="U5508">
        <v>0</v>
      </c>
      <c r="V5508">
        <v>0</v>
      </c>
      <c r="W5508">
        <v>0</v>
      </c>
      <c r="X5508">
        <v>0.46163123307937509</v>
      </c>
      <c r="Y5508">
        <v>0</v>
      </c>
      <c r="Z5508">
        <v>0</v>
      </c>
      <c r="AA5508">
        <v>0</v>
      </c>
      <c r="AB5508">
        <v>0.86653506990095353</v>
      </c>
      <c r="AC5508">
        <v>0</v>
      </c>
      <c r="AD5508">
        <v>0</v>
      </c>
      <c r="AE5508">
        <v>1.3281663029803286</v>
      </c>
    </row>
    <row r="5509" spans="1:31" x14ac:dyDescent="0.25">
      <c r="A5509">
        <v>2443410</v>
      </c>
      <c r="B5509">
        <v>1</v>
      </c>
      <c r="C5509" t="s">
        <v>80</v>
      </c>
      <c r="D5509" t="s">
        <v>103</v>
      </c>
      <c r="E5509" t="s">
        <v>147</v>
      </c>
      <c r="F5509" t="s">
        <v>15936</v>
      </c>
      <c r="G5509" t="s">
        <v>171</v>
      </c>
      <c r="H5509" t="s">
        <v>135</v>
      </c>
      <c r="I5509" t="s">
        <v>136</v>
      </c>
      <c r="J5509" t="s">
        <v>137</v>
      </c>
      <c r="K5509" t="s">
        <v>138</v>
      </c>
      <c r="L5509" t="s">
        <v>15937</v>
      </c>
      <c r="M5509" t="s">
        <v>15938</v>
      </c>
      <c r="N5509">
        <v>0.50194444400000005</v>
      </c>
      <c r="O5509">
        <v>0</v>
      </c>
      <c r="P5509">
        <v>319</v>
      </c>
      <c r="Q5509">
        <v>0</v>
      </c>
      <c r="R5509">
        <v>0</v>
      </c>
      <c r="S5509">
        <v>0</v>
      </c>
      <c r="T5509">
        <v>29</v>
      </c>
      <c r="U5509">
        <v>0</v>
      </c>
      <c r="V5509">
        <v>0</v>
      </c>
      <c r="W5509">
        <v>0</v>
      </c>
      <c r="X5509">
        <v>38.934500619019964</v>
      </c>
      <c r="Y5509">
        <v>0</v>
      </c>
      <c r="Z5509">
        <v>0</v>
      </c>
      <c r="AA5509">
        <v>0</v>
      </c>
      <c r="AB5509">
        <v>15.273921676002104</v>
      </c>
      <c r="AC5509">
        <v>0</v>
      </c>
      <c r="AD5509">
        <v>0</v>
      </c>
      <c r="AE5509">
        <v>54.208422295022068</v>
      </c>
    </row>
    <row r="5510" spans="1:31" x14ac:dyDescent="0.25">
      <c r="A5510">
        <v>2443412</v>
      </c>
      <c r="B5510">
        <v>1</v>
      </c>
      <c r="C5510" t="s">
        <v>80</v>
      </c>
      <c r="D5510" t="s">
        <v>100</v>
      </c>
      <c r="E5510" t="s">
        <v>141</v>
      </c>
      <c r="F5510" t="s">
        <v>15939</v>
      </c>
      <c r="G5510" t="s">
        <v>143</v>
      </c>
      <c r="H5510" t="s">
        <v>144</v>
      </c>
      <c r="I5510" t="s">
        <v>136</v>
      </c>
      <c r="J5510" t="s">
        <v>137</v>
      </c>
      <c r="K5510" t="s">
        <v>138</v>
      </c>
      <c r="L5510" t="s">
        <v>15940</v>
      </c>
      <c r="M5510" t="s">
        <v>15941</v>
      </c>
      <c r="N5510">
        <v>2.3066666659999999</v>
      </c>
      <c r="O5510">
        <v>1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0.55100773663733338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0.55100773663733338</v>
      </c>
    </row>
    <row r="5511" spans="1:31" x14ac:dyDescent="0.25">
      <c r="A5511">
        <v>2443413</v>
      </c>
      <c r="B5511">
        <v>1</v>
      </c>
      <c r="C5511" t="s">
        <v>81</v>
      </c>
      <c r="D5511" t="s">
        <v>122</v>
      </c>
      <c r="E5511" t="s">
        <v>141</v>
      </c>
      <c r="F5511" t="s">
        <v>15942</v>
      </c>
      <c r="G5511" t="s">
        <v>175</v>
      </c>
      <c r="H5511" t="s">
        <v>144</v>
      </c>
      <c r="I5511" t="s">
        <v>136</v>
      </c>
      <c r="J5511" t="s">
        <v>137</v>
      </c>
      <c r="K5511" t="s">
        <v>138</v>
      </c>
      <c r="L5511" t="s">
        <v>15943</v>
      </c>
      <c r="M5511" t="s">
        <v>15944</v>
      </c>
      <c r="N5511">
        <v>0.880833333</v>
      </c>
      <c r="O5511">
        <v>2</v>
      </c>
      <c r="P5511">
        <v>369</v>
      </c>
      <c r="Q5511">
        <v>46</v>
      </c>
      <c r="R5511">
        <v>19</v>
      </c>
      <c r="S5511">
        <v>1</v>
      </c>
      <c r="T5511">
        <v>47</v>
      </c>
      <c r="U5511">
        <v>0</v>
      </c>
      <c r="V5511">
        <v>0</v>
      </c>
      <c r="W5511">
        <v>0.27310559166544751</v>
      </c>
      <c r="X5511">
        <v>43.719964803700414</v>
      </c>
      <c r="Y5511">
        <v>76.257540200673745</v>
      </c>
      <c r="Z5511">
        <v>3.2197141170507284</v>
      </c>
      <c r="AA5511">
        <v>1.5223288064673666</v>
      </c>
      <c r="AB5511">
        <v>66.690000590189129</v>
      </c>
      <c r="AC5511">
        <v>0</v>
      </c>
      <c r="AD5511">
        <v>0</v>
      </c>
      <c r="AE5511">
        <v>191.68265410974684</v>
      </c>
    </row>
    <row r="5512" spans="1:31" x14ac:dyDescent="0.25">
      <c r="A5512">
        <v>2441795</v>
      </c>
      <c r="B5512">
        <v>1</v>
      </c>
      <c r="C5512" t="s">
        <v>80</v>
      </c>
      <c r="D5512" t="s">
        <v>97</v>
      </c>
      <c r="E5512" t="s">
        <v>132</v>
      </c>
      <c r="F5512" t="s">
        <v>15945</v>
      </c>
      <c r="G5512" t="s">
        <v>198</v>
      </c>
      <c r="H5512" t="s">
        <v>135</v>
      </c>
      <c r="I5512" t="s">
        <v>136</v>
      </c>
      <c r="J5512" t="s">
        <v>137</v>
      </c>
      <c r="K5512" t="s">
        <v>138</v>
      </c>
      <c r="L5512" t="s">
        <v>15946</v>
      </c>
      <c r="M5512" t="s">
        <v>15947</v>
      </c>
      <c r="N5512">
        <v>1.3149999999999999</v>
      </c>
      <c r="O5512">
        <v>0</v>
      </c>
      <c r="P5512">
        <v>1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</row>
    <row r="5513" spans="1:31" x14ac:dyDescent="0.25">
      <c r="A5513">
        <v>2442007</v>
      </c>
      <c r="B5513">
        <v>1</v>
      </c>
      <c r="C5513" t="s">
        <v>80</v>
      </c>
      <c r="D5513" t="s">
        <v>108</v>
      </c>
      <c r="E5513" t="s">
        <v>147</v>
      </c>
      <c r="F5513" t="s">
        <v>15948</v>
      </c>
      <c r="G5513" t="s">
        <v>171</v>
      </c>
      <c r="H5513" t="s">
        <v>135</v>
      </c>
      <c r="I5513" t="s">
        <v>136</v>
      </c>
      <c r="J5513" t="s">
        <v>137</v>
      </c>
      <c r="K5513" t="s">
        <v>138</v>
      </c>
      <c r="L5513" t="s">
        <v>15949</v>
      </c>
      <c r="M5513" t="s">
        <v>15950</v>
      </c>
      <c r="N5513">
        <v>2.2286111110000002</v>
      </c>
      <c r="O5513">
        <v>0</v>
      </c>
      <c r="P5513">
        <v>4</v>
      </c>
      <c r="Q5513">
        <v>0</v>
      </c>
      <c r="R5513">
        <v>0</v>
      </c>
      <c r="S5513">
        <v>0</v>
      </c>
      <c r="T5513">
        <v>1</v>
      </c>
      <c r="U5513">
        <v>0</v>
      </c>
      <c r="V5513">
        <v>0</v>
      </c>
      <c r="W5513">
        <v>0</v>
      </c>
      <c r="X5513">
        <v>0.72864353117111114</v>
      </c>
      <c r="Y5513">
        <v>0</v>
      </c>
      <c r="Z5513">
        <v>0</v>
      </c>
      <c r="AA5513">
        <v>0</v>
      </c>
      <c r="AB5513">
        <v>2.4935096731554114</v>
      </c>
      <c r="AC5513">
        <v>0</v>
      </c>
      <c r="AD5513">
        <v>0</v>
      </c>
      <c r="AE5513">
        <v>3.2221532043265224</v>
      </c>
    </row>
    <row r="5514" spans="1:31" x14ac:dyDescent="0.25">
      <c r="A5514">
        <v>2441835</v>
      </c>
      <c r="B5514">
        <v>1</v>
      </c>
      <c r="C5514" t="s">
        <v>81</v>
      </c>
      <c r="D5514" t="s">
        <v>116</v>
      </c>
      <c r="E5514" t="s">
        <v>156</v>
      </c>
      <c r="F5514" t="s">
        <v>15951</v>
      </c>
      <c r="G5514" t="s">
        <v>158</v>
      </c>
      <c r="H5514" t="s">
        <v>135</v>
      </c>
      <c r="I5514" t="s">
        <v>136</v>
      </c>
      <c r="J5514" t="s">
        <v>137</v>
      </c>
      <c r="K5514" t="s">
        <v>138</v>
      </c>
      <c r="L5514" t="s">
        <v>15952</v>
      </c>
      <c r="M5514" t="s">
        <v>15953</v>
      </c>
      <c r="N5514">
        <v>2.133888888</v>
      </c>
      <c r="O5514">
        <v>0</v>
      </c>
      <c r="P5514">
        <v>149</v>
      </c>
      <c r="Q5514">
        <v>0</v>
      </c>
      <c r="R5514">
        <v>6</v>
      </c>
      <c r="S5514">
        <v>0</v>
      </c>
      <c r="T5514">
        <v>10</v>
      </c>
      <c r="U5514">
        <v>0</v>
      </c>
      <c r="V5514">
        <v>0</v>
      </c>
      <c r="W5514">
        <v>0</v>
      </c>
      <c r="X5514">
        <v>43.233205292793315</v>
      </c>
      <c r="Y5514">
        <v>0</v>
      </c>
      <c r="Z5514">
        <v>2.0925442304531598</v>
      </c>
      <c r="AA5514">
        <v>0</v>
      </c>
      <c r="AB5514">
        <v>4.193814277728185</v>
      </c>
      <c r="AC5514">
        <v>0</v>
      </c>
      <c r="AD5514">
        <v>0</v>
      </c>
      <c r="AE5514">
        <v>49.519563800974659</v>
      </c>
    </row>
    <row r="5515" spans="1:31" x14ac:dyDescent="0.25">
      <c r="A5515">
        <v>2442001</v>
      </c>
      <c r="B5515">
        <v>1</v>
      </c>
      <c r="C5515" t="s">
        <v>81</v>
      </c>
      <c r="D5515" t="s">
        <v>113</v>
      </c>
      <c r="E5515" t="s">
        <v>147</v>
      </c>
      <c r="F5515" t="s">
        <v>15954</v>
      </c>
      <c r="G5515" t="s">
        <v>175</v>
      </c>
      <c r="H5515" t="s">
        <v>135</v>
      </c>
      <c r="I5515" t="s">
        <v>136</v>
      </c>
      <c r="J5515" t="s">
        <v>137</v>
      </c>
      <c r="K5515" t="s">
        <v>138</v>
      </c>
      <c r="L5515" t="s">
        <v>15955</v>
      </c>
      <c r="M5515" t="s">
        <v>15956</v>
      </c>
      <c r="N5515">
        <v>0.31333333299999999</v>
      </c>
      <c r="O5515">
        <v>0</v>
      </c>
      <c r="P5515">
        <v>559</v>
      </c>
      <c r="Q5515">
        <v>0</v>
      </c>
      <c r="R5515">
        <v>0</v>
      </c>
      <c r="S5515">
        <v>0</v>
      </c>
      <c r="T5515">
        <v>32</v>
      </c>
      <c r="U5515">
        <v>0</v>
      </c>
      <c r="V5515">
        <v>0</v>
      </c>
      <c r="W5515">
        <v>0</v>
      </c>
      <c r="X5515">
        <v>49.505584468546296</v>
      </c>
      <c r="Y5515">
        <v>0</v>
      </c>
      <c r="Z5515">
        <v>0</v>
      </c>
      <c r="AA5515">
        <v>0</v>
      </c>
      <c r="AB5515">
        <v>5.5927830717760498</v>
      </c>
      <c r="AC5515">
        <v>0</v>
      </c>
      <c r="AD5515">
        <v>0</v>
      </c>
      <c r="AE5515">
        <v>55.098367540322343</v>
      </c>
    </row>
    <row r="5516" spans="1:31" x14ac:dyDescent="0.25">
      <c r="A5516">
        <v>2441858</v>
      </c>
      <c r="B5516">
        <v>1</v>
      </c>
      <c r="C5516" t="s">
        <v>80</v>
      </c>
      <c r="D5516" t="s">
        <v>96</v>
      </c>
      <c r="E5516" t="s">
        <v>132</v>
      </c>
      <c r="F5516" t="s">
        <v>15957</v>
      </c>
      <c r="G5516" t="s">
        <v>198</v>
      </c>
      <c r="H5516" t="s">
        <v>135</v>
      </c>
      <c r="I5516" t="s">
        <v>136</v>
      </c>
      <c r="J5516" t="s">
        <v>137</v>
      </c>
      <c r="K5516" t="s">
        <v>138</v>
      </c>
      <c r="L5516" t="s">
        <v>15958</v>
      </c>
      <c r="M5516" t="s">
        <v>15959</v>
      </c>
      <c r="N5516">
        <v>6.4241666659999996</v>
      </c>
      <c r="O5516">
        <v>0</v>
      </c>
      <c r="P5516">
        <v>0</v>
      </c>
      <c r="Q5516">
        <v>0</v>
      </c>
      <c r="R5516">
        <v>2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</row>
    <row r="5517" spans="1:31" x14ac:dyDescent="0.25">
      <c r="A5517">
        <v>2441772</v>
      </c>
      <c r="B5517">
        <v>1</v>
      </c>
      <c r="C5517" t="s">
        <v>81</v>
      </c>
      <c r="D5517" t="s">
        <v>128</v>
      </c>
      <c r="E5517" t="s">
        <v>141</v>
      </c>
      <c r="F5517" t="s">
        <v>6735</v>
      </c>
      <c r="G5517" t="s">
        <v>143</v>
      </c>
      <c r="H5517" t="s">
        <v>144</v>
      </c>
      <c r="I5517" t="s">
        <v>136</v>
      </c>
      <c r="J5517" t="s">
        <v>137</v>
      </c>
      <c r="K5517" t="s">
        <v>138</v>
      </c>
      <c r="L5517" t="s">
        <v>15960</v>
      </c>
      <c r="M5517" t="s">
        <v>15961</v>
      </c>
      <c r="N5517">
        <v>0.41555555500000002</v>
      </c>
      <c r="O5517">
        <v>3</v>
      </c>
      <c r="P5517">
        <v>1</v>
      </c>
      <c r="Q5517">
        <v>26</v>
      </c>
      <c r="R5517">
        <v>6</v>
      </c>
      <c r="S5517">
        <v>7</v>
      </c>
      <c r="T5517">
        <v>1</v>
      </c>
      <c r="U5517">
        <v>0</v>
      </c>
      <c r="V5517">
        <v>0</v>
      </c>
      <c r="W5517">
        <v>1.9437937920743871</v>
      </c>
      <c r="X5517">
        <v>0</v>
      </c>
      <c r="Y5517">
        <v>5.7321786571706683</v>
      </c>
      <c r="Z5517">
        <v>0</v>
      </c>
      <c r="AA5517">
        <v>2.0554476015121281</v>
      </c>
      <c r="AB5517">
        <v>0.56436738537977771</v>
      </c>
      <c r="AC5517">
        <v>0</v>
      </c>
      <c r="AD5517">
        <v>0</v>
      </c>
      <c r="AE5517">
        <v>10.295787436136962</v>
      </c>
    </row>
    <row r="5518" spans="1:31" x14ac:dyDescent="0.25">
      <c r="A5518">
        <v>2441804</v>
      </c>
      <c r="B5518">
        <v>1</v>
      </c>
      <c r="C5518" t="s">
        <v>81</v>
      </c>
      <c r="D5518" t="s">
        <v>123</v>
      </c>
      <c r="E5518" t="s">
        <v>161</v>
      </c>
      <c r="F5518" t="s">
        <v>15962</v>
      </c>
      <c r="G5518" t="s">
        <v>187</v>
      </c>
      <c r="H5518" t="s">
        <v>144</v>
      </c>
      <c r="I5518" t="s">
        <v>136</v>
      </c>
      <c r="J5518" t="s">
        <v>137</v>
      </c>
      <c r="K5518" t="s">
        <v>164</v>
      </c>
      <c r="L5518" t="s">
        <v>15963</v>
      </c>
      <c r="M5518" t="s">
        <v>15964</v>
      </c>
      <c r="N5518">
        <v>5.1188888879999999</v>
      </c>
      <c r="O5518">
        <v>0</v>
      </c>
      <c r="P5518">
        <v>1951</v>
      </c>
      <c r="Q5518">
        <v>3</v>
      </c>
      <c r="R5518">
        <v>0</v>
      </c>
      <c r="S5518">
        <v>18</v>
      </c>
      <c r="T5518">
        <v>125</v>
      </c>
      <c r="U5518">
        <v>0</v>
      </c>
      <c r="V5518">
        <v>0</v>
      </c>
      <c r="W5518">
        <v>0</v>
      </c>
      <c r="X5518">
        <v>2410.7317684044792</v>
      </c>
      <c r="Y5518">
        <v>1.6625227494809447</v>
      </c>
      <c r="Z5518">
        <v>0</v>
      </c>
      <c r="AA5518">
        <v>343.65115667670597</v>
      </c>
      <c r="AB5518">
        <v>625.34742937003773</v>
      </c>
      <c r="AC5518">
        <v>0</v>
      </c>
      <c r="AD5518">
        <v>0</v>
      </c>
      <c r="AE5518">
        <v>3381.3928772007039</v>
      </c>
    </row>
    <row r="5519" spans="1:31" x14ac:dyDescent="0.25">
      <c r="A5519">
        <v>2441781</v>
      </c>
      <c r="B5519">
        <v>1</v>
      </c>
      <c r="C5519" t="s">
        <v>81</v>
      </c>
      <c r="D5519" t="s">
        <v>128</v>
      </c>
      <c r="E5519" t="s">
        <v>132</v>
      </c>
      <c r="F5519" t="s">
        <v>15965</v>
      </c>
      <c r="G5519" t="s">
        <v>134</v>
      </c>
      <c r="H5519" t="s">
        <v>135</v>
      </c>
      <c r="I5519" t="s">
        <v>136</v>
      </c>
      <c r="J5519" t="s">
        <v>137</v>
      </c>
      <c r="K5519" t="s">
        <v>138</v>
      </c>
      <c r="L5519" t="s">
        <v>15966</v>
      </c>
      <c r="M5519" t="s">
        <v>15967</v>
      </c>
      <c r="N5519">
        <v>2.185277777</v>
      </c>
      <c r="O5519">
        <v>0</v>
      </c>
      <c r="P5519">
        <v>2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</row>
    <row r="5520" spans="1:31" x14ac:dyDescent="0.25">
      <c r="A5520">
        <v>2441844</v>
      </c>
      <c r="B5520">
        <v>1</v>
      </c>
      <c r="C5520" t="s">
        <v>81</v>
      </c>
      <c r="D5520" t="s">
        <v>115</v>
      </c>
      <c r="E5520" t="s">
        <v>141</v>
      </c>
      <c r="F5520" t="s">
        <v>15968</v>
      </c>
      <c r="G5520" t="s">
        <v>143</v>
      </c>
      <c r="H5520" t="s">
        <v>144</v>
      </c>
      <c r="I5520" t="s">
        <v>136</v>
      </c>
      <c r="J5520" t="s">
        <v>137</v>
      </c>
      <c r="K5520" t="s">
        <v>138</v>
      </c>
      <c r="L5520" t="s">
        <v>15969</v>
      </c>
      <c r="M5520" t="s">
        <v>15970</v>
      </c>
      <c r="N5520">
        <v>0.72333333300000002</v>
      </c>
      <c r="O5520">
        <v>1</v>
      </c>
      <c r="P5520">
        <v>470</v>
      </c>
      <c r="Q5520">
        <v>0</v>
      </c>
      <c r="R5520">
        <v>10</v>
      </c>
      <c r="S5520">
        <v>2</v>
      </c>
      <c r="T5520">
        <v>45</v>
      </c>
      <c r="U5520">
        <v>0</v>
      </c>
      <c r="V5520">
        <v>0</v>
      </c>
      <c r="W5520">
        <v>0.1789681533129</v>
      </c>
      <c r="X5520">
        <v>24.278982818732452</v>
      </c>
      <c r="Y5520">
        <v>0</v>
      </c>
      <c r="Z5520">
        <v>5.1847886453439997E-2</v>
      </c>
      <c r="AA5520">
        <v>1.3550354976101535</v>
      </c>
      <c r="AB5520">
        <v>11.474335917246373</v>
      </c>
      <c r="AC5520">
        <v>0</v>
      </c>
      <c r="AD5520">
        <v>0</v>
      </c>
      <c r="AE5520">
        <v>37.339170273355322</v>
      </c>
    </row>
    <row r="5521" spans="1:31" x14ac:dyDescent="0.25">
      <c r="A5521">
        <v>2442036</v>
      </c>
      <c r="B5521">
        <v>1</v>
      </c>
      <c r="C5521" t="s">
        <v>80</v>
      </c>
      <c r="D5521" t="s">
        <v>89</v>
      </c>
      <c r="E5521" t="s">
        <v>132</v>
      </c>
      <c r="F5521" t="s">
        <v>15971</v>
      </c>
      <c r="G5521" t="s">
        <v>153</v>
      </c>
      <c r="H5521" t="s">
        <v>135</v>
      </c>
      <c r="I5521" t="s">
        <v>136</v>
      </c>
      <c r="J5521" t="s">
        <v>137</v>
      </c>
      <c r="K5521" t="s">
        <v>138</v>
      </c>
      <c r="L5521" t="s">
        <v>15972</v>
      </c>
      <c r="M5521" t="s">
        <v>15973</v>
      </c>
      <c r="N5521">
        <v>1.7175</v>
      </c>
      <c r="O5521">
        <v>0</v>
      </c>
      <c r="P5521">
        <v>1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0.37695017201962505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0.37695017201962505</v>
      </c>
    </row>
    <row r="5522" spans="1:31" x14ac:dyDescent="0.25">
      <c r="A5522">
        <v>2441990</v>
      </c>
      <c r="B5522">
        <v>1</v>
      </c>
      <c r="C5522" t="s">
        <v>80</v>
      </c>
      <c r="D5522" t="s">
        <v>85</v>
      </c>
      <c r="E5522" t="s">
        <v>147</v>
      </c>
      <c r="F5522" t="s">
        <v>2910</v>
      </c>
      <c r="G5522" t="s">
        <v>171</v>
      </c>
      <c r="H5522" t="s">
        <v>135</v>
      </c>
      <c r="I5522" t="s">
        <v>136</v>
      </c>
      <c r="J5522" t="s">
        <v>137</v>
      </c>
      <c r="K5522" t="s">
        <v>138</v>
      </c>
      <c r="L5522" t="s">
        <v>15974</v>
      </c>
      <c r="M5522" t="s">
        <v>15975</v>
      </c>
      <c r="N5522">
        <v>1.111388888</v>
      </c>
      <c r="O5522">
        <v>0</v>
      </c>
      <c r="P5522">
        <v>218</v>
      </c>
      <c r="Q5522">
        <v>0</v>
      </c>
      <c r="R5522">
        <v>0</v>
      </c>
      <c r="S5522">
        <v>0</v>
      </c>
      <c r="T5522">
        <v>12</v>
      </c>
      <c r="U5522">
        <v>0</v>
      </c>
      <c r="V5522">
        <v>0</v>
      </c>
      <c r="W5522">
        <v>0</v>
      </c>
      <c r="X5522">
        <v>65.289597494812</v>
      </c>
      <c r="Y5522">
        <v>0</v>
      </c>
      <c r="Z5522">
        <v>0</v>
      </c>
      <c r="AA5522">
        <v>0</v>
      </c>
      <c r="AB5522">
        <v>5.6074319973128146</v>
      </c>
      <c r="AC5522">
        <v>0</v>
      </c>
      <c r="AD5522">
        <v>0</v>
      </c>
      <c r="AE5522">
        <v>70.897029492124815</v>
      </c>
    </row>
    <row r="5523" spans="1:31" x14ac:dyDescent="0.25">
      <c r="A5523">
        <v>2441698</v>
      </c>
      <c r="B5523">
        <v>1</v>
      </c>
      <c r="C5523" t="s">
        <v>80</v>
      </c>
      <c r="D5523" t="s">
        <v>83</v>
      </c>
      <c r="E5523" t="s">
        <v>161</v>
      </c>
      <c r="F5523" t="s">
        <v>15976</v>
      </c>
      <c r="G5523" t="s">
        <v>187</v>
      </c>
      <c r="H5523" t="s">
        <v>144</v>
      </c>
      <c r="I5523" t="s">
        <v>136</v>
      </c>
      <c r="J5523" t="s">
        <v>137</v>
      </c>
      <c r="K5523" t="s">
        <v>164</v>
      </c>
      <c r="L5523" t="s">
        <v>15977</v>
      </c>
      <c r="M5523" t="s">
        <v>15978</v>
      </c>
      <c r="N5523">
        <v>2.111111111</v>
      </c>
      <c r="O5523">
        <v>0</v>
      </c>
      <c r="P5523">
        <v>0</v>
      </c>
      <c r="Q5523">
        <v>6</v>
      </c>
      <c r="R5523">
        <v>0</v>
      </c>
      <c r="S5523">
        <v>5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6.1454947569807175</v>
      </c>
      <c r="Z5523">
        <v>0</v>
      </c>
      <c r="AA5523">
        <v>9.6618305822875765</v>
      </c>
      <c r="AB5523">
        <v>0</v>
      </c>
      <c r="AC5523">
        <v>0</v>
      </c>
      <c r="AD5523">
        <v>0</v>
      </c>
      <c r="AE5523">
        <v>15.807325339268294</v>
      </c>
    </row>
    <row r="5524" spans="1:31" x14ac:dyDescent="0.25">
      <c r="A5524">
        <v>2441718</v>
      </c>
      <c r="B5524">
        <v>1</v>
      </c>
      <c r="C5524" t="s">
        <v>80</v>
      </c>
      <c r="D5524" t="s">
        <v>101</v>
      </c>
      <c r="E5524" t="s">
        <v>290</v>
      </c>
      <c r="F5524" t="s">
        <v>15979</v>
      </c>
      <c r="G5524" t="s">
        <v>175</v>
      </c>
      <c r="H5524" t="s">
        <v>135</v>
      </c>
      <c r="I5524" t="s">
        <v>136</v>
      </c>
      <c r="J5524" t="s">
        <v>137</v>
      </c>
      <c r="K5524" t="s">
        <v>138</v>
      </c>
      <c r="L5524" t="s">
        <v>15980</v>
      </c>
      <c r="M5524" t="s">
        <v>15981</v>
      </c>
      <c r="N5524">
        <v>1.216111111</v>
      </c>
      <c r="O5524">
        <v>0</v>
      </c>
      <c r="P5524">
        <v>53</v>
      </c>
      <c r="Q5524">
        <v>0</v>
      </c>
      <c r="R5524">
        <v>0</v>
      </c>
      <c r="S5524">
        <v>0</v>
      </c>
      <c r="T5524">
        <v>16</v>
      </c>
      <c r="U5524">
        <v>0</v>
      </c>
      <c r="V5524">
        <v>0</v>
      </c>
      <c r="W5524">
        <v>0</v>
      </c>
      <c r="X5524">
        <v>12.698418421899371</v>
      </c>
      <c r="Y5524">
        <v>0</v>
      </c>
      <c r="Z5524">
        <v>0</v>
      </c>
      <c r="AA5524">
        <v>0</v>
      </c>
      <c r="AB5524">
        <v>27.766881221771836</v>
      </c>
      <c r="AC5524">
        <v>0</v>
      </c>
      <c r="AD5524">
        <v>0</v>
      </c>
      <c r="AE5524">
        <v>40.465299643671209</v>
      </c>
    </row>
    <row r="5525" spans="1:31" x14ac:dyDescent="0.25">
      <c r="A5525">
        <v>2441953</v>
      </c>
      <c r="B5525">
        <v>1</v>
      </c>
      <c r="C5525" t="s">
        <v>80</v>
      </c>
      <c r="D5525" t="s">
        <v>107</v>
      </c>
      <c r="E5525" t="s">
        <v>147</v>
      </c>
      <c r="F5525" t="s">
        <v>15982</v>
      </c>
      <c r="G5525" t="s">
        <v>272</v>
      </c>
      <c r="H5525" t="s">
        <v>135</v>
      </c>
      <c r="I5525" t="s">
        <v>136</v>
      </c>
      <c r="J5525" t="s">
        <v>137</v>
      </c>
      <c r="K5525" t="s">
        <v>138</v>
      </c>
      <c r="L5525" t="s">
        <v>15983</v>
      </c>
      <c r="M5525" t="s">
        <v>15984</v>
      </c>
      <c r="N5525">
        <v>1.0075000000000001</v>
      </c>
      <c r="O5525">
        <v>0</v>
      </c>
      <c r="P5525">
        <v>49</v>
      </c>
      <c r="Q5525">
        <v>0</v>
      </c>
      <c r="R5525">
        <v>0</v>
      </c>
      <c r="S5525">
        <v>0</v>
      </c>
      <c r="T5525">
        <v>3</v>
      </c>
      <c r="U5525">
        <v>0</v>
      </c>
      <c r="V5525">
        <v>0</v>
      </c>
      <c r="W5525">
        <v>0</v>
      </c>
      <c r="X5525">
        <v>8.5156457599338662</v>
      </c>
      <c r="Y5525">
        <v>0</v>
      </c>
      <c r="Z5525">
        <v>0</v>
      </c>
      <c r="AA5525">
        <v>0</v>
      </c>
      <c r="AB5525">
        <v>0.10508877922576945</v>
      </c>
      <c r="AC5525">
        <v>0</v>
      </c>
      <c r="AD5525">
        <v>0</v>
      </c>
      <c r="AE5525">
        <v>8.6207345391596348</v>
      </c>
    </row>
    <row r="5526" spans="1:31" x14ac:dyDescent="0.25">
      <c r="A5526">
        <v>2441787</v>
      </c>
      <c r="B5526">
        <v>1</v>
      </c>
      <c r="C5526" t="s">
        <v>81</v>
      </c>
      <c r="D5526" t="s">
        <v>123</v>
      </c>
      <c r="E5526" t="s">
        <v>161</v>
      </c>
      <c r="F5526" t="s">
        <v>15985</v>
      </c>
      <c r="G5526" t="s">
        <v>256</v>
      </c>
      <c r="H5526" t="s">
        <v>144</v>
      </c>
      <c r="I5526" t="s">
        <v>136</v>
      </c>
      <c r="J5526" t="s">
        <v>137</v>
      </c>
      <c r="K5526" t="s">
        <v>138</v>
      </c>
      <c r="L5526" t="s">
        <v>15986</v>
      </c>
      <c r="M5526" t="s">
        <v>15987</v>
      </c>
      <c r="N5526">
        <v>1.304444444</v>
      </c>
      <c r="O5526">
        <v>0</v>
      </c>
      <c r="P5526">
        <v>927</v>
      </c>
      <c r="Q5526">
        <v>0</v>
      </c>
      <c r="R5526">
        <v>0</v>
      </c>
      <c r="S5526">
        <v>0</v>
      </c>
      <c r="T5526">
        <v>35</v>
      </c>
      <c r="U5526">
        <v>0</v>
      </c>
      <c r="V5526">
        <v>0</v>
      </c>
      <c r="W5526">
        <v>0</v>
      </c>
      <c r="X5526">
        <v>210.2682293559034</v>
      </c>
      <c r="Y5526">
        <v>0</v>
      </c>
      <c r="Z5526">
        <v>0</v>
      </c>
      <c r="AA5526">
        <v>0</v>
      </c>
      <c r="AB5526">
        <v>18.991768238581269</v>
      </c>
      <c r="AC5526">
        <v>0</v>
      </c>
      <c r="AD5526">
        <v>0</v>
      </c>
      <c r="AE5526">
        <v>229.25999759448467</v>
      </c>
    </row>
    <row r="5527" spans="1:31" x14ac:dyDescent="0.25">
      <c r="A5527">
        <v>2442030</v>
      </c>
      <c r="B5527">
        <v>1</v>
      </c>
      <c r="C5527" t="s">
        <v>81</v>
      </c>
      <c r="D5527" t="s">
        <v>119</v>
      </c>
      <c r="E5527" t="s">
        <v>161</v>
      </c>
      <c r="F5527" t="s">
        <v>9653</v>
      </c>
      <c r="G5527" t="s">
        <v>256</v>
      </c>
      <c r="H5527" t="s">
        <v>144</v>
      </c>
      <c r="I5527" t="s">
        <v>136</v>
      </c>
      <c r="J5527" t="s">
        <v>137</v>
      </c>
      <c r="K5527" t="s">
        <v>138</v>
      </c>
      <c r="L5527" t="s">
        <v>15988</v>
      </c>
      <c r="M5527" t="s">
        <v>15989</v>
      </c>
      <c r="N5527">
        <v>1.237777777</v>
      </c>
      <c r="O5527">
        <v>1</v>
      </c>
      <c r="P5527">
        <v>87</v>
      </c>
      <c r="Q5527">
        <v>59</v>
      </c>
      <c r="R5527">
        <v>6</v>
      </c>
      <c r="S5527">
        <v>2</v>
      </c>
      <c r="T5527">
        <v>2</v>
      </c>
      <c r="U5527">
        <v>0</v>
      </c>
      <c r="V5527">
        <v>0</v>
      </c>
      <c r="W5527">
        <v>0.28356671871359995</v>
      </c>
      <c r="X5527">
        <v>11.610415699709195</v>
      </c>
      <c r="Y5527">
        <v>3.0664256616395797</v>
      </c>
      <c r="Z5527">
        <v>0.34157037696139442</v>
      </c>
      <c r="AA5527">
        <v>1.5864398408209277</v>
      </c>
      <c r="AB5527">
        <v>2.1244260452812784</v>
      </c>
      <c r="AC5527">
        <v>0</v>
      </c>
      <c r="AD5527">
        <v>0</v>
      </c>
      <c r="AE5527">
        <v>19.012844343125973</v>
      </c>
    </row>
    <row r="5528" spans="1:31" x14ac:dyDescent="0.25">
      <c r="A5528">
        <v>2441761</v>
      </c>
      <c r="B5528">
        <v>1</v>
      </c>
      <c r="C5528" t="s">
        <v>80</v>
      </c>
      <c r="D5528" t="s">
        <v>94</v>
      </c>
      <c r="E5528" t="s">
        <v>132</v>
      </c>
      <c r="F5528" t="s">
        <v>15990</v>
      </c>
      <c r="G5528" t="s">
        <v>198</v>
      </c>
      <c r="H5528" t="s">
        <v>135</v>
      </c>
      <c r="I5528" t="s">
        <v>136</v>
      </c>
      <c r="J5528" t="s">
        <v>137</v>
      </c>
      <c r="K5528" t="s">
        <v>138</v>
      </c>
      <c r="L5528" t="s">
        <v>15991</v>
      </c>
      <c r="M5528" t="s">
        <v>15992</v>
      </c>
      <c r="N5528">
        <v>3.167777777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1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4.2537122531925995</v>
      </c>
      <c r="AC5528">
        <v>0</v>
      </c>
      <c r="AD5528">
        <v>0</v>
      </c>
      <c r="AE5528">
        <v>4.2537122531925995</v>
      </c>
    </row>
    <row r="5529" spans="1:31" x14ac:dyDescent="0.25">
      <c r="A5529">
        <v>2441824</v>
      </c>
      <c r="B5529">
        <v>1</v>
      </c>
      <c r="C5529" t="s">
        <v>80</v>
      </c>
      <c r="D5529" t="s">
        <v>87</v>
      </c>
      <c r="E5529" t="s">
        <v>132</v>
      </c>
      <c r="F5529" t="s">
        <v>15993</v>
      </c>
      <c r="G5529" t="s">
        <v>198</v>
      </c>
      <c r="H5529" t="s">
        <v>135</v>
      </c>
      <c r="I5529" t="s">
        <v>136</v>
      </c>
      <c r="J5529" t="s">
        <v>137</v>
      </c>
      <c r="K5529" t="s">
        <v>138</v>
      </c>
      <c r="L5529" t="s">
        <v>15994</v>
      </c>
      <c r="M5529" t="s">
        <v>15995</v>
      </c>
      <c r="N5529">
        <v>1.1527777770000001</v>
      </c>
      <c r="O5529">
        <v>0</v>
      </c>
      <c r="P5529">
        <v>13</v>
      </c>
      <c r="Q5529">
        <v>0</v>
      </c>
      <c r="R5529">
        <v>0</v>
      </c>
      <c r="S5529">
        <v>0</v>
      </c>
      <c r="T5529">
        <v>5</v>
      </c>
      <c r="U5529">
        <v>0</v>
      </c>
      <c r="V5529">
        <v>0</v>
      </c>
      <c r="W5529">
        <v>0</v>
      </c>
      <c r="X5529">
        <v>3.8068576129563261</v>
      </c>
      <c r="Y5529">
        <v>0</v>
      </c>
      <c r="Z5529">
        <v>0</v>
      </c>
      <c r="AA5529">
        <v>0</v>
      </c>
      <c r="AB5529">
        <v>1.8671294691397251</v>
      </c>
      <c r="AC5529">
        <v>0</v>
      </c>
      <c r="AD5529">
        <v>0</v>
      </c>
      <c r="AE5529">
        <v>5.6739870820960512</v>
      </c>
    </row>
    <row r="5530" spans="1:31" x14ac:dyDescent="0.25">
      <c r="A5530">
        <v>2441724</v>
      </c>
      <c r="B5530">
        <v>1</v>
      </c>
      <c r="C5530" t="s">
        <v>80</v>
      </c>
      <c r="D5530" t="s">
        <v>108</v>
      </c>
      <c r="E5530" t="s">
        <v>147</v>
      </c>
      <c r="F5530" t="s">
        <v>275</v>
      </c>
      <c r="G5530" t="s">
        <v>187</v>
      </c>
      <c r="H5530" t="s">
        <v>135</v>
      </c>
      <c r="I5530" t="s">
        <v>136</v>
      </c>
      <c r="J5530" t="s">
        <v>137</v>
      </c>
      <c r="K5530" t="s">
        <v>164</v>
      </c>
      <c r="L5530" t="s">
        <v>15996</v>
      </c>
      <c r="M5530" t="s">
        <v>15997</v>
      </c>
      <c r="N5530">
        <v>8.8486111110000003</v>
      </c>
      <c r="O5530">
        <v>0</v>
      </c>
      <c r="P5530">
        <v>6</v>
      </c>
      <c r="Q5530">
        <v>0</v>
      </c>
      <c r="R5530">
        <v>3</v>
      </c>
      <c r="S5530">
        <v>0</v>
      </c>
      <c r="T5530">
        <v>5</v>
      </c>
      <c r="U5530">
        <v>0</v>
      </c>
      <c r="V5530">
        <v>0</v>
      </c>
      <c r="W5530">
        <v>0</v>
      </c>
      <c r="X5530">
        <v>4.808072081890411</v>
      </c>
      <c r="Y5530">
        <v>0</v>
      </c>
      <c r="Z5530">
        <v>0</v>
      </c>
      <c r="AA5530">
        <v>0</v>
      </c>
      <c r="AB5530">
        <v>3.0298139768318952</v>
      </c>
      <c r="AC5530">
        <v>0</v>
      </c>
      <c r="AD5530">
        <v>0</v>
      </c>
      <c r="AE5530">
        <v>7.8378860587223063</v>
      </c>
    </row>
    <row r="5531" spans="1:31" x14ac:dyDescent="0.25">
      <c r="A5531">
        <v>2441967</v>
      </c>
      <c r="B5531">
        <v>1</v>
      </c>
      <c r="C5531" t="s">
        <v>80</v>
      </c>
      <c r="D5531" t="s">
        <v>97</v>
      </c>
      <c r="E5531" t="s">
        <v>132</v>
      </c>
      <c r="F5531" t="s">
        <v>15998</v>
      </c>
      <c r="G5531" t="s">
        <v>198</v>
      </c>
      <c r="H5531" t="s">
        <v>135</v>
      </c>
      <c r="I5531" t="s">
        <v>136</v>
      </c>
      <c r="J5531" t="s">
        <v>137</v>
      </c>
      <c r="K5531" t="s">
        <v>138</v>
      </c>
      <c r="L5531" t="s">
        <v>15999</v>
      </c>
      <c r="M5531" t="s">
        <v>16000</v>
      </c>
      <c r="N5531">
        <v>1.0652777769999999</v>
      </c>
      <c r="O5531">
        <v>0</v>
      </c>
      <c r="P5531">
        <v>1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0.29796433551332779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0.29796433551332779</v>
      </c>
    </row>
    <row r="5532" spans="1:31" x14ac:dyDescent="0.25">
      <c r="A5532">
        <v>2441801</v>
      </c>
      <c r="B5532">
        <v>1</v>
      </c>
      <c r="C5532" t="s">
        <v>81</v>
      </c>
      <c r="D5532" t="s">
        <v>118</v>
      </c>
      <c r="E5532" t="s">
        <v>132</v>
      </c>
      <c r="F5532" t="s">
        <v>16001</v>
      </c>
      <c r="G5532" t="s">
        <v>153</v>
      </c>
      <c r="H5532" t="s">
        <v>135</v>
      </c>
      <c r="I5532" t="s">
        <v>136</v>
      </c>
      <c r="J5532" t="s">
        <v>137</v>
      </c>
      <c r="K5532" t="s">
        <v>138</v>
      </c>
      <c r="L5532" t="s">
        <v>16002</v>
      </c>
      <c r="M5532" t="s">
        <v>16003</v>
      </c>
      <c r="N5532">
        <v>1.158055555</v>
      </c>
      <c r="O5532">
        <v>0</v>
      </c>
      <c r="P5532">
        <v>11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2.8717960660561213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2.8717960660561213</v>
      </c>
    </row>
    <row r="5533" spans="1:31" x14ac:dyDescent="0.25">
      <c r="A5533">
        <v>2441807</v>
      </c>
      <c r="B5533">
        <v>1</v>
      </c>
      <c r="C5533" t="s">
        <v>81</v>
      </c>
      <c r="D5533" t="s">
        <v>123</v>
      </c>
      <c r="E5533" t="s">
        <v>178</v>
      </c>
      <c r="F5533" t="s">
        <v>16004</v>
      </c>
      <c r="G5533" t="s">
        <v>187</v>
      </c>
      <c r="H5533" t="s">
        <v>144</v>
      </c>
      <c r="I5533" t="s">
        <v>136</v>
      </c>
      <c r="J5533" t="s">
        <v>137</v>
      </c>
      <c r="K5533" t="s">
        <v>164</v>
      </c>
      <c r="L5533" t="s">
        <v>16005</v>
      </c>
      <c r="M5533" t="s">
        <v>16006</v>
      </c>
      <c r="N5533">
        <v>5.0441666659999997</v>
      </c>
      <c r="O5533">
        <v>1</v>
      </c>
      <c r="P5533">
        <v>16</v>
      </c>
      <c r="Q5533">
        <v>1</v>
      </c>
      <c r="R5533">
        <v>4</v>
      </c>
      <c r="S5533">
        <v>16</v>
      </c>
      <c r="T5533">
        <v>257</v>
      </c>
      <c r="U5533">
        <v>13</v>
      </c>
      <c r="V5533">
        <v>4</v>
      </c>
      <c r="W5533">
        <v>1.2971243598140916</v>
      </c>
      <c r="X5533">
        <v>14.916978662560846</v>
      </c>
      <c r="Y5533">
        <v>0</v>
      </c>
      <c r="Z5533">
        <v>73.737514898831648</v>
      </c>
      <c r="AA5533">
        <v>2591.7627917963891</v>
      </c>
      <c r="AB5533">
        <v>1344.578231576668</v>
      </c>
      <c r="AC5533">
        <v>6081.57463831522</v>
      </c>
      <c r="AD5533">
        <v>256.87851136313685</v>
      </c>
      <c r="AE5533">
        <v>10364.74579097262</v>
      </c>
    </row>
    <row r="5534" spans="1:31" x14ac:dyDescent="0.25">
      <c r="A5534">
        <v>2441661</v>
      </c>
      <c r="B5534">
        <v>1</v>
      </c>
      <c r="C5534" t="s">
        <v>80</v>
      </c>
      <c r="D5534" t="s">
        <v>85</v>
      </c>
      <c r="E5534" t="s">
        <v>132</v>
      </c>
      <c r="F5534" t="s">
        <v>16007</v>
      </c>
      <c r="G5534" t="s">
        <v>153</v>
      </c>
      <c r="H5534" t="s">
        <v>135</v>
      </c>
      <c r="I5534" t="s">
        <v>136</v>
      </c>
      <c r="J5534" t="s">
        <v>137</v>
      </c>
      <c r="K5534" t="s">
        <v>138</v>
      </c>
      <c r="L5534" t="s">
        <v>16008</v>
      </c>
      <c r="M5534" t="s">
        <v>16009</v>
      </c>
      <c r="N5534">
        <v>2.2719444439999998</v>
      </c>
      <c r="O5534">
        <v>0</v>
      </c>
      <c r="P5534">
        <v>11</v>
      </c>
      <c r="Q5534">
        <v>0</v>
      </c>
      <c r="R5534">
        <v>0</v>
      </c>
      <c r="S5534">
        <v>0</v>
      </c>
      <c r="T5534">
        <v>1</v>
      </c>
      <c r="U5534">
        <v>0</v>
      </c>
      <c r="V5534">
        <v>0</v>
      </c>
      <c r="W5534">
        <v>0</v>
      </c>
      <c r="X5534">
        <v>4.9506180070075816</v>
      </c>
      <c r="Y5534">
        <v>0</v>
      </c>
      <c r="Z5534">
        <v>0</v>
      </c>
      <c r="AA5534">
        <v>0</v>
      </c>
      <c r="AB5534">
        <v>7.1069825452152222E-2</v>
      </c>
      <c r="AC5534">
        <v>0</v>
      </c>
      <c r="AD5534">
        <v>0</v>
      </c>
      <c r="AE5534">
        <v>5.021687832459734</v>
      </c>
    </row>
    <row r="5535" spans="1:31" x14ac:dyDescent="0.25">
      <c r="A5535">
        <v>2441738</v>
      </c>
      <c r="B5535">
        <v>1</v>
      </c>
      <c r="C5535" t="s">
        <v>80</v>
      </c>
      <c r="D5535" t="s">
        <v>99</v>
      </c>
      <c r="E5535" t="s">
        <v>132</v>
      </c>
      <c r="F5535" t="s">
        <v>16010</v>
      </c>
      <c r="G5535" t="s">
        <v>134</v>
      </c>
      <c r="H5535" t="s">
        <v>135</v>
      </c>
      <c r="I5535" t="s">
        <v>136</v>
      </c>
      <c r="J5535" t="s">
        <v>137</v>
      </c>
      <c r="K5535" t="s">
        <v>138</v>
      </c>
      <c r="L5535" t="s">
        <v>16011</v>
      </c>
      <c r="M5535" t="s">
        <v>16012</v>
      </c>
      <c r="N5535">
        <v>4.6655555550000001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1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7.9316814181557505E-2</v>
      </c>
      <c r="AC5535">
        <v>0</v>
      </c>
      <c r="AD5535">
        <v>0</v>
      </c>
      <c r="AE5535">
        <v>7.9316814181557505E-2</v>
      </c>
    </row>
    <row r="5536" spans="1:31" x14ac:dyDescent="0.25">
      <c r="A5536">
        <v>2441847</v>
      </c>
      <c r="B5536">
        <v>1</v>
      </c>
      <c r="C5536" t="s">
        <v>80</v>
      </c>
      <c r="D5536" t="s">
        <v>107</v>
      </c>
      <c r="E5536" t="s">
        <v>132</v>
      </c>
      <c r="F5536" t="s">
        <v>16013</v>
      </c>
      <c r="G5536" t="s">
        <v>153</v>
      </c>
      <c r="H5536" t="s">
        <v>135</v>
      </c>
      <c r="I5536" t="s">
        <v>136</v>
      </c>
      <c r="J5536" t="s">
        <v>137</v>
      </c>
      <c r="K5536" t="s">
        <v>138</v>
      </c>
      <c r="L5536" t="s">
        <v>16014</v>
      </c>
      <c r="M5536" t="s">
        <v>16015</v>
      </c>
      <c r="N5536">
        <v>1.654722222</v>
      </c>
      <c r="O5536">
        <v>0</v>
      </c>
      <c r="P5536">
        <v>1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0.3543245343523666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0.3543245343523666</v>
      </c>
    </row>
    <row r="5537" spans="1:31" x14ac:dyDescent="0.25">
      <c r="A5537">
        <v>2441993</v>
      </c>
      <c r="B5537">
        <v>1</v>
      </c>
      <c r="C5537" t="s">
        <v>80</v>
      </c>
      <c r="D5537" t="s">
        <v>101</v>
      </c>
      <c r="E5537" t="s">
        <v>132</v>
      </c>
      <c r="F5537" t="s">
        <v>16016</v>
      </c>
      <c r="G5537" t="s">
        <v>153</v>
      </c>
      <c r="H5537" t="s">
        <v>135</v>
      </c>
      <c r="I5537" t="s">
        <v>136</v>
      </c>
      <c r="J5537" t="s">
        <v>137</v>
      </c>
      <c r="K5537" t="s">
        <v>138</v>
      </c>
      <c r="L5537" t="s">
        <v>16017</v>
      </c>
      <c r="M5537" t="s">
        <v>16018</v>
      </c>
      <c r="N5537">
        <v>2.4277777770000002</v>
      </c>
      <c r="O5537">
        <v>0</v>
      </c>
      <c r="P5537">
        <v>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2.3981075698486713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2.3981075698486713</v>
      </c>
    </row>
    <row r="5538" spans="1:31" x14ac:dyDescent="0.25">
      <c r="A5538">
        <v>2441741</v>
      </c>
      <c r="B5538">
        <v>1</v>
      </c>
      <c r="C5538" t="s">
        <v>80</v>
      </c>
      <c r="D5538" t="s">
        <v>100</v>
      </c>
      <c r="E5538" t="s">
        <v>161</v>
      </c>
      <c r="F5538" t="s">
        <v>16019</v>
      </c>
      <c r="G5538" t="s">
        <v>355</v>
      </c>
      <c r="H5538" t="s">
        <v>144</v>
      </c>
      <c r="I5538" t="s">
        <v>136</v>
      </c>
      <c r="J5538" t="s">
        <v>137</v>
      </c>
      <c r="K5538" t="s">
        <v>164</v>
      </c>
      <c r="L5538" t="s">
        <v>16020</v>
      </c>
      <c r="M5538" t="s">
        <v>16021</v>
      </c>
      <c r="N5538">
        <v>1.680833333</v>
      </c>
      <c r="O5538">
        <v>0</v>
      </c>
      <c r="P5538">
        <v>26</v>
      </c>
      <c r="Q5538">
        <v>1</v>
      </c>
      <c r="R5538">
        <v>12</v>
      </c>
      <c r="S5538">
        <v>7</v>
      </c>
      <c r="T5538">
        <v>71</v>
      </c>
      <c r="U5538">
        <v>4</v>
      </c>
      <c r="V5538">
        <v>12</v>
      </c>
      <c r="W5538">
        <v>0</v>
      </c>
      <c r="X5538">
        <v>8.7204090630127507</v>
      </c>
      <c r="Y5538">
        <v>2.8352360575350972</v>
      </c>
      <c r="Z5538">
        <v>14.158044217403718</v>
      </c>
      <c r="AA5538">
        <v>47.167789982173481</v>
      </c>
      <c r="AB5538">
        <v>181.05696909075641</v>
      </c>
      <c r="AC5538">
        <v>53.343632366313422</v>
      </c>
      <c r="AD5538">
        <v>220.81452401399397</v>
      </c>
      <c r="AE5538">
        <v>528.09660479118884</v>
      </c>
    </row>
    <row r="5539" spans="1:31" x14ac:dyDescent="0.25">
      <c r="A5539">
        <v>2441764</v>
      </c>
      <c r="B5539">
        <v>1</v>
      </c>
      <c r="C5539" t="s">
        <v>81</v>
      </c>
      <c r="D5539" t="s">
        <v>123</v>
      </c>
      <c r="E5539" t="s">
        <v>161</v>
      </c>
      <c r="F5539" t="s">
        <v>16022</v>
      </c>
      <c r="G5539" t="s">
        <v>355</v>
      </c>
      <c r="H5539" t="s">
        <v>144</v>
      </c>
      <c r="I5539" t="s">
        <v>136</v>
      </c>
      <c r="J5539" t="s">
        <v>137</v>
      </c>
      <c r="K5539" t="s">
        <v>164</v>
      </c>
      <c r="L5539" t="s">
        <v>16023</v>
      </c>
      <c r="M5539" t="s">
        <v>16024</v>
      </c>
      <c r="N5539">
        <v>3.7113888880000001</v>
      </c>
      <c r="O5539">
        <v>0</v>
      </c>
      <c r="P5539">
        <v>1142</v>
      </c>
      <c r="Q5539">
        <v>0</v>
      </c>
      <c r="R5539">
        <v>0</v>
      </c>
      <c r="S5539">
        <v>0</v>
      </c>
      <c r="T5539">
        <v>687</v>
      </c>
      <c r="U5539">
        <v>1</v>
      </c>
      <c r="V5539">
        <v>11</v>
      </c>
      <c r="W5539">
        <v>0</v>
      </c>
      <c r="X5539">
        <v>732.07232975790293</v>
      </c>
      <c r="Y5539">
        <v>0</v>
      </c>
      <c r="Z5539">
        <v>0</v>
      </c>
      <c r="AA5539">
        <v>0</v>
      </c>
      <c r="AB5539">
        <v>1196.7318234715308</v>
      </c>
      <c r="AC5539">
        <v>51.153701662474447</v>
      </c>
      <c r="AD5539">
        <v>199.80658851324128</v>
      </c>
      <c r="AE5539">
        <v>2179.7644434051494</v>
      </c>
    </row>
    <row r="5540" spans="1:31" x14ac:dyDescent="0.25">
      <c r="A5540">
        <v>2441884</v>
      </c>
      <c r="B5540">
        <v>1</v>
      </c>
      <c r="C5540" t="s">
        <v>80</v>
      </c>
      <c r="D5540" t="s">
        <v>82</v>
      </c>
      <c r="E5540" t="s">
        <v>178</v>
      </c>
      <c r="F5540" t="s">
        <v>16025</v>
      </c>
      <c r="G5540" t="s">
        <v>187</v>
      </c>
      <c r="H5540" t="s">
        <v>144</v>
      </c>
      <c r="I5540" t="s">
        <v>136</v>
      </c>
      <c r="J5540" t="s">
        <v>137</v>
      </c>
      <c r="K5540" t="s">
        <v>164</v>
      </c>
      <c r="L5540" t="s">
        <v>16026</v>
      </c>
      <c r="M5540" t="s">
        <v>16027</v>
      </c>
      <c r="N5540">
        <v>1.7825</v>
      </c>
      <c r="O5540">
        <v>0</v>
      </c>
      <c r="P5540">
        <v>31</v>
      </c>
      <c r="Q5540">
        <v>0</v>
      </c>
      <c r="R5540">
        <v>0</v>
      </c>
      <c r="S5540">
        <v>1</v>
      </c>
      <c r="T5540">
        <v>131</v>
      </c>
      <c r="U5540">
        <v>0</v>
      </c>
      <c r="V5540">
        <v>2</v>
      </c>
      <c r="W5540">
        <v>0</v>
      </c>
      <c r="X5540">
        <v>13.559443739224928</v>
      </c>
      <c r="Y5540">
        <v>0</v>
      </c>
      <c r="Z5540">
        <v>0</v>
      </c>
      <c r="AA5540">
        <v>100.08196263600361</v>
      </c>
      <c r="AB5540">
        <v>395.14404696834953</v>
      </c>
      <c r="AC5540">
        <v>0</v>
      </c>
      <c r="AD5540">
        <v>4.8323384343652487</v>
      </c>
      <c r="AE5540">
        <v>513.61779177794335</v>
      </c>
    </row>
    <row r="5541" spans="1:31" x14ac:dyDescent="0.25">
      <c r="A5541">
        <v>2441821</v>
      </c>
      <c r="B5541">
        <v>1</v>
      </c>
      <c r="C5541" t="s">
        <v>80</v>
      </c>
      <c r="D5541" t="s">
        <v>92</v>
      </c>
      <c r="E5541" t="s">
        <v>132</v>
      </c>
      <c r="F5541" t="s">
        <v>16028</v>
      </c>
      <c r="G5541" t="s">
        <v>198</v>
      </c>
      <c r="H5541" t="s">
        <v>135</v>
      </c>
      <c r="I5541" t="s">
        <v>136</v>
      </c>
      <c r="J5541" t="s">
        <v>137</v>
      </c>
      <c r="K5541" t="s">
        <v>138</v>
      </c>
      <c r="L5541" t="s">
        <v>16029</v>
      </c>
      <c r="M5541" t="s">
        <v>16030</v>
      </c>
      <c r="N5541">
        <v>5.9994444439999999</v>
      </c>
      <c r="O5541">
        <v>0</v>
      </c>
      <c r="P5541">
        <v>2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3.2606341740794504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3.2606341740794504</v>
      </c>
    </row>
    <row r="5542" spans="1:31" x14ac:dyDescent="0.25">
      <c r="A5542">
        <v>2441870</v>
      </c>
      <c r="B5542">
        <v>1</v>
      </c>
      <c r="C5542" t="s">
        <v>81</v>
      </c>
      <c r="D5542" t="s">
        <v>128</v>
      </c>
      <c r="E5542" t="s">
        <v>132</v>
      </c>
      <c r="F5542" t="s">
        <v>16031</v>
      </c>
      <c r="G5542" t="s">
        <v>153</v>
      </c>
      <c r="H5542" t="s">
        <v>135</v>
      </c>
      <c r="I5542" t="s">
        <v>136</v>
      </c>
      <c r="J5542" t="s">
        <v>137</v>
      </c>
      <c r="K5542" t="s">
        <v>138</v>
      </c>
      <c r="L5542" t="s">
        <v>16032</v>
      </c>
      <c r="M5542" t="s">
        <v>16033</v>
      </c>
      <c r="N5542">
        <v>1.1922222220000001</v>
      </c>
      <c r="O5542">
        <v>0</v>
      </c>
      <c r="P5542">
        <v>21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6.2849889960834009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6.2849889960834009</v>
      </c>
    </row>
    <row r="5543" spans="1:31" x14ac:dyDescent="0.25">
      <c r="A5543">
        <v>2441850</v>
      </c>
      <c r="B5543">
        <v>1</v>
      </c>
      <c r="C5543" t="s">
        <v>80</v>
      </c>
      <c r="D5543" t="s">
        <v>92</v>
      </c>
      <c r="E5543" t="s">
        <v>132</v>
      </c>
      <c r="F5543" t="s">
        <v>16034</v>
      </c>
      <c r="G5543" t="s">
        <v>214</v>
      </c>
      <c r="H5543" t="s">
        <v>135</v>
      </c>
      <c r="I5543" t="s">
        <v>136</v>
      </c>
      <c r="J5543" t="s">
        <v>137</v>
      </c>
      <c r="K5543" t="s">
        <v>138</v>
      </c>
      <c r="L5543" t="s">
        <v>16035</v>
      </c>
      <c r="M5543" t="s">
        <v>16036</v>
      </c>
      <c r="N5543">
        <v>3.97</v>
      </c>
      <c r="O5543">
        <v>0</v>
      </c>
      <c r="P5543">
        <v>2</v>
      </c>
      <c r="Q5543">
        <v>0</v>
      </c>
      <c r="R5543">
        <v>0</v>
      </c>
      <c r="S5543">
        <v>0</v>
      </c>
      <c r="T5543">
        <v>1</v>
      </c>
      <c r="U5543">
        <v>0</v>
      </c>
      <c r="V5543">
        <v>0</v>
      </c>
      <c r="W5543">
        <v>0</v>
      </c>
      <c r="X5543">
        <v>0.90182177337956659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0.90182177337956659</v>
      </c>
    </row>
    <row r="5544" spans="1:31" x14ac:dyDescent="0.25">
      <c r="A5544">
        <v>2441873</v>
      </c>
      <c r="B5544">
        <v>1</v>
      </c>
      <c r="C5544" t="s">
        <v>80</v>
      </c>
      <c r="D5544" t="s">
        <v>100</v>
      </c>
      <c r="E5544" t="s">
        <v>161</v>
      </c>
      <c r="F5544" t="s">
        <v>8568</v>
      </c>
      <c r="G5544" t="s">
        <v>143</v>
      </c>
      <c r="H5544" t="s">
        <v>144</v>
      </c>
      <c r="I5544" t="s">
        <v>136</v>
      </c>
      <c r="J5544" t="s">
        <v>137</v>
      </c>
      <c r="K5544" t="s">
        <v>138</v>
      </c>
      <c r="L5544" t="s">
        <v>16037</v>
      </c>
      <c r="M5544" t="s">
        <v>16038</v>
      </c>
      <c r="N5544">
        <v>0.31</v>
      </c>
      <c r="O5544">
        <v>0</v>
      </c>
      <c r="P5544">
        <v>1447</v>
      </c>
      <c r="Q5544">
        <v>0</v>
      </c>
      <c r="R5544">
        <v>133</v>
      </c>
      <c r="S5544">
        <v>3</v>
      </c>
      <c r="T5544">
        <v>172</v>
      </c>
      <c r="U5544">
        <v>0</v>
      </c>
      <c r="V5544">
        <v>0</v>
      </c>
      <c r="W5544">
        <v>0</v>
      </c>
      <c r="X5544">
        <v>104.58316237264661</v>
      </c>
      <c r="Y5544">
        <v>0</v>
      </c>
      <c r="Z5544">
        <v>10.390883296186704</v>
      </c>
      <c r="AA5544">
        <v>20.214360034625976</v>
      </c>
      <c r="AB5544">
        <v>49.488172548265737</v>
      </c>
      <c r="AC5544">
        <v>0</v>
      </c>
      <c r="AD5544">
        <v>0</v>
      </c>
      <c r="AE5544">
        <v>184.67657825172503</v>
      </c>
    </row>
    <row r="5545" spans="1:31" x14ac:dyDescent="0.25">
      <c r="A5545">
        <v>2441687</v>
      </c>
      <c r="B5545">
        <v>1</v>
      </c>
      <c r="C5545" t="s">
        <v>80</v>
      </c>
      <c r="D5545" t="s">
        <v>97</v>
      </c>
      <c r="E5545" t="s">
        <v>147</v>
      </c>
      <c r="F5545" t="s">
        <v>16039</v>
      </c>
      <c r="G5545" t="s">
        <v>2727</v>
      </c>
      <c r="H5545" t="s">
        <v>135</v>
      </c>
      <c r="I5545" t="s">
        <v>136</v>
      </c>
      <c r="J5545" t="s">
        <v>137</v>
      </c>
      <c r="K5545" t="s">
        <v>138</v>
      </c>
      <c r="L5545" t="s">
        <v>16040</v>
      </c>
      <c r="M5545" t="s">
        <v>16041</v>
      </c>
      <c r="N5545">
        <v>0.80611111099999999</v>
      </c>
      <c r="O5545">
        <v>0</v>
      </c>
      <c r="P5545">
        <v>142</v>
      </c>
      <c r="Q5545">
        <v>0</v>
      </c>
      <c r="R5545">
        <v>0</v>
      </c>
      <c r="S5545">
        <v>0</v>
      </c>
      <c r="T5545">
        <v>4</v>
      </c>
      <c r="U5545">
        <v>0</v>
      </c>
      <c r="V5545">
        <v>0</v>
      </c>
      <c r="W5545">
        <v>0</v>
      </c>
      <c r="X5545">
        <v>46.179954112147861</v>
      </c>
      <c r="Y5545">
        <v>0</v>
      </c>
      <c r="Z5545">
        <v>0</v>
      </c>
      <c r="AA5545">
        <v>0</v>
      </c>
      <c r="AB5545">
        <v>1.7016522502880833</v>
      </c>
      <c r="AC5545">
        <v>0</v>
      </c>
      <c r="AD5545">
        <v>0</v>
      </c>
      <c r="AE5545">
        <v>47.881606362435946</v>
      </c>
    </row>
    <row r="5546" spans="1:31" x14ac:dyDescent="0.25">
      <c r="A5546">
        <v>2441704</v>
      </c>
      <c r="B5546">
        <v>1</v>
      </c>
      <c r="C5546" t="s">
        <v>81</v>
      </c>
      <c r="D5546" t="s">
        <v>118</v>
      </c>
      <c r="E5546" t="s">
        <v>161</v>
      </c>
      <c r="F5546" t="s">
        <v>16042</v>
      </c>
      <c r="G5546" t="s">
        <v>187</v>
      </c>
      <c r="H5546" t="s">
        <v>144</v>
      </c>
      <c r="I5546" t="s">
        <v>136</v>
      </c>
      <c r="J5546" t="s">
        <v>137</v>
      </c>
      <c r="K5546" t="s">
        <v>164</v>
      </c>
      <c r="L5546" t="s">
        <v>16043</v>
      </c>
      <c r="M5546" t="s">
        <v>16044</v>
      </c>
      <c r="N5546">
        <v>1.103888888</v>
      </c>
      <c r="O5546">
        <v>0</v>
      </c>
      <c r="P5546">
        <v>183</v>
      </c>
      <c r="Q5546">
        <v>0</v>
      </c>
      <c r="R5546">
        <v>8</v>
      </c>
      <c r="S5546">
        <v>0</v>
      </c>
      <c r="T5546">
        <v>240</v>
      </c>
      <c r="U5546">
        <v>0</v>
      </c>
      <c r="V5546">
        <v>2</v>
      </c>
      <c r="W5546">
        <v>0</v>
      </c>
      <c r="X5546">
        <v>38.928525573045974</v>
      </c>
      <c r="Y5546">
        <v>0</v>
      </c>
      <c r="Z5546">
        <v>0</v>
      </c>
      <c r="AA5546">
        <v>0</v>
      </c>
      <c r="AB5546">
        <v>102.93006807944521</v>
      </c>
      <c r="AC5546">
        <v>0</v>
      </c>
      <c r="AD5546">
        <v>1.95078781632933</v>
      </c>
      <c r="AE5546">
        <v>143.8093814688205</v>
      </c>
    </row>
    <row r="5547" spans="1:31" x14ac:dyDescent="0.25">
      <c r="A5547">
        <v>2441996</v>
      </c>
      <c r="B5547">
        <v>1</v>
      </c>
      <c r="C5547" t="s">
        <v>81</v>
      </c>
      <c r="D5547" t="s">
        <v>123</v>
      </c>
      <c r="E5547" t="s">
        <v>229</v>
      </c>
      <c r="F5547" t="s">
        <v>16045</v>
      </c>
      <c r="G5547" t="s">
        <v>143</v>
      </c>
      <c r="H5547" t="s">
        <v>144</v>
      </c>
      <c r="I5547" t="s">
        <v>136</v>
      </c>
      <c r="J5547" t="s">
        <v>137</v>
      </c>
      <c r="K5547" t="s">
        <v>138</v>
      </c>
      <c r="L5547" t="s">
        <v>16046</v>
      </c>
      <c r="M5547" t="s">
        <v>16047</v>
      </c>
      <c r="N5547">
        <v>0.50472222200000005</v>
      </c>
      <c r="O5547">
        <v>0</v>
      </c>
      <c r="P5547">
        <v>2429</v>
      </c>
      <c r="Q5547">
        <v>0</v>
      </c>
      <c r="R5547">
        <v>173</v>
      </c>
      <c r="S5547">
        <v>18</v>
      </c>
      <c r="T5547">
        <v>495</v>
      </c>
      <c r="U5547">
        <v>15</v>
      </c>
      <c r="V5547">
        <v>13</v>
      </c>
      <c r="W5547">
        <v>0</v>
      </c>
      <c r="X5547">
        <v>300.77889136664839</v>
      </c>
      <c r="Y5547">
        <v>0</v>
      </c>
      <c r="Z5547">
        <v>1.1043031290158134</v>
      </c>
      <c r="AA5547">
        <v>94.326101703395182</v>
      </c>
      <c r="AB5547">
        <v>203.38498425578615</v>
      </c>
      <c r="AC5547">
        <v>303.87847219758891</v>
      </c>
      <c r="AD5547">
        <v>13.296213617444559</v>
      </c>
      <c r="AE5547">
        <v>916.76896626987912</v>
      </c>
    </row>
    <row r="5548" spans="1:31" x14ac:dyDescent="0.25">
      <c r="A5548">
        <v>2441810</v>
      </c>
      <c r="B5548">
        <v>1</v>
      </c>
      <c r="C5548" t="s">
        <v>80</v>
      </c>
      <c r="D5548" t="s">
        <v>82</v>
      </c>
      <c r="E5548" t="s">
        <v>229</v>
      </c>
      <c r="F5548" t="s">
        <v>16048</v>
      </c>
      <c r="G5548" t="s">
        <v>187</v>
      </c>
      <c r="H5548" t="s">
        <v>144</v>
      </c>
      <c r="I5548" t="s">
        <v>136</v>
      </c>
      <c r="J5548" t="s">
        <v>137</v>
      </c>
      <c r="K5548" t="s">
        <v>164</v>
      </c>
      <c r="L5548" t="s">
        <v>16049</v>
      </c>
      <c r="M5548" t="s">
        <v>16050</v>
      </c>
      <c r="N5548">
        <v>2.4975000000000001</v>
      </c>
      <c r="O5548">
        <v>0</v>
      </c>
      <c r="P5548">
        <v>1663</v>
      </c>
      <c r="Q5548">
        <v>0</v>
      </c>
      <c r="R5548">
        <v>0</v>
      </c>
      <c r="S5548">
        <v>0</v>
      </c>
      <c r="T5548">
        <v>999</v>
      </c>
      <c r="U5548">
        <v>0</v>
      </c>
      <c r="V5548">
        <v>0</v>
      </c>
      <c r="W5548">
        <v>0</v>
      </c>
      <c r="X5548">
        <v>1188.1345920318417</v>
      </c>
      <c r="Y5548">
        <v>0</v>
      </c>
      <c r="Z5548">
        <v>0</v>
      </c>
      <c r="AA5548">
        <v>0</v>
      </c>
      <c r="AB5548">
        <v>3649.2429893866838</v>
      </c>
      <c r="AC5548">
        <v>0</v>
      </c>
      <c r="AD5548">
        <v>0</v>
      </c>
      <c r="AE5548">
        <v>4837.3775814185256</v>
      </c>
    </row>
    <row r="5549" spans="1:31" x14ac:dyDescent="0.25">
      <c r="A5549">
        <v>2441979</v>
      </c>
      <c r="B5549">
        <v>1</v>
      </c>
      <c r="C5549" t="s">
        <v>81</v>
      </c>
      <c r="D5549" t="s">
        <v>113</v>
      </c>
      <c r="E5549" t="s">
        <v>156</v>
      </c>
      <c r="F5549" t="s">
        <v>16051</v>
      </c>
      <c r="G5549" t="s">
        <v>171</v>
      </c>
      <c r="H5549" t="s">
        <v>135</v>
      </c>
      <c r="I5549" t="s">
        <v>136</v>
      </c>
      <c r="J5549" t="s">
        <v>137</v>
      </c>
      <c r="K5549" t="s">
        <v>138</v>
      </c>
      <c r="L5549" t="s">
        <v>16052</v>
      </c>
      <c r="M5549" t="s">
        <v>16053</v>
      </c>
      <c r="N5549">
        <v>0.55583333300000004</v>
      </c>
      <c r="O5549">
        <v>0</v>
      </c>
      <c r="P5549">
        <v>38</v>
      </c>
      <c r="Q5549">
        <v>0</v>
      </c>
      <c r="R5549">
        <v>3</v>
      </c>
      <c r="S5549">
        <v>0</v>
      </c>
      <c r="T5549">
        <v>3</v>
      </c>
      <c r="U5549">
        <v>0</v>
      </c>
      <c r="V5549">
        <v>0</v>
      </c>
      <c r="W5549">
        <v>0</v>
      </c>
      <c r="X5549">
        <v>0.29092987714244994</v>
      </c>
      <c r="Y5549">
        <v>0</v>
      </c>
      <c r="Z5549">
        <v>0</v>
      </c>
      <c r="AA5549">
        <v>0</v>
      </c>
      <c r="AB5549">
        <v>0.66235292709139981</v>
      </c>
      <c r="AC5549">
        <v>0</v>
      </c>
      <c r="AD5549">
        <v>0</v>
      </c>
      <c r="AE5549">
        <v>0.9532828042338497</v>
      </c>
    </row>
    <row r="5550" spans="1:31" x14ac:dyDescent="0.25">
      <c r="A5550">
        <v>2441916</v>
      </c>
      <c r="B5550">
        <v>1</v>
      </c>
      <c r="C5550" t="s">
        <v>81</v>
      </c>
      <c r="D5550" t="s">
        <v>126</v>
      </c>
      <c r="E5550" t="s">
        <v>147</v>
      </c>
      <c r="F5550" t="s">
        <v>16054</v>
      </c>
      <c r="G5550" t="s">
        <v>171</v>
      </c>
      <c r="H5550" t="s">
        <v>135</v>
      </c>
      <c r="I5550" t="s">
        <v>136</v>
      </c>
      <c r="J5550" t="s">
        <v>137</v>
      </c>
      <c r="K5550" t="s">
        <v>138</v>
      </c>
      <c r="L5550" t="s">
        <v>16055</v>
      </c>
      <c r="M5550" t="s">
        <v>16056</v>
      </c>
      <c r="N5550">
        <v>0.88027777699999998</v>
      </c>
      <c r="O5550">
        <v>0</v>
      </c>
      <c r="P5550">
        <v>7</v>
      </c>
      <c r="Q5550">
        <v>0</v>
      </c>
      <c r="R5550">
        <v>9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0.91217758133488158</v>
      </c>
      <c r="Y5550">
        <v>0</v>
      </c>
      <c r="Z5550">
        <v>1.093562718942015</v>
      </c>
      <c r="AA5550">
        <v>0</v>
      </c>
      <c r="AB5550">
        <v>0</v>
      </c>
      <c r="AC5550">
        <v>0</v>
      </c>
      <c r="AD5550">
        <v>0</v>
      </c>
      <c r="AE5550">
        <v>2.0057403002768965</v>
      </c>
    </row>
    <row r="5551" spans="1:31" x14ac:dyDescent="0.25">
      <c r="A5551">
        <v>2441667</v>
      </c>
      <c r="B5551">
        <v>1</v>
      </c>
      <c r="C5551" t="s">
        <v>80</v>
      </c>
      <c r="D5551" t="s">
        <v>82</v>
      </c>
      <c r="E5551" t="s">
        <v>147</v>
      </c>
      <c r="F5551" t="s">
        <v>16057</v>
      </c>
      <c r="G5551" t="s">
        <v>1709</v>
      </c>
      <c r="H5551" t="s">
        <v>135</v>
      </c>
      <c r="I5551" t="s">
        <v>136</v>
      </c>
      <c r="J5551" t="s">
        <v>3</v>
      </c>
      <c r="K5551" t="s">
        <v>138</v>
      </c>
      <c r="L5551" t="s">
        <v>16058</v>
      </c>
      <c r="M5551" t="s">
        <v>16059</v>
      </c>
      <c r="N5551">
        <v>3.1202777770000001</v>
      </c>
      <c r="O5551">
        <v>0</v>
      </c>
      <c r="P5551">
        <v>163</v>
      </c>
      <c r="Q5551">
        <v>0</v>
      </c>
      <c r="R5551">
        <v>0</v>
      </c>
      <c r="S5551">
        <v>0</v>
      </c>
      <c r="T5551">
        <v>3</v>
      </c>
      <c r="U5551">
        <v>0</v>
      </c>
      <c r="V5551">
        <v>0</v>
      </c>
      <c r="W5551">
        <v>0</v>
      </c>
      <c r="X5551">
        <v>98.764875673690611</v>
      </c>
      <c r="Y5551">
        <v>0</v>
      </c>
      <c r="Z5551">
        <v>0</v>
      </c>
      <c r="AA5551">
        <v>0</v>
      </c>
      <c r="AB5551">
        <v>0.93662913335249598</v>
      </c>
      <c r="AC5551">
        <v>0</v>
      </c>
      <c r="AD5551">
        <v>0</v>
      </c>
      <c r="AE5551">
        <v>99.701504807043108</v>
      </c>
    </row>
    <row r="5552" spans="1:31" x14ac:dyDescent="0.25">
      <c r="A5552">
        <v>2441684</v>
      </c>
      <c r="B5552">
        <v>1</v>
      </c>
      <c r="C5552" t="s">
        <v>80</v>
      </c>
      <c r="D5552" t="s">
        <v>105</v>
      </c>
      <c r="E5552" t="s">
        <v>141</v>
      </c>
      <c r="F5552" t="s">
        <v>7506</v>
      </c>
      <c r="G5552" t="s">
        <v>143</v>
      </c>
      <c r="H5552" t="s">
        <v>144</v>
      </c>
      <c r="I5552" t="s">
        <v>136</v>
      </c>
      <c r="J5552" t="s">
        <v>137</v>
      </c>
      <c r="K5552" t="s">
        <v>138</v>
      </c>
      <c r="L5552" t="s">
        <v>16060</v>
      </c>
      <c r="M5552" t="s">
        <v>16061</v>
      </c>
      <c r="N5552">
        <v>0.56277777699999998</v>
      </c>
      <c r="O5552">
        <v>2</v>
      </c>
      <c r="P5552">
        <v>133</v>
      </c>
      <c r="Q5552">
        <v>5</v>
      </c>
      <c r="R5552">
        <v>3</v>
      </c>
      <c r="S5552">
        <v>7</v>
      </c>
      <c r="T5552">
        <v>41</v>
      </c>
      <c r="U5552">
        <v>0</v>
      </c>
      <c r="V5552">
        <v>0</v>
      </c>
      <c r="W5552">
        <v>0.53199560889979169</v>
      </c>
      <c r="X5552">
        <v>17.908194439093627</v>
      </c>
      <c r="Y5552">
        <v>12.0138436056509</v>
      </c>
      <c r="Z5552">
        <v>5.0273853555191109E-2</v>
      </c>
      <c r="AA5552">
        <v>27.281803085984521</v>
      </c>
      <c r="AB5552">
        <v>16.743071577198457</v>
      </c>
      <c r="AC5552">
        <v>0</v>
      </c>
      <c r="AD5552">
        <v>0</v>
      </c>
      <c r="AE5552">
        <v>74.529182170382484</v>
      </c>
    </row>
    <row r="5553" spans="1:31" x14ac:dyDescent="0.25">
      <c r="A5553">
        <v>2441707</v>
      </c>
      <c r="B5553">
        <v>1</v>
      </c>
      <c r="C5553" t="s">
        <v>80</v>
      </c>
      <c r="D5553" t="s">
        <v>95</v>
      </c>
      <c r="E5553" t="s">
        <v>161</v>
      </c>
      <c r="F5553" t="s">
        <v>16062</v>
      </c>
      <c r="G5553" t="s">
        <v>187</v>
      </c>
      <c r="H5553" t="s">
        <v>144</v>
      </c>
      <c r="I5553" t="s">
        <v>136</v>
      </c>
      <c r="J5553" t="s">
        <v>137</v>
      </c>
      <c r="K5553" t="s">
        <v>164</v>
      </c>
      <c r="L5553" t="s">
        <v>16063</v>
      </c>
      <c r="M5553" t="s">
        <v>16064</v>
      </c>
      <c r="N5553">
        <v>3.7269444439999999</v>
      </c>
      <c r="O5553">
        <v>0</v>
      </c>
      <c r="P5553">
        <v>0</v>
      </c>
      <c r="Q5553">
        <v>0</v>
      </c>
      <c r="R5553">
        <v>0</v>
      </c>
      <c r="S5553">
        <v>2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207.24361959156604</v>
      </c>
      <c r="AB5553">
        <v>0</v>
      </c>
      <c r="AC5553">
        <v>0</v>
      </c>
      <c r="AD5553">
        <v>0</v>
      </c>
      <c r="AE5553">
        <v>207.24361959156604</v>
      </c>
    </row>
    <row r="5554" spans="1:31" x14ac:dyDescent="0.25">
      <c r="A5554">
        <v>2441899</v>
      </c>
      <c r="B5554">
        <v>1</v>
      </c>
      <c r="C5554" t="s">
        <v>80</v>
      </c>
      <c r="D5554" t="s">
        <v>108</v>
      </c>
      <c r="E5554" t="s">
        <v>132</v>
      </c>
      <c r="F5554" t="s">
        <v>16065</v>
      </c>
      <c r="G5554" t="s">
        <v>134</v>
      </c>
      <c r="H5554" t="s">
        <v>135</v>
      </c>
      <c r="I5554" t="s">
        <v>136</v>
      </c>
      <c r="J5554" t="s">
        <v>137</v>
      </c>
      <c r="K5554" t="s">
        <v>138</v>
      </c>
      <c r="L5554" t="s">
        <v>16066</v>
      </c>
      <c r="M5554" t="s">
        <v>16067</v>
      </c>
      <c r="N5554">
        <v>2.4677777769999998</v>
      </c>
      <c r="O5554">
        <v>0</v>
      </c>
      <c r="P5554">
        <v>1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0.26122777497037419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0.26122777497037419</v>
      </c>
    </row>
    <row r="5555" spans="1:31" x14ac:dyDescent="0.25">
      <c r="A5555">
        <v>2441730</v>
      </c>
      <c r="B5555">
        <v>1</v>
      </c>
      <c r="C5555" t="s">
        <v>81</v>
      </c>
      <c r="D5555" t="s">
        <v>116</v>
      </c>
      <c r="E5555" t="s">
        <v>132</v>
      </c>
      <c r="F5555" t="s">
        <v>16068</v>
      </c>
      <c r="G5555" t="s">
        <v>134</v>
      </c>
      <c r="H5555" t="s">
        <v>135</v>
      </c>
      <c r="I5555" t="s">
        <v>136</v>
      </c>
      <c r="J5555" t="s">
        <v>137</v>
      </c>
      <c r="K5555" t="s">
        <v>138</v>
      </c>
      <c r="L5555" t="s">
        <v>16069</v>
      </c>
      <c r="M5555" t="s">
        <v>16070</v>
      </c>
      <c r="N5555">
        <v>2.3080555550000001</v>
      </c>
      <c r="O5555">
        <v>0</v>
      </c>
      <c r="P5555">
        <v>6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3.9509444342264421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3.9509444342264421</v>
      </c>
    </row>
    <row r="5556" spans="1:31" x14ac:dyDescent="0.25">
      <c r="A5556">
        <v>2441753</v>
      </c>
      <c r="B5556">
        <v>1</v>
      </c>
      <c r="C5556" t="s">
        <v>80</v>
      </c>
      <c r="D5556" t="s">
        <v>92</v>
      </c>
      <c r="E5556" t="s">
        <v>132</v>
      </c>
      <c r="F5556" t="s">
        <v>16071</v>
      </c>
      <c r="G5556" t="s">
        <v>249</v>
      </c>
      <c r="H5556" t="s">
        <v>135</v>
      </c>
      <c r="I5556" t="s">
        <v>136</v>
      </c>
      <c r="J5556" t="s">
        <v>137</v>
      </c>
      <c r="K5556" t="s">
        <v>138</v>
      </c>
      <c r="L5556" t="s">
        <v>16072</v>
      </c>
      <c r="M5556" t="s">
        <v>16073</v>
      </c>
      <c r="N5556">
        <v>0.376111111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</row>
    <row r="5557" spans="1:31" x14ac:dyDescent="0.25">
      <c r="A5557">
        <v>2441853</v>
      </c>
      <c r="B5557">
        <v>1</v>
      </c>
      <c r="C5557" t="s">
        <v>80</v>
      </c>
      <c r="D5557" t="s">
        <v>82</v>
      </c>
      <c r="E5557" t="s">
        <v>132</v>
      </c>
      <c r="F5557" t="s">
        <v>16074</v>
      </c>
      <c r="G5557" t="s">
        <v>134</v>
      </c>
      <c r="H5557" t="s">
        <v>135</v>
      </c>
      <c r="I5557" t="s">
        <v>136</v>
      </c>
      <c r="J5557" t="s">
        <v>137</v>
      </c>
      <c r="K5557" t="s">
        <v>138</v>
      </c>
      <c r="L5557" t="s">
        <v>16075</v>
      </c>
      <c r="M5557" t="s">
        <v>16076</v>
      </c>
      <c r="N5557">
        <v>0.87611111100000005</v>
      </c>
      <c r="O5557">
        <v>0</v>
      </c>
      <c r="P5557">
        <v>3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7.5560145248817767E-2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7.5560145248817767E-2</v>
      </c>
    </row>
    <row r="5558" spans="1:31" x14ac:dyDescent="0.25">
      <c r="A5558">
        <v>2441690</v>
      </c>
      <c r="B5558">
        <v>1</v>
      </c>
      <c r="C5558" t="s">
        <v>81</v>
      </c>
      <c r="D5558" t="s">
        <v>118</v>
      </c>
      <c r="E5558" t="s">
        <v>178</v>
      </c>
      <c r="F5558" t="s">
        <v>16077</v>
      </c>
      <c r="G5558" t="s">
        <v>187</v>
      </c>
      <c r="H5558" t="s">
        <v>144</v>
      </c>
      <c r="I5558" t="s">
        <v>136</v>
      </c>
      <c r="J5558" t="s">
        <v>137</v>
      </c>
      <c r="K5558" t="s">
        <v>164</v>
      </c>
      <c r="L5558" t="s">
        <v>16078</v>
      </c>
      <c r="M5558" t="s">
        <v>16079</v>
      </c>
      <c r="N5558">
        <v>3.8477777770000001</v>
      </c>
      <c r="O5558">
        <v>0</v>
      </c>
      <c r="P5558">
        <v>110</v>
      </c>
      <c r="Q5558">
        <v>0</v>
      </c>
      <c r="R5558">
        <v>0</v>
      </c>
      <c r="S5558">
        <v>0</v>
      </c>
      <c r="T5558">
        <v>766</v>
      </c>
      <c r="U5558">
        <v>0</v>
      </c>
      <c r="V5558">
        <v>5</v>
      </c>
      <c r="W5558">
        <v>0</v>
      </c>
      <c r="X5558">
        <v>98.255078592714924</v>
      </c>
      <c r="Y5558">
        <v>0</v>
      </c>
      <c r="Z5558">
        <v>0</v>
      </c>
      <c r="AA5558">
        <v>0</v>
      </c>
      <c r="AB5558">
        <v>1248.79759846211</v>
      </c>
      <c r="AC5558">
        <v>0</v>
      </c>
      <c r="AD5558">
        <v>23.489165762371808</v>
      </c>
      <c r="AE5558">
        <v>1370.5418428171968</v>
      </c>
    </row>
    <row r="5559" spans="1:31" x14ac:dyDescent="0.25">
      <c r="A5559">
        <v>2441999</v>
      </c>
      <c r="B5559">
        <v>1</v>
      </c>
      <c r="C5559" t="s">
        <v>80</v>
      </c>
      <c r="D5559" t="s">
        <v>99</v>
      </c>
      <c r="E5559" t="s">
        <v>132</v>
      </c>
      <c r="F5559" t="s">
        <v>16080</v>
      </c>
      <c r="G5559" t="s">
        <v>134</v>
      </c>
      <c r="H5559" t="s">
        <v>135</v>
      </c>
      <c r="I5559" t="s">
        <v>136</v>
      </c>
      <c r="J5559" t="s">
        <v>137</v>
      </c>
      <c r="K5559" t="s">
        <v>138</v>
      </c>
      <c r="L5559" t="s">
        <v>16081</v>
      </c>
      <c r="M5559" t="s">
        <v>16082</v>
      </c>
      <c r="N5559">
        <v>2.1666666659999998</v>
      </c>
      <c r="O5559">
        <v>0</v>
      </c>
      <c r="P5559">
        <v>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0.52829378215420009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0.52829378215420009</v>
      </c>
    </row>
    <row r="5560" spans="1:31" x14ac:dyDescent="0.25">
      <c r="A5560">
        <v>2441982</v>
      </c>
      <c r="B5560">
        <v>1</v>
      </c>
      <c r="C5560" t="s">
        <v>80</v>
      </c>
      <c r="D5560" t="s">
        <v>93</v>
      </c>
      <c r="E5560" t="s">
        <v>132</v>
      </c>
      <c r="F5560" t="s">
        <v>16083</v>
      </c>
      <c r="G5560" t="s">
        <v>134</v>
      </c>
      <c r="H5560" t="s">
        <v>135</v>
      </c>
      <c r="I5560" t="s">
        <v>136</v>
      </c>
      <c r="J5560" t="s">
        <v>137</v>
      </c>
      <c r="K5560" t="s">
        <v>138</v>
      </c>
      <c r="L5560" t="s">
        <v>16084</v>
      </c>
      <c r="M5560" t="s">
        <v>16085</v>
      </c>
      <c r="N5560">
        <v>1.3180555549999999</v>
      </c>
      <c r="O5560">
        <v>0</v>
      </c>
      <c r="P5560">
        <v>1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0.22856204417052445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0.22856204417052445</v>
      </c>
    </row>
    <row r="5561" spans="1:31" x14ac:dyDescent="0.25">
      <c r="A5561">
        <v>2441976</v>
      </c>
      <c r="B5561">
        <v>1</v>
      </c>
      <c r="C5561" t="s">
        <v>80</v>
      </c>
      <c r="D5561" t="s">
        <v>94</v>
      </c>
      <c r="E5561" t="s">
        <v>147</v>
      </c>
      <c r="F5561" t="s">
        <v>16086</v>
      </c>
      <c r="G5561" t="s">
        <v>171</v>
      </c>
      <c r="H5561" t="s">
        <v>135</v>
      </c>
      <c r="I5561" t="s">
        <v>136</v>
      </c>
      <c r="J5561" t="s">
        <v>137</v>
      </c>
      <c r="K5561" t="s">
        <v>138</v>
      </c>
      <c r="L5561" t="s">
        <v>16087</v>
      </c>
      <c r="M5561" t="s">
        <v>16088</v>
      </c>
      <c r="N5561">
        <v>1.2480555550000001</v>
      </c>
      <c r="O5561">
        <v>0</v>
      </c>
      <c r="P5561">
        <v>98</v>
      </c>
      <c r="Q5561">
        <v>0</v>
      </c>
      <c r="R5561">
        <v>0</v>
      </c>
      <c r="S5561">
        <v>0</v>
      </c>
      <c r="T5561">
        <v>11</v>
      </c>
      <c r="U5561">
        <v>0</v>
      </c>
      <c r="V5561">
        <v>0</v>
      </c>
      <c r="W5561">
        <v>0</v>
      </c>
      <c r="X5561">
        <v>39.868760723681142</v>
      </c>
      <c r="Y5561">
        <v>0</v>
      </c>
      <c r="Z5561">
        <v>0</v>
      </c>
      <c r="AA5561">
        <v>0</v>
      </c>
      <c r="AB5561">
        <v>15.648635882432146</v>
      </c>
      <c r="AC5561">
        <v>0</v>
      </c>
      <c r="AD5561">
        <v>0</v>
      </c>
      <c r="AE5561">
        <v>55.517396606113287</v>
      </c>
    </row>
    <row r="5562" spans="1:31" x14ac:dyDescent="0.25">
      <c r="A5562">
        <v>2441727</v>
      </c>
      <c r="B5562">
        <v>1</v>
      </c>
      <c r="C5562" t="s">
        <v>81</v>
      </c>
      <c r="D5562" t="s">
        <v>127</v>
      </c>
      <c r="E5562" t="s">
        <v>161</v>
      </c>
      <c r="F5562" t="s">
        <v>16089</v>
      </c>
      <c r="G5562" t="s">
        <v>143</v>
      </c>
      <c r="H5562" t="s">
        <v>144</v>
      </c>
      <c r="I5562" t="s">
        <v>136</v>
      </c>
      <c r="J5562" t="s">
        <v>137</v>
      </c>
      <c r="K5562" t="s">
        <v>138</v>
      </c>
      <c r="L5562" t="s">
        <v>16090</v>
      </c>
      <c r="M5562" t="s">
        <v>16091</v>
      </c>
      <c r="N5562">
        <v>1.295555555</v>
      </c>
      <c r="O5562">
        <v>0</v>
      </c>
      <c r="P5562">
        <v>831</v>
      </c>
      <c r="Q5562">
        <v>0</v>
      </c>
      <c r="R5562">
        <v>0</v>
      </c>
      <c r="S5562">
        <v>1</v>
      </c>
      <c r="T5562">
        <v>92</v>
      </c>
      <c r="U5562">
        <v>0</v>
      </c>
      <c r="V5562">
        <v>0</v>
      </c>
      <c r="W5562">
        <v>0</v>
      </c>
      <c r="X5562">
        <v>235.21008620600315</v>
      </c>
      <c r="Y5562">
        <v>0</v>
      </c>
      <c r="Z5562">
        <v>0</v>
      </c>
      <c r="AA5562">
        <v>47.054389349641255</v>
      </c>
      <c r="AB5562">
        <v>76.82882229688353</v>
      </c>
      <c r="AC5562">
        <v>0</v>
      </c>
      <c r="AD5562">
        <v>0</v>
      </c>
      <c r="AE5562">
        <v>359.09329785252794</v>
      </c>
    </row>
    <row r="5563" spans="1:31" x14ac:dyDescent="0.25">
      <c r="A5563">
        <v>2441770</v>
      </c>
      <c r="B5563">
        <v>1</v>
      </c>
      <c r="C5563" t="s">
        <v>80</v>
      </c>
      <c r="D5563" t="s">
        <v>107</v>
      </c>
      <c r="E5563" t="s">
        <v>290</v>
      </c>
      <c r="F5563" t="s">
        <v>291</v>
      </c>
      <c r="G5563" t="s">
        <v>525</v>
      </c>
      <c r="H5563" t="s">
        <v>135</v>
      </c>
      <c r="I5563" t="s">
        <v>136</v>
      </c>
      <c r="J5563" t="s">
        <v>137</v>
      </c>
      <c r="K5563" t="s">
        <v>138</v>
      </c>
      <c r="L5563" t="s">
        <v>16092</v>
      </c>
      <c r="M5563" t="s">
        <v>16093</v>
      </c>
      <c r="N5563">
        <v>3.747222222</v>
      </c>
      <c r="O5563">
        <v>0</v>
      </c>
      <c r="P5563">
        <v>41</v>
      </c>
      <c r="Q5563">
        <v>0</v>
      </c>
      <c r="R5563">
        <v>0</v>
      </c>
      <c r="S5563">
        <v>0</v>
      </c>
      <c r="T5563">
        <v>31</v>
      </c>
      <c r="U5563">
        <v>0</v>
      </c>
      <c r="V5563">
        <v>0</v>
      </c>
      <c r="W5563">
        <v>0</v>
      </c>
      <c r="X5563">
        <v>34.864060432705195</v>
      </c>
      <c r="Y5563">
        <v>0</v>
      </c>
      <c r="Z5563">
        <v>0</v>
      </c>
      <c r="AA5563">
        <v>0</v>
      </c>
      <c r="AB5563">
        <v>51.020184679442806</v>
      </c>
      <c r="AC5563">
        <v>0</v>
      </c>
      <c r="AD5563">
        <v>0</v>
      </c>
      <c r="AE5563">
        <v>85.884245112147994</v>
      </c>
    </row>
    <row r="5564" spans="1:31" x14ac:dyDescent="0.25">
      <c r="A5564">
        <v>2442019</v>
      </c>
      <c r="B5564">
        <v>1</v>
      </c>
      <c r="C5564" t="s">
        <v>80</v>
      </c>
      <c r="D5564" t="s">
        <v>82</v>
      </c>
      <c r="E5564" t="s">
        <v>147</v>
      </c>
      <c r="F5564" t="s">
        <v>2350</v>
      </c>
      <c r="G5564" t="s">
        <v>171</v>
      </c>
      <c r="H5564" t="s">
        <v>135</v>
      </c>
      <c r="I5564" t="s">
        <v>136</v>
      </c>
      <c r="J5564" t="s">
        <v>137</v>
      </c>
      <c r="K5564" t="s">
        <v>138</v>
      </c>
      <c r="L5564" t="s">
        <v>16094</v>
      </c>
      <c r="M5564" t="s">
        <v>16095</v>
      </c>
      <c r="N5564">
        <v>0.97277777700000001</v>
      </c>
      <c r="O5564">
        <v>0</v>
      </c>
      <c r="P5564">
        <v>46</v>
      </c>
      <c r="Q5564">
        <v>0</v>
      </c>
      <c r="R5564">
        <v>0</v>
      </c>
      <c r="S5564">
        <v>0</v>
      </c>
      <c r="T5564">
        <v>9</v>
      </c>
      <c r="U5564">
        <v>0</v>
      </c>
      <c r="V5564">
        <v>0</v>
      </c>
      <c r="W5564">
        <v>0</v>
      </c>
      <c r="X5564">
        <v>4.6320035296710413</v>
      </c>
      <c r="Y5564">
        <v>0</v>
      </c>
      <c r="Z5564">
        <v>0</v>
      </c>
      <c r="AA5564">
        <v>0</v>
      </c>
      <c r="AB5564">
        <v>1.7982789039616836</v>
      </c>
      <c r="AC5564">
        <v>0</v>
      </c>
      <c r="AD5564">
        <v>0</v>
      </c>
      <c r="AE5564">
        <v>6.4302824336327244</v>
      </c>
    </row>
    <row r="5565" spans="1:31" x14ac:dyDescent="0.25">
      <c r="A5565">
        <v>2441627</v>
      </c>
      <c r="B5565">
        <v>1</v>
      </c>
      <c r="C5565" t="s">
        <v>80</v>
      </c>
      <c r="D5565" t="s">
        <v>82</v>
      </c>
      <c r="E5565" t="s">
        <v>229</v>
      </c>
      <c r="F5565" t="s">
        <v>16096</v>
      </c>
      <c r="G5565" t="s">
        <v>163</v>
      </c>
      <c r="H5565" t="s">
        <v>144</v>
      </c>
      <c r="I5565" t="s">
        <v>136</v>
      </c>
      <c r="J5565" t="s">
        <v>137</v>
      </c>
      <c r="K5565" t="s">
        <v>164</v>
      </c>
      <c r="L5565" t="s">
        <v>16097</v>
      </c>
      <c r="M5565" t="s">
        <v>16098</v>
      </c>
      <c r="N5565">
        <v>6.2222222000000001E-2</v>
      </c>
      <c r="O5565">
        <v>0</v>
      </c>
      <c r="P5565">
        <v>2665</v>
      </c>
      <c r="Q5565">
        <v>0</v>
      </c>
      <c r="R5565">
        <v>0</v>
      </c>
      <c r="S5565">
        <v>2</v>
      </c>
      <c r="T5565">
        <v>259</v>
      </c>
      <c r="U5565">
        <v>0</v>
      </c>
      <c r="V5565">
        <v>3</v>
      </c>
      <c r="W5565">
        <v>0</v>
      </c>
      <c r="X5565">
        <v>37.116274995360193</v>
      </c>
      <c r="Y5565">
        <v>0</v>
      </c>
      <c r="Z5565">
        <v>0</v>
      </c>
      <c r="AA5565">
        <v>1.2798331761293866</v>
      </c>
      <c r="AB5565">
        <v>18.920079434822167</v>
      </c>
      <c r="AC5565">
        <v>0</v>
      </c>
      <c r="AD5565">
        <v>6.3728819524284455E-2</v>
      </c>
      <c r="AE5565">
        <v>57.379916425836029</v>
      </c>
    </row>
    <row r="5566" spans="1:31" x14ac:dyDescent="0.25">
      <c r="A5566">
        <v>2441670</v>
      </c>
      <c r="B5566">
        <v>1</v>
      </c>
      <c r="C5566" t="s">
        <v>81</v>
      </c>
      <c r="D5566" t="s">
        <v>123</v>
      </c>
      <c r="E5566" t="s">
        <v>178</v>
      </c>
      <c r="F5566" t="s">
        <v>16099</v>
      </c>
      <c r="G5566" t="s">
        <v>187</v>
      </c>
      <c r="H5566" t="s">
        <v>144</v>
      </c>
      <c r="I5566" t="s">
        <v>136</v>
      </c>
      <c r="J5566" t="s">
        <v>137</v>
      </c>
      <c r="K5566" t="s">
        <v>164</v>
      </c>
      <c r="L5566" t="s">
        <v>16100</v>
      </c>
      <c r="M5566" t="s">
        <v>8681</v>
      </c>
      <c r="N5566">
        <v>2.8238888879999999</v>
      </c>
      <c r="O5566">
        <v>16</v>
      </c>
      <c r="P5566">
        <v>25248</v>
      </c>
      <c r="Q5566">
        <v>55</v>
      </c>
      <c r="R5566">
        <v>189</v>
      </c>
      <c r="S5566">
        <v>29</v>
      </c>
      <c r="T5566">
        <v>3191</v>
      </c>
      <c r="U5566">
        <v>8</v>
      </c>
      <c r="V5566">
        <v>18</v>
      </c>
      <c r="W5566">
        <v>2.8145800605350804</v>
      </c>
      <c r="X5566">
        <v>12375.495770886298</v>
      </c>
      <c r="Y5566">
        <v>153.25195245394573</v>
      </c>
      <c r="Z5566">
        <v>116.43820954072407</v>
      </c>
      <c r="AA5566">
        <v>367.94148526818645</v>
      </c>
      <c r="AB5566">
        <v>4955.5513012548863</v>
      </c>
      <c r="AC5566">
        <v>211.87874020377279</v>
      </c>
      <c r="AD5566">
        <v>202.80125902459142</v>
      </c>
      <c r="AE5566">
        <v>18386.173298692942</v>
      </c>
    </row>
    <row r="5567" spans="1:31" x14ac:dyDescent="0.25">
      <c r="A5567">
        <v>2441633</v>
      </c>
      <c r="B5567">
        <v>1</v>
      </c>
      <c r="C5567" t="s">
        <v>80</v>
      </c>
      <c r="D5567" t="s">
        <v>83</v>
      </c>
      <c r="E5567" t="s">
        <v>178</v>
      </c>
      <c r="F5567" t="s">
        <v>8387</v>
      </c>
      <c r="G5567" t="s">
        <v>143</v>
      </c>
      <c r="H5567" t="s">
        <v>144</v>
      </c>
      <c r="I5567" t="s">
        <v>136</v>
      </c>
      <c r="J5567" t="s">
        <v>137</v>
      </c>
      <c r="K5567" t="s">
        <v>138</v>
      </c>
      <c r="L5567" t="s">
        <v>16101</v>
      </c>
      <c r="M5567" t="s">
        <v>16102</v>
      </c>
      <c r="N5567">
        <v>0.41444444400000002</v>
      </c>
      <c r="O5567">
        <v>0</v>
      </c>
      <c r="P5567">
        <v>0</v>
      </c>
      <c r="Q5567">
        <v>0</v>
      </c>
      <c r="R5567">
        <v>0</v>
      </c>
      <c r="S5567">
        <v>6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116.09408660096236</v>
      </c>
      <c r="AB5567">
        <v>0</v>
      </c>
      <c r="AC5567">
        <v>0</v>
      </c>
      <c r="AD5567">
        <v>0</v>
      </c>
      <c r="AE5567">
        <v>116.09408660096236</v>
      </c>
    </row>
    <row r="5568" spans="1:31" x14ac:dyDescent="0.25">
      <c r="A5568">
        <v>2441733</v>
      </c>
      <c r="B5568">
        <v>1</v>
      </c>
      <c r="C5568" t="s">
        <v>80</v>
      </c>
      <c r="D5568" t="s">
        <v>82</v>
      </c>
      <c r="E5568" t="s">
        <v>156</v>
      </c>
      <c r="F5568" t="s">
        <v>10617</v>
      </c>
      <c r="G5568" t="s">
        <v>175</v>
      </c>
      <c r="H5568" t="s">
        <v>135</v>
      </c>
      <c r="I5568" t="s">
        <v>136</v>
      </c>
      <c r="J5568" t="s">
        <v>137</v>
      </c>
      <c r="K5568" t="s">
        <v>138</v>
      </c>
      <c r="L5568" t="s">
        <v>16103</v>
      </c>
      <c r="M5568" t="s">
        <v>16104</v>
      </c>
      <c r="N5568">
        <v>0.78027777700000001</v>
      </c>
      <c r="O5568">
        <v>0</v>
      </c>
      <c r="P5568">
        <v>736</v>
      </c>
      <c r="Q5568">
        <v>0</v>
      </c>
      <c r="R5568">
        <v>0</v>
      </c>
      <c r="S5568">
        <v>0</v>
      </c>
      <c r="T5568">
        <v>18</v>
      </c>
      <c r="U5568">
        <v>0</v>
      </c>
      <c r="V5568">
        <v>0</v>
      </c>
      <c r="W5568">
        <v>0</v>
      </c>
      <c r="X5568">
        <v>154.01937492307792</v>
      </c>
      <c r="Y5568">
        <v>0</v>
      </c>
      <c r="Z5568">
        <v>0</v>
      </c>
      <c r="AA5568">
        <v>0</v>
      </c>
      <c r="AB5568">
        <v>5.0400567649802221</v>
      </c>
      <c r="AC5568">
        <v>0</v>
      </c>
      <c r="AD5568">
        <v>0</v>
      </c>
      <c r="AE5568">
        <v>159.05943168805814</v>
      </c>
    </row>
    <row r="5569" spans="1:31" x14ac:dyDescent="0.25">
      <c r="A5569">
        <v>2441739</v>
      </c>
      <c r="B5569">
        <v>1</v>
      </c>
      <c r="C5569" t="s">
        <v>80</v>
      </c>
      <c r="D5569" t="s">
        <v>105</v>
      </c>
      <c r="E5569" t="s">
        <v>161</v>
      </c>
      <c r="F5569" t="s">
        <v>16105</v>
      </c>
      <c r="G5569" t="s">
        <v>187</v>
      </c>
      <c r="H5569" t="s">
        <v>144</v>
      </c>
      <c r="I5569" t="s">
        <v>136</v>
      </c>
      <c r="J5569" t="s">
        <v>137</v>
      </c>
      <c r="K5569" t="s">
        <v>164</v>
      </c>
      <c r="L5569" t="s">
        <v>16106</v>
      </c>
      <c r="M5569" t="s">
        <v>16107</v>
      </c>
      <c r="N5569">
        <v>3.173611111</v>
      </c>
      <c r="O5569">
        <v>0</v>
      </c>
      <c r="P5569">
        <v>188</v>
      </c>
      <c r="Q5569">
        <v>0</v>
      </c>
      <c r="R5569">
        <v>0</v>
      </c>
      <c r="S5569">
        <v>0</v>
      </c>
      <c r="T5569">
        <v>5</v>
      </c>
      <c r="U5569">
        <v>0</v>
      </c>
      <c r="V5569">
        <v>0</v>
      </c>
      <c r="W5569">
        <v>0</v>
      </c>
      <c r="X5569">
        <v>152.28368902627699</v>
      </c>
      <c r="Y5569">
        <v>0</v>
      </c>
      <c r="Z5569">
        <v>0</v>
      </c>
      <c r="AA5569">
        <v>0</v>
      </c>
      <c r="AB5569">
        <v>7.2483008580613175</v>
      </c>
      <c r="AC5569">
        <v>0</v>
      </c>
      <c r="AD5569">
        <v>0</v>
      </c>
      <c r="AE5569">
        <v>159.53198988433832</v>
      </c>
    </row>
    <row r="5570" spans="1:31" x14ac:dyDescent="0.25">
      <c r="A5570">
        <v>2441948</v>
      </c>
      <c r="B5570">
        <v>1</v>
      </c>
      <c r="C5570" t="s">
        <v>81</v>
      </c>
      <c r="D5570" t="s">
        <v>120</v>
      </c>
      <c r="E5570" t="s">
        <v>141</v>
      </c>
      <c r="F5570" t="s">
        <v>9718</v>
      </c>
      <c r="G5570" t="s">
        <v>143</v>
      </c>
      <c r="H5570" t="s">
        <v>144</v>
      </c>
      <c r="I5570" t="s">
        <v>136</v>
      </c>
      <c r="J5570" t="s">
        <v>137</v>
      </c>
      <c r="K5570" t="s">
        <v>138</v>
      </c>
      <c r="L5570" t="s">
        <v>16108</v>
      </c>
      <c r="M5570" t="s">
        <v>16109</v>
      </c>
      <c r="N5570">
        <v>0.85055555500000002</v>
      </c>
      <c r="O5570">
        <v>0</v>
      </c>
      <c r="P5570">
        <v>0</v>
      </c>
      <c r="Q5570">
        <v>55</v>
      </c>
      <c r="R5570">
        <v>34</v>
      </c>
      <c r="S5570">
        <v>2</v>
      </c>
      <c r="T5570">
        <v>2</v>
      </c>
      <c r="U5570">
        <v>1</v>
      </c>
      <c r="V5570">
        <v>0</v>
      </c>
      <c r="W5570">
        <v>0</v>
      </c>
      <c r="X5570">
        <v>0</v>
      </c>
      <c r="Y5570">
        <v>1.31331842174811</v>
      </c>
      <c r="Z5570">
        <v>0</v>
      </c>
      <c r="AA5570">
        <v>10.925692333485888</v>
      </c>
      <c r="AB5570">
        <v>1.0195272810587999</v>
      </c>
      <c r="AC5570">
        <v>4.9571101831848718</v>
      </c>
      <c r="AD5570">
        <v>0</v>
      </c>
      <c r="AE5570">
        <v>18.215648219477671</v>
      </c>
    </row>
    <row r="5571" spans="1:31" x14ac:dyDescent="0.25">
      <c r="A5571">
        <v>2441693</v>
      </c>
      <c r="B5571">
        <v>1</v>
      </c>
      <c r="C5571" t="s">
        <v>80</v>
      </c>
      <c r="D5571" t="s">
        <v>97</v>
      </c>
      <c r="E5571" t="s">
        <v>178</v>
      </c>
      <c r="F5571" t="s">
        <v>16110</v>
      </c>
      <c r="G5571" t="s">
        <v>187</v>
      </c>
      <c r="H5571" t="s">
        <v>144</v>
      </c>
      <c r="I5571" t="s">
        <v>136</v>
      </c>
      <c r="J5571" t="s">
        <v>137</v>
      </c>
      <c r="K5571" t="s">
        <v>164</v>
      </c>
      <c r="L5571" t="s">
        <v>16111</v>
      </c>
      <c r="M5571" t="s">
        <v>16112</v>
      </c>
      <c r="N5571">
        <v>8.5797222219999991</v>
      </c>
      <c r="O5571">
        <v>1</v>
      </c>
      <c r="P5571">
        <v>1526</v>
      </c>
      <c r="Q5571">
        <v>0</v>
      </c>
      <c r="R5571">
        <v>106</v>
      </c>
      <c r="S5571">
        <v>8</v>
      </c>
      <c r="T5571">
        <v>187</v>
      </c>
      <c r="U5571">
        <v>1</v>
      </c>
      <c r="V5571">
        <v>0</v>
      </c>
      <c r="W5571">
        <v>139.11981903231938</v>
      </c>
      <c r="X5571">
        <v>1994.5653165559695</v>
      </c>
      <c r="Y5571">
        <v>0</v>
      </c>
      <c r="Z5571">
        <v>5.7666860380739502</v>
      </c>
      <c r="AA5571">
        <v>1144.8801612177094</v>
      </c>
      <c r="AB5571">
        <v>795.81154412518481</v>
      </c>
      <c r="AC5571">
        <v>364.59724812370996</v>
      </c>
      <c r="AD5571">
        <v>0</v>
      </c>
      <c r="AE5571">
        <v>4444.7407750929669</v>
      </c>
    </row>
    <row r="5572" spans="1:31" x14ac:dyDescent="0.25">
      <c r="A5572">
        <v>2441842</v>
      </c>
      <c r="B5572">
        <v>1</v>
      </c>
      <c r="C5572" t="s">
        <v>81</v>
      </c>
      <c r="D5572" t="s">
        <v>123</v>
      </c>
      <c r="E5572" t="s">
        <v>178</v>
      </c>
      <c r="F5572" t="s">
        <v>16113</v>
      </c>
      <c r="G5572" t="s">
        <v>187</v>
      </c>
      <c r="H5572" t="s">
        <v>144</v>
      </c>
      <c r="I5572" t="s">
        <v>136</v>
      </c>
      <c r="J5572" t="s">
        <v>137</v>
      </c>
      <c r="K5572" t="s">
        <v>164</v>
      </c>
      <c r="L5572" t="s">
        <v>16114</v>
      </c>
      <c r="M5572" t="s">
        <v>16115</v>
      </c>
      <c r="N5572">
        <v>1.8691666659999999</v>
      </c>
      <c r="O5572">
        <v>0</v>
      </c>
      <c r="P5572">
        <v>9856</v>
      </c>
      <c r="Q5572">
        <v>0</v>
      </c>
      <c r="R5572">
        <v>2</v>
      </c>
      <c r="S5572">
        <v>4</v>
      </c>
      <c r="T5572">
        <v>1665</v>
      </c>
      <c r="U5572">
        <v>3</v>
      </c>
      <c r="V5572">
        <v>6</v>
      </c>
      <c r="W5572">
        <v>0</v>
      </c>
      <c r="X5572">
        <v>3282.31176703247</v>
      </c>
      <c r="Y5572">
        <v>0</v>
      </c>
      <c r="Z5572">
        <v>0</v>
      </c>
      <c r="AA5572">
        <v>111.69383800248777</v>
      </c>
      <c r="AB5572">
        <v>1482.082102396969</v>
      </c>
      <c r="AC5572">
        <v>54.461268269270427</v>
      </c>
      <c r="AD5572">
        <v>21.725882084061851</v>
      </c>
      <c r="AE5572">
        <v>4952.274857785259</v>
      </c>
    </row>
    <row r="5573" spans="1:31" x14ac:dyDescent="0.25">
      <c r="A5573">
        <v>2441796</v>
      </c>
      <c r="B5573">
        <v>1</v>
      </c>
      <c r="C5573" t="s">
        <v>80</v>
      </c>
      <c r="D5573" t="s">
        <v>84</v>
      </c>
      <c r="E5573" t="s">
        <v>147</v>
      </c>
      <c r="F5573" t="s">
        <v>16116</v>
      </c>
      <c r="G5573" t="s">
        <v>525</v>
      </c>
      <c r="H5573" t="s">
        <v>135</v>
      </c>
      <c r="I5573" t="s">
        <v>136</v>
      </c>
      <c r="J5573" t="s">
        <v>137</v>
      </c>
      <c r="K5573" t="s">
        <v>138</v>
      </c>
      <c r="L5573" t="s">
        <v>16117</v>
      </c>
      <c r="M5573" t="s">
        <v>16118</v>
      </c>
      <c r="N5573">
        <v>7.5266666659999997</v>
      </c>
      <c r="O5573">
        <v>0</v>
      </c>
      <c r="P5573">
        <v>57</v>
      </c>
      <c r="Q5573">
        <v>0</v>
      </c>
      <c r="R5573">
        <v>0</v>
      </c>
      <c r="S5573">
        <v>0</v>
      </c>
      <c r="T5573">
        <v>5</v>
      </c>
      <c r="U5573">
        <v>0</v>
      </c>
      <c r="V5573">
        <v>0</v>
      </c>
      <c r="W5573">
        <v>0</v>
      </c>
      <c r="X5573">
        <v>91.39453524862833</v>
      </c>
      <c r="Y5573">
        <v>0</v>
      </c>
      <c r="Z5573">
        <v>0</v>
      </c>
      <c r="AA5573">
        <v>0</v>
      </c>
      <c r="AB5573">
        <v>93.146468679060803</v>
      </c>
      <c r="AC5573">
        <v>0</v>
      </c>
      <c r="AD5573">
        <v>0</v>
      </c>
      <c r="AE5573">
        <v>184.54100392768913</v>
      </c>
    </row>
    <row r="5574" spans="1:31" x14ac:dyDescent="0.25">
      <c r="A5574">
        <v>2441816</v>
      </c>
      <c r="B5574">
        <v>1</v>
      </c>
      <c r="C5574" t="s">
        <v>81</v>
      </c>
      <c r="D5574" t="s">
        <v>123</v>
      </c>
      <c r="E5574" t="s">
        <v>178</v>
      </c>
      <c r="F5574" t="s">
        <v>16119</v>
      </c>
      <c r="G5574" t="s">
        <v>187</v>
      </c>
      <c r="H5574" t="s">
        <v>144</v>
      </c>
      <c r="I5574" t="s">
        <v>136</v>
      </c>
      <c r="J5574" t="s">
        <v>137</v>
      </c>
      <c r="K5574" t="s">
        <v>164</v>
      </c>
      <c r="L5574" t="s">
        <v>16120</v>
      </c>
      <c r="M5574" t="s">
        <v>16121</v>
      </c>
      <c r="N5574">
        <v>4.8994444440000002</v>
      </c>
      <c r="O5574">
        <v>0</v>
      </c>
      <c r="P5574">
        <v>2</v>
      </c>
      <c r="Q5574">
        <v>2</v>
      </c>
      <c r="R5574">
        <v>15</v>
      </c>
      <c r="S5574">
        <v>15</v>
      </c>
      <c r="T5574">
        <v>25</v>
      </c>
      <c r="U5574">
        <v>13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220.12991907607167</v>
      </c>
      <c r="AB5574">
        <v>221.01587551411856</v>
      </c>
      <c r="AC5574">
        <v>12574.633797276045</v>
      </c>
      <c r="AD5574">
        <v>0</v>
      </c>
      <c r="AE5574">
        <v>13015.779591866234</v>
      </c>
    </row>
    <row r="5575" spans="1:31" x14ac:dyDescent="0.25">
      <c r="A5575">
        <v>2441859</v>
      </c>
      <c r="B5575">
        <v>1</v>
      </c>
      <c r="C5575" t="s">
        <v>80</v>
      </c>
      <c r="D5575" t="s">
        <v>103</v>
      </c>
      <c r="E5575" t="s">
        <v>141</v>
      </c>
      <c r="F5575" t="s">
        <v>16122</v>
      </c>
      <c r="G5575" t="s">
        <v>187</v>
      </c>
      <c r="H5575" t="s">
        <v>144</v>
      </c>
      <c r="I5575" t="s">
        <v>136</v>
      </c>
      <c r="J5575" t="s">
        <v>137</v>
      </c>
      <c r="K5575" t="s">
        <v>164</v>
      </c>
      <c r="L5575" t="s">
        <v>16123</v>
      </c>
      <c r="M5575" t="s">
        <v>16124</v>
      </c>
      <c r="N5575">
        <v>1.523055555</v>
      </c>
      <c r="O5575">
        <v>0</v>
      </c>
      <c r="P5575">
        <v>2</v>
      </c>
      <c r="Q5575">
        <v>7</v>
      </c>
      <c r="R5575">
        <v>10</v>
      </c>
      <c r="S5575">
        <v>19</v>
      </c>
      <c r="T5575">
        <v>19</v>
      </c>
      <c r="U5575">
        <v>27</v>
      </c>
      <c r="V5575">
        <v>6</v>
      </c>
      <c r="W5575">
        <v>0</v>
      </c>
      <c r="X5575">
        <v>0</v>
      </c>
      <c r="Y5575">
        <v>12.843603208506906</v>
      </c>
      <c r="Z5575">
        <v>0.8680386305207235</v>
      </c>
      <c r="AA5575">
        <v>275.14021972522289</v>
      </c>
      <c r="AB5575">
        <v>88.482182438912929</v>
      </c>
      <c r="AC5575">
        <v>2236.997385713717</v>
      </c>
      <c r="AD5575">
        <v>130.04225045053161</v>
      </c>
      <c r="AE5575">
        <v>2744.3736801674122</v>
      </c>
    </row>
    <row r="5576" spans="1:31" x14ac:dyDescent="0.25">
      <c r="A5576">
        <v>2441879</v>
      </c>
      <c r="B5576">
        <v>1</v>
      </c>
      <c r="C5576" t="s">
        <v>81</v>
      </c>
      <c r="D5576" t="s">
        <v>128</v>
      </c>
      <c r="E5576" t="s">
        <v>141</v>
      </c>
      <c r="F5576" t="s">
        <v>16125</v>
      </c>
      <c r="G5576" t="s">
        <v>187</v>
      </c>
      <c r="H5576" t="s">
        <v>144</v>
      </c>
      <c r="I5576" t="s">
        <v>136</v>
      </c>
      <c r="J5576" t="s">
        <v>137</v>
      </c>
      <c r="K5576" t="s">
        <v>164</v>
      </c>
      <c r="L5576" t="s">
        <v>16126</v>
      </c>
      <c r="M5576" t="s">
        <v>16127</v>
      </c>
      <c r="N5576">
        <v>1.173611111</v>
      </c>
      <c r="O5576">
        <v>0</v>
      </c>
      <c r="P5576">
        <v>0</v>
      </c>
      <c r="Q5576">
        <v>0</v>
      </c>
      <c r="R5576">
        <v>0</v>
      </c>
      <c r="S5576">
        <v>1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28.351717413727325</v>
      </c>
      <c r="AB5576">
        <v>0</v>
      </c>
      <c r="AC5576">
        <v>0</v>
      </c>
      <c r="AD5576">
        <v>0</v>
      </c>
      <c r="AE5576">
        <v>28.351717413727325</v>
      </c>
    </row>
    <row r="5577" spans="1:31" x14ac:dyDescent="0.25">
      <c r="A5577">
        <v>2441630</v>
      </c>
      <c r="B5577">
        <v>1</v>
      </c>
      <c r="C5577" t="s">
        <v>80</v>
      </c>
      <c r="D5577" t="s">
        <v>83</v>
      </c>
      <c r="E5577" t="s">
        <v>161</v>
      </c>
      <c r="F5577" t="s">
        <v>16128</v>
      </c>
      <c r="G5577" t="s">
        <v>143</v>
      </c>
      <c r="H5577" t="s">
        <v>144</v>
      </c>
      <c r="I5577" t="s">
        <v>136</v>
      </c>
      <c r="J5577" t="s">
        <v>137</v>
      </c>
      <c r="K5577" t="s">
        <v>138</v>
      </c>
      <c r="L5577" t="s">
        <v>16129</v>
      </c>
      <c r="M5577" t="s">
        <v>16130</v>
      </c>
      <c r="N5577">
        <v>0.247777777</v>
      </c>
      <c r="O5577">
        <v>0</v>
      </c>
      <c r="P5577">
        <v>409</v>
      </c>
      <c r="Q5577">
        <v>0</v>
      </c>
      <c r="R5577">
        <v>1</v>
      </c>
      <c r="S5577">
        <v>6</v>
      </c>
      <c r="T5577">
        <v>1018</v>
      </c>
      <c r="U5577">
        <v>5</v>
      </c>
      <c r="V5577">
        <v>27</v>
      </c>
      <c r="W5577">
        <v>0</v>
      </c>
      <c r="X5577">
        <v>17.782316972820887</v>
      </c>
      <c r="Y5577">
        <v>0</v>
      </c>
      <c r="Z5577">
        <v>2.6893102965431119E-2</v>
      </c>
      <c r="AA5577">
        <v>2.9393166221176337</v>
      </c>
      <c r="AB5577">
        <v>159.62981282398272</v>
      </c>
      <c r="AC5577">
        <v>26.928739005062504</v>
      </c>
      <c r="AD5577">
        <v>58.809302079279313</v>
      </c>
      <c r="AE5577">
        <v>266.11638060622846</v>
      </c>
    </row>
    <row r="5578" spans="1:31" x14ac:dyDescent="0.25">
      <c r="A5578">
        <v>2441865</v>
      </c>
      <c r="B5578">
        <v>1</v>
      </c>
      <c r="C5578" t="s">
        <v>80</v>
      </c>
      <c r="D5578" t="s">
        <v>100</v>
      </c>
      <c r="E5578" t="s">
        <v>178</v>
      </c>
      <c r="F5578" t="s">
        <v>848</v>
      </c>
      <c r="G5578" t="s">
        <v>143</v>
      </c>
      <c r="H5578" t="s">
        <v>144</v>
      </c>
      <c r="I5578" t="s">
        <v>136</v>
      </c>
      <c r="J5578" t="s">
        <v>137</v>
      </c>
      <c r="K5578" t="s">
        <v>138</v>
      </c>
      <c r="L5578" t="s">
        <v>16131</v>
      </c>
      <c r="M5578" t="s">
        <v>16132</v>
      </c>
      <c r="N5578">
        <v>0.24583333299999999</v>
      </c>
      <c r="O5578">
        <v>0</v>
      </c>
      <c r="P5578">
        <v>2195</v>
      </c>
      <c r="Q5578">
        <v>0</v>
      </c>
      <c r="R5578">
        <v>139</v>
      </c>
      <c r="S5578">
        <v>3</v>
      </c>
      <c r="T5578">
        <v>263</v>
      </c>
      <c r="U5578">
        <v>0</v>
      </c>
      <c r="V5578">
        <v>1</v>
      </c>
      <c r="W5578">
        <v>0</v>
      </c>
      <c r="X5578">
        <v>127.25935158493633</v>
      </c>
      <c r="Y5578">
        <v>0</v>
      </c>
      <c r="Z5578">
        <v>8.6656885131445254</v>
      </c>
      <c r="AA5578">
        <v>16.039412793448502</v>
      </c>
      <c r="AB5578">
        <v>71.993569790984125</v>
      </c>
      <c r="AC5578">
        <v>0</v>
      </c>
      <c r="AD5578">
        <v>0</v>
      </c>
      <c r="AE5578">
        <v>223.95802268251344</v>
      </c>
    </row>
    <row r="5579" spans="1:31" x14ac:dyDescent="0.25">
      <c r="A5579">
        <v>2441759</v>
      </c>
      <c r="B5579">
        <v>1</v>
      </c>
      <c r="C5579" t="s">
        <v>80</v>
      </c>
      <c r="D5579" t="s">
        <v>95</v>
      </c>
      <c r="E5579" t="s">
        <v>178</v>
      </c>
      <c r="F5579" t="s">
        <v>16133</v>
      </c>
      <c r="G5579" t="s">
        <v>143</v>
      </c>
      <c r="H5579" t="s">
        <v>144</v>
      </c>
      <c r="I5579" t="s">
        <v>136</v>
      </c>
      <c r="J5579" t="s">
        <v>137</v>
      </c>
      <c r="K5579" t="s">
        <v>138</v>
      </c>
      <c r="L5579" t="s">
        <v>16134</v>
      </c>
      <c r="M5579" t="s">
        <v>16135</v>
      </c>
      <c r="N5579">
        <v>0.51888888799999999</v>
      </c>
      <c r="O5579">
        <v>0</v>
      </c>
      <c r="P5579">
        <v>100</v>
      </c>
      <c r="Q5579">
        <v>0</v>
      </c>
      <c r="R5579">
        <v>0</v>
      </c>
      <c r="S5579">
        <v>7</v>
      </c>
      <c r="T5579">
        <v>8</v>
      </c>
      <c r="U5579">
        <v>3</v>
      </c>
      <c r="V5579">
        <v>0</v>
      </c>
      <c r="W5579">
        <v>0</v>
      </c>
      <c r="X5579">
        <v>16.123803155857665</v>
      </c>
      <c r="Y5579">
        <v>0</v>
      </c>
      <c r="Z5579">
        <v>0</v>
      </c>
      <c r="AA5579">
        <v>39.199963545303476</v>
      </c>
      <c r="AB5579">
        <v>3.0467404513880956</v>
      </c>
      <c r="AC5579">
        <v>105.97502361042851</v>
      </c>
      <c r="AD5579">
        <v>0</v>
      </c>
      <c r="AE5579">
        <v>164.34553076297775</v>
      </c>
    </row>
    <row r="5580" spans="1:31" x14ac:dyDescent="0.25">
      <c r="A5580">
        <v>2441636</v>
      </c>
      <c r="B5580">
        <v>1</v>
      </c>
      <c r="C5580" t="s">
        <v>81</v>
      </c>
      <c r="D5580" t="s">
        <v>116</v>
      </c>
      <c r="E5580" t="s">
        <v>132</v>
      </c>
      <c r="F5580" t="s">
        <v>16136</v>
      </c>
      <c r="G5580" t="s">
        <v>134</v>
      </c>
      <c r="H5580" t="s">
        <v>135</v>
      </c>
      <c r="I5580" t="s">
        <v>136</v>
      </c>
      <c r="J5580" t="s">
        <v>137</v>
      </c>
      <c r="K5580" t="s">
        <v>138</v>
      </c>
      <c r="L5580" t="s">
        <v>16137</v>
      </c>
      <c r="M5580" t="s">
        <v>16138</v>
      </c>
      <c r="N5580">
        <v>3.3511111109999998</v>
      </c>
      <c r="O5580">
        <v>0</v>
      </c>
      <c r="P5580">
        <v>3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1.0452886932453558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1.0452886932453558</v>
      </c>
    </row>
    <row r="5581" spans="1:31" x14ac:dyDescent="0.25">
      <c r="A5581">
        <v>2446276</v>
      </c>
      <c r="B5581">
        <v>1</v>
      </c>
      <c r="C5581" t="s">
        <v>80</v>
      </c>
      <c r="D5581" t="s">
        <v>100</v>
      </c>
      <c r="E5581" t="s">
        <v>161</v>
      </c>
      <c r="F5581" t="s">
        <v>16139</v>
      </c>
      <c r="G5581" t="s">
        <v>355</v>
      </c>
      <c r="H5581" t="s">
        <v>144</v>
      </c>
      <c r="I5581" t="s">
        <v>136</v>
      </c>
      <c r="J5581" t="s">
        <v>137</v>
      </c>
      <c r="K5581" t="s">
        <v>164</v>
      </c>
      <c r="L5581" t="s">
        <v>16140</v>
      </c>
      <c r="M5581" t="s">
        <v>16141</v>
      </c>
      <c r="N5581">
        <v>11</v>
      </c>
      <c r="O5581">
        <v>0</v>
      </c>
      <c r="P5581">
        <v>42</v>
      </c>
      <c r="Q5581">
        <v>0</v>
      </c>
      <c r="R5581">
        <v>28</v>
      </c>
      <c r="S5581">
        <v>0</v>
      </c>
      <c r="T5581">
        <v>15</v>
      </c>
      <c r="U5581">
        <v>0</v>
      </c>
      <c r="V5581">
        <v>0</v>
      </c>
      <c r="W5581">
        <v>0</v>
      </c>
      <c r="X5581">
        <v>78.178820984000083</v>
      </c>
      <c r="Y5581">
        <v>0</v>
      </c>
      <c r="Z5581">
        <v>158.61214819729005</v>
      </c>
      <c r="AA5581">
        <v>0</v>
      </c>
      <c r="AB5581">
        <v>87.887216263192002</v>
      </c>
      <c r="AC5581">
        <v>0</v>
      </c>
      <c r="AD5581">
        <v>0</v>
      </c>
      <c r="AE5581">
        <v>324.67818544448215</v>
      </c>
    </row>
    <row r="5582" spans="1:31" x14ac:dyDescent="0.25">
      <c r="A5582">
        <v>2441799</v>
      </c>
      <c r="B5582">
        <v>1</v>
      </c>
      <c r="C5582" t="s">
        <v>81</v>
      </c>
      <c r="D5582" t="s">
        <v>116</v>
      </c>
      <c r="E5582" t="s">
        <v>147</v>
      </c>
      <c r="F5582" t="s">
        <v>16142</v>
      </c>
      <c r="G5582" t="s">
        <v>171</v>
      </c>
      <c r="H5582" t="s">
        <v>135</v>
      </c>
      <c r="I5582" t="s">
        <v>136</v>
      </c>
      <c r="J5582" t="s">
        <v>137</v>
      </c>
      <c r="K5582" t="s">
        <v>138</v>
      </c>
      <c r="L5582" t="s">
        <v>16143</v>
      </c>
      <c r="M5582" t="s">
        <v>16144</v>
      </c>
      <c r="N5582">
        <v>1.9302777769999999</v>
      </c>
      <c r="O5582">
        <v>0</v>
      </c>
      <c r="P5582">
        <v>8</v>
      </c>
      <c r="Q5582">
        <v>0</v>
      </c>
      <c r="R5582">
        <v>0</v>
      </c>
      <c r="S5582">
        <v>0</v>
      </c>
      <c r="T5582">
        <v>3</v>
      </c>
      <c r="U5582">
        <v>0</v>
      </c>
      <c r="V5582">
        <v>0</v>
      </c>
      <c r="W5582">
        <v>0</v>
      </c>
      <c r="X5582">
        <v>1.4572049127244511</v>
      </c>
      <c r="Y5582">
        <v>0</v>
      </c>
      <c r="Z5582">
        <v>0</v>
      </c>
      <c r="AA5582">
        <v>0</v>
      </c>
      <c r="AB5582">
        <v>9.7093056386138906E-3</v>
      </c>
      <c r="AC5582">
        <v>0</v>
      </c>
      <c r="AD5582">
        <v>0</v>
      </c>
      <c r="AE5582">
        <v>1.466914218363065</v>
      </c>
    </row>
    <row r="5583" spans="1:31" x14ac:dyDescent="0.25">
      <c r="A5583">
        <v>2441862</v>
      </c>
      <c r="B5583">
        <v>1</v>
      </c>
      <c r="C5583" t="s">
        <v>80</v>
      </c>
      <c r="D5583" t="s">
        <v>83</v>
      </c>
      <c r="E5583" t="s">
        <v>290</v>
      </c>
      <c r="F5583" t="s">
        <v>16145</v>
      </c>
      <c r="G5583" t="s">
        <v>525</v>
      </c>
      <c r="H5583" t="s">
        <v>135</v>
      </c>
      <c r="I5583" t="s">
        <v>136</v>
      </c>
      <c r="J5583" t="s">
        <v>137</v>
      </c>
      <c r="K5583" t="s">
        <v>138</v>
      </c>
      <c r="L5583" t="s">
        <v>16146</v>
      </c>
      <c r="M5583" t="s">
        <v>16147</v>
      </c>
      <c r="N5583">
        <v>3.3977777769999999</v>
      </c>
      <c r="O5583">
        <v>0</v>
      </c>
      <c r="P5583">
        <v>111</v>
      </c>
      <c r="Q5583">
        <v>0</v>
      </c>
      <c r="R5583">
        <v>0</v>
      </c>
      <c r="S5583">
        <v>0</v>
      </c>
      <c r="T5583">
        <v>3</v>
      </c>
      <c r="U5583">
        <v>0</v>
      </c>
      <c r="V5583">
        <v>0</v>
      </c>
      <c r="W5583">
        <v>0</v>
      </c>
      <c r="X5583">
        <v>71.752393436273394</v>
      </c>
      <c r="Y5583">
        <v>0</v>
      </c>
      <c r="Z5583">
        <v>0</v>
      </c>
      <c r="AA5583">
        <v>0</v>
      </c>
      <c r="AB5583">
        <v>8.4014608291564219</v>
      </c>
      <c r="AC5583">
        <v>0</v>
      </c>
      <c r="AD5583">
        <v>0</v>
      </c>
      <c r="AE5583">
        <v>80.153854265429814</v>
      </c>
    </row>
    <row r="5584" spans="1:31" x14ac:dyDescent="0.25">
      <c r="A5584">
        <v>2444716</v>
      </c>
      <c r="B5584">
        <v>1</v>
      </c>
      <c r="C5584" t="s">
        <v>80</v>
      </c>
      <c r="D5584" t="s">
        <v>111</v>
      </c>
      <c r="E5584" t="s">
        <v>156</v>
      </c>
      <c r="F5584" t="s">
        <v>16148</v>
      </c>
      <c r="G5584" t="s">
        <v>1709</v>
      </c>
      <c r="H5584" t="s">
        <v>135</v>
      </c>
      <c r="I5584" t="s">
        <v>136</v>
      </c>
      <c r="J5584" t="s">
        <v>3</v>
      </c>
      <c r="K5584" t="s">
        <v>138</v>
      </c>
      <c r="L5584" t="s">
        <v>16149</v>
      </c>
      <c r="M5584" t="s">
        <v>16150</v>
      </c>
      <c r="N5584">
        <v>4.6861111109999998</v>
      </c>
      <c r="O5584">
        <v>0</v>
      </c>
      <c r="P5584">
        <v>37</v>
      </c>
      <c r="Q5584">
        <v>0</v>
      </c>
      <c r="R5584">
        <v>40</v>
      </c>
      <c r="S5584">
        <v>0</v>
      </c>
      <c r="T5584">
        <v>34</v>
      </c>
      <c r="U5584">
        <v>0</v>
      </c>
      <c r="V5584">
        <v>0</v>
      </c>
      <c r="W5584">
        <v>0</v>
      </c>
      <c r="X5584">
        <v>73.649812843370583</v>
      </c>
      <c r="Y5584">
        <v>0</v>
      </c>
      <c r="Z5584">
        <v>62.552042066295982</v>
      </c>
      <c r="AA5584">
        <v>0</v>
      </c>
      <c r="AB5584">
        <v>323.18523215184223</v>
      </c>
      <c r="AC5584">
        <v>0</v>
      </c>
      <c r="AD5584">
        <v>0</v>
      </c>
      <c r="AE5584">
        <v>459.38708706150879</v>
      </c>
    </row>
    <row r="5585" spans="1:31" x14ac:dyDescent="0.25">
      <c r="A5585">
        <v>2444667</v>
      </c>
      <c r="B5585">
        <v>1</v>
      </c>
      <c r="C5585" t="s">
        <v>80</v>
      </c>
      <c r="D5585" t="s">
        <v>104</v>
      </c>
      <c r="E5585" t="s">
        <v>156</v>
      </c>
      <c r="F5585" t="s">
        <v>16151</v>
      </c>
      <c r="G5585" t="s">
        <v>171</v>
      </c>
      <c r="H5585" t="s">
        <v>135</v>
      </c>
      <c r="I5585" t="s">
        <v>136</v>
      </c>
      <c r="J5585" t="s">
        <v>137</v>
      </c>
      <c r="K5585" t="s">
        <v>138</v>
      </c>
      <c r="L5585" t="s">
        <v>16152</v>
      </c>
      <c r="M5585" t="s">
        <v>16153</v>
      </c>
      <c r="N5585">
        <v>3.4369444439999999</v>
      </c>
      <c r="O5585">
        <v>0</v>
      </c>
      <c r="P5585">
        <v>17</v>
      </c>
      <c r="Q5585">
        <v>0</v>
      </c>
      <c r="R5585">
        <v>27</v>
      </c>
      <c r="S5585">
        <v>0</v>
      </c>
      <c r="T5585">
        <v>11</v>
      </c>
      <c r="U5585">
        <v>0</v>
      </c>
      <c r="V5585">
        <v>0</v>
      </c>
      <c r="W5585">
        <v>0</v>
      </c>
      <c r="X5585">
        <v>11.159182259210953</v>
      </c>
      <c r="Y5585">
        <v>0</v>
      </c>
      <c r="Z5585">
        <v>4.8706883285321991</v>
      </c>
      <c r="AA5585">
        <v>0</v>
      </c>
      <c r="AB5585">
        <v>46.221587243369697</v>
      </c>
      <c r="AC5585">
        <v>0</v>
      </c>
      <c r="AD5585">
        <v>0</v>
      </c>
      <c r="AE5585">
        <v>62.251457831112845</v>
      </c>
    </row>
    <row r="5586" spans="1:31" x14ac:dyDescent="0.25">
      <c r="A5586">
        <v>2444965</v>
      </c>
      <c r="B5586">
        <v>1</v>
      </c>
      <c r="C5586" t="s">
        <v>81</v>
      </c>
      <c r="D5586" t="s">
        <v>123</v>
      </c>
      <c r="E5586" t="s">
        <v>132</v>
      </c>
      <c r="F5586" t="s">
        <v>16154</v>
      </c>
      <c r="G5586" t="s">
        <v>134</v>
      </c>
      <c r="H5586" t="s">
        <v>135</v>
      </c>
      <c r="I5586" t="s">
        <v>136</v>
      </c>
      <c r="J5586" t="s">
        <v>137</v>
      </c>
      <c r="K5586" t="s">
        <v>138</v>
      </c>
      <c r="L5586" t="s">
        <v>16155</v>
      </c>
      <c r="M5586" t="s">
        <v>16156</v>
      </c>
      <c r="N5586">
        <v>1.3747222219999999</v>
      </c>
      <c r="O5586">
        <v>0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</row>
    <row r="5587" spans="1:31" x14ac:dyDescent="0.25">
      <c r="A5587">
        <v>2444719</v>
      </c>
      <c r="B5587">
        <v>1</v>
      </c>
      <c r="C5587" t="s">
        <v>80</v>
      </c>
      <c r="D5587" t="s">
        <v>93</v>
      </c>
      <c r="E5587" t="s">
        <v>147</v>
      </c>
      <c r="F5587" t="s">
        <v>16157</v>
      </c>
      <c r="G5587" t="s">
        <v>175</v>
      </c>
      <c r="H5587" t="s">
        <v>135</v>
      </c>
      <c r="I5587" t="s">
        <v>136</v>
      </c>
      <c r="J5587" t="s">
        <v>137</v>
      </c>
      <c r="K5587" t="s">
        <v>138</v>
      </c>
      <c r="L5587" t="s">
        <v>16158</v>
      </c>
      <c r="M5587" t="s">
        <v>16159</v>
      </c>
      <c r="N5587">
        <v>0.36888888800000003</v>
      </c>
      <c r="O5587">
        <v>0</v>
      </c>
      <c r="P5587">
        <v>3</v>
      </c>
      <c r="Q5587">
        <v>0</v>
      </c>
      <c r="R5587">
        <v>0</v>
      </c>
      <c r="S5587">
        <v>0</v>
      </c>
      <c r="T5587">
        <v>3</v>
      </c>
      <c r="U5587">
        <v>0</v>
      </c>
      <c r="V5587">
        <v>0</v>
      </c>
      <c r="W5587">
        <v>0</v>
      </c>
      <c r="X5587">
        <v>0.30333707146353778</v>
      </c>
      <c r="Y5587">
        <v>0</v>
      </c>
      <c r="Z5587">
        <v>0</v>
      </c>
      <c r="AA5587">
        <v>0</v>
      </c>
      <c r="AB5587">
        <v>0.80721043390257763</v>
      </c>
      <c r="AC5587">
        <v>0</v>
      </c>
      <c r="AD5587">
        <v>0</v>
      </c>
      <c r="AE5587">
        <v>1.1105475053661154</v>
      </c>
    </row>
    <row r="5588" spans="1:31" x14ac:dyDescent="0.25">
      <c r="A5588">
        <v>2444911</v>
      </c>
      <c r="B5588">
        <v>1</v>
      </c>
      <c r="C5588" t="s">
        <v>80</v>
      </c>
      <c r="D5588" t="s">
        <v>96</v>
      </c>
      <c r="E5588" t="s">
        <v>132</v>
      </c>
      <c r="F5588" t="s">
        <v>16160</v>
      </c>
      <c r="G5588" t="s">
        <v>198</v>
      </c>
      <c r="H5588" t="s">
        <v>135</v>
      </c>
      <c r="I5588" t="s">
        <v>136</v>
      </c>
      <c r="J5588" t="s">
        <v>137</v>
      </c>
      <c r="K5588" t="s">
        <v>138</v>
      </c>
      <c r="L5588" t="s">
        <v>16161</v>
      </c>
      <c r="M5588" t="s">
        <v>16162</v>
      </c>
      <c r="N5588">
        <v>3.9583333330000001</v>
      </c>
      <c r="O5588">
        <v>0</v>
      </c>
      <c r="P5588">
        <v>1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1.4544899130528166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1.4544899130528166</v>
      </c>
    </row>
    <row r="5589" spans="1:31" x14ac:dyDescent="0.25">
      <c r="A5589">
        <v>2444888</v>
      </c>
      <c r="B5589">
        <v>1</v>
      </c>
      <c r="C5589" t="s">
        <v>80</v>
      </c>
      <c r="D5589" t="s">
        <v>93</v>
      </c>
      <c r="E5589" t="s">
        <v>132</v>
      </c>
      <c r="F5589" t="s">
        <v>16163</v>
      </c>
      <c r="G5589" t="s">
        <v>198</v>
      </c>
      <c r="H5589" t="s">
        <v>135</v>
      </c>
      <c r="I5589" t="s">
        <v>136</v>
      </c>
      <c r="J5589" t="s">
        <v>137</v>
      </c>
      <c r="K5589" t="s">
        <v>138</v>
      </c>
      <c r="L5589" t="s">
        <v>16164</v>
      </c>
      <c r="M5589" t="s">
        <v>16165</v>
      </c>
      <c r="N5589">
        <v>3.3316666659999998</v>
      </c>
      <c r="O5589">
        <v>0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</row>
    <row r="5590" spans="1:31" x14ac:dyDescent="0.25">
      <c r="A5590">
        <v>2444765</v>
      </c>
      <c r="B5590">
        <v>1</v>
      </c>
      <c r="C5590" t="s">
        <v>80</v>
      </c>
      <c r="D5590" t="s">
        <v>107</v>
      </c>
      <c r="E5590" t="s">
        <v>132</v>
      </c>
      <c r="F5590" t="s">
        <v>16166</v>
      </c>
      <c r="G5590" t="s">
        <v>134</v>
      </c>
      <c r="H5590" t="s">
        <v>135</v>
      </c>
      <c r="I5590" t="s">
        <v>136</v>
      </c>
      <c r="J5590" t="s">
        <v>137</v>
      </c>
      <c r="K5590" t="s">
        <v>138</v>
      </c>
      <c r="L5590" t="s">
        <v>16167</v>
      </c>
      <c r="M5590" t="s">
        <v>16168</v>
      </c>
      <c r="N5590">
        <v>4.9155555550000001</v>
      </c>
      <c r="O5590">
        <v>0</v>
      </c>
      <c r="P5590">
        <v>2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3.1725000477898093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3.1725000477898093</v>
      </c>
    </row>
    <row r="5591" spans="1:31" x14ac:dyDescent="0.25">
      <c r="A5591">
        <v>2444951</v>
      </c>
      <c r="B5591">
        <v>1</v>
      </c>
      <c r="C5591" t="s">
        <v>80</v>
      </c>
      <c r="D5591" t="s">
        <v>88</v>
      </c>
      <c r="E5591" t="s">
        <v>290</v>
      </c>
      <c r="F5591" t="s">
        <v>16169</v>
      </c>
      <c r="G5591" t="s">
        <v>214</v>
      </c>
      <c r="H5591" t="s">
        <v>135</v>
      </c>
      <c r="I5591" t="s">
        <v>136</v>
      </c>
      <c r="J5591" t="s">
        <v>3</v>
      </c>
      <c r="K5591" t="s">
        <v>138</v>
      </c>
      <c r="L5591" t="s">
        <v>16170</v>
      </c>
      <c r="M5591" t="s">
        <v>16171</v>
      </c>
      <c r="N5591">
        <v>1.9616666659999999</v>
      </c>
      <c r="O5591">
        <v>0</v>
      </c>
      <c r="P5591">
        <v>2</v>
      </c>
      <c r="Q5591">
        <v>0</v>
      </c>
      <c r="R5591">
        <v>0</v>
      </c>
      <c r="S5591">
        <v>0</v>
      </c>
      <c r="T5591">
        <v>5</v>
      </c>
      <c r="U5591">
        <v>0</v>
      </c>
      <c r="V5591">
        <v>1</v>
      </c>
      <c r="W5591">
        <v>0</v>
      </c>
      <c r="X5591">
        <v>0.855509459289296</v>
      </c>
      <c r="Y5591">
        <v>0</v>
      </c>
      <c r="Z5591">
        <v>0</v>
      </c>
      <c r="AA5591">
        <v>0</v>
      </c>
      <c r="AB5591">
        <v>5.9203358936806367</v>
      </c>
      <c r="AC5591">
        <v>0</v>
      </c>
      <c r="AD5591">
        <v>1.9772020435743092</v>
      </c>
      <c r="AE5591">
        <v>8.7530473965442415</v>
      </c>
    </row>
    <row r="5592" spans="1:31" x14ac:dyDescent="0.25">
      <c r="A5592">
        <v>2444702</v>
      </c>
      <c r="B5592">
        <v>1</v>
      </c>
      <c r="C5592" t="s">
        <v>81</v>
      </c>
      <c r="D5592" t="s">
        <v>118</v>
      </c>
      <c r="E5592" t="s">
        <v>161</v>
      </c>
      <c r="F5592" t="s">
        <v>16172</v>
      </c>
      <c r="G5592" t="s">
        <v>143</v>
      </c>
      <c r="H5592" t="s">
        <v>144</v>
      </c>
      <c r="I5592" t="s">
        <v>136</v>
      </c>
      <c r="J5592" t="s">
        <v>137</v>
      </c>
      <c r="K5592" t="s">
        <v>138</v>
      </c>
      <c r="L5592" t="s">
        <v>16173</v>
      </c>
      <c r="M5592" t="s">
        <v>16174</v>
      </c>
      <c r="N5592">
        <v>0.95583333299999995</v>
      </c>
      <c r="O5592">
        <v>0</v>
      </c>
      <c r="P5592">
        <v>10</v>
      </c>
      <c r="Q5592">
        <v>0</v>
      </c>
      <c r="R5592">
        <v>4</v>
      </c>
      <c r="S5592">
        <v>0</v>
      </c>
      <c r="T5592">
        <v>1</v>
      </c>
      <c r="U5592">
        <v>0</v>
      </c>
      <c r="V5592">
        <v>0</v>
      </c>
      <c r="W5592">
        <v>0</v>
      </c>
      <c r="X5592">
        <v>1.7301905380826665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1.7301905380826665</v>
      </c>
    </row>
    <row r="5593" spans="1:31" x14ac:dyDescent="0.25">
      <c r="A5593">
        <v>2444842</v>
      </c>
      <c r="B5593">
        <v>1</v>
      </c>
      <c r="C5593" t="s">
        <v>81</v>
      </c>
      <c r="D5593" t="s">
        <v>118</v>
      </c>
      <c r="E5593" t="s">
        <v>229</v>
      </c>
      <c r="F5593" t="s">
        <v>5206</v>
      </c>
      <c r="G5593" t="s">
        <v>143</v>
      </c>
      <c r="H5593" t="s">
        <v>144</v>
      </c>
      <c r="I5593" t="s">
        <v>136</v>
      </c>
      <c r="J5593" t="s">
        <v>137</v>
      </c>
      <c r="K5593" t="s">
        <v>138</v>
      </c>
      <c r="L5593" t="s">
        <v>16175</v>
      </c>
      <c r="M5593" t="s">
        <v>16176</v>
      </c>
      <c r="N5593">
        <v>0.58361111099999996</v>
      </c>
      <c r="O5593">
        <v>4</v>
      </c>
      <c r="P5593">
        <v>3942</v>
      </c>
      <c r="Q5593">
        <v>101</v>
      </c>
      <c r="R5593">
        <v>281</v>
      </c>
      <c r="S5593">
        <v>40</v>
      </c>
      <c r="T5593">
        <v>471</v>
      </c>
      <c r="U5593">
        <v>14</v>
      </c>
      <c r="V5593">
        <v>1</v>
      </c>
      <c r="W5593">
        <v>0.85479485363512153</v>
      </c>
      <c r="X5593">
        <v>448.52877417505522</v>
      </c>
      <c r="Y5593">
        <v>39.195768863967892</v>
      </c>
      <c r="Z5593">
        <v>16.991326971955619</v>
      </c>
      <c r="AA5593">
        <v>147.90801440642105</v>
      </c>
      <c r="AB5593">
        <v>156.4736445918881</v>
      </c>
      <c r="AC5593">
        <v>688.6782626619347</v>
      </c>
      <c r="AD5593">
        <v>13.448690818349585</v>
      </c>
      <c r="AE5593">
        <v>1512.0792773432074</v>
      </c>
    </row>
    <row r="5594" spans="1:31" x14ac:dyDescent="0.25">
      <c r="A5594">
        <v>2444825</v>
      </c>
      <c r="B5594">
        <v>1</v>
      </c>
      <c r="C5594" t="s">
        <v>80</v>
      </c>
      <c r="D5594" t="s">
        <v>107</v>
      </c>
      <c r="E5594" t="s">
        <v>161</v>
      </c>
      <c r="F5594" t="s">
        <v>16177</v>
      </c>
      <c r="G5594" t="s">
        <v>422</v>
      </c>
      <c r="H5594" t="s">
        <v>144</v>
      </c>
      <c r="I5594" t="s">
        <v>136</v>
      </c>
      <c r="J5594" t="s">
        <v>137</v>
      </c>
      <c r="K5594" t="s">
        <v>138</v>
      </c>
      <c r="L5594" t="s">
        <v>16178</v>
      </c>
      <c r="M5594" t="s">
        <v>16179</v>
      </c>
      <c r="N5594">
        <v>0.70750000000000002</v>
      </c>
      <c r="O5594">
        <v>0</v>
      </c>
      <c r="P5594">
        <v>112</v>
      </c>
      <c r="Q5594">
        <v>0</v>
      </c>
      <c r="R5594">
        <v>0</v>
      </c>
      <c r="S5594">
        <v>0</v>
      </c>
      <c r="T5594">
        <v>15</v>
      </c>
      <c r="U5594">
        <v>0</v>
      </c>
      <c r="V5594">
        <v>0</v>
      </c>
      <c r="W5594">
        <v>0</v>
      </c>
      <c r="X5594">
        <v>2.4908444250693664</v>
      </c>
      <c r="Y5594">
        <v>0</v>
      </c>
      <c r="Z5594">
        <v>0</v>
      </c>
      <c r="AA5594">
        <v>0</v>
      </c>
      <c r="AB5594">
        <v>8.7848207493267001</v>
      </c>
      <c r="AC5594">
        <v>0</v>
      </c>
      <c r="AD5594">
        <v>0</v>
      </c>
      <c r="AE5594">
        <v>11.275665174396067</v>
      </c>
    </row>
    <row r="5595" spans="1:31" x14ac:dyDescent="0.25">
      <c r="A5595">
        <v>2444682</v>
      </c>
      <c r="B5595">
        <v>1</v>
      </c>
      <c r="C5595" t="s">
        <v>80</v>
      </c>
      <c r="D5595" t="s">
        <v>96</v>
      </c>
      <c r="E5595" t="s">
        <v>132</v>
      </c>
      <c r="F5595" t="s">
        <v>16180</v>
      </c>
      <c r="G5595" t="s">
        <v>214</v>
      </c>
      <c r="H5595" t="s">
        <v>135</v>
      </c>
      <c r="I5595" t="s">
        <v>136</v>
      </c>
      <c r="J5595" t="s">
        <v>137</v>
      </c>
      <c r="K5595" t="s">
        <v>138</v>
      </c>
      <c r="L5595" t="s">
        <v>16181</v>
      </c>
      <c r="M5595" t="s">
        <v>16182</v>
      </c>
      <c r="N5595">
        <v>1.8677777769999999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1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0.11018033648649</v>
      </c>
      <c r="AC5595">
        <v>0</v>
      </c>
      <c r="AD5595">
        <v>0</v>
      </c>
      <c r="AE5595">
        <v>0.11018033648649</v>
      </c>
    </row>
    <row r="5596" spans="1:31" x14ac:dyDescent="0.25">
      <c r="A5596">
        <v>2444868</v>
      </c>
      <c r="B5596">
        <v>1</v>
      </c>
      <c r="C5596" t="s">
        <v>80</v>
      </c>
      <c r="D5596" t="s">
        <v>101</v>
      </c>
      <c r="E5596" t="s">
        <v>156</v>
      </c>
      <c r="F5596" t="s">
        <v>16183</v>
      </c>
      <c r="G5596" t="s">
        <v>175</v>
      </c>
      <c r="H5596" t="s">
        <v>135</v>
      </c>
      <c r="I5596" t="s">
        <v>136</v>
      </c>
      <c r="J5596" t="s">
        <v>137</v>
      </c>
      <c r="K5596" t="s">
        <v>138</v>
      </c>
      <c r="L5596" t="s">
        <v>16184</v>
      </c>
      <c r="M5596" t="s">
        <v>16185</v>
      </c>
      <c r="N5596">
        <v>1.2208333330000001</v>
      </c>
      <c r="O5596">
        <v>0</v>
      </c>
      <c r="P5596">
        <v>94</v>
      </c>
      <c r="Q5596">
        <v>0</v>
      </c>
      <c r="R5596">
        <v>3</v>
      </c>
      <c r="S5596">
        <v>0</v>
      </c>
      <c r="T5596">
        <v>6</v>
      </c>
      <c r="U5596">
        <v>0</v>
      </c>
      <c r="V5596">
        <v>0</v>
      </c>
      <c r="W5596">
        <v>0</v>
      </c>
      <c r="X5596">
        <v>34.743952186857562</v>
      </c>
      <c r="Y5596">
        <v>0</v>
      </c>
      <c r="Z5596">
        <v>1.7608634968235299</v>
      </c>
      <c r="AA5596">
        <v>0</v>
      </c>
      <c r="AB5596">
        <v>5.2786844760084648</v>
      </c>
      <c r="AC5596">
        <v>0</v>
      </c>
      <c r="AD5596">
        <v>0</v>
      </c>
      <c r="AE5596">
        <v>41.783500159689559</v>
      </c>
    </row>
    <row r="5597" spans="1:31" x14ac:dyDescent="0.25">
      <c r="A5597">
        <v>2444619</v>
      </c>
      <c r="B5597">
        <v>1</v>
      </c>
      <c r="C5597" t="s">
        <v>80</v>
      </c>
      <c r="D5597" t="s">
        <v>107</v>
      </c>
      <c r="E5597" t="s">
        <v>178</v>
      </c>
      <c r="F5597" t="s">
        <v>16186</v>
      </c>
      <c r="G5597" t="s">
        <v>4370</v>
      </c>
      <c r="H5597" t="s">
        <v>144</v>
      </c>
      <c r="I5597" t="s">
        <v>136</v>
      </c>
      <c r="J5597" t="s">
        <v>137</v>
      </c>
      <c r="K5597" t="s">
        <v>138</v>
      </c>
      <c r="L5597" t="s">
        <v>16187</v>
      </c>
      <c r="M5597" t="s">
        <v>16188</v>
      </c>
      <c r="N5597">
        <v>0.86083333299999998</v>
      </c>
      <c r="O5597">
        <v>0</v>
      </c>
      <c r="P5597">
        <v>154</v>
      </c>
      <c r="Q5597">
        <v>0</v>
      </c>
      <c r="R5597">
        <v>0</v>
      </c>
      <c r="S5597">
        <v>0</v>
      </c>
      <c r="T5597">
        <v>12</v>
      </c>
      <c r="U5597">
        <v>0</v>
      </c>
      <c r="V5597">
        <v>0</v>
      </c>
      <c r="W5597">
        <v>0</v>
      </c>
      <c r="X5597">
        <v>26.215184872129278</v>
      </c>
      <c r="Y5597">
        <v>0</v>
      </c>
      <c r="Z5597">
        <v>0</v>
      </c>
      <c r="AA5597">
        <v>0</v>
      </c>
      <c r="AB5597">
        <v>17.840468589825168</v>
      </c>
      <c r="AC5597">
        <v>0</v>
      </c>
      <c r="AD5597">
        <v>0</v>
      </c>
      <c r="AE5597">
        <v>44.055653461954449</v>
      </c>
    </row>
    <row r="5598" spans="1:31" x14ac:dyDescent="0.25">
      <c r="A5598">
        <v>2444762</v>
      </c>
      <c r="B5598">
        <v>1</v>
      </c>
      <c r="C5598" t="s">
        <v>80</v>
      </c>
      <c r="D5598" t="s">
        <v>103</v>
      </c>
      <c r="E5598" t="s">
        <v>147</v>
      </c>
      <c r="F5598" t="s">
        <v>16189</v>
      </c>
      <c r="G5598" t="s">
        <v>171</v>
      </c>
      <c r="H5598" t="s">
        <v>135</v>
      </c>
      <c r="I5598" t="s">
        <v>136</v>
      </c>
      <c r="J5598" t="s">
        <v>137</v>
      </c>
      <c r="K5598" t="s">
        <v>138</v>
      </c>
      <c r="L5598" t="s">
        <v>16190</v>
      </c>
      <c r="M5598" t="s">
        <v>16191</v>
      </c>
      <c r="N5598">
        <v>1.578333333</v>
      </c>
      <c r="O5598">
        <v>0</v>
      </c>
      <c r="P5598">
        <v>135</v>
      </c>
      <c r="Q5598">
        <v>0</v>
      </c>
      <c r="R5598">
        <v>3</v>
      </c>
      <c r="S5598">
        <v>0</v>
      </c>
      <c r="T5598">
        <v>37</v>
      </c>
      <c r="U5598">
        <v>0</v>
      </c>
      <c r="V5598">
        <v>0</v>
      </c>
      <c r="W5598">
        <v>0</v>
      </c>
      <c r="X5598">
        <v>25.604914318745838</v>
      </c>
      <c r="Y5598">
        <v>0</v>
      </c>
      <c r="Z5598">
        <v>0</v>
      </c>
      <c r="AA5598">
        <v>0</v>
      </c>
      <c r="AB5598">
        <v>36.756999549139593</v>
      </c>
      <c r="AC5598">
        <v>0</v>
      </c>
      <c r="AD5598">
        <v>0</v>
      </c>
      <c r="AE5598">
        <v>62.361913867885434</v>
      </c>
    </row>
    <row r="5599" spans="1:31" x14ac:dyDescent="0.25">
      <c r="A5599">
        <v>2444925</v>
      </c>
      <c r="B5599">
        <v>1</v>
      </c>
      <c r="C5599" t="s">
        <v>80</v>
      </c>
      <c r="D5599" t="s">
        <v>101</v>
      </c>
      <c r="E5599" t="s">
        <v>147</v>
      </c>
      <c r="F5599" t="s">
        <v>16192</v>
      </c>
      <c r="G5599" t="s">
        <v>175</v>
      </c>
      <c r="H5599" t="s">
        <v>135</v>
      </c>
      <c r="I5599" t="s">
        <v>136</v>
      </c>
      <c r="J5599" t="s">
        <v>137</v>
      </c>
      <c r="K5599" t="s">
        <v>138</v>
      </c>
      <c r="L5599" t="s">
        <v>16193</v>
      </c>
      <c r="M5599" t="s">
        <v>16194</v>
      </c>
      <c r="N5599">
        <v>0.31138888799999997</v>
      </c>
      <c r="O5599">
        <v>0</v>
      </c>
      <c r="P5599">
        <v>10</v>
      </c>
      <c r="Q5599">
        <v>0</v>
      </c>
      <c r="R5599">
        <v>1</v>
      </c>
      <c r="S5599">
        <v>0</v>
      </c>
      <c r="T5599">
        <v>2</v>
      </c>
      <c r="U5599">
        <v>0</v>
      </c>
      <c r="V5599">
        <v>0</v>
      </c>
      <c r="W5599">
        <v>0</v>
      </c>
      <c r="X5599">
        <v>3.851872242580455</v>
      </c>
      <c r="Y5599">
        <v>0</v>
      </c>
      <c r="Z5599">
        <v>0</v>
      </c>
      <c r="AA5599">
        <v>0</v>
      </c>
      <c r="AB5599">
        <v>2.5720028653179225</v>
      </c>
      <c r="AC5599">
        <v>0</v>
      </c>
      <c r="AD5599">
        <v>0</v>
      </c>
      <c r="AE5599">
        <v>6.4238751078983771</v>
      </c>
    </row>
    <row r="5600" spans="1:31" x14ac:dyDescent="0.25">
      <c r="A5600">
        <v>2444885</v>
      </c>
      <c r="B5600">
        <v>1</v>
      </c>
      <c r="C5600" t="s">
        <v>81</v>
      </c>
      <c r="D5600" t="s">
        <v>122</v>
      </c>
      <c r="E5600" t="s">
        <v>132</v>
      </c>
      <c r="F5600" t="s">
        <v>16195</v>
      </c>
      <c r="G5600" t="s">
        <v>134</v>
      </c>
      <c r="H5600" t="s">
        <v>135</v>
      </c>
      <c r="I5600" t="s">
        <v>136</v>
      </c>
      <c r="J5600" t="s">
        <v>137</v>
      </c>
      <c r="K5600" t="s">
        <v>138</v>
      </c>
      <c r="L5600" t="s">
        <v>16196</v>
      </c>
      <c r="M5600" t="s">
        <v>16197</v>
      </c>
      <c r="N5600">
        <v>1.091388888</v>
      </c>
      <c r="O5600">
        <v>0</v>
      </c>
      <c r="P5600">
        <v>1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0.15264735967637388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0.15264735967637388</v>
      </c>
    </row>
    <row r="5601" spans="1:31" x14ac:dyDescent="0.25">
      <c r="A5601">
        <v>2444785</v>
      </c>
      <c r="B5601">
        <v>1</v>
      </c>
      <c r="C5601" t="s">
        <v>80</v>
      </c>
      <c r="D5601" t="s">
        <v>107</v>
      </c>
      <c r="E5601" t="s">
        <v>141</v>
      </c>
      <c r="F5601" t="s">
        <v>16198</v>
      </c>
      <c r="G5601" t="s">
        <v>175</v>
      </c>
      <c r="H5601" t="s">
        <v>144</v>
      </c>
      <c r="I5601" t="s">
        <v>136</v>
      </c>
      <c r="J5601" t="s">
        <v>137</v>
      </c>
      <c r="K5601" t="s">
        <v>138</v>
      </c>
      <c r="L5601" t="s">
        <v>16199</v>
      </c>
      <c r="M5601" t="s">
        <v>16200</v>
      </c>
      <c r="N5601">
        <v>0.43583333299999999</v>
      </c>
      <c r="O5601">
        <v>3</v>
      </c>
      <c r="P5601">
        <v>919</v>
      </c>
      <c r="Q5601">
        <v>66</v>
      </c>
      <c r="R5601">
        <v>80</v>
      </c>
      <c r="S5601">
        <v>22</v>
      </c>
      <c r="T5601">
        <v>88</v>
      </c>
      <c r="U5601">
        <v>0</v>
      </c>
      <c r="V5601">
        <v>0</v>
      </c>
      <c r="W5601">
        <v>0.65636561267756777</v>
      </c>
      <c r="X5601">
        <v>76.61188063180775</v>
      </c>
      <c r="Y5601">
        <v>77.022068848186535</v>
      </c>
      <c r="Z5601">
        <v>9.6816371027271479</v>
      </c>
      <c r="AA5601">
        <v>19.737295059826117</v>
      </c>
      <c r="AB5601">
        <v>28.785380437676732</v>
      </c>
      <c r="AC5601">
        <v>0</v>
      </c>
      <c r="AD5601">
        <v>0</v>
      </c>
      <c r="AE5601">
        <v>212.49462769290184</v>
      </c>
    </row>
    <row r="5602" spans="1:31" x14ac:dyDescent="0.25">
      <c r="A5602">
        <v>2444739</v>
      </c>
      <c r="B5602">
        <v>1</v>
      </c>
      <c r="C5602" t="s">
        <v>80</v>
      </c>
      <c r="D5602" t="s">
        <v>103</v>
      </c>
      <c r="E5602" t="s">
        <v>132</v>
      </c>
      <c r="F5602" t="s">
        <v>16201</v>
      </c>
      <c r="G5602" t="s">
        <v>198</v>
      </c>
      <c r="H5602" t="s">
        <v>135</v>
      </c>
      <c r="I5602" t="s">
        <v>136</v>
      </c>
      <c r="J5602" t="s">
        <v>137</v>
      </c>
      <c r="K5602" t="s">
        <v>138</v>
      </c>
      <c r="L5602" t="s">
        <v>16202</v>
      </c>
      <c r="M5602" t="s">
        <v>16203</v>
      </c>
      <c r="N5602">
        <v>4.1283333329999996</v>
      </c>
      <c r="O5602">
        <v>0</v>
      </c>
      <c r="P5602">
        <v>3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3.0598694057539402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3.0598694057539402</v>
      </c>
    </row>
    <row r="5603" spans="1:31" x14ac:dyDescent="0.25">
      <c r="A5603">
        <v>2444948</v>
      </c>
      <c r="B5603">
        <v>1</v>
      </c>
      <c r="C5603" t="s">
        <v>80</v>
      </c>
      <c r="D5603" t="s">
        <v>89</v>
      </c>
      <c r="E5603" t="s">
        <v>290</v>
      </c>
      <c r="F5603" t="s">
        <v>16204</v>
      </c>
      <c r="G5603" t="s">
        <v>308</v>
      </c>
      <c r="H5603" t="s">
        <v>135</v>
      </c>
      <c r="I5603" t="s">
        <v>136</v>
      </c>
      <c r="J5603" t="s">
        <v>137</v>
      </c>
      <c r="K5603" t="s">
        <v>138</v>
      </c>
      <c r="L5603" t="s">
        <v>16205</v>
      </c>
      <c r="M5603" t="s">
        <v>16206</v>
      </c>
      <c r="N5603">
        <v>1.2777777770000001</v>
      </c>
      <c r="O5603">
        <v>0</v>
      </c>
      <c r="P5603">
        <v>21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10.816339992508352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10.816339992508352</v>
      </c>
    </row>
    <row r="5604" spans="1:31" x14ac:dyDescent="0.25">
      <c r="A5604">
        <v>2444599</v>
      </c>
      <c r="B5604">
        <v>1</v>
      </c>
      <c r="C5604" t="s">
        <v>81</v>
      </c>
      <c r="D5604" t="s">
        <v>116</v>
      </c>
      <c r="E5604" t="s">
        <v>147</v>
      </c>
      <c r="F5604" t="s">
        <v>16207</v>
      </c>
      <c r="G5604" t="s">
        <v>171</v>
      </c>
      <c r="H5604" t="s">
        <v>135</v>
      </c>
      <c r="I5604" t="s">
        <v>136</v>
      </c>
      <c r="J5604" t="s">
        <v>137</v>
      </c>
      <c r="K5604" t="s">
        <v>138</v>
      </c>
      <c r="L5604" t="s">
        <v>16208</v>
      </c>
      <c r="M5604" t="s">
        <v>16209</v>
      </c>
      <c r="N5604">
        <v>1.2736111109999999</v>
      </c>
      <c r="O5604">
        <v>0</v>
      </c>
      <c r="P5604">
        <v>64</v>
      </c>
      <c r="Q5604">
        <v>0</v>
      </c>
      <c r="R5604">
        <v>0</v>
      </c>
      <c r="S5604">
        <v>0</v>
      </c>
      <c r="T5604">
        <v>4</v>
      </c>
      <c r="U5604">
        <v>0</v>
      </c>
      <c r="V5604">
        <v>0</v>
      </c>
      <c r="W5604">
        <v>0</v>
      </c>
      <c r="X5604">
        <v>11.365302716954165</v>
      </c>
      <c r="Y5604">
        <v>0</v>
      </c>
      <c r="Z5604">
        <v>0</v>
      </c>
      <c r="AA5604">
        <v>0</v>
      </c>
      <c r="AB5604">
        <v>0.248058081290775</v>
      </c>
      <c r="AC5604">
        <v>0</v>
      </c>
      <c r="AD5604">
        <v>0</v>
      </c>
      <c r="AE5604">
        <v>11.61336079824494</v>
      </c>
    </row>
    <row r="5605" spans="1:31" x14ac:dyDescent="0.25">
      <c r="A5605">
        <v>2444779</v>
      </c>
      <c r="B5605">
        <v>1</v>
      </c>
      <c r="C5605" t="s">
        <v>80</v>
      </c>
      <c r="D5605" t="s">
        <v>101</v>
      </c>
      <c r="E5605" t="s">
        <v>156</v>
      </c>
      <c r="F5605" t="s">
        <v>16210</v>
      </c>
      <c r="G5605" t="s">
        <v>175</v>
      </c>
      <c r="H5605" t="s">
        <v>135</v>
      </c>
      <c r="I5605" t="s">
        <v>136</v>
      </c>
      <c r="J5605" t="s">
        <v>137</v>
      </c>
      <c r="K5605" t="s">
        <v>138</v>
      </c>
      <c r="L5605" t="s">
        <v>16211</v>
      </c>
      <c r="M5605" t="s">
        <v>16212</v>
      </c>
      <c r="N5605">
        <v>0.639444444</v>
      </c>
      <c r="O5605">
        <v>0</v>
      </c>
      <c r="P5605">
        <v>330</v>
      </c>
      <c r="Q5605">
        <v>0</v>
      </c>
      <c r="R5605">
        <v>0</v>
      </c>
      <c r="S5605">
        <v>0</v>
      </c>
      <c r="T5605">
        <v>14</v>
      </c>
      <c r="U5605">
        <v>0</v>
      </c>
      <c r="V5605">
        <v>0</v>
      </c>
      <c r="W5605">
        <v>0</v>
      </c>
      <c r="X5605">
        <v>13.720712445988161</v>
      </c>
      <c r="Y5605">
        <v>0</v>
      </c>
      <c r="Z5605">
        <v>0</v>
      </c>
      <c r="AA5605">
        <v>0</v>
      </c>
      <c r="AB5605">
        <v>20.968503028629808</v>
      </c>
      <c r="AC5605">
        <v>0</v>
      </c>
      <c r="AD5605">
        <v>0</v>
      </c>
      <c r="AE5605">
        <v>34.689215474617967</v>
      </c>
    </row>
    <row r="5606" spans="1:31" x14ac:dyDescent="0.25">
      <c r="A5606">
        <v>2444659</v>
      </c>
      <c r="B5606">
        <v>1</v>
      </c>
      <c r="C5606" t="s">
        <v>80</v>
      </c>
      <c r="D5606" t="s">
        <v>85</v>
      </c>
      <c r="E5606" t="s">
        <v>132</v>
      </c>
      <c r="F5606" t="s">
        <v>11244</v>
      </c>
      <c r="G5606" t="s">
        <v>198</v>
      </c>
      <c r="H5606" t="s">
        <v>135</v>
      </c>
      <c r="I5606" t="s">
        <v>136</v>
      </c>
      <c r="J5606" t="s">
        <v>137</v>
      </c>
      <c r="K5606" t="s">
        <v>138</v>
      </c>
      <c r="L5606" t="s">
        <v>16213</v>
      </c>
      <c r="M5606" t="s">
        <v>16214</v>
      </c>
      <c r="N5606">
        <v>4.6611111110000003</v>
      </c>
      <c r="O5606">
        <v>0</v>
      </c>
      <c r="P5606">
        <v>16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14.689505699753113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14.689505699753113</v>
      </c>
    </row>
    <row r="5607" spans="1:31" x14ac:dyDescent="0.25">
      <c r="A5607">
        <v>2444759</v>
      </c>
      <c r="B5607">
        <v>1</v>
      </c>
      <c r="C5607" t="s">
        <v>81</v>
      </c>
      <c r="D5607" t="s">
        <v>123</v>
      </c>
      <c r="E5607" t="s">
        <v>141</v>
      </c>
      <c r="F5607" t="s">
        <v>621</v>
      </c>
      <c r="G5607" t="s">
        <v>143</v>
      </c>
      <c r="H5607" t="s">
        <v>144</v>
      </c>
      <c r="I5607" t="s">
        <v>136</v>
      </c>
      <c r="J5607" t="s">
        <v>137</v>
      </c>
      <c r="K5607" t="s">
        <v>138</v>
      </c>
      <c r="L5607" t="s">
        <v>16215</v>
      </c>
      <c r="M5607" t="s">
        <v>16216</v>
      </c>
      <c r="N5607">
        <v>0.77416666599999995</v>
      </c>
      <c r="O5607">
        <v>3</v>
      </c>
      <c r="P5607">
        <v>43</v>
      </c>
      <c r="Q5607">
        <v>124</v>
      </c>
      <c r="R5607">
        <v>297</v>
      </c>
      <c r="S5607">
        <v>19</v>
      </c>
      <c r="T5607">
        <v>73</v>
      </c>
      <c r="U5607">
        <v>0</v>
      </c>
      <c r="V5607">
        <v>0</v>
      </c>
      <c r="W5607">
        <v>0</v>
      </c>
      <c r="X5607">
        <v>1.1250967216496248</v>
      </c>
      <c r="Y5607">
        <v>9.9415834985375646</v>
      </c>
      <c r="Z5607">
        <v>9.0636759788991181</v>
      </c>
      <c r="AA5607">
        <v>2.4655819372055734</v>
      </c>
      <c r="AB5607">
        <v>10.924735327020322</v>
      </c>
      <c r="AC5607">
        <v>0</v>
      </c>
      <c r="AD5607">
        <v>0</v>
      </c>
      <c r="AE5607">
        <v>33.520673463312207</v>
      </c>
    </row>
    <row r="5608" spans="1:31" x14ac:dyDescent="0.25">
      <c r="A5608">
        <v>2444928</v>
      </c>
      <c r="B5608">
        <v>1</v>
      </c>
      <c r="C5608" t="s">
        <v>81</v>
      </c>
      <c r="D5608" t="s">
        <v>122</v>
      </c>
      <c r="E5608" t="s">
        <v>156</v>
      </c>
      <c r="F5608" t="s">
        <v>16217</v>
      </c>
      <c r="G5608" t="s">
        <v>175</v>
      </c>
      <c r="H5608" t="s">
        <v>135</v>
      </c>
      <c r="I5608" t="s">
        <v>136</v>
      </c>
      <c r="J5608" t="s">
        <v>137</v>
      </c>
      <c r="K5608" t="s">
        <v>138</v>
      </c>
      <c r="L5608" t="s">
        <v>16218</v>
      </c>
      <c r="M5608" t="s">
        <v>16219</v>
      </c>
      <c r="N5608">
        <v>2.4375</v>
      </c>
      <c r="O5608">
        <v>0</v>
      </c>
      <c r="P5608">
        <v>28</v>
      </c>
      <c r="Q5608">
        <v>0</v>
      </c>
      <c r="R5608">
        <v>0</v>
      </c>
      <c r="S5608">
        <v>0</v>
      </c>
      <c r="T5608">
        <v>1</v>
      </c>
      <c r="U5608">
        <v>0</v>
      </c>
      <c r="V5608">
        <v>0</v>
      </c>
      <c r="W5608">
        <v>0</v>
      </c>
      <c r="X5608">
        <v>5.3376169154305124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5.3376169154305124</v>
      </c>
    </row>
    <row r="5609" spans="1:31" x14ac:dyDescent="0.25">
      <c r="A5609">
        <v>2444679</v>
      </c>
      <c r="B5609">
        <v>1</v>
      </c>
      <c r="C5609" t="s">
        <v>81</v>
      </c>
      <c r="D5609" t="s">
        <v>123</v>
      </c>
      <c r="E5609" t="s">
        <v>147</v>
      </c>
      <c r="F5609" t="s">
        <v>16220</v>
      </c>
      <c r="G5609" t="s">
        <v>1908</v>
      </c>
      <c r="H5609" t="s">
        <v>135</v>
      </c>
      <c r="I5609" t="s">
        <v>136</v>
      </c>
      <c r="J5609" t="s">
        <v>137</v>
      </c>
      <c r="K5609" t="s">
        <v>138</v>
      </c>
      <c r="L5609" t="s">
        <v>16221</v>
      </c>
      <c r="M5609" t="s">
        <v>16222</v>
      </c>
      <c r="N5609">
        <v>0.77583333300000001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26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9.7029031367242009</v>
      </c>
      <c r="AC5609">
        <v>0</v>
      </c>
      <c r="AD5609">
        <v>0</v>
      </c>
      <c r="AE5609">
        <v>9.7029031367242009</v>
      </c>
    </row>
    <row r="5610" spans="1:31" x14ac:dyDescent="0.25">
      <c r="A5610">
        <v>2444971</v>
      </c>
      <c r="B5610">
        <v>1</v>
      </c>
      <c r="C5610" t="s">
        <v>81</v>
      </c>
      <c r="D5610" t="s">
        <v>115</v>
      </c>
      <c r="E5610" t="s">
        <v>132</v>
      </c>
      <c r="F5610" t="s">
        <v>16223</v>
      </c>
      <c r="G5610" t="s">
        <v>134</v>
      </c>
      <c r="H5610" t="s">
        <v>135</v>
      </c>
      <c r="I5610" t="s">
        <v>136</v>
      </c>
      <c r="J5610" t="s">
        <v>137</v>
      </c>
      <c r="K5610" t="s">
        <v>138</v>
      </c>
      <c r="L5610" t="s">
        <v>16224</v>
      </c>
      <c r="M5610" t="s">
        <v>16225</v>
      </c>
      <c r="N5610">
        <v>3.3169444440000002</v>
      </c>
      <c r="O5610">
        <v>0</v>
      </c>
      <c r="P5610">
        <v>1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0.21803001397734195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0.21803001397734195</v>
      </c>
    </row>
    <row r="5611" spans="1:31" x14ac:dyDescent="0.25">
      <c r="A5611">
        <v>2444602</v>
      </c>
      <c r="B5611">
        <v>1</v>
      </c>
      <c r="C5611" t="s">
        <v>81</v>
      </c>
      <c r="D5611" t="s">
        <v>113</v>
      </c>
      <c r="E5611" t="s">
        <v>229</v>
      </c>
      <c r="F5611" t="s">
        <v>16226</v>
      </c>
      <c r="G5611" t="s">
        <v>163</v>
      </c>
      <c r="H5611" t="s">
        <v>1881</v>
      </c>
      <c r="I5611" t="s">
        <v>136</v>
      </c>
      <c r="J5611" t="s">
        <v>137</v>
      </c>
      <c r="K5611" t="s">
        <v>164</v>
      </c>
      <c r="L5611" t="s">
        <v>16227</v>
      </c>
      <c r="M5611" t="s">
        <v>16228</v>
      </c>
      <c r="N5611">
        <v>9.6944444000000005E-2</v>
      </c>
      <c r="O5611">
        <v>4</v>
      </c>
      <c r="P5611">
        <v>2435</v>
      </c>
      <c r="Q5611">
        <v>131</v>
      </c>
      <c r="R5611">
        <v>443</v>
      </c>
      <c r="S5611">
        <v>8</v>
      </c>
      <c r="T5611">
        <v>273</v>
      </c>
      <c r="U5611">
        <v>0</v>
      </c>
      <c r="V5611">
        <v>0</v>
      </c>
      <c r="W5611">
        <v>6.1120284303049999E-2</v>
      </c>
      <c r="X5611">
        <v>41.465074036447014</v>
      </c>
      <c r="Y5611">
        <v>0.97540402539038684</v>
      </c>
      <c r="Z5611">
        <v>1.1743097672682334</v>
      </c>
      <c r="AA5611">
        <v>2.8532318749887153</v>
      </c>
      <c r="AB5611">
        <v>12.334142291616754</v>
      </c>
      <c r="AC5611">
        <v>0</v>
      </c>
      <c r="AD5611">
        <v>0</v>
      </c>
      <c r="AE5611">
        <v>58.863282280014161</v>
      </c>
    </row>
    <row r="5612" spans="1:31" x14ac:dyDescent="0.25">
      <c r="A5612">
        <v>2444980</v>
      </c>
      <c r="B5612">
        <v>1</v>
      </c>
      <c r="C5612" t="s">
        <v>80</v>
      </c>
      <c r="D5612" t="s">
        <v>96</v>
      </c>
      <c r="E5612" t="s">
        <v>147</v>
      </c>
      <c r="F5612" t="s">
        <v>16229</v>
      </c>
      <c r="G5612" t="s">
        <v>171</v>
      </c>
      <c r="H5612" t="s">
        <v>135</v>
      </c>
      <c r="I5612" t="s">
        <v>136</v>
      </c>
      <c r="J5612" t="s">
        <v>137</v>
      </c>
      <c r="K5612" t="s">
        <v>138</v>
      </c>
      <c r="L5612" t="s">
        <v>16230</v>
      </c>
      <c r="M5612" t="s">
        <v>16231</v>
      </c>
      <c r="N5612">
        <v>0.81416666599999998</v>
      </c>
      <c r="O5612">
        <v>0</v>
      </c>
      <c r="P5612">
        <v>30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1.589185400231498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1.589185400231498</v>
      </c>
    </row>
    <row r="5613" spans="1:31" x14ac:dyDescent="0.25">
      <c r="A5613">
        <v>2444794</v>
      </c>
      <c r="B5613">
        <v>1</v>
      </c>
      <c r="C5613" t="s">
        <v>80</v>
      </c>
      <c r="D5613" t="s">
        <v>84</v>
      </c>
      <c r="E5613" t="s">
        <v>132</v>
      </c>
      <c r="F5613" t="s">
        <v>16232</v>
      </c>
      <c r="G5613" t="s">
        <v>153</v>
      </c>
      <c r="H5613" t="s">
        <v>135</v>
      </c>
      <c r="I5613" t="s">
        <v>136</v>
      </c>
      <c r="J5613" t="s">
        <v>137</v>
      </c>
      <c r="K5613" t="s">
        <v>138</v>
      </c>
      <c r="L5613" t="s">
        <v>16233</v>
      </c>
      <c r="M5613" t="s">
        <v>16234</v>
      </c>
      <c r="N5613">
        <v>4.1966666659999996</v>
      </c>
      <c r="O5613">
        <v>0</v>
      </c>
      <c r="P5613">
        <v>21</v>
      </c>
      <c r="Q5613">
        <v>0</v>
      </c>
      <c r="R5613">
        <v>0</v>
      </c>
      <c r="S5613">
        <v>0</v>
      </c>
      <c r="T5613">
        <v>2</v>
      </c>
      <c r="U5613">
        <v>0</v>
      </c>
      <c r="V5613">
        <v>0</v>
      </c>
      <c r="W5613">
        <v>0</v>
      </c>
      <c r="X5613">
        <v>19.688269892431499</v>
      </c>
      <c r="Y5613">
        <v>0</v>
      </c>
      <c r="Z5613">
        <v>0</v>
      </c>
      <c r="AA5613">
        <v>0</v>
      </c>
      <c r="AB5613">
        <v>1.9593535372381856</v>
      </c>
      <c r="AC5613">
        <v>0</v>
      </c>
      <c r="AD5613">
        <v>0</v>
      </c>
      <c r="AE5613">
        <v>21.647623429669686</v>
      </c>
    </row>
    <row r="5614" spans="1:31" x14ac:dyDescent="0.25">
      <c r="A5614">
        <v>2444748</v>
      </c>
      <c r="B5614">
        <v>1</v>
      </c>
      <c r="C5614" t="s">
        <v>80</v>
      </c>
      <c r="D5614" t="s">
        <v>101</v>
      </c>
      <c r="E5614" t="s">
        <v>147</v>
      </c>
      <c r="F5614" t="s">
        <v>16235</v>
      </c>
      <c r="G5614" t="s">
        <v>175</v>
      </c>
      <c r="H5614" t="s">
        <v>135</v>
      </c>
      <c r="I5614" t="s">
        <v>136</v>
      </c>
      <c r="J5614" t="s">
        <v>137</v>
      </c>
      <c r="K5614" t="s">
        <v>138</v>
      </c>
      <c r="L5614" t="s">
        <v>16236</v>
      </c>
      <c r="M5614" t="s">
        <v>16237</v>
      </c>
      <c r="N5614">
        <v>1.777222222</v>
      </c>
      <c r="O5614">
        <v>0</v>
      </c>
      <c r="P5614">
        <v>24</v>
      </c>
      <c r="Q5614">
        <v>0</v>
      </c>
      <c r="R5614">
        <v>0</v>
      </c>
      <c r="S5614">
        <v>0</v>
      </c>
      <c r="T5614">
        <v>6</v>
      </c>
      <c r="U5614">
        <v>0</v>
      </c>
      <c r="V5614">
        <v>0</v>
      </c>
      <c r="W5614">
        <v>0</v>
      </c>
      <c r="X5614">
        <v>8.9466994058751421</v>
      </c>
      <c r="Y5614">
        <v>0</v>
      </c>
      <c r="Z5614">
        <v>0</v>
      </c>
      <c r="AA5614">
        <v>0</v>
      </c>
      <c r="AB5614">
        <v>9.7039213015616674</v>
      </c>
      <c r="AC5614">
        <v>0</v>
      </c>
      <c r="AD5614">
        <v>0</v>
      </c>
      <c r="AE5614">
        <v>18.650620707436808</v>
      </c>
    </row>
    <row r="5615" spans="1:31" x14ac:dyDescent="0.25">
      <c r="A5615">
        <v>2444731</v>
      </c>
      <c r="B5615">
        <v>1</v>
      </c>
      <c r="C5615" t="s">
        <v>81</v>
      </c>
      <c r="D5615" t="s">
        <v>126</v>
      </c>
      <c r="E5615" t="s">
        <v>161</v>
      </c>
      <c r="F5615" t="s">
        <v>16238</v>
      </c>
      <c r="G5615" t="s">
        <v>187</v>
      </c>
      <c r="H5615" t="s">
        <v>144</v>
      </c>
      <c r="I5615" t="s">
        <v>136</v>
      </c>
      <c r="J5615" t="s">
        <v>137</v>
      </c>
      <c r="K5615" t="s">
        <v>164</v>
      </c>
      <c r="L5615" t="s">
        <v>16239</v>
      </c>
      <c r="M5615" t="s">
        <v>16240</v>
      </c>
      <c r="N5615">
        <v>2.790277777</v>
      </c>
      <c r="O5615">
        <v>1</v>
      </c>
      <c r="P5615">
        <v>343</v>
      </c>
      <c r="Q5615">
        <v>16</v>
      </c>
      <c r="R5615">
        <v>3</v>
      </c>
      <c r="S5615">
        <v>0</v>
      </c>
      <c r="T5615">
        <v>26</v>
      </c>
      <c r="U5615">
        <v>0</v>
      </c>
      <c r="V5615">
        <v>0</v>
      </c>
      <c r="W5615">
        <v>0.7071962201348333</v>
      </c>
      <c r="X5615">
        <v>104.03975294957894</v>
      </c>
      <c r="Y5615">
        <v>3.8510811438186741</v>
      </c>
      <c r="Z5615">
        <v>0.881445824702493</v>
      </c>
      <c r="AA5615">
        <v>0</v>
      </c>
      <c r="AB5615">
        <v>83.81582354820253</v>
      </c>
      <c r="AC5615">
        <v>0</v>
      </c>
      <c r="AD5615">
        <v>0</v>
      </c>
      <c r="AE5615">
        <v>193.29529968643749</v>
      </c>
    </row>
    <row r="5616" spans="1:31" x14ac:dyDescent="0.25">
      <c r="A5616">
        <v>2444711</v>
      </c>
      <c r="B5616">
        <v>1</v>
      </c>
      <c r="C5616" t="s">
        <v>80</v>
      </c>
      <c r="D5616" t="s">
        <v>93</v>
      </c>
      <c r="E5616" t="s">
        <v>156</v>
      </c>
      <c r="F5616" t="s">
        <v>13069</v>
      </c>
      <c r="G5616" t="s">
        <v>175</v>
      </c>
      <c r="H5616" t="s">
        <v>135</v>
      </c>
      <c r="I5616" t="s">
        <v>136</v>
      </c>
      <c r="J5616" t="s">
        <v>137</v>
      </c>
      <c r="K5616" t="s">
        <v>138</v>
      </c>
      <c r="L5616" t="s">
        <v>16222</v>
      </c>
      <c r="M5616" t="s">
        <v>16241</v>
      </c>
      <c r="N5616">
        <v>0.60972222200000004</v>
      </c>
      <c r="O5616">
        <v>0</v>
      </c>
      <c r="P5616">
        <v>228</v>
      </c>
      <c r="Q5616">
        <v>0</v>
      </c>
      <c r="R5616">
        <v>2</v>
      </c>
      <c r="S5616">
        <v>0</v>
      </c>
      <c r="T5616">
        <v>44</v>
      </c>
      <c r="U5616">
        <v>0</v>
      </c>
      <c r="V5616">
        <v>0</v>
      </c>
      <c r="W5616">
        <v>0</v>
      </c>
      <c r="X5616">
        <v>26.891056398298684</v>
      </c>
      <c r="Y5616">
        <v>0</v>
      </c>
      <c r="Z5616">
        <v>0.20191664576094445</v>
      </c>
      <c r="AA5616">
        <v>0</v>
      </c>
      <c r="AB5616">
        <v>24.486500512183056</v>
      </c>
      <c r="AC5616">
        <v>0</v>
      </c>
      <c r="AD5616">
        <v>0</v>
      </c>
      <c r="AE5616">
        <v>51.579473556242689</v>
      </c>
    </row>
    <row r="5617" spans="1:31" x14ac:dyDescent="0.25">
      <c r="A5617">
        <v>2444705</v>
      </c>
      <c r="B5617">
        <v>1</v>
      </c>
      <c r="C5617" t="s">
        <v>80</v>
      </c>
      <c r="D5617" t="s">
        <v>82</v>
      </c>
      <c r="E5617" t="s">
        <v>132</v>
      </c>
      <c r="F5617" t="s">
        <v>16242</v>
      </c>
      <c r="G5617" t="s">
        <v>153</v>
      </c>
      <c r="H5617" t="s">
        <v>135</v>
      </c>
      <c r="I5617" t="s">
        <v>136</v>
      </c>
      <c r="J5617" t="s">
        <v>137</v>
      </c>
      <c r="K5617" t="s">
        <v>138</v>
      </c>
      <c r="L5617" t="s">
        <v>16243</v>
      </c>
      <c r="M5617" t="s">
        <v>16244</v>
      </c>
      <c r="N5617">
        <v>1.719166666</v>
      </c>
      <c r="O5617">
        <v>0</v>
      </c>
      <c r="P5617">
        <v>7</v>
      </c>
      <c r="Q5617">
        <v>0</v>
      </c>
      <c r="R5617">
        <v>0</v>
      </c>
      <c r="S5617">
        <v>0</v>
      </c>
      <c r="T5617">
        <v>1</v>
      </c>
      <c r="U5617">
        <v>0</v>
      </c>
      <c r="V5617">
        <v>0</v>
      </c>
      <c r="W5617">
        <v>0</v>
      </c>
      <c r="X5617">
        <v>2.4937489949067038</v>
      </c>
      <c r="Y5617">
        <v>0</v>
      </c>
      <c r="Z5617">
        <v>0</v>
      </c>
      <c r="AA5617">
        <v>0</v>
      </c>
      <c r="AB5617">
        <v>0.55405985291203341</v>
      </c>
      <c r="AC5617">
        <v>0</v>
      </c>
      <c r="AD5617">
        <v>0</v>
      </c>
      <c r="AE5617">
        <v>3.0478088478187373</v>
      </c>
    </row>
    <row r="5618" spans="1:31" x14ac:dyDescent="0.25">
      <c r="A5618">
        <v>2444688</v>
      </c>
      <c r="B5618">
        <v>1</v>
      </c>
      <c r="C5618" t="s">
        <v>81</v>
      </c>
      <c r="D5618" t="s">
        <v>128</v>
      </c>
      <c r="E5618" t="s">
        <v>161</v>
      </c>
      <c r="F5618" t="s">
        <v>16245</v>
      </c>
      <c r="G5618" t="s">
        <v>143</v>
      </c>
      <c r="H5618" t="s">
        <v>144</v>
      </c>
      <c r="I5618" t="s">
        <v>136</v>
      </c>
      <c r="J5618" t="s">
        <v>137</v>
      </c>
      <c r="K5618" t="s">
        <v>138</v>
      </c>
      <c r="L5618" t="s">
        <v>16246</v>
      </c>
      <c r="M5618" t="s">
        <v>16247</v>
      </c>
      <c r="N5618">
        <v>2.3619444440000001</v>
      </c>
      <c r="O5618">
        <v>4</v>
      </c>
      <c r="P5618">
        <v>11374</v>
      </c>
      <c r="Q5618">
        <v>13</v>
      </c>
      <c r="R5618">
        <v>157</v>
      </c>
      <c r="S5618">
        <v>21</v>
      </c>
      <c r="T5618">
        <v>964</v>
      </c>
      <c r="U5618">
        <v>7</v>
      </c>
      <c r="V5618">
        <v>1</v>
      </c>
      <c r="W5618">
        <v>3.4066185955428598</v>
      </c>
      <c r="X5618">
        <v>5049.576955696697</v>
      </c>
      <c r="Y5618">
        <v>10.358164643417938</v>
      </c>
      <c r="Z5618">
        <v>36.802653209800617</v>
      </c>
      <c r="AA5618">
        <v>528.92905123324329</v>
      </c>
      <c r="AB5618">
        <v>2241.8491174264909</v>
      </c>
      <c r="AC5618">
        <v>2604.0449749819009</v>
      </c>
      <c r="AD5618">
        <v>32.914473684892357</v>
      </c>
      <c r="AE5618">
        <v>10507.882009471987</v>
      </c>
    </row>
    <row r="5619" spans="1:31" x14ac:dyDescent="0.25">
      <c r="A5619">
        <v>2444668</v>
      </c>
      <c r="B5619">
        <v>1</v>
      </c>
      <c r="C5619" t="s">
        <v>80</v>
      </c>
      <c r="D5619" t="s">
        <v>85</v>
      </c>
      <c r="E5619" t="s">
        <v>290</v>
      </c>
      <c r="F5619" t="s">
        <v>16248</v>
      </c>
      <c r="G5619" t="s">
        <v>175</v>
      </c>
      <c r="H5619" t="s">
        <v>135</v>
      </c>
      <c r="I5619" t="s">
        <v>136</v>
      </c>
      <c r="J5619" t="s">
        <v>137</v>
      </c>
      <c r="K5619" t="s">
        <v>138</v>
      </c>
      <c r="L5619" t="s">
        <v>16249</v>
      </c>
      <c r="M5619" t="s">
        <v>16250</v>
      </c>
      <c r="N5619">
        <v>0.43527777699999998</v>
      </c>
      <c r="O5619">
        <v>0</v>
      </c>
      <c r="P5619">
        <v>61</v>
      </c>
      <c r="Q5619">
        <v>0</v>
      </c>
      <c r="R5619">
        <v>0</v>
      </c>
      <c r="S5619">
        <v>0</v>
      </c>
      <c r="T5619">
        <v>6</v>
      </c>
      <c r="U5619">
        <v>0</v>
      </c>
      <c r="V5619">
        <v>0</v>
      </c>
      <c r="W5619">
        <v>0</v>
      </c>
      <c r="X5619">
        <v>5.0737911344277027</v>
      </c>
      <c r="Y5619">
        <v>0</v>
      </c>
      <c r="Z5619">
        <v>0</v>
      </c>
      <c r="AA5619">
        <v>0</v>
      </c>
      <c r="AB5619">
        <v>0.30100652554480001</v>
      </c>
      <c r="AC5619">
        <v>0</v>
      </c>
      <c r="AD5619">
        <v>0</v>
      </c>
      <c r="AE5619">
        <v>5.3747976599725025</v>
      </c>
    </row>
    <row r="5620" spans="1:31" x14ac:dyDescent="0.25">
      <c r="A5620">
        <v>2444791</v>
      </c>
      <c r="B5620">
        <v>1</v>
      </c>
      <c r="C5620" t="s">
        <v>80</v>
      </c>
      <c r="D5620" t="s">
        <v>107</v>
      </c>
      <c r="E5620" t="s">
        <v>161</v>
      </c>
      <c r="F5620" t="s">
        <v>16251</v>
      </c>
      <c r="G5620" t="s">
        <v>214</v>
      </c>
      <c r="H5620" t="s">
        <v>144</v>
      </c>
      <c r="I5620" t="s">
        <v>136</v>
      </c>
      <c r="J5620" t="s">
        <v>3</v>
      </c>
      <c r="K5620" t="s">
        <v>138</v>
      </c>
      <c r="L5620" t="s">
        <v>16252</v>
      </c>
      <c r="M5620" t="s">
        <v>16253</v>
      </c>
      <c r="N5620">
        <v>1.384166666</v>
      </c>
      <c r="O5620">
        <v>0</v>
      </c>
      <c r="P5620">
        <v>376</v>
      </c>
      <c r="Q5620">
        <v>0</v>
      </c>
      <c r="R5620">
        <v>0</v>
      </c>
      <c r="S5620">
        <v>0</v>
      </c>
      <c r="T5620">
        <v>37</v>
      </c>
      <c r="U5620">
        <v>0</v>
      </c>
      <c r="V5620">
        <v>0</v>
      </c>
      <c r="W5620">
        <v>0</v>
      </c>
      <c r="X5620">
        <v>33.769913671077859</v>
      </c>
      <c r="Y5620">
        <v>0</v>
      </c>
      <c r="Z5620">
        <v>0</v>
      </c>
      <c r="AA5620">
        <v>0</v>
      </c>
      <c r="AB5620">
        <v>19.49640869955681</v>
      </c>
      <c r="AC5620">
        <v>0</v>
      </c>
      <c r="AD5620">
        <v>0</v>
      </c>
      <c r="AE5620">
        <v>53.266322370634668</v>
      </c>
    </row>
    <row r="5621" spans="1:31" x14ac:dyDescent="0.25">
      <c r="A5621">
        <v>2444960</v>
      </c>
      <c r="B5621">
        <v>1</v>
      </c>
      <c r="C5621" t="s">
        <v>80</v>
      </c>
      <c r="D5621" t="s">
        <v>99</v>
      </c>
      <c r="E5621" t="s">
        <v>132</v>
      </c>
      <c r="F5621" t="s">
        <v>16254</v>
      </c>
      <c r="G5621" t="s">
        <v>134</v>
      </c>
      <c r="H5621" t="s">
        <v>135</v>
      </c>
      <c r="I5621" t="s">
        <v>136</v>
      </c>
      <c r="J5621" t="s">
        <v>137</v>
      </c>
      <c r="K5621" t="s">
        <v>138</v>
      </c>
      <c r="L5621" t="s">
        <v>16255</v>
      </c>
      <c r="M5621" t="s">
        <v>16256</v>
      </c>
      <c r="N5621">
        <v>2.8452777770000002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1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3.1938521523477665</v>
      </c>
      <c r="AC5621">
        <v>0</v>
      </c>
      <c r="AD5621">
        <v>0</v>
      </c>
      <c r="AE5621">
        <v>3.1938521523477665</v>
      </c>
    </row>
    <row r="5622" spans="1:31" x14ac:dyDescent="0.25">
      <c r="A5622">
        <v>2444977</v>
      </c>
      <c r="B5622">
        <v>1</v>
      </c>
      <c r="C5622" t="s">
        <v>80</v>
      </c>
      <c r="D5622" t="s">
        <v>95</v>
      </c>
      <c r="E5622" t="s">
        <v>229</v>
      </c>
      <c r="F5622" t="s">
        <v>16257</v>
      </c>
      <c r="G5622" t="s">
        <v>256</v>
      </c>
      <c r="H5622" t="s">
        <v>144</v>
      </c>
      <c r="I5622" t="s">
        <v>136</v>
      </c>
      <c r="J5622" t="s">
        <v>137</v>
      </c>
      <c r="K5622" t="s">
        <v>138</v>
      </c>
      <c r="L5622" t="s">
        <v>16258</v>
      </c>
      <c r="M5622" t="s">
        <v>16259</v>
      </c>
      <c r="N5622">
        <v>1.251666666</v>
      </c>
      <c r="O5622">
        <v>2</v>
      </c>
      <c r="P5622">
        <v>178</v>
      </c>
      <c r="Q5622">
        <v>0</v>
      </c>
      <c r="R5622">
        <v>6</v>
      </c>
      <c r="S5622">
        <v>8</v>
      </c>
      <c r="T5622">
        <v>9</v>
      </c>
      <c r="U5622">
        <v>0</v>
      </c>
      <c r="V5622">
        <v>0</v>
      </c>
      <c r="W5622">
        <v>1.7910432522610218</v>
      </c>
      <c r="X5622">
        <v>24.767331620275446</v>
      </c>
      <c r="Y5622">
        <v>0</v>
      </c>
      <c r="Z5622">
        <v>1.9753590153195622</v>
      </c>
      <c r="AA5622">
        <v>32.946627186126634</v>
      </c>
      <c r="AB5622">
        <v>1.3836756213424999</v>
      </c>
      <c r="AC5622">
        <v>0</v>
      </c>
      <c r="AD5622">
        <v>0</v>
      </c>
      <c r="AE5622">
        <v>62.864036695325161</v>
      </c>
    </row>
    <row r="5623" spans="1:31" x14ac:dyDescent="0.25">
      <c r="A5623">
        <v>2444605</v>
      </c>
      <c r="B5623">
        <v>1</v>
      </c>
      <c r="C5623" t="s">
        <v>80</v>
      </c>
      <c r="D5623" t="s">
        <v>96</v>
      </c>
      <c r="E5623" t="s">
        <v>156</v>
      </c>
      <c r="F5623" t="s">
        <v>11496</v>
      </c>
      <c r="G5623" t="s">
        <v>175</v>
      </c>
      <c r="H5623" t="s">
        <v>135</v>
      </c>
      <c r="I5623" t="s">
        <v>136</v>
      </c>
      <c r="J5623" t="s">
        <v>137</v>
      </c>
      <c r="K5623" t="s">
        <v>138</v>
      </c>
      <c r="L5623" t="s">
        <v>16260</v>
      </c>
      <c r="M5623" t="s">
        <v>16261</v>
      </c>
      <c r="N5623">
        <v>0.95472222200000001</v>
      </c>
      <c r="O5623">
        <v>0</v>
      </c>
      <c r="P5623">
        <v>74</v>
      </c>
      <c r="Q5623">
        <v>0</v>
      </c>
      <c r="R5623">
        <v>1</v>
      </c>
      <c r="S5623">
        <v>0</v>
      </c>
      <c r="T5623">
        <v>120</v>
      </c>
      <c r="U5623">
        <v>0</v>
      </c>
      <c r="V5623">
        <v>0</v>
      </c>
      <c r="W5623">
        <v>0</v>
      </c>
      <c r="X5623">
        <v>14.102590359529527</v>
      </c>
      <c r="Y5623">
        <v>0</v>
      </c>
      <c r="Z5623">
        <v>0</v>
      </c>
      <c r="AA5623">
        <v>0</v>
      </c>
      <c r="AB5623">
        <v>47.76875368788027</v>
      </c>
      <c r="AC5623">
        <v>0</v>
      </c>
      <c r="AD5623">
        <v>0</v>
      </c>
      <c r="AE5623">
        <v>61.871344047409799</v>
      </c>
    </row>
    <row r="5624" spans="1:31" x14ac:dyDescent="0.25">
      <c r="A5624">
        <v>2444937</v>
      </c>
      <c r="B5624">
        <v>1</v>
      </c>
      <c r="C5624" t="s">
        <v>80</v>
      </c>
      <c r="D5624" t="s">
        <v>96</v>
      </c>
      <c r="E5624" t="s">
        <v>156</v>
      </c>
      <c r="F5624" t="s">
        <v>16262</v>
      </c>
      <c r="G5624" t="s">
        <v>171</v>
      </c>
      <c r="H5624" t="s">
        <v>135</v>
      </c>
      <c r="I5624" t="s">
        <v>136</v>
      </c>
      <c r="J5624" t="s">
        <v>137</v>
      </c>
      <c r="K5624" t="s">
        <v>138</v>
      </c>
      <c r="L5624" t="s">
        <v>16263</v>
      </c>
      <c r="M5624" t="s">
        <v>16264</v>
      </c>
      <c r="N5624">
        <v>0.75972222199999995</v>
      </c>
      <c r="O5624">
        <v>0</v>
      </c>
      <c r="P5624">
        <v>166</v>
      </c>
      <c r="Q5624">
        <v>0</v>
      </c>
      <c r="R5624">
        <v>1</v>
      </c>
      <c r="S5624">
        <v>0</v>
      </c>
      <c r="T5624">
        <v>154</v>
      </c>
      <c r="U5624">
        <v>0</v>
      </c>
      <c r="V5624">
        <v>0</v>
      </c>
      <c r="W5624">
        <v>0</v>
      </c>
      <c r="X5624">
        <v>77.374559617172693</v>
      </c>
      <c r="Y5624">
        <v>0</v>
      </c>
      <c r="Z5624">
        <v>0</v>
      </c>
      <c r="AA5624">
        <v>0</v>
      </c>
      <c r="AB5624">
        <v>128.69683443054899</v>
      </c>
      <c r="AC5624">
        <v>0</v>
      </c>
      <c r="AD5624">
        <v>0</v>
      </c>
      <c r="AE5624">
        <v>206.0713940477217</v>
      </c>
    </row>
    <row r="5625" spans="1:31" x14ac:dyDescent="0.25">
      <c r="A5625">
        <v>2444645</v>
      </c>
      <c r="B5625">
        <v>1</v>
      </c>
      <c r="C5625" t="s">
        <v>80</v>
      </c>
      <c r="D5625" t="s">
        <v>82</v>
      </c>
      <c r="E5625" t="s">
        <v>132</v>
      </c>
      <c r="F5625" t="s">
        <v>16265</v>
      </c>
      <c r="G5625" t="s">
        <v>134</v>
      </c>
      <c r="H5625" t="s">
        <v>135</v>
      </c>
      <c r="I5625" t="s">
        <v>136</v>
      </c>
      <c r="J5625" t="s">
        <v>137</v>
      </c>
      <c r="K5625" t="s">
        <v>138</v>
      </c>
      <c r="L5625" t="s">
        <v>16266</v>
      </c>
      <c r="M5625" t="s">
        <v>16267</v>
      </c>
      <c r="N5625">
        <v>2.0036111110000001</v>
      </c>
      <c r="O5625">
        <v>0</v>
      </c>
      <c r="P5625">
        <v>2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0.60667751269434556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0.60667751269434556</v>
      </c>
    </row>
    <row r="5626" spans="1:31" x14ac:dyDescent="0.25">
      <c r="A5626">
        <v>2444745</v>
      </c>
      <c r="B5626">
        <v>1</v>
      </c>
      <c r="C5626" t="s">
        <v>81</v>
      </c>
      <c r="D5626" t="s">
        <v>127</v>
      </c>
      <c r="E5626" t="s">
        <v>132</v>
      </c>
      <c r="F5626" t="s">
        <v>8481</v>
      </c>
      <c r="G5626" t="s">
        <v>198</v>
      </c>
      <c r="H5626" t="s">
        <v>135</v>
      </c>
      <c r="I5626" t="s">
        <v>136</v>
      </c>
      <c r="J5626" t="s">
        <v>137</v>
      </c>
      <c r="K5626" t="s">
        <v>138</v>
      </c>
      <c r="L5626" t="s">
        <v>16268</v>
      </c>
      <c r="M5626" t="s">
        <v>16269</v>
      </c>
      <c r="N5626">
        <v>0.82583333299999995</v>
      </c>
      <c r="O5626">
        <v>0</v>
      </c>
      <c r="P5626">
        <v>6</v>
      </c>
      <c r="Q5626">
        <v>0</v>
      </c>
      <c r="R5626">
        <v>0</v>
      </c>
      <c r="S5626">
        <v>0</v>
      </c>
      <c r="T5626">
        <v>2</v>
      </c>
      <c r="U5626">
        <v>0</v>
      </c>
      <c r="V5626">
        <v>0</v>
      </c>
      <c r="W5626">
        <v>0</v>
      </c>
      <c r="X5626">
        <v>1.4428696418598543</v>
      </c>
      <c r="Y5626">
        <v>0</v>
      </c>
      <c r="Z5626">
        <v>0</v>
      </c>
      <c r="AA5626">
        <v>0</v>
      </c>
      <c r="AB5626">
        <v>3.2941747214131252</v>
      </c>
      <c r="AC5626">
        <v>0</v>
      </c>
      <c r="AD5626">
        <v>0</v>
      </c>
      <c r="AE5626">
        <v>4.7370443632729797</v>
      </c>
    </row>
    <row r="5627" spans="1:31" x14ac:dyDescent="0.25">
      <c r="A5627">
        <v>2444708</v>
      </c>
      <c r="B5627">
        <v>1</v>
      </c>
      <c r="C5627" t="s">
        <v>80</v>
      </c>
      <c r="D5627" t="s">
        <v>90</v>
      </c>
      <c r="E5627" t="s">
        <v>132</v>
      </c>
      <c r="F5627" t="s">
        <v>16270</v>
      </c>
      <c r="G5627" t="s">
        <v>214</v>
      </c>
      <c r="H5627" t="s">
        <v>135</v>
      </c>
      <c r="I5627" t="s">
        <v>136</v>
      </c>
      <c r="J5627" t="s">
        <v>3</v>
      </c>
      <c r="K5627" t="s">
        <v>138</v>
      </c>
      <c r="L5627" t="s">
        <v>16271</v>
      </c>
      <c r="M5627" t="s">
        <v>16272</v>
      </c>
      <c r="N5627">
        <v>4.3883333330000003</v>
      </c>
      <c r="O5627">
        <v>0</v>
      </c>
      <c r="P5627">
        <v>3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3.0085775959693688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3.0085775959693688</v>
      </c>
    </row>
    <row r="5628" spans="1:31" x14ac:dyDescent="0.25">
      <c r="A5628">
        <v>2444851</v>
      </c>
      <c r="B5628">
        <v>1</v>
      </c>
      <c r="C5628" t="s">
        <v>80</v>
      </c>
      <c r="D5628" t="s">
        <v>97</v>
      </c>
      <c r="E5628" t="s">
        <v>147</v>
      </c>
      <c r="F5628" t="s">
        <v>16273</v>
      </c>
      <c r="G5628" t="s">
        <v>171</v>
      </c>
      <c r="H5628" t="s">
        <v>135</v>
      </c>
      <c r="I5628" t="s">
        <v>136</v>
      </c>
      <c r="J5628" t="s">
        <v>137</v>
      </c>
      <c r="K5628" t="s">
        <v>138</v>
      </c>
      <c r="L5628" t="s">
        <v>16274</v>
      </c>
      <c r="M5628" t="s">
        <v>16275</v>
      </c>
      <c r="N5628">
        <v>3.9216666660000001</v>
      </c>
      <c r="O5628">
        <v>0</v>
      </c>
      <c r="P5628">
        <v>11</v>
      </c>
      <c r="Q5628">
        <v>0</v>
      </c>
      <c r="R5628">
        <v>3</v>
      </c>
      <c r="S5628">
        <v>0</v>
      </c>
      <c r="T5628">
        <v>2</v>
      </c>
      <c r="U5628">
        <v>0</v>
      </c>
      <c r="V5628">
        <v>0</v>
      </c>
      <c r="W5628">
        <v>0</v>
      </c>
      <c r="X5628">
        <v>35.252591610665142</v>
      </c>
      <c r="Y5628">
        <v>0</v>
      </c>
      <c r="Z5628">
        <v>7.8764763666061723</v>
      </c>
      <c r="AA5628">
        <v>0</v>
      </c>
      <c r="AB5628">
        <v>1.7347605911662802</v>
      </c>
      <c r="AC5628">
        <v>0</v>
      </c>
      <c r="AD5628">
        <v>0</v>
      </c>
      <c r="AE5628">
        <v>44.86382856843759</v>
      </c>
    </row>
    <row r="5629" spans="1:31" x14ac:dyDescent="0.25">
      <c r="A5629">
        <v>2444685</v>
      </c>
      <c r="B5629">
        <v>1</v>
      </c>
      <c r="C5629" t="s">
        <v>81</v>
      </c>
      <c r="D5629" t="s">
        <v>127</v>
      </c>
      <c r="E5629" t="s">
        <v>156</v>
      </c>
      <c r="F5629" t="s">
        <v>16276</v>
      </c>
      <c r="G5629" t="s">
        <v>187</v>
      </c>
      <c r="H5629" t="s">
        <v>135</v>
      </c>
      <c r="I5629" t="s">
        <v>136</v>
      </c>
      <c r="J5629" t="s">
        <v>137</v>
      </c>
      <c r="K5629" t="s">
        <v>164</v>
      </c>
      <c r="L5629" t="s">
        <v>16277</v>
      </c>
      <c r="M5629" t="s">
        <v>16278</v>
      </c>
      <c r="N5629">
        <v>0.51166666599999999</v>
      </c>
      <c r="O5629">
        <v>0</v>
      </c>
      <c r="P5629">
        <v>186</v>
      </c>
      <c r="Q5629">
        <v>0</v>
      </c>
      <c r="R5629">
        <v>10</v>
      </c>
      <c r="S5629">
        <v>0</v>
      </c>
      <c r="T5629">
        <v>14</v>
      </c>
      <c r="U5629">
        <v>0</v>
      </c>
      <c r="V5629">
        <v>0</v>
      </c>
      <c r="W5629">
        <v>0</v>
      </c>
      <c r="X5629">
        <v>18.639257733840147</v>
      </c>
      <c r="Y5629">
        <v>0</v>
      </c>
      <c r="Z5629">
        <v>2.0688859353922679</v>
      </c>
      <c r="AA5629">
        <v>0</v>
      </c>
      <c r="AB5629">
        <v>3.6053413123717779</v>
      </c>
      <c r="AC5629">
        <v>0</v>
      </c>
      <c r="AD5629">
        <v>0</v>
      </c>
      <c r="AE5629">
        <v>24.313484981604191</v>
      </c>
    </row>
    <row r="5630" spans="1:31" x14ac:dyDescent="0.25">
      <c r="A5630">
        <v>2444665</v>
      </c>
      <c r="B5630">
        <v>1</v>
      </c>
      <c r="C5630" t="s">
        <v>81</v>
      </c>
      <c r="D5630" t="s">
        <v>113</v>
      </c>
      <c r="E5630" t="s">
        <v>229</v>
      </c>
      <c r="F5630" t="s">
        <v>16279</v>
      </c>
      <c r="G5630" t="s">
        <v>187</v>
      </c>
      <c r="H5630" t="s">
        <v>144</v>
      </c>
      <c r="I5630" t="s">
        <v>136</v>
      </c>
      <c r="J5630" t="s">
        <v>137</v>
      </c>
      <c r="K5630" t="s">
        <v>164</v>
      </c>
      <c r="L5630" t="s">
        <v>16280</v>
      </c>
      <c r="M5630" t="s">
        <v>16281</v>
      </c>
      <c r="N5630">
        <v>0.67055555499999997</v>
      </c>
      <c r="O5630">
        <v>11</v>
      </c>
      <c r="P5630">
        <v>2506</v>
      </c>
      <c r="Q5630">
        <v>113</v>
      </c>
      <c r="R5630">
        <v>329</v>
      </c>
      <c r="S5630">
        <v>17</v>
      </c>
      <c r="T5630">
        <v>370</v>
      </c>
      <c r="U5630">
        <v>3</v>
      </c>
      <c r="V5630">
        <v>1</v>
      </c>
      <c r="W5630">
        <v>2.1881804303208248</v>
      </c>
      <c r="X5630">
        <v>289.17537223754414</v>
      </c>
      <c r="Y5630">
        <v>25.024283758501639</v>
      </c>
      <c r="Z5630">
        <v>10.61074168546604</v>
      </c>
      <c r="AA5630">
        <v>47.286179529692625</v>
      </c>
      <c r="AB5630">
        <v>169.58156178631077</v>
      </c>
      <c r="AC5630">
        <v>63.372405103679682</v>
      </c>
      <c r="AD5630">
        <v>0.59084466588778561</v>
      </c>
      <c r="AE5630">
        <v>607.82956919740354</v>
      </c>
    </row>
    <row r="5631" spans="1:31" x14ac:dyDescent="0.25">
      <c r="A5631">
        <v>2444857</v>
      </c>
      <c r="B5631">
        <v>1</v>
      </c>
      <c r="C5631" t="s">
        <v>81</v>
      </c>
      <c r="D5631" t="s">
        <v>118</v>
      </c>
      <c r="E5631" t="s">
        <v>178</v>
      </c>
      <c r="F5631" t="s">
        <v>16282</v>
      </c>
      <c r="G5631" t="s">
        <v>143</v>
      </c>
      <c r="H5631" t="s">
        <v>144</v>
      </c>
      <c r="I5631" t="s">
        <v>136</v>
      </c>
      <c r="J5631" t="s">
        <v>137</v>
      </c>
      <c r="K5631" t="s">
        <v>138</v>
      </c>
      <c r="L5631" t="s">
        <v>16283</v>
      </c>
      <c r="M5631" t="s">
        <v>16284</v>
      </c>
      <c r="N5631">
        <v>0.67861111100000004</v>
      </c>
      <c r="O5631">
        <v>1</v>
      </c>
      <c r="P5631">
        <v>2150</v>
      </c>
      <c r="Q5631">
        <v>5</v>
      </c>
      <c r="R5631">
        <v>158</v>
      </c>
      <c r="S5631">
        <v>1</v>
      </c>
      <c r="T5631">
        <v>303</v>
      </c>
      <c r="U5631">
        <v>0</v>
      </c>
      <c r="V5631">
        <v>1</v>
      </c>
      <c r="W5631">
        <v>0.18080704376104995</v>
      </c>
      <c r="X5631">
        <v>281.05547841140123</v>
      </c>
      <c r="Y5631">
        <v>2.6468330228058057</v>
      </c>
      <c r="Z5631">
        <v>5.3791949903815839</v>
      </c>
      <c r="AA5631">
        <v>0</v>
      </c>
      <c r="AB5631">
        <v>100.21049781097427</v>
      </c>
      <c r="AC5631">
        <v>0</v>
      </c>
      <c r="AD5631">
        <v>13.735320377926652</v>
      </c>
      <c r="AE5631">
        <v>403.20813165725059</v>
      </c>
    </row>
    <row r="5632" spans="1:31" x14ac:dyDescent="0.25">
      <c r="A5632">
        <v>2444940</v>
      </c>
      <c r="B5632">
        <v>1</v>
      </c>
      <c r="C5632" t="s">
        <v>80</v>
      </c>
      <c r="D5632" t="s">
        <v>99</v>
      </c>
      <c r="E5632" t="s">
        <v>147</v>
      </c>
      <c r="F5632" t="s">
        <v>16285</v>
      </c>
      <c r="G5632" t="s">
        <v>149</v>
      </c>
      <c r="H5632" t="s">
        <v>135</v>
      </c>
      <c r="I5632" t="s">
        <v>136</v>
      </c>
      <c r="J5632" t="s">
        <v>137</v>
      </c>
      <c r="K5632" t="s">
        <v>138</v>
      </c>
      <c r="L5632" t="s">
        <v>16286</v>
      </c>
      <c r="M5632" t="s">
        <v>16287</v>
      </c>
      <c r="N5632">
        <v>1.5974999999999999</v>
      </c>
      <c r="O5632">
        <v>0</v>
      </c>
      <c r="P5632">
        <v>8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0.51488807258586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0.51488807258586</v>
      </c>
    </row>
    <row r="5633" spans="1:31" x14ac:dyDescent="0.25">
      <c r="A5633">
        <v>2444654</v>
      </c>
      <c r="B5633">
        <v>1</v>
      </c>
      <c r="C5633" t="s">
        <v>80</v>
      </c>
      <c r="D5633" t="s">
        <v>95</v>
      </c>
      <c r="E5633" t="s">
        <v>178</v>
      </c>
      <c r="F5633" t="s">
        <v>6930</v>
      </c>
      <c r="G5633" t="s">
        <v>143</v>
      </c>
      <c r="H5633" t="s">
        <v>144</v>
      </c>
      <c r="I5633" t="s">
        <v>136</v>
      </c>
      <c r="J5633" t="s">
        <v>137</v>
      </c>
      <c r="K5633" t="s">
        <v>138</v>
      </c>
      <c r="L5633" t="s">
        <v>16288</v>
      </c>
      <c r="M5633" t="s">
        <v>16289</v>
      </c>
      <c r="N5633">
        <v>0.47277777700000001</v>
      </c>
      <c r="O5633">
        <v>5</v>
      </c>
      <c r="P5633">
        <v>720</v>
      </c>
      <c r="Q5633">
        <v>25</v>
      </c>
      <c r="R5633">
        <v>11</v>
      </c>
      <c r="S5633">
        <v>31</v>
      </c>
      <c r="T5633">
        <v>45</v>
      </c>
      <c r="U5633">
        <v>0</v>
      </c>
      <c r="V5633">
        <v>0</v>
      </c>
      <c r="W5633">
        <v>2.2356381691248499</v>
      </c>
      <c r="X5633">
        <v>78.086316187872498</v>
      </c>
      <c r="Y5633">
        <v>38.552940227674718</v>
      </c>
      <c r="Z5633">
        <v>1.4785226880073636</v>
      </c>
      <c r="AA5633">
        <v>112.12132042940783</v>
      </c>
      <c r="AB5633">
        <v>27.314859622002189</v>
      </c>
      <c r="AC5633">
        <v>0</v>
      </c>
      <c r="AD5633">
        <v>0</v>
      </c>
      <c r="AE5633">
        <v>259.78959732408941</v>
      </c>
    </row>
    <row r="5634" spans="1:31" x14ac:dyDescent="0.25">
      <c r="A5634">
        <v>2444800</v>
      </c>
      <c r="B5634">
        <v>1</v>
      </c>
      <c r="C5634" t="s">
        <v>80</v>
      </c>
      <c r="D5634" t="s">
        <v>83</v>
      </c>
      <c r="E5634" t="s">
        <v>156</v>
      </c>
      <c r="F5634" t="s">
        <v>16290</v>
      </c>
      <c r="G5634" t="s">
        <v>355</v>
      </c>
      <c r="H5634" t="s">
        <v>135</v>
      </c>
      <c r="I5634" t="s">
        <v>136</v>
      </c>
      <c r="J5634" t="s">
        <v>137</v>
      </c>
      <c r="K5634" t="s">
        <v>164</v>
      </c>
      <c r="L5634" t="s">
        <v>16291</v>
      </c>
      <c r="M5634" t="s">
        <v>16292</v>
      </c>
      <c r="N5634">
        <v>3.329722222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84</v>
      </c>
      <c r="U5634">
        <v>0</v>
      </c>
      <c r="V5634">
        <v>12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748.39244996931461</v>
      </c>
      <c r="AC5634">
        <v>0</v>
      </c>
      <c r="AD5634">
        <v>356.73016784115435</v>
      </c>
      <c r="AE5634">
        <v>1105.1226178104689</v>
      </c>
    </row>
    <row r="5635" spans="1:31" x14ac:dyDescent="0.25">
      <c r="A5635">
        <v>2444694</v>
      </c>
      <c r="B5635">
        <v>1</v>
      </c>
      <c r="C5635" t="s">
        <v>80</v>
      </c>
      <c r="D5635" t="s">
        <v>84</v>
      </c>
      <c r="E5635" t="s">
        <v>132</v>
      </c>
      <c r="F5635" t="s">
        <v>11792</v>
      </c>
      <c r="G5635" t="s">
        <v>134</v>
      </c>
      <c r="H5635" t="s">
        <v>135</v>
      </c>
      <c r="I5635" t="s">
        <v>136</v>
      </c>
      <c r="J5635" t="s">
        <v>137</v>
      </c>
      <c r="K5635" t="s">
        <v>138</v>
      </c>
      <c r="L5635" t="s">
        <v>16293</v>
      </c>
      <c r="M5635" t="s">
        <v>16294</v>
      </c>
      <c r="N5635">
        <v>2.829722222</v>
      </c>
      <c r="O5635">
        <v>0</v>
      </c>
      <c r="P5635">
        <v>1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0.10269346287458474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0.10269346287458474</v>
      </c>
    </row>
    <row r="5636" spans="1:31" x14ac:dyDescent="0.25">
      <c r="A5636">
        <v>2444946</v>
      </c>
      <c r="B5636">
        <v>1</v>
      </c>
      <c r="C5636" t="s">
        <v>80</v>
      </c>
      <c r="D5636" t="s">
        <v>104</v>
      </c>
      <c r="E5636" t="s">
        <v>147</v>
      </c>
      <c r="F5636" t="s">
        <v>12663</v>
      </c>
      <c r="G5636" t="s">
        <v>171</v>
      </c>
      <c r="H5636" t="s">
        <v>135</v>
      </c>
      <c r="I5636" t="s">
        <v>136</v>
      </c>
      <c r="J5636" t="s">
        <v>137</v>
      </c>
      <c r="K5636" t="s">
        <v>138</v>
      </c>
      <c r="L5636" t="s">
        <v>16295</v>
      </c>
      <c r="M5636" t="s">
        <v>16296</v>
      </c>
      <c r="N5636">
        <v>1.3819444439999999</v>
      </c>
      <c r="O5636">
        <v>0</v>
      </c>
      <c r="P5636">
        <v>203</v>
      </c>
      <c r="Q5636">
        <v>0</v>
      </c>
      <c r="R5636">
        <v>0</v>
      </c>
      <c r="S5636">
        <v>0</v>
      </c>
      <c r="T5636">
        <v>8</v>
      </c>
      <c r="U5636">
        <v>0</v>
      </c>
      <c r="V5636">
        <v>0</v>
      </c>
      <c r="W5636">
        <v>0</v>
      </c>
      <c r="X5636">
        <v>71.179185983774744</v>
      </c>
      <c r="Y5636">
        <v>0</v>
      </c>
      <c r="Z5636">
        <v>0</v>
      </c>
      <c r="AA5636">
        <v>0</v>
      </c>
      <c r="AB5636">
        <v>6.2297230538973354</v>
      </c>
      <c r="AC5636">
        <v>0</v>
      </c>
      <c r="AD5636">
        <v>0</v>
      </c>
      <c r="AE5636">
        <v>77.408909037672075</v>
      </c>
    </row>
    <row r="5637" spans="1:31" x14ac:dyDescent="0.25">
      <c r="A5637">
        <v>2444780</v>
      </c>
      <c r="B5637">
        <v>1</v>
      </c>
      <c r="C5637" t="s">
        <v>80</v>
      </c>
      <c r="D5637" t="s">
        <v>107</v>
      </c>
      <c r="E5637" t="s">
        <v>161</v>
      </c>
      <c r="F5637" t="s">
        <v>16297</v>
      </c>
      <c r="G5637" t="s">
        <v>256</v>
      </c>
      <c r="H5637" t="s">
        <v>144</v>
      </c>
      <c r="I5637" t="s">
        <v>136</v>
      </c>
      <c r="J5637" t="s">
        <v>137</v>
      </c>
      <c r="K5637" t="s">
        <v>138</v>
      </c>
      <c r="L5637" t="s">
        <v>16298</v>
      </c>
      <c r="M5637" t="s">
        <v>16299</v>
      </c>
      <c r="N5637">
        <v>2.4316666659999999</v>
      </c>
      <c r="O5637">
        <v>0</v>
      </c>
      <c r="P5637">
        <v>75</v>
      </c>
      <c r="Q5637">
        <v>0</v>
      </c>
      <c r="R5637">
        <v>0</v>
      </c>
      <c r="S5637">
        <v>0</v>
      </c>
      <c r="T5637">
        <v>12</v>
      </c>
      <c r="U5637">
        <v>0</v>
      </c>
      <c r="V5637">
        <v>0</v>
      </c>
      <c r="W5637">
        <v>0</v>
      </c>
      <c r="X5637">
        <v>11.806465247532882</v>
      </c>
      <c r="Y5637">
        <v>0</v>
      </c>
      <c r="Z5637">
        <v>0</v>
      </c>
      <c r="AA5637">
        <v>0</v>
      </c>
      <c r="AB5637">
        <v>10.977241970127196</v>
      </c>
      <c r="AC5637">
        <v>0</v>
      </c>
      <c r="AD5637">
        <v>0</v>
      </c>
      <c r="AE5637">
        <v>22.78370721766008</v>
      </c>
    </row>
    <row r="5638" spans="1:31" x14ac:dyDescent="0.25">
      <c r="A5638">
        <v>2444923</v>
      </c>
      <c r="B5638">
        <v>1</v>
      </c>
      <c r="C5638" t="s">
        <v>80</v>
      </c>
      <c r="D5638" t="s">
        <v>96</v>
      </c>
      <c r="E5638" t="s">
        <v>147</v>
      </c>
      <c r="F5638" t="s">
        <v>16300</v>
      </c>
      <c r="G5638" t="s">
        <v>175</v>
      </c>
      <c r="H5638" t="s">
        <v>135</v>
      </c>
      <c r="I5638" t="s">
        <v>136</v>
      </c>
      <c r="J5638" t="s">
        <v>137</v>
      </c>
      <c r="K5638" t="s">
        <v>138</v>
      </c>
      <c r="L5638" t="s">
        <v>16193</v>
      </c>
      <c r="M5638" t="s">
        <v>16301</v>
      </c>
      <c r="N5638">
        <v>0.61750000000000005</v>
      </c>
      <c r="O5638">
        <v>0</v>
      </c>
      <c r="P5638">
        <v>9</v>
      </c>
      <c r="Q5638">
        <v>0</v>
      </c>
      <c r="R5638">
        <v>0</v>
      </c>
      <c r="S5638">
        <v>0</v>
      </c>
      <c r="T5638">
        <v>1</v>
      </c>
      <c r="U5638">
        <v>0</v>
      </c>
      <c r="V5638">
        <v>0</v>
      </c>
      <c r="W5638">
        <v>0</v>
      </c>
      <c r="X5638">
        <v>0.58308673951742507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0.58308673951742507</v>
      </c>
    </row>
    <row r="5639" spans="1:31" x14ac:dyDescent="0.25">
      <c r="A5639">
        <v>2444760</v>
      </c>
      <c r="B5639">
        <v>1</v>
      </c>
      <c r="C5639" t="s">
        <v>81</v>
      </c>
      <c r="D5639" t="s">
        <v>126</v>
      </c>
      <c r="E5639" t="s">
        <v>141</v>
      </c>
      <c r="F5639" t="s">
        <v>8761</v>
      </c>
      <c r="G5639" t="s">
        <v>143</v>
      </c>
      <c r="H5639" t="s">
        <v>144</v>
      </c>
      <c r="I5639" t="s">
        <v>136</v>
      </c>
      <c r="J5639" t="s">
        <v>137</v>
      </c>
      <c r="K5639" t="s">
        <v>138</v>
      </c>
      <c r="L5639" t="s">
        <v>16302</v>
      </c>
      <c r="M5639" t="s">
        <v>16303</v>
      </c>
      <c r="N5639">
        <v>0.26861111100000001</v>
      </c>
      <c r="O5639">
        <v>7</v>
      </c>
      <c r="P5639">
        <v>294</v>
      </c>
      <c r="Q5639">
        <v>36</v>
      </c>
      <c r="R5639">
        <v>126</v>
      </c>
      <c r="S5639">
        <v>5</v>
      </c>
      <c r="T5639">
        <v>23</v>
      </c>
      <c r="U5639">
        <v>0</v>
      </c>
      <c r="V5639">
        <v>0</v>
      </c>
      <c r="W5639">
        <v>0.76822691962974443</v>
      </c>
      <c r="X5639">
        <v>7.6286118600956785</v>
      </c>
      <c r="Y5639">
        <v>19.339661748763088</v>
      </c>
      <c r="Z5639">
        <v>4.8103585365882697</v>
      </c>
      <c r="AA5639">
        <v>4.403111434522053</v>
      </c>
      <c r="AB5639">
        <v>11.403575420824213</v>
      </c>
      <c r="AC5639">
        <v>0</v>
      </c>
      <c r="AD5639">
        <v>0</v>
      </c>
      <c r="AE5639">
        <v>48.353545920423045</v>
      </c>
    </row>
    <row r="5640" spans="1:31" x14ac:dyDescent="0.25">
      <c r="A5640">
        <v>2444588</v>
      </c>
      <c r="B5640">
        <v>1</v>
      </c>
      <c r="C5640" t="s">
        <v>81</v>
      </c>
      <c r="D5640" t="s">
        <v>113</v>
      </c>
      <c r="E5640" t="s">
        <v>229</v>
      </c>
      <c r="F5640" t="s">
        <v>15643</v>
      </c>
      <c r="G5640" t="s">
        <v>163</v>
      </c>
      <c r="H5640" t="s">
        <v>1881</v>
      </c>
      <c r="I5640" t="s">
        <v>330</v>
      </c>
      <c r="J5640" t="s">
        <v>137</v>
      </c>
      <c r="K5640" t="s">
        <v>164</v>
      </c>
      <c r="L5640" t="s">
        <v>16304</v>
      </c>
      <c r="M5640" t="s">
        <v>16305</v>
      </c>
      <c r="N5640">
        <v>3.7622221999999997E-2</v>
      </c>
      <c r="O5640">
        <v>0</v>
      </c>
      <c r="P5640">
        <v>11858</v>
      </c>
      <c r="Q5640">
        <v>3</v>
      </c>
      <c r="R5640">
        <v>172</v>
      </c>
      <c r="S5640">
        <v>18</v>
      </c>
      <c r="T5640">
        <v>1945</v>
      </c>
      <c r="U5640">
        <v>5</v>
      </c>
      <c r="V5640">
        <v>15</v>
      </c>
      <c r="W5640">
        <v>0</v>
      </c>
      <c r="X5640">
        <v>117.6978524806855</v>
      </c>
      <c r="Y5640">
        <v>5.3195824009124995E-2</v>
      </c>
      <c r="Z5640">
        <v>0.23678986895894996</v>
      </c>
      <c r="AA5640">
        <v>22.133633641793434</v>
      </c>
      <c r="AB5640">
        <v>48.12078544071391</v>
      </c>
      <c r="AC5640">
        <v>18.350716045988925</v>
      </c>
      <c r="AD5640">
        <v>2.1816572671792493</v>
      </c>
      <c r="AE5640">
        <v>208.77463056932908</v>
      </c>
    </row>
    <row r="5641" spans="1:31" x14ac:dyDescent="0.25">
      <c r="A5641">
        <v>2444774</v>
      </c>
      <c r="B5641">
        <v>1</v>
      </c>
      <c r="C5641" t="s">
        <v>80</v>
      </c>
      <c r="D5641" t="s">
        <v>83</v>
      </c>
      <c r="E5641" t="s">
        <v>156</v>
      </c>
      <c r="F5641" t="s">
        <v>16306</v>
      </c>
      <c r="G5641" t="s">
        <v>175</v>
      </c>
      <c r="H5641" t="s">
        <v>135</v>
      </c>
      <c r="I5641" t="s">
        <v>136</v>
      </c>
      <c r="J5641" t="s">
        <v>137</v>
      </c>
      <c r="K5641" t="s">
        <v>138</v>
      </c>
      <c r="L5641" t="s">
        <v>16307</v>
      </c>
      <c r="M5641" t="s">
        <v>16308</v>
      </c>
      <c r="N5641">
        <v>1.2236111110000001</v>
      </c>
      <c r="O5641">
        <v>0</v>
      </c>
      <c r="P5641">
        <v>664</v>
      </c>
      <c r="Q5641">
        <v>0</v>
      </c>
      <c r="R5641">
        <v>0</v>
      </c>
      <c r="S5641">
        <v>0</v>
      </c>
      <c r="T5641">
        <v>52</v>
      </c>
      <c r="U5641">
        <v>0</v>
      </c>
      <c r="V5641">
        <v>0</v>
      </c>
      <c r="W5641">
        <v>0</v>
      </c>
      <c r="X5641">
        <v>223.22325737108073</v>
      </c>
      <c r="Y5641">
        <v>0</v>
      </c>
      <c r="Z5641">
        <v>0</v>
      </c>
      <c r="AA5641">
        <v>0</v>
      </c>
      <c r="AB5641">
        <v>22.687313462301031</v>
      </c>
      <c r="AC5641">
        <v>0</v>
      </c>
      <c r="AD5641">
        <v>0</v>
      </c>
      <c r="AE5641">
        <v>245.91057083338177</v>
      </c>
    </row>
    <row r="5642" spans="1:31" x14ac:dyDescent="0.25">
      <c r="A5642">
        <v>2444817</v>
      </c>
      <c r="B5642">
        <v>1</v>
      </c>
      <c r="C5642" t="s">
        <v>80</v>
      </c>
      <c r="D5642" t="s">
        <v>96</v>
      </c>
      <c r="E5642" t="s">
        <v>132</v>
      </c>
      <c r="F5642" t="s">
        <v>16309</v>
      </c>
      <c r="G5642" t="s">
        <v>134</v>
      </c>
      <c r="H5642" t="s">
        <v>135</v>
      </c>
      <c r="I5642" t="s">
        <v>136</v>
      </c>
      <c r="J5642" t="s">
        <v>137</v>
      </c>
      <c r="K5642" t="s">
        <v>138</v>
      </c>
      <c r="L5642" t="s">
        <v>16310</v>
      </c>
      <c r="M5642" t="s">
        <v>16311</v>
      </c>
      <c r="N5642">
        <v>4.5586111110000003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</row>
    <row r="5643" spans="1:31" x14ac:dyDescent="0.25">
      <c r="A5643">
        <v>2444837</v>
      </c>
      <c r="B5643">
        <v>1</v>
      </c>
      <c r="C5643" t="s">
        <v>80</v>
      </c>
      <c r="D5643" t="s">
        <v>100</v>
      </c>
      <c r="E5643" t="s">
        <v>178</v>
      </c>
      <c r="F5643" t="s">
        <v>16312</v>
      </c>
      <c r="G5643" t="s">
        <v>143</v>
      </c>
      <c r="H5643" t="s">
        <v>144</v>
      </c>
      <c r="I5643" t="s">
        <v>136</v>
      </c>
      <c r="J5643" t="s">
        <v>137</v>
      </c>
      <c r="K5643" t="s">
        <v>138</v>
      </c>
      <c r="L5643" t="s">
        <v>16313</v>
      </c>
      <c r="M5643" t="s">
        <v>16314</v>
      </c>
      <c r="N5643">
        <v>1.0449999999999999</v>
      </c>
      <c r="O5643">
        <v>0</v>
      </c>
      <c r="P5643">
        <v>682</v>
      </c>
      <c r="Q5643">
        <v>0</v>
      </c>
      <c r="R5643">
        <v>3</v>
      </c>
      <c r="S5643">
        <v>0</v>
      </c>
      <c r="T5643">
        <v>59</v>
      </c>
      <c r="U5643">
        <v>0</v>
      </c>
      <c r="V5643">
        <v>0</v>
      </c>
      <c r="W5643">
        <v>0</v>
      </c>
      <c r="X5643">
        <v>116.09879208655761</v>
      </c>
      <c r="Y5643">
        <v>0</v>
      </c>
      <c r="Z5643">
        <v>1.890323278432E-2</v>
      </c>
      <c r="AA5643">
        <v>0</v>
      </c>
      <c r="AB5643">
        <v>49.472948403095472</v>
      </c>
      <c r="AC5643">
        <v>0</v>
      </c>
      <c r="AD5643">
        <v>0</v>
      </c>
      <c r="AE5643">
        <v>165.59064372243739</v>
      </c>
    </row>
    <row r="5644" spans="1:31" x14ac:dyDescent="0.25">
      <c r="A5644">
        <v>2444883</v>
      </c>
      <c r="B5644">
        <v>1</v>
      </c>
      <c r="C5644" t="s">
        <v>81</v>
      </c>
      <c r="D5644" t="s">
        <v>112</v>
      </c>
      <c r="E5644" t="s">
        <v>178</v>
      </c>
      <c r="F5644" t="s">
        <v>16315</v>
      </c>
      <c r="G5644" t="s">
        <v>143</v>
      </c>
      <c r="H5644" t="s">
        <v>144</v>
      </c>
      <c r="I5644" t="s">
        <v>136</v>
      </c>
      <c r="J5644" t="s">
        <v>137</v>
      </c>
      <c r="K5644" t="s">
        <v>138</v>
      </c>
      <c r="L5644" t="s">
        <v>16316</v>
      </c>
      <c r="M5644" t="s">
        <v>16317</v>
      </c>
      <c r="N5644">
        <v>0.31416666599999998</v>
      </c>
      <c r="O5644">
        <v>0</v>
      </c>
      <c r="P5644">
        <v>0</v>
      </c>
      <c r="Q5644">
        <v>6</v>
      </c>
      <c r="R5644">
        <v>69</v>
      </c>
      <c r="S5644">
        <v>4</v>
      </c>
      <c r="T5644">
        <v>1</v>
      </c>
      <c r="U5644">
        <v>0</v>
      </c>
      <c r="V5644">
        <v>0</v>
      </c>
      <c r="W5644">
        <v>0</v>
      </c>
      <c r="X5644">
        <v>0</v>
      </c>
      <c r="Y5644">
        <v>3.8117315855844325</v>
      </c>
      <c r="Z5644">
        <v>0.67770558046879992</v>
      </c>
      <c r="AA5644">
        <v>3.2700253588388746</v>
      </c>
      <c r="AB5644">
        <v>0.38889425277169998</v>
      </c>
      <c r="AC5644">
        <v>0</v>
      </c>
      <c r="AD5644">
        <v>0</v>
      </c>
      <c r="AE5644">
        <v>8.1483567776638068</v>
      </c>
    </row>
    <row r="5645" spans="1:31" x14ac:dyDescent="0.25">
      <c r="A5645">
        <v>2444737</v>
      </c>
      <c r="B5645">
        <v>1</v>
      </c>
      <c r="C5645" t="s">
        <v>81</v>
      </c>
      <c r="D5645" t="s">
        <v>121</v>
      </c>
      <c r="E5645" t="s">
        <v>161</v>
      </c>
      <c r="F5645" t="s">
        <v>16318</v>
      </c>
      <c r="G5645" t="s">
        <v>256</v>
      </c>
      <c r="H5645" t="s">
        <v>144</v>
      </c>
      <c r="I5645" t="s">
        <v>136</v>
      </c>
      <c r="J5645" t="s">
        <v>137</v>
      </c>
      <c r="K5645" t="s">
        <v>138</v>
      </c>
      <c r="L5645" t="s">
        <v>16319</v>
      </c>
      <c r="M5645" t="s">
        <v>16320</v>
      </c>
      <c r="N5645">
        <v>1.660555555</v>
      </c>
      <c r="O5645">
        <v>0</v>
      </c>
      <c r="P5645">
        <v>0</v>
      </c>
      <c r="Q5645">
        <v>1</v>
      </c>
      <c r="R5645">
        <v>0</v>
      </c>
      <c r="S5645">
        <v>1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0.56441584705264436</v>
      </c>
      <c r="Z5645">
        <v>0</v>
      </c>
      <c r="AA5645">
        <v>4.8438173780799332</v>
      </c>
      <c r="AB5645">
        <v>0</v>
      </c>
      <c r="AC5645">
        <v>0</v>
      </c>
      <c r="AD5645">
        <v>0</v>
      </c>
      <c r="AE5645">
        <v>5.4082332251325775</v>
      </c>
    </row>
    <row r="5646" spans="1:31" x14ac:dyDescent="0.25">
      <c r="A5646">
        <v>2444691</v>
      </c>
      <c r="B5646">
        <v>1</v>
      </c>
      <c r="C5646" t="s">
        <v>80</v>
      </c>
      <c r="D5646" t="s">
        <v>107</v>
      </c>
      <c r="E5646" t="s">
        <v>147</v>
      </c>
      <c r="F5646" t="s">
        <v>16321</v>
      </c>
      <c r="G5646" t="s">
        <v>175</v>
      </c>
      <c r="H5646" t="s">
        <v>135</v>
      </c>
      <c r="I5646" t="s">
        <v>136</v>
      </c>
      <c r="J5646" t="s">
        <v>137</v>
      </c>
      <c r="K5646" t="s">
        <v>138</v>
      </c>
      <c r="L5646" t="s">
        <v>16322</v>
      </c>
      <c r="M5646" t="s">
        <v>16323</v>
      </c>
      <c r="N5646">
        <v>0.48805555499999997</v>
      </c>
      <c r="O5646">
        <v>0</v>
      </c>
      <c r="P5646">
        <v>74</v>
      </c>
      <c r="Q5646">
        <v>0</v>
      </c>
      <c r="R5646">
        <v>0</v>
      </c>
      <c r="S5646">
        <v>0</v>
      </c>
      <c r="T5646">
        <v>18</v>
      </c>
      <c r="U5646">
        <v>0</v>
      </c>
      <c r="V5646">
        <v>0</v>
      </c>
      <c r="W5646">
        <v>0</v>
      </c>
      <c r="X5646">
        <v>2.8568857582470257</v>
      </c>
      <c r="Y5646">
        <v>0</v>
      </c>
      <c r="Z5646">
        <v>0</v>
      </c>
      <c r="AA5646">
        <v>0</v>
      </c>
      <c r="AB5646">
        <v>6.7080833057318729</v>
      </c>
      <c r="AC5646">
        <v>0</v>
      </c>
      <c r="AD5646">
        <v>0</v>
      </c>
      <c r="AE5646">
        <v>9.5649690639788982</v>
      </c>
    </row>
    <row r="5647" spans="1:31" x14ac:dyDescent="0.25">
      <c r="A5647">
        <v>2444989</v>
      </c>
      <c r="B5647">
        <v>1</v>
      </c>
      <c r="C5647" t="s">
        <v>81</v>
      </c>
      <c r="D5647" t="s">
        <v>127</v>
      </c>
      <c r="E5647" t="s">
        <v>132</v>
      </c>
      <c r="F5647" t="s">
        <v>16324</v>
      </c>
      <c r="G5647" t="s">
        <v>1709</v>
      </c>
      <c r="H5647" t="s">
        <v>135</v>
      </c>
      <c r="I5647" t="s">
        <v>136</v>
      </c>
      <c r="J5647" t="s">
        <v>3</v>
      </c>
      <c r="K5647" t="s">
        <v>138</v>
      </c>
      <c r="L5647" t="s">
        <v>16325</v>
      </c>
      <c r="M5647" t="s">
        <v>16326</v>
      </c>
      <c r="N5647">
        <v>1.308611111</v>
      </c>
      <c r="O5647">
        <v>0</v>
      </c>
      <c r="P5647">
        <v>1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1.2011155703080405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1.2011155703080405</v>
      </c>
    </row>
    <row r="5648" spans="1:31" x14ac:dyDescent="0.25">
      <c r="A5648">
        <v>2444843</v>
      </c>
      <c r="B5648">
        <v>1</v>
      </c>
      <c r="C5648" t="s">
        <v>80</v>
      </c>
      <c r="D5648" t="s">
        <v>84</v>
      </c>
      <c r="E5648" t="s">
        <v>132</v>
      </c>
      <c r="F5648" t="s">
        <v>16327</v>
      </c>
      <c r="G5648" t="s">
        <v>134</v>
      </c>
      <c r="H5648" t="s">
        <v>135</v>
      </c>
      <c r="I5648" t="s">
        <v>136</v>
      </c>
      <c r="J5648" t="s">
        <v>137</v>
      </c>
      <c r="K5648" t="s">
        <v>138</v>
      </c>
      <c r="L5648" t="s">
        <v>16328</v>
      </c>
      <c r="M5648" t="s">
        <v>16329</v>
      </c>
      <c r="N5648">
        <v>4.290277777</v>
      </c>
      <c r="O5648">
        <v>0</v>
      </c>
      <c r="P5648">
        <v>9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7.2528601566671336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7.2528601566671336</v>
      </c>
    </row>
    <row r="5649" spans="1:31" x14ac:dyDescent="0.25">
      <c r="A5649">
        <v>2444697</v>
      </c>
      <c r="B5649">
        <v>1</v>
      </c>
      <c r="C5649" t="s">
        <v>80</v>
      </c>
      <c r="D5649" t="s">
        <v>94</v>
      </c>
      <c r="E5649" t="s">
        <v>147</v>
      </c>
      <c r="F5649" t="s">
        <v>16330</v>
      </c>
      <c r="G5649" t="s">
        <v>187</v>
      </c>
      <c r="H5649" t="s">
        <v>135</v>
      </c>
      <c r="I5649" t="s">
        <v>136</v>
      </c>
      <c r="J5649" t="s">
        <v>137</v>
      </c>
      <c r="K5649" t="s">
        <v>164</v>
      </c>
      <c r="L5649" t="s">
        <v>16331</v>
      </c>
      <c r="M5649" t="s">
        <v>16332</v>
      </c>
      <c r="N5649">
        <v>2.767222222</v>
      </c>
      <c r="O5649">
        <v>0</v>
      </c>
      <c r="P5649">
        <v>23</v>
      </c>
      <c r="Q5649">
        <v>0</v>
      </c>
      <c r="R5649">
        <v>0</v>
      </c>
      <c r="S5649">
        <v>0</v>
      </c>
      <c r="T5649">
        <v>10</v>
      </c>
      <c r="U5649">
        <v>0</v>
      </c>
      <c r="V5649">
        <v>0</v>
      </c>
      <c r="W5649">
        <v>0</v>
      </c>
      <c r="X5649">
        <v>89.888025639994169</v>
      </c>
      <c r="Y5649">
        <v>0</v>
      </c>
      <c r="Z5649">
        <v>0</v>
      </c>
      <c r="AA5649">
        <v>0</v>
      </c>
      <c r="AB5649">
        <v>16.857217300182125</v>
      </c>
      <c r="AC5649">
        <v>0</v>
      </c>
      <c r="AD5649">
        <v>0</v>
      </c>
      <c r="AE5649">
        <v>106.7452429401763</v>
      </c>
    </row>
    <row r="5650" spans="1:31" x14ac:dyDescent="0.25">
      <c r="A5650">
        <v>2444943</v>
      </c>
      <c r="B5650">
        <v>1</v>
      </c>
      <c r="C5650" t="s">
        <v>81</v>
      </c>
      <c r="D5650" t="s">
        <v>120</v>
      </c>
      <c r="E5650" t="s">
        <v>147</v>
      </c>
      <c r="F5650" t="s">
        <v>16333</v>
      </c>
      <c r="G5650" t="s">
        <v>171</v>
      </c>
      <c r="H5650" t="s">
        <v>135</v>
      </c>
      <c r="I5650" t="s">
        <v>136</v>
      </c>
      <c r="J5650" t="s">
        <v>137</v>
      </c>
      <c r="K5650" t="s">
        <v>138</v>
      </c>
      <c r="L5650" t="s">
        <v>16334</v>
      </c>
      <c r="M5650" t="s">
        <v>16335</v>
      </c>
      <c r="N5650">
        <v>2.1588888879999999</v>
      </c>
      <c r="O5650">
        <v>0</v>
      </c>
      <c r="P5650">
        <v>24</v>
      </c>
      <c r="Q5650">
        <v>0</v>
      </c>
      <c r="R5650">
        <v>0</v>
      </c>
      <c r="S5650">
        <v>0</v>
      </c>
      <c r="T5650">
        <v>3</v>
      </c>
      <c r="U5650">
        <v>0</v>
      </c>
      <c r="V5650">
        <v>0</v>
      </c>
      <c r="W5650">
        <v>0</v>
      </c>
      <c r="X5650">
        <v>8.5394783802191032</v>
      </c>
      <c r="Y5650">
        <v>0</v>
      </c>
      <c r="Z5650">
        <v>0</v>
      </c>
      <c r="AA5650">
        <v>0</v>
      </c>
      <c r="AB5650">
        <v>2.6300876079952147</v>
      </c>
      <c r="AC5650">
        <v>0</v>
      </c>
      <c r="AD5650">
        <v>0</v>
      </c>
      <c r="AE5650">
        <v>11.169565988214318</v>
      </c>
    </row>
    <row r="5651" spans="1:31" x14ac:dyDescent="0.25">
      <c r="A5651">
        <v>2444757</v>
      </c>
      <c r="B5651">
        <v>1</v>
      </c>
      <c r="C5651" t="s">
        <v>80</v>
      </c>
      <c r="D5651" t="s">
        <v>93</v>
      </c>
      <c r="E5651" t="s">
        <v>156</v>
      </c>
      <c r="F5651" t="s">
        <v>16336</v>
      </c>
      <c r="G5651" t="s">
        <v>175</v>
      </c>
      <c r="H5651" t="s">
        <v>135</v>
      </c>
      <c r="I5651" t="s">
        <v>136</v>
      </c>
      <c r="J5651" t="s">
        <v>137</v>
      </c>
      <c r="K5651" t="s">
        <v>138</v>
      </c>
      <c r="L5651" t="s">
        <v>16337</v>
      </c>
      <c r="M5651" t="s">
        <v>16338</v>
      </c>
      <c r="N5651">
        <v>0.73138888800000001</v>
      </c>
      <c r="O5651">
        <v>0</v>
      </c>
      <c r="P5651">
        <v>13</v>
      </c>
      <c r="Q5651">
        <v>0</v>
      </c>
      <c r="R5651">
        <v>8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1.6180511538439775</v>
      </c>
      <c r="Y5651">
        <v>0</v>
      </c>
      <c r="Z5651">
        <v>0.22566684636192502</v>
      </c>
      <c r="AA5651">
        <v>0</v>
      </c>
      <c r="AB5651">
        <v>2.2534547183280004E-2</v>
      </c>
      <c r="AC5651">
        <v>0</v>
      </c>
      <c r="AD5651">
        <v>0</v>
      </c>
      <c r="AE5651">
        <v>1.8662525473891824</v>
      </c>
    </row>
    <row r="5652" spans="1:31" x14ac:dyDescent="0.25">
      <c r="A5652">
        <v>2444677</v>
      </c>
      <c r="B5652">
        <v>1</v>
      </c>
      <c r="C5652" t="s">
        <v>80</v>
      </c>
      <c r="D5652" t="s">
        <v>97</v>
      </c>
      <c r="E5652" t="s">
        <v>132</v>
      </c>
      <c r="F5652" t="s">
        <v>16339</v>
      </c>
      <c r="G5652" t="s">
        <v>134</v>
      </c>
      <c r="H5652" t="s">
        <v>135</v>
      </c>
      <c r="I5652" t="s">
        <v>136</v>
      </c>
      <c r="J5652" t="s">
        <v>137</v>
      </c>
      <c r="K5652" t="s">
        <v>138</v>
      </c>
      <c r="L5652" t="s">
        <v>16340</v>
      </c>
      <c r="M5652" t="s">
        <v>16341</v>
      </c>
      <c r="N5652">
        <v>1.6186111110000001</v>
      </c>
      <c r="O5652">
        <v>0</v>
      </c>
      <c r="P5652">
        <v>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0.97000981852922785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0.97000981852922785</v>
      </c>
    </row>
    <row r="5653" spans="1:31" x14ac:dyDescent="0.25">
      <c r="A5653">
        <v>2444926</v>
      </c>
      <c r="B5653">
        <v>1</v>
      </c>
      <c r="C5653" t="s">
        <v>81</v>
      </c>
      <c r="D5653" t="s">
        <v>113</v>
      </c>
      <c r="E5653" t="s">
        <v>132</v>
      </c>
      <c r="F5653" t="s">
        <v>16342</v>
      </c>
      <c r="G5653" t="s">
        <v>134</v>
      </c>
      <c r="H5653" t="s">
        <v>135</v>
      </c>
      <c r="I5653" t="s">
        <v>136</v>
      </c>
      <c r="J5653" t="s">
        <v>137</v>
      </c>
      <c r="K5653" t="s">
        <v>138</v>
      </c>
      <c r="L5653" t="s">
        <v>16343</v>
      </c>
      <c r="M5653" t="s">
        <v>16344</v>
      </c>
      <c r="N5653">
        <v>2.3077777770000001</v>
      </c>
      <c r="O5653">
        <v>0</v>
      </c>
      <c r="P5653">
        <v>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0.42136705040100675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0.42136705040100675</v>
      </c>
    </row>
    <row r="5654" spans="1:31" x14ac:dyDescent="0.25">
      <c r="A5654">
        <v>2444671</v>
      </c>
      <c r="B5654">
        <v>1</v>
      </c>
      <c r="C5654" t="s">
        <v>81</v>
      </c>
      <c r="D5654" t="s">
        <v>112</v>
      </c>
      <c r="E5654" t="s">
        <v>147</v>
      </c>
      <c r="F5654" t="s">
        <v>16345</v>
      </c>
      <c r="G5654" t="s">
        <v>187</v>
      </c>
      <c r="H5654" t="s">
        <v>135</v>
      </c>
      <c r="I5654" t="s">
        <v>136</v>
      </c>
      <c r="J5654" t="s">
        <v>137</v>
      </c>
      <c r="K5654" t="s">
        <v>164</v>
      </c>
      <c r="L5654" t="s">
        <v>16346</v>
      </c>
      <c r="M5654" t="s">
        <v>16347</v>
      </c>
      <c r="N5654">
        <v>7.6733333330000004</v>
      </c>
      <c r="O5654">
        <v>0</v>
      </c>
      <c r="P5654">
        <v>22</v>
      </c>
      <c r="Q5654">
        <v>0</v>
      </c>
      <c r="R5654">
        <v>2</v>
      </c>
      <c r="S5654">
        <v>0</v>
      </c>
      <c r="T5654">
        <v>3</v>
      </c>
      <c r="U5654">
        <v>0</v>
      </c>
      <c r="V5654">
        <v>0</v>
      </c>
      <c r="W5654">
        <v>0</v>
      </c>
      <c r="X5654">
        <v>1.7294003363892498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1.7294003363892498</v>
      </c>
    </row>
    <row r="5655" spans="1:31" x14ac:dyDescent="0.25">
      <c r="A5655">
        <v>2444920</v>
      </c>
      <c r="B5655">
        <v>1</v>
      </c>
      <c r="C5655" t="s">
        <v>81</v>
      </c>
      <c r="D5655" t="s">
        <v>123</v>
      </c>
      <c r="E5655" t="s">
        <v>132</v>
      </c>
      <c r="F5655" t="s">
        <v>16348</v>
      </c>
      <c r="G5655" t="s">
        <v>134</v>
      </c>
      <c r="H5655" t="s">
        <v>135</v>
      </c>
      <c r="I5655" t="s">
        <v>136</v>
      </c>
      <c r="J5655" t="s">
        <v>137</v>
      </c>
      <c r="K5655" t="s">
        <v>138</v>
      </c>
      <c r="L5655" t="s">
        <v>16349</v>
      </c>
      <c r="M5655" t="s">
        <v>16350</v>
      </c>
      <c r="N5655">
        <v>0.97805555499999997</v>
      </c>
      <c r="O5655">
        <v>0</v>
      </c>
      <c r="P5655">
        <v>2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0.62694732542907228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0.62694732542907228</v>
      </c>
    </row>
    <row r="5656" spans="1:31" x14ac:dyDescent="0.25">
      <c r="A5656">
        <v>2436734</v>
      </c>
      <c r="B5656">
        <v>1</v>
      </c>
      <c r="C5656" t="s">
        <v>81</v>
      </c>
      <c r="D5656" t="s">
        <v>121</v>
      </c>
      <c r="E5656" t="s">
        <v>132</v>
      </c>
      <c r="F5656" t="s">
        <v>16351</v>
      </c>
      <c r="G5656" t="s">
        <v>214</v>
      </c>
      <c r="H5656" t="s">
        <v>135</v>
      </c>
      <c r="I5656" t="s">
        <v>136</v>
      </c>
      <c r="J5656" t="s">
        <v>3</v>
      </c>
      <c r="K5656" t="s">
        <v>138</v>
      </c>
      <c r="L5656" t="s">
        <v>16352</v>
      </c>
      <c r="M5656" t="s">
        <v>16353</v>
      </c>
      <c r="N5656">
        <v>2.6380555550000002</v>
      </c>
      <c r="O5656">
        <v>0</v>
      </c>
      <c r="P5656">
        <v>2</v>
      </c>
      <c r="Q5656">
        <v>0</v>
      </c>
      <c r="R5656">
        <v>0</v>
      </c>
      <c r="S5656">
        <v>0</v>
      </c>
      <c r="T5656">
        <v>1</v>
      </c>
      <c r="U5656">
        <v>0</v>
      </c>
      <c r="V5656">
        <v>0</v>
      </c>
      <c r="W5656">
        <v>0</v>
      </c>
      <c r="X5656">
        <v>3.0507860296526057</v>
      </c>
      <c r="Y5656">
        <v>0</v>
      </c>
      <c r="Z5656">
        <v>0</v>
      </c>
      <c r="AA5656">
        <v>0</v>
      </c>
      <c r="AB5656">
        <v>1.3877699614224444</v>
      </c>
      <c r="AC5656">
        <v>0</v>
      </c>
      <c r="AD5656">
        <v>0</v>
      </c>
      <c r="AE5656">
        <v>4.4385559910750505</v>
      </c>
    </row>
    <row r="5657" spans="1:31" x14ac:dyDescent="0.25">
      <c r="A5657">
        <v>2437020</v>
      </c>
      <c r="B5657">
        <v>1</v>
      </c>
      <c r="C5657" t="s">
        <v>80</v>
      </c>
      <c r="D5657" t="s">
        <v>95</v>
      </c>
      <c r="E5657" t="s">
        <v>229</v>
      </c>
      <c r="F5657" t="s">
        <v>9096</v>
      </c>
      <c r="G5657" t="s">
        <v>1428</v>
      </c>
      <c r="H5657" t="s">
        <v>144</v>
      </c>
      <c r="I5657" t="s">
        <v>136</v>
      </c>
      <c r="J5657" t="s">
        <v>137</v>
      </c>
      <c r="K5657" t="s">
        <v>138</v>
      </c>
      <c r="L5657" t="s">
        <v>16354</v>
      </c>
      <c r="M5657" t="s">
        <v>16355</v>
      </c>
      <c r="N5657">
        <v>3.0838888880000002</v>
      </c>
      <c r="O5657">
        <v>0</v>
      </c>
      <c r="P5657">
        <v>144</v>
      </c>
      <c r="Q5657">
        <v>0</v>
      </c>
      <c r="R5657">
        <v>1</v>
      </c>
      <c r="S5657">
        <v>28</v>
      </c>
      <c r="T5657">
        <v>10</v>
      </c>
      <c r="U5657">
        <v>5</v>
      </c>
      <c r="V5657">
        <v>0</v>
      </c>
      <c r="W5657">
        <v>0</v>
      </c>
      <c r="X5657">
        <v>110.8835850906294</v>
      </c>
      <c r="Y5657">
        <v>0</v>
      </c>
      <c r="Z5657">
        <v>0</v>
      </c>
      <c r="AA5657">
        <v>599.53399161671132</v>
      </c>
      <c r="AB5657">
        <v>15.355974896698127</v>
      </c>
      <c r="AC5657">
        <v>975.17196658695605</v>
      </c>
      <c r="AD5657">
        <v>0</v>
      </c>
      <c r="AE5657">
        <v>1700.9455181909948</v>
      </c>
    </row>
    <row r="5658" spans="1:31" x14ac:dyDescent="0.25">
      <c r="A5658">
        <v>2436688</v>
      </c>
      <c r="B5658">
        <v>1</v>
      </c>
      <c r="C5658" t="s">
        <v>80</v>
      </c>
      <c r="D5658" t="s">
        <v>83</v>
      </c>
      <c r="E5658" t="s">
        <v>147</v>
      </c>
      <c r="F5658" t="s">
        <v>16356</v>
      </c>
      <c r="G5658" t="s">
        <v>214</v>
      </c>
      <c r="H5658" t="s">
        <v>135</v>
      </c>
      <c r="I5658" t="s">
        <v>136</v>
      </c>
      <c r="J5658" t="s">
        <v>3</v>
      </c>
      <c r="K5658" t="s">
        <v>138</v>
      </c>
      <c r="L5658" t="s">
        <v>16357</v>
      </c>
      <c r="M5658" t="s">
        <v>16358</v>
      </c>
      <c r="N5658">
        <v>1.9741666659999999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11</v>
      </c>
      <c r="U5658">
        <v>0</v>
      </c>
      <c r="V5658">
        <v>3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125.77312870022151</v>
      </c>
      <c r="AC5658">
        <v>0</v>
      </c>
      <c r="AD5658">
        <v>87.405822088312036</v>
      </c>
      <c r="AE5658">
        <v>213.17895078853354</v>
      </c>
    </row>
    <row r="5659" spans="1:31" x14ac:dyDescent="0.25">
      <c r="A5659">
        <v>2436880</v>
      </c>
      <c r="B5659">
        <v>1</v>
      </c>
      <c r="C5659" t="s">
        <v>80</v>
      </c>
      <c r="D5659" t="s">
        <v>97</v>
      </c>
      <c r="E5659" t="s">
        <v>132</v>
      </c>
      <c r="F5659" t="s">
        <v>9868</v>
      </c>
      <c r="G5659" t="s">
        <v>198</v>
      </c>
      <c r="H5659" t="s">
        <v>135</v>
      </c>
      <c r="I5659" t="s">
        <v>136</v>
      </c>
      <c r="J5659" t="s">
        <v>137</v>
      </c>
      <c r="K5659" t="s">
        <v>138</v>
      </c>
      <c r="L5659" t="s">
        <v>16359</v>
      </c>
      <c r="M5659" t="s">
        <v>16360</v>
      </c>
      <c r="N5659">
        <v>2.1669444439999999</v>
      </c>
      <c r="O5659">
        <v>0</v>
      </c>
      <c r="P5659">
        <v>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1.1229864201085054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1.1229864201085054</v>
      </c>
    </row>
    <row r="5660" spans="1:31" x14ac:dyDescent="0.25">
      <c r="A5660">
        <v>2436582</v>
      </c>
      <c r="B5660">
        <v>1</v>
      </c>
      <c r="C5660" t="s">
        <v>80</v>
      </c>
      <c r="D5660" t="s">
        <v>110</v>
      </c>
      <c r="E5660" t="s">
        <v>156</v>
      </c>
      <c r="F5660" t="s">
        <v>16361</v>
      </c>
      <c r="G5660" t="s">
        <v>187</v>
      </c>
      <c r="H5660" t="s">
        <v>135</v>
      </c>
      <c r="I5660" t="s">
        <v>136</v>
      </c>
      <c r="J5660" t="s">
        <v>137</v>
      </c>
      <c r="K5660" t="s">
        <v>164</v>
      </c>
      <c r="L5660" t="s">
        <v>16362</v>
      </c>
      <c r="M5660" t="s">
        <v>16363</v>
      </c>
      <c r="N5660">
        <v>0.93472222199999999</v>
      </c>
      <c r="O5660">
        <v>0</v>
      </c>
      <c r="P5660">
        <v>1080</v>
      </c>
      <c r="Q5660">
        <v>0</v>
      </c>
      <c r="R5660">
        <v>0</v>
      </c>
      <c r="S5660">
        <v>0</v>
      </c>
      <c r="T5660">
        <v>54</v>
      </c>
      <c r="U5660">
        <v>0</v>
      </c>
      <c r="V5660">
        <v>0</v>
      </c>
      <c r="W5660">
        <v>0</v>
      </c>
      <c r="X5660">
        <v>409.49745756406634</v>
      </c>
      <c r="Y5660">
        <v>0</v>
      </c>
      <c r="Z5660">
        <v>0</v>
      </c>
      <c r="AA5660">
        <v>0</v>
      </c>
      <c r="AB5660">
        <v>38.702376101173385</v>
      </c>
      <c r="AC5660">
        <v>0</v>
      </c>
      <c r="AD5660">
        <v>0</v>
      </c>
      <c r="AE5660">
        <v>448.19983366523974</v>
      </c>
    </row>
    <row r="5661" spans="1:31" x14ac:dyDescent="0.25">
      <c r="A5661">
        <v>2436857</v>
      </c>
      <c r="B5661">
        <v>1</v>
      </c>
      <c r="C5661" t="s">
        <v>81</v>
      </c>
      <c r="D5661" t="s">
        <v>128</v>
      </c>
      <c r="E5661" t="s">
        <v>178</v>
      </c>
      <c r="F5661" t="s">
        <v>16364</v>
      </c>
      <c r="G5661" t="s">
        <v>187</v>
      </c>
      <c r="H5661" t="s">
        <v>144</v>
      </c>
      <c r="I5661" t="s">
        <v>136</v>
      </c>
      <c r="J5661" t="s">
        <v>137</v>
      </c>
      <c r="K5661" t="s">
        <v>164</v>
      </c>
      <c r="L5661" t="s">
        <v>16365</v>
      </c>
      <c r="M5661" t="s">
        <v>16366</v>
      </c>
      <c r="N5661">
        <v>1.1997222219999999</v>
      </c>
      <c r="O5661">
        <v>0</v>
      </c>
      <c r="P5661">
        <v>813</v>
      </c>
      <c r="Q5661">
        <v>0</v>
      </c>
      <c r="R5661">
        <v>0</v>
      </c>
      <c r="S5661">
        <v>2</v>
      </c>
      <c r="T5661">
        <v>78</v>
      </c>
      <c r="U5661">
        <v>0</v>
      </c>
      <c r="V5661">
        <v>0</v>
      </c>
      <c r="W5661">
        <v>0</v>
      </c>
      <c r="X5661">
        <v>204.89726109908773</v>
      </c>
      <c r="Y5661">
        <v>0</v>
      </c>
      <c r="Z5661">
        <v>0</v>
      </c>
      <c r="AA5661">
        <v>103.22802032825574</v>
      </c>
      <c r="AB5661">
        <v>106.89761562946616</v>
      </c>
      <c r="AC5661">
        <v>0</v>
      </c>
      <c r="AD5661">
        <v>0</v>
      </c>
      <c r="AE5661">
        <v>415.0228970568096</v>
      </c>
    </row>
    <row r="5662" spans="1:31" x14ac:dyDescent="0.25">
      <c r="A5662">
        <v>2436714</v>
      </c>
      <c r="B5662">
        <v>1</v>
      </c>
      <c r="C5662" t="s">
        <v>81</v>
      </c>
      <c r="D5662" t="s">
        <v>112</v>
      </c>
      <c r="E5662" t="s">
        <v>229</v>
      </c>
      <c r="F5662" t="s">
        <v>16367</v>
      </c>
      <c r="G5662" t="s">
        <v>143</v>
      </c>
      <c r="H5662" t="s">
        <v>144</v>
      </c>
      <c r="I5662" t="s">
        <v>136</v>
      </c>
      <c r="J5662" t="s">
        <v>137</v>
      </c>
      <c r="K5662" t="s">
        <v>138</v>
      </c>
      <c r="L5662" t="s">
        <v>16368</v>
      </c>
      <c r="M5662" t="s">
        <v>8362</v>
      </c>
      <c r="N5662">
        <v>1.159166666</v>
      </c>
      <c r="O5662">
        <v>50</v>
      </c>
      <c r="P5662">
        <v>13893</v>
      </c>
      <c r="Q5662">
        <v>1120</v>
      </c>
      <c r="R5662">
        <v>2697</v>
      </c>
      <c r="S5662">
        <v>163</v>
      </c>
      <c r="T5662">
        <v>1750</v>
      </c>
      <c r="U5662">
        <v>24</v>
      </c>
      <c r="V5662">
        <v>10</v>
      </c>
      <c r="W5662">
        <v>10.755280072513079</v>
      </c>
      <c r="X5662">
        <v>1961.3743741434541</v>
      </c>
      <c r="Y5662">
        <v>150.15562277811136</v>
      </c>
      <c r="Z5662">
        <v>91.057728676212676</v>
      </c>
      <c r="AA5662">
        <v>2644.6496546093949</v>
      </c>
      <c r="AB5662">
        <v>1331.7030803899422</v>
      </c>
      <c r="AC5662">
        <v>2030.0334028272805</v>
      </c>
      <c r="AD5662">
        <v>518.0252632095237</v>
      </c>
      <c r="AE5662">
        <v>8737.7544067064318</v>
      </c>
    </row>
    <row r="5663" spans="1:31" x14ac:dyDescent="0.25">
      <c r="A5663">
        <v>2436671</v>
      </c>
      <c r="B5663">
        <v>1</v>
      </c>
      <c r="C5663" t="s">
        <v>80</v>
      </c>
      <c r="D5663" t="s">
        <v>94</v>
      </c>
      <c r="E5663" t="s">
        <v>229</v>
      </c>
      <c r="F5663" t="s">
        <v>1343</v>
      </c>
      <c r="G5663" t="s">
        <v>143</v>
      </c>
      <c r="H5663" t="s">
        <v>144</v>
      </c>
      <c r="I5663" t="s">
        <v>136</v>
      </c>
      <c r="J5663" t="s">
        <v>137</v>
      </c>
      <c r="K5663" t="s">
        <v>138</v>
      </c>
      <c r="L5663" t="s">
        <v>16369</v>
      </c>
      <c r="M5663" t="s">
        <v>16370</v>
      </c>
      <c r="N5663">
        <v>6.8333332999999996E-2</v>
      </c>
      <c r="O5663">
        <v>6</v>
      </c>
      <c r="P5663">
        <v>32</v>
      </c>
      <c r="Q5663">
        <v>44</v>
      </c>
      <c r="R5663">
        <v>146</v>
      </c>
      <c r="S5663">
        <v>6</v>
      </c>
      <c r="T5663">
        <v>51</v>
      </c>
      <c r="U5663">
        <v>2</v>
      </c>
      <c r="V5663">
        <v>0</v>
      </c>
      <c r="W5663">
        <v>7.3191239358453328E-2</v>
      </c>
      <c r="X5663">
        <v>0.10346345379293834</v>
      </c>
      <c r="Y5663">
        <v>0.99601040176687006</v>
      </c>
      <c r="Z5663">
        <v>0.24244437610042008</v>
      </c>
      <c r="AA5663">
        <v>0.95849166481769998</v>
      </c>
      <c r="AB5663">
        <v>3.4755045409760381</v>
      </c>
      <c r="AC5663">
        <v>10.734960521387567</v>
      </c>
      <c r="AD5663">
        <v>0</v>
      </c>
      <c r="AE5663">
        <v>16.584066198199988</v>
      </c>
    </row>
    <row r="5664" spans="1:31" x14ac:dyDescent="0.25">
      <c r="A5664">
        <v>2436522</v>
      </c>
      <c r="B5664">
        <v>1</v>
      </c>
      <c r="C5664" t="s">
        <v>80</v>
      </c>
      <c r="D5664" t="s">
        <v>82</v>
      </c>
      <c r="E5664" t="s">
        <v>147</v>
      </c>
      <c r="F5664" t="s">
        <v>16371</v>
      </c>
      <c r="G5664" t="s">
        <v>171</v>
      </c>
      <c r="H5664" t="s">
        <v>135</v>
      </c>
      <c r="I5664" t="s">
        <v>136</v>
      </c>
      <c r="J5664" t="s">
        <v>137</v>
      </c>
      <c r="K5664" t="s">
        <v>138</v>
      </c>
      <c r="L5664" t="s">
        <v>16372</v>
      </c>
      <c r="M5664" t="s">
        <v>16373</v>
      </c>
      <c r="N5664">
        <v>1.923333333</v>
      </c>
      <c r="O5664">
        <v>0</v>
      </c>
      <c r="P5664">
        <v>17</v>
      </c>
      <c r="Q5664">
        <v>0</v>
      </c>
      <c r="R5664">
        <v>0</v>
      </c>
      <c r="S5664">
        <v>0</v>
      </c>
      <c r="T5664">
        <v>2</v>
      </c>
      <c r="U5664">
        <v>0</v>
      </c>
      <c r="V5664">
        <v>0</v>
      </c>
      <c r="W5664">
        <v>0</v>
      </c>
      <c r="X5664">
        <v>2.1021974479784302</v>
      </c>
      <c r="Y5664">
        <v>0</v>
      </c>
      <c r="Z5664">
        <v>0</v>
      </c>
      <c r="AA5664">
        <v>0</v>
      </c>
      <c r="AB5664">
        <v>4.7772525731784334</v>
      </c>
      <c r="AC5664">
        <v>0</v>
      </c>
      <c r="AD5664">
        <v>0</v>
      </c>
      <c r="AE5664">
        <v>6.8794500211568632</v>
      </c>
    </row>
    <row r="5665" spans="1:31" x14ac:dyDescent="0.25">
      <c r="A5665">
        <v>2436608</v>
      </c>
      <c r="B5665">
        <v>1</v>
      </c>
      <c r="C5665" t="s">
        <v>81</v>
      </c>
      <c r="D5665" t="s">
        <v>128</v>
      </c>
      <c r="E5665" t="s">
        <v>178</v>
      </c>
      <c r="F5665" t="s">
        <v>16374</v>
      </c>
      <c r="G5665" t="s">
        <v>187</v>
      </c>
      <c r="H5665" t="s">
        <v>144</v>
      </c>
      <c r="I5665" t="s">
        <v>136</v>
      </c>
      <c r="J5665" t="s">
        <v>137</v>
      </c>
      <c r="K5665" t="s">
        <v>164</v>
      </c>
      <c r="L5665" t="s">
        <v>16375</v>
      </c>
      <c r="M5665" t="s">
        <v>16376</v>
      </c>
      <c r="N5665">
        <v>9.1327777769999994</v>
      </c>
      <c r="O5665">
        <v>1</v>
      </c>
      <c r="P5665">
        <v>2612</v>
      </c>
      <c r="Q5665">
        <v>0</v>
      </c>
      <c r="R5665">
        <v>23</v>
      </c>
      <c r="S5665">
        <v>2</v>
      </c>
      <c r="T5665">
        <v>154</v>
      </c>
      <c r="U5665">
        <v>0</v>
      </c>
      <c r="V5665">
        <v>0</v>
      </c>
      <c r="W5665">
        <v>2.3384802563966662</v>
      </c>
      <c r="X5665">
        <v>5533.2561822266916</v>
      </c>
      <c r="Y5665">
        <v>0</v>
      </c>
      <c r="Z5665">
        <v>84.927041833652581</v>
      </c>
      <c r="AA5665">
        <v>287.85194282445036</v>
      </c>
      <c r="AB5665">
        <v>2166.1652804004589</v>
      </c>
      <c r="AC5665">
        <v>0</v>
      </c>
      <c r="AD5665">
        <v>0</v>
      </c>
      <c r="AE5665">
        <v>8074.538927541651</v>
      </c>
    </row>
    <row r="5666" spans="1:31" x14ac:dyDescent="0.25">
      <c r="A5666">
        <v>2437000</v>
      </c>
      <c r="B5666">
        <v>1</v>
      </c>
      <c r="C5666" t="s">
        <v>80</v>
      </c>
      <c r="D5666" t="s">
        <v>106</v>
      </c>
      <c r="E5666" t="s">
        <v>156</v>
      </c>
      <c r="F5666" t="s">
        <v>16377</v>
      </c>
      <c r="G5666" t="s">
        <v>175</v>
      </c>
      <c r="H5666" t="s">
        <v>135</v>
      </c>
      <c r="I5666" t="s">
        <v>136</v>
      </c>
      <c r="J5666" t="s">
        <v>137</v>
      </c>
      <c r="K5666" t="s">
        <v>138</v>
      </c>
      <c r="L5666" t="s">
        <v>16378</v>
      </c>
      <c r="M5666" t="s">
        <v>16379</v>
      </c>
      <c r="N5666">
        <v>0.48416666600000002</v>
      </c>
      <c r="O5666">
        <v>0</v>
      </c>
      <c r="P5666">
        <v>9</v>
      </c>
      <c r="Q5666">
        <v>0</v>
      </c>
      <c r="R5666">
        <v>8</v>
      </c>
      <c r="S5666">
        <v>0</v>
      </c>
      <c r="T5666">
        <v>2</v>
      </c>
      <c r="U5666">
        <v>0</v>
      </c>
      <c r="V5666">
        <v>0</v>
      </c>
      <c r="W5666">
        <v>0</v>
      </c>
      <c r="X5666">
        <v>0.6653469036951567</v>
      </c>
      <c r="Y5666">
        <v>0</v>
      </c>
      <c r="Z5666">
        <v>2.482759222109834E-2</v>
      </c>
      <c r="AA5666">
        <v>0</v>
      </c>
      <c r="AB5666">
        <v>0.64571490285563338</v>
      </c>
      <c r="AC5666">
        <v>0</v>
      </c>
      <c r="AD5666">
        <v>0</v>
      </c>
      <c r="AE5666">
        <v>1.3358893987718883</v>
      </c>
    </row>
    <row r="5667" spans="1:31" x14ac:dyDescent="0.25">
      <c r="A5667">
        <v>2436562</v>
      </c>
      <c r="B5667">
        <v>1</v>
      </c>
      <c r="C5667" t="s">
        <v>80</v>
      </c>
      <c r="D5667" t="s">
        <v>107</v>
      </c>
      <c r="E5667" t="s">
        <v>141</v>
      </c>
      <c r="F5667" t="s">
        <v>16380</v>
      </c>
      <c r="G5667" t="s">
        <v>143</v>
      </c>
      <c r="H5667" t="s">
        <v>144</v>
      </c>
      <c r="I5667" t="s">
        <v>136</v>
      </c>
      <c r="J5667" t="s">
        <v>137</v>
      </c>
      <c r="K5667" t="s">
        <v>138</v>
      </c>
      <c r="L5667" t="s">
        <v>16381</v>
      </c>
      <c r="M5667" t="s">
        <v>16382</v>
      </c>
      <c r="N5667">
        <v>0.86722222199999999</v>
      </c>
      <c r="O5667">
        <v>2</v>
      </c>
      <c r="P5667">
        <v>339</v>
      </c>
      <c r="Q5667">
        <v>47</v>
      </c>
      <c r="R5667">
        <v>22</v>
      </c>
      <c r="S5667">
        <v>14</v>
      </c>
      <c r="T5667">
        <v>49</v>
      </c>
      <c r="U5667">
        <v>0</v>
      </c>
      <c r="V5667">
        <v>0</v>
      </c>
      <c r="W5667">
        <v>1.1388053939135456</v>
      </c>
      <c r="X5667">
        <v>51.681178453648251</v>
      </c>
      <c r="Y5667">
        <v>52.249827443978425</v>
      </c>
      <c r="Z5667">
        <v>20.097559379515992</v>
      </c>
      <c r="AA5667">
        <v>33.024697021757845</v>
      </c>
      <c r="AB5667">
        <v>46.421535821448423</v>
      </c>
      <c r="AC5667">
        <v>0</v>
      </c>
      <c r="AD5667">
        <v>0</v>
      </c>
      <c r="AE5667">
        <v>204.61360351426248</v>
      </c>
    </row>
    <row r="5668" spans="1:31" x14ac:dyDescent="0.25">
      <c r="A5668">
        <v>2436917</v>
      </c>
      <c r="B5668">
        <v>1</v>
      </c>
      <c r="C5668" t="s">
        <v>80</v>
      </c>
      <c r="D5668" t="s">
        <v>85</v>
      </c>
      <c r="E5668" t="s">
        <v>132</v>
      </c>
      <c r="F5668" t="s">
        <v>16383</v>
      </c>
      <c r="G5668" t="s">
        <v>134</v>
      </c>
      <c r="H5668" t="s">
        <v>135</v>
      </c>
      <c r="I5668" t="s">
        <v>136</v>
      </c>
      <c r="J5668" t="s">
        <v>137</v>
      </c>
      <c r="K5668" t="s">
        <v>138</v>
      </c>
      <c r="L5668" t="s">
        <v>16384</v>
      </c>
      <c r="M5668" t="s">
        <v>16385</v>
      </c>
      <c r="N5668">
        <v>2.7055555550000001</v>
      </c>
      <c r="O5668">
        <v>0</v>
      </c>
      <c r="P5668">
        <v>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1.0694567801895065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1.0694567801895065</v>
      </c>
    </row>
    <row r="5669" spans="1:31" x14ac:dyDescent="0.25">
      <c r="A5669">
        <v>2436585</v>
      </c>
      <c r="B5669">
        <v>1</v>
      </c>
      <c r="C5669" t="s">
        <v>80</v>
      </c>
      <c r="D5669" t="s">
        <v>107</v>
      </c>
      <c r="E5669" t="s">
        <v>147</v>
      </c>
      <c r="F5669" t="s">
        <v>16386</v>
      </c>
      <c r="G5669" t="s">
        <v>171</v>
      </c>
      <c r="H5669" t="s">
        <v>135</v>
      </c>
      <c r="I5669" t="s">
        <v>136</v>
      </c>
      <c r="J5669" t="s">
        <v>137</v>
      </c>
      <c r="K5669" t="s">
        <v>138</v>
      </c>
      <c r="L5669" t="s">
        <v>16387</v>
      </c>
      <c r="M5669" t="s">
        <v>16388</v>
      </c>
      <c r="N5669">
        <v>3.233055555</v>
      </c>
      <c r="O5669">
        <v>0</v>
      </c>
      <c r="P5669">
        <v>1</v>
      </c>
      <c r="Q5669">
        <v>0</v>
      </c>
      <c r="R5669">
        <v>2</v>
      </c>
      <c r="S5669">
        <v>0</v>
      </c>
      <c r="T5669">
        <v>1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</row>
    <row r="5670" spans="1:31" x14ac:dyDescent="0.25">
      <c r="A5670">
        <v>2437063</v>
      </c>
      <c r="B5670">
        <v>1</v>
      </c>
      <c r="C5670" t="s">
        <v>80</v>
      </c>
      <c r="D5670" t="s">
        <v>92</v>
      </c>
      <c r="E5670" t="s">
        <v>132</v>
      </c>
      <c r="F5670" t="s">
        <v>16389</v>
      </c>
      <c r="G5670" t="s">
        <v>198</v>
      </c>
      <c r="H5670" t="s">
        <v>135</v>
      </c>
      <c r="I5670" t="s">
        <v>136</v>
      </c>
      <c r="J5670" t="s">
        <v>137</v>
      </c>
      <c r="K5670" t="s">
        <v>138</v>
      </c>
      <c r="L5670" t="s">
        <v>16390</v>
      </c>
      <c r="M5670" t="s">
        <v>16391</v>
      </c>
      <c r="N5670">
        <v>2.0833333330000001</v>
      </c>
      <c r="O5670">
        <v>0</v>
      </c>
      <c r="P5670">
        <v>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1.7158433921921068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1.7158433921921068</v>
      </c>
    </row>
    <row r="5671" spans="1:31" x14ac:dyDescent="0.25">
      <c r="A5671">
        <v>2437086</v>
      </c>
      <c r="B5671">
        <v>1</v>
      </c>
      <c r="C5671" t="s">
        <v>81</v>
      </c>
      <c r="D5671" t="s">
        <v>127</v>
      </c>
      <c r="E5671" t="s">
        <v>147</v>
      </c>
      <c r="F5671" t="s">
        <v>1944</v>
      </c>
      <c r="G5671" t="s">
        <v>175</v>
      </c>
      <c r="H5671" t="s">
        <v>135</v>
      </c>
      <c r="I5671" t="s">
        <v>136</v>
      </c>
      <c r="J5671" t="s">
        <v>137</v>
      </c>
      <c r="K5671" t="s">
        <v>138</v>
      </c>
      <c r="L5671" t="s">
        <v>16392</v>
      </c>
      <c r="M5671" t="s">
        <v>16393</v>
      </c>
      <c r="N5671">
        <v>0.86</v>
      </c>
      <c r="O5671">
        <v>0</v>
      </c>
      <c r="P5671">
        <v>17</v>
      </c>
      <c r="Q5671">
        <v>0</v>
      </c>
      <c r="R5671">
        <v>9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3.2088786035770576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3.2088786035770576</v>
      </c>
    </row>
    <row r="5672" spans="1:31" x14ac:dyDescent="0.25">
      <c r="A5672">
        <v>2436817</v>
      </c>
      <c r="B5672">
        <v>1</v>
      </c>
      <c r="C5672" t="s">
        <v>81</v>
      </c>
      <c r="D5672" t="s">
        <v>118</v>
      </c>
      <c r="E5672" t="s">
        <v>161</v>
      </c>
      <c r="F5672" t="s">
        <v>8533</v>
      </c>
      <c r="G5672" t="s">
        <v>163</v>
      </c>
      <c r="H5672" t="s">
        <v>144</v>
      </c>
      <c r="I5672" t="s">
        <v>136</v>
      </c>
      <c r="J5672" t="s">
        <v>137</v>
      </c>
      <c r="K5672" t="s">
        <v>164</v>
      </c>
      <c r="L5672" t="s">
        <v>16394</v>
      </c>
      <c r="M5672" t="s">
        <v>16395</v>
      </c>
      <c r="N5672">
        <v>0.17249999999999999</v>
      </c>
      <c r="O5672">
        <v>0</v>
      </c>
      <c r="P5672">
        <v>19</v>
      </c>
      <c r="Q5672">
        <v>0</v>
      </c>
      <c r="R5672">
        <v>3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0.29428469670308249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0.29428469670308249</v>
      </c>
    </row>
    <row r="5673" spans="1:31" x14ac:dyDescent="0.25">
      <c r="A5673">
        <v>2436771</v>
      </c>
      <c r="B5673">
        <v>1</v>
      </c>
      <c r="C5673" t="s">
        <v>81</v>
      </c>
      <c r="D5673" t="s">
        <v>119</v>
      </c>
      <c r="E5673" t="s">
        <v>156</v>
      </c>
      <c r="F5673" t="s">
        <v>16396</v>
      </c>
      <c r="G5673" t="s">
        <v>158</v>
      </c>
      <c r="H5673" t="s">
        <v>135</v>
      </c>
      <c r="I5673" t="s">
        <v>136</v>
      </c>
      <c r="J5673" t="s">
        <v>137</v>
      </c>
      <c r="K5673" t="s">
        <v>138</v>
      </c>
      <c r="L5673" t="s">
        <v>16397</v>
      </c>
      <c r="M5673" t="s">
        <v>16398</v>
      </c>
      <c r="N5673">
        <v>1.3944444439999999</v>
      </c>
      <c r="O5673">
        <v>0</v>
      </c>
      <c r="P5673">
        <v>85</v>
      </c>
      <c r="Q5673">
        <v>0</v>
      </c>
      <c r="R5673">
        <v>6</v>
      </c>
      <c r="S5673">
        <v>0</v>
      </c>
      <c r="T5673">
        <v>5</v>
      </c>
      <c r="U5673">
        <v>0</v>
      </c>
      <c r="V5673">
        <v>0</v>
      </c>
      <c r="W5673">
        <v>0</v>
      </c>
      <c r="X5673">
        <v>0.12904142320474166</v>
      </c>
      <c r="Y5673">
        <v>0</v>
      </c>
      <c r="Z5673">
        <v>0</v>
      </c>
      <c r="AA5673">
        <v>0</v>
      </c>
      <c r="AB5673">
        <v>2.8950537692030553</v>
      </c>
      <c r="AC5673">
        <v>0</v>
      </c>
      <c r="AD5673">
        <v>0</v>
      </c>
      <c r="AE5673">
        <v>3.0240951924077972</v>
      </c>
    </row>
    <row r="5674" spans="1:31" x14ac:dyDescent="0.25">
      <c r="A5674">
        <v>2436631</v>
      </c>
      <c r="B5674">
        <v>1</v>
      </c>
      <c r="C5674" t="s">
        <v>80</v>
      </c>
      <c r="D5674" t="s">
        <v>110</v>
      </c>
      <c r="E5674" t="s">
        <v>147</v>
      </c>
      <c r="F5674" t="s">
        <v>16399</v>
      </c>
      <c r="G5674" t="s">
        <v>187</v>
      </c>
      <c r="H5674" t="s">
        <v>135</v>
      </c>
      <c r="I5674" t="s">
        <v>136</v>
      </c>
      <c r="J5674" t="s">
        <v>137</v>
      </c>
      <c r="K5674" t="s">
        <v>164</v>
      </c>
      <c r="L5674" t="s">
        <v>16400</v>
      </c>
      <c r="M5674" t="s">
        <v>16401</v>
      </c>
      <c r="N5674">
        <v>0.75333333300000005</v>
      </c>
      <c r="O5674">
        <v>0</v>
      </c>
      <c r="P5674">
        <v>13</v>
      </c>
      <c r="Q5674">
        <v>0</v>
      </c>
      <c r="R5674">
        <v>0</v>
      </c>
      <c r="S5674">
        <v>0</v>
      </c>
      <c r="T5674">
        <v>5</v>
      </c>
      <c r="U5674">
        <v>0</v>
      </c>
      <c r="V5674">
        <v>1</v>
      </c>
      <c r="W5674">
        <v>0</v>
      </c>
      <c r="X5674">
        <v>2.7346009816445602</v>
      </c>
      <c r="Y5674">
        <v>0</v>
      </c>
      <c r="Z5674">
        <v>0</v>
      </c>
      <c r="AA5674">
        <v>0</v>
      </c>
      <c r="AB5674">
        <v>17.029409118005788</v>
      </c>
      <c r="AC5674">
        <v>0</v>
      </c>
      <c r="AD5674">
        <v>9.2838795605638396</v>
      </c>
      <c r="AE5674">
        <v>29.047889660214189</v>
      </c>
    </row>
    <row r="5675" spans="1:31" x14ac:dyDescent="0.25">
      <c r="A5675">
        <v>2436568</v>
      </c>
      <c r="B5675">
        <v>1</v>
      </c>
      <c r="C5675" t="s">
        <v>80</v>
      </c>
      <c r="D5675" t="s">
        <v>103</v>
      </c>
      <c r="E5675" t="s">
        <v>290</v>
      </c>
      <c r="F5675" t="s">
        <v>16402</v>
      </c>
      <c r="G5675" t="s">
        <v>355</v>
      </c>
      <c r="H5675" t="s">
        <v>135</v>
      </c>
      <c r="I5675" t="s">
        <v>136</v>
      </c>
      <c r="J5675" t="s">
        <v>137</v>
      </c>
      <c r="K5675" t="s">
        <v>164</v>
      </c>
      <c r="L5675" t="s">
        <v>16403</v>
      </c>
      <c r="M5675" t="s">
        <v>16404</v>
      </c>
      <c r="N5675">
        <v>7.386666666</v>
      </c>
      <c r="O5675">
        <v>0</v>
      </c>
      <c r="P5675">
        <v>45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67.72754642743341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67.72754642743341</v>
      </c>
    </row>
    <row r="5676" spans="1:31" x14ac:dyDescent="0.25">
      <c r="A5676">
        <v>2436897</v>
      </c>
      <c r="B5676">
        <v>1</v>
      </c>
      <c r="C5676" t="s">
        <v>80</v>
      </c>
      <c r="D5676" t="s">
        <v>103</v>
      </c>
      <c r="E5676" t="s">
        <v>147</v>
      </c>
      <c r="F5676" t="s">
        <v>16405</v>
      </c>
      <c r="G5676" t="s">
        <v>171</v>
      </c>
      <c r="H5676" t="s">
        <v>135</v>
      </c>
      <c r="I5676" t="s">
        <v>136</v>
      </c>
      <c r="J5676" t="s">
        <v>137</v>
      </c>
      <c r="K5676" t="s">
        <v>138</v>
      </c>
      <c r="L5676" t="s">
        <v>16406</v>
      </c>
      <c r="M5676" t="s">
        <v>16407</v>
      </c>
      <c r="N5676">
        <v>2.4722222220000001</v>
      </c>
      <c r="O5676">
        <v>0</v>
      </c>
      <c r="P5676">
        <v>243</v>
      </c>
      <c r="Q5676">
        <v>0</v>
      </c>
      <c r="R5676">
        <v>0</v>
      </c>
      <c r="S5676">
        <v>0</v>
      </c>
      <c r="T5676">
        <v>42</v>
      </c>
      <c r="U5676">
        <v>0</v>
      </c>
      <c r="V5676">
        <v>0</v>
      </c>
      <c r="W5676">
        <v>0</v>
      </c>
      <c r="X5676">
        <v>191.33549200894862</v>
      </c>
      <c r="Y5676">
        <v>0</v>
      </c>
      <c r="Z5676">
        <v>0</v>
      </c>
      <c r="AA5676">
        <v>0</v>
      </c>
      <c r="AB5676">
        <v>156.49838155841698</v>
      </c>
      <c r="AC5676">
        <v>0</v>
      </c>
      <c r="AD5676">
        <v>0</v>
      </c>
      <c r="AE5676">
        <v>347.83387356736557</v>
      </c>
    </row>
    <row r="5677" spans="1:31" x14ac:dyDescent="0.25">
      <c r="A5677">
        <v>2436505</v>
      </c>
      <c r="B5677">
        <v>1</v>
      </c>
      <c r="C5677" t="s">
        <v>80</v>
      </c>
      <c r="D5677" t="s">
        <v>97</v>
      </c>
      <c r="E5677" t="s">
        <v>147</v>
      </c>
      <c r="F5677" t="s">
        <v>16408</v>
      </c>
      <c r="G5677" t="s">
        <v>175</v>
      </c>
      <c r="H5677" t="s">
        <v>135</v>
      </c>
      <c r="I5677" t="s">
        <v>136</v>
      </c>
      <c r="J5677" t="s">
        <v>137</v>
      </c>
      <c r="K5677" t="s">
        <v>138</v>
      </c>
      <c r="L5677" t="s">
        <v>16409</v>
      </c>
      <c r="M5677" t="s">
        <v>16410</v>
      </c>
      <c r="N5677">
        <v>1.0694444439999999</v>
      </c>
      <c r="O5677">
        <v>0</v>
      </c>
      <c r="P5677">
        <v>21</v>
      </c>
      <c r="Q5677">
        <v>0</v>
      </c>
      <c r="R5677">
        <v>1</v>
      </c>
      <c r="S5677">
        <v>0</v>
      </c>
      <c r="T5677">
        <v>4</v>
      </c>
      <c r="U5677">
        <v>0</v>
      </c>
      <c r="V5677">
        <v>0</v>
      </c>
      <c r="W5677">
        <v>0</v>
      </c>
      <c r="X5677">
        <v>7.4629596230207627</v>
      </c>
      <c r="Y5677">
        <v>0</v>
      </c>
      <c r="Z5677">
        <v>0</v>
      </c>
      <c r="AA5677">
        <v>0</v>
      </c>
      <c r="AB5677">
        <v>1.4687253817439221</v>
      </c>
      <c r="AC5677">
        <v>0</v>
      </c>
      <c r="AD5677">
        <v>0</v>
      </c>
      <c r="AE5677">
        <v>8.9316850047646845</v>
      </c>
    </row>
    <row r="5678" spans="1:31" x14ac:dyDescent="0.25">
      <c r="A5678">
        <v>2436605</v>
      </c>
      <c r="B5678">
        <v>1</v>
      </c>
      <c r="C5678" t="s">
        <v>80</v>
      </c>
      <c r="D5678" t="s">
        <v>91</v>
      </c>
      <c r="E5678" t="s">
        <v>161</v>
      </c>
      <c r="F5678" t="s">
        <v>16411</v>
      </c>
      <c r="G5678" t="s">
        <v>187</v>
      </c>
      <c r="H5678" t="s">
        <v>144</v>
      </c>
      <c r="I5678" t="s">
        <v>136</v>
      </c>
      <c r="J5678" t="s">
        <v>137</v>
      </c>
      <c r="K5678" t="s">
        <v>164</v>
      </c>
      <c r="L5678" t="s">
        <v>16412</v>
      </c>
      <c r="M5678" t="s">
        <v>16413</v>
      </c>
      <c r="N5678">
        <v>2.4563888880000002</v>
      </c>
      <c r="O5678">
        <v>0</v>
      </c>
      <c r="P5678">
        <v>59</v>
      </c>
      <c r="Q5678">
        <v>0</v>
      </c>
      <c r="R5678">
        <v>0</v>
      </c>
      <c r="S5678">
        <v>0</v>
      </c>
      <c r="T5678">
        <v>5</v>
      </c>
      <c r="U5678">
        <v>0</v>
      </c>
      <c r="V5678">
        <v>0</v>
      </c>
      <c r="W5678">
        <v>0</v>
      </c>
      <c r="X5678">
        <v>34.873666255761464</v>
      </c>
      <c r="Y5678">
        <v>0</v>
      </c>
      <c r="Z5678">
        <v>0</v>
      </c>
      <c r="AA5678">
        <v>0</v>
      </c>
      <c r="AB5678">
        <v>17.540861430410501</v>
      </c>
      <c r="AC5678">
        <v>0</v>
      </c>
      <c r="AD5678">
        <v>0</v>
      </c>
      <c r="AE5678">
        <v>52.414527686171965</v>
      </c>
    </row>
    <row r="5679" spans="1:31" x14ac:dyDescent="0.25">
      <c r="A5679">
        <v>2437126</v>
      </c>
      <c r="B5679">
        <v>1</v>
      </c>
      <c r="C5679" t="s">
        <v>80</v>
      </c>
      <c r="D5679" t="s">
        <v>85</v>
      </c>
      <c r="E5679" t="s">
        <v>147</v>
      </c>
      <c r="F5679" t="s">
        <v>16414</v>
      </c>
      <c r="G5679" t="s">
        <v>175</v>
      </c>
      <c r="H5679" t="s">
        <v>135</v>
      </c>
      <c r="I5679" t="s">
        <v>136</v>
      </c>
      <c r="J5679" t="s">
        <v>137</v>
      </c>
      <c r="K5679" t="s">
        <v>138</v>
      </c>
      <c r="L5679" t="s">
        <v>16415</v>
      </c>
      <c r="M5679" t="s">
        <v>16416</v>
      </c>
      <c r="N5679">
        <v>0.42694444399999998</v>
      </c>
      <c r="O5679">
        <v>0</v>
      </c>
      <c r="P5679">
        <v>167</v>
      </c>
      <c r="Q5679">
        <v>0</v>
      </c>
      <c r="R5679">
        <v>0</v>
      </c>
      <c r="S5679">
        <v>0</v>
      </c>
      <c r="T5679">
        <v>16</v>
      </c>
      <c r="U5679">
        <v>0</v>
      </c>
      <c r="V5679">
        <v>0</v>
      </c>
      <c r="W5679">
        <v>0</v>
      </c>
      <c r="X5679">
        <v>14.359569120245409</v>
      </c>
      <c r="Y5679">
        <v>0</v>
      </c>
      <c r="Z5679">
        <v>0</v>
      </c>
      <c r="AA5679">
        <v>0</v>
      </c>
      <c r="AB5679">
        <v>2.3314935576566818</v>
      </c>
      <c r="AC5679">
        <v>0</v>
      </c>
      <c r="AD5679">
        <v>0</v>
      </c>
      <c r="AE5679">
        <v>16.691062677902089</v>
      </c>
    </row>
    <row r="5680" spans="1:31" x14ac:dyDescent="0.25">
      <c r="A5680">
        <v>2437130</v>
      </c>
      <c r="B5680">
        <v>1</v>
      </c>
      <c r="C5680" t="s">
        <v>80</v>
      </c>
      <c r="D5680" t="s">
        <v>103</v>
      </c>
      <c r="E5680" t="s">
        <v>161</v>
      </c>
      <c r="F5680" t="s">
        <v>16417</v>
      </c>
      <c r="G5680" t="s">
        <v>143</v>
      </c>
      <c r="H5680" t="s">
        <v>144</v>
      </c>
      <c r="I5680" t="s">
        <v>136</v>
      </c>
      <c r="J5680" t="s">
        <v>137</v>
      </c>
      <c r="K5680" t="s">
        <v>138</v>
      </c>
      <c r="L5680" t="s">
        <v>16418</v>
      </c>
      <c r="M5680" t="s">
        <v>16419</v>
      </c>
      <c r="N5680">
        <v>0.99166666599999997</v>
      </c>
      <c r="O5680">
        <v>0</v>
      </c>
      <c r="P5680">
        <v>9539</v>
      </c>
      <c r="Q5680">
        <v>0</v>
      </c>
      <c r="R5680">
        <v>15</v>
      </c>
      <c r="S5680">
        <v>4</v>
      </c>
      <c r="T5680">
        <v>523</v>
      </c>
      <c r="U5680">
        <v>0</v>
      </c>
      <c r="V5680">
        <v>1</v>
      </c>
      <c r="W5680">
        <v>0</v>
      </c>
      <c r="X5680">
        <v>2012.241208444018</v>
      </c>
      <c r="Y5680">
        <v>0</v>
      </c>
      <c r="Z5680">
        <v>12.904696262504727</v>
      </c>
      <c r="AA5680">
        <v>28.523621274634618</v>
      </c>
      <c r="AB5680">
        <v>823.54490537788524</v>
      </c>
      <c r="AC5680">
        <v>0</v>
      </c>
      <c r="AD5680">
        <v>7.0244048759946649</v>
      </c>
      <c r="AE5680">
        <v>2884.2388362350371</v>
      </c>
    </row>
    <row r="5681" spans="1:31" x14ac:dyDescent="0.25">
      <c r="A5681">
        <v>2437131</v>
      </c>
      <c r="B5681">
        <v>1</v>
      </c>
      <c r="C5681" t="s">
        <v>80</v>
      </c>
      <c r="D5681" t="s">
        <v>94</v>
      </c>
      <c r="E5681" t="s">
        <v>178</v>
      </c>
      <c r="F5681" t="s">
        <v>811</v>
      </c>
      <c r="G5681" t="s">
        <v>143</v>
      </c>
      <c r="H5681" t="s">
        <v>144</v>
      </c>
      <c r="I5681" t="s">
        <v>136</v>
      </c>
      <c r="J5681" t="s">
        <v>137</v>
      </c>
      <c r="K5681" t="s">
        <v>138</v>
      </c>
      <c r="L5681" t="s">
        <v>16420</v>
      </c>
      <c r="M5681" t="s">
        <v>16421</v>
      </c>
      <c r="N5681">
        <v>0.16527777699999999</v>
      </c>
      <c r="O5681">
        <v>0</v>
      </c>
      <c r="P5681">
        <v>137</v>
      </c>
      <c r="Q5681">
        <v>1</v>
      </c>
      <c r="R5681">
        <v>7</v>
      </c>
      <c r="S5681">
        <v>13</v>
      </c>
      <c r="T5681">
        <v>20</v>
      </c>
      <c r="U5681">
        <v>4</v>
      </c>
      <c r="V5681">
        <v>0</v>
      </c>
      <c r="W5681">
        <v>0</v>
      </c>
      <c r="X5681">
        <v>3.3685605457068051</v>
      </c>
      <c r="Y5681">
        <v>4.6552530101388885E-2</v>
      </c>
      <c r="Z5681">
        <v>0.61383017457139599</v>
      </c>
      <c r="AA5681">
        <v>21.207197885594898</v>
      </c>
      <c r="AB5681">
        <v>1.9452303198109442</v>
      </c>
      <c r="AC5681">
        <v>134.01402123305013</v>
      </c>
      <c r="AD5681">
        <v>0</v>
      </c>
      <c r="AE5681">
        <v>161.19539268883557</v>
      </c>
    </row>
    <row r="5682" spans="1:31" x14ac:dyDescent="0.25">
      <c r="A5682">
        <v>2437132</v>
      </c>
      <c r="B5682">
        <v>1</v>
      </c>
      <c r="C5682" t="s">
        <v>80</v>
      </c>
      <c r="D5682" t="s">
        <v>85</v>
      </c>
      <c r="E5682" t="s">
        <v>290</v>
      </c>
      <c r="F5682" t="s">
        <v>15679</v>
      </c>
      <c r="G5682" t="s">
        <v>308</v>
      </c>
      <c r="H5682" t="s">
        <v>135</v>
      </c>
      <c r="I5682" t="s">
        <v>136</v>
      </c>
      <c r="J5682" t="s">
        <v>137</v>
      </c>
      <c r="K5682" t="s">
        <v>138</v>
      </c>
      <c r="L5682" t="s">
        <v>16422</v>
      </c>
      <c r="M5682" t="s">
        <v>16423</v>
      </c>
      <c r="N5682">
        <v>0.91444444400000002</v>
      </c>
      <c r="O5682">
        <v>0</v>
      </c>
      <c r="P5682">
        <v>47</v>
      </c>
      <c r="Q5682">
        <v>0</v>
      </c>
      <c r="R5682">
        <v>0</v>
      </c>
      <c r="S5682">
        <v>0</v>
      </c>
      <c r="T5682">
        <v>38</v>
      </c>
      <c r="U5682">
        <v>0</v>
      </c>
      <c r="V5682">
        <v>0</v>
      </c>
      <c r="W5682">
        <v>0</v>
      </c>
      <c r="X5682">
        <v>10.873505937702012</v>
      </c>
      <c r="Y5682">
        <v>0</v>
      </c>
      <c r="Z5682">
        <v>0</v>
      </c>
      <c r="AA5682">
        <v>0</v>
      </c>
      <c r="AB5682">
        <v>16.778122679544794</v>
      </c>
      <c r="AC5682">
        <v>0</v>
      </c>
      <c r="AD5682">
        <v>0</v>
      </c>
      <c r="AE5682">
        <v>27.651628617246807</v>
      </c>
    </row>
    <row r="5683" spans="1:31" x14ac:dyDescent="0.25">
      <c r="A5683">
        <v>2437133</v>
      </c>
      <c r="B5683">
        <v>1</v>
      </c>
      <c r="C5683" t="s">
        <v>80</v>
      </c>
      <c r="D5683" t="s">
        <v>103</v>
      </c>
      <c r="E5683" t="s">
        <v>229</v>
      </c>
      <c r="F5683" t="s">
        <v>15374</v>
      </c>
      <c r="G5683" t="s">
        <v>143</v>
      </c>
      <c r="H5683" t="s">
        <v>144</v>
      </c>
      <c r="I5683" t="s">
        <v>136</v>
      </c>
      <c r="J5683" t="s">
        <v>137</v>
      </c>
      <c r="K5683" t="s">
        <v>138</v>
      </c>
      <c r="L5683" t="s">
        <v>16424</v>
      </c>
      <c r="M5683" t="s">
        <v>16425</v>
      </c>
      <c r="N5683">
        <v>9.7569444000000005E-2</v>
      </c>
      <c r="O5683">
        <v>1</v>
      </c>
      <c r="P5683">
        <v>14441</v>
      </c>
      <c r="Q5683">
        <v>32</v>
      </c>
      <c r="R5683">
        <v>74</v>
      </c>
      <c r="S5683">
        <v>51</v>
      </c>
      <c r="T5683">
        <v>1945</v>
      </c>
      <c r="U5683">
        <v>15</v>
      </c>
      <c r="V5683">
        <v>14</v>
      </c>
      <c r="W5683">
        <v>4.5959896246680003E-2</v>
      </c>
      <c r="X5683">
        <v>306.88915625006746</v>
      </c>
      <c r="Y5683">
        <v>5.7438784231919993</v>
      </c>
      <c r="Z5683">
        <v>1.4284757197912503</v>
      </c>
      <c r="AA5683">
        <v>91.520766766292354</v>
      </c>
      <c r="AB5683">
        <v>158.45720589672936</v>
      </c>
      <c r="AC5683">
        <v>45.547544524227327</v>
      </c>
      <c r="AD5683">
        <v>11.554795636198033</v>
      </c>
      <c r="AE5683">
        <v>621.18778311274446</v>
      </c>
    </row>
    <row r="5684" spans="1:31" x14ac:dyDescent="0.25">
      <c r="A5684">
        <v>2437141</v>
      </c>
      <c r="B5684">
        <v>1</v>
      </c>
      <c r="C5684" t="s">
        <v>80</v>
      </c>
      <c r="D5684" t="s">
        <v>103</v>
      </c>
      <c r="E5684" t="s">
        <v>161</v>
      </c>
      <c r="F5684" t="s">
        <v>16426</v>
      </c>
      <c r="G5684" t="s">
        <v>256</v>
      </c>
      <c r="H5684" t="s">
        <v>144</v>
      </c>
      <c r="I5684" t="s">
        <v>136</v>
      </c>
      <c r="J5684" t="s">
        <v>137</v>
      </c>
      <c r="K5684" t="s">
        <v>138</v>
      </c>
      <c r="L5684" t="s">
        <v>16427</v>
      </c>
      <c r="M5684" t="s">
        <v>16428</v>
      </c>
      <c r="N5684">
        <v>3.3977777769999999</v>
      </c>
      <c r="O5684">
        <v>0</v>
      </c>
      <c r="P5684">
        <v>301</v>
      </c>
      <c r="Q5684">
        <v>0</v>
      </c>
      <c r="R5684">
        <v>1</v>
      </c>
      <c r="S5684">
        <v>0</v>
      </c>
      <c r="T5684">
        <v>53</v>
      </c>
      <c r="U5684">
        <v>0</v>
      </c>
      <c r="V5684">
        <v>0</v>
      </c>
      <c r="W5684">
        <v>0</v>
      </c>
      <c r="X5684">
        <v>291.37114472849464</v>
      </c>
      <c r="Y5684">
        <v>0</v>
      </c>
      <c r="Z5684">
        <v>2.6344628430900174</v>
      </c>
      <c r="AA5684">
        <v>0</v>
      </c>
      <c r="AB5684">
        <v>431.96525318114089</v>
      </c>
      <c r="AC5684">
        <v>0</v>
      </c>
      <c r="AD5684">
        <v>0</v>
      </c>
      <c r="AE5684">
        <v>725.97086075272557</v>
      </c>
    </row>
    <row r="5685" spans="1:31" x14ac:dyDescent="0.25">
      <c r="A5685">
        <v>2437142</v>
      </c>
      <c r="B5685">
        <v>1</v>
      </c>
      <c r="C5685" t="s">
        <v>80</v>
      </c>
      <c r="D5685" t="s">
        <v>103</v>
      </c>
      <c r="E5685" t="s">
        <v>161</v>
      </c>
      <c r="F5685" t="s">
        <v>16429</v>
      </c>
      <c r="G5685" t="s">
        <v>183</v>
      </c>
      <c r="H5685" t="s">
        <v>144</v>
      </c>
      <c r="I5685" t="s">
        <v>136</v>
      </c>
      <c r="J5685" t="s">
        <v>137</v>
      </c>
      <c r="K5685" t="s">
        <v>138</v>
      </c>
      <c r="L5685" t="s">
        <v>16430</v>
      </c>
      <c r="M5685" t="s">
        <v>16431</v>
      </c>
      <c r="N5685">
        <v>2.8366666660000002</v>
      </c>
      <c r="O5685">
        <v>0</v>
      </c>
      <c r="P5685">
        <v>157</v>
      </c>
      <c r="Q5685">
        <v>0</v>
      </c>
      <c r="R5685">
        <v>0</v>
      </c>
      <c r="S5685">
        <v>0</v>
      </c>
      <c r="T5685">
        <v>7</v>
      </c>
      <c r="U5685">
        <v>0</v>
      </c>
      <c r="V5685">
        <v>0</v>
      </c>
      <c r="W5685">
        <v>0</v>
      </c>
      <c r="X5685">
        <v>87.675073181801309</v>
      </c>
      <c r="Y5685">
        <v>0</v>
      </c>
      <c r="Z5685">
        <v>0</v>
      </c>
      <c r="AA5685">
        <v>0</v>
      </c>
      <c r="AB5685">
        <v>15.094177301751589</v>
      </c>
      <c r="AC5685">
        <v>0</v>
      </c>
      <c r="AD5685">
        <v>0</v>
      </c>
      <c r="AE5685">
        <v>102.7692504835529</v>
      </c>
    </row>
    <row r="5686" spans="1:31" x14ac:dyDescent="0.25">
      <c r="A5686">
        <v>2437144</v>
      </c>
      <c r="B5686">
        <v>1</v>
      </c>
      <c r="C5686" t="s">
        <v>80</v>
      </c>
      <c r="D5686" t="s">
        <v>105</v>
      </c>
      <c r="E5686" t="s">
        <v>229</v>
      </c>
      <c r="F5686" t="s">
        <v>15213</v>
      </c>
      <c r="G5686" t="s">
        <v>163</v>
      </c>
      <c r="H5686" t="s">
        <v>1881</v>
      </c>
      <c r="I5686" t="s">
        <v>136</v>
      </c>
      <c r="J5686" t="s">
        <v>137</v>
      </c>
      <c r="K5686" t="s">
        <v>138</v>
      </c>
      <c r="L5686" t="s">
        <v>16432</v>
      </c>
      <c r="M5686" t="s">
        <v>16433</v>
      </c>
      <c r="N5686">
        <v>0.28888888800000001</v>
      </c>
      <c r="O5686">
        <v>21</v>
      </c>
      <c r="P5686">
        <v>63687</v>
      </c>
      <c r="Q5686">
        <v>39</v>
      </c>
      <c r="R5686">
        <v>1114</v>
      </c>
      <c r="S5686">
        <v>180</v>
      </c>
      <c r="T5686">
        <v>5787</v>
      </c>
      <c r="U5686">
        <v>68</v>
      </c>
      <c r="V5686">
        <v>68</v>
      </c>
      <c r="W5686">
        <v>7.4868786550924096</v>
      </c>
      <c r="X5686">
        <v>4299.5064947986921</v>
      </c>
      <c r="Y5686">
        <v>50.390929129647155</v>
      </c>
      <c r="Z5686">
        <v>41.777062392808013</v>
      </c>
      <c r="AA5686">
        <v>821.21634565027273</v>
      </c>
      <c r="AB5686">
        <v>1386.4897912560918</v>
      </c>
      <c r="AC5686">
        <v>1312.0924766653509</v>
      </c>
      <c r="AD5686">
        <v>297.75818334767132</v>
      </c>
      <c r="AE5686">
        <v>8216.7181618956256</v>
      </c>
    </row>
    <row r="5687" spans="1:31" x14ac:dyDescent="0.25">
      <c r="A5687">
        <v>2437145</v>
      </c>
      <c r="B5687">
        <v>1</v>
      </c>
      <c r="C5687" t="s">
        <v>81</v>
      </c>
      <c r="D5687" t="s">
        <v>118</v>
      </c>
      <c r="E5687" t="s">
        <v>161</v>
      </c>
      <c r="F5687" t="s">
        <v>16434</v>
      </c>
      <c r="G5687" t="s">
        <v>163</v>
      </c>
      <c r="H5687" t="s">
        <v>144</v>
      </c>
      <c r="I5687" t="s">
        <v>136</v>
      </c>
      <c r="J5687" t="s">
        <v>137</v>
      </c>
      <c r="K5687" t="s">
        <v>164</v>
      </c>
      <c r="L5687" t="s">
        <v>16435</v>
      </c>
      <c r="M5687" t="s">
        <v>16436</v>
      </c>
      <c r="N5687">
        <v>0.28277777700000001</v>
      </c>
      <c r="O5687">
        <v>0</v>
      </c>
      <c r="P5687">
        <v>2526</v>
      </c>
      <c r="Q5687">
        <v>0</v>
      </c>
      <c r="R5687">
        <v>0</v>
      </c>
      <c r="S5687">
        <v>7</v>
      </c>
      <c r="T5687">
        <v>168</v>
      </c>
      <c r="U5687">
        <v>0</v>
      </c>
      <c r="V5687">
        <v>0</v>
      </c>
      <c r="W5687">
        <v>0</v>
      </c>
      <c r="X5687">
        <v>149.58939431896786</v>
      </c>
      <c r="Y5687">
        <v>0</v>
      </c>
      <c r="Z5687">
        <v>0</v>
      </c>
      <c r="AA5687">
        <v>28.183897863308399</v>
      </c>
      <c r="AB5687">
        <v>37.700545540435563</v>
      </c>
      <c r="AC5687">
        <v>0</v>
      </c>
      <c r="AD5687">
        <v>0</v>
      </c>
      <c r="AE5687">
        <v>215.47383772271183</v>
      </c>
    </row>
    <row r="5688" spans="1:31" x14ac:dyDescent="0.25">
      <c r="A5688">
        <v>2437151</v>
      </c>
      <c r="B5688">
        <v>1</v>
      </c>
      <c r="C5688" t="s">
        <v>80</v>
      </c>
      <c r="D5688" t="s">
        <v>82</v>
      </c>
      <c r="E5688" t="s">
        <v>229</v>
      </c>
      <c r="F5688" t="s">
        <v>16437</v>
      </c>
      <c r="G5688" t="s">
        <v>163</v>
      </c>
      <c r="H5688" t="s">
        <v>1881</v>
      </c>
      <c r="I5688" t="s">
        <v>136</v>
      </c>
      <c r="J5688" t="s">
        <v>137</v>
      </c>
      <c r="K5688" t="s">
        <v>164</v>
      </c>
      <c r="L5688" t="s">
        <v>16438</v>
      </c>
      <c r="M5688" t="s">
        <v>16439</v>
      </c>
      <c r="N5688">
        <v>0.438611111</v>
      </c>
      <c r="O5688">
        <v>0</v>
      </c>
      <c r="P5688">
        <v>2824</v>
      </c>
      <c r="Q5688">
        <v>0</v>
      </c>
      <c r="R5688">
        <v>0</v>
      </c>
      <c r="S5688">
        <v>15</v>
      </c>
      <c r="T5688">
        <v>3208</v>
      </c>
      <c r="U5688">
        <v>1</v>
      </c>
      <c r="V5688">
        <v>16</v>
      </c>
      <c r="W5688">
        <v>0</v>
      </c>
      <c r="X5688">
        <v>323.47906630087459</v>
      </c>
      <c r="Y5688">
        <v>0</v>
      </c>
      <c r="Z5688">
        <v>0</v>
      </c>
      <c r="AA5688">
        <v>413.05714799698387</v>
      </c>
      <c r="AB5688">
        <v>1193.0658019296666</v>
      </c>
      <c r="AC5688">
        <v>30.640417955414389</v>
      </c>
      <c r="AD5688">
        <v>57.119291907920001</v>
      </c>
      <c r="AE5688">
        <v>2017.3617260908595</v>
      </c>
    </row>
    <row r="5689" spans="1:31" x14ac:dyDescent="0.25">
      <c r="A5689">
        <v>2437152</v>
      </c>
      <c r="B5689">
        <v>1</v>
      </c>
      <c r="C5689" t="s">
        <v>80</v>
      </c>
      <c r="D5689" t="s">
        <v>88</v>
      </c>
      <c r="E5689" t="s">
        <v>178</v>
      </c>
      <c r="F5689" t="s">
        <v>16440</v>
      </c>
      <c r="G5689" t="s">
        <v>163</v>
      </c>
      <c r="H5689" t="s">
        <v>144</v>
      </c>
      <c r="I5689" t="s">
        <v>136</v>
      </c>
      <c r="J5689" t="s">
        <v>137</v>
      </c>
      <c r="K5689" t="s">
        <v>138</v>
      </c>
      <c r="L5689" t="s">
        <v>16441</v>
      </c>
      <c r="M5689" t="s">
        <v>16442</v>
      </c>
      <c r="N5689">
        <v>8.9444443999999998E-2</v>
      </c>
      <c r="O5689">
        <v>0</v>
      </c>
      <c r="P5689">
        <v>2816</v>
      </c>
      <c r="Q5689">
        <v>0</v>
      </c>
      <c r="R5689">
        <v>0</v>
      </c>
      <c r="S5689">
        <v>3</v>
      </c>
      <c r="T5689">
        <v>60</v>
      </c>
      <c r="U5689">
        <v>0</v>
      </c>
      <c r="V5689">
        <v>0</v>
      </c>
      <c r="W5689">
        <v>0</v>
      </c>
      <c r="X5689">
        <v>57.131683002198848</v>
      </c>
      <c r="Y5689">
        <v>0</v>
      </c>
      <c r="Z5689">
        <v>0</v>
      </c>
      <c r="AA5689">
        <v>2.5839563923698816</v>
      </c>
      <c r="AB5689">
        <v>4.528674274512265</v>
      </c>
      <c r="AC5689">
        <v>0</v>
      </c>
      <c r="AD5689">
        <v>0</v>
      </c>
      <c r="AE5689">
        <v>64.244313669080995</v>
      </c>
    </row>
    <row r="5690" spans="1:31" x14ac:dyDescent="0.25">
      <c r="A5690">
        <v>2437157</v>
      </c>
      <c r="B5690">
        <v>1</v>
      </c>
      <c r="C5690" t="s">
        <v>80</v>
      </c>
      <c r="D5690" t="s">
        <v>93</v>
      </c>
      <c r="E5690" t="s">
        <v>132</v>
      </c>
      <c r="F5690" t="s">
        <v>16443</v>
      </c>
      <c r="G5690" t="s">
        <v>153</v>
      </c>
      <c r="H5690" t="s">
        <v>135</v>
      </c>
      <c r="I5690" t="s">
        <v>136</v>
      </c>
      <c r="J5690" t="s">
        <v>137</v>
      </c>
      <c r="K5690" t="s">
        <v>138</v>
      </c>
      <c r="L5690" t="s">
        <v>16444</v>
      </c>
      <c r="M5690" t="s">
        <v>16445</v>
      </c>
      <c r="N5690">
        <v>0.54166666600000002</v>
      </c>
      <c r="O5690">
        <v>0</v>
      </c>
      <c r="P5690">
        <v>5</v>
      </c>
      <c r="Q5690">
        <v>0</v>
      </c>
      <c r="R5690">
        <v>0</v>
      </c>
      <c r="S5690">
        <v>0</v>
      </c>
      <c r="T5690">
        <v>2</v>
      </c>
      <c r="U5690">
        <v>0</v>
      </c>
      <c r="V5690">
        <v>0</v>
      </c>
      <c r="W5690">
        <v>0</v>
      </c>
      <c r="X5690">
        <v>0.40291485253167336</v>
      </c>
      <c r="Y5690">
        <v>0</v>
      </c>
      <c r="Z5690">
        <v>0</v>
      </c>
      <c r="AA5690">
        <v>0</v>
      </c>
      <c r="AB5690">
        <v>0.9194151450306034</v>
      </c>
      <c r="AC5690">
        <v>0</v>
      </c>
      <c r="AD5690">
        <v>0</v>
      </c>
      <c r="AE5690">
        <v>1.3223299975622766</v>
      </c>
    </row>
    <row r="5691" spans="1:31" x14ac:dyDescent="0.25">
      <c r="A5691">
        <v>2437159</v>
      </c>
      <c r="B5691">
        <v>1</v>
      </c>
      <c r="C5691" t="s">
        <v>80</v>
      </c>
      <c r="D5691" t="s">
        <v>86</v>
      </c>
      <c r="E5691" t="s">
        <v>290</v>
      </c>
      <c r="F5691" t="s">
        <v>16446</v>
      </c>
      <c r="G5691" t="s">
        <v>171</v>
      </c>
      <c r="H5691" t="s">
        <v>135</v>
      </c>
      <c r="I5691" t="s">
        <v>136</v>
      </c>
      <c r="J5691" t="s">
        <v>137</v>
      </c>
      <c r="K5691" t="s">
        <v>138</v>
      </c>
      <c r="L5691" t="s">
        <v>16447</v>
      </c>
      <c r="M5691" t="s">
        <v>16448</v>
      </c>
      <c r="N5691">
        <v>0.81555555499999999</v>
      </c>
      <c r="O5691">
        <v>0</v>
      </c>
      <c r="P5691">
        <v>75</v>
      </c>
      <c r="Q5691">
        <v>0</v>
      </c>
      <c r="R5691">
        <v>0</v>
      </c>
      <c r="S5691">
        <v>0</v>
      </c>
      <c r="T5691">
        <v>2</v>
      </c>
      <c r="U5691">
        <v>0</v>
      </c>
      <c r="V5691">
        <v>0</v>
      </c>
      <c r="W5691">
        <v>0</v>
      </c>
      <c r="X5691">
        <v>27.816263883228654</v>
      </c>
      <c r="Y5691">
        <v>0</v>
      </c>
      <c r="Z5691">
        <v>0</v>
      </c>
      <c r="AA5691">
        <v>0</v>
      </c>
      <c r="AB5691">
        <v>0.92758164673741672</v>
      </c>
      <c r="AC5691">
        <v>0</v>
      </c>
      <c r="AD5691">
        <v>0</v>
      </c>
      <c r="AE5691">
        <v>28.74384552996607</v>
      </c>
    </row>
    <row r="5692" spans="1:31" x14ac:dyDescent="0.25">
      <c r="A5692">
        <v>2437163</v>
      </c>
      <c r="B5692">
        <v>1</v>
      </c>
      <c r="C5692" t="s">
        <v>80</v>
      </c>
      <c r="D5692" t="s">
        <v>103</v>
      </c>
      <c r="E5692" t="s">
        <v>141</v>
      </c>
      <c r="F5692" t="s">
        <v>16449</v>
      </c>
      <c r="G5692" t="s">
        <v>175</v>
      </c>
      <c r="H5692" t="s">
        <v>144</v>
      </c>
      <c r="I5692" t="s">
        <v>136</v>
      </c>
      <c r="J5692" t="s">
        <v>137</v>
      </c>
      <c r="K5692" t="s">
        <v>138</v>
      </c>
      <c r="L5692" t="s">
        <v>16450</v>
      </c>
      <c r="M5692" t="s">
        <v>16451</v>
      </c>
      <c r="N5692">
        <v>0.65555555499999996</v>
      </c>
      <c r="O5692">
        <v>0</v>
      </c>
      <c r="P5692">
        <v>555</v>
      </c>
      <c r="Q5692">
        <v>20</v>
      </c>
      <c r="R5692">
        <v>2</v>
      </c>
      <c r="S5692">
        <v>3</v>
      </c>
      <c r="T5692">
        <v>66</v>
      </c>
      <c r="U5692">
        <v>1</v>
      </c>
      <c r="V5692">
        <v>1</v>
      </c>
      <c r="W5692">
        <v>0</v>
      </c>
      <c r="X5692">
        <v>100.67432437234142</v>
      </c>
      <c r="Y5692">
        <v>1.0015910979360001</v>
      </c>
      <c r="Z5692">
        <v>0.65935100862189999</v>
      </c>
      <c r="AA5692">
        <v>40.771753702257712</v>
      </c>
      <c r="AB5692">
        <v>91.959629435678593</v>
      </c>
      <c r="AC5692">
        <v>49.873647680385908</v>
      </c>
      <c r="AD5692">
        <v>24.068997914897675</v>
      </c>
      <c r="AE5692">
        <v>309.00929521211918</v>
      </c>
    </row>
    <row r="5693" spans="1:31" x14ac:dyDescent="0.25">
      <c r="A5693">
        <v>2437164</v>
      </c>
      <c r="B5693">
        <v>1</v>
      </c>
      <c r="C5693" t="s">
        <v>80</v>
      </c>
      <c r="D5693" t="s">
        <v>103</v>
      </c>
      <c r="E5693" t="s">
        <v>290</v>
      </c>
      <c r="F5693" t="s">
        <v>16452</v>
      </c>
      <c r="G5693" t="s">
        <v>308</v>
      </c>
      <c r="H5693" t="s">
        <v>135</v>
      </c>
      <c r="I5693" t="s">
        <v>136</v>
      </c>
      <c r="J5693" t="s">
        <v>137</v>
      </c>
      <c r="K5693" t="s">
        <v>138</v>
      </c>
      <c r="L5693" t="s">
        <v>16453</v>
      </c>
      <c r="M5693" t="s">
        <v>16454</v>
      </c>
      <c r="N5693">
        <v>2.1711111110000001</v>
      </c>
      <c r="O5693">
        <v>0</v>
      </c>
      <c r="P5693">
        <v>41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18.815346361935056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18.815346361935056</v>
      </c>
    </row>
    <row r="5694" spans="1:31" x14ac:dyDescent="0.25">
      <c r="A5694">
        <v>2437167</v>
      </c>
      <c r="B5694">
        <v>1</v>
      </c>
      <c r="C5694" t="s">
        <v>80</v>
      </c>
      <c r="D5694" t="s">
        <v>84</v>
      </c>
      <c r="E5694" t="s">
        <v>290</v>
      </c>
      <c r="F5694" t="s">
        <v>16455</v>
      </c>
      <c r="G5694" t="s">
        <v>308</v>
      </c>
      <c r="H5694" t="s">
        <v>135</v>
      </c>
      <c r="I5694" t="s">
        <v>136</v>
      </c>
      <c r="J5694" t="s">
        <v>137</v>
      </c>
      <c r="K5694" t="s">
        <v>138</v>
      </c>
      <c r="L5694" t="s">
        <v>16456</v>
      </c>
      <c r="M5694" t="s">
        <v>16457</v>
      </c>
      <c r="N5694">
        <v>2.0775000000000001</v>
      </c>
      <c r="O5694">
        <v>0</v>
      </c>
      <c r="P5694">
        <v>23</v>
      </c>
      <c r="Q5694">
        <v>0</v>
      </c>
      <c r="R5694">
        <v>0</v>
      </c>
      <c r="S5694">
        <v>0</v>
      </c>
      <c r="T5694">
        <v>6</v>
      </c>
      <c r="U5694">
        <v>0</v>
      </c>
      <c r="V5694">
        <v>0</v>
      </c>
      <c r="W5694">
        <v>0</v>
      </c>
      <c r="X5694">
        <v>10.817186653313906</v>
      </c>
      <c r="Y5694">
        <v>0</v>
      </c>
      <c r="Z5694">
        <v>0</v>
      </c>
      <c r="AA5694">
        <v>0</v>
      </c>
      <c r="AB5694">
        <v>37.456809512502218</v>
      </c>
      <c r="AC5694">
        <v>0</v>
      </c>
      <c r="AD5694">
        <v>0</v>
      </c>
      <c r="AE5694">
        <v>48.273996165816122</v>
      </c>
    </row>
    <row r="5695" spans="1:31" x14ac:dyDescent="0.25">
      <c r="A5695">
        <v>2437171</v>
      </c>
      <c r="B5695">
        <v>1</v>
      </c>
      <c r="C5695" t="s">
        <v>80</v>
      </c>
      <c r="D5695" t="s">
        <v>83</v>
      </c>
      <c r="E5695" t="s">
        <v>132</v>
      </c>
      <c r="F5695" t="s">
        <v>16458</v>
      </c>
      <c r="G5695" t="s">
        <v>153</v>
      </c>
      <c r="H5695" t="s">
        <v>135</v>
      </c>
      <c r="I5695" t="s">
        <v>136</v>
      </c>
      <c r="J5695" t="s">
        <v>137</v>
      </c>
      <c r="K5695" t="s">
        <v>138</v>
      </c>
      <c r="L5695" t="s">
        <v>16459</v>
      </c>
      <c r="M5695" t="s">
        <v>16460</v>
      </c>
      <c r="N5695">
        <v>1.936666666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22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91.263073896295523</v>
      </c>
      <c r="AC5695">
        <v>0</v>
      </c>
      <c r="AD5695">
        <v>0</v>
      </c>
      <c r="AE5695">
        <v>91.263073896295523</v>
      </c>
    </row>
    <row r="5696" spans="1:31" x14ac:dyDescent="0.25">
      <c r="A5696">
        <v>2437172</v>
      </c>
      <c r="B5696">
        <v>1</v>
      </c>
      <c r="C5696" t="s">
        <v>80</v>
      </c>
      <c r="D5696" t="s">
        <v>84</v>
      </c>
      <c r="E5696" t="s">
        <v>147</v>
      </c>
      <c r="F5696" t="s">
        <v>16461</v>
      </c>
      <c r="G5696" t="s">
        <v>171</v>
      </c>
      <c r="H5696" t="s">
        <v>135</v>
      </c>
      <c r="I5696" t="s">
        <v>136</v>
      </c>
      <c r="J5696" t="s">
        <v>137</v>
      </c>
      <c r="K5696" t="s">
        <v>138</v>
      </c>
      <c r="L5696" t="s">
        <v>16462</v>
      </c>
      <c r="M5696" t="s">
        <v>16463</v>
      </c>
      <c r="N5696">
        <v>2.9811111110000001</v>
      </c>
      <c r="O5696">
        <v>0</v>
      </c>
      <c r="P5696">
        <v>241</v>
      </c>
      <c r="Q5696">
        <v>0</v>
      </c>
      <c r="R5696">
        <v>0</v>
      </c>
      <c r="S5696">
        <v>0</v>
      </c>
      <c r="T5696">
        <v>43</v>
      </c>
      <c r="U5696">
        <v>0</v>
      </c>
      <c r="V5696">
        <v>0</v>
      </c>
      <c r="W5696">
        <v>0</v>
      </c>
      <c r="X5696">
        <v>136.10022592521295</v>
      </c>
      <c r="Y5696">
        <v>0</v>
      </c>
      <c r="Z5696">
        <v>0</v>
      </c>
      <c r="AA5696">
        <v>0</v>
      </c>
      <c r="AB5696">
        <v>98.570731630176766</v>
      </c>
      <c r="AC5696">
        <v>0</v>
      </c>
      <c r="AD5696">
        <v>0</v>
      </c>
      <c r="AE5696">
        <v>234.67095755538972</v>
      </c>
    </row>
    <row r="5697" spans="1:31" x14ac:dyDescent="0.25">
      <c r="A5697">
        <v>2437174</v>
      </c>
      <c r="B5697">
        <v>1</v>
      </c>
      <c r="C5697" t="s">
        <v>80</v>
      </c>
      <c r="D5697" t="s">
        <v>95</v>
      </c>
      <c r="E5697" t="s">
        <v>161</v>
      </c>
      <c r="F5697" t="s">
        <v>16464</v>
      </c>
      <c r="G5697" t="s">
        <v>256</v>
      </c>
      <c r="H5697" t="s">
        <v>144</v>
      </c>
      <c r="I5697" t="s">
        <v>136</v>
      </c>
      <c r="J5697" t="s">
        <v>137</v>
      </c>
      <c r="K5697" t="s">
        <v>138</v>
      </c>
      <c r="L5697" t="s">
        <v>16465</v>
      </c>
      <c r="M5697" t="s">
        <v>16466</v>
      </c>
      <c r="N5697">
        <v>2.2041666659999999</v>
      </c>
      <c r="O5697">
        <v>0</v>
      </c>
      <c r="P5697">
        <v>126</v>
      </c>
      <c r="Q5697">
        <v>0</v>
      </c>
      <c r="R5697">
        <v>0</v>
      </c>
      <c r="S5697">
        <v>0</v>
      </c>
      <c r="T5697">
        <v>13</v>
      </c>
      <c r="U5697">
        <v>0</v>
      </c>
      <c r="V5697">
        <v>0</v>
      </c>
      <c r="W5697">
        <v>0</v>
      </c>
      <c r="X5697">
        <v>53.498374474743194</v>
      </c>
      <c r="Y5697">
        <v>0</v>
      </c>
      <c r="Z5697">
        <v>0</v>
      </c>
      <c r="AA5697">
        <v>0</v>
      </c>
      <c r="AB5697">
        <v>16.810922638229105</v>
      </c>
      <c r="AC5697">
        <v>0</v>
      </c>
      <c r="AD5697">
        <v>0</v>
      </c>
      <c r="AE5697">
        <v>70.309297112972303</v>
      </c>
    </row>
    <row r="5698" spans="1:31" x14ac:dyDescent="0.25">
      <c r="A5698">
        <v>2437179</v>
      </c>
      <c r="B5698">
        <v>1</v>
      </c>
      <c r="C5698" t="s">
        <v>81</v>
      </c>
      <c r="D5698" t="s">
        <v>121</v>
      </c>
      <c r="E5698" t="s">
        <v>161</v>
      </c>
      <c r="F5698" t="s">
        <v>16467</v>
      </c>
      <c r="G5698" t="s">
        <v>175</v>
      </c>
      <c r="H5698" t="s">
        <v>144</v>
      </c>
      <c r="I5698" t="s">
        <v>136</v>
      </c>
      <c r="J5698" t="s">
        <v>137</v>
      </c>
      <c r="K5698" t="s">
        <v>138</v>
      </c>
      <c r="L5698" t="s">
        <v>16468</v>
      </c>
      <c r="M5698" t="s">
        <v>16469</v>
      </c>
      <c r="N5698">
        <v>0.84250000000000003</v>
      </c>
      <c r="O5698">
        <v>0</v>
      </c>
      <c r="P5698">
        <v>389</v>
      </c>
      <c r="Q5698">
        <v>0</v>
      </c>
      <c r="R5698">
        <v>13</v>
      </c>
      <c r="S5698">
        <v>0</v>
      </c>
      <c r="T5698">
        <v>15</v>
      </c>
      <c r="U5698">
        <v>0</v>
      </c>
      <c r="V5698">
        <v>0</v>
      </c>
      <c r="W5698">
        <v>0</v>
      </c>
      <c r="X5698">
        <v>6.3466157631227986</v>
      </c>
      <c r="Y5698">
        <v>0</v>
      </c>
      <c r="Z5698">
        <v>0.28776700124877502</v>
      </c>
      <c r="AA5698">
        <v>0</v>
      </c>
      <c r="AB5698">
        <v>3.6169987580337004</v>
      </c>
      <c r="AC5698">
        <v>0</v>
      </c>
      <c r="AD5698">
        <v>0</v>
      </c>
      <c r="AE5698">
        <v>10.251381522405275</v>
      </c>
    </row>
    <row r="5699" spans="1:31" x14ac:dyDescent="0.25">
      <c r="A5699">
        <v>2437180</v>
      </c>
      <c r="B5699">
        <v>1</v>
      </c>
      <c r="C5699" t="s">
        <v>80</v>
      </c>
      <c r="D5699" t="s">
        <v>99</v>
      </c>
      <c r="E5699" t="s">
        <v>147</v>
      </c>
      <c r="F5699" t="s">
        <v>16470</v>
      </c>
      <c r="G5699" t="s">
        <v>171</v>
      </c>
      <c r="H5699" t="s">
        <v>135</v>
      </c>
      <c r="I5699" t="s">
        <v>136</v>
      </c>
      <c r="J5699" t="s">
        <v>137</v>
      </c>
      <c r="K5699" t="s">
        <v>138</v>
      </c>
      <c r="L5699" t="s">
        <v>16471</v>
      </c>
      <c r="M5699" t="s">
        <v>16472</v>
      </c>
      <c r="N5699">
        <v>2.219166666</v>
      </c>
      <c r="O5699">
        <v>0</v>
      </c>
      <c r="P5699">
        <v>27</v>
      </c>
      <c r="Q5699">
        <v>0</v>
      </c>
      <c r="R5699">
        <v>1</v>
      </c>
      <c r="S5699">
        <v>0</v>
      </c>
      <c r="T5699">
        <v>2</v>
      </c>
      <c r="U5699">
        <v>0</v>
      </c>
      <c r="V5699">
        <v>0</v>
      </c>
      <c r="W5699">
        <v>0</v>
      </c>
      <c r="X5699">
        <v>21.112032261190233</v>
      </c>
      <c r="Y5699">
        <v>0</v>
      </c>
      <c r="Z5699">
        <v>0.60749592736223668</v>
      </c>
      <c r="AA5699">
        <v>0</v>
      </c>
      <c r="AB5699">
        <v>3.291431790727644</v>
      </c>
      <c r="AC5699">
        <v>0</v>
      </c>
      <c r="AD5699">
        <v>0</v>
      </c>
      <c r="AE5699">
        <v>25.010959979280113</v>
      </c>
    </row>
    <row r="5700" spans="1:31" x14ac:dyDescent="0.25">
      <c r="A5700">
        <v>2437181</v>
      </c>
      <c r="B5700">
        <v>1</v>
      </c>
      <c r="C5700" t="s">
        <v>80</v>
      </c>
      <c r="D5700" t="s">
        <v>82</v>
      </c>
      <c r="E5700" t="s">
        <v>290</v>
      </c>
      <c r="F5700" t="s">
        <v>16473</v>
      </c>
      <c r="G5700" t="s">
        <v>171</v>
      </c>
      <c r="H5700" t="s">
        <v>135</v>
      </c>
      <c r="I5700" t="s">
        <v>136</v>
      </c>
      <c r="J5700" t="s">
        <v>137</v>
      </c>
      <c r="K5700" t="s">
        <v>138</v>
      </c>
      <c r="L5700" t="s">
        <v>16474</v>
      </c>
      <c r="M5700" t="s">
        <v>16475</v>
      </c>
      <c r="N5700">
        <v>0.65583333300000002</v>
      </c>
      <c r="O5700">
        <v>0</v>
      </c>
      <c r="P5700">
        <v>14</v>
      </c>
      <c r="Q5700">
        <v>0</v>
      </c>
      <c r="R5700">
        <v>0</v>
      </c>
      <c r="S5700">
        <v>0</v>
      </c>
      <c r="T5700">
        <v>18</v>
      </c>
      <c r="U5700">
        <v>0</v>
      </c>
      <c r="V5700">
        <v>0</v>
      </c>
      <c r="W5700">
        <v>0</v>
      </c>
      <c r="X5700">
        <v>1.8088552406321761</v>
      </c>
      <c r="Y5700">
        <v>0</v>
      </c>
      <c r="Z5700">
        <v>0</v>
      </c>
      <c r="AA5700">
        <v>0</v>
      </c>
      <c r="AB5700">
        <v>15.066248719798024</v>
      </c>
      <c r="AC5700">
        <v>0</v>
      </c>
      <c r="AD5700">
        <v>0</v>
      </c>
      <c r="AE5700">
        <v>16.875103960430199</v>
      </c>
    </row>
    <row r="5701" spans="1:31" x14ac:dyDescent="0.25">
      <c r="A5701">
        <v>2437186</v>
      </c>
      <c r="B5701">
        <v>1</v>
      </c>
      <c r="C5701" t="s">
        <v>80</v>
      </c>
      <c r="D5701" t="s">
        <v>105</v>
      </c>
      <c r="E5701" t="s">
        <v>147</v>
      </c>
      <c r="F5701" t="s">
        <v>16476</v>
      </c>
      <c r="G5701" t="s">
        <v>175</v>
      </c>
      <c r="H5701" t="s">
        <v>135</v>
      </c>
      <c r="I5701" t="s">
        <v>136</v>
      </c>
      <c r="J5701" t="s">
        <v>137</v>
      </c>
      <c r="K5701" t="s">
        <v>138</v>
      </c>
      <c r="L5701" t="s">
        <v>16477</v>
      </c>
      <c r="M5701" t="s">
        <v>16478</v>
      </c>
      <c r="N5701">
        <v>0.56777777699999998</v>
      </c>
      <c r="O5701">
        <v>0</v>
      </c>
      <c r="P5701">
        <v>35</v>
      </c>
      <c r="Q5701">
        <v>0</v>
      </c>
      <c r="R5701">
        <v>14</v>
      </c>
      <c r="S5701">
        <v>0</v>
      </c>
      <c r="T5701">
        <v>1</v>
      </c>
      <c r="U5701">
        <v>0</v>
      </c>
      <c r="V5701">
        <v>0</v>
      </c>
      <c r="W5701">
        <v>0</v>
      </c>
      <c r="X5701">
        <v>4.0313203201454684</v>
      </c>
      <c r="Y5701">
        <v>0</v>
      </c>
      <c r="Z5701">
        <v>0.50107817374453223</v>
      </c>
      <c r="AA5701">
        <v>0</v>
      </c>
      <c r="AB5701">
        <v>0</v>
      </c>
      <c r="AC5701">
        <v>0</v>
      </c>
      <c r="AD5701">
        <v>0</v>
      </c>
      <c r="AE5701">
        <v>4.5323984938900006</v>
      </c>
    </row>
    <row r="5702" spans="1:31" x14ac:dyDescent="0.25">
      <c r="A5702">
        <v>2437187</v>
      </c>
      <c r="B5702">
        <v>1</v>
      </c>
      <c r="C5702" t="s">
        <v>80</v>
      </c>
      <c r="D5702" t="s">
        <v>85</v>
      </c>
      <c r="E5702" t="s">
        <v>290</v>
      </c>
      <c r="F5702" t="s">
        <v>16479</v>
      </c>
      <c r="G5702" t="s">
        <v>308</v>
      </c>
      <c r="H5702" t="s">
        <v>135</v>
      </c>
      <c r="I5702" t="s">
        <v>136</v>
      </c>
      <c r="J5702" t="s">
        <v>137</v>
      </c>
      <c r="K5702" t="s">
        <v>138</v>
      </c>
      <c r="L5702" t="s">
        <v>16480</v>
      </c>
      <c r="M5702" t="s">
        <v>16481</v>
      </c>
      <c r="N5702">
        <v>2.2713888880000002</v>
      </c>
      <c r="O5702">
        <v>0</v>
      </c>
      <c r="P5702">
        <v>103</v>
      </c>
      <c r="Q5702">
        <v>0</v>
      </c>
      <c r="R5702">
        <v>0</v>
      </c>
      <c r="S5702">
        <v>0</v>
      </c>
      <c r="T5702">
        <v>56</v>
      </c>
      <c r="U5702">
        <v>0</v>
      </c>
      <c r="V5702">
        <v>0</v>
      </c>
      <c r="W5702">
        <v>0</v>
      </c>
      <c r="X5702">
        <v>57.963997687360319</v>
      </c>
      <c r="Y5702">
        <v>0</v>
      </c>
      <c r="Z5702">
        <v>0</v>
      </c>
      <c r="AA5702">
        <v>0</v>
      </c>
      <c r="AB5702">
        <v>97.595403663422189</v>
      </c>
      <c r="AC5702">
        <v>0</v>
      </c>
      <c r="AD5702">
        <v>0</v>
      </c>
      <c r="AE5702">
        <v>155.55940135078251</v>
      </c>
    </row>
    <row r="5703" spans="1:31" x14ac:dyDescent="0.25">
      <c r="A5703">
        <v>2437188</v>
      </c>
      <c r="B5703">
        <v>1</v>
      </c>
      <c r="C5703" t="s">
        <v>80</v>
      </c>
      <c r="D5703" t="s">
        <v>103</v>
      </c>
      <c r="E5703" t="s">
        <v>290</v>
      </c>
      <c r="F5703" t="s">
        <v>16452</v>
      </c>
      <c r="G5703" t="s">
        <v>308</v>
      </c>
      <c r="H5703" t="s">
        <v>135</v>
      </c>
      <c r="I5703" t="s">
        <v>136</v>
      </c>
      <c r="J5703" t="s">
        <v>137</v>
      </c>
      <c r="K5703" t="s">
        <v>138</v>
      </c>
      <c r="L5703" t="s">
        <v>16482</v>
      </c>
      <c r="M5703" t="s">
        <v>16483</v>
      </c>
      <c r="N5703">
        <v>1.37</v>
      </c>
      <c r="O5703">
        <v>0</v>
      </c>
      <c r="P5703">
        <v>41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12.530356181022556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12.530356181022556</v>
      </c>
    </row>
    <row r="5704" spans="1:31" x14ac:dyDescent="0.25">
      <c r="A5704">
        <v>2437189</v>
      </c>
      <c r="B5704">
        <v>1</v>
      </c>
      <c r="C5704" t="s">
        <v>81</v>
      </c>
      <c r="D5704" t="s">
        <v>116</v>
      </c>
      <c r="E5704" t="s">
        <v>161</v>
      </c>
      <c r="F5704" t="s">
        <v>16484</v>
      </c>
      <c r="G5704" t="s">
        <v>256</v>
      </c>
      <c r="H5704" t="s">
        <v>144</v>
      </c>
      <c r="I5704" t="s">
        <v>136</v>
      </c>
      <c r="J5704" t="s">
        <v>137</v>
      </c>
      <c r="K5704" t="s">
        <v>138</v>
      </c>
      <c r="L5704" t="s">
        <v>16485</v>
      </c>
      <c r="M5704" t="s">
        <v>16486</v>
      </c>
      <c r="N5704">
        <v>1.2513888879999999</v>
      </c>
      <c r="O5704">
        <v>0</v>
      </c>
      <c r="P5704">
        <v>500</v>
      </c>
      <c r="Q5704">
        <v>0</v>
      </c>
      <c r="R5704">
        <v>10</v>
      </c>
      <c r="S5704">
        <v>0</v>
      </c>
      <c r="T5704">
        <v>76</v>
      </c>
      <c r="U5704">
        <v>0</v>
      </c>
      <c r="V5704">
        <v>0</v>
      </c>
      <c r="W5704">
        <v>0</v>
      </c>
      <c r="X5704">
        <v>93.350695319110756</v>
      </c>
      <c r="Y5704">
        <v>0</v>
      </c>
      <c r="Z5704">
        <v>0.8133996056249776</v>
      </c>
      <c r="AA5704">
        <v>0</v>
      </c>
      <c r="AB5704">
        <v>31.49322930723152</v>
      </c>
      <c r="AC5704">
        <v>0</v>
      </c>
      <c r="AD5704">
        <v>0</v>
      </c>
      <c r="AE5704">
        <v>125.65732423196725</v>
      </c>
    </row>
    <row r="5705" spans="1:31" x14ac:dyDescent="0.25">
      <c r="A5705">
        <v>2437190</v>
      </c>
      <c r="B5705">
        <v>1</v>
      </c>
      <c r="C5705" t="s">
        <v>81</v>
      </c>
      <c r="D5705" t="s">
        <v>127</v>
      </c>
      <c r="E5705" t="s">
        <v>229</v>
      </c>
      <c r="F5705" t="s">
        <v>16487</v>
      </c>
      <c r="G5705" t="s">
        <v>187</v>
      </c>
      <c r="H5705" t="s">
        <v>144</v>
      </c>
      <c r="I5705" t="s">
        <v>136</v>
      </c>
      <c r="J5705" t="s">
        <v>137</v>
      </c>
      <c r="K5705" t="s">
        <v>164</v>
      </c>
      <c r="L5705" t="s">
        <v>16488</v>
      </c>
      <c r="M5705" t="s">
        <v>16489</v>
      </c>
      <c r="N5705">
        <v>8.1227777769999996</v>
      </c>
      <c r="O5705">
        <v>1</v>
      </c>
      <c r="P5705">
        <v>24275</v>
      </c>
      <c r="Q5705">
        <v>4</v>
      </c>
      <c r="R5705">
        <v>70</v>
      </c>
      <c r="S5705">
        <v>18</v>
      </c>
      <c r="T5705">
        <v>2114</v>
      </c>
      <c r="U5705">
        <v>1</v>
      </c>
      <c r="V5705">
        <v>1</v>
      </c>
      <c r="W5705">
        <v>0</v>
      </c>
      <c r="X5705">
        <v>47647.608624645924</v>
      </c>
      <c r="Y5705">
        <v>0</v>
      </c>
      <c r="Z5705">
        <v>140.84899559144873</v>
      </c>
      <c r="AA5705">
        <v>2577.1332609638657</v>
      </c>
      <c r="AB5705">
        <v>17743.20878017713</v>
      </c>
      <c r="AC5705">
        <v>491.86779878660616</v>
      </c>
      <c r="AD5705">
        <v>43.251374719392103</v>
      </c>
      <c r="AE5705">
        <v>68643.91883488436</v>
      </c>
    </row>
    <row r="5706" spans="1:31" x14ac:dyDescent="0.25">
      <c r="A5706">
        <v>2437191</v>
      </c>
      <c r="B5706">
        <v>1</v>
      </c>
      <c r="C5706" t="s">
        <v>81</v>
      </c>
      <c r="D5706" t="s">
        <v>117</v>
      </c>
      <c r="E5706" t="s">
        <v>178</v>
      </c>
      <c r="F5706" t="s">
        <v>16490</v>
      </c>
      <c r="G5706" t="s">
        <v>187</v>
      </c>
      <c r="H5706" t="s">
        <v>144</v>
      </c>
      <c r="I5706" t="s">
        <v>136</v>
      </c>
      <c r="J5706" t="s">
        <v>137</v>
      </c>
      <c r="K5706" t="s">
        <v>164</v>
      </c>
      <c r="L5706" t="s">
        <v>16491</v>
      </c>
      <c r="M5706" t="s">
        <v>16492</v>
      </c>
      <c r="N5706">
        <v>6.7024999999999997</v>
      </c>
      <c r="O5706">
        <v>11</v>
      </c>
      <c r="P5706">
        <v>551</v>
      </c>
      <c r="Q5706">
        <v>10</v>
      </c>
      <c r="R5706">
        <v>48</v>
      </c>
      <c r="S5706">
        <v>5</v>
      </c>
      <c r="T5706">
        <v>22</v>
      </c>
      <c r="U5706">
        <v>0</v>
      </c>
      <c r="V5706">
        <v>0</v>
      </c>
      <c r="W5706">
        <v>26.6005691764252</v>
      </c>
      <c r="X5706">
        <v>87.105103734734428</v>
      </c>
      <c r="Y5706">
        <v>11.649283413076803</v>
      </c>
      <c r="Z5706">
        <v>12.475532474504456</v>
      </c>
      <c r="AA5706">
        <v>83.54838058073608</v>
      </c>
      <c r="AB5706">
        <v>19.554441231984068</v>
      </c>
      <c r="AC5706">
        <v>0</v>
      </c>
      <c r="AD5706">
        <v>0</v>
      </c>
      <c r="AE5706">
        <v>240.93331061146102</v>
      </c>
    </row>
    <row r="5707" spans="1:31" x14ac:dyDescent="0.25">
      <c r="A5707">
        <v>2437192</v>
      </c>
      <c r="B5707">
        <v>1</v>
      </c>
      <c r="C5707" t="s">
        <v>80</v>
      </c>
      <c r="D5707" t="s">
        <v>93</v>
      </c>
      <c r="E5707" t="s">
        <v>132</v>
      </c>
      <c r="F5707" t="s">
        <v>16493</v>
      </c>
      <c r="G5707" t="s">
        <v>153</v>
      </c>
      <c r="H5707" t="s">
        <v>135</v>
      </c>
      <c r="I5707" t="s">
        <v>136</v>
      </c>
      <c r="J5707" t="s">
        <v>137</v>
      </c>
      <c r="K5707" t="s">
        <v>138</v>
      </c>
      <c r="L5707" t="s">
        <v>16494</v>
      </c>
      <c r="M5707" t="s">
        <v>16495</v>
      </c>
      <c r="N5707">
        <v>1.8586111110000001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1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0.59778609542982009</v>
      </c>
      <c r="AC5707">
        <v>0</v>
      </c>
      <c r="AD5707">
        <v>0</v>
      </c>
      <c r="AE5707">
        <v>0.59778609542982009</v>
      </c>
    </row>
    <row r="5708" spans="1:31" x14ac:dyDescent="0.25">
      <c r="A5708">
        <v>2437193</v>
      </c>
      <c r="B5708">
        <v>1</v>
      </c>
      <c r="C5708" t="s">
        <v>80</v>
      </c>
      <c r="D5708" t="s">
        <v>105</v>
      </c>
      <c r="E5708" t="s">
        <v>178</v>
      </c>
      <c r="F5708" t="s">
        <v>6026</v>
      </c>
      <c r="G5708" t="s">
        <v>143</v>
      </c>
      <c r="H5708" t="s">
        <v>144</v>
      </c>
      <c r="I5708" t="s">
        <v>136</v>
      </c>
      <c r="J5708" t="s">
        <v>137</v>
      </c>
      <c r="K5708" t="s">
        <v>138</v>
      </c>
      <c r="L5708" t="s">
        <v>16496</v>
      </c>
      <c r="M5708" t="s">
        <v>16497</v>
      </c>
      <c r="N5708">
        <v>0.96805555499999996</v>
      </c>
      <c r="O5708">
        <v>4</v>
      </c>
      <c r="P5708">
        <v>331</v>
      </c>
      <c r="Q5708">
        <v>6</v>
      </c>
      <c r="R5708">
        <v>4</v>
      </c>
      <c r="S5708">
        <v>37</v>
      </c>
      <c r="T5708">
        <v>162</v>
      </c>
      <c r="U5708">
        <v>22</v>
      </c>
      <c r="V5708">
        <v>39</v>
      </c>
      <c r="W5708">
        <v>12.944937502681739</v>
      </c>
      <c r="X5708">
        <v>89.494717895988927</v>
      </c>
      <c r="Y5708">
        <v>6.8213193984406537</v>
      </c>
      <c r="Z5708">
        <v>11.612223862645552</v>
      </c>
      <c r="AA5708">
        <v>300.913979879213</v>
      </c>
      <c r="AB5708">
        <v>360.57211043799765</v>
      </c>
      <c r="AC5708">
        <v>1988.8603961309486</v>
      </c>
      <c r="AD5708">
        <v>1375.6145954702608</v>
      </c>
      <c r="AE5708">
        <v>4146.8342805781767</v>
      </c>
    </row>
    <row r="5709" spans="1:31" x14ac:dyDescent="0.25">
      <c r="A5709">
        <v>2437194</v>
      </c>
      <c r="B5709">
        <v>1</v>
      </c>
      <c r="C5709" t="s">
        <v>80</v>
      </c>
      <c r="D5709" t="s">
        <v>82</v>
      </c>
      <c r="E5709" t="s">
        <v>178</v>
      </c>
      <c r="F5709" t="s">
        <v>16498</v>
      </c>
      <c r="G5709" t="s">
        <v>187</v>
      </c>
      <c r="H5709" t="s">
        <v>144</v>
      </c>
      <c r="I5709" t="s">
        <v>136</v>
      </c>
      <c r="J5709" t="s">
        <v>137</v>
      </c>
      <c r="K5709" t="s">
        <v>164</v>
      </c>
      <c r="L5709" t="s">
        <v>16499</v>
      </c>
      <c r="M5709" t="s">
        <v>16500</v>
      </c>
      <c r="N5709">
        <v>2.895</v>
      </c>
      <c r="O5709">
        <v>0</v>
      </c>
      <c r="P5709">
        <v>1855</v>
      </c>
      <c r="Q5709">
        <v>0</v>
      </c>
      <c r="R5709">
        <v>0</v>
      </c>
      <c r="S5709">
        <v>1</v>
      </c>
      <c r="T5709">
        <v>381</v>
      </c>
      <c r="U5709">
        <v>0</v>
      </c>
      <c r="V5709">
        <v>1</v>
      </c>
      <c r="W5709">
        <v>0</v>
      </c>
      <c r="X5709">
        <v>1435.8602592397201</v>
      </c>
      <c r="Y5709">
        <v>0</v>
      </c>
      <c r="Z5709">
        <v>0</v>
      </c>
      <c r="AA5709">
        <v>504.88481515393994</v>
      </c>
      <c r="AB5709">
        <v>914.61416386899634</v>
      </c>
      <c r="AC5709">
        <v>0</v>
      </c>
      <c r="AD5709">
        <v>34.38938886439707</v>
      </c>
      <c r="AE5709">
        <v>2889.7486271270536</v>
      </c>
    </row>
    <row r="5710" spans="1:31" x14ac:dyDescent="0.25">
      <c r="A5710">
        <v>2437195</v>
      </c>
      <c r="B5710">
        <v>1</v>
      </c>
      <c r="C5710" t="s">
        <v>80</v>
      </c>
      <c r="D5710" t="s">
        <v>92</v>
      </c>
      <c r="E5710" t="s">
        <v>178</v>
      </c>
      <c r="F5710" t="s">
        <v>16501</v>
      </c>
      <c r="G5710" t="s">
        <v>355</v>
      </c>
      <c r="H5710" t="s">
        <v>144</v>
      </c>
      <c r="I5710" t="s">
        <v>136</v>
      </c>
      <c r="J5710" t="s">
        <v>137</v>
      </c>
      <c r="K5710" t="s">
        <v>164</v>
      </c>
      <c r="L5710" t="s">
        <v>16502</v>
      </c>
      <c r="M5710" t="s">
        <v>16503</v>
      </c>
      <c r="N5710">
        <v>7.2972222220000003</v>
      </c>
      <c r="O5710">
        <v>1</v>
      </c>
      <c r="P5710">
        <v>6307</v>
      </c>
      <c r="Q5710">
        <v>2</v>
      </c>
      <c r="R5710">
        <v>40</v>
      </c>
      <c r="S5710">
        <v>9</v>
      </c>
      <c r="T5710">
        <v>300</v>
      </c>
      <c r="U5710">
        <v>2</v>
      </c>
      <c r="V5710">
        <v>7</v>
      </c>
      <c r="W5710">
        <v>1.8661080497004749</v>
      </c>
      <c r="X5710">
        <v>7743.3808242735104</v>
      </c>
      <c r="Y5710">
        <v>52.257766997303591</v>
      </c>
      <c r="Z5710">
        <v>25.408791418409102</v>
      </c>
      <c r="AA5710">
        <v>200.36867924578362</v>
      </c>
      <c r="AB5710">
        <v>1981.1328283149994</v>
      </c>
      <c r="AC5710">
        <v>932.65416211745605</v>
      </c>
      <c r="AD5710">
        <v>12.732795331869053</v>
      </c>
      <c r="AE5710">
        <v>10949.801955749032</v>
      </c>
    </row>
    <row r="5711" spans="1:31" x14ac:dyDescent="0.25">
      <c r="A5711">
        <v>2437196</v>
      </c>
      <c r="B5711">
        <v>1</v>
      </c>
      <c r="C5711" t="s">
        <v>81</v>
      </c>
      <c r="D5711" t="s">
        <v>125</v>
      </c>
      <c r="E5711" t="s">
        <v>178</v>
      </c>
      <c r="F5711" t="s">
        <v>16504</v>
      </c>
      <c r="G5711" t="s">
        <v>187</v>
      </c>
      <c r="H5711" t="s">
        <v>144</v>
      </c>
      <c r="I5711" t="s">
        <v>136</v>
      </c>
      <c r="J5711" t="s">
        <v>137</v>
      </c>
      <c r="K5711" t="s">
        <v>164</v>
      </c>
      <c r="L5711" t="s">
        <v>16505</v>
      </c>
      <c r="M5711" t="s">
        <v>16506</v>
      </c>
      <c r="N5711">
        <v>8.0530555550000003</v>
      </c>
      <c r="O5711">
        <v>4</v>
      </c>
      <c r="P5711">
        <v>1112</v>
      </c>
      <c r="Q5711">
        <v>239</v>
      </c>
      <c r="R5711">
        <v>174</v>
      </c>
      <c r="S5711">
        <v>14</v>
      </c>
      <c r="T5711">
        <v>106</v>
      </c>
      <c r="U5711">
        <v>3</v>
      </c>
      <c r="V5711">
        <v>0</v>
      </c>
      <c r="W5711">
        <v>8.0428799517296667</v>
      </c>
      <c r="X5711">
        <v>1407.5306810866202</v>
      </c>
      <c r="Y5711">
        <v>57.667774580839108</v>
      </c>
      <c r="Z5711">
        <v>30.563681163156218</v>
      </c>
      <c r="AA5711">
        <v>181.26591149052584</v>
      </c>
      <c r="AB5711">
        <v>476.34550302249033</v>
      </c>
      <c r="AC5711">
        <v>2123.3990754022798</v>
      </c>
      <c r="AD5711">
        <v>0</v>
      </c>
      <c r="AE5711">
        <v>4284.8155066976415</v>
      </c>
    </row>
    <row r="5712" spans="1:31" x14ac:dyDescent="0.25">
      <c r="A5712">
        <v>2437198</v>
      </c>
      <c r="B5712">
        <v>1</v>
      </c>
      <c r="C5712" t="s">
        <v>81</v>
      </c>
      <c r="D5712" t="s">
        <v>127</v>
      </c>
      <c r="E5712" t="s">
        <v>161</v>
      </c>
      <c r="F5712" t="s">
        <v>16507</v>
      </c>
      <c r="G5712" t="s">
        <v>187</v>
      </c>
      <c r="H5712" t="s">
        <v>144</v>
      </c>
      <c r="I5712" t="s">
        <v>136</v>
      </c>
      <c r="J5712" t="s">
        <v>137</v>
      </c>
      <c r="K5712" t="s">
        <v>164</v>
      </c>
      <c r="L5712" t="s">
        <v>16508</v>
      </c>
      <c r="M5712" t="s">
        <v>16509</v>
      </c>
      <c r="N5712">
        <v>3.2372222220000002</v>
      </c>
      <c r="O5712">
        <v>0</v>
      </c>
      <c r="P5712">
        <v>0</v>
      </c>
      <c r="Q5712">
        <v>0</v>
      </c>
      <c r="R5712">
        <v>3</v>
      </c>
      <c r="S5712">
        <v>5</v>
      </c>
      <c r="T5712">
        <v>9</v>
      </c>
      <c r="U5712">
        <v>5</v>
      </c>
      <c r="V5712">
        <v>1</v>
      </c>
      <c r="W5712">
        <v>0</v>
      </c>
      <c r="X5712">
        <v>0</v>
      </c>
      <c r="Y5712">
        <v>0</v>
      </c>
      <c r="Z5712">
        <v>0.87664651477822209</v>
      </c>
      <c r="AA5712">
        <v>373.00075348116013</v>
      </c>
      <c r="AB5712">
        <v>16.664971219217541</v>
      </c>
      <c r="AC5712">
        <v>1491.211790182811</v>
      </c>
      <c r="AD5712">
        <v>351.08430434611955</v>
      </c>
      <c r="AE5712">
        <v>2232.8384657440865</v>
      </c>
    </row>
    <row r="5713" spans="1:31" x14ac:dyDescent="0.25">
      <c r="A5713">
        <v>2437203</v>
      </c>
      <c r="B5713">
        <v>1</v>
      </c>
      <c r="C5713" t="s">
        <v>80</v>
      </c>
      <c r="D5713" t="s">
        <v>92</v>
      </c>
      <c r="E5713" t="s">
        <v>132</v>
      </c>
      <c r="F5713" t="s">
        <v>15400</v>
      </c>
      <c r="G5713" t="s">
        <v>198</v>
      </c>
      <c r="H5713" t="s">
        <v>135</v>
      </c>
      <c r="I5713" t="s">
        <v>136</v>
      </c>
      <c r="J5713" t="s">
        <v>137</v>
      </c>
      <c r="K5713" t="s">
        <v>138</v>
      </c>
      <c r="L5713" t="s">
        <v>16510</v>
      </c>
      <c r="M5713" t="s">
        <v>16511</v>
      </c>
      <c r="N5713">
        <v>5.8313888880000002</v>
      </c>
      <c r="O5713">
        <v>0</v>
      </c>
      <c r="P5713">
        <v>9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18.087237746751033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18.087237746751033</v>
      </c>
    </row>
    <row r="5714" spans="1:31" x14ac:dyDescent="0.25">
      <c r="A5714">
        <v>2437204</v>
      </c>
      <c r="B5714">
        <v>1</v>
      </c>
      <c r="C5714" t="s">
        <v>80</v>
      </c>
      <c r="D5714" t="s">
        <v>89</v>
      </c>
      <c r="E5714" t="s">
        <v>161</v>
      </c>
      <c r="F5714" t="s">
        <v>16512</v>
      </c>
      <c r="G5714" t="s">
        <v>355</v>
      </c>
      <c r="H5714" t="s">
        <v>144</v>
      </c>
      <c r="I5714" t="s">
        <v>136</v>
      </c>
      <c r="J5714" t="s">
        <v>137</v>
      </c>
      <c r="K5714" t="s">
        <v>164</v>
      </c>
      <c r="L5714" t="s">
        <v>16513</v>
      </c>
      <c r="M5714" t="s">
        <v>16514</v>
      </c>
      <c r="N5714">
        <v>1.5738888879999999</v>
      </c>
      <c r="O5714">
        <v>1</v>
      </c>
      <c r="P5714">
        <v>440</v>
      </c>
      <c r="Q5714">
        <v>3</v>
      </c>
      <c r="R5714">
        <v>15</v>
      </c>
      <c r="S5714">
        <v>5</v>
      </c>
      <c r="T5714">
        <v>48</v>
      </c>
      <c r="U5714">
        <v>1</v>
      </c>
      <c r="V5714">
        <v>0</v>
      </c>
      <c r="W5714">
        <v>178.56237490002508</v>
      </c>
      <c r="X5714">
        <v>549.72644147671485</v>
      </c>
      <c r="Y5714">
        <v>1.1439294876797554</v>
      </c>
      <c r="Z5714">
        <v>2.7323015667238466</v>
      </c>
      <c r="AA5714">
        <v>44.334391598968551</v>
      </c>
      <c r="AB5714">
        <v>140.38882840742039</v>
      </c>
      <c r="AC5714">
        <v>28.07865499235281</v>
      </c>
      <c r="AD5714">
        <v>0</v>
      </c>
      <c r="AE5714">
        <v>944.96692242988536</v>
      </c>
    </row>
    <row r="5715" spans="1:31" x14ac:dyDescent="0.25">
      <c r="A5715">
        <v>2437205</v>
      </c>
      <c r="B5715">
        <v>1</v>
      </c>
      <c r="C5715" t="s">
        <v>80</v>
      </c>
      <c r="D5715" t="s">
        <v>90</v>
      </c>
      <c r="E5715" t="s">
        <v>132</v>
      </c>
      <c r="F5715" t="s">
        <v>16515</v>
      </c>
      <c r="G5715" t="s">
        <v>153</v>
      </c>
      <c r="H5715" t="s">
        <v>135</v>
      </c>
      <c r="I5715" t="s">
        <v>136</v>
      </c>
      <c r="J5715" t="s">
        <v>137</v>
      </c>
      <c r="K5715" t="s">
        <v>138</v>
      </c>
      <c r="L5715" t="s">
        <v>16516</v>
      </c>
      <c r="M5715" t="s">
        <v>16517</v>
      </c>
      <c r="N5715">
        <v>3.2236111109999999</v>
      </c>
      <c r="O5715">
        <v>0</v>
      </c>
      <c r="P5715">
        <v>11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10.861199951827547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10.861199951827547</v>
      </c>
    </row>
    <row r="5716" spans="1:31" x14ac:dyDescent="0.25">
      <c r="A5716">
        <v>2437207</v>
      </c>
      <c r="B5716">
        <v>1</v>
      </c>
      <c r="C5716" t="s">
        <v>80</v>
      </c>
      <c r="D5716" t="s">
        <v>97</v>
      </c>
      <c r="E5716" t="s">
        <v>161</v>
      </c>
      <c r="F5716" t="s">
        <v>7993</v>
      </c>
      <c r="G5716" t="s">
        <v>256</v>
      </c>
      <c r="H5716" t="s">
        <v>144</v>
      </c>
      <c r="I5716" t="s">
        <v>136</v>
      </c>
      <c r="J5716" t="s">
        <v>137</v>
      </c>
      <c r="K5716" t="s">
        <v>138</v>
      </c>
      <c r="L5716" t="s">
        <v>16518</v>
      </c>
      <c r="M5716" t="s">
        <v>16519</v>
      </c>
      <c r="N5716">
        <v>2.0558333329999998</v>
      </c>
      <c r="O5716">
        <v>2</v>
      </c>
      <c r="P5716">
        <v>111</v>
      </c>
      <c r="Q5716">
        <v>0</v>
      </c>
      <c r="R5716">
        <v>0</v>
      </c>
      <c r="S5716">
        <v>0</v>
      </c>
      <c r="T5716">
        <v>2</v>
      </c>
      <c r="U5716">
        <v>0</v>
      </c>
      <c r="V5716">
        <v>0</v>
      </c>
      <c r="W5716">
        <v>1733.0576875876823</v>
      </c>
      <c r="X5716">
        <v>51.45875923856692</v>
      </c>
      <c r="Y5716">
        <v>0</v>
      </c>
      <c r="Z5716">
        <v>0</v>
      </c>
      <c r="AA5716">
        <v>0</v>
      </c>
      <c r="AB5716">
        <v>6.2712286755703115</v>
      </c>
      <c r="AC5716">
        <v>0</v>
      </c>
      <c r="AD5716">
        <v>0</v>
      </c>
      <c r="AE5716">
        <v>1790.7876755018194</v>
      </c>
    </row>
    <row r="5717" spans="1:31" x14ac:dyDescent="0.25">
      <c r="A5717">
        <v>2437209</v>
      </c>
      <c r="B5717">
        <v>1</v>
      </c>
      <c r="C5717" t="s">
        <v>80</v>
      </c>
      <c r="D5717" t="s">
        <v>97</v>
      </c>
      <c r="E5717" t="s">
        <v>147</v>
      </c>
      <c r="F5717" t="s">
        <v>16520</v>
      </c>
      <c r="G5717" t="s">
        <v>171</v>
      </c>
      <c r="H5717" t="s">
        <v>135</v>
      </c>
      <c r="I5717" t="s">
        <v>136</v>
      </c>
      <c r="J5717" t="s">
        <v>137</v>
      </c>
      <c r="K5717" t="s">
        <v>138</v>
      </c>
      <c r="L5717" t="s">
        <v>16521</v>
      </c>
      <c r="M5717" t="s">
        <v>16522</v>
      </c>
      <c r="N5717">
        <v>1.228611111</v>
      </c>
      <c r="O5717">
        <v>0</v>
      </c>
      <c r="P5717">
        <v>2</v>
      </c>
      <c r="Q5717">
        <v>0</v>
      </c>
      <c r="R5717">
        <v>1</v>
      </c>
      <c r="S5717">
        <v>0</v>
      </c>
      <c r="T5717">
        <v>2</v>
      </c>
      <c r="U5717">
        <v>0</v>
      </c>
      <c r="V5717">
        <v>0</v>
      </c>
      <c r="W5717">
        <v>0</v>
      </c>
      <c r="X5717">
        <v>0.88592969696059276</v>
      </c>
      <c r="Y5717">
        <v>0</v>
      </c>
      <c r="Z5717">
        <v>0</v>
      </c>
      <c r="AA5717">
        <v>0</v>
      </c>
      <c r="AB5717">
        <v>6.4938644085572337</v>
      </c>
      <c r="AC5717">
        <v>0</v>
      </c>
      <c r="AD5717">
        <v>0</v>
      </c>
      <c r="AE5717">
        <v>7.379794105517826</v>
      </c>
    </row>
    <row r="5718" spans="1:31" x14ac:dyDescent="0.25">
      <c r="A5718">
        <v>2437210</v>
      </c>
      <c r="B5718">
        <v>1</v>
      </c>
      <c r="C5718" t="s">
        <v>80</v>
      </c>
      <c r="D5718" t="s">
        <v>88</v>
      </c>
      <c r="E5718" t="s">
        <v>290</v>
      </c>
      <c r="F5718" t="s">
        <v>16523</v>
      </c>
      <c r="G5718" t="s">
        <v>175</v>
      </c>
      <c r="H5718" t="s">
        <v>135</v>
      </c>
      <c r="I5718" t="s">
        <v>136</v>
      </c>
      <c r="J5718" t="s">
        <v>137</v>
      </c>
      <c r="K5718" t="s">
        <v>138</v>
      </c>
      <c r="L5718" t="s">
        <v>16524</v>
      </c>
      <c r="M5718" t="s">
        <v>16525</v>
      </c>
      <c r="N5718">
        <v>2.8152777769999999</v>
      </c>
      <c r="O5718">
        <v>0</v>
      </c>
      <c r="P5718">
        <v>35</v>
      </c>
      <c r="Q5718">
        <v>0</v>
      </c>
      <c r="R5718">
        <v>0</v>
      </c>
      <c r="S5718">
        <v>0</v>
      </c>
      <c r="T5718">
        <v>7</v>
      </c>
      <c r="U5718">
        <v>0</v>
      </c>
      <c r="V5718">
        <v>0</v>
      </c>
      <c r="W5718">
        <v>0</v>
      </c>
      <c r="X5718">
        <v>26.129228348490464</v>
      </c>
      <c r="Y5718">
        <v>0</v>
      </c>
      <c r="Z5718">
        <v>0</v>
      </c>
      <c r="AA5718">
        <v>0</v>
      </c>
      <c r="AB5718">
        <v>12.7094242972116</v>
      </c>
      <c r="AC5718">
        <v>0</v>
      </c>
      <c r="AD5718">
        <v>0</v>
      </c>
      <c r="AE5718">
        <v>38.838652645702062</v>
      </c>
    </row>
    <row r="5719" spans="1:31" x14ac:dyDescent="0.25">
      <c r="A5719">
        <v>2437212</v>
      </c>
      <c r="B5719">
        <v>1</v>
      </c>
      <c r="C5719" t="s">
        <v>80</v>
      </c>
      <c r="D5719" t="s">
        <v>82</v>
      </c>
      <c r="E5719" t="s">
        <v>290</v>
      </c>
      <c r="F5719" t="s">
        <v>16473</v>
      </c>
      <c r="G5719" t="s">
        <v>525</v>
      </c>
      <c r="H5719" t="s">
        <v>135</v>
      </c>
      <c r="I5719" t="s">
        <v>136</v>
      </c>
      <c r="J5719" t="s">
        <v>137</v>
      </c>
      <c r="K5719" t="s">
        <v>138</v>
      </c>
      <c r="L5719" t="s">
        <v>16526</v>
      </c>
      <c r="M5719" t="s">
        <v>16527</v>
      </c>
      <c r="N5719">
        <v>4.2838888879999999</v>
      </c>
      <c r="O5719">
        <v>0</v>
      </c>
      <c r="P5719">
        <v>14</v>
      </c>
      <c r="Q5719">
        <v>0</v>
      </c>
      <c r="R5719">
        <v>0</v>
      </c>
      <c r="S5719">
        <v>0</v>
      </c>
      <c r="T5719">
        <v>18</v>
      </c>
      <c r="U5719">
        <v>0</v>
      </c>
      <c r="V5719">
        <v>0</v>
      </c>
      <c r="W5719">
        <v>0</v>
      </c>
      <c r="X5719">
        <v>12.595148226489419</v>
      </c>
      <c r="Y5719">
        <v>0</v>
      </c>
      <c r="Z5719">
        <v>0</v>
      </c>
      <c r="AA5719">
        <v>0</v>
      </c>
      <c r="AB5719">
        <v>102.34734310705578</v>
      </c>
      <c r="AC5719">
        <v>0</v>
      </c>
      <c r="AD5719">
        <v>0</v>
      </c>
      <c r="AE5719">
        <v>114.94249133354519</v>
      </c>
    </row>
    <row r="5720" spans="1:31" x14ac:dyDescent="0.25">
      <c r="A5720">
        <v>2437213</v>
      </c>
      <c r="B5720">
        <v>1</v>
      </c>
      <c r="C5720" t="s">
        <v>80</v>
      </c>
      <c r="D5720" t="s">
        <v>96</v>
      </c>
      <c r="E5720" t="s">
        <v>178</v>
      </c>
      <c r="F5720" t="s">
        <v>16528</v>
      </c>
      <c r="G5720" t="s">
        <v>163</v>
      </c>
      <c r="H5720" t="s">
        <v>144</v>
      </c>
      <c r="I5720" t="s">
        <v>136</v>
      </c>
      <c r="J5720" t="s">
        <v>137</v>
      </c>
      <c r="K5720" t="s">
        <v>164</v>
      </c>
      <c r="L5720" t="s">
        <v>16529</v>
      </c>
      <c r="M5720" t="s">
        <v>16530</v>
      </c>
      <c r="N5720">
        <v>5.4722222000000001E-2</v>
      </c>
      <c r="O5720">
        <v>10</v>
      </c>
      <c r="P5720">
        <v>8700</v>
      </c>
      <c r="Q5720">
        <v>5</v>
      </c>
      <c r="R5720">
        <v>19</v>
      </c>
      <c r="S5720">
        <v>17</v>
      </c>
      <c r="T5720">
        <v>682</v>
      </c>
      <c r="U5720">
        <v>1</v>
      </c>
      <c r="V5720">
        <v>1</v>
      </c>
      <c r="W5720">
        <v>3.7145115032705758</v>
      </c>
      <c r="X5720">
        <v>88.271751599838495</v>
      </c>
      <c r="Y5720">
        <v>0.22132611151080281</v>
      </c>
      <c r="Z5720">
        <v>0.12887656738989722</v>
      </c>
      <c r="AA5720">
        <v>10.777892334853327</v>
      </c>
      <c r="AB5720">
        <v>34.41535630427223</v>
      </c>
      <c r="AC5720">
        <v>2.6611379266900697</v>
      </c>
      <c r="AD5720">
        <v>0.10811194724015388</v>
      </c>
      <c r="AE5720">
        <v>140.29896429506553</v>
      </c>
    </row>
    <row r="5721" spans="1:31" x14ac:dyDescent="0.25">
      <c r="A5721">
        <v>2437214</v>
      </c>
      <c r="B5721">
        <v>1</v>
      </c>
      <c r="C5721" t="s">
        <v>81</v>
      </c>
      <c r="D5721" t="s">
        <v>128</v>
      </c>
      <c r="E5721" t="s">
        <v>178</v>
      </c>
      <c r="F5721" t="s">
        <v>16531</v>
      </c>
      <c r="G5721" t="s">
        <v>143</v>
      </c>
      <c r="H5721" t="s">
        <v>144</v>
      </c>
      <c r="I5721" t="s">
        <v>136</v>
      </c>
      <c r="J5721" t="s">
        <v>137</v>
      </c>
      <c r="K5721" t="s">
        <v>138</v>
      </c>
      <c r="L5721" t="s">
        <v>16532</v>
      </c>
      <c r="M5721" t="s">
        <v>16533</v>
      </c>
      <c r="N5721">
        <v>1.0933333329999999</v>
      </c>
      <c r="O5721">
        <v>0</v>
      </c>
      <c r="P5721">
        <v>1375</v>
      </c>
      <c r="Q5721">
        <v>1</v>
      </c>
      <c r="R5721">
        <v>1</v>
      </c>
      <c r="S5721">
        <v>43</v>
      </c>
      <c r="T5721">
        <v>83</v>
      </c>
      <c r="U5721">
        <v>42</v>
      </c>
      <c r="V5721">
        <v>44</v>
      </c>
      <c r="W5721">
        <v>0</v>
      </c>
      <c r="X5721">
        <v>404.02149313004378</v>
      </c>
      <c r="Y5721">
        <v>0</v>
      </c>
      <c r="Z5721">
        <v>0</v>
      </c>
      <c r="AA5721">
        <v>1281.1754003462963</v>
      </c>
      <c r="AB5721">
        <v>422.63581382406858</v>
      </c>
      <c r="AC5721">
        <v>5739.1044758759062</v>
      </c>
      <c r="AD5721">
        <v>2537.0658086445637</v>
      </c>
      <c r="AE5721">
        <v>10384.002991820878</v>
      </c>
    </row>
    <row r="5722" spans="1:31" x14ac:dyDescent="0.25">
      <c r="A5722">
        <v>2437215</v>
      </c>
      <c r="B5722">
        <v>1</v>
      </c>
      <c r="C5722" t="s">
        <v>80</v>
      </c>
      <c r="D5722" t="s">
        <v>85</v>
      </c>
      <c r="E5722" t="s">
        <v>132</v>
      </c>
      <c r="F5722" t="s">
        <v>16534</v>
      </c>
      <c r="G5722" t="s">
        <v>134</v>
      </c>
      <c r="H5722" t="s">
        <v>135</v>
      </c>
      <c r="I5722" t="s">
        <v>136</v>
      </c>
      <c r="J5722" t="s">
        <v>137</v>
      </c>
      <c r="K5722" t="s">
        <v>138</v>
      </c>
      <c r="L5722" t="s">
        <v>16535</v>
      </c>
      <c r="M5722" t="s">
        <v>16536</v>
      </c>
      <c r="N5722">
        <v>3.267222222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1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18.848445940401724</v>
      </c>
      <c r="AC5722">
        <v>0</v>
      </c>
      <c r="AD5722">
        <v>0</v>
      </c>
      <c r="AE5722">
        <v>18.848445940401724</v>
      </c>
    </row>
    <row r="5723" spans="1:31" x14ac:dyDescent="0.25">
      <c r="A5723">
        <v>2437216</v>
      </c>
      <c r="B5723">
        <v>1</v>
      </c>
      <c r="C5723" t="s">
        <v>80</v>
      </c>
      <c r="D5723" t="s">
        <v>94</v>
      </c>
      <c r="E5723" t="s">
        <v>156</v>
      </c>
      <c r="F5723" t="s">
        <v>16537</v>
      </c>
      <c r="G5723" t="s">
        <v>187</v>
      </c>
      <c r="H5723" t="s">
        <v>135</v>
      </c>
      <c r="I5723" t="s">
        <v>136</v>
      </c>
      <c r="J5723" t="s">
        <v>137</v>
      </c>
      <c r="K5723" t="s">
        <v>164</v>
      </c>
      <c r="L5723" t="s">
        <v>16538</v>
      </c>
      <c r="M5723" t="s">
        <v>16539</v>
      </c>
      <c r="N5723">
        <v>8.0891666660000006</v>
      </c>
      <c r="O5723">
        <v>0</v>
      </c>
      <c r="P5723">
        <v>49</v>
      </c>
      <c r="Q5723">
        <v>0</v>
      </c>
      <c r="R5723">
        <v>8</v>
      </c>
      <c r="S5723">
        <v>0</v>
      </c>
      <c r="T5723">
        <v>9</v>
      </c>
      <c r="U5723">
        <v>0</v>
      </c>
      <c r="V5723">
        <v>0</v>
      </c>
      <c r="W5723">
        <v>0</v>
      </c>
      <c r="X5723">
        <v>64.349716844870883</v>
      </c>
      <c r="Y5723">
        <v>0</v>
      </c>
      <c r="Z5723">
        <v>0</v>
      </c>
      <c r="AA5723">
        <v>0</v>
      </c>
      <c r="AB5723">
        <v>23.376313511071707</v>
      </c>
      <c r="AC5723">
        <v>0</v>
      </c>
      <c r="AD5723">
        <v>0</v>
      </c>
      <c r="AE5723">
        <v>87.726030355942584</v>
      </c>
    </row>
    <row r="5724" spans="1:31" x14ac:dyDescent="0.25">
      <c r="A5724">
        <v>2437217</v>
      </c>
      <c r="B5724">
        <v>1</v>
      </c>
      <c r="C5724" t="s">
        <v>80</v>
      </c>
      <c r="D5724" t="s">
        <v>101</v>
      </c>
      <c r="E5724" t="s">
        <v>161</v>
      </c>
      <c r="F5724" t="s">
        <v>13919</v>
      </c>
      <c r="G5724" t="s">
        <v>143</v>
      </c>
      <c r="H5724" t="s">
        <v>144</v>
      </c>
      <c r="I5724" t="s">
        <v>136</v>
      </c>
      <c r="J5724" t="s">
        <v>137</v>
      </c>
      <c r="K5724" t="s">
        <v>138</v>
      </c>
      <c r="L5724" t="s">
        <v>16540</v>
      </c>
      <c r="M5724" t="s">
        <v>16541</v>
      </c>
      <c r="N5724">
        <v>2.142222222</v>
      </c>
      <c r="O5724">
        <v>0</v>
      </c>
      <c r="P5724">
        <v>161</v>
      </c>
      <c r="Q5724">
        <v>2</v>
      </c>
      <c r="R5724">
        <v>10</v>
      </c>
      <c r="S5724">
        <v>3</v>
      </c>
      <c r="T5724">
        <v>22</v>
      </c>
      <c r="U5724">
        <v>2</v>
      </c>
      <c r="V5724">
        <v>0</v>
      </c>
      <c r="W5724">
        <v>0</v>
      </c>
      <c r="X5724">
        <v>138.26099413356704</v>
      </c>
      <c r="Y5724">
        <v>3.6726120345232292</v>
      </c>
      <c r="Z5724">
        <v>4.8680125775028937</v>
      </c>
      <c r="AA5724">
        <v>24.316363709803838</v>
      </c>
      <c r="AB5724">
        <v>35.639720372736683</v>
      </c>
      <c r="AC5724">
        <v>40.878108800092328</v>
      </c>
      <c r="AD5724">
        <v>0</v>
      </c>
      <c r="AE5724">
        <v>247.63581162822601</v>
      </c>
    </row>
    <row r="5725" spans="1:31" x14ac:dyDescent="0.25">
      <c r="A5725">
        <v>2437221</v>
      </c>
      <c r="B5725">
        <v>1</v>
      </c>
      <c r="C5725" t="s">
        <v>81</v>
      </c>
      <c r="D5725" t="s">
        <v>118</v>
      </c>
      <c r="E5725" t="s">
        <v>161</v>
      </c>
      <c r="F5725" t="s">
        <v>16542</v>
      </c>
      <c r="G5725" t="s">
        <v>187</v>
      </c>
      <c r="H5725" t="s">
        <v>144</v>
      </c>
      <c r="I5725" t="s">
        <v>136</v>
      </c>
      <c r="J5725" t="s">
        <v>137</v>
      </c>
      <c r="K5725" t="s">
        <v>164</v>
      </c>
      <c r="L5725" t="s">
        <v>16543</v>
      </c>
      <c r="M5725" t="s">
        <v>16544</v>
      </c>
      <c r="N5725">
        <v>0.9375</v>
      </c>
      <c r="O5725">
        <v>0</v>
      </c>
      <c r="P5725">
        <v>4</v>
      </c>
      <c r="Q5725">
        <v>0</v>
      </c>
      <c r="R5725">
        <v>0</v>
      </c>
      <c r="S5725">
        <v>1</v>
      </c>
      <c r="T5725">
        <v>1</v>
      </c>
      <c r="U5725">
        <v>0</v>
      </c>
      <c r="V5725">
        <v>0</v>
      </c>
      <c r="W5725">
        <v>0</v>
      </c>
      <c r="X5725">
        <v>0.63251056048229592</v>
      </c>
      <c r="Y5725">
        <v>0</v>
      </c>
      <c r="Z5725">
        <v>0</v>
      </c>
      <c r="AA5725">
        <v>1.3670469982087332</v>
      </c>
      <c r="AB5725">
        <v>6.9845290354338001</v>
      </c>
      <c r="AC5725">
        <v>0</v>
      </c>
      <c r="AD5725">
        <v>0</v>
      </c>
      <c r="AE5725">
        <v>8.9840865941248289</v>
      </c>
    </row>
    <row r="5726" spans="1:31" x14ac:dyDescent="0.25">
      <c r="A5726">
        <v>2437222</v>
      </c>
      <c r="B5726">
        <v>1</v>
      </c>
      <c r="C5726" t="s">
        <v>80</v>
      </c>
      <c r="D5726" t="s">
        <v>104</v>
      </c>
      <c r="E5726" t="s">
        <v>141</v>
      </c>
      <c r="F5726" t="s">
        <v>817</v>
      </c>
      <c r="G5726" t="s">
        <v>355</v>
      </c>
      <c r="H5726" t="s">
        <v>144</v>
      </c>
      <c r="I5726" t="s">
        <v>136</v>
      </c>
      <c r="J5726" t="s">
        <v>137</v>
      </c>
      <c r="K5726" t="s">
        <v>164</v>
      </c>
      <c r="L5726" t="s">
        <v>16545</v>
      </c>
      <c r="M5726" t="s">
        <v>16546</v>
      </c>
      <c r="N5726">
        <v>8.0102777770000007</v>
      </c>
      <c r="O5726">
        <v>4</v>
      </c>
      <c r="P5726">
        <v>0</v>
      </c>
      <c r="Q5726">
        <v>4</v>
      </c>
      <c r="R5726">
        <v>0</v>
      </c>
      <c r="S5726">
        <v>8</v>
      </c>
      <c r="T5726">
        <v>0</v>
      </c>
      <c r="U5726">
        <v>0</v>
      </c>
      <c r="V5726">
        <v>0</v>
      </c>
      <c r="W5726">
        <v>12.003403500654597</v>
      </c>
      <c r="X5726">
        <v>0</v>
      </c>
      <c r="Y5726">
        <v>6.4589330686043285</v>
      </c>
      <c r="Z5726">
        <v>0</v>
      </c>
      <c r="AA5726">
        <v>24.072097368674626</v>
      </c>
      <c r="AB5726">
        <v>0</v>
      </c>
      <c r="AC5726">
        <v>0</v>
      </c>
      <c r="AD5726">
        <v>0</v>
      </c>
      <c r="AE5726">
        <v>42.534433937933557</v>
      </c>
    </row>
    <row r="5727" spans="1:31" x14ac:dyDescent="0.25">
      <c r="A5727">
        <v>2437223</v>
      </c>
      <c r="B5727">
        <v>1</v>
      </c>
      <c r="C5727" t="s">
        <v>80</v>
      </c>
      <c r="D5727" t="s">
        <v>105</v>
      </c>
      <c r="E5727" t="s">
        <v>178</v>
      </c>
      <c r="F5727" t="s">
        <v>494</v>
      </c>
      <c r="G5727" t="s">
        <v>175</v>
      </c>
      <c r="H5727" t="s">
        <v>144</v>
      </c>
      <c r="I5727" t="s">
        <v>136</v>
      </c>
      <c r="J5727" t="s">
        <v>137</v>
      </c>
      <c r="K5727" t="s">
        <v>138</v>
      </c>
      <c r="L5727" t="s">
        <v>16547</v>
      </c>
      <c r="M5727" t="s">
        <v>16548</v>
      </c>
      <c r="N5727">
        <v>8.5000000000000006E-2</v>
      </c>
      <c r="O5727">
        <v>1</v>
      </c>
      <c r="P5727">
        <v>1676</v>
      </c>
      <c r="Q5727">
        <v>7</v>
      </c>
      <c r="R5727">
        <v>106</v>
      </c>
      <c r="S5727">
        <v>42</v>
      </c>
      <c r="T5727">
        <v>176</v>
      </c>
      <c r="U5727">
        <v>6</v>
      </c>
      <c r="V5727">
        <v>0</v>
      </c>
      <c r="W5727">
        <v>1.4150137783275002E-2</v>
      </c>
      <c r="X5727">
        <v>35.615646558764993</v>
      </c>
      <c r="Y5727">
        <v>1.8900490427197003</v>
      </c>
      <c r="Z5727">
        <v>3.2424961494062949</v>
      </c>
      <c r="AA5727">
        <v>141.83503839893487</v>
      </c>
      <c r="AB5727">
        <v>25.969572227294421</v>
      </c>
      <c r="AC5727">
        <v>86.347983108558878</v>
      </c>
      <c r="AD5727">
        <v>0</v>
      </c>
      <c r="AE5727">
        <v>294.91493562346244</v>
      </c>
    </row>
    <row r="5728" spans="1:31" x14ac:dyDescent="0.25">
      <c r="A5728">
        <v>2437228</v>
      </c>
      <c r="B5728">
        <v>1</v>
      </c>
      <c r="C5728" t="s">
        <v>80</v>
      </c>
      <c r="D5728" t="s">
        <v>100</v>
      </c>
      <c r="E5728" t="s">
        <v>147</v>
      </c>
      <c r="F5728" t="s">
        <v>16549</v>
      </c>
      <c r="G5728" t="s">
        <v>355</v>
      </c>
      <c r="H5728" t="s">
        <v>135</v>
      </c>
      <c r="I5728" t="s">
        <v>136</v>
      </c>
      <c r="J5728" t="s">
        <v>137</v>
      </c>
      <c r="K5728" t="s">
        <v>164</v>
      </c>
      <c r="L5728" t="s">
        <v>16550</v>
      </c>
      <c r="M5728" t="s">
        <v>16551</v>
      </c>
      <c r="N5728">
        <v>7.2027777769999997</v>
      </c>
      <c r="O5728">
        <v>0</v>
      </c>
      <c r="P5728">
        <v>28</v>
      </c>
      <c r="Q5728">
        <v>0</v>
      </c>
      <c r="R5728">
        <v>2</v>
      </c>
      <c r="S5728">
        <v>0</v>
      </c>
      <c r="T5728">
        <v>4</v>
      </c>
      <c r="U5728">
        <v>0</v>
      </c>
      <c r="V5728">
        <v>0</v>
      </c>
      <c r="W5728">
        <v>0</v>
      </c>
      <c r="X5728">
        <v>42.507218539882274</v>
      </c>
      <c r="Y5728">
        <v>0</v>
      </c>
      <c r="Z5728">
        <v>0</v>
      </c>
      <c r="AA5728">
        <v>0</v>
      </c>
      <c r="AB5728">
        <v>26.372701604177514</v>
      </c>
      <c r="AC5728">
        <v>0</v>
      </c>
      <c r="AD5728">
        <v>0</v>
      </c>
      <c r="AE5728">
        <v>68.879920144059781</v>
      </c>
    </row>
    <row r="5729" spans="1:31" x14ac:dyDescent="0.25">
      <c r="A5729">
        <v>2437230</v>
      </c>
      <c r="B5729">
        <v>1</v>
      </c>
      <c r="C5729" t="s">
        <v>81</v>
      </c>
      <c r="D5729" t="s">
        <v>127</v>
      </c>
      <c r="E5729" t="s">
        <v>141</v>
      </c>
      <c r="F5729" t="s">
        <v>16552</v>
      </c>
      <c r="G5729" t="s">
        <v>143</v>
      </c>
      <c r="H5729" t="s">
        <v>144</v>
      </c>
      <c r="I5729" t="s">
        <v>136</v>
      </c>
      <c r="J5729" t="s">
        <v>137</v>
      </c>
      <c r="K5729" t="s">
        <v>138</v>
      </c>
      <c r="L5729" t="s">
        <v>16553</v>
      </c>
      <c r="M5729" t="s">
        <v>16554</v>
      </c>
      <c r="N5729">
        <v>3.914722222</v>
      </c>
      <c r="O5729">
        <v>0</v>
      </c>
      <c r="P5729">
        <v>0</v>
      </c>
      <c r="Q5729">
        <v>0</v>
      </c>
      <c r="R5729">
        <v>0</v>
      </c>
      <c r="S5729">
        <v>3</v>
      </c>
      <c r="T5729">
        <v>0</v>
      </c>
      <c r="U5729">
        <v>1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39.164063701641091</v>
      </c>
      <c r="AB5729">
        <v>0</v>
      </c>
      <c r="AC5729">
        <v>366.85556447520361</v>
      </c>
      <c r="AD5729">
        <v>0</v>
      </c>
      <c r="AE5729">
        <v>406.01962817684472</v>
      </c>
    </row>
    <row r="5730" spans="1:31" x14ac:dyDescent="0.25">
      <c r="A5730">
        <v>2437231</v>
      </c>
      <c r="B5730">
        <v>1</v>
      </c>
      <c r="C5730" t="s">
        <v>80</v>
      </c>
      <c r="D5730" t="s">
        <v>108</v>
      </c>
      <c r="E5730" t="s">
        <v>161</v>
      </c>
      <c r="F5730" t="s">
        <v>16555</v>
      </c>
      <c r="G5730" t="s">
        <v>187</v>
      </c>
      <c r="H5730" t="s">
        <v>144</v>
      </c>
      <c r="I5730" t="s">
        <v>136</v>
      </c>
      <c r="J5730" t="s">
        <v>137</v>
      </c>
      <c r="K5730" t="s">
        <v>164</v>
      </c>
      <c r="L5730" t="s">
        <v>16556</v>
      </c>
      <c r="M5730" t="s">
        <v>16557</v>
      </c>
      <c r="N5730">
        <v>8.4691666659999996</v>
      </c>
      <c r="O5730">
        <v>1</v>
      </c>
      <c r="P5730">
        <v>188</v>
      </c>
      <c r="Q5730">
        <v>0</v>
      </c>
      <c r="R5730">
        <v>105</v>
      </c>
      <c r="S5730">
        <v>1</v>
      </c>
      <c r="T5730">
        <v>44</v>
      </c>
      <c r="U5730">
        <v>0</v>
      </c>
      <c r="V5730">
        <v>0</v>
      </c>
      <c r="W5730">
        <v>2.2443718264988997</v>
      </c>
      <c r="X5730">
        <v>200.84161541190187</v>
      </c>
      <c r="Y5730">
        <v>0</v>
      </c>
      <c r="Z5730">
        <v>8.4219322962980794</v>
      </c>
      <c r="AA5730">
        <v>11.956192442782832</v>
      </c>
      <c r="AB5730">
        <v>81.513345771897193</v>
      </c>
      <c r="AC5730">
        <v>0</v>
      </c>
      <c r="AD5730">
        <v>0</v>
      </c>
      <c r="AE5730">
        <v>304.97745774937886</v>
      </c>
    </row>
    <row r="5731" spans="1:31" x14ac:dyDescent="0.25">
      <c r="A5731">
        <v>2437233</v>
      </c>
      <c r="B5731">
        <v>1</v>
      </c>
      <c r="C5731" t="s">
        <v>80</v>
      </c>
      <c r="D5731" t="s">
        <v>82</v>
      </c>
      <c r="E5731" t="s">
        <v>156</v>
      </c>
      <c r="F5731" t="s">
        <v>8005</v>
      </c>
      <c r="G5731" t="s">
        <v>175</v>
      </c>
      <c r="H5731" t="s">
        <v>135</v>
      </c>
      <c r="I5731" t="s">
        <v>136</v>
      </c>
      <c r="J5731" t="s">
        <v>137</v>
      </c>
      <c r="K5731" t="s">
        <v>138</v>
      </c>
      <c r="L5731" t="s">
        <v>16558</v>
      </c>
      <c r="M5731" t="s">
        <v>16559</v>
      </c>
      <c r="N5731">
        <v>0.40416666600000001</v>
      </c>
      <c r="O5731">
        <v>0</v>
      </c>
      <c r="P5731">
        <v>140</v>
      </c>
      <c r="Q5731">
        <v>0</v>
      </c>
      <c r="R5731">
        <v>0</v>
      </c>
      <c r="S5731">
        <v>0</v>
      </c>
      <c r="T5731">
        <v>289</v>
      </c>
      <c r="U5731">
        <v>0</v>
      </c>
      <c r="V5731">
        <v>0</v>
      </c>
      <c r="W5731">
        <v>0</v>
      </c>
      <c r="X5731">
        <v>11.292808368760266</v>
      </c>
      <c r="Y5731">
        <v>0</v>
      </c>
      <c r="Z5731">
        <v>0</v>
      </c>
      <c r="AA5731">
        <v>0</v>
      </c>
      <c r="AB5731">
        <v>118.08530322278834</v>
      </c>
      <c r="AC5731">
        <v>0</v>
      </c>
      <c r="AD5731">
        <v>0</v>
      </c>
      <c r="AE5731">
        <v>129.37811159154862</v>
      </c>
    </row>
    <row r="5732" spans="1:31" x14ac:dyDescent="0.25">
      <c r="A5732">
        <v>2437234</v>
      </c>
      <c r="B5732">
        <v>1</v>
      </c>
      <c r="C5732" t="s">
        <v>80</v>
      </c>
      <c r="D5732" t="s">
        <v>85</v>
      </c>
      <c r="E5732" t="s">
        <v>132</v>
      </c>
      <c r="F5732" t="s">
        <v>16560</v>
      </c>
      <c r="G5732" t="s">
        <v>198</v>
      </c>
      <c r="H5732" t="s">
        <v>135</v>
      </c>
      <c r="I5732" t="s">
        <v>136</v>
      </c>
      <c r="J5732" t="s">
        <v>137</v>
      </c>
      <c r="K5732" t="s">
        <v>138</v>
      </c>
      <c r="L5732" t="s">
        <v>16561</v>
      </c>
      <c r="M5732" t="s">
        <v>16562</v>
      </c>
      <c r="N5732">
        <v>3.3777777769999999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2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5.2919156901077233</v>
      </c>
      <c r="AC5732">
        <v>0</v>
      </c>
      <c r="AD5732">
        <v>0</v>
      </c>
      <c r="AE5732">
        <v>5.2919156901077233</v>
      </c>
    </row>
    <row r="5733" spans="1:31" x14ac:dyDescent="0.25">
      <c r="A5733">
        <v>2437237</v>
      </c>
      <c r="B5733">
        <v>1</v>
      </c>
      <c r="C5733" t="s">
        <v>80</v>
      </c>
      <c r="D5733" t="s">
        <v>99</v>
      </c>
      <c r="E5733" t="s">
        <v>132</v>
      </c>
      <c r="F5733" t="s">
        <v>16563</v>
      </c>
      <c r="G5733" t="s">
        <v>153</v>
      </c>
      <c r="H5733" t="s">
        <v>135</v>
      </c>
      <c r="I5733" t="s">
        <v>136</v>
      </c>
      <c r="J5733" t="s">
        <v>137</v>
      </c>
      <c r="K5733" t="s">
        <v>138</v>
      </c>
      <c r="L5733" t="s">
        <v>16564</v>
      </c>
      <c r="M5733" t="s">
        <v>16565</v>
      </c>
      <c r="N5733">
        <v>2.056944444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1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2.7374021668016113E-2</v>
      </c>
      <c r="AC5733">
        <v>0</v>
      </c>
      <c r="AD5733">
        <v>0</v>
      </c>
      <c r="AE5733">
        <v>2.7374021668016113E-2</v>
      </c>
    </row>
    <row r="5734" spans="1:31" x14ac:dyDescent="0.25">
      <c r="A5734">
        <v>2437239</v>
      </c>
      <c r="B5734">
        <v>1</v>
      </c>
      <c r="C5734" t="s">
        <v>80</v>
      </c>
      <c r="D5734" t="s">
        <v>85</v>
      </c>
      <c r="E5734" t="s">
        <v>132</v>
      </c>
      <c r="F5734" t="s">
        <v>8260</v>
      </c>
      <c r="G5734" t="s">
        <v>134</v>
      </c>
      <c r="H5734" t="s">
        <v>135</v>
      </c>
      <c r="I5734" t="s">
        <v>136</v>
      </c>
      <c r="J5734" t="s">
        <v>137</v>
      </c>
      <c r="K5734" t="s">
        <v>138</v>
      </c>
      <c r="L5734" t="s">
        <v>16566</v>
      </c>
      <c r="M5734" t="s">
        <v>16567</v>
      </c>
      <c r="N5734">
        <v>6.573611111</v>
      </c>
      <c r="O5734">
        <v>0</v>
      </c>
      <c r="P5734">
        <v>11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12.412421760950373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12.412421760950373</v>
      </c>
    </row>
    <row r="5735" spans="1:31" x14ac:dyDescent="0.25">
      <c r="A5735">
        <v>2437243</v>
      </c>
      <c r="B5735">
        <v>1</v>
      </c>
      <c r="C5735" t="s">
        <v>81</v>
      </c>
      <c r="D5735" t="s">
        <v>118</v>
      </c>
      <c r="E5735" t="s">
        <v>141</v>
      </c>
      <c r="F5735" t="s">
        <v>16568</v>
      </c>
      <c r="G5735" t="s">
        <v>187</v>
      </c>
      <c r="H5735" t="s">
        <v>144</v>
      </c>
      <c r="I5735" t="s">
        <v>136</v>
      </c>
      <c r="J5735" t="s">
        <v>137</v>
      </c>
      <c r="K5735" t="s">
        <v>164</v>
      </c>
      <c r="L5735" t="s">
        <v>16569</v>
      </c>
      <c r="M5735" t="s">
        <v>16570</v>
      </c>
      <c r="N5735">
        <v>1.3019444440000001</v>
      </c>
      <c r="O5735">
        <v>0</v>
      </c>
      <c r="P5735">
        <v>457</v>
      </c>
      <c r="Q5735">
        <v>0</v>
      </c>
      <c r="R5735">
        <v>24</v>
      </c>
      <c r="S5735">
        <v>11</v>
      </c>
      <c r="T5735">
        <v>17</v>
      </c>
      <c r="U5735">
        <v>0</v>
      </c>
      <c r="V5735">
        <v>0</v>
      </c>
      <c r="W5735">
        <v>0</v>
      </c>
      <c r="X5735">
        <v>15.494044811673264</v>
      </c>
      <c r="Y5735">
        <v>0</v>
      </c>
      <c r="Z5735">
        <v>1.2810761152730084</v>
      </c>
      <c r="AA5735">
        <v>822.62200650040472</v>
      </c>
      <c r="AB5735">
        <v>31.131377986782965</v>
      </c>
      <c r="AC5735">
        <v>0</v>
      </c>
      <c r="AD5735">
        <v>0</v>
      </c>
      <c r="AE5735">
        <v>870.52850541413397</v>
      </c>
    </row>
    <row r="5736" spans="1:31" x14ac:dyDescent="0.25">
      <c r="A5736">
        <v>2437244</v>
      </c>
      <c r="B5736">
        <v>1</v>
      </c>
      <c r="C5736" t="s">
        <v>81</v>
      </c>
      <c r="D5736" t="s">
        <v>116</v>
      </c>
      <c r="E5736" t="s">
        <v>141</v>
      </c>
      <c r="F5736" t="s">
        <v>16571</v>
      </c>
      <c r="G5736" t="s">
        <v>143</v>
      </c>
      <c r="H5736" t="s">
        <v>144</v>
      </c>
      <c r="I5736" t="s">
        <v>136</v>
      </c>
      <c r="J5736" t="s">
        <v>137</v>
      </c>
      <c r="K5736" t="s">
        <v>138</v>
      </c>
      <c r="L5736" t="s">
        <v>16572</v>
      </c>
      <c r="M5736" t="s">
        <v>16573</v>
      </c>
      <c r="N5736">
        <v>0.49805555499999998</v>
      </c>
      <c r="O5736">
        <v>0</v>
      </c>
      <c r="P5736">
        <v>722</v>
      </c>
      <c r="Q5736">
        <v>1</v>
      </c>
      <c r="R5736">
        <v>71</v>
      </c>
      <c r="S5736">
        <v>2</v>
      </c>
      <c r="T5736">
        <v>90</v>
      </c>
      <c r="U5736">
        <v>0</v>
      </c>
      <c r="V5736">
        <v>0</v>
      </c>
      <c r="W5736">
        <v>0</v>
      </c>
      <c r="X5736">
        <v>47.6906154865381</v>
      </c>
      <c r="Y5736">
        <v>0.18030655844456944</v>
      </c>
      <c r="Z5736">
        <v>1.1691523429929869</v>
      </c>
      <c r="AA5736">
        <v>4.3778899007834564</v>
      </c>
      <c r="AB5736">
        <v>26.910551854519657</v>
      </c>
      <c r="AC5736">
        <v>0</v>
      </c>
      <c r="AD5736">
        <v>0</v>
      </c>
      <c r="AE5736">
        <v>80.328516143278776</v>
      </c>
    </row>
    <row r="5737" spans="1:31" x14ac:dyDescent="0.25">
      <c r="A5737">
        <v>2437246</v>
      </c>
      <c r="B5737">
        <v>1</v>
      </c>
      <c r="C5737" t="s">
        <v>80</v>
      </c>
      <c r="D5737" t="s">
        <v>84</v>
      </c>
      <c r="E5737" t="s">
        <v>161</v>
      </c>
      <c r="F5737" t="s">
        <v>16574</v>
      </c>
      <c r="G5737" t="s">
        <v>187</v>
      </c>
      <c r="H5737" t="s">
        <v>144</v>
      </c>
      <c r="I5737" t="s">
        <v>136</v>
      </c>
      <c r="J5737" t="s">
        <v>137</v>
      </c>
      <c r="K5737" t="s">
        <v>164</v>
      </c>
      <c r="L5737" t="s">
        <v>16575</v>
      </c>
      <c r="M5737" t="s">
        <v>16576</v>
      </c>
      <c r="N5737">
        <v>5.4005555550000004</v>
      </c>
      <c r="O5737">
        <v>13</v>
      </c>
      <c r="P5737">
        <v>1377</v>
      </c>
      <c r="Q5737">
        <v>3</v>
      </c>
      <c r="R5737">
        <v>257</v>
      </c>
      <c r="S5737">
        <v>11</v>
      </c>
      <c r="T5737">
        <v>167</v>
      </c>
      <c r="U5737">
        <v>0</v>
      </c>
      <c r="V5737">
        <v>0</v>
      </c>
      <c r="W5737">
        <v>23.349841297985247</v>
      </c>
      <c r="X5737">
        <v>1418.5046742606539</v>
      </c>
      <c r="Y5737">
        <v>142.86665711228977</v>
      </c>
      <c r="Z5737">
        <v>654.53678305620986</v>
      </c>
      <c r="AA5737">
        <v>51.915498581719234</v>
      </c>
      <c r="AB5737">
        <v>1838.2244123203516</v>
      </c>
      <c r="AC5737">
        <v>0</v>
      </c>
      <c r="AD5737">
        <v>0</v>
      </c>
      <c r="AE5737">
        <v>4129.3978666292096</v>
      </c>
    </row>
    <row r="5738" spans="1:31" x14ac:dyDescent="0.25">
      <c r="A5738">
        <v>2437250</v>
      </c>
      <c r="B5738">
        <v>1</v>
      </c>
      <c r="C5738" t="s">
        <v>80</v>
      </c>
      <c r="D5738" t="s">
        <v>97</v>
      </c>
      <c r="E5738" t="s">
        <v>132</v>
      </c>
      <c r="F5738" t="s">
        <v>16577</v>
      </c>
      <c r="G5738" t="s">
        <v>198</v>
      </c>
      <c r="H5738" t="s">
        <v>135</v>
      </c>
      <c r="I5738" t="s">
        <v>136</v>
      </c>
      <c r="J5738" t="s">
        <v>137</v>
      </c>
      <c r="K5738" t="s">
        <v>138</v>
      </c>
      <c r="L5738" t="s">
        <v>16578</v>
      </c>
      <c r="M5738" t="s">
        <v>16579</v>
      </c>
      <c r="N5738">
        <v>4.6094444440000002</v>
      </c>
      <c r="O5738">
        <v>0</v>
      </c>
      <c r="P5738">
        <v>1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2.1679190142292244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2.1679190142292244</v>
      </c>
    </row>
    <row r="5739" spans="1:31" x14ac:dyDescent="0.25">
      <c r="A5739">
        <v>2437252</v>
      </c>
      <c r="B5739">
        <v>1</v>
      </c>
      <c r="C5739" t="s">
        <v>81</v>
      </c>
      <c r="D5739" t="s">
        <v>118</v>
      </c>
      <c r="E5739" t="s">
        <v>161</v>
      </c>
      <c r="F5739" t="s">
        <v>12605</v>
      </c>
      <c r="G5739" t="s">
        <v>187</v>
      </c>
      <c r="H5739" t="s">
        <v>144</v>
      </c>
      <c r="I5739" t="s">
        <v>136</v>
      </c>
      <c r="J5739" t="s">
        <v>137</v>
      </c>
      <c r="K5739" t="s">
        <v>164</v>
      </c>
      <c r="L5739" t="s">
        <v>16580</v>
      </c>
      <c r="M5739" t="s">
        <v>16581</v>
      </c>
      <c r="N5739">
        <v>7.2275</v>
      </c>
      <c r="O5739">
        <v>2</v>
      </c>
      <c r="P5739">
        <v>2804</v>
      </c>
      <c r="Q5739">
        <v>15</v>
      </c>
      <c r="R5739">
        <v>75</v>
      </c>
      <c r="S5739">
        <v>14</v>
      </c>
      <c r="T5739">
        <v>306</v>
      </c>
      <c r="U5739">
        <v>5</v>
      </c>
      <c r="V5739">
        <v>0</v>
      </c>
      <c r="W5739">
        <v>12.781762413128494</v>
      </c>
      <c r="X5739">
        <v>3846.6935374167115</v>
      </c>
      <c r="Y5739">
        <v>17.944602023706043</v>
      </c>
      <c r="Z5739">
        <v>203.10863189971747</v>
      </c>
      <c r="AA5739">
        <v>1670.0954906549334</v>
      </c>
      <c r="AB5739">
        <v>1528.9354214744944</v>
      </c>
      <c r="AC5739">
        <v>6203.291376575572</v>
      </c>
      <c r="AD5739">
        <v>0</v>
      </c>
      <c r="AE5739">
        <v>13482.850822458262</v>
      </c>
    </row>
    <row r="5740" spans="1:31" x14ac:dyDescent="0.25">
      <c r="A5740">
        <v>2437253</v>
      </c>
      <c r="B5740">
        <v>1</v>
      </c>
      <c r="C5740" t="s">
        <v>80</v>
      </c>
      <c r="D5740" t="s">
        <v>100</v>
      </c>
      <c r="E5740" t="s">
        <v>132</v>
      </c>
      <c r="F5740" t="s">
        <v>16582</v>
      </c>
      <c r="G5740" t="s">
        <v>134</v>
      </c>
      <c r="H5740" t="s">
        <v>135</v>
      </c>
      <c r="I5740" t="s">
        <v>136</v>
      </c>
      <c r="J5740" t="s">
        <v>137</v>
      </c>
      <c r="K5740" t="s">
        <v>138</v>
      </c>
      <c r="L5740" t="s">
        <v>16583</v>
      </c>
      <c r="M5740" t="s">
        <v>16584</v>
      </c>
      <c r="N5740">
        <v>1.278333333</v>
      </c>
      <c r="O5740">
        <v>0</v>
      </c>
      <c r="P5740">
        <v>1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0.18418561636608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0.18418561636608</v>
      </c>
    </row>
    <row r="5741" spans="1:31" x14ac:dyDescent="0.25">
      <c r="A5741">
        <v>2437254</v>
      </c>
      <c r="B5741">
        <v>1</v>
      </c>
      <c r="C5741" t="s">
        <v>81</v>
      </c>
      <c r="D5741" t="s">
        <v>123</v>
      </c>
      <c r="E5741" t="s">
        <v>132</v>
      </c>
      <c r="F5741" t="s">
        <v>16585</v>
      </c>
      <c r="G5741" t="s">
        <v>153</v>
      </c>
      <c r="H5741" t="s">
        <v>135</v>
      </c>
      <c r="I5741" t="s">
        <v>136</v>
      </c>
      <c r="J5741" t="s">
        <v>137</v>
      </c>
      <c r="K5741" t="s">
        <v>138</v>
      </c>
      <c r="L5741" t="s">
        <v>16586</v>
      </c>
      <c r="M5741" t="s">
        <v>16587</v>
      </c>
      <c r="N5741">
        <v>1.8294444439999999</v>
      </c>
      <c r="O5741">
        <v>0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</row>
    <row r="5742" spans="1:31" x14ac:dyDescent="0.25">
      <c r="A5742">
        <v>2437256</v>
      </c>
      <c r="B5742">
        <v>1</v>
      </c>
      <c r="C5742" t="s">
        <v>80</v>
      </c>
      <c r="D5742" t="s">
        <v>99</v>
      </c>
      <c r="E5742" t="s">
        <v>178</v>
      </c>
      <c r="F5742" t="s">
        <v>16588</v>
      </c>
      <c r="G5742" t="s">
        <v>187</v>
      </c>
      <c r="H5742" t="s">
        <v>144</v>
      </c>
      <c r="I5742" t="s">
        <v>136</v>
      </c>
      <c r="J5742" t="s">
        <v>137</v>
      </c>
      <c r="K5742" t="s">
        <v>164</v>
      </c>
      <c r="L5742" t="s">
        <v>16589</v>
      </c>
      <c r="M5742" t="s">
        <v>16590</v>
      </c>
      <c r="N5742">
        <v>5.6427777770000001</v>
      </c>
      <c r="O5742">
        <v>1</v>
      </c>
      <c r="P5742">
        <v>3206</v>
      </c>
      <c r="Q5742">
        <v>0</v>
      </c>
      <c r="R5742">
        <v>37</v>
      </c>
      <c r="S5742">
        <v>9</v>
      </c>
      <c r="T5742">
        <v>350</v>
      </c>
      <c r="U5742">
        <v>0</v>
      </c>
      <c r="V5742">
        <v>0</v>
      </c>
      <c r="W5742">
        <v>12.754762901561913</v>
      </c>
      <c r="X5742">
        <v>2364.7493704951744</v>
      </c>
      <c r="Y5742">
        <v>0</v>
      </c>
      <c r="Z5742">
        <v>41.38049786017713</v>
      </c>
      <c r="AA5742">
        <v>126.35760258681219</v>
      </c>
      <c r="AB5742">
        <v>2720.9477528456687</v>
      </c>
      <c r="AC5742">
        <v>0</v>
      </c>
      <c r="AD5742">
        <v>0</v>
      </c>
      <c r="AE5742">
        <v>5266.1899866893946</v>
      </c>
    </row>
    <row r="5743" spans="1:31" x14ac:dyDescent="0.25">
      <c r="A5743">
        <v>2437259</v>
      </c>
      <c r="B5743">
        <v>1</v>
      </c>
      <c r="C5743" t="s">
        <v>81</v>
      </c>
      <c r="D5743" t="s">
        <v>116</v>
      </c>
      <c r="E5743" t="s">
        <v>132</v>
      </c>
      <c r="F5743" t="s">
        <v>16591</v>
      </c>
      <c r="G5743" t="s">
        <v>134</v>
      </c>
      <c r="H5743" t="s">
        <v>135</v>
      </c>
      <c r="I5743" t="s">
        <v>136</v>
      </c>
      <c r="J5743" t="s">
        <v>137</v>
      </c>
      <c r="K5743" t="s">
        <v>138</v>
      </c>
      <c r="L5743" t="s">
        <v>16592</v>
      </c>
      <c r="M5743" t="s">
        <v>16593</v>
      </c>
      <c r="N5743">
        <v>0.85777777700000002</v>
      </c>
      <c r="O5743">
        <v>0</v>
      </c>
      <c r="P5743">
        <v>2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</row>
    <row r="5744" spans="1:31" x14ac:dyDescent="0.25">
      <c r="A5744">
        <v>2437260</v>
      </c>
      <c r="B5744">
        <v>1</v>
      </c>
      <c r="C5744" t="s">
        <v>80</v>
      </c>
      <c r="D5744" t="s">
        <v>97</v>
      </c>
      <c r="E5744" t="s">
        <v>147</v>
      </c>
      <c r="F5744" t="s">
        <v>15696</v>
      </c>
      <c r="G5744" t="s">
        <v>171</v>
      </c>
      <c r="H5744" t="s">
        <v>135</v>
      </c>
      <c r="I5744" t="s">
        <v>136</v>
      </c>
      <c r="J5744" t="s">
        <v>137</v>
      </c>
      <c r="K5744" t="s">
        <v>138</v>
      </c>
      <c r="L5744" t="s">
        <v>16594</v>
      </c>
      <c r="M5744" t="s">
        <v>16595</v>
      </c>
      <c r="N5744">
        <v>2.6488888880000001</v>
      </c>
      <c r="O5744">
        <v>0</v>
      </c>
      <c r="P5744">
        <v>18</v>
      </c>
      <c r="Q5744">
        <v>0</v>
      </c>
      <c r="R5744">
        <v>0</v>
      </c>
      <c r="S5744">
        <v>0</v>
      </c>
      <c r="T5744">
        <v>8</v>
      </c>
      <c r="U5744">
        <v>0</v>
      </c>
      <c r="V5744">
        <v>0</v>
      </c>
      <c r="W5744">
        <v>0</v>
      </c>
      <c r="X5744">
        <v>7.509086276391165</v>
      </c>
      <c r="Y5744">
        <v>0</v>
      </c>
      <c r="Z5744">
        <v>0</v>
      </c>
      <c r="AA5744">
        <v>0</v>
      </c>
      <c r="AB5744">
        <v>22.522309545924514</v>
      </c>
      <c r="AC5744">
        <v>0</v>
      </c>
      <c r="AD5744">
        <v>0</v>
      </c>
      <c r="AE5744">
        <v>30.03139582231568</v>
      </c>
    </row>
    <row r="5745" spans="1:31" x14ac:dyDescent="0.25">
      <c r="A5745">
        <v>2437261</v>
      </c>
      <c r="B5745">
        <v>1</v>
      </c>
      <c r="C5745" t="s">
        <v>81</v>
      </c>
      <c r="D5745" t="s">
        <v>118</v>
      </c>
      <c r="E5745" t="s">
        <v>141</v>
      </c>
      <c r="F5745" t="s">
        <v>16596</v>
      </c>
      <c r="G5745" t="s">
        <v>187</v>
      </c>
      <c r="H5745" t="s">
        <v>144</v>
      </c>
      <c r="I5745" t="s">
        <v>136</v>
      </c>
      <c r="J5745" t="s">
        <v>137</v>
      </c>
      <c r="K5745" t="s">
        <v>164</v>
      </c>
      <c r="L5745" t="s">
        <v>16597</v>
      </c>
      <c r="M5745" t="s">
        <v>16598</v>
      </c>
      <c r="N5745">
        <v>6.8394444439999997</v>
      </c>
      <c r="O5745">
        <v>7</v>
      </c>
      <c r="P5745">
        <v>694</v>
      </c>
      <c r="Q5745">
        <v>93</v>
      </c>
      <c r="R5745">
        <v>248</v>
      </c>
      <c r="S5745">
        <v>11</v>
      </c>
      <c r="T5745">
        <v>83</v>
      </c>
      <c r="U5745">
        <v>5</v>
      </c>
      <c r="V5745">
        <v>0</v>
      </c>
      <c r="W5745">
        <v>16.206365869427454</v>
      </c>
      <c r="X5745">
        <v>664.65277629753393</v>
      </c>
      <c r="Y5745">
        <v>365.66668444227372</v>
      </c>
      <c r="Z5745">
        <v>156.70925404193844</v>
      </c>
      <c r="AA5745">
        <v>230.75138323386122</v>
      </c>
      <c r="AB5745">
        <v>262.30202154929799</v>
      </c>
      <c r="AC5745">
        <v>1698.9593756318172</v>
      </c>
      <c r="AD5745">
        <v>0</v>
      </c>
      <c r="AE5745">
        <v>3395.2478610661501</v>
      </c>
    </row>
    <row r="5746" spans="1:31" x14ac:dyDescent="0.25">
      <c r="A5746">
        <v>2437262</v>
      </c>
      <c r="B5746">
        <v>1</v>
      </c>
      <c r="C5746" t="s">
        <v>80</v>
      </c>
      <c r="D5746" t="s">
        <v>111</v>
      </c>
      <c r="E5746" t="s">
        <v>147</v>
      </c>
      <c r="F5746" t="s">
        <v>16599</v>
      </c>
      <c r="G5746" t="s">
        <v>175</v>
      </c>
      <c r="H5746" t="s">
        <v>135</v>
      </c>
      <c r="I5746" t="s">
        <v>136</v>
      </c>
      <c r="J5746" t="s">
        <v>137</v>
      </c>
      <c r="K5746" t="s">
        <v>138</v>
      </c>
      <c r="L5746" t="s">
        <v>16600</v>
      </c>
      <c r="M5746" t="s">
        <v>16601</v>
      </c>
      <c r="N5746">
        <v>0.40222222200000002</v>
      </c>
      <c r="O5746">
        <v>0</v>
      </c>
      <c r="P5746">
        <v>131</v>
      </c>
      <c r="Q5746">
        <v>0</v>
      </c>
      <c r="R5746">
        <v>0</v>
      </c>
      <c r="S5746">
        <v>0</v>
      </c>
      <c r="T5746">
        <v>6</v>
      </c>
      <c r="U5746">
        <v>0</v>
      </c>
      <c r="V5746">
        <v>0</v>
      </c>
      <c r="W5746">
        <v>0</v>
      </c>
      <c r="X5746">
        <v>15.538249186672552</v>
      </c>
      <c r="Y5746">
        <v>0</v>
      </c>
      <c r="Z5746">
        <v>0</v>
      </c>
      <c r="AA5746">
        <v>0</v>
      </c>
      <c r="AB5746">
        <v>2.888365557350844</v>
      </c>
      <c r="AC5746">
        <v>0</v>
      </c>
      <c r="AD5746">
        <v>0</v>
      </c>
      <c r="AE5746">
        <v>18.426614744023396</v>
      </c>
    </row>
    <row r="5747" spans="1:31" x14ac:dyDescent="0.25">
      <c r="A5747">
        <v>2437265</v>
      </c>
      <c r="B5747">
        <v>1</v>
      </c>
      <c r="C5747" t="s">
        <v>80</v>
      </c>
      <c r="D5747" t="s">
        <v>88</v>
      </c>
      <c r="E5747" t="s">
        <v>132</v>
      </c>
      <c r="F5747" t="s">
        <v>16602</v>
      </c>
      <c r="G5747" t="s">
        <v>134</v>
      </c>
      <c r="H5747" t="s">
        <v>135</v>
      </c>
      <c r="I5747" t="s">
        <v>136</v>
      </c>
      <c r="J5747" t="s">
        <v>137</v>
      </c>
      <c r="K5747" t="s">
        <v>138</v>
      </c>
      <c r="L5747" t="s">
        <v>16603</v>
      </c>
      <c r="M5747" t="s">
        <v>16604</v>
      </c>
      <c r="N5747">
        <v>2.4286111109999999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1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1.5479254711680137</v>
      </c>
      <c r="AC5747">
        <v>0</v>
      </c>
      <c r="AD5747">
        <v>0</v>
      </c>
      <c r="AE5747">
        <v>1.5479254711680137</v>
      </c>
    </row>
    <row r="5748" spans="1:31" x14ac:dyDescent="0.25">
      <c r="A5748">
        <v>2437266</v>
      </c>
      <c r="B5748">
        <v>1</v>
      </c>
      <c r="C5748" t="s">
        <v>80</v>
      </c>
      <c r="D5748" t="s">
        <v>96</v>
      </c>
      <c r="E5748" t="s">
        <v>147</v>
      </c>
      <c r="F5748" t="s">
        <v>16605</v>
      </c>
      <c r="G5748" t="s">
        <v>214</v>
      </c>
      <c r="H5748" t="s">
        <v>135</v>
      </c>
      <c r="I5748" t="s">
        <v>136</v>
      </c>
      <c r="J5748" t="s">
        <v>3</v>
      </c>
      <c r="K5748" t="s">
        <v>138</v>
      </c>
      <c r="L5748" t="s">
        <v>16606</v>
      </c>
      <c r="M5748" t="s">
        <v>16607</v>
      </c>
      <c r="N5748">
        <v>3.938055555</v>
      </c>
      <c r="O5748">
        <v>0</v>
      </c>
      <c r="P5748">
        <v>90</v>
      </c>
      <c r="Q5748">
        <v>0</v>
      </c>
      <c r="R5748">
        <v>1</v>
      </c>
      <c r="S5748">
        <v>0</v>
      </c>
      <c r="T5748">
        <v>9</v>
      </c>
      <c r="U5748">
        <v>0</v>
      </c>
      <c r="V5748">
        <v>0</v>
      </c>
      <c r="W5748">
        <v>0</v>
      </c>
      <c r="X5748">
        <v>75.073267436208525</v>
      </c>
      <c r="Y5748">
        <v>0</v>
      </c>
      <c r="Z5748">
        <v>1.2121907839724555</v>
      </c>
      <c r="AA5748">
        <v>0</v>
      </c>
      <c r="AB5748">
        <v>45.721410862372906</v>
      </c>
      <c r="AC5748">
        <v>0</v>
      </c>
      <c r="AD5748">
        <v>0</v>
      </c>
      <c r="AE5748">
        <v>122.00686908255389</v>
      </c>
    </row>
    <row r="5749" spans="1:31" x14ac:dyDescent="0.25">
      <c r="A5749">
        <v>2437267</v>
      </c>
      <c r="B5749">
        <v>1</v>
      </c>
      <c r="C5749" t="s">
        <v>81</v>
      </c>
      <c r="D5749" t="s">
        <v>121</v>
      </c>
      <c r="E5749" t="s">
        <v>141</v>
      </c>
      <c r="F5749" t="s">
        <v>16608</v>
      </c>
      <c r="G5749" t="s">
        <v>143</v>
      </c>
      <c r="H5749" t="s">
        <v>144</v>
      </c>
      <c r="I5749" t="s">
        <v>136</v>
      </c>
      <c r="J5749" t="s">
        <v>137</v>
      </c>
      <c r="K5749" t="s">
        <v>138</v>
      </c>
      <c r="L5749" t="s">
        <v>16609</v>
      </c>
      <c r="M5749" t="s">
        <v>16610</v>
      </c>
      <c r="N5749">
        <v>0.74694444400000004</v>
      </c>
      <c r="O5749">
        <v>4</v>
      </c>
      <c r="P5749">
        <v>1002</v>
      </c>
      <c r="Q5749">
        <v>8</v>
      </c>
      <c r="R5749">
        <v>31</v>
      </c>
      <c r="S5749">
        <v>4</v>
      </c>
      <c r="T5749">
        <v>46</v>
      </c>
      <c r="U5749">
        <v>0</v>
      </c>
      <c r="V5749">
        <v>0</v>
      </c>
      <c r="W5749">
        <v>0.79405251263193311</v>
      </c>
      <c r="X5749">
        <v>81.411961579688594</v>
      </c>
      <c r="Y5749">
        <v>0.6286409446687321</v>
      </c>
      <c r="Z5749">
        <v>2.5656397523944614</v>
      </c>
      <c r="AA5749">
        <v>3.0221954385924166</v>
      </c>
      <c r="AB5749">
        <v>20.363886208726264</v>
      </c>
      <c r="AC5749">
        <v>0</v>
      </c>
      <c r="AD5749">
        <v>0</v>
      </c>
      <c r="AE5749">
        <v>108.7863764367024</v>
      </c>
    </row>
    <row r="5750" spans="1:31" x14ac:dyDescent="0.25">
      <c r="A5750">
        <v>2437269</v>
      </c>
      <c r="B5750">
        <v>1</v>
      </c>
      <c r="C5750" t="s">
        <v>81</v>
      </c>
      <c r="D5750" t="s">
        <v>127</v>
      </c>
      <c r="E5750" t="s">
        <v>229</v>
      </c>
      <c r="F5750" t="s">
        <v>16611</v>
      </c>
      <c r="G5750" t="s">
        <v>143</v>
      </c>
      <c r="H5750" t="s">
        <v>144</v>
      </c>
      <c r="I5750" t="s">
        <v>136</v>
      </c>
      <c r="J5750" t="s">
        <v>137</v>
      </c>
      <c r="K5750" t="s">
        <v>138</v>
      </c>
      <c r="L5750" t="s">
        <v>16612</v>
      </c>
      <c r="M5750" t="s">
        <v>16613</v>
      </c>
      <c r="N5750">
        <v>5.0408333330000001</v>
      </c>
      <c r="O5750">
        <v>0</v>
      </c>
      <c r="P5750">
        <v>1374</v>
      </c>
      <c r="Q5750">
        <v>1</v>
      </c>
      <c r="R5750">
        <v>1</v>
      </c>
      <c r="S5750">
        <v>43</v>
      </c>
      <c r="T5750">
        <v>82</v>
      </c>
      <c r="U5750">
        <v>43</v>
      </c>
      <c r="V5750">
        <v>44</v>
      </c>
      <c r="W5750">
        <v>0</v>
      </c>
      <c r="X5750">
        <v>1858.1972004367562</v>
      </c>
      <c r="Y5750">
        <v>0</v>
      </c>
      <c r="Z5750">
        <v>0</v>
      </c>
      <c r="AA5750">
        <v>5708.6957014799809</v>
      </c>
      <c r="AB5750">
        <v>1762.8701342068985</v>
      </c>
      <c r="AC5750">
        <v>23846.131204153651</v>
      </c>
      <c r="AD5750">
        <v>9960.8397425876137</v>
      </c>
      <c r="AE5750">
        <v>43136.733982864898</v>
      </c>
    </row>
    <row r="5751" spans="1:31" x14ac:dyDescent="0.25">
      <c r="A5751">
        <v>2437270</v>
      </c>
      <c r="B5751">
        <v>1</v>
      </c>
      <c r="C5751" t="s">
        <v>81</v>
      </c>
      <c r="D5751" t="s">
        <v>118</v>
      </c>
      <c r="E5751" t="s">
        <v>229</v>
      </c>
      <c r="F5751" t="s">
        <v>16614</v>
      </c>
      <c r="G5751" t="s">
        <v>187</v>
      </c>
      <c r="H5751" t="s">
        <v>144</v>
      </c>
      <c r="I5751" t="s">
        <v>136</v>
      </c>
      <c r="J5751" t="s">
        <v>137</v>
      </c>
      <c r="K5751" t="s">
        <v>164</v>
      </c>
      <c r="L5751" t="s">
        <v>16615</v>
      </c>
      <c r="M5751" t="s">
        <v>16616</v>
      </c>
      <c r="N5751">
        <v>6.7649999999999997</v>
      </c>
      <c r="O5751">
        <v>0</v>
      </c>
      <c r="P5751">
        <v>0</v>
      </c>
      <c r="Q5751">
        <v>5</v>
      </c>
      <c r="R5751">
        <v>0</v>
      </c>
      <c r="S5751">
        <v>5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259.10569945396475</v>
      </c>
      <c r="Z5751">
        <v>0</v>
      </c>
      <c r="AA5751">
        <v>75.085659014922641</v>
      </c>
      <c r="AB5751">
        <v>0</v>
      </c>
      <c r="AC5751">
        <v>0</v>
      </c>
      <c r="AD5751">
        <v>0</v>
      </c>
      <c r="AE5751">
        <v>334.19135846888742</v>
      </c>
    </row>
    <row r="5752" spans="1:31" x14ac:dyDescent="0.25">
      <c r="A5752">
        <v>2437272</v>
      </c>
      <c r="B5752">
        <v>1</v>
      </c>
      <c r="C5752" t="s">
        <v>81</v>
      </c>
      <c r="D5752" t="s">
        <v>118</v>
      </c>
      <c r="E5752" t="s">
        <v>229</v>
      </c>
      <c r="F5752" t="s">
        <v>10686</v>
      </c>
      <c r="G5752" t="s">
        <v>187</v>
      </c>
      <c r="H5752" t="s">
        <v>144</v>
      </c>
      <c r="I5752" t="s">
        <v>136</v>
      </c>
      <c r="J5752" t="s">
        <v>137</v>
      </c>
      <c r="K5752" t="s">
        <v>164</v>
      </c>
      <c r="L5752" t="s">
        <v>16617</v>
      </c>
      <c r="M5752" t="s">
        <v>16618</v>
      </c>
      <c r="N5752">
        <v>6.7041666659999999</v>
      </c>
      <c r="O5752">
        <v>0</v>
      </c>
      <c r="P5752">
        <v>0</v>
      </c>
      <c r="Q5752">
        <v>2</v>
      </c>
      <c r="R5752">
        <v>0</v>
      </c>
      <c r="S5752">
        <v>4</v>
      </c>
      <c r="T5752">
        <v>0</v>
      </c>
      <c r="U5752">
        <v>1</v>
      </c>
      <c r="V5752">
        <v>0</v>
      </c>
      <c r="W5752">
        <v>0</v>
      </c>
      <c r="X5752">
        <v>0</v>
      </c>
      <c r="Y5752">
        <v>11.830433292768944</v>
      </c>
      <c r="Z5752">
        <v>0</v>
      </c>
      <c r="AA5752">
        <v>100.60247048438633</v>
      </c>
      <c r="AB5752">
        <v>0</v>
      </c>
      <c r="AC5752">
        <v>681.9672371022391</v>
      </c>
      <c r="AD5752">
        <v>0</v>
      </c>
      <c r="AE5752">
        <v>794.40014087939437</v>
      </c>
    </row>
    <row r="5753" spans="1:31" x14ac:dyDescent="0.25">
      <c r="A5753">
        <v>2437273</v>
      </c>
      <c r="B5753">
        <v>1</v>
      </c>
      <c r="C5753" t="s">
        <v>80</v>
      </c>
      <c r="D5753" t="s">
        <v>103</v>
      </c>
      <c r="E5753" t="s">
        <v>141</v>
      </c>
      <c r="F5753" t="s">
        <v>16619</v>
      </c>
      <c r="G5753" t="s">
        <v>143</v>
      </c>
      <c r="H5753" t="s">
        <v>144</v>
      </c>
      <c r="I5753" t="s">
        <v>136</v>
      </c>
      <c r="J5753" t="s">
        <v>137</v>
      </c>
      <c r="K5753" t="s">
        <v>138</v>
      </c>
      <c r="L5753" t="s">
        <v>16620</v>
      </c>
      <c r="M5753" t="s">
        <v>16621</v>
      </c>
      <c r="N5753">
        <v>0.9375</v>
      </c>
      <c r="O5753">
        <v>0</v>
      </c>
      <c r="P5753">
        <v>1211</v>
      </c>
      <c r="Q5753">
        <v>9</v>
      </c>
      <c r="R5753">
        <v>17</v>
      </c>
      <c r="S5753">
        <v>3</v>
      </c>
      <c r="T5753">
        <v>189</v>
      </c>
      <c r="U5753">
        <v>0</v>
      </c>
      <c r="V5753">
        <v>1</v>
      </c>
      <c r="W5753">
        <v>0</v>
      </c>
      <c r="X5753">
        <v>374.05392724256825</v>
      </c>
      <c r="Y5753">
        <v>1.0804162658936649</v>
      </c>
      <c r="Z5753">
        <v>0.33177209045370665</v>
      </c>
      <c r="AA5753">
        <v>17.769710667526027</v>
      </c>
      <c r="AB5753">
        <v>171.41332953658406</v>
      </c>
      <c r="AC5753">
        <v>0</v>
      </c>
      <c r="AD5753">
        <v>1.3733287183505551</v>
      </c>
      <c r="AE5753">
        <v>566.02248452137621</v>
      </c>
    </row>
    <row r="5754" spans="1:31" x14ac:dyDescent="0.25">
      <c r="A5754">
        <v>2437274</v>
      </c>
      <c r="B5754">
        <v>1</v>
      </c>
      <c r="C5754" t="s">
        <v>81</v>
      </c>
      <c r="D5754" t="s">
        <v>128</v>
      </c>
      <c r="E5754" t="s">
        <v>147</v>
      </c>
      <c r="F5754" t="s">
        <v>3634</v>
      </c>
      <c r="G5754" t="s">
        <v>171</v>
      </c>
      <c r="H5754" t="s">
        <v>135</v>
      </c>
      <c r="I5754" t="s">
        <v>136</v>
      </c>
      <c r="J5754" t="s">
        <v>137</v>
      </c>
      <c r="K5754" t="s">
        <v>138</v>
      </c>
      <c r="L5754" t="s">
        <v>16622</v>
      </c>
      <c r="M5754" t="s">
        <v>16623</v>
      </c>
      <c r="N5754">
        <v>2.1802777770000001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2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4.8132628161646238</v>
      </c>
      <c r="AC5754">
        <v>0</v>
      </c>
      <c r="AD5754">
        <v>0</v>
      </c>
      <c r="AE5754">
        <v>4.8132628161646238</v>
      </c>
    </row>
    <row r="5755" spans="1:31" x14ac:dyDescent="0.25">
      <c r="A5755">
        <v>2437278</v>
      </c>
      <c r="B5755">
        <v>1</v>
      </c>
      <c r="C5755" t="s">
        <v>80</v>
      </c>
      <c r="D5755" t="s">
        <v>83</v>
      </c>
      <c r="E5755" t="s">
        <v>156</v>
      </c>
      <c r="F5755" t="s">
        <v>16624</v>
      </c>
      <c r="G5755" t="s">
        <v>355</v>
      </c>
      <c r="H5755" t="s">
        <v>135</v>
      </c>
      <c r="I5755" t="s">
        <v>136</v>
      </c>
      <c r="J5755" t="s">
        <v>137</v>
      </c>
      <c r="K5755" t="s">
        <v>164</v>
      </c>
      <c r="L5755" t="s">
        <v>16625</v>
      </c>
      <c r="M5755" t="s">
        <v>16626</v>
      </c>
      <c r="N5755">
        <v>2.7338888880000001</v>
      </c>
      <c r="O5755">
        <v>0</v>
      </c>
      <c r="P5755">
        <v>37</v>
      </c>
      <c r="Q5755">
        <v>0</v>
      </c>
      <c r="R5755">
        <v>0</v>
      </c>
      <c r="S5755">
        <v>0</v>
      </c>
      <c r="T5755">
        <v>11</v>
      </c>
      <c r="U5755">
        <v>0</v>
      </c>
      <c r="V5755">
        <v>2</v>
      </c>
      <c r="W5755">
        <v>0</v>
      </c>
      <c r="X5755">
        <v>27.820618120497649</v>
      </c>
      <c r="Y5755">
        <v>0</v>
      </c>
      <c r="Z5755">
        <v>0</v>
      </c>
      <c r="AA5755">
        <v>0</v>
      </c>
      <c r="AB5755">
        <v>26.66573737879553</v>
      </c>
      <c r="AC5755">
        <v>0</v>
      </c>
      <c r="AD5755">
        <v>53.618209158583745</v>
      </c>
      <c r="AE5755">
        <v>108.10456465787692</v>
      </c>
    </row>
    <row r="5756" spans="1:31" x14ac:dyDescent="0.25">
      <c r="A5756">
        <v>2437280</v>
      </c>
      <c r="B5756">
        <v>1</v>
      </c>
      <c r="C5756" t="s">
        <v>80</v>
      </c>
      <c r="D5756" t="s">
        <v>83</v>
      </c>
      <c r="E5756" t="s">
        <v>141</v>
      </c>
      <c r="F5756" t="s">
        <v>13120</v>
      </c>
      <c r="G5756" t="s">
        <v>143</v>
      </c>
      <c r="H5756" t="s">
        <v>144</v>
      </c>
      <c r="I5756" t="s">
        <v>136</v>
      </c>
      <c r="J5756" t="s">
        <v>137</v>
      </c>
      <c r="K5756" t="s">
        <v>138</v>
      </c>
      <c r="L5756" t="s">
        <v>16627</v>
      </c>
      <c r="M5756" t="s">
        <v>16628</v>
      </c>
      <c r="N5756">
        <v>0.138333333</v>
      </c>
      <c r="O5756">
        <v>0</v>
      </c>
      <c r="P5756">
        <v>0</v>
      </c>
      <c r="Q5756">
        <v>0</v>
      </c>
      <c r="R5756">
        <v>0</v>
      </c>
      <c r="S5756">
        <v>4</v>
      </c>
      <c r="T5756">
        <v>0</v>
      </c>
      <c r="U5756">
        <v>5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5.2643563355590848</v>
      </c>
      <c r="AB5756">
        <v>0</v>
      </c>
      <c r="AC5756">
        <v>64.932043486327643</v>
      </c>
      <c r="AD5756">
        <v>0</v>
      </c>
      <c r="AE5756">
        <v>70.196399821886729</v>
      </c>
    </row>
    <row r="5757" spans="1:31" x14ac:dyDescent="0.25">
      <c r="A5757">
        <v>2437281</v>
      </c>
      <c r="B5757">
        <v>1</v>
      </c>
      <c r="C5757" t="s">
        <v>80</v>
      </c>
      <c r="D5757" t="s">
        <v>97</v>
      </c>
      <c r="E5757" t="s">
        <v>178</v>
      </c>
      <c r="F5757" t="s">
        <v>4674</v>
      </c>
      <c r="G5757" t="s">
        <v>175</v>
      </c>
      <c r="H5757" t="s">
        <v>144</v>
      </c>
      <c r="I5757" t="s">
        <v>136</v>
      </c>
      <c r="J5757" t="s">
        <v>137</v>
      </c>
      <c r="K5757" t="s">
        <v>138</v>
      </c>
      <c r="L5757" t="s">
        <v>16629</v>
      </c>
      <c r="M5757" t="s">
        <v>16630</v>
      </c>
      <c r="N5757">
        <v>0.18416666600000001</v>
      </c>
      <c r="O5757">
        <v>0</v>
      </c>
      <c r="P5757">
        <v>131</v>
      </c>
      <c r="Q5757">
        <v>0</v>
      </c>
      <c r="R5757">
        <v>256</v>
      </c>
      <c r="S5757">
        <v>2</v>
      </c>
      <c r="T5757">
        <v>73</v>
      </c>
      <c r="U5757">
        <v>0</v>
      </c>
      <c r="V5757">
        <v>0</v>
      </c>
      <c r="W5757">
        <v>0</v>
      </c>
      <c r="X5757">
        <v>16.127023176211871</v>
      </c>
      <c r="Y5757">
        <v>0</v>
      </c>
      <c r="Z5757">
        <v>3.9653750844761628</v>
      </c>
      <c r="AA5757">
        <v>0.53770637010220002</v>
      </c>
      <c r="AB5757">
        <v>9.213046397054768</v>
      </c>
      <c r="AC5757">
        <v>0</v>
      </c>
      <c r="AD5757">
        <v>0</v>
      </c>
      <c r="AE5757">
        <v>29.843151027845003</v>
      </c>
    </row>
    <row r="5758" spans="1:31" x14ac:dyDescent="0.25">
      <c r="A5758">
        <v>2437282</v>
      </c>
      <c r="B5758">
        <v>1</v>
      </c>
      <c r="C5758" t="s">
        <v>81</v>
      </c>
      <c r="D5758" t="s">
        <v>118</v>
      </c>
      <c r="E5758" t="s">
        <v>178</v>
      </c>
      <c r="F5758" t="s">
        <v>16631</v>
      </c>
      <c r="G5758" t="s">
        <v>187</v>
      </c>
      <c r="H5758" t="s">
        <v>144</v>
      </c>
      <c r="I5758" t="s">
        <v>136</v>
      </c>
      <c r="J5758" t="s">
        <v>137</v>
      </c>
      <c r="K5758" t="s">
        <v>164</v>
      </c>
      <c r="L5758" t="s">
        <v>16632</v>
      </c>
      <c r="M5758" t="s">
        <v>16633</v>
      </c>
      <c r="N5758">
        <v>4.7997222219999998</v>
      </c>
      <c r="O5758">
        <v>0</v>
      </c>
      <c r="P5758">
        <v>0</v>
      </c>
      <c r="Q5758">
        <v>41</v>
      </c>
      <c r="R5758">
        <v>5</v>
      </c>
      <c r="S5758">
        <v>8</v>
      </c>
      <c r="T5758">
        <v>1</v>
      </c>
      <c r="U5758">
        <v>2</v>
      </c>
      <c r="V5758">
        <v>0</v>
      </c>
      <c r="W5758">
        <v>0</v>
      </c>
      <c r="X5758">
        <v>0</v>
      </c>
      <c r="Y5758">
        <v>124.96925613823741</v>
      </c>
      <c r="Z5758">
        <v>0.58539600454634</v>
      </c>
      <c r="AA5758">
        <v>96.303243881841766</v>
      </c>
      <c r="AB5758">
        <v>0</v>
      </c>
      <c r="AC5758">
        <v>1194.3825418289455</v>
      </c>
      <c r="AD5758">
        <v>0</v>
      </c>
      <c r="AE5758">
        <v>1416.2404378535709</v>
      </c>
    </row>
    <row r="5759" spans="1:31" x14ac:dyDescent="0.25">
      <c r="A5759">
        <v>2437283</v>
      </c>
      <c r="B5759">
        <v>1</v>
      </c>
      <c r="C5759" t="s">
        <v>80</v>
      </c>
      <c r="D5759" t="s">
        <v>105</v>
      </c>
      <c r="E5759" t="s">
        <v>229</v>
      </c>
      <c r="F5759" t="s">
        <v>3719</v>
      </c>
      <c r="G5759" t="s">
        <v>143</v>
      </c>
      <c r="H5759" t="s">
        <v>144</v>
      </c>
      <c r="I5759" t="s">
        <v>136</v>
      </c>
      <c r="J5759" t="s">
        <v>137</v>
      </c>
      <c r="K5759" t="s">
        <v>138</v>
      </c>
      <c r="L5759" t="s">
        <v>16634</v>
      </c>
      <c r="M5759" t="s">
        <v>16635</v>
      </c>
      <c r="N5759">
        <v>0.52249999999999996</v>
      </c>
      <c r="O5759">
        <v>0</v>
      </c>
      <c r="P5759">
        <v>3840</v>
      </c>
      <c r="Q5759">
        <v>0</v>
      </c>
      <c r="R5759">
        <v>0</v>
      </c>
      <c r="S5759">
        <v>1</v>
      </c>
      <c r="T5759">
        <v>283</v>
      </c>
      <c r="U5759">
        <v>0</v>
      </c>
      <c r="V5759">
        <v>1</v>
      </c>
      <c r="W5759">
        <v>0</v>
      </c>
      <c r="X5759">
        <v>497.5417474466318</v>
      </c>
      <c r="Y5759">
        <v>0</v>
      </c>
      <c r="Z5759">
        <v>0</v>
      </c>
      <c r="AA5759">
        <v>0.75300737578996668</v>
      </c>
      <c r="AB5759">
        <v>177.3056868201177</v>
      </c>
      <c r="AC5759">
        <v>0</v>
      </c>
      <c r="AD5759">
        <v>3.7637237579388287</v>
      </c>
      <c r="AE5759">
        <v>679.36416540047833</v>
      </c>
    </row>
    <row r="5760" spans="1:31" x14ac:dyDescent="0.25">
      <c r="A5760">
        <v>2437286</v>
      </c>
      <c r="B5760">
        <v>1</v>
      </c>
      <c r="C5760" t="s">
        <v>80</v>
      </c>
      <c r="D5760" t="s">
        <v>105</v>
      </c>
      <c r="E5760" t="s">
        <v>161</v>
      </c>
      <c r="F5760" t="s">
        <v>945</v>
      </c>
      <c r="G5760" t="s">
        <v>143</v>
      </c>
      <c r="H5760" t="s">
        <v>144</v>
      </c>
      <c r="I5760" t="s">
        <v>136</v>
      </c>
      <c r="J5760" t="s">
        <v>137</v>
      </c>
      <c r="K5760" t="s">
        <v>138</v>
      </c>
      <c r="L5760" t="s">
        <v>16636</v>
      </c>
      <c r="M5760" t="s">
        <v>16637</v>
      </c>
      <c r="N5760">
        <v>0.71388888800000005</v>
      </c>
      <c r="O5760">
        <v>1</v>
      </c>
      <c r="P5760">
        <v>2385</v>
      </c>
      <c r="Q5760">
        <v>4</v>
      </c>
      <c r="R5760">
        <v>312</v>
      </c>
      <c r="S5760">
        <v>29</v>
      </c>
      <c r="T5760">
        <v>339</v>
      </c>
      <c r="U5760">
        <v>5</v>
      </c>
      <c r="V5760">
        <v>3</v>
      </c>
      <c r="W5760">
        <v>0.56750475462025007</v>
      </c>
      <c r="X5760">
        <v>410.09195796678256</v>
      </c>
      <c r="Y5760">
        <v>3.5282359066134692</v>
      </c>
      <c r="Z5760">
        <v>52.366706986217544</v>
      </c>
      <c r="AA5760">
        <v>197.97557077038246</v>
      </c>
      <c r="AB5760">
        <v>268.20028357629354</v>
      </c>
      <c r="AC5760">
        <v>336.9292454224539</v>
      </c>
      <c r="AD5760">
        <v>1.7439776894832746</v>
      </c>
      <c r="AE5760">
        <v>1271.4034830728469</v>
      </c>
    </row>
    <row r="5761" spans="1:31" x14ac:dyDescent="0.25">
      <c r="A5761">
        <v>2437291</v>
      </c>
      <c r="B5761">
        <v>1</v>
      </c>
      <c r="C5761" t="s">
        <v>80</v>
      </c>
      <c r="D5761" t="s">
        <v>104</v>
      </c>
      <c r="E5761" t="s">
        <v>178</v>
      </c>
      <c r="F5761" t="s">
        <v>5151</v>
      </c>
      <c r="G5761" t="s">
        <v>143</v>
      </c>
      <c r="H5761" t="s">
        <v>144</v>
      </c>
      <c r="I5761" t="s">
        <v>136</v>
      </c>
      <c r="J5761" t="s">
        <v>137</v>
      </c>
      <c r="K5761" t="s">
        <v>138</v>
      </c>
      <c r="L5761" t="s">
        <v>16638</v>
      </c>
      <c r="M5761" t="s">
        <v>16639</v>
      </c>
      <c r="N5761">
        <v>0.66861111100000004</v>
      </c>
      <c r="O5761">
        <v>9</v>
      </c>
      <c r="P5761">
        <v>5767</v>
      </c>
      <c r="Q5761">
        <v>8</v>
      </c>
      <c r="R5761">
        <v>47</v>
      </c>
      <c r="S5761">
        <v>3</v>
      </c>
      <c r="T5761">
        <v>498</v>
      </c>
      <c r="U5761">
        <v>1</v>
      </c>
      <c r="V5761">
        <v>2</v>
      </c>
      <c r="W5761">
        <v>11.472073498914972</v>
      </c>
      <c r="X5761">
        <v>920.40078414906054</v>
      </c>
      <c r="Y5761">
        <v>2.7843437192805736</v>
      </c>
      <c r="Z5761">
        <v>1.8863046598944768</v>
      </c>
      <c r="AA5761">
        <v>20.173968979274111</v>
      </c>
      <c r="AB5761">
        <v>292.55649334305963</v>
      </c>
      <c r="AC5761">
        <v>69.012403750070263</v>
      </c>
      <c r="AD5761">
        <v>21.646220568231918</v>
      </c>
      <c r="AE5761">
        <v>1339.9325926677864</v>
      </c>
    </row>
    <row r="5762" spans="1:31" x14ac:dyDescent="0.25">
      <c r="A5762">
        <v>2437300</v>
      </c>
      <c r="B5762">
        <v>1</v>
      </c>
      <c r="C5762" t="s">
        <v>80</v>
      </c>
      <c r="D5762" t="s">
        <v>100</v>
      </c>
      <c r="E5762" t="s">
        <v>178</v>
      </c>
      <c r="F5762" t="s">
        <v>4250</v>
      </c>
      <c r="G5762" t="s">
        <v>143</v>
      </c>
      <c r="H5762" t="s">
        <v>144</v>
      </c>
      <c r="I5762" t="s">
        <v>136</v>
      </c>
      <c r="J5762" t="s">
        <v>137</v>
      </c>
      <c r="K5762" t="s">
        <v>138</v>
      </c>
      <c r="L5762" t="s">
        <v>16640</v>
      </c>
      <c r="M5762" t="s">
        <v>16641</v>
      </c>
      <c r="N5762">
        <v>0.60111111100000003</v>
      </c>
      <c r="O5762">
        <v>0</v>
      </c>
      <c r="P5762">
        <v>997</v>
      </c>
      <c r="Q5762">
        <v>14</v>
      </c>
      <c r="R5762">
        <v>23</v>
      </c>
      <c r="S5762">
        <v>2</v>
      </c>
      <c r="T5762">
        <v>132</v>
      </c>
      <c r="U5762">
        <v>0</v>
      </c>
      <c r="V5762">
        <v>0</v>
      </c>
      <c r="W5762">
        <v>0</v>
      </c>
      <c r="X5762">
        <v>167.52230156527804</v>
      </c>
      <c r="Y5762">
        <v>0.46832892592597564</v>
      </c>
      <c r="Z5762">
        <v>4.5260799317345501</v>
      </c>
      <c r="AA5762">
        <v>5.4732600458150182</v>
      </c>
      <c r="AB5762">
        <v>70.408747917706975</v>
      </c>
      <c r="AC5762">
        <v>0</v>
      </c>
      <c r="AD5762">
        <v>0</v>
      </c>
      <c r="AE5762">
        <v>248.39871838646059</v>
      </c>
    </row>
    <row r="5763" spans="1:31" x14ac:dyDescent="0.25">
      <c r="A5763">
        <v>2437302</v>
      </c>
      <c r="B5763">
        <v>1</v>
      </c>
      <c r="C5763" t="s">
        <v>80</v>
      </c>
      <c r="D5763" t="s">
        <v>95</v>
      </c>
      <c r="E5763" t="s">
        <v>229</v>
      </c>
      <c r="F5763" t="s">
        <v>16642</v>
      </c>
      <c r="G5763" t="s">
        <v>6742</v>
      </c>
      <c r="H5763" t="s">
        <v>1881</v>
      </c>
      <c r="I5763" t="s">
        <v>136</v>
      </c>
      <c r="J5763" t="s">
        <v>137</v>
      </c>
      <c r="K5763" t="s">
        <v>164</v>
      </c>
      <c r="L5763" t="s">
        <v>16643</v>
      </c>
      <c r="M5763" t="s">
        <v>16644</v>
      </c>
      <c r="N5763">
        <v>4.9794444440000003</v>
      </c>
      <c r="O5763">
        <v>175</v>
      </c>
      <c r="P5763">
        <v>24763</v>
      </c>
      <c r="Q5763">
        <v>207</v>
      </c>
      <c r="R5763">
        <v>584</v>
      </c>
      <c r="S5763">
        <v>357</v>
      </c>
      <c r="T5763">
        <v>3275</v>
      </c>
      <c r="U5763">
        <v>49</v>
      </c>
      <c r="V5763">
        <v>3</v>
      </c>
      <c r="W5763">
        <v>719.68402940915507</v>
      </c>
      <c r="X5763">
        <v>31790.784881048483</v>
      </c>
      <c r="Y5763">
        <v>4736.1874414511021</v>
      </c>
      <c r="Z5763">
        <v>586.22125685225569</v>
      </c>
      <c r="AA5763">
        <v>35702.376142771333</v>
      </c>
      <c r="AB5763">
        <v>26715.835569271338</v>
      </c>
      <c r="AC5763">
        <v>54106.111755543359</v>
      </c>
      <c r="AD5763">
        <v>131.4408317321404</v>
      </c>
      <c r="AE5763">
        <v>154488.64190807918</v>
      </c>
    </row>
    <row r="5764" spans="1:31" x14ac:dyDescent="0.25">
      <c r="A5764">
        <v>2437306</v>
      </c>
      <c r="B5764">
        <v>1</v>
      </c>
      <c r="C5764" t="s">
        <v>80</v>
      </c>
      <c r="D5764" t="s">
        <v>104</v>
      </c>
      <c r="E5764" t="s">
        <v>178</v>
      </c>
      <c r="F5764" t="s">
        <v>10760</v>
      </c>
      <c r="G5764" t="s">
        <v>143</v>
      </c>
      <c r="H5764" t="s">
        <v>144</v>
      </c>
      <c r="I5764" t="s">
        <v>136</v>
      </c>
      <c r="J5764" t="s">
        <v>137</v>
      </c>
      <c r="K5764" t="s">
        <v>138</v>
      </c>
      <c r="L5764" t="s">
        <v>16645</v>
      </c>
      <c r="M5764" t="s">
        <v>16646</v>
      </c>
      <c r="N5764">
        <v>1.025833333</v>
      </c>
      <c r="O5764">
        <v>0</v>
      </c>
      <c r="P5764">
        <v>10</v>
      </c>
      <c r="Q5764">
        <v>0</v>
      </c>
      <c r="R5764">
        <v>9</v>
      </c>
      <c r="S5764">
        <v>3</v>
      </c>
      <c r="T5764">
        <v>22</v>
      </c>
      <c r="U5764">
        <v>5</v>
      </c>
      <c r="V5764">
        <v>0</v>
      </c>
      <c r="W5764">
        <v>0</v>
      </c>
      <c r="X5764">
        <v>0.82054176635112652</v>
      </c>
      <c r="Y5764">
        <v>0</v>
      </c>
      <c r="Z5764">
        <v>0</v>
      </c>
      <c r="AA5764">
        <v>15.735255682338019</v>
      </c>
      <c r="AB5764">
        <v>7.9403354951825253</v>
      </c>
      <c r="AC5764">
        <v>471.6819465845108</v>
      </c>
      <c r="AD5764">
        <v>0</v>
      </c>
      <c r="AE5764">
        <v>496.17807952838245</v>
      </c>
    </row>
    <row r="5765" spans="1:31" x14ac:dyDescent="0.25">
      <c r="A5765">
        <v>2437311</v>
      </c>
      <c r="B5765">
        <v>1</v>
      </c>
      <c r="C5765" t="s">
        <v>81</v>
      </c>
      <c r="D5765" t="s">
        <v>128</v>
      </c>
      <c r="E5765" t="s">
        <v>132</v>
      </c>
      <c r="F5765" t="s">
        <v>16647</v>
      </c>
      <c r="G5765" t="s">
        <v>198</v>
      </c>
      <c r="H5765" t="s">
        <v>135</v>
      </c>
      <c r="I5765" t="s">
        <v>136</v>
      </c>
      <c r="J5765" t="s">
        <v>137</v>
      </c>
      <c r="K5765" t="s">
        <v>138</v>
      </c>
      <c r="L5765" t="s">
        <v>16648</v>
      </c>
      <c r="M5765" t="s">
        <v>16649</v>
      </c>
      <c r="N5765">
        <v>0.91166666600000001</v>
      </c>
      <c r="O5765">
        <v>0</v>
      </c>
      <c r="P5765">
        <v>12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1.9354358539025998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1.9354358539025998</v>
      </c>
    </row>
    <row r="5766" spans="1:31" x14ac:dyDescent="0.25">
      <c r="A5766">
        <v>2437313</v>
      </c>
      <c r="B5766">
        <v>1</v>
      </c>
      <c r="C5766" t="s">
        <v>81</v>
      </c>
      <c r="D5766" t="s">
        <v>116</v>
      </c>
      <c r="E5766" t="s">
        <v>132</v>
      </c>
      <c r="F5766" t="s">
        <v>16650</v>
      </c>
      <c r="G5766" t="s">
        <v>134</v>
      </c>
      <c r="H5766" t="s">
        <v>135</v>
      </c>
      <c r="I5766" t="s">
        <v>136</v>
      </c>
      <c r="J5766" t="s">
        <v>137</v>
      </c>
      <c r="K5766" t="s">
        <v>138</v>
      </c>
      <c r="L5766" t="s">
        <v>16651</v>
      </c>
      <c r="M5766" t="s">
        <v>16652</v>
      </c>
      <c r="N5766">
        <v>1.3388888880000001</v>
      </c>
      <c r="O5766">
        <v>0</v>
      </c>
      <c r="P5766">
        <v>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0.10621553347973776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0.10621553347973776</v>
      </c>
    </row>
    <row r="5767" spans="1:31" x14ac:dyDescent="0.25">
      <c r="A5767">
        <v>2437314</v>
      </c>
      <c r="B5767">
        <v>1</v>
      </c>
      <c r="C5767" t="s">
        <v>80</v>
      </c>
      <c r="D5767" t="s">
        <v>82</v>
      </c>
      <c r="E5767" t="s">
        <v>178</v>
      </c>
      <c r="F5767" t="s">
        <v>16653</v>
      </c>
      <c r="G5767" t="s">
        <v>187</v>
      </c>
      <c r="H5767" t="s">
        <v>144</v>
      </c>
      <c r="I5767" t="s">
        <v>136</v>
      </c>
      <c r="J5767" t="s">
        <v>137</v>
      </c>
      <c r="K5767" t="s">
        <v>164</v>
      </c>
      <c r="L5767" t="s">
        <v>16654</v>
      </c>
      <c r="M5767" t="s">
        <v>16655</v>
      </c>
      <c r="N5767">
        <v>1.7522222220000001</v>
      </c>
      <c r="O5767">
        <v>0</v>
      </c>
      <c r="P5767">
        <v>2</v>
      </c>
      <c r="Q5767">
        <v>0</v>
      </c>
      <c r="R5767">
        <v>0</v>
      </c>
      <c r="S5767">
        <v>12</v>
      </c>
      <c r="T5767">
        <v>358</v>
      </c>
      <c r="U5767">
        <v>0</v>
      </c>
      <c r="V5767">
        <v>0</v>
      </c>
      <c r="W5767">
        <v>0</v>
      </c>
      <c r="X5767">
        <v>0.79089718068281667</v>
      </c>
      <c r="Y5767">
        <v>0</v>
      </c>
      <c r="Z5767">
        <v>0</v>
      </c>
      <c r="AA5767">
        <v>1155.7268055363368</v>
      </c>
      <c r="AB5767">
        <v>644.50769182266185</v>
      </c>
      <c r="AC5767">
        <v>0</v>
      </c>
      <c r="AD5767">
        <v>0</v>
      </c>
      <c r="AE5767">
        <v>1801.0253945396814</v>
      </c>
    </row>
    <row r="5768" spans="1:31" x14ac:dyDescent="0.25">
      <c r="A5768">
        <v>2437315</v>
      </c>
      <c r="B5768">
        <v>1</v>
      </c>
      <c r="C5768" t="s">
        <v>80</v>
      </c>
      <c r="D5768" t="s">
        <v>108</v>
      </c>
      <c r="E5768" t="s">
        <v>141</v>
      </c>
      <c r="F5768" t="s">
        <v>16656</v>
      </c>
      <c r="G5768" t="s">
        <v>143</v>
      </c>
      <c r="H5768" t="s">
        <v>144</v>
      </c>
      <c r="I5768" t="s">
        <v>136</v>
      </c>
      <c r="J5768" t="s">
        <v>137</v>
      </c>
      <c r="K5768" t="s">
        <v>138</v>
      </c>
      <c r="L5768" t="s">
        <v>16657</v>
      </c>
      <c r="M5768" t="s">
        <v>16658</v>
      </c>
      <c r="N5768">
        <v>0.54527777700000002</v>
      </c>
      <c r="O5768">
        <v>0</v>
      </c>
      <c r="P5768">
        <v>335</v>
      </c>
      <c r="Q5768">
        <v>0</v>
      </c>
      <c r="R5768">
        <v>148</v>
      </c>
      <c r="S5768">
        <v>3</v>
      </c>
      <c r="T5768">
        <v>79</v>
      </c>
      <c r="U5768">
        <v>0</v>
      </c>
      <c r="V5768">
        <v>0</v>
      </c>
      <c r="W5768">
        <v>0</v>
      </c>
      <c r="X5768">
        <v>20.187007434691051</v>
      </c>
      <c r="Y5768">
        <v>0</v>
      </c>
      <c r="Z5768">
        <v>9.6068772624247334</v>
      </c>
      <c r="AA5768">
        <v>1.5982157703408864</v>
      </c>
      <c r="AB5768">
        <v>11.071544545298421</v>
      </c>
      <c r="AC5768">
        <v>0</v>
      </c>
      <c r="AD5768">
        <v>0</v>
      </c>
      <c r="AE5768">
        <v>42.463645012755094</v>
      </c>
    </row>
    <row r="5769" spans="1:31" x14ac:dyDescent="0.25">
      <c r="A5769">
        <v>2437318</v>
      </c>
      <c r="B5769">
        <v>1</v>
      </c>
      <c r="C5769" t="s">
        <v>80</v>
      </c>
      <c r="D5769" t="s">
        <v>95</v>
      </c>
      <c r="E5769" t="s">
        <v>147</v>
      </c>
      <c r="F5769" t="s">
        <v>11891</v>
      </c>
      <c r="G5769" t="s">
        <v>175</v>
      </c>
      <c r="H5769" t="s">
        <v>135</v>
      </c>
      <c r="I5769" t="s">
        <v>136</v>
      </c>
      <c r="J5769" t="s">
        <v>137</v>
      </c>
      <c r="K5769" t="s">
        <v>138</v>
      </c>
      <c r="L5769" t="s">
        <v>16659</v>
      </c>
      <c r="M5769" t="s">
        <v>16660</v>
      </c>
      <c r="N5769">
        <v>0.70083333299999995</v>
      </c>
      <c r="O5769">
        <v>0</v>
      </c>
      <c r="P5769">
        <v>31</v>
      </c>
      <c r="Q5769">
        <v>0</v>
      </c>
      <c r="R5769">
        <v>0</v>
      </c>
      <c r="S5769">
        <v>0</v>
      </c>
      <c r="T5769">
        <v>1</v>
      </c>
      <c r="U5769">
        <v>0</v>
      </c>
      <c r="V5769">
        <v>0</v>
      </c>
      <c r="W5769">
        <v>0</v>
      </c>
      <c r="X5769">
        <v>0.22314999512170999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0.22314999512170999</v>
      </c>
    </row>
    <row r="5770" spans="1:31" x14ac:dyDescent="0.25">
      <c r="A5770">
        <v>2437319</v>
      </c>
      <c r="B5770">
        <v>1</v>
      </c>
      <c r="C5770" t="s">
        <v>80</v>
      </c>
      <c r="D5770" t="s">
        <v>86</v>
      </c>
      <c r="E5770" t="s">
        <v>147</v>
      </c>
      <c r="F5770" t="s">
        <v>16661</v>
      </c>
      <c r="G5770" t="s">
        <v>525</v>
      </c>
      <c r="H5770" t="s">
        <v>135</v>
      </c>
      <c r="I5770" t="s">
        <v>136</v>
      </c>
      <c r="J5770" t="s">
        <v>137</v>
      </c>
      <c r="K5770" t="s">
        <v>138</v>
      </c>
      <c r="L5770" t="s">
        <v>16662</v>
      </c>
      <c r="M5770" t="s">
        <v>16663</v>
      </c>
      <c r="N5770">
        <v>4.034444444</v>
      </c>
      <c r="O5770">
        <v>0</v>
      </c>
      <c r="P5770">
        <v>157</v>
      </c>
      <c r="Q5770">
        <v>0</v>
      </c>
      <c r="R5770">
        <v>0</v>
      </c>
      <c r="S5770">
        <v>0</v>
      </c>
      <c r="T5770">
        <v>6</v>
      </c>
      <c r="U5770">
        <v>0</v>
      </c>
      <c r="V5770">
        <v>0</v>
      </c>
      <c r="W5770">
        <v>0</v>
      </c>
      <c r="X5770">
        <v>187.50325283690458</v>
      </c>
      <c r="Y5770">
        <v>0</v>
      </c>
      <c r="Z5770">
        <v>0</v>
      </c>
      <c r="AA5770">
        <v>0</v>
      </c>
      <c r="AB5770">
        <v>13.501081025559927</v>
      </c>
      <c r="AC5770">
        <v>0</v>
      </c>
      <c r="AD5770">
        <v>0</v>
      </c>
      <c r="AE5770">
        <v>201.00433386246451</v>
      </c>
    </row>
    <row r="5771" spans="1:31" x14ac:dyDescent="0.25">
      <c r="A5771">
        <v>2437321</v>
      </c>
      <c r="B5771">
        <v>1</v>
      </c>
      <c r="C5771" t="s">
        <v>80</v>
      </c>
      <c r="D5771" t="s">
        <v>98</v>
      </c>
      <c r="E5771" t="s">
        <v>132</v>
      </c>
      <c r="F5771" t="s">
        <v>16664</v>
      </c>
      <c r="G5771" t="s">
        <v>153</v>
      </c>
      <c r="H5771" t="s">
        <v>135</v>
      </c>
      <c r="I5771" t="s">
        <v>136</v>
      </c>
      <c r="J5771" t="s">
        <v>137</v>
      </c>
      <c r="K5771" t="s">
        <v>138</v>
      </c>
      <c r="L5771" t="s">
        <v>16665</v>
      </c>
      <c r="M5771" t="s">
        <v>16666</v>
      </c>
      <c r="N5771">
        <v>2.6013888879999998</v>
      </c>
      <c r="O5771">
        <v>0</v>
      </c>
      <c r="P5771">
        <v>1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1.0692317938573641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1.0692317938573641</v>
      </c>
    </row>
    <row r="5772" spans="1:31" x14ac:dyDescent="0.25">
      <c r="A5772">
        <v>2437325</v>
      </c>
      <c r="B5772">
        <v>1</v>
      </c>
      <c r="C5772" t="s">
        <v>80</v>
      </c>
      <c r="D5772" t="s">
        <v>100</v>
      </c>
      <c r="E5772" t="s">
        <v>141</v>
      </c>
      <c r="F5772" t="s">
        <v>11276</v>
      </c>
      <c r="G5772" t="s">
        <v>143</v>
      </c>
      <c r="H5772" t="s">
        <v>144</v>
      </c>
      <c r="I5772" t="s">
        <v>136</v>
      </c>
      <c r="J5772" t="s">
        <v>137</v>
      </c>
      <c r="K5772" t="s">
        <v>138</v>
      </c>
      <c r="L5772" t="s">
        <v>16667</v>
      </c>
      <c r="M5772" t="s">
        <v>16668</v>
      </c>
      <c r="N5772">
        <v>0.63638888800000004</v>
      </c>
      <c r="O5772">
        <v>0</v>
      </c>
      <c r="P5772">
        <v>263</v>
      </c>
      <c r="Q5772">
        <v>0</v>
      </c>
      <c r="R5772">
        <v>23</v>
      </c>
      <c r="S5772">
        <v>10</v>
      </c>
      <c r="T5772">
        <v>65</v>
      </c>
      <c r="U5772">
        <v>1</v>
      </c>
      <c r="V5772">
        <v>2</v>
      </c>
      <c r="W5772">
        <v>0</v>
      </c>
      <c r="X5772">
        <v>42.047300484212379</v>
      </c>
      <c r="Y5772">
        <v>0</v>
      </c>
      <c r="Z5772">
        <v>6.8610744979946032</v>
      </c>
      <c r="AA5772">
        <v>61.658104299204574</v>
      </c>
      <c r="AB5772">
        <v>40.624962374869433</v>
      </c>
      <c r="AC5772">
        <v>57.169651125094127</v>
      </c>
      <c r="AD5772">
        <v>18.343723419599051</v>
      </c>
      <c r="AE5772">
        <v>226.70481620097416</v>
      </c>
    </row>
    <row r="5773" spans="1:31" x14ac:dyDescent="0.25">
      <c r="A5773">
        <v>2437329</v>
      </c>
      <c r="B5773">
        <v>1</v>
      </c>
      <c r="C5773" t="s">
        <v>81</v>
      </c>
      <c r="D5773" t="s">
        <v>121</v>
      </c>
      <c r="E5773" t="s">
        <v>290</v>
      </c>
      <c r="F5773" t="s">
        <v>16669</v>
      </c>
      <c r="G5773" t="s">
        <v>214</v>
      </c>
      <c r="H5773" t="s">
        <v>135</v>
      </c>
      <c r="I5773" t="s">
        <v>136</v>
      </c>
      <c r="J5773" t="s">
        <v>3</v>
      </c>
      <c r="K5773" t="s">
        <v>138</v>
      </c>
      <c r="L5773" t="s">
        <v>16670</v>
      </c>
      <c r="M5773" t="s">
        <v>16671</v>
      </c>
      <c r="N5773">
        <v>3.54</v>
      </c>
      <c r="O5773">
        <v>0</v>
      </c>
      <c r="P5773">
        <v>53</v>
      </c>
      <c r="Q5773">
        <v>0</v>
      </c>
      <c r="R5773">
        <v>0</v>
      </c>
      <c r="S5773">
        <v>0</v>
      </c>
      <c r="T5773">
        <v>12</v>
      </c>
      <c r="U5773">
        <v>0</v>
      </c>
      <c r="V5773">
        <v>0</v>
      </c>
      <c r="W5773">
        <v>0</v>
      </c>
      <c r="X5773">
        <v>28.774875342349077</v>
      </c>
      <c r="Y5773">
        <v>0</v>
      </c>
      <c r="Z5773">
        <v>0</v>
      </c>
      <c r="AA5773">
        <v>0</v>
      </c>
      <c r="AB5773">
        <v>13.834190673433294</v>
      </c>
      <c r="AC5773">
        <v>0</v>
      </c>
      <c r="AD5773">
        <v>0</v>
      </c>
      <c r="AE5773">
        <v>42.609066015782375</v>
      </c>
    </row>
    <row r="5774" spans="1:31" x14ac:dyDescent="0.25">
      <c r="A5774">
        <v>2437331</v>
      </c>
      <c r="B5774">
        <v>1</v>
      </c>
      <c r="C5774" t="s">
        <v>80</v>
      </c>
      <c r="D5774" t="s">
        <v>95</v>
      </c>
      <c r="E5774" t="s">
        <v>290</v>
      </c>
      <c r="F5774" t="s">
        <v>16672</v>
      </c>
      <c r="G5774" t="s">
        <v>175</v>
      </c>
      <c r="H5774" t="s">
        <v>135</v>
      </c>
      <c r="I5774" t="s">
        <v>136</v>
      </c>
      <c r="J5774" t="s">
        <v>137</v>
      </c>
      <c r="K5774" t="s">
        <v>138</v>
      </c>
      <c r="L5774" t="s">
        <v>16673</v>
      </c>
      <c r="M5774" t="s">
        <v>16674</v>
      </c>
      <c r="N5774">
        <v>0.66916666599999997</v>
      </c>
      <c r="O5774">
        <v>0</v>
      </c>
      <c r="P5774">
        <v>62</v>
      </c>
      <c r="Q5774">
        <v>0</v>
      </c>
      <c r="R5774">
        <v>0</v>
      </c>
      <c r="S5774">
        <v>0</v>
      </c>
      <c r="T5774">
        <v>3</v>
      </c>
      <c r="U5774">
        <v>0</v>
      </c>
      <c r="V5774">
        <v>0</v>
      </c>
      <c r="W5774">
        <v>0</v>
      </c>
      <c r="X5774">
        <v>9.6531620499848358</v>
      </c>
      <c r="Y5774">
        <v>0</v>
      </c>
      <c r="Z5774">
        <v>0</v>
      </c>
      <c r="AA5774">
        <v>0</v>
      </c>
      <c r="AB5774">
        <v>1.8727184288934902</v>
      </c>
      <c r="AC5774">
        <v>0</v>
      </c>
      <c r="AD5774">
        <v>0</v>
      </c>
      <c r="AE5774">
        <v>11.525880478878326</v>
      </c>
    </row>
    <row r="5775" spans="1:31" x14ac:dyDescent="0.25">
      <c r="A5775">
        <v>2437333</v>
      </c>
      <c r="B5775">
        <v>1</v>
      </c>
      <c r="C5775" t="s">
        <v>80</v>
      </c>
      <c r="D5775" t="s">
        <v>93</v>
      </c>
      <c r="E5775" t="s">
        <v>132</v>
      </c>
      <c r="F5775" t="s">
        <v>16675</v>
      </c>
      <c r="G5775" t="s">
        <v>153</v>
      </c>
      <c r="H5775" t="s">
        <v>135</v>
      </c>
      <c r="I5775" t="s">
        <v>136</v>
      </c>
      <c r="J5775" t="s">
        <v>137</v>
      </c>
      <c r="K5775" t="s">
        <v>138</v>
      </c>
      <c r="L5775" t="s">
        <v>16676</v>
      </c>
      <c r="M5775" t="s">
        <v>16677</v>
      </c>
      <c r="N5775">
        <v>3.8294444439999999</v>
      </c>
      <c r="O5775">
        <v>0</v>
      </c>
      <c r="P5775">
        <v>1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</row>
    <row r="5776" spans="1:31" x14ac:dyDescent="0.25">
      <c r="A5776">
        <v>2437336</v>
      </c>
      <c r="B5776">
        <v>1</v>
      </c>
      <c r="C5776" t="s">
        <v>80</v>
      </c>
      <c r="D5776" t="s">
        <v>84</v>
      </c>
      <c r="E5776" t="s">
        <v>132</v>
      </c>
      <c r="F5776" t="s">
        <v>16678</v>
      </c>
      <c r="G5776" t="s">
        <v>134</v>
      </c>
      <c r="H5776" t="s">
        <v>135</v>
      </c>
      <c r="I5776" t="s">
        <v>136</v>
      </c>
      <c r="J5776" t="s">
        <v>137</v>
      </c>
      <c r="K5776" t="s">
        <v>138</v>
      </c>
      <c r="L5776" t="s">
        <v>16679</v>
      </c>
      <c r="M5776" t="s">
        <v>16680</v>
      </c>
      <c r="N5776">
        <v>0.89222222200000001</v>
      </c>
      <c r="O5776">
        <v>0</v>
      </c>
      <c r="P5776">
        <v>4</v>
      </c>
      <c r="Q5776">
        <v>0</v>
      </c>
      <c r="R5776">
        <v>0</v>
      </c>
      <c r="S5776">
        <v>0</v>
      </c>
      <c r="T5776">
        <v>1</v>
      </c>
      <c r="U5776">
        <v>0</v>
      </c>
      <c r="V5776">
        <v>0</v>
      </c>
      <c r="W5776">
        <v>0</v>
      </c>
      <c r="X5776">
        <v>0.6112428425432489</v>
      </c>
      <c r="Y5776">
        <v>0</v>
      </c>
      <c r="Z5776">
        <v>0</v>
      </c>
      <c r="AA5776">
        <v>0</v>
      </c>
      <c r="AB5776">
        <v>0.29091438335576003</v>
      </c>
      <c r="AC5776">
        <v>0</v>
      </c>
      <c r="AD5776">
        <v>0</v>
      </c>
      <c r="AE5776">
        <v>0.90215722589900893</v>
      </c>
    </row>
    <row r="5777" spans="1:31" x14ac:dyDescent="0.25">
      <c r="A5777">
        <v>2437337</v>
      </c>
      <c r="B5777">
        <v>1</v>
      </c>
      <c r="C5777" t="s">
        <v>80</v>
      </c>
      <c r="D5777" t="s">
        <v>104</v>
      </c>
      <c r="E5777" t="s">
        <v>178</v>
      </c>
      <c r="F5777" t="s">
        <v>1935</v>
      </c>
      <c r="G5777" t="s">
        <v>143</v>
      </c>
      <c r="H5777" t="s">
        <v>144</v>
      </c>
      <c r="I5777" t="s">
        <v>136</v>
      </c>
      <c r="J5777" t="s">
        <v>137</v>
      </c>
      <c r="K5777" t="s">
        <v>138</v>
      </c>
      <c r="L5777" t="s">
        <v>16681</v>
      </c>
      <c r="M5777" t="s">
        <v>16682</v>
      </c>
      <c r="N5777">
        <v>0.34972222200000003</v>
      </c>
      <c r="O5777">
        <v>3</v>
      </c>
      <c r="P5777">
        <v>1038</v>
      </c>
      <c r="Q5777">
        <v>26</v>
      </c>
      <c r="R5777">
        <v>54</v>
      </c>
      <c r="S5777">
        <v>13</v>
      </c>
      <c r="T5777">
        <v>237</v>
      </c>
      <c r="U5777">
        <v>3</v>
      </c>
      <c r="V5777">
        <v>0</v>
      </c>
      <c r="W5777">
        <v>0.577610095998349</v>
      </c>
      <c r="X5777">
        <v>89.702757661951594</v>
      </c>
      <c r="Y5777">
        <v>18.977740429191979</v>
      </c>
      <c r="Z5777">
        <v>5.0086598239375819</v>
      </c>
      <c r="AA5777">
        <v>32.77145459823668</v>
      </c>
      <c r="AB5777">
        <v>44.093701662332776</v>
      </c>
      <c r="AC5777">
        <v>98.14173878100965</v>
      </c>
      <c r="AD5777">
        <v>0</v>
      </c>
      <c r="AE5777">
        <v>289.27366305265866</v>
      </c>
    </row>
    <row r="5778" spans="1:31" x14ac:dyDescent="0.25">
      <c r="A5778">
        <v>2437338</v>
      </c>
      <c r="B5778">
        <v>1</v>
      </c>
      <c r="C5778" t="s">
        <v>80</v>
      </c>
      <c r="D5778" t="s">
        <v>84</v>
      </c>
      <c r="E5778" t="s">
        <v>132</v>
      </c>
      <c r="F5778" t="s">
        <v>16683</v>
      </c>
      <c r="G5778" t="s">
        <v>134</v>
      </c>
      <c r="H5778" t="s">
        <v>135</v>
      </c>
      <c r="I5778" t="s">
        <v>136</v>
      </c>
      <c r="J5778" t="s">
        <v>137</v>
      </c>
      <c r="K5778" t="s">
        <v>138</v>
      </c>
      <c r="L5778" t="s">
        <v>16679</v>
      </c>
      <c r="M5778" t="s">
        <v>16684</v>
      </c>
      <c r="N5778">
        <v>6.3930555550000001</v>
      </c>
      <c r="O5778">
        <v>0</v>
      </c>
      <c r="P5778">
        <v>5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4.0969517296127806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4.0969517296127806</v>
      </c>
    </row>
    <row r="5779" spans="1:31" x14ac:dyDescent="0.25">
      <c r="A5779">
        <v>2437339</v>
      </c>
      <c r="B5779">
        <v>1</v>
      </c>
      <c r="C5779" t="s">
        <v>80</v>
      </c>
      <c r="D5779" t="s">
        <v>85</v>
      </c>
      <c r="E5779" t="s">
        <v>147</v>
      </c>
      <c r="F5779" t="s">
        <v>5301</v>
      </c>
      <c r="G5779" t="s">
        <v>171</v>
      </c>
      <c r="H5779" t="s">
        <v>135</v>
      </c>
      <c r="I5779" t="s">
        <v>136</v>
      </c>
      <c r="J5779" t="s">
        <v>137</v>
      </c>
      <c r="K5779" t="s">
        <v>138</v>
      </c>
      <c r="L5779" t="s">
        <v>16685</v>
      </c>
      <c r="M5779" t="s">
        <v>16686</v>
      </c>
      <c r="N5779">
        <v>1.9327777770000001</v>
      </c>
      <c r="O5779">
        <v>0</v>
      </c>
      <c r="P5779">
        <v>172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71.919786454690367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71.919786454690367</v>
      </c>
    </row>
    <row r="5780" spans="1:31" x14ac:dyDescent="0.25">
      <c r="A5780">
        <v>2437340</v>
      </c>
      <c r="B5780">
        <v>1</v>
      </c>
      <c r="C5780" t="s">
        <v>80</v>
      </c>
      <c r="D5780" t="s">
        <v>95</v>
      </c>
      <c r="E5780" t="s">
        <v>141</v>
      </c>
      <c r="F5780" t="s">
        <v>16687</v>
      </c>
      <c r="G5780" t="s">
        <v>143</v>
      </c>
      <c r="H5780" t="s">
        <v>144</v>
      </c>
      <c r="I5780" t="s">
        <v>136</v>
      </c>
      <c r="J5780" t="s">
        <v>137</v>
      </c>
      <c r="K5780" t="s">
        <v>138</v>
      </c>
      <c r="L5780" t="s">
        <v>16688</v>
      </c>
      <c r="M5780" t="s">
        <v>16689</v>
      </c>
      <c r="N5780">
        <v>0.83805555499999995</v>
      </c>
      <c r="O5780">
        <v>0</v>
      </c>
      <c r="P5780">
        <v>254</v>
      </c>
      <c r="Q5780">
        <v>0</v>
      </c>
      <c r="R5780">
        <v>0</v>
      </c>
      <c r="S5780">
        <v>0</v>
      </c>
      <c r="T5780">
        <v>20</v>
      </c>
      <c r="U5780">
        <v>0</v>
      </c>
      <c r="V5780">
        <v>0</v>
      </c>
      <c r="W5780">
        <v>0</v>
      </c>
      <c r="X5780">
        <v>48.874064880707088</v>
      </c>
      <c r="Y5780">
        <v>0</v>
      </c>
      <c r="Z5780">
        <v>0</v>
      </c>
      <c r="AA5780">
        <v>0</v>
      </c>
      <c r="AB5780">
        <v>81.734253671035077</v>
      </c>
      <c r="AC5780">
        <v>0</v>
      </c>
      <c r="AD5780">
        <v>0</v>
      </c>
      <c r="AE5780">
        <v>130.60831855174217</v>
      </c>
    </row>
    <row r="5781" spans="1:31" x14ac:dyDescent="0.25">
      <c r="A5781">
        <v>2437349</v>
      </c>
      <c r="B5781">
        <v>1</v>
      </c>
      <c r="C5781" t="s">
        <v>80</v>
      </c>
      <c r="D5781" t="s">
        <v>97</v>
      </c>
      <c r="E5781" t="s">
        <v>132</v>
      </c>
      <c r="F5781" t="s">
        <v>16690</v>
      </c>
      <c r="G5781" t="s">
        <v>134</v>
      </c>
      <c r="H5781" t="s">
        <v>135</v>
      </c>
      <c r="I5781" t="s">
        <v>136</v>
      </c>
      <c r="J5781" t="s">
        <v>137</v>
      </c>
      <c r="K5781" t="s">
        <v>138</v>
      </c>
      <c r="L5781" t="s">
        <v>16691</v>
      </c>
      <c r="M5781" t="s">
        <v>16692</v>
      </c>
      <c r="N5781">
        <v>2.0775000000000001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1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2.9640251137833444</v>
      </c>
      <c r="AC5781">
        <v>0</v>
      </c>
      <c r="AD5781">
        <v>0</v>
      </c>
      <c r="AE5781">
        <v>2.9640251137833444</v>
      </c>
    </row>
    <row r="5782" spans="1:31" x14ac:dyDescent="0.25">
      <c r="A5782">
        <v>2437354</v>
      </c>
      <c r="B5782">
        <v>1</v>
      </c>
      <c r="C5782" t="s">
        <v>80</v>
      </c>
      <c r="D5782" t="s">
        <v>103</v>
      </c>
      <c r="E5782" t="s">
        <v>132</v>
      </c>
      <c r="F5782" t="s">
        <v>16693</v>
      </c>
      <c r="G5782" t="s">
        <v>134</v>
      </c>
      <c r="H5782" t="s">
        <v>135</v>
      </c>
      <c r="I5782" t="s">
        <v>136</v>
      </c>
      <c r="J5782" t="s">
        <v>137</v>
      </c>
      <c r="K5782" t="s">
        <v>138</v>
      </c>
      <c r="L5782" t="s">
        <v>16694</v>
      </c>
      <c r="M5782" t="s">
        <v>16695</v>
      </c>
      <c r="N5782">
        <v>3.0291666660000001</v>
      </c>
      <c r="O5782">
        <v>0</v>
      </c>
      <c r="P5782">
        <v>1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0.10846452595921195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0.10846452595921195</v>
      </c>
    </row>
    <row r="5783" spans="1:31" x14ac:dyDescent="0.25">
      <c r="A5783">
        <v>2437355</v>
      </c>
      <c r="B5783">
        <v>1</v>
      </c>
      <c r="C5783" t="s">
        <v>81</v>
      </c>
      <c r="D5783" t="s">
        <v>123</v>
      </c>
      <c r="E5783" t="s">
        <v>147</v>
      </c>
      <c r="F5783" t="s">
        <v>16696</v>
      </c>
      <c r="G5783" t="s">
        <v>525</v>
      </c>
      <c r="H5783" t="s">
        <v>135</v>
      </c>
      <c r="I5783" t="s">
        <v>136</v>
      </c>
      <c r="J5783" t="s">
        <v>137</v>
      </c>
      <c r="K5783" t="s">
        <v>138</v>
      </c>
      <c r="L5783" t="s">
        <v>16697</v>
      </c>
      <c r="M5783" t="s">
        <v>16698</v>
      </c>
      <c r="N5783">
        <v>4.0819444440000003</v>
      </c>
      <c r="O5783">
        <v>0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</row>
    <row r="5784" spans="1:31" x14ac:dyDescent="0.25">
      <c r="A5784">
        <v>2437356</v>
      </c>
      <c r="B5784">
        <v>1</v>
      </c>
      <c r="C5784" t="s">
        <v>80</v>
      </c>
      <c r="D5784" t="s">
        <v>99</v>
      </c>
      <c r="E5784" t="s">
        <v>132</v>
      </c>
      <c r="F5784" t="s">
        <v>16699</v>
      </c>
      <c r="G5784" t="s">
        <v>134</v>
      </c>
      <c r="H5784" t="s">
        <v>135</v>
      </c>
      <c r="I5784" t="s">
        <v>136</v>
      </c>
      <c r="J5784" t="s">
        <v>137</v>
      </c>
      <c r="K5784" t="s">
        <v>138</v>
      </c>
      <c r="L5784" t="s">
        <v>16700</v>
      </c>
      <c r="M5784" t="s">
        <v>16701</v>
      </c>
      <c r="N5784">
        <v>2.5988888879999998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</row>
    <row r="5785" spans="1:31" x14ac:dyDescent="0.25">
      <c r="A5785">
        <v>2437357</v>
      </c>
      <c r="B5785">
        <v>1</v>
      </c>
      <c r="C5785" t="s">
        <v>81</v>
      </c>
      <c r="D5785" t="s">
        <v>127</v>
      </c>
      <c r="E5785" t="s">
        <v>178</v>
      </c>
      <c r="F5785" t="s">
        <v>16702</v>
      </c>
      <c r="G5785" t="s">
        <v>143</v>
      </c>
      <c r="H5785" t="s">
        <v>144</v>
      </c>
      <c r="I5785" t="s">
        <v>136</v>
      </c>
      <c r="J5785" t="s">
        <v>137</v>
      </c>
      <c r="K5785" t="s">
        <v>138</v>
      </c>
      <c r="L5785" t="s">
        <v>16703</v>
      </c>
      <c r="M5785" t="s">
        <v>16704</v>
      </c>
      <c r="N5785">
        <v>2.383888888</v>
      </c>
      <c r="O5785">
        <v>1</v>
      </c>
      <c r="P5785">
        <v>395</v>
      </c>
      <c r="Q5785">
        <v>28</v>
      </c>
      <c r="R5785">
        <v>63</v>
      </c>
      <c r="S5785">
        <v>2</v>
      </c>
      <c r="T5785">
        <v>52</v>
      </c>
      <c r="U5785">
        <v>0</v>
      </c>
      <c r="V5785">
        <v>0</v>
      </c>
      <c r="W5785">
        <v>0.58581525443513327</v>
      </c>
      <c r="X5785">
        <v>160.04270427970798</v>
      </c>
      <c r="Y5785">
        <v>33.359279431838267</v>
      </c>
      <c r="Z5785">
        <v>3.4228464477784502</v>
      </c>
      <c r="AA5785">
        <v>3.3449233114772889</v>
      </c>
      <c r="AB5785">
        <v>71.434173176115721</v>
      </c>
      <c r="AC5785">
        <v>0</v>
      </c>
      <c r="AD5785">
        <v>0</v>
      </c>
      <c r="AE5785">
        <v>272.18974190135287</v>
      </c>
    </row>
    <row r="5786" spans="1:31" x14ac:dyDescent="0.25">
      <c r="A5786">
        <v>2437358</v>
      </c>
      <c r="B5786">
        <v>1</v>
      </c>
      <c r="C5786" t="s">
        <v>80</v>
      </c>
      <c r="D5786" t="s">
        <v>85</v>
      </c>
      <c r="E5786" t="s">
        <v>132</v>
      </c>
      <c r="F5786" t="s">
        <v>16705</v>
      </c>
      <c r="G5786" t="s">
        <v>153</v>
      </c>
      <c r="H5786" t="s">
        <v>135</v>
      </c>
      <c r="I5786" t="s">
        <v>136</v>
      </c>
      <c r="J5786" t="s">
        <v>137</v>
      </c>
      <c r="K5786" t="s">
        <v>138</v>
      </c>
      <c r="L5786" t="s">
        <v>16706</v>
      </c>
      <c r="M5786" t="s">
        <v>16598</v>
      </c>
      <c r="N5786">
        <v>4.443333333</v>
      </c>
      <c r="O5786">
        <v>0</v>
      </c>
      <c r="P5786">
        <v>20</v>
      </c>
      <c r="Q5786">
        <v>0</v>
      </c>
      <c r="R5786">
        <v>0</v>
      </c>
      <c r="S5786">
        <v>0</v>
      </c>
      <c r="T5786">
        <v>1</v>
      </c>
      <c r="U5786">
        <v>0</v>
      </c>
      <c r="V5786">
        <v>0</v>
      </c>
      <c r="W5786">
        <v>0</v>
      </c>
      <c r="X5786">
        <v>22.687520481441997</v>
      </c>
      <c r="Y5786">
        <v>0</v>
      </c>
      <c r="Z5786">
        <v>0</v>
      </c>
      <c r="AA5786">
        <v>0</v>
      </c>
      <c r="AB5786">
        <v>0.15761415120826444</v>
      </c>
      <c r="AC5786">
        <v>0</v>
      </c>
      <c r="AD5786">
        <v>0</v>
      </c>
      <c r="AE5786">
        <v>22.845134632650261</v>
      </c>
    </row>
    <row r="5787" spans="1:31" x14ac:dyDescent="0.25">
      <c r="A5787">
        <v>2437359</v>
      </c>
      <c r="B5787">
        <v>1</v>
      </c>
      <c r="C5787" t="s">
        <v>80</v>
      </c>
      <c r="D5787" t="s">
        <v>88</v>
      </c>
      <c r="E5787" t="s">
        <v>132</v>
      </c>
      <c r="F5787" t="s">
        <v>16707</v>
      </c>
      <c r="G5787" t="s">
        <v>134</v>
      </c>
      <c r="H5787" t="s">
        <v>135</v>
      </c>
      <c r="I5787" t="s">
        <v>136</v>
      </c>
      <c r="J5787" t="s">
        <v>137</v>
      </c>
      <c r="K5787" t="s">
        <v>138</v>
      </c>
      <c r="L5787" t="s">
        <v>16708</v>
      </c>
      <c r="M5787" t="s">
        <v>16709</v>
      </c>
      <c r="N5787">
        <v>0.42555555499999997</v>
      </c>
      <c r="O5787">
        <v>0</v>
      </c>
      <c r="P5787">
        <v>2</v>
      </c>
      <c r="Q5787">
        <v>0</v>
      </c>
      <c r="R5787">
        <v>0</v>
      </c>
      <c r="S5787">
        <v>0</v>
      </c>
      <c r="T5787">
        <v>1</v>
      </c>
      <c r="U5787">
        <v>0</v>
      </c>
      <c r="V5787">
        <v>0</v>
      </c>
      <c r="W5787">
        <v>0</v>
      </c>
      <c r="X5787">
        <v>0.39490711977639226</v>
      </c>
      <c r="Y5787">
        <v>0</v>
      </c>
      <c r="Z5787">
        <v>0</v>
      </c>
      <c r="AA5787">
        <v>0</v>
      </c>
      <c r="AB5787">
        <v>0.26293348596886779</v>
      </c>
      <c r="AC5787">
        <v>0</v>
      </c>
      <c r="AD5787">
        <v>0</v>
      </c>
      <c r="AE5787">
        <v>0.65784060574526004</v>
      </c>
    </row>
    <row r="5788" spans="1:31" x14ac:dyDescent="0.25">
      <c r="A5788">
        <v>2437360</v>
      </c>
      <c r="B5788">
        <v>1</v>
      </c>
      <c r="C5788" t="s">
        <v>81</v>
      </c>
      <c r="D5788" t="s">
        <v>127</v>
      </c>
      <c r="E5788" t="s">
        <v>178</v>
      </c>
      <c r="F5788" t="s">
        <v>16710</v>
      </c>
      <c r="G5788" t="s">
        <v>143</v>
      </c>
      <c r="H5788" t="s">
        <v>144</v>
      </c>
      <c r="I5788" t="s">
        <v>136</v>
      </c>
      <c r="J5788" t="s">
        <v>137</v>
      </c>
      <c r="K5788" t="s">
        <v>138</v>
      </c>
      <c r="L5788" t="s">
        <v>16711</v>
      </c>
      <c r="M5788" t="s">
        <v>16712</v>
      </c>
      <c r="N5788">
        <v>1.5758333330000001</v>
      </c>
      <c r="O5788">
        <v>0</v>
      </c>
      <c r="P5788">
        <v>5073</v>
      </c>
      <c r="Q5788">
        <v>0</v>
      </c>
      <c r="R5788">
        <v>14</v>
      </c>
      <c r="S5788">
        <v>0</v>
      </c>
      <c r="T5788">
        <v>281</v>
      </c>
      <c r="U5788">
        <v>0</v>
      </c>
      <c r="V5788">
        <v>0</v>
      </c>
      <c r="W5788">
        <v>0</v>
      </c>
      <c r="X5788">
        <v>1754.1939993645969</v>
      </c>
      <c r="Y5788">
        <v>0</v>
      </c>
      <c r="Z5788">
        <v>9.5262372345571968</v>
      </c>
      <c r="AA5788">
        <v>0</v>
      </c>
      <c r="AB5788">
        <v>286.77970155378199</v>
      </c>
      <c r="AC5788">
        <v>0</v>
      </c>
      <c r="AD5788">
        <v>0</v>
      </c>
      <c r="AE5788">
        <v>2050.499938152936</v>
      </c>
    </row>
    <row r="5789" spans="1:31" x14ac:dyDescent="0.25">
      <c r="A5789">
        <v>2437362</v>
      </c>
      <c r="B5789">
        <v>1</v>
      </c>
      <c r="C5789" t="s">
        <v>80</v>
      </c>
      <c r="D5789" t="s">
        <v>107</v>
      </c>
      <c r="E5789" t="s">
        <v>161</v>
      </c>
      <c r="F5789" t="s">
        <v>16713</v>
      </c>
      <c r="G5789" t="s">
        <v>256</v>
      </c>
      <c r="H5789" t="s">
        <v>144</v>
      </c>
      <c r="I5789" t="s">
        <v>136</v>
      </c>
      <c r="J5789" t="s">
        <v>137</v>
      </c>
      <c r="K5789" t="s">
        <v>138</v>
      </c>
      <c r="L5789" t="s">
        <v>16714</v>
      </c>
      <c r="M5789" t="s">
        <v>16715</v>
      </c>
      <c r="N5789">
        <v>2.8791666660000002</v>
      </c>
      <c r="O5789">
        <v>0</v>
      </c>
      <c r="P5789">
        <v>0</v>
      </c>
      <c r="Q5789">
        <v>0</v>
      </c>
      <c r="R5789">
        <v>5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</row>
    <row r="5790" spans="1:31" x14ac:dyDescent="0.25">
      <c r="A5790">
        <v>2437363</v>
      </c>
      <c r="B5790">
        <v>1</v>
      </c>
      <c r="C5790" t="s">
        <v>81</v>
      </c>
      <c r="D5790" t="s">
        <v>118</v>
      </c>
      <c r="E5790" t="s">
        <v>161</v>
      </c>
      <c r="F5790" t="s">
        <v>16716</v>
      </c>
      <c r="G5790" t="s">
        <v>187</v>
      </c>
      <c r="H5790" t="s">
        <v>144</v>
      </c>
      <c r="I5790" t="s">
        <v>136</v>
      </c>
      <c r="J5790" t="s">
        <v>137</v>
      </c>
      <c r="K5790" t="s">
        <v>164</v>
      </c>
      <c r="L5790" t="s">
        <v>16717</v>
      </c>
      <c r="M5790" t="s">
        <v>16718</v>
      </c>
      <c r="N5790">
        <v>2.5877777769999999</v>
      </c>
      <c r="O5790">
        <v>0</v>
      </c>
      <c r="P5790">
        <v>0</v>
      </c>
      <c r="Q5790">
        <v>0</v>
      </c>
      <c r="R5790">
        <v>3</v>
      </c>
      <c r="S5790">
        <v>0</v>
      </c>
      <c r="T5790">
        <v>1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</row>
    <row r="5791" spans="1:31" x14ac:dyDescent="0.25">
      <c r="A5791">
        <v>2437365</v>
      </c>
      <c r="B5791">
        <v>1</v>
      </c>
      <c r="C5791" t="s">
        <v>81</v>
      </c>
      <c r="D5791" t="s">
        <v>123</v>
      </c>
      <c r="E5791" t="s">
        <v>132</v>
      </c>
      <c r="F5791" t="s">
        <v>16719</v>
      </c>
      <c r="G5791" t="s">
        <v>134</v>
      </c>
      <c r="H5791" t="s">
        <v>135</v>
      </c>
      <c r="I5791" t="s">
        <v>136</v>
      </c>
      <c r="J5791" t="s">
        <v>137</v>
      </c>
      <c r="K5791" t="s">
        <v>138</v>
      </c>
      <c r="L5791" t="s">
        <v>16595</v>
      </c>
      <c r="M5791" t="s">
        <v>16720</v>
      </c>
      <c r="N5791">
        <v>2.5805555550000001</v>
      </c>
      <c r="O5791">
        <v>0</v>
      </c>
      <c r="P5791">
        <v>1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0.42802327980381666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0.42802327980381666</v>
      </c>
    </row>
    <row r="5792" spans="1:31" x14ac:dyDescent="0.25">
      <c r="A5792">
        <v>2437366</v>
      </c>
      <c r="B5792">
        <v>1</v>
      </c>
      <c r="C5792" t="s">
        <v>80</v>
      </c>
      <c r="D5792" t="s">
        <v>103</v>
      </c>
      <c r="E5792" t="s">
        <v>141</v>
      </c>
      <c r="F5792" t="s">
        <v>16721</v>
      </c>
      <c r="G5792" t="s">
        <v>187</v>
      </c>
      <c r="H5792" t="s">
        <v>144</v>
      </c>
      <c r="I5792" t="s">
        <v>136</v>
      </c>
      <c r="J5792" t="s">
        <v>137</v>
      </c>
      <c r="K5792" t="s">
        <v>164</v>
      </c>
      <c r="L5792" t="s">
        <v>16722</v>
      </c>
      <c r="M5792" t="s">
        <v>16723</v>
      </c>
      <c r="N5792">
        <v>1.9836111110000001</v>
      </c>
      <c r="O5792">
        <v>0</v>
      </c>
      <c r="P5792">
        <v>2</v>
      </c>
      <c r="Q5792">
        <v>0</v>
      </c>
      <c r="R5792">
        <v>4</v>
      </c>
      <c r="S5792">
        <v>15</v>
      </c>
      <c r="T5792">
        <v>4</v>
      </c>
      <c r="U5792">
        <v>13</v>
      </c>
      <c r="V5792">
        <v>0</v>
      </c>
      <c r="W5792">
        <v>0</v>
      </c>
      <c r="X5792">
        <v>1.6339302036057668</v>
      </c>
      <c r="Y5792">
        <v>0</v>
      </c>
      <c r="Z5792">
        <v>0</v>
      </c>
      <c r="AA5792">
        <v>162.71633224641513</v>
      </c>
      <c r="AB5792">
        <v>22.526352829431868</v>
      </c>
      <c r="AC5792">
        <v>1538.686991734568</v>
      </c>
      <c r="AD5792">
        <v>0</v>
      </c>
      <c r="AE5792">
        <v>1725.5636070140208</v>
      </c>
    </row>
    <row r="5793" spans="1:31" x14ac:dyDescent="0.25">
      <c r="A5793">
        <v>2437368</v>
      </c>
      <c r="B5793">
        <v>1</v>
      </c>
      <c r="C5793" t="s">
        <v>81</v>
      </c>
      <c r="D5793" t="s">
        <v>120</v>
      </c>
      <c r="E5793" t="s">
        <v>161</v>
      </c>
      <c r="F5793" t="s">
        <v>16724</v>
      </c>
      <c r="G5793" t="s">
        <v>301</v>
      </c>
      <c r="H5793" t="s">
        <v>144</v>
      </c>
      <c r="I5793" t="s">
        <v>136</v>
      </c>
      <c r="J5793" t="s">
        <v>137</v>
      </c>
      <c r="K5793" t="s">
        <v>138</v>
      </c>
      <c r="L5793" t="s">
        <v>16725</v>
      </c>
      <c r="M5793" t="s">
        <v>16726</v>
      </c>
      <c r="N5793">
        <v>0.99166666599999997</v>
      </c>
      <c r="O5793">
        <v>2</v>
      </c>
      <c r="P5793">
        <v>489</v>
      </c>
      <c r="Q5793">
        <v>32</v>
      </c>
      <c r="R5793">
        <v>31</v>
      </c>
      <c r="S5793">
        <v>6</v>
      </c>
      <c r="T5793">
        <v>25</v>
      </c>
      <c r="U5793">
        <v>0</v>
      </c>
      <c r="V5793">
        <v>0</v>
      </c>
      <c r="W5793">
        <v>0.24346483610516667</v>
      </c>
      <c r="X5793">
        <v>72.429977317831586</v>
      </c>
      <c r="Y5793">
        <v>7.326106635408788</v>
      </c>
      <c r="Z5793">
        <v>0.4237170417595375</v>
      </c>
      <c r="AA5793">
        <v>9.0424115842735997</v>
      </c>
      <c r="AB5793">
        <v>14.163847070286597</v>
      </c>
      <c r="AC5793">
        <v>0</v>
      </c>
      <c r="AD5793">
        <v>0</v>
      </c>
      <c r="AE5793">
        <v>103.62952448566526</v>
      </c>
    </row>
    <row r="5794" spans="1:31" x14ac:dyDescent="0.25">
      <c r="A5794">
        <v>2437369</v>
      </c>
      <c r="B5794">
        <v>1</v>
      </c>
      <c r="C5794" t="s">
        <v>80</v>
      </c>
      <c r="D5794" t="s">
        <v>82</v>
      </c>
      <c r="E5794" t="s">
        <v>229</v>
      </c>
      <c r="F5794" t="s">
        <v>16727</v>
      </c>
      <c r="G5794" t="s">
        <v>187</v>
      </c>
      <c r="H5794" t="s">
        <v>144</v>
      </c>
      <c r="I5794" t="s">
        <v>136</v>
      </c>
      <c r="J5794" t="s">
        <v>137</v>
      </c>
      <c r="K5794" t="s">
        <v>164</v>
      </c>
      <c r="L5794" t="s">
        <v>16728</v>
      </c>
      <c r="M5794" t="s">
        <v>16729</v>
      </c>
      <c r="N5794">
        <v>1.95</v>
      </c>
      <c r="O5794">
        <v>0</v>
      </c>
      <c r="P5794">
        <v>1108</v>
      </c>
      <c r="Q5794">
        <v>0</v>
      </c>
      <c r="R5794">
        <v>0</v>
      </c>
      <c r="S5794">
        <v>3</v>
      </c>
      <c r="T5794">
        <v>624</v>
      </c>
      <c r="U5794">
        <v>0</v>
      </c>
      <c r="V5794">
        <v>0</v>
      </c>
      <c r="W5794">
        <v>0</v>
      </c>
      <c r="X5794">
        <v>587.06354138892914</v>
      </c>
      <c r="Y5794">
        <v>0</v>
      </c>
      <c r="Z5794">
        <v>0</v>
      </c>
      <c r="AA5794">
        <v>693.85588622960552</v>
      </c>
      <c r="AB5794">
        <v>1182.2925775780081</v>
      </c>
      <c r="AC5794">
        <v>0</v>
      </c>
      <c r="AD5794">
        <v>0</v>
      </c>
      <c r="AE5794">
        <v>2463.212005196543</v>
      </c>
    </row>
    <row r="5795" spans="1:31" x14ac:dyDescent="0.25">
      <c r="A5795">
        <v>2437370</v>
      </c>
      <c r="B5795">
        <v>1</v>
      </c>
      <c r="C5795" t="s">
        <v>80</v>
      </c>
      <c r="D5795" t="s">
        <v>88</v>
      </c>
      <c r="E5795" t="s">
        <v>132</v>
      </c>
      <c r="F5795" t="s">
        <v>16730</v>
      </c>
      <c r="G5795" t="s">
        <v>214</v>
      </c>
      <c r="H5795" t="s">
        <v>135</v>
      </c>
      <c r="I5795" t="s">
        <v>136</v>
      </c>
      <c r="J5795" t="s">
        <v>137</v>
      </c>
      <c r="K5795" t="s">
        <v>138</v>
      </c>
      <c r="L5795" t="s">
        <v>16731</v>
      </c>
      <c r="M5795" t="s">
        <v>16732</v>
      </c>
      <c r="N5795">
        <v>0.97416666600000001</v>
      </c>
      <c r="O5795">
        <v>0</v>
      </c>
      <c r="P5795">
        <v>3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0.78905065019226228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0.78905065019226228</v>
      </c>
    </row>
    <row r="5796" spans="1:31" x14ac:dyDescent="0.25">
      <c r="A5796">
        <v>2437373</v>
      </c>
      <c r="B5796">
        <v>1</v>
      </c>
      <c r="C5796" t="s">
        <v>80</v>
      </c>
      <c r="D5796" t="s">
        <v>96</v>
      </c>
      <c r="E5796" t="s">
        <v>178</v>
      </c>
      <c r="F5796" t="s">
        <v>16528</v>
      </c>
      <c r="G5796" t="s">
        <v>187</v>
      </c>
      <c r="H5796" t="s">
        <v>144</v>
      </c>
      <c r="I5796" t="s">
        <v>136</v>
      </c>
      <c r="J5796" t="s">
        <v>137</v>
      </c>
      <c r="K5796" t="s">
        <v>164</v>
      </c>
      <c r="L5796" t="s">
        <v>16733</v>
      </c>
      <c r="M5796" t="s">
        <v>16734</v>
      </c>
      <c r="N5796">
        <v>6.9213888880000001</v>
      </c>
      <c r="O5796">
        <v>5</v>
      </c>
      <c r="P5796">
        <v>2115</v>
      </c>
      <c r="Q5796">
        <v>0</v>
      </c>
      <c r="R5796">
        <v>1</v>
      </c>
      <c r="S5796">
        <v>5</v>
      </c>
      <c r="T5796">
        <v>110</v>
      </c>
      <c r="U5796">
        <v>0</v>
      </c>
      <c r="V5796">
        <v>0</v>
      </c>
      <c r="W5796">
        <v>208.26646115046685</v>
      </c>
      <c r="X5796">
        <v>2024.4526721978518</v>
      </c>
      <c r="Y5796">
        <v>0</v>
      </c>
      <c r="Z5796">
        <v>0</v>
      </c>
      <c r="AA5796">
        <v>326.8772231523327</v>
      </c>
      <c r="AB5796">
        <v>405.51855935091277</v>
      </c>
      <c r="AC5796">
        <v>0</v>
      </c>
      <c r="AD5796">
        <v>0</v>
      </c>
      <c r="AE5796">
        <v>2965.1149158515641</v>
      </c>
    </row>
    <row r="5797" spans="1:31" x14ac:dyDescent="0.25">
      <c r="A5797">
        <v>2437378</v>
      </c>
      <c r="B5797">
        <v>1</v>
      </c>
      <c r="C5797" t="s">
        <v>81</v>
      </c>
      <c r="D5797" t="s">
        <v>128</v>
      </c>
      <c r="E5797" t="s">
        <v>156</v>
      </c>
      <c r="F5797" t="s">
        <v>3654</v>
      </c>
      <c r="G5797" t="s">
        <v>158</v>
      </c>
      <c r="H5797" t="s">
        <v>135</v>
      </c>
      <c r="I5797" t="s">
        <v>136</v>
      </c>
      <c r="J5797" t="s">
        <v>137</v>
      </c>
      <c r="K5797" t="s">
        <v>138</v>
      </c>
      <c r="L5797" t="s">
        <v>16735</v>
      </c>
      <c r="M5797" t="s">
        <v>16736</v>
      </c>
      <c r="N5797">
        <v>2.2108333330000001</v>
      </c>
      <c r="O5797">
        <v>0</v>
      </c>
      <c r="P5797">
        <v>317</v>
      </c>
      <c r="Q5797">
        <v>0</v>
      </c>
      <c r="R5797">
        <v>3</v>
      </c>
      <c r="S5797">
        <v>0</v>
      </c>
      <c r="T5797">
        <v>21</v>
      </c>
      <c r="U5797">
        <v>0</v>
      </c>
      <c r="V5797">
        <v>0</v>
      </c>
      <c r="W5797">
        <v>0</v>
      </c>
      <c r="X5797">
        <v>89.708293481658487</v>
      </c>
      <c r="Y5797">
        <v>0</v>
      </c>
      <c r="Z5797">
        <v>0</v>
      </c>
      <c r="AA5797">
        <v>0</v>
      </c>
      <c r="AB5797">
        <v>33.630861256513938</v>
      </c>
      <c r="AC5797">
        <v>0</v>
      </c>
      <c r="AD5797">
        <v>0</v>
      </c>
      <c r="AE5797">
        <v>123.33915473817243</v>
      </c>
    </row>
    <row r="5798" spans="1:31" x14ac:dyDescent="0.25">
      <c r="A5798">
        <v>2437382</v>
      </c>
      <c r="B5798">
        <v>1</v>
      </c>
      <c r="C5798" t="s">
        <v>81</v>
      </c>
      <c r="D5798" t="s">
        <v>128</v>
      </c>
      <c r="E5798" t="s">
        <v>161</v>
      </c>
      <c r="F5798" t="s">
        <v>15196</v>
      </c>
      <c r="G5798" t="s">
        <v>256</v>
      </c>
      <c r="H5798" t="s">
        <v>144</v>
      </c>
      <c r="I5798" t="s">
        <v>136</v>
      </c>
      <c r="J5798" t="s">
        <v>137</v>
      </c>
      <c r="K5798" t="s">
        <v>138</v>
      </c>
      <c r="L5798" t="s">
        <v>16737</v>
      </c>
      <c r="M5798" t="s">
        <v>16738</v>
      </c>
      <c r="N5798">
        <v>4.9288888880000004</v>
      </c>
      <c r="O5798">
        <v>6</v>
      </c>
      <c r="P5798">
        <v>722</v>
      </c>
      <c r="Q5798">
        <v>1</v>
      </c>
      <c r="R5798">
        <v>5</v>
      </c>
      <c r="S5798">
        <v>3</v>
      </c>
      <c r="T5798">
        <v>105</v>
      </c>
      <c r="U5798">
        <v>0</v>
      </c>
      <c r="V5798">
        <v>0</v>
      </c>
      <c r="W5798">
        <v>8.0349745168531985</v>
      </c>
      <c r="X5798">
        <v>89.725731108107624</v>
      </c>
      <c r="Y5798">
        <v>1.1908080670378336</v>
      </c>
      <c r="Z5798">
        <v>3.3360073881470003</v>
      </c>
      <c r="AA5798">
        <v>13.808031468780571</v>
      </c>
      <c r="AB5798">
        <v>52.449370847298646</v>
      </c>
      <c r="AC5798">
        <v>0</v>
      </c>
      <c r="AD5798">
        <v>0</v>
      </c>
      <c r="AE5798">
        <v>168.54492339622487</v>
      </c>
    </row>
    <row r="5799" spans="1:31" x14ac:dyDescent="0.25">
      <c r="A5799">
        <v>2437383</v>
      </c>
      <c r="B5799">
        <v>1</v>
      </c>
      <c r="C5799" t="s">
        <v>80</v>
      </c>
      <c r="D5799" t="s">
        <v>103</v>
      </c>
      <c r="E5799" t="s">
        <v>161</v>
      </c>
      <c r="F5799" t="s">
        <v>16739</v>
      </c>
      <c r="G5799" t="s">
        <v>187</v>
      </c>
      <c r="H5799" t="s">
        <v>144</v>
      </c>
      <c r="I5799" t="s">
        <v>136</v>
      </c>
      <c r="J5799" t="s">
        <v>137</v>
      </c>
      <c r="K5799" t="s">
        <v>164</v>
      </c>
      <c r="L5799" t="s">
        <v>16740</v>
      </c>
      <c r="M5799" t="s">
        <v>16741</v>
      </c>
      <c r="N5799">
        <v>0.50611111099999995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7.5010504220680589</v>
      </c>
      <c r="AD5799">
        <v>0</v>
      </c>
      <c r="AE5799">
        <v>7.5010504220680589</v>
      </c>
    </row>
    <row r="5800" spans="1:31" x14ac:dyDescent="0.25">
      <c r="A5800">
        <v>2437385</v>
      </c>
      <c r="B5800">
        <v>1</v>
      </c>
      <c r="C5800" t="s">
        <v>80</v>
      </c>
      <c r="D5800" t="s">
        <v>83</v>
      </c>
      <c r="E5800" t="s">
        <v>147</v>
      </c>
      <c r="F5800" t="s">
        <v>939</v>
      </c>
      <c r="G5800" t="s">
        <v>171</v>
      </c>
      <c r="H5800" t="s">
        <v>135</v>
      </c>
      <c r="I5800" t="s">
        <v>136</v>
      </c>
      <c r="J5800" t="s">
        <v>137</v>
      </c>
      <c r="K5800" t="s">
        <v>138</v>
      </c>
      <c r="L5800" t="s">
        <v>16742</v>
      </c>
      <c r="M5800" t="s">
        <v>16743</v>
      </c>
      <c r="N5800">
        <v>2.9133333330000002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4</v>
      </c>
      <c r="U5800">
        <v>0</v>
      </c>
      <c r="V5800">
        <v>1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20.176598547679017</v>
      </c>
      <c r="AC5800">
        <v>0</v>
      </c>
      <c r="AD5800">
        <v>42.505819853316233</v>
      </c>
      <c r="AE5800">
        <v>62.682418400995246</v>
      </c>
    </row>
    <row r="5801" spans="1:31" x14ac:dyDescent="0.25">
      <c r="A5801">
        <v>2437388</v>
      </c>
      <c r="B5801">
        <v>1</v>
      </c>
      <c r="C5801" t="s">
        <v>80</v>
      </c>
      <c r="D5801" t="s">
        <v>103</v>
      </c>
      <c r="E5801" t="s">
        <v>178</v>
      </c>
      <c r="F5801" t="s">
        <v>16744</v>
      </c>
      <c r="G5801" t="s">
        <v>355</v>
      </c>
      <c r="H5801" t="s">
        <v>144</v>
      </c>
      <c r="I5801" t="s">
        <v>136</v>
      </c>
      <c r="J5801" t="s">
        <v>137</v>
      </c>
      <c r="K5801" t="s">
        <v>164</v>
      </c>
      <c r="L5801" t="s">
        <v>16745</v>
      </c>
      <c r="M5801" t="s">
        <v>16746</v>
      </c>
      <c r="N5801">
        <v>1.0522222219999999</v>
      </c>
      <c r="O5801">
        <v>0</v>
      </c>
      <c r="P5801">
        <v>0</v>
      </c>
      <c r="Q5801">
        <v>0</v>
      </c>
      <c r="R5801">
        <v>0</v>
      </c>
      <c r="S5801">
        <v>3</v>
      </c>
      <c r="T5801">
        <v>0</v>
      </c>
      <c r="U5801">
        <v>0</v>
      </c>
      <c r="V5801">
        <v>1</v>
      </c>
      <c r="W5801">
        <v>0</v>
      </c>
      <c r="X5801">
        <v>0</v>
      </c>
      <c r="Y5801">
        <v>0</v>
      </c>
      <c r="Z5801">
        <v>0</v>
      </c>
      <c r="AA5801">
        <v>4.434715190803467</v>
      </c>
      <c r="AB5801">
        <v>0</v>
      </c>
      <c r="AC5801">
        <v>0</v>
      </c>
      <c r="AD5801">
        <v>9.5109322691590332</v>
      </c>
      <c r="AE5801">
        <v>13.945647459962501</v>
      </c>
    </row>
    <row r="5802" spans="1:31" x14ac:dyDescent="0.25">
      <c r="A5802">
        <v>2437390</v>
      </c>
      <c r="B5802">
        <v>1</v>
      </c>
      <c r="C5802" t="s">
        <v>80</v>
      </c>
      <c r="D5802" t="s">
        <v>84</v>
      </c>
      <c r="E5802" t="s">
        <v>156</v>
      </c>
      <c r="F5802" t="s">
        <v>16747</v>
      </c>
      <c r="G5802" t="s">
        <v>355</v>
      </c>
      <c r="H5802" t="s">
        <v>135</v>
      </c>
      <c r="I5802" t="s">
        <v>136</v>
      </c>
      <c r="J5802" t="s">
        <v>137</v>
      </c>
      <c r="K5802" t="s">
        <v>164</v>
      </c>
      <c r="L5802" t="s">
        <v>16748</v>
      </c>
      <c r="M5802" t="s">
        <v>16749</v>
      </c>
      <c r="N5802">
        <v>0.83916666600000001</v>
      </c>
      <c r="O5802">
        <v>0</v>
      </c>
      <c r="P5802">
        <v>1</v>
      </c>
      <c r="Q5802">
        <v>0</v>
      </c>
      <c r="R5802">
        <v>0</v>
      </c>
      <c r="S5802">
        <v>0</v>
      </c>
      <c r="T5802">
        <v>137</v>
      </c>
      <c r="U5802">
        <v>0</v>
      </c>
      <c r="V5802">
        <v>1</v>
      </c>
      <c r="W5802">
        <v>0</v>
      </c>
      <c r="X5802">
        <v>0.20210121390381391</v>
      </c>
      <c r="Y5802">
        <v>0</v>
      </c>
      <c r="Z5802">
        <v>0</v>
      </c>
      <c r="AA5802">
        <v>0</v>
      </c>
      <c r="AB5802">
        <v>110.95471066432471</v>
      </c>
      <c r="AC5802">
        <v>0</v>
      </c>
      <c r="AD5802">
        <v>0</v>
      </c>
      <c r="AE5802">
        <v>111.15681187822852</v>
      </c>
    </row>
    <row r="5803" spans="1:31" x14ac:dyDescent="0.25">
      <c r="A5803">
        <v>2437391</v>
      </c>
      <c r="B5803">
        <v>1</v>
      </c>
      <c r="C5803" t="s">
        <v>81</v>
      </c>
      <c r="D5803" t="s">
        <v>128</v>
      </c>
      <c r="E5803" t="s">
        <v>156</v>
      </c>
      <c r="F5803" t="s">
        <v>16750</v>
      </c>
      <c r="G5803" t="s">
        <v>158</v>
      </c>
      <c r="H5803" t="s">
        <v>135</v>
      </c>
      <c r="I5803" t="s">
        <v>136</v>
      </c>
      <c r="J5803" t="s">
        <v>137</v>
      </c>
      <c r="K5803" t="s">
        <v>138</v>
      </c>
      <c r="L5803" t="s">
        <v>16751</v>
      </c>
      <c r="M5803" t="s">
        <v>16752</v>
      </c>
      <c r="N5803">
        <v>1.781111111</v>
      </c>
      <c r="O5803">
        <v>0</v>
      </c>
      <c r="P5803">
        <v>121</v>
      </c>
      <c r="Q5803">
        <v>0</v>
      </c>
      <c r="R5803">
        <v>1</v>
      </c>
      <c r="S5803">
        <v>0</v>
      </c>
      <c r="T5803">
        <v>21</v>
      </c>
      <c r="U5803">
        <v>0</v>
      </c>
      <c r="V5803">
        <v>0</v>
      </c>
      <c r="W5803">
        <v>0</v>
      </c>
      <c r="X5803">
        <v>98.102221386732026</v>
      </c>
      <c r="Y5803">
        <v>0</v>
      </c>
      <c r="Z5803">
        <v>0.31484106552598923</v>
      </c>
      <c r="AA5803">
        <v>0</v>
      </c>
      <c r="AB5803">
        <v>161.76694240757652</v>
      </c>
      <c r="AC5803">
        <v>0</v>
      </c>
      <c r="AD5803">
        <v>0</v>
      </c>
      <c r="AE5803">
        <v>260.18400485983454</v>
      </c>
    </row>
    <row r="5804" spans="1:31" x14ac:dyDescent="0.25">
      <c r="A5804">
        <v>2437392</v>
      </c>
      <c r="B5804">
        <v>1</v>
      </c>
      <c r="C5804" t="s">
        <v>80</v>
      </c>
      <c r="D5804" t="s">
        <v>83</v>
      </c>
      <c r="E5804" t="s">
        <v>156</v>
      </c>
      <c r="F5804" t="s">
        <v>16753</v>
      </c>
      <c r="G5804" t="s">
        <v>175</v>
      </c>
      <c r="H5804" t="s">
        <v>135</v>
      </c>
      <c r="I5804" t="s">
        <v>136</v>
      </c>
      <c r="J5804" t="s">
        <v>137</v>
      </c>
      <c r="K5804" t="s">
        <v>138</v>
      </c>
      <c r="L5804" t="s">
        <v>16754</v>
      </c>
      <c r="M5804" t="s">
        <v>16755</v>
      </c>
      <c r="N5804">
        <v>0.69750000000000001</v>
      </c>
      <c r="O5804">
        <v>0</v>
      </c>
      <c r="P5804">
        <v>345</v>
      </c>
      <c r="Q5804">
        <v>0</v>
      </c>
      <c r="R5804">
        <v>0</v>
      </c>
      <c r="S5804">
        <v>0</v>
      </c>
      <c r="T5804">
        <v>62</v>
      </c>
      <c r="U5804">
        <v>0</v>
      </c>
      <c r="V5804">
        <v>1</v>
      </c>
      <c r="W5804">
        <v>0</v>
      </c>
      <c r="X5804">
        <v>58.265331784667829</v>
      </c>
      <c r="Y5804">
        <v>0</v>
      </c>
      <c r="Z5804">
        <v>0</v>
      </c>
      <c r="AA5804">
        <v>0</v>
      </c>
      <c r="AB5804">
        <v>28.917011844754676</v>
      </c>
      <c r="AC5804">
        <v>0</v>
      </c>
      <c r="AD5804">
        <v>6.6137054819152743</v>
      </c>
      <c r="AE5804">
        <v>93.79604911133778</v>
      </c>
    </row>
    <row r="5805" spans="1:31" x14ac:dyDescent="0.25">
      <c r="A5805">
        <v>2437395</v>
      </c>
      <c r="B5805">
        <v>1</v>
      </c>
      <c r="C5805" t="s">
        <v>81</v>
      </c>
      <c r="D5805" t="s">
        <v>120</v>
      </c>
      <c r="E5805" t="s">
        <v>147</v>
      </c>
      <c r="F5805" t="s">
        <v>16756</v>
      </c>
      <c r="G5805" t="s">
        <v>171</v>
      </c>
      <c r="H5805" t="s">
        <v>135</v>
      </c>
      <c r="I5805" t="s">
        <v>136</v>
      </c>
      <c r="J5805" t="s">
        <v>137</v>
      </c>
      <c r="K5805" t="s">
        <v>138</v>
      </c>
      <c r="L5805" t="s">
        <v>16757</v>
      </c>
      <c r="M5805" t="s">
        <v>16758</v>
      </c>
      <c r="N5805">
        <v>0.79388888800000001</v>
      </c>
      <c r="O5805">
        <v>0</v>
      </c>
      <c r="P5805">
        <v>36</v>
      </c>
      <c r="Q5805">
        <v>0</v>
      </c>
      <c r="R5805">
        <v>1</v>
      </c>
      <c r="S5805">
        <v>0</v>
      </c>
      <c r="T5805">
        <v>12</v>
      </c>
      <c r="U5805">
        <v>0</v>
      </c>
      <c r="V5805">
        <v>0</v>
      </c>
      <c r="W5805">
        <v>0</v>
      </c>
      <c r="X5805">
        <v>3.069956701405772</v>
      </c>
      <c r="Y5805">
        <v>0</v>
      </c>
      <c r="Z5805">
        <v>0</v>
      </c>
      <c r="AA5805">
        <v>0</v>
      </c>
      <c r="AB5805">
        <v>3.9472241462194519</v>
      </c>
      <c r="AC5805">
        <v>0</v>
      </c>
      <c r="AD5805">
        <v>0</v>
      </c>
      <c r="AE5805">
        <v>7.017180847625224</v>
      </c>
    </row>
    <row r="5806" spans="1:31" x14ac:dyDescent="0.25">
      <c r="A5806">
        <v>2437400</v>
      </c>
      <c r="B5806">
        <v>1</v>
      </c>
      <c r="C5806" t="s">
        <v>80</v>
      </c>
      <c r="D5806" t="s">
        <v>85</v>
      </c>
      <c r="E5806" t="s">
        <v>147</v>
      </c>
      <c r="F5806" t="s">
        <v>16759</v>
      </c>
      <c r="G5806" t="s">
        <v>171</v>
      </c>
      <c r="H5806" t="s">
        <v>135</v>
      </c>
      <c r="I5806" t="s">
        <v>136</v>
      </c>
      <c r="J5806" t="s">
        <v>137</v>
      </c>
      <c r="K5806" t="s">
        <v>138</v>
      </c>
      <c r="L5806" t="s">
        <v>16760</v>
      </c>
      <c r="M5806" t="s">
        <v>16761</v>
      </c>
      <c r="N5806">
        <v>0.770277777</v>
      </c>
      <c r="O5806">
        <v>0</v>
      </c>
      <c r="P5806">
        <v>96</v>
      </c>
      <c r="Q5806">
        <v>0</v>
      </c>
      <c r="R5806">
        <v>0</v>
      </c>
      <c r="S5806">
        <v>0</v>
      </c>
      <c r="T5806">
        <v>8</v>
      </c>
      <c r="U5806">
        <v>0</v>
      </c>
      <c r="V5806">
        <v>0</v>
      </c>
      <c r="W5806">
        <v>0</v>
      </c>
      <c r="X5806">
        <v>16.336273331489068</v>
      </c>
      <c r="Y5806">
        <v>0</v>
      </c>
      <c r="Z5806">
        <v>0</v>
      </c>
      <c r="AA5806">
        <v>0</v>
      </c>
      <c r="AB5806">
        <v>2.9109888906223085</v>
      </c>
      <c r="AC5806">
        <v>0</v>
      </c>
      <c r="AD5806">
        <v>0</v>
      </c>
      <c r="AE5806">
        <v>19.247262222111377</v>
      </c>
    </row>
    <row r="5807" spans="1:31" x14ac:dyDescent="0.25">
      <c r="A5807">
        <v>2437402</v>
      </c>
      <c r="B5807">
        <v>1</v>
      </c>
      <c r="C5807" t="s">
        <v>80</v>
      </c>
      <c r="D5807" t="s">
        <v>100</v>
      </c>
      <c r="E5807" t="s">
        <v>178</v>
      </c>
      <c r="F5807" t="s">
        <v>647</v>
      </c>
      <c r="G5807" t="s">
        <v>143</v>
      </c>
      <c r="H5807" t="s">
        <v>144</v>
      </c>
      <c r="I5807" t="s">
        <v>136</v>
      </c>
      <c r="J5807" t="s">
        <v>137</v>
      </c>
      <c r="K5807" t="s">
        <v>138</v>
      </c>
      <c r="L5807" t="s">
        <v>16762</v>
      </c>
      <c r="M5807" t="s">
        <v>16763</v>
      </c>
      <c r="N5807">
        <v>0.2225</v>
      </c>
      <c r="O5807">
        <v>9</v>
      </c>
      <c r="P5807">
        <v>27</v>
      </c>
      <c r="Q5807">
        <v>68</v>
      </c>
      <c r="R5807">
        <v>84</v>
      </c>
      <c r="S5807">
        <v>16</v>
      </c>
      <c r="T5807">
        <v>37</v>
      </c>
      <c r="U5807">
        <v>0</v>
      </c>
      <c r="V5807">
        <v>0</v>
      </c>
      <c r="W5807">
        <v>0.76178685492286868</v>
      </c>
      <c r="X5807">
        <v>0.65938300298804753</v>
      </c>
      <c r="Y5807">
        <v>4.3517176039364491</v>
      </c>
      <c r="Z5807">
        <v>1.9049886326717833</v>
      </c>
      <c r="AA5807">
        <v>13.014760822738427</v>
      </c>
      <c r="AB5807">
        <v>5.6453055992859351</v>
      </c>
      <c r="AC5807">
        <v>0</v>
      </c>
      <c r="AD5807">
        <v>0</v>
      </c>
      <c r="AE5807">
        <v>26.337942516543514</v>
      </c>
    </row>
    <row r="5808" spans="1:31" x14ac:dyDescent="0.25">
      <c r="A5808">
        <v>2437404</v>
      </c>
      <c r="B5808">
        <v>1</v>
      </c>
      <c r="C5808" t="s">
        <v>80</v>
      </c>
      <c r="D5808" t="s">
        <v>97</v>
      </c>
      <c r="E5808" t="s">
        <v>132</v>
      </c>
      <c r="F5808" t="s">
        <v>16764</v>
      </c>
      <c r="G5808" t="s">
        <v>134</v>
      </c>
      <c r="H5808" t="s">
        <v>135</v>
      </c>
      <c r="I5808" t="s">
        <v>136</v>
      </c>
      <c r="J5808" t="s">
        <v>137</v>
      </c>
      <c r="K5808" t="s">
        <v>138</v>
      </c>
      <c r="L5808" t="s">
        <v>16765</v>
      </c>
      <c r="M5808" t="s">
        <v>16766</v>
      </c>
      <c r="N5808">
        <v>1.321388888</v>
      </c>
      <c r="O5808">
        <v>0</v>
      </c>
      <c r="P5808">
        <v>1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9.3163229292369157E-2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9.3163229292369157E-2</v>
      </c>
    </row>
    <row r="5809" spans="1:31" x14ac:dyDescent="0.25">
      <c r="A5809">
        <v>2437405</v>
      </c>
      <c r="B5809">
        <v>1</v>
      </c>
      <c r="C5809" t="s">
        <v>80</v>
      </c>
      <c r="D5809" t="s">
        <v>100</v>
      </c>
      <c r="E5809" t="s">
        <v>132</v>
      </c>
      <c r="F5809" t="s">
        <v>16767</v>
      </c>
      <c r="G5809" t="s">
        <v>134</v>
      </c>
      <c r="H5809" t="s">
        <v>135</v>
      </c>
      <c r="I5809" t="s">
        <v>136</v>
      </c>
      <c r="J5809" t="s">
        <v>137</v>
      </c>
      <c r="K5809" t="s">
        <v>138</v>
      </c>
      <c r="L5809" t="s">
        <v>16768</v>
      </c>
      <c r="M5809" t="s">
        <v>16769</v>
      </c>
      <c r="N5809">
        <v>1.4580555550000001</v>
      </c>
      <c r="O5809">
        <v>0</v>
      </c>
      <c r="P5809">
        <v>1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0.30010838528454004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0.30010838528454004</v>
      </c>
    </row>
    <row r="5810" spans="1:31" x14ac:dyDescent="0.25">
      <c r="A5810">
        <v>2437408</v>
      </c>
      <c r="B5810">
        <v>1</v>
      </c>
      <c r="C5810" t="s">
        <v>81</v>
      </c>
      <c r="D5810" t="s">
        <v>120</v>
      </c>
      <c r="E5810" t="s">
        <v>147</v>
      </c>
      <c r="F5810" t="s">
        <v>16770</v>
      </c>
      <c r="G5810" t="s">
        <v>171</v>
      </c>
      <c r="H5810" t="s">
        <v>135</v>
      </c>
      <c r="I5810" t="s">
        <v>136</v>
      </c>
      <c r="J5810" t="s">
        <v>137</v>
      </c>
      <c r="K5810" t="s">
        <v>138</v>
      </c>
      <c r="L5810" t="s">
        <v>16771</v>
      </c>
      <c r="M5810" t="s">
        <v>16772</v>
      </c>
      <c r="N5810">
        <v>0.70388888800000005</v>
      </c>
      <c r="O5810">
        <v>0</v>
      </c>
      <c r="P5810">
        <v>41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3.727118902178431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3.727118902178431</v>
      </c>
    </row>
    <row r="5811" spans="1:31" x14ac:dyDescent="0.25">
      <c r="A5811">
        <v>2437409</v>
      </c>
      <c r="B5811">
        <v>1</v>
      </c>
      <c r="C5811" t="s">
        <v>80</v>
      </c>
      <c r="D5811" t="s">
        <v>105</v>
      </c>
      <c r="E5811" t="s">
        <v>147</v>
      </c>
      <c r="F5811" t="s">
        <v>16773</v>
      </c>
      <c r="G5811" t="s">
        <v>175</v>
      </c>
      <c r="H5811" t="s">
        <v>135</v>
      </c>
      <c r="I5811" t="s">
        <v>136</v>
      </c>
      <c r="J5811" t="s">
        <v>137</v>
      </c>
      <c r="K5811" t="s">
        <v>138</v>
      </c>
      <c r="L5811" t="s">
        <v>16774</v>
      </c>
      <c r="M5811" t="s">
        <v>16775</v>
      </c>
      <c r="N5811">
        <v>0.450833333</v>
      </c>
      <c r="O5811">
        <v>0</v>
      </c>
      <c r="P5811">
        <v>86</v>
      </c>
      <c r="Q5811">
        <v>0</v>
      </c>
      <c r="R5811">
        <v>0</v>
      </c>
      <c r="S5811">
        <v>0</v>
      </c>
      <c r="T5811">
        <v>12</v>
      </c>
      <c r="U5811">
        <v>0</v>
      </c>
      <c r="V5811">
        <v>0</v>
      </c>
      <c r="W5811">
        <v>0</v>
      </c>
      <c r="X5811">
        <v>8.2217332389050295</v>
      </c>
      <c r="Y5811">
        <v>0</v>
      </c>
      <c r="Z5811">
        <v>0</v>
      </c>
      <c r="AA5811">
        <v>0</v>
      </c>
      <c r="AB5811">
        <v>1.8829395938885132</v>
      </c>
      <c r="AC5811">
        <v>0</v>
      </c>
      <c r="AD5811">
        <v>0</v>
      </c>
      <c r="AE5811">
        <v>10.104672832793543</v>
      </c>
    </row>
    <row r="5812" spans="1:31" x14ac:dyDescent="0.25">
      <c r="A5812">
        <v>2437410</v>
      </c>
      <c r="B5812">
        <v>1</v>
      </c>
      <c r="C5812" t="s">
        <v>80</v>
      </c>
      <c r="D5812" t="s">
        <v>89</v>
      </c>
      <c r="E5812" t="s">
        <v>290</v>
      </c>
      <c r="F5812" t="s">
        <v>16776</v>
      </c>
      <c r="G5812" t="s">
        <v>525</v>
      </c>
      <c r="H5812" t="s">
        <v>135</v>
      </c>
      <c r="I5812" t="s">
        <v>136</v>
      </c>
      <c r="J5812" t="s">
        <v>137</v>
      </c>
      <c r="K5812" t="s">
        <v>138</v>
      </c>
      <c r="L5812" t="s">
        <v>16777</v>
      </c>
      <c r="M5812" t="s">
        <v>16778</v>
      </c>
      <c r="N5812">
        <v>7.3105555549999997</v>
      </c>
      <c r="O5812">
        <v>0</v>
      </c>
      <c r="P5812">
        <v>15</v>
      </c>
      <c r="Q5812">
        <v>0</v>
      </c>
      <c r="R5812">
        <v>0</v>
      </c>
      <c r="S5812">
        <v>0</v>
      </c>
      <c r="T5812">
        <v>1</v>
      </c>
      <c r="U5812">
        <v>0</v>
      </c>
      <c r="V5812">
        <v>0</v>
      </c>
      <c r="W5812">
        <v>0</v>
      </c>
      <c r="X5812">
        <v>128.42784537216656</v>
      </c>
      <c r="Y5812">
        <v>0</v>
      </c>
      <c r="Z5812">
        <v>0</v>
      </c>
      <c r="AA5812">
        <v>0</v>
      </c>
      <c r="AB5812">
        <v>9.0951294147166877</v>
      </c>
      <c r="AC5812">
        <v>0</v>
      </c>
      <c r="AD5812">
        <v>0</v>
      </c>
      <c r="AE5812">
        <v>137.52297478688325</v>
      </c>
    </row>
    <row r="5813" spans="1:31" x14ac:dyDescent="0.25">
      <c r="A5813">
        <v>2437411</v>
      </c>
      <c r="B5813">
        <v>1</v>
      </c>
      <c r="C5813" t="s">
        <v>80</v>
      </c>
      <c r="D5813" t="s">
        <v>99</v>
      </c>
      <c r="E5813" t="s">
        <v>147</v>
      </c>
      <c r="F5813" t="s">
        <v>16779</v>
      </c>
      <c r="G5813" t="s">
        <v>149</v>
      </c>
      <c r="H5813" t="s">
        <v>135</v>
      </c>
      <c r="I5813" t="s">
        <v>136</v>
      </c>
      <c r="J5813" t="s">
        <v>137</v>
      </c>
      <c r="K5813" t="s">
        <v>138</v>
      </c>
      <c r="L5813" t="s">
        <v>16780</v>
      </c>
      <c r="M5813" t="s">
        <v>16781</v>
      </c>
      <c r="N5813">
        <v>5.3997222220000003</v>
      </c>
      <c r="O5813">
        <v>0</v>
      </c>
      <c r="P5813">
        <v>7</v>
      </c>
      <c r="Q5813">
        <v>0</v>
      </c>
      <c r="R5813">
        <v>1</v>
      </c>
      <c r="S5813">
        <v>0</v>
      </c>
      <c r="T5813">
        <v>3</v>
      </c>
      <c r="U5813">
        <v>0</v>
      </c>
      <c r="V5813">
        <v>0</v>
      </c>
      <c r="W5813">
        <v>0</v>
      </c>
      <c r="X5813">
        <v>15.621915431372212</v>
      </c>
      <c r="Y5813">
        <v>0</v>
      </c>
      <c r="Z5813">
        <v>0</v>
      </c>
      <c r="AA5813">
        <v>0</v>
      </c>
      <c r="AB5813">
        <v>4.2457793079917781E-2</v>
      </c>
      <c r="AC5813">
        <v>0</v>
      </c>
      <c r="AD5813">
        <v>0</v>
      </c>
      <c r="AE5813">
        <v>15.664373224452129</v>
      </c>
    </row>
    <row r="5814" spans="1:31" x14ac:dyDescent="0.25">
      <c r="A5814">
        <v>2437414</v>
      </c>
      <c r="B5814">
        <v>1</v>
      </c>
      <c r="C5814" t="s">
        <v>81</v>
      </c>
      <c r="D5814" t="s">
        <v>118</v>
      </c>
      <c r="E5814" t="s">
        <v>161</v>
      </c>
      <c r="F5814" t="s">
        <v>16782</v>
      </c>
      <c r="G5814" t="s">
        <v>187</v>
      </c>
      <c r="H5814" t="s">
        <v>144</v>
      </c>
      <c r="I5814" t="s">
        <v>136</v>
      </c>
      <c r="J5814" t="s">
        <v>137</v>
      </c>
      <c r="K5814" t="s">
        <v>164</v>
      </c>
      <c r="L5814" t="s">
        <v>16783</v>
      </c>
      <c r="M5814" t="s">
        <v>16784</v>
      </c>
      <c r="N5814">
        <v>0.98472222200000004</v>
      </c>
      <c r="O5814">
        <v>0</v>
      </c>
      <c r="P5814">
        <v>0</v>
      </c>
      <c r="Q5814">
        <v>0</v>
      </c>
      <c r="R5814">
        <v>22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</row>
    <row r="5815" spans="1:31" x14ac:dyDescent="0.25">
      <c r="A5815">
        <v>2437416</v>
      </c>
      <c r="B5815">
        <v>1</v>
      </c>
      <c r="C5815" t="s">
        <v>80</v>
      </c>
      <c r="D5815" t="s">
        <v>107</v>
      </c>
      <c r="E5815" t="s">
        <v>147</v>
      </c>
      <c r="F5815" t="s">
        <v>16785</v>
      </c>
      <c r="G5815" t="s">
        <v>175</v>
      </c>
      <c r="H5815" t="s">
        <v>135</v>
      </c>
      <c r="I5815" t="s">
        <v>136</v>
      </c>
      <c r="J5815" t="s">
        <v>137</v>
      </c>
      <c r="K5815" t="s">
        <v>138</v>
      </c>
      <c r="L5815" t="s">
        <v>16786</v>
      </c>
      <c r="M5815" t="s">
        <v>16787</v>
      </c>
      <c r="N5815">
        <v>0.82527777700000005</v>
      </c>
      <c r="O5815">
        <v>0</v>
      </c>
      <c r="P5815">
        <v>77</v>
      </c>
      <c r="Q5815">
        <v>0</v>
      </c>
      <c r="R5815">
        <v>0</v>
      </c>
      <c r="S5815">
        <v>0</v>
      </c>
      <c r="T5815">
        <v>3</v>
      </c>
      <c r="U5815">
        <v>0</v>
      </c>
      <c r="V5815">
        <v>1</v>
      </c>
      <c r="W5815">
        <v>0</v>
      </c>
      <c r="X5815">
        <v>3.5921417534675544</v>
      </c>
      <c r="Y5815">
        <v>0</v>
      </c>
      <c r="Z5815">
        <v>0</v>
      </c>
      <c r="AA5815">
        <v>0</v>
      </c>
      <c r="AB5815">
        <v>2.3020980904073554</v>
      </c>
      <c r="AC5815">
        <v>0</v>
      </c>
      <c r="AD5815">
        <v>72.71550830491185</v>
      </c>
      <c r="AE5815">
        <v>78.609748148786764</v>
      </c>
    </row>
    <row r="5816" spans="1:31" x14ac:dyDescent="0.25">
      <c r="A5816">
        <v>2437417</v>
      </c>
      <c r="B5816">
        <v>1</v>
      </c>
      <c r="C5816" t="s">
        <v>80</v>
      </c>
      <c r="D5816" t="s">
        <v>92</v>
      </c>
      <c r="E5816" t="s">
        <v>132</v>
      </c>
      <c r="F5816" t="s">
        <v>16788</v>
      </c>
      <c r="G5816" t="s">
        <v>214</v>
      </c>
      <c r="H5816" t="s">
        <v>135</v>
      </c>
      <c r="I5816" t="s">
        <v>136</v>
      </c>
      <c r="J5816" t="s">
        <v>137</v>
      </c>
      <c r="K5816" t="s">
        <v>138</v>
      </c>
      <c r="L5816" t="s">
        <v>16789</v>
      </c>
      <c r="M5816" t="s">
        <v>16790</v>
      </c>
      <c r="N5816">
        <v>1.8488888880000001</v>
      </c>
      <c r="O5816">
        <v>0</v>
      </c>
      <c r="P5816">
        <v>2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1.9043279549020313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1.9043279549020313</v>
      </c>
    </row>
    <row r="5817" spans="1:31" x14ac:dyDescent="0.25">
      <c r="A5817">
        <v>2437418</v>
      </c>
      <c r="B5817">
        <v>1</v>
      </c>
      <c r="C5817" t="s">
        <v>80</v>
      </c>
      <c r="D5817" t="s">
        <v>110</v>
      </c>
      <c r="E5817" t="s">
        <v>161</v>
      </c>
      <c r="F5817" t="s">
        <v>16791</v>
      </c>
      <c r="G5817" t="s">
        <v>719</v>
      </c>
      <c r="H5817" t="s">
        <v>144</v>
      </c>
      <c r="I5817" t="s">
        <v>136</v>
      </c>
      <c r="J5817" t="s">
        <v>137</v>
      </c>
      <c r="K5817" t="s">
        <v>138</v>
      </c>
      <c r="L5817" t="s">
        <v>16792</v>
      </c>
      <c r="M5817" t="s">
        <v>16793</v>
      </c>
      <c r="N5817">
        <v>9.9397222220000003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1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904.43945475638463</v>
      </c>
      <c r="AC5817">
        <v>0</v>
      </c>
      <c r="AD5817">
        <v>0</v>
      </c>
      <c r="AE5817">
        <v>904.43945475638463</v>
      </c>
    </row>
    <row r="5818" spans="1:31" x14ac:dyDescent="0.25">
      <c r="A5818">
        <v>2437419</v>
      </c>
      <c r="B5818">
        <v>1</v>
      </c>
      <c r="C5818" t="s">
        <v>81</v>
      </c>
      <c r="D5818" t="s">
        <v>128</v>
      </c>
      <c r="E5818" t="s">
        <v>132</v>
      </c>
      <c r="F5818" t="s">
        <v>16794</v>
      </c>
      <c r="G5818" t="s">
        <v>214</v>
      </c>
      <c r="H5818" t="s">
        <v>135</v>
      </c>
      <c r="I5818" t="s">
        <v>136</v>
      </c>
      <c r="J5818" t="s">
        <v>3</v>
      </c>
      <c r="K5818" t="s">
        <v>138</v>
      </c>
      <c r="L5818" t="s">
        <v>16795</v>
      </c>
      <c r="M5818" t="s">
        <v>16796</v>
      </c>
      <c r="N5818">
        <v>3.2936111110000001</v>
      </c>
      <c r="O5818">
        <v>0</v>
      </c>
      <c r="P5818">
        <v>3</v>
      </c>
      <c r="Q5818">
        <v>0</v>
      </c>
      <c r="R5818">
        <v>0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1.2291709256714698</v>
      </c>
      <c r="Y5818">
        <v>0</v>
      </c>
      <c r="Z5818">
        <v>0</v>
      </c>
      <c r="AA5818">
        <v>0</v>
      </c>
      <c r="AB5818">
        <v>0.65297526120128391</v>
      </c>
      <c r="AC5818">
        <v>0</v>
      </c>
      <c r="AD5818">
        <v>0</v>
      </c>
      <c r="AE5818">
        <v>1.8821461868727538</v>
      </c>
    </row>
    <row r="5819" spans="1:31" x14ac:dyDescent="0.25">
      <c r="A5819">
        <v>2437420</v>
      </c>
      <c r="B5819">
        <v>1</v>
      </c>
      <c r="C5819" t="s">
        <v>81</v>
      </c>
      <c r="D5819" t="s">
        <v>127</v>
      </c>
      <c r="E5819" t="s">
        <v>132</v>
      </c>
      <c r="F5819" t="s">
        <v>8481</v>
      </c>
      <c r="G5819" t="s">
        <v>214</v>
      </c>
      <c r="H5819" t="s">
        <v>135</v>
      </c>
      <c r="I5819" t="s">
        <v>136</v>
      </c>
      <c r="J5819" t="s">
        <v>3</v>
      </c>
      <c r="K5819" t="s">
        <v>138</v>
      </c>
      <c r="L5819" t="s">
        <v>16797</v>
      </c>
      <c r="M5819" t="s">
        <v>16798</v>
      </c>
      <c r="N5819">
        <v>3.3224999999999998</v>
      </c>
      <c r="O5819">
        <v>0</v>
      </c>
      <c r="P5819">
        <v>6</v>
      </c>
      <c r="Q5819">
        <v>0</v>
      </c>
      <c r="R5819">
        <v>0</v>
      </c>
      <c r="S5819">
        <v>0</v>
      </c>
      <c r="T5819">
        <v>2</v>
      </c>
      <c r="U5819">
        <v>0</v>
      </c>
      <c r="V5819">
        <v>0</v>
      </c>
      <c r="W5819">
        <v>0</v>
      </c>
      <c r="X5819">
        <v>5.9196343491115764</v>
      </c>
      <c r="Y5819">
        <v>0</v>
      </c>
      <c r="Z5819">
        <v>0</v>
      </c>
      <c r="AA5819">
        <v>0</v>
      </c>
      <c r="AB5819">
        <v>11.757846860271112</v>
      </c>
      <c r="AC5819">
        <v>0</v>
      </c>
      <c r="AD5819">
        <v>0</v>
      </c>
      <c r="AE5819">
        <v>17.677481209382687</v>
      </c>
    </row>
    <row r="5820" spans="1:31" x14ac:dyDescent="0.25">
      <c r="A5820">
        <v>2437421</v>
      </c>
      <c r="B5820">
        <v>1</v>
      </c>
      <c r="C5820" t="s">
        <v>80</v>
      </c>
      <c r="D5820" t="s">
        <v>105</v>
      </c>
      <c r="E5820" t="s">
        <v>147</v>
      </c>
      <c r="F5820" t="s">
        <v>16799</v>
      </c>
      <c r="G5820" t="s">
        <v>171</v>
      </c>
      <c r="H5820" t="s">
        <v>135</v>
      </c>
      <c r="I5820" t="s">
        <v>136</v>
      </c>
      <c r="J5820" t="s">
        <v>137</v>
      </c>
      <c r="K5820" t="s">
        <v>138</v>
      </c>
      <c r="L5820" t="s">
        <v>16800</v>
      </c>
      <c r="M5820" t="s">
        <v>16801</v>
      </c>
      <c r="N5820">
        <v>1.0594444439999999</v>
      </c>
      <c r="O5820">
        <v>0</v>
      </c>
      <c r="P5820">
        <v>11</v>
      </c>
      <c r="Q5820">
        <v>0</v>
      </c>
      <c r="R5820">
        <v>12</v>
      </c>
      <c r="S5820">
        <v>0</v>
      </c>
      <c r="T5820">
        <v>2</v>
      </c>
      <c r="U5820">
        <v>0</v>
      </c>
      <c r="V5820">
        <v>0</v>
      </c>
      <c r="W5820">
        <v>0</v>
      </c>
      <c r="X5820">
        <v>3.065522744766076</v>
      </c>
      <c r="Y5820">
        <v>0</v>
      </c>
      <c r="Z5820">
        <v>0.86541073477755504</v>
      </c>
      <c r="AA5820">
        <v>0</v>
      </c>
      <c r="AB5820">
        <v>0</v>
      </c>
      <c r="AC5820">
        <v>0</v>
      </c>
      <c r="AD5820">
        <v>0</v>
      </c>
      <c r="AE5820">
        <v>3.930933479543631</v>
      </c>
    </row>
    <row r="5821" spans="1:31" x14ac:dyDescent="0.25">
      <c r="A5821">
        <v>2437423</v>
      </c>
      <c r="B5821">
        <v>1</v>
      </c>
      <c r="C5821" t="s">
        <v>80</v>
      </c>
      <c r="D5821" t="s">
        <v>84</v>
      </c>
      <c r="E5821" t="s">
        <v>147</v>
      </c>
      <c r="F5821" t="s">
        <v>16802</v>
      </c>
      <c r="G5821" t="s">
        <v>1908</v>
      </c>
      <c r="H5821" t="s">
        <v>135</v>
      </c>
      <c r="I5821" t="s">
        <v>136</v>
      </c>
      <c r="J5821" t="s">
        <v>137</v>
      </c>
      <c r="K5821" t="s">
        <v>138</v>
      </c>
      <c r="L5821" t="s">
        <v>16803</v>
      </c>
      <c r="M5821" t="s">
        <v>16804</v>
      </c>
      <c r="N5821">
        <v>1.7555555549999999</v>
      </c>
      <c r="O5821">
        <v>0</v>
      </c>
      <c r="P5821">
        <v>11</v>
      </c>
      <c r="Q5821">
        <v>0</v>
      </c>
      <c r="R5821">
        <v>0</v>
      </c>
      <c r="S5821">
        <v>0</v>
      </c>
      <c r="T5821">
        <v>40</v>
      </c>
      <c r="U5821">
        <v>0</v>
      </c>
      <c r="V5821">
        <v>1</v>
      </c>
      <c r="W5821">
        <v>0</v>
      </c>
      <c r="X5821">
        <v>5.8511128942763202</v>
      </c>
      <c r="Y5821">
        <v>0</v>
      </c>
      <c r="Z5821">
        <v>0</v>
      </c>
      <c r="AA5821">
        <v>0</v>
      </c>
      <c r="AB5821">
        <v>25.068180047530046</v>
      </c>
      <c r="AC5821">
        <v>0</v>
      </c>
      <c r="AD5821">
        <v>21.752831585942285</v>
      </c>
      <c r="AE5821">
        <v>52.67212452774865</v>
      </c>
    </row>
    <row r="5822" spans="1:31" x14ac:dyDescent="0.25">
      <c r="A5822">
        <v>2437431</v>
      </c>
      <c r="B5822">
        <v>1</v>
      </c>
      <c r="C5822" t="s">
        <v>80</v>
      </c>
      <c r="D5822" t="s">
        <v>83</v>
      </c>
      <c r="E5822" t="s">
        <v>132</v>
      </c>
      <c r="F5822" t="s">
        <v>16805</v>
      </c>
      <c r="G5822" t="s">
        <v>134</v>
      </c>
      <c r="H5822" t="s">
        <v>135</v>
      </c>
      <c r="I5822" t="s">
        <v>136</v>
      </c>
      <c r="J5822" t="s">
        <v>137</v>
      </c>
      <c r="K5822" t="s">
        <v>138</v>
      </c>
      <c r="L5822" t="s">
        <v>16806</v>
      </c>
      <c r="M5822" t="s">
        <v>16807</v>
      </c>
      <c r="N5822">
        <v>1.7780555549999999</v>
      </c>
      <c r="O5822">
        <v>0</v>
      </c>
      <c r="P5822">
        <v>3</v>
      </c>
      <c r="Q5822">
        <v>0</v>
      </c>
      <c r="R5822">
        <v>0</v>
      </c>
      <c r="S5822">
        <v>0</v>
      </c>
      <c r="T5822">
        <v>6</v>
      </c>
      <c r="U5822">
        <v>0</v>
      </c>
      <c r="V5822">
        <v>0</v>
      </c>
      <c r="W5822">
        <v>0</v>
      </c>
      <c r="X5822">
        <v>2.9642484507578124</v>
      </c>
      <c r="Y5822">
        <v>0</v>
      </c>
      <c r="Z5822">
        <v>0</v>
      </c>
      <c r="AA5822">
        <v>0</v>
      </c>
      <c r="AB5822">
        <v>3.218785139842514</v>
      </c>
      <c r="AC5822">
        <v>0</v>
      </c>
      <c r="AD5822">
        <v>0</v>
      </c>
      <c r="AE5822">
        <v>6.183033590600326</v>
      </c>
    </row>
    <row r="5823" spans="1:31" x14ac:dyDescent="0.25">
      <c r="A5823">
        <v>2437432</v>
      </c>
      <c r="B5823">
        <v>1</v>
      </c>
      <c r="C5823" t="s">
        <v>80</v>
      </c>
      <c r="D5823" t="s">
        <v>85</v>
      </c>
      <c r="E5823" t="s">
        <v>132</v>
      </c>
      <c r="F5823" t="s">
        <v>16808</v>
      </c>
      <c r="G5823" t="s">
        <v>153</v>
      </c>
      <c r="H5823" t="s">
        <v>135</v>
      </c>
      <c r="I5823" t="s">
        <v>136</v>
      </c>
      <c r="J5823" t="s">
        <v>137</v>
      </c>
      <c r="K5823" t="s">
        <v>138</v>
      </c>
      <c r="L5823" t="s">
        <v>16809</v>
      </c>
      <c r="M5823" t="s">
        <v>16810</v>
      </c>
      <c r="N5823">
        <v>3.0272222219999998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1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24.695554419476242</v>
      </c>
      <c r="AC5823">
        <v>0</v>
      </c>
      <c r="AD5823">
        <v>0</v>
      </c>
      <c r="AE5823">
        <v>24.695554419476242</v>
      </c>
    </row>
    <row r="5824" spans="1:31" x14ac:dyDescent="0.25">
      <c r="A5824">
        <v>2437434</v>
      </c>
      <c r="B5824">
        <v>1</v>
      </c>
      <c r="C5824" t="s">
        <v>80</v>
      </c>
      <c r="D5824" t="s">
        <v>106</v>
      </c>
      <c r="E5824" t="s">
        <v>147</v>
      </c>
      <c r="F5824" t="s">
        <v>16811</v>
      </c>
      <c r="G5824" t="s">
        <v>1307</v>
      </c>
      <c r="H5824" t="s">
        <v>135</v>
      </c>
      <c r="I5824" t="s">
        <v>136</v>
      </c>
      <c r="J5824" t="s">
        <v>137</v>
      </c>
      <c r="K5824" t="s">
        <v>138</v>
      </c>
      <c r="L5824" t="s">
        <v>16812</v>
      </c>
      <c r="M5824" t="s">
        <v>16813</v>
      </c>
      <c r="N5824">
        <v>5.8555555549999996</v>
      </c>
      <c r="O5824">
        <v>0</v>
      </c>
      <c r="P5824">
        <v>13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</row>
    <row r="5825" spans="1:31" x14ac:dyDescent="0.25">
      <c r="A5825">
        <v>2437436</v>
      </c>
      <c r="B5825">
        <v>1</v>
      </c>
      <c r="C5825" t="s">
        <v>80</v>
      </c>
      <c r="D5825" t="s">
        <v>85</v>
      </c>
      <c r="E5825" t="s">
        <v>132</v>
      </c>
      <c r="F5825" t="s">
        <v>14789</v>
      </c>
      <c r="G5825" t="s">
        <v>198</v>
      </c>
      <c r="H5825" t="s">
        <v>135</v>
      </c>
      <c r="I5825" t="s">
        <v>136</v>
      </c>
      <c r="J5825" t="s">
        <v>137</v>
      </c>
      <c r="K5825" t="s">
        <v>138</v>
      </c>
      <c r="L5825" t="s">
        <v>16814</v>
      </c>
      <c r="M5825" t="s">
        <v>16815</v>
      </c>
      <c r="N5825">
        <v>1.3191666660000001</v>
      </c>
      <c r="O5825">
        <v>0</v>
      </c>
      <c r="P5825">
        <v>6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1.5201562348880631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1.5201562348880631</v>
      </c>
    </row>
    <row r="5826" spans="1:31" x14ac:dyDescent="0.25">
      <c r="A5826">
        <v>2437437</v>
      </c>
      <c r="B5826">
        <v>1</v>
      </c>
      <c r="C5826" t="s">
        <v>80</v>
      </c>
      <c r="D5826" t="s">
        <v>97</v>
      </c>
      <c r="E5826" t="s">
        <v>132</v>
      </c>
      <c r="F5826" t="s">
        <v>16816</v>
      </c>
      <c r="G5826" t="s">
        <v>134</v>
      </c>
      <c r="H5826" t="s">
        <v>135</v>
      </c>
      <c r="I5826" t="s">
        <v>136</v>
      </c>
      <c r="J5826" t="s">
        <v>137</v>
      </c>
      <c r="K5826" t="s">
        <v>138</v>
      </c>
      <c r="L5826" t="s">
        <v>16817</v>
      </c>
      <c r="M5826" t="s">
        <v>16818</v>
      </c>
      <c r="N5826">
        <v>3.5177777770000001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1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</row>
    <row r="5827" spans="1:31" x14ac:dyDescent="0.25">
      <c r="A5827">
        <v>2437439</v>
      </c>
      <c r="B5827">
        <v>1</v>
      </c>
      <c r="C5827" t="s">
        <v>81</v>
      </c>
      <c r="D5827" t="s">
        <v>120</v>
      </c>
      <c r="E5827" t="s">
        <v>161</v>
      </c>
      <c r="F5827" t="s">
        <v>16819</v>
      </c>
      <c r="G5827" t="s">
        <v>143</v>
      </c>
      <c r="H5827" t="s">
        <v>144</v>
      </c>
      <c r="I5827" t="s">
        <v>136</v>
      </c>
      <c r="J5827" t="s">
        <v>137</v>
      </c>
      <c r="K5827" t="s">
        <v>138</v>
      </c>
      <c r="L5827" t="s">
        <v>16820</v>
      </c>
      <c r="M5827" t="s">
        <v>16821</v>
      </c>
      <c r="N5827">
        <v>2.3386111110000001</v>
      </c>
      <c r="O5827">
        <v>0</v>
      </c>
      <c r="P5827">
        <v>192</v>
      </c>
      <c r="Q5827">
        <v>0</v>
      </c>
      <c r="R5827">
        <v>1</v>
      </c>
      <c r="S5827">
        <v>0</v>
      </c>
      <c r="T5827">
        <v>10</v>
      </c>
      <c r="U5827">
        <v>0</v>
      </c>
      <c r="V5827">
        <v>0</v>
      </c>
      <c r="W5827">
        <v>0</v>
      </c>
      <c r="X5827">
        <v>70.872379887417353</v>
      </c>
      <c r="Y5827">
        <v>0</v>
      </c>
      <c r="Z5827">
        <v>0</v>
      </c>
      <c r="AA5827">
        <v>0</v>
      </c>
      <c r="AB5827">
        <v>4.826995515050692</v>
      </c>
      <c r="AC5827">
        <v>0</v>
      </c>
      <c r="AD5827">
        <v>0</v>
      </c>
      <c r="AE5827">
        <v>75.69937540246805</v>
      </c>
    </row>
    <row r="5828" spans="1:31" x14ac:dyDescent="0.25">
      <c r="A5828">
        <v>2437440</v>
      </c>
      <c r="B5828">
        <v>1</v>
      </c>
      <c r="C5828" t="s">
        <v>80</v>
      </c>
      <c r="D5828" t="s">
        <v>99</v>
      </c>
      <c r="E5828" t="s">
        <v>132</v>
      </c>
      <c r="F5828" t="s">
        <v>16822</v>
      </c>
      <c r="G5828" t="s">
        <v>134</v>
      </c>
      <c r="H5828" t="s">
        <v>135</v>
      </c>
      <c r="I5828" t="s">
        <v>136</v>
      </c>
      <c r="J5828" t="s">
        <v>137</v>
      </c>
      <c r="K5828" t="s">
        <v>138</v>
      </c>
      <c r="L5828" t="s">
        <v>16823</v>
      </c>
      <c r="M5828" t="s">
        <v>16824</v>
      </c>
      <c r="N5828">
        <v>5.8627777769999998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1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</row>
    <row r="5829" spans="1:31" x14ac:dyDescent="0.25">
      <c r="A5829">
        <v>2437441</v>
      </c>
      <c r="B5829">
        <v>1</v>
      </c>
      <c r="C5829" t="s">
        <v>80</v>
      </c>
      <c r="D5829" t="s">
        <v>103</v>
      </c>
      <c r="E5829" t="s">
        <v>132</v>
      </c>
      <c r="F5829" t="s">
        <v>16825</v>
      </c>
      <c r="G5829" t="s">
        <v>134</v>
      </c>
      <c r="H5829" t="s">
        <v>135</v>
      </c>
      <c r="I5829" t="s">
        <v>136</v>
      </c>
      <c r="J5829" t="s">
        <v>137</v>
      </c>
      <c r="K5829" t="s">
        <v>138</v>
      </c>
      <c r="L5829" t="s">
        <v>16826</v>
      </c>
      <c r="M5829" t="s">
        <v>16827</v>
      </c>
      <c r="N5829">
        <v>2.7202777770000002</v>
      </c>
      <c r="O5829">
        <v>0</v>
      </c>
      <c r="P5829">
        <v>1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</row>
    <row r="5830" spans="1:31" x14ac:dyDescent="0.25">
      <c r="A5830">
        <v>2437443</v>
      </c>
      <c r="B5830">
        <v>1</v>
      </c>
      <c r="C5830" t="s">
        <v>80</v>
      </c>
      <c r="D5830" t="s">
        <v>82</v>
      </c>
      <c r="E5830" t="s">
        <v>229</v>
      </c>
      <c r="F5830" t="s">
        <v>16828</v>
      </c>
      <c r="G5830" t="s">
        <v>187</v>
      </c>
      <c r="H5830" t="s">
        <v>144</v>
      </c>
      <c r="I5830" t="s">
        <v>136</v>
      </c>
      <c r="J5830" t="s">
        <v>137</v>
      </c>
      <c r="K5830" t="s">
        <v>164</v>
      </c>
      <c r="L5830" t="s">
        <v>16829</v>
      </c>
      <c r="M5830" t="s">
        <v>16830</v>
      </c>
      <c r="N5830">
        <v>2.4286111109999999</v>
      </c>
      <c r="O5830">
        <v>0</v>
      </c>
      <c r="P5830">
        <v>289</v>
      </c>
      <c r="Q5830">
        <v>0</v>
      </c>
      <c r="R5830">
        <v>0</v>
      </c>
      <c r="S5830">
        <v>1</v>
      </c>
      <c r="T5830">
        <v>1573</v>
      </c>
      <c r="U5830">
        <v>0</v>
      </c>
      <c r="V5830">
        <v>15</v>
      </c>
      <c r="W5830">
        <v>0</v>
      </c>
      <c r="X5830">
        <v>110.13642059339226</v>
      </c>
      <c r="Y5830">
        <v>0</v>
      </c>
      <c r="Z5830">
        <v>0</v>
      </c>
      <c r="AA5830">
        <v>664.41142597714952</v>
      </c>
      <c r="AB5830">
        <v>3422.848246848394</v>
      </c>
      <c r="AC5830">
        <v>0</v>
      </c>
      <c r="AD5830">
        <v>354.80861372975119</v>
      </c>
      <c r="AE5830">
        <v>4552.2047071486868</v>
      </c>
    </row>
    <row r="5831" spans="1:31" x14ac:dyDescent="0.25">
      <c r="A5831">
        <v>2437448</v>
      </c>
      <c r="B5831">
        <v>1</v>
      </c>
      <c r="C5831" t="s">
        <v>81</v>
      </c>
      <c r="D5831" t="s">
        <v>128</v>
      </c>
      <c r="E5831" t="s">
        <v>178</v>
      </c>
      <c r="F5831" t="s">
        <v>16831</v>
      </c>
      <c r="G5831" t="s">
        <v>143</v>
      </c>
      <c r="H5831" t="s">
        <v>144</v>
      </c>
      <c r="I5831" t="s">
        <v>136</v>
      </c>
      <c r="J5831" t="s">
        <v>137</v>
      </c>
      <c r="K5831" t="s">
        <v>138</v>
      </c>
      <c r="L5831" t="s">
        <v>16832</v>
      </c>
      <c r="M5831" t="s">
        <v>16833</v>
      </c>
      <c r="N5831">
        <v>0.89722222200000001</v>
      </c>
      <c r="O5831">
        <v>0</v>
      </c>
      <c r="P5831">
        <v>121</v>
      </c>
      <c r="Q5831">
        <v>0</v>
      </c>
      <c r="R5831">
        <v>1</v>
      </c>
      <c r="S5831">
        <v>1</v>
      </c>
      <c r="T5831">
        <v>21</v>
      </c>
      <c r="U5831">
        <v>0</v>
      </c>
      <c r="V5831">
        <v>0</v>
      </c>
      <c r="W5831">
        <v>0</v>
      </c>
      <c r="X5831">
        <v>49.849598066018523</v>
      </c>
      <c r="Y5831">
        <v>0</v>
      </c>
      <c r="Z5831">
        <v>0.17268419985259448</v>
      </c>
      <c r="AA5831">
        <v>720.836427286956</v>
      </c>
      <c r="AB5831">
        <v>77.242869573859153</v>
      </c>
      <c r="AC5831">
        <v>0</v>
      </c>
      <c r="AD5831">
        <v>0</v>
      </c>
      <c r="AE5831">
        <v>848.10157912668626</v>
      </c>
    </row>
    <row r="5832" spans="1:31" x14ac:dyDescent="0.25">
      <c r="A5832">
        <v>2437450</v>
      </c>
      <c r="B5832">
        <v>1</v>
      </c>
      <c r="C5832" t="s">
        <v>80</v>
      </c>
      <c r="D5832" t="s">
        <v>103</v>
      </c>
      <c r="E5832" t="s">
        <v>147</v>
      </c>
      <c r="F5832" t="s">
        <v>16405</v>
      </c>
      <c r="G5832" t="s">
        <v>171</v>
      </c>
      <c r="H5832" t="s">
        <v>135</v>
      </c>
      <c r="I5832" t="s">
        <v>136</v>
      </c>
      <c r="J5832" t="s">
        <v>137</v>
      </c>
      <c r="K5832" t="s">
        <v>138</v>
      </c>
      <c r="L5832" t="s">
        <v>16834</v>
      </c>
      <c r="M5832" t="s">
        <v>16835</v>
      </c>
      <c r="N5832">
        <v>0.47888888800000001</v>
      </c>
      <c r="O5832">
        <v>0</v>
      </c>
      <c r="P5832">
        <v>243</v>
      </c>
      <c r="Q5832">
        <v>0</v>
      </c>
      <c r="R5832">
        <v>0</v>
      </c>
      <c r="S5832">
        <v>0</v>
      </c>
      <c r="T5832">
        <v>42</v>
      </c>
      <c r="U5832">
        <v>0</v>
      </c>
      <c r="V5832">
        <v>0</v>
      </c>
      <c r="W5832">
        <v>0</v>
      </c>
      <c r="X5832">
        <v>29.888191224856307</v>
      </c>
      <c r="Y5832">
        <v>0</v>
      </c>
      <c r="Z5832">
        <v>0</v>
      </c>
      <c r="AA5832">
        <v>0</v>
      </c>
      <c r="AB5832">
        <v>25.566937001250903</v>
      </c>
      <c r="AC5832">
        <v>0</v>
      </c>
      <c r="AD5832">
        <v>0</v>
      </c>
      <c r="AE5832">
        <v>55.455128226107206</v>
      </c>
    </row>
    <row r="5833" spans="1:31" x14ac:dyDescent="0.25">
      <c r="A5833">
        <v>2437455</v>
      </c>
      <c r="B5833">
        <v>1</v>
      </c>
      <c r="C5833" t="s">
        <v>80</v>
      </c>
      <c r="D5833" t="s">
        <v>93</v>
      </c>
      <c r="E5833" t="s">
        <v>132</v>
      </c>
      <c r="F5833" t="s">
        <v>16836</v>
      </c>
      <c r="G5833" t="s">
        <v>214</v>
      </c>
      <c r="H5833" t="s">
        <v>135</v>
      </c>
      <c r="I5833" t="s">
        <v>136</v>
      </c>
      <c r="J5833" t="s">
        <v>3</v>
      </c>
      <c r="K5833" t="s">
        <v>138</v>
      </c>
      <c r="L5833" t="s">
        <v>16837</v>
      </c>
      <c r="M5833" t="s">
        <v>16838</v>
      </c>
      <c r="N5833">
        <v>3.0633333330000001</v>
      </c>
      <c r="O5833">
        <v>0</v>
      </c>
      <c r="P5833">
        <v>4</v>
      </c>
      <c r="Q5833">
        <v>0</v>
      </c>
      <c r="R5833">
        <v>0</v>
      </c>
      <c r="S5833">
        <v>0</v>
      </c>
      <c r="T5833">
        <v>1</v>
      </c>
      <c r="U5833">
        <v>0</v>
      </c>
      <c r="V5833">
        <v>0</v>
      </c>
      <c r="W5833">
        <v>0</v>
      </c>
      <c r="X5833">
        <v>2.0035920883097003</v>
      </c>
      <c r="Y5833">
        <v>0</v>
      </c>
      <c r="Z5833">
        <v>0</v>
      </c>
      <c r="AA5833">
        <v>0</v>
      </c>
      <c r="AB5833">
        <v>0.75726355692551672</v>
      </c>
      <c r="AC5833">
        <v>0</v>
      </c>
      <c r="AD5833">
        <v>0</v>
      </c>
      <c r="AE5833">
        <v>2.7608556452352171</v>
      </c>
    </row>
    <row r="5834" spans="1:31" x14ac:dyDescent="0.25">
      <c r="A5834">
        <v>2437457</v>
      </c>
      <c r="B5834">
        <v>1</v>
      </c>
      <c r="C5834" t="s">
        <v>80</v>
      </c>
      <c r="D5834" t="s">
        <v>104</v>
      </c>
      <c r="E5834" t="s">
        <v>161</v>
      </c>
      <c r="F5834" t="s">
        <v>16839</v>
      </c>
      <c r="G5834" t="s">
        <v>256</v>
      </c>
      <c r="H5834" t="s">
        <v>144</v>
      </c>
      <c r="I5834" t="s">
        <v>136</v>
      </c>
      <c r="J5834" t="s">
        <v>137</v>
      </c>
      <c r="K5834" t="s">
        <v>138</v>
      </c>
      <c r="L5834" t="s">
        <v>16840</v>
      </c>
      <c r="M5834" t="s">
        <v>16841</v>
      </c>
      <c r="N5834">
        <v>0.74611111100000005</v>
      </c>
      <c r="O5834">
        <v>0</v>
      </c>
      <c r="P5834">
        <v>427</v>
      </c>
      <c r="Q5834">
        <v>0</v>
      </c>
      <c r="R5834">
        <v>1</v>
      </c>
      <c r="S5834">
        <v>0</v>
      </c>
      <c r="T5834">
        <v>8</v>
      </c>
      <c r="U5834">
        <v>0</v>
      </c>
      <c r="V5834">
        <v>0</v>
      </c>
      <c r="W5834">
        <v>0</v>
      </c>
      <c r="X5834">
        <v>78.782677065337055</v>
      </c>
      <c r="Y5834">
        <v>0</v>
      </c>
      <c r="Z5834">
        <v>0</v>
      </c>
      <c r="AA5834">
        <v>0</v>
      </c>
      <c r="AB5834">
        <v>2.5398829870871231</v>
      </c>
      <c r="AC5834">
        <v>0</v>
      </c>
      <c r="AD5834">
        <v>0</v>
      </c>
      <c r="AE5834">
        <v>81.32256005242418</v>
      </c>
    </row>
    <row r="5835" spans="1:31" x14ac:dyDescent="0.25">
      <c r="A5835">
        <v>2437462</v>
      </c>
      <c r="B5835">
        <v>1</v>
      </c>
      <c r="C5835" t="s">
        <v>80</v>
      </c>
      <c r="D5835" t="s">
        <v>105</v>
      </c>
      <c r="E5835" t="s">
        <v>290</v>
      </c>
      <c r="F5835" t="s">
        <v>16842</v>
      </c>
      <c r="G5835" t="s">
        <v>214</v>
      </c>
      <c r="H5835" t="s">
        <v>135</v>
      </c>
      <c r="I5835" t="s">
        <v>136</v>
      </c>
      <c r="J5835" t="s">
        <v>3</v>
      </c>
      <c r="K5835" t="s">
        <v>138</v>
      </c>
      <c r="L5835" t="s">
        <v>16843</v>
      </c>
      <c r="M5835" t="s">
        <v>16844</v>
      </c>
      <c r="N5835">
        <v>6.5208333329999997</v>
      </c>
      <c r="O5835">
        <v>0</v>
      </c>
      <c r="P5835">
        <v>37</v>
      </c>
      <c r="Q5835">
        <v>0</v>
      </c>
      <c r="R5835">
        <v>0</v>
      </c>
      <c r="S5835">
        <v>0</v>
      </c>
      <c r="T5835">
        <v>1</v>
      </c>
      <c r="U5835">
        <v>0</v>
      </c>
      <c r="V5835">
        <v>0</v>
      </c>
      <c r="W5835">
        <v>0</v>
      </c>
      <c r="X5835">
        <v>68.784303527573627</v>
      </c>
      <c r="Y5835">
        <v>0</v>
      </c>
      <c r="Z5835">
        <v>0</v>
      </c>
      <c r="AA5835">
        <v>0</v>
      </c>
      <c r="AB5835">
        <v>0.59651799732122002</v>
      </c>
      <c r="AC5835">
        <v>0</v>
      </c>
      <c r="AD5835">
        <v>0</v>
      </c>
      <c r="AE5835">
        <v>69.380821524894841</v>
      </c>
    </row>
    <row r="5836" spans="1:31" x14ac:dyDescent="0.25">
      <c r="A5836">
        <v>2437465</v>
      </c>
      <c r="B5836">
        <v>1</v>
      </c>
      <c r="C5836" t="s">
        <v>81</v>
      </c>
      <c r="D5836" t="s">
        <v>128</v>
      </c>
      <c r="E5836" t="s">
        <v>178</v>
      </c>
      <c r="F5836" t="s">
        <v>16845</v>
      </c>
      <c r="G5836" t="s">
        <v>143</v>
      </c>
      <c r="H5836" t="s">
        <v>144</v>
      </c>
      <c r="I5836" t="s">
        <v>136</v>
      </c>
      <c r="J5836" t="s">
        <v>137</v>
      </c>
      <c r="K5836" t="s">
        <v>138</v>
      </c>
      <c r="L5836" t="s">
        <v>16846</v>
      </c>
      <c r="M5836" t="s">
        <v>16847</v>
      </c>
      <c r="N5836">
        <v>0.21944444399999999</v>
      </c>
      <c r="O5836">
        <v>103</v>
      </c>
      <c r="P5836">
        <v>20436</v>
      </c>
      <c r="Q5836">
        <v>588</v>
      </c>
      <c r="R5836">
        <v>576</v>
      </c>
      <c r="S5836">
        <v>95</v>
      </c>
      <c r="T5836">
        <v>1744</v>
      </c>
      <c r="U5836">
        <v>16</v>
      </c>
      <c r="V5836">
        <v>1</v>
      </c>
      <c r="W5836">
        <v>5.3548673809044933</v>
      </c>
      <c r="X5836">
        <v>655.18306810001002</v>
      </c>
      <c r="Y5836">
        <v>53.334590607504651</v>
      </c>
      <c r="Z5836">
        <v>8.8586260594249531</v>
      </c>
      <c r="AA5836">
        <v>186.86156429505138</v>
      </c>
      <c r="AB5836">
        <v>248.1274324946157</v>
      </c>
      <c r="AC5836">
        <v>300.08505711893434</v>
      </c>
      <c r="AD5836">
        <v>2.1299978043544971</v>
      </c>
      <c r="AE5836">
        <v>1459.9352038607999</v>
      </c>
    </row>
    <row r="5837" spans="1:31" x14ac:dyDescent="0.25">
      <c r="A5837">
        <v>2437467</v>
      </c>
      <c r="B5837">
        <v>1</v>
      </c>
      <c r="C5837" t="s">
        <v>80</v>
      </c>
      <c r="D5837" t="s">
        <v>110</v>
      </c>
      <c r="E5837" t="s">
        <v>290</v>
      </c>
      <c r="F5837" t="s">
        <v>16848</v>
      </c>
      <c r="G5837" t="s">
        <v>171</v>
      </c>
      <c r="H5837" t="s">
        <v>135</v>
      </c>
      <c r="I5837" t="s">
        <v>136</v>
      </c>
      <c r="J5837" t="s">
        <v>137</v>
      </c>
      <c r="K5837" t="s">
        <v>138</v>
      </c>
      <c r="L5837" t="s">
        <v>16849</v>
      </c>
      <c r="M5837" t="s">
        <v>16850</v>
      </c>
      <c r="N5837">
        <v>1.8605555549999999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1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51.05783401418747</v>
      </c>
      <c r="AC5837">
        <v>0</v>
      </c>
      <c r="AD5837">
        <v>0</v>
      </c>
      <c r="AE5837">
        <v>51.05783401418747</v>
      </c>
    </row>
    <row r="5838" spans="1:31" x14ac:dyDescent="0.25">
      <c r="A5838">
        <v>2437468</v>
      </c>
      <c r="B5838">
        <v>1</v>
      </c>
      <c r="C5838" t="s">
        <v>81</v>
      </c>
      <c r="D5838" t="s">
        <v>118</v>
      </c>
      <c r="E5838" t="s">
        <v>161</v>
      </c>
      <c r="F5838" t="s">
        <v>16851</v>
      </c>
      <c r="G5838" t="s">
        <v>187</v>
      </c>
      <c r="H5838" t="s">
        <v>144</v>
      </c>
      <c r="I5838" t="s">
        <v>136</v>
      </c>
      <c r="J5838" t="s">
        <v>137</v>
      </c>
      <c r="K5838" t="s">
        <v>164</v>
      </c>
      <c r="L5838" t="s">
        <v>16852</v>
      </c>
      <c r="M5838" t="s">
        <v>16853</v>
      </c>
      <c r="N5838">
        <v>0.74083333299999998</v>
      </c>
      <c r="O5838">
        <v>0</v>
      </c>
      <c r="P5838">
        <v>108</v>
      </c>
      <c r="Q5838">
        <v>0</v>
      </c>
      <c r="R5838">
        <v>1</v>
      </c>
      <c r="S5838">
        <v>0</v>
      </c>
      <c r="T5838">
        <v>9</v>
      </c>
      <c r="U5838">
        <v>0</v>
      </c>
      <c r="V5838">
        <v>0</v>
      </c>
      <c r="W5838">
        <v>0</v>
      </c>
      <c r="X5838">
        <v>17.687870246238663</v>
      </c>
      <c r="Y5838">
        <v>0</v>
      </c>
      <c r="Z5838">
        <v>0</v>
      </c>
      <c r="AA5838">
        <v>0</v>
      </c>
      <c r="AB5838">
        <v>5.0059035328856698</v>
      </c>
      <c r="AC5838">
        <v>0</v>
      </c>
      <c r="AD5838">
        <v>0</v>
      </c>
      <c r="AE5838">
        <v>22.693773779124335</v>
      </c>
    </row>
    <row r="5839" spans="1:31" x14ac:dyDescent="0.25">
      <c r="A5839">
        <v>2437470</v>
      </c>
      <c r="B5839">
        <v>1</v>
      </c>
      <c r="C5839" t="s">
        <v>80</v>
      </c>
      <c r="D5839" t="s">
        <v>96</v>
      </c>
      <c r="E5839" t="s">
        <v>132</v>
      </c>
      <c r="F5839" t="s">
        <v>16854</v>
      </c>
      <c r="G5839" t="s">
        <v>198</v>
      </c>
      <c r="H5839" t="s">
        <v>135</v>
      </c>
      <c r="I5839" t="s">
        <v>136</v>
      </c>
      <c r="J5839" t="s">
        <v>137</v>
      </c>
      <c r="K5839" t="s">
        <v>138</v>
      </c>
      <c r="L5839" t="s">
        <v>16855</v>
      </c>
      <c r="M5839" t="s">
        <v>16856</v>
      </c>
      <c r="N5839">
        <v>4.3330555549999996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1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0.60345384996296181</v>
      </c>
      <c r="AC5839">
        <v>0</v>
      </c>
      <c r="AD5839">
        <v>0</v>
      </c>
      <c r="AE5839">
        <v>0.60345384996296181</v>
      </c>
    </row>
    <row r="5840" spans="1:31" x14ac:dyDescent="0.25">
      <c r="A5840">
        <v>2437472</v>
      </c>
      <c r="B5840">
        <v>1</v>
      </c>
      <c r="C5840" t="s">
        <v>81</v>
      </c>
      <c r="D5840" t="s">
        <v>123</v>
      </c>
      <c r="E5840" t="s">
        <v>147</v>
      </c>
      <c r="F5840" t="s">
        <v>16857</v>
      </c>
      <c r="G5840" t="s">
        <v>479</v>
      </c>
      <c r="H5840" t="s">
        <v>135</v>
      </c>
      <c r="I5840" t="s">
        <v>136</v>
      </c>
      <c r="J5840" t="s">
        <v>137</v>
      </c>
      <c r="K5840" t="s">
        <v>138</v>
      </c>
      <c r="L5840" t="s">
        <v>16858</v>
      </c>
      <c r="M5840" t="s">
        <v>16859</v>
      </c>
      <c r="N5840">
        <v>2.0502777769999998</v>
      </c>
      <c r="O5840">
        <v>0</v>
      </c>
      <c r="P5840">
        <v>24</v>
      </c>
      <c r="Q5840">
        <v>0</v>
      </c>
      <c r="R5840">
        <v>6</v>
      </c>
      <c r="S5840">
        <v>0</v>
      </c>
      <c r="T5840">
        <v>2</v>
      </c>
      <c r="U5840">
        <v>0</v>
      </c>
      <c r="V5840">
        <v>0</v>
      </c>
      <c r="W5840">
        <v>0</v>
      </c>
      <c r="X5840">
        <v>9.8389657040699543</v>
      </c>
      <c r="Y5840">
        <v>0</v>
      </c>
      <c r="Z5840">
        <v>0.78108558663939442</v>
      </c>
      <c r="AA5840">
        <v>0</v>
      </c>
      <c r="AB5840">
        <v>2.5449556615781219</v>
      </c>
      <c r="AC5840">
        <v>0</v>
      </c>
      <c r="AD5840">
        <v>0</v>
      </c>
      <c r="AE5840">
        <v>13.16500695228747</v>
      </c>
    </row>
    <row r="5841" spans="1:31" x14ac:dyDescent="0.25">
      <c r="A5841">
        <v>2437473</v>
      </c>
      <c r="B5841">
        <v>1</v>
      </c>
      <c r="C5841" t="s">
        <v>80</v>
      </c>
      <c r="D5841" t="s">
        <v>97</v>
      </c>
      <c r="E5841" t="s">
        <v>147</v>
      </c>
      <c r="F5841" t="s">
        <v>16860</v>
      </c>
      <c r="G5841" t="s">
        <v>171</v>
      </c>
      <c r="H5841" t="s">
        <v>135</v>
      </c>
      <c r="I5841" t="s">
        <v>136</v>
      </c>
      <c r="J5841" t="s">
        <v>137</v>
      </c>
      <c r="K5841" t="s">
        <v>138</v>
      </c>
      <c r="L5841" t="s">
        <v>16861</v>
      </c>
      <c r="M5841" t="s">
        <v>16862</v>
      </c>
      <c r="N5841">
        <v>1.2552777770000001</v>
      </c>
      <c r="O5841">
        <v>0</v>
      </c>
      <c r="P5841">
        <v>87</v>
      </c>
      <c r="Q5841">
        <v>0</v>
      </c>
      <c r="R5841">
        <v>0</v>
      </c>
      <c r="S5841">
        <v>0</v>
      </c>
      <c r="T5841">
        <v>13</v>
      </c>
      <c r="U5841">
        <v>0</v>
      </c>
      <c r="V5841">
        <v>0</v>
      </c>
      <c r="W5841">
        <v>0</v>
      </c>
      <c r="X5841">
        <v>48.544777727124405</v>
      </c>
      <c r="Y5841">
        <v>0</v>
      </c>
      <c r="Z5841">
        <v>0</v>
      </c>
      <c r="AA5841">
        <v>0</v>
      </c>
      <c r="AB5841">
        <v>50.884665005892444</v>
      </c>
      <c r="AC5841">
        <v>0</v>
      </c>
      <c r="AD5841">
        <v>0</v>
      </c>
      <c r="AE5841">
        <v>99.429442733016856</v>
      </c>
    </row>
    <row r="5842" spans="1:31" x14ac:dyDescent="0.25">
      <c r="A5842">
        <v>2437477</v>
      </c>
      <c r="B5842">
        <v>1</v>
      </c>
      <c r="C5842" t="s">
        <v>81</v>
      </c>
      <c r="D5842" t="s">
        <v>115</v>
      </c>
      <c r="E5842" t="s">
        <v>147</v>
      </c>
      <c r="F5842" t="s">
        <v>16863</v>
      </c>
      <c r="G5842" t="s">
        <v>171</v>
      </c>
      <c r="H5842" t="s">
        <v>135</v>
      </c>
      <c r="I5842" t="s">
        <v>136</v>
      </c>
      <c r="J5842" t="s">
        <v>137</v>
      </c>
      <c r="K5842" t="s">
        <v>138</v>
      </c>
      <c r="L5842" t="s">
        <v>16864</v>
      </c>
      <c r="M5842" t="s">
        <v>16865</v>
      </c>
      <c r="N5842">
        <v>0.73277777700000002</v>
      </c>
      <c r="O5842">
        <v>0</v>
      </c>
      <c r="P5842">
        <v>5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0.74755218528338041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0.74755218528338041</v>
      </c>
    </row>
    <row r="5843" spans="1:31" x14ac:dyDescent="0.25">
      <c r="A5843">
        <v>2437479</v>
      </c>
      <c r="B5843">
        <v>1</v>
      </c>
      <c r="C5843" t="s">
        <v>80</v>
      </c>
      <c r="D5843" t="s">
        <v>92</v>
      </c>
      <c r="E5843" t="s">
        <v>147</v>
      </c>
      <c r="F5843" t="s">
        <v>16866</v>
      </c>
      <c r="G5843" t="s">
        <v>171</v>
      </c>
      <c r="H5843" t="s">
        <v>135</v>
      </c>
      <c r="I5843" t="s">
        <v>136</v>
      </c>
      <c r="J5843" t="s">
        <v>137</v>
      </c>
      <c r="K5843" t="s">
        <v>138</v>
      </c>
      <c r="L5843" t="s">
        <v>16867</v>
      </c>
      <c r="M5843" t="s">
        <v>16868</v>
      </c>
      <c r="N5843">
        <v>0.76194444400000005</v>
      </c>
      <c r="O5843">
        <v>0</v>
      </c>
      <c r="P5843">
        <v>5</v>
      </c>
      <c r="Q5843">
        <v>0</v>
      </c>
      <c r="R5843">
        <v>1</v>
      </c>
      <c r="S5843">
        <v>0</v>
      </c>
      <c r="T5843">
        <v>1</v>
      </c>
      <c r="U5843">
        <v>0</v>
      </c>
      <c r="V5843">
        <v>0</v>
      </c>
      <c r="W5843">
        <v>0</v>
      </c>
      <c r="X5843">
        <v>0.67634883659306722</v>
      </c>
      <c r="Y5843">
        <v>0</v>
      </c>
      <c r="Z5843">
        <v>2.6282010798224738</v>
      </c>
      <c r="AA5843">
        <v>0</v>
      </c>
      <c r="AB5843">
        <v>0.2203023286074475</v>
      </c>
      <c r="AC5843">
        <v>0</v>
      </c>
      <c r="AD5843">
        <v>0</v>
      </c>
      <c r="AE5843">
        <v>3.5248522450229887</v>
      </c>
    </row>
    <row r="5844" spans="1:31" x14ac:dyDescent="0.25">
      <c r="A5844">
        <v>2437480</v>
      </c>
      <c r="B5844">
        <v>1</v>
      </c>
      <c r="C5844" t="s">
        <v>80</v>
      </c>
      <c r="D5844" t="s">
        <v>104</v>
      </c>
      <c r="E5844" t="s">
        <v>132</v>
      </c>
      <c r="F5844" t="s">
        <v>16869</v>
      </c>
      <c r="G5844" t="s">
        <v>249</v>
      </c>
      <c r="H5844" t="s">
        <v>135</v>
      </c>
      <c r="I5844" t="s">
        <v>136</v>
      </c>
      <c r="J5844" t="s">
        <v>137</v>
      </c>
      <c r="K5844" t="s">
        <v>138</v>
      </c>
      <c r="L5844" t="s">
        <v>16870</v>
      </c>
      <c r="M5844" t="s">
        <v>16871</v>
      </c>
      <c r="N5844">
        <v>2.7102777769999999</v>
      </c>
      <c r="O5844">
        <v>0</v>
      </c>
      <c r="P5844">
        <v>1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1.6373213458831677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1.6373213458831677</v>
      </c>
    </row>
    <row r="5845" spans="1:31" x14ac:dyDescent="0.25">
      <c r="A5845">
        <v>2437487</v>
      </c>
      <c r="B5845">
        <v>1</v>
      </c>
      <c r="C5845" t="s">
        <v>80</v>
      </c>
      <c r="D5845" t="s">
        <v>97</v>
      </c>
      <c r="E5845" t="s">
        <v>178</v>
      </c>
      <c r="F5845" t="s">
        <v>16872</v>
      </c>
      <c r="G5845" t="s">
        <v>143</v>
      </c>
      <c r="H5845" t="s">
        <v>144</v>
      </c>
      <c r="I5845" t="s">
        <v>136</v>
      </c>
      <c r="J5845" t="s">
        <v>137</v>
      </c>
      <c r="K5845" t="s">
        <v>138</v>
      </c>
      <c r="L5845" t="s">
        <v>16873</v>
      </c>
      <c r="M5845" t="s">
        <v>16874</v>
      </c>
      <c r="N5845">
        <v>0.65555555499999996</v>
      </c>
      <c r="O5845">
        <v>21</v>
      </c>
      <c r="P5845">
        <v>110</v>
      </c>
      <c r="Q5845">
        <v>4</v>
      </c>
      <c r="R5845">
        <v>34</v>
      </c>
      <c r="S5845">
        <v>4</v>
      </c>
      <c r="T5845">
        <v>18</v>
      </c>
      <c r="U5845">
        <v>0</v>
      </c>
      <c r="V5845">
        <v>0</v>
      </c>
      <c r="W5845">
        <v>86.584486543455867</v>
      </c>
      <c r="X5845">
        <v>131.96296569790175</v>
      </c>
      <c r="Y5845">
        <v>1.0169701991509934</v>
      </c>
      <c r="Z5845">
        <v>6.5415573064748207</v>
      </c>
      <c r="AA5845">
        <v>14.40694882698204</v>
      </c>
      <c r="AB5845">
        <v>13.164116536812406</v>
      </c>
      <c r="AC5845">
        <v>0</v>
      </c>
      <c r="AD5845">
        <v>0</v>
      </c>
      <c r="AE5845">
        <v>253.6770451107779</v>
      </c>
    </row>
    <row r="5846" spans="1:31" x14ac:dyDescent="0.25">
      <c r="A5846">
        <v>2437491</v>
      </c>
      <c r="B5846">
        <v>1</v>
      </c>
      <c r="C5846" t="s">
        <v>80</v>
      </c>
      <c r="D5846" t="s">
        <v>90</v>
      </c>
      <c r="E5846" t="s">
        <v>132</v>
      </c>
      <c r="F5846" t="s">
        <v>16875</v>
      </c>
      <c r="G5846" t="s">
        <v>153</v>
      </c>
      <c r="H5846" t="s">
        <v>135</v>
      </c>
      <c r="I5846" t="s">
        <v>136</v>
      </c>
      <c r="J5846" t="s">
        <v>137</v>
      </c>
      <c r="K5846" t="s">
        <v>138</v>
      </c>
      <c r="L5846" t="s">
        <v>16876</v>
      </c>
      <c r="M5846" t="s">
        <v>16877</v>
      </c>
      <c r="N5846">
        <v>1.579722222</v>
      </c>
      <c r="O5846">
        <v>0</v>
      </c>
      <c r="P5846">
        <v>15</v>
      </c>
      <c r="Q5846">
        <v>0</v>
      </c>
      <c r="R5846">
        <v>0</v>
      </c>
      <c r="S5846">
        <v>0</v>
      </c>
      <c r="T5846">
        <v>4</v>
      </c>
      <c r="U5846">
        <v>0</v>
      </c>
      <c r="V5846">
        <v>0</v>
      </c>
      <c r="W5846">
        <v>0</v>
      </c>
      <c r="X5846">
        <v>8.1970390876796699</v>
      </c>
      <c r="Y5846">
        <v>0</v>
      </c>
      <c r="Z5846">
        <v>0</v>
      </c>
      <c r="AA5846">
        <v>0</v>
      </c>
      <c r="AB5846">
        <v>5.4717755452265671</v>
      </c>
      <c r="AC5846">
        <v>0</v>
      </c>
      <c r="AD5846">
        <v>0</v>
      </c>
      <c r="AE5846">
        <v>13.668814632906237</v>
      </c>
    </row>
    <row r="5847" spans="1:31" x14ac:dyDescent="0.25">
      <c r="A5847">
        <v>2437496</v>
      </c>
      <c r="B5847">
        <v>1</v>
      </c>
      <c r="C5847" t="s">
        <v>80</v>
      </c>
      <c r="D5847" t="s">
        <v>100</v>
      </c>
      <c r="E5847" t="s">
        <v>132</v>
      </c>
      <c r="F5847" t="s">
        <v>16878</v>
      </c>
      <c r="G5847" t="s">
        <v>134</v>
      </c>
      <c r="H5847" t="s">
        <v>135</v>
      </c>
      <c r="I5847" t="s">
        <v>136</v>
      </c>
      <c r="J5847" t="s">
        <v>137</v>
      </c>
      <c r="K5847" t="s">
        <v>138</v>
      </c>
      <c r="L5847" t="s">
        <v>16879</v>
      </c>
      <c r="M5847" t="s">
        <v>16880</v>
      </c>
      <c r="N5847">
        <v>1.1950000000000001</v>
      </c>
      <c r="O5847">
        <v>0</v>
      </c>
      <c r="P5847">
        <v>1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0.17270506495818333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0.17270506495818333</v>
      </c>
    </row>
    <row r="5848" spans="1:31" x14ac:dyDescent="0.25">
      <c r="A5848">
        <v>2437503</v>
      </c>
      <c r="B5848">
        <v>1</v>
      </c>
      <c r="C5848" t="s">
        <v>80</v>
      </c>
      <c r="D5848" t="s">
        <v>93</v>
      </c>
      <c r="E5848" t="s">
        <v>156</v>
      </c>
      <c r="F5848" t="s">
        <v>16881</v>
      </c>
      <c r="G5848" t="s">
        <v>1185</v>
      </c>
      <c r="H5848" t="s">
        <v>135</v>
      </c>
      <c r="I5848" t="s">
        <v>136</v>
      </c>
      <c r="J5848" t="s">
        <v>137</v>
      </c>
      <c r="K5848" t="s">
        <v>138</v>
      </c>
      <c r="L5848" t="s">
        <v>16882</v>
      </c>
      <c r="M5848" t="s">
        <v>16883</v>
      </c>
      <c r="N5848">
        <v>0.60111111100000003</v>
      </c>
      <c r="O5848">
        <v>0</v>
      </c>
      <c r="P5848">
        <v>9</v>
      </c>
      <c r="Q5848">
        <v>0</v>
      </c>
      <c r="R5848">
        <v>28</v>
      </c>
      <c r="S5848">
        <v>0</v>
      </c>
      <c r="T5848">
        <v>11</v>
      </c>
      <c r="U5848">
        <v>0</v>
      </c>
      <c r="V5848">
        <v>0</v>
      </c>
      <c r="W5848">
        <v>0</v>
      </c>
      <c r="X5848">
        <v>3.5691200137779919</v>
      </c>
      <c r="Y5848">
        <v>0</v>
      </c>
      <c r="Z5848">
        <v>7.661216842133542</v>
      </c>
      <c r="AA5848">
        <v>0</v>
      </c>
      <c r="AB5848">
        <v>2.6345019068277336</v>
      </c>
      <c r="AC5848">
        <v>0</v>
      </c>
      <c r="AD5848">
        <v>0</v>
      </c>
      <c r="AE5848">
        <v>13.864838762739268</v>
      </c>
    </row>
    <row r="5849" spans="1:31" x14ac:dyDescent="0.25">
      <c r="A5849">
        <v>2437504</v>
      </c>
      <c r="B5849">
        <v>1</v>
      </c>
      <c r="C5849" t="s">
        <v>80</v>
      </c>
      <c r="D5849" t="s">
        <v>85</v>
      </c>
      <c r="E5849" t="s">
        <v>132</v>
      </c>
      <c r="F5849" t="s">
        <v>16884</v>
      </c>
      <c r="G5849" t="s">
        <v>153</v>
      </c>
      <c r="H5849" t="s">
        <v>135</v>
      </c>
      <c r="I5849" t="s">
        <v>136</v>
      </c>
      <c r="J5849" t="s">
        <v>137</v>
      </c>
      <c r="K5849" t="s">
        <v>138</v>
      </c>
      <c r="L5849" t="s">
        <v>16885</v>
      </c>
      <c r="M5849" t="s">
        <v>16886</v>
      </c>
      <c r="N5849">
        <v>2.0077777769999998</v>
      </c>
      <c r="O5849">
        <v>0</v>
      </c>
      <c r="P5849">
        <v>12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7.2807731929461514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7.2807731929461514</v>
      </c>
    </row>
    <row r="5850" spans="1:31" x14ac:dyDescent="0.25">
      <c r="A5850">
        <v>2437505</v>
      </c>
      <c r="B5850">
        <v>1</v>
      </c>
      <c r="C5850" t="s">
        <v>80</v>
      </c>
      <c r="D5850" t="s">
        <v>105</v>
      </c>
      <c r="E5850" t="s">
        <v>178</v>
      </c>
      <c r="F5850" t="s">
        <v>494</v>
      </c>
      <c r="G5850" t="s">
        <v>163</v>
      </c>
      <c r="H5850" t="s">
        <v>144</v>
      </c>
      <c r="I5850" t="s">
        <v>136</v>
      </c>
      <c r="J5850" t="s">
        <v>137</v>
      </c>
      <c r="K5850" t="s">
        <v>138</v>
      </c>
      <c r="L5850" t="s">
        <v>16887</v>
      </c>
      <c r="M5850" t="s">
        <v>16888</v>
      </c>
      <c r="N5850">
        <v>0.40333333300000002</v>
      </c>
      <c r="O5850">
        <v>1</v>
      </c>
      <c r="P5850">
        <v>1676</v>
      </c>
      <c r="Q5850">
        <v>7</v>
      </c>
      <c r="R5850">
        <v>106</v>
      </c>
      <c r="S5850">
        <v>42</v>
      </c>
      <c r="T5850">
        <v>176</v>
      </c>
      <c r="U5850">
        <v>6</v>
      </c>
      <c r="V5850">
        <v>0</v>
      </c>
      <c r="W5850">
        <v>8.0876847122023338E-2</v>
      </c>
      <c r="X5850">
        <v>197.11466260722099</v>
      </c>
      <c r="Y5850">
        <v>8.7295785225514777</v>
      </c>
      <c r="Z5850">
        <v>19.067424130102555</v>
      </c>
      <c r="AA5850">
        <v>668.95413726233915</v>
      </c>
      <c r="AB5850">
        <v>100.41607200277787</v>
      </c>
      <c r="AC5850">
        <v>246.21835260453773</v>
      </c>
      <c r="AD5850">
        <v>0</v>
      </c>
      <c r="AE5850">
        <v>1240.5811039766518</v>
      </c>
    </row>
    <row r="5851" spans="1:31" x14ac:dyDescent="0.25">
      <c r="A5851">
        <v>2437506</v>
      </c>
      <c r="B5851">
        <v>1</v>
      </c>
      <c r="C5851" t="s">
        <v>81</v>
      </c>
      <c r="D5851" t="s">
        <v>116</v>
      </c>
      <c r="E5851" t="s">
        <v>147</v>
      </c>
      <c r="F5851" t="s">
        <v>16889</v>
      </c>
      <c r="G5851" t="s">
        <v>171</v>
      </c>
      <c r="H5851" t="s">
        <v>135</v>
      </c>
      <c r="I5851" t="s">
        <v>136</v>
      </c>
      <c r="J5851" t="s">
        <v>137</v>
      </c>
      <c r="K5851" t="s">
        <v>138</v>
      </c>
      <c r="L5851" t="s">
        <v>16890</v>
      </c>
      <c r="M5851" t="s">
        <v>16891</v>
      </c>
      <c r="N5851">
        <v>1.173333333</v>
      </c>
      <c r="O5851">
        <v>0</v>
      </c>
      <c r="P5851">
        <v>110</v>
      </c>
      <c r="Q5851">
        <v>0</v>
      </c>
      <c r="R5851">
        <v>0</v>
      </c>
      <c r="S5851">
        <v>0</v>
      </c>
      <c r="T5851">
        <v>4</v>
      </c>
      <c r="U5851">
        <v>0</v>
      </c>
      <c r="V5851">
        <v>0</v>
      </c>
      <c r="W5851">
        <v>0</v>
      </c>
      <c r="X5851">
        <v>37.838347513387468</v>
      </c>
      <c r="Y5851">
        <v>0</v>
      </c>
      <c r="Z5851">
        <v>0</v>
      </c>
      <c r="AA5851">
        <v>0</v>
      </c>
      <c r="AB5851">
        <v>1.74581206996878</v>
      </c>
      <c r="AC5851">
        <v>0</v>
      </c>
      <c r="AD5851">
        <v>0</v>
      </c>
      <c r="AE5851">
        <v>39.584159583356247</v>
      </c>
    </row>
    <row r="5852" spans="1:31" x14ac:dyDescent="0.25">
      <c r="A5852">
        <v>2437507</v>
      </c>
      <c r="B5852">
        <v>1</v>
      </c>
      <c r="C5852" t="s">
        <v>81</v>
      </c>
      <c r="D5852" t="s">
        <v>128</v>
      </c>
      <c r="E5852" t="s">
        <v>141</v>
      </c>
      <c r="F5852" t="s">
        <v>2127</v>
      </c>
      <c r="G5852" t="s">
        <v>429</v>
      </c>
      <c r="H5852" t="s">
        <v>144</v>
      </c>
      <c r="I5852" t="s">
        <v>136</v>
      </c>
      <c r="J5852" t="s">
        <v>137</v>
      </c>
      <c r="K5852" t="s">
        <v>138</v>
      </c>
      <c r="L5852" t="s">
        <v>16892</v>
      </c>
      <c r="M5852" t="s">
        <v>16893</v>
      </c>
      <c r="N5852">
        <v>7.1425000000000001</v>
      </c>
      <c r="O5852">
        <v>6</v>
      </c>
      <c r="P5852">
        <v>559</v>
      </c>
      <c r="Q5852">
        <v>99</v>
      </c>
      <c r="R5852">
        <v>28</v>
      </c>
      <c r="S5852">
        <v>6</v>
      </c>
      <c r="T5852">
        <v>64</v>
      </c>
      <c r="U5852">
        <v>0</v>
      </c>
      <c r="V5852">
        <v>0</v>
      </c>
      <c r="W5852">
        <v>8.6373028045457971</v>
      </c>
      <c r="X5852">
        <v>699.74453260575581</v>
      </c>
      <c r="Y5852">
        <v>160.1948704201119</v>
      </c>
      <c r="Z5852">
        <v>45.054484512533563</v>
      </c>
      <c r="AA5852">
        <v>44.41073893305937</v>
      </c>
      <c r="AB5852">
        <v>167.04319645864459</v>
      </c>
      <c r="AC5852">
        <v>0</v>
      </c>
      <c r="AD5852">
        <v>0</v>
      </c>
      <c r="AE5852">
        <v>1125.085125734651</v>
      </c>
    </row>
    <row r="5853" spans="1:31" x14ac:dyDescent="0.25">
      <c r="A5853">
        <v>2437509</v>
      </c>
      <c r="B5853">
        <v>1</v>
      </c>
      <c r="C5853" t="s">
        <v>80</v>
      </c>
      <c r="D5853" t="s">
        <v>85</v>
      </c>
      <c r="E5853" t="s">
        <v>156</v>
      </c>
      <c r="F5853" t="s">
        <v>16894</v>
      </c>
      <c r="G5853" t="s">
        <v>175</v>
      </c>
      <c r="H5853" t="s">
        <v>135</v>
      </c>
      <c r="I5853" t="s">
        <v>136</v>
      </c>
      <c r="J5853" t="s">
        <v>137</v>
      </c>
      <c r="K5853" t="s">
        <v>138</v>
      </c>
      <c r="L5853" t="s">
        <v>16895</v>
      </c>
      <c r="M5853" t="s">
        <v>16896</v>
      </c>
      <c r="N5853">
        <v>0.645277777</v>
      </c>
      <c r="O5853">
        <v>0</v>
      </c>
      <c r="P5853">
        <v>71</v>
      </c>
      <c r="Q5853">
        <v>0</v>
      </c>
      <c r="R5853">
        <v>0</v>
      </c>
      <c r="S5853">
        <v>0</v>
      </c>
      <c r="T5853">
        <v>169</v>
      </c>
      <c r="U5853">
        <v>0</v>
      </c>
      <c r="V5853">
        <v>0</v>
      </c>
      <c r="W5853">
        <v>0</v>
      </c>
      <c r="X5853">
        <v>17.240642367711391</v>
      </c>
      <c r="Y5853">
        <v>0</v>
      </c>
      <c r="Z5853">
        <v>0</v>
      </c>
      <c r="AA5853">
        <v>0</v>
      </c>
      <c r="AB5853">
        <v>72.624806541400801</v>
      </c>
      <c r="AC5853">
        <v>0</v>
      </c>
      <c r="AD5853">
        <v>0</v>
      </c>
      <c r="AE5853">
        <v>89.865448909112189</v>
      </c>
    </row>
    <row r="5854" spans="1:31" x14ac:dyDescent="0.25">
      <c r="A5854">
        <v>2437511</v>
      </c>
      <c r="B5854">
        <v>1</v>
      </c>
      <c r="C5854" t="s">
        <v>81</v>
      </c>
      <c r="D5854" t="s">
        <v>121</v>
      </c>
      <c r="E5854" t="s">
        <v>132</v>
      </c>
      <c r="F5854" t="s">
        <v>16351</v>
      </c>
      <c r="G5854" t="s">
        <v>214</v>
      </c>
      <c r="H5854" t="s">
        <v>135</v>
      </c>
      <c r="I5854" t="s">
        <v>136</v>
      </c>
      <c r="J5854" t="s">
        <v>3</v>
      </c>
      <c r="K5854" t="s">
        <v>138</v>
      </c>
      <c r="L5854" t="s">
        <v>16897</v>
      </c>
      <c r="M5854" t="s">
        <v>16898</v>
      </c>
      <c r="N5854">
        <v>6.0586111110000003</v>
      </c>
      <c r="O5854">
        <v>0</v>
      </c>
      <c r="P5854">
        <v>2</v>
      </c>
      <c r="Q5854">
        <v>0</v>
      </c>
      <c r="R5854">
        <v>0</v>
      </c>
      <c r="S5854">
        <v>0</v>
      </c>
      <c r="T5854">
        <v>1</v>
      </c>
      <c r="U5854">
        <v>0</v>
      </c>
      <c r="V5854">
        <v>0</v>
      </c>
      <c r="W5854">
        <v>0</v>
      </c>
      <c r="X5854">
        <v>6.9579512903907581</v>
      </c>
      <c r="Y5854">
        <v>0</v>
      </c>
      <c r="Z5854">
        <v>0</v>
      </c>
      <c r="AA5854">
        <v>0</v>
      </c>
      <c r="AB5854">
        <v>1.721464810921278</v>
      </c>
      <c r="AC5854">
        <v>0</v>
      </c>
      <c r="AD5854">
        <v>0</v>
      </c>
      <c r="AE5854">
        <v>8.6794161013120359</v>
      </c>
    </row>
    <row r="5855" spans="1:31" x14ac:dyDescent="0.25">
      <c r="A5855">
        <v>2437513</v>
      </c>
      <c r="B5855">
        <v>1</v>
      </c>
      <c r="C5855" t="s">
        <v>80</v>
      </c>
      <c r="D5855" t="s">
        <v>99</v>
      </c>
      <c r="E5855" t="s">
        <v>147</v>
      </c>
      <c r="F5855" t="s">
        <v>7957</v>
      </c>
      <c r="G5855" t="s">
        <v>171</v>
      </c>
      <c r="H5855" t="s">
        <v>135</v>
      </c>
      <c r="I5855" t="s">
        <v>136</v>
      </c>
      <c r="J5855" t="s">
        <v>137</v>
      </c>
      <c r="K5855" t="s">
        <v>138</v>
      </c>
      <c r="L5855" t="s">
        <v>16899</v>
      </c>
      <c r="M5855" t="s">
        <v>16900</v>
      </c>
      <c r="N5855">
        <v>4.6363888879999999</v>
      </c>
      <c r="O5855">
        <v>0</v>
      </c>
      <c r="P5855">
        <v>58</v>
      </c>
      <c r="Q5855">
        <v>0</v>
      </c>
      <c r="R5855">
        <v>3</v>
      </c>
      <c r="S5855">
        <v>0</v>
      </c>
      <c r="T5855">
        <v>7</v>
      </c>
      <c r="U5855">
        <v>0</v>
      </c>
      <c r="V5855">
        <v>0</v>
      </c>
      <c r="W5855">
        <v>0</v>
      </c>
      <c r="X5855">
        <v>10.851159852959364</v>
      </c>
      <c r="Y5855">
        <v>0</v>
      </c>
      <c r="Z5855">
        <v>0</v>
      </c>
      <c r="AA5855">
        <v>0</v>
      </c>
      <c r="AB5855">
        <v>16.356744405639439</v>
      </c>
      <c r="AC5855">
        <v>0</v>
      </c>
      <c r="AD5855">
        <v>0</v>
      </c>
      <c r="AE5855">
        <v>27.207904258598802</v>
      </c>
    </row>
    <row r="5856" spans="1:31" x14ac:dyDescent="0.25">
      <c r="A5856">
        <v>2437516</v>
      </c>
      <c r="B5856">
        <v>1</v>
      </c>
      <c r="C5856" t="s">
        <v>80</v>
      </c>
      <c r="D5856" t="s">
        <v>98</v>
      </c>
      <c r="E5856" t="s">
        <v>156</v>
      </c>
      <c r="F5856" t="s">
        <v>16901</v>
      </c>
      <c r="G5856" t="s">
        <v>175</v>
      </c>
      <c r="H5856" t="s">
        <v>135</v>
      </c>
      <c r="I5856" t="s">
        <v>136</v>
      </c>
      <c r="J5856" t="s">
        <v>137</v>
      </c>
      <c r="K5856" t="s">
        <v>138</v>
      </c>
      <c r="L5856" t="s">
        <v>16902</v>
      </c>
      <c r="M5856" t="s">
        <v>16903</v>
      </c>
      <c r="N5856">
        <v>0.73388888799999996</v>
      </c>
      <c r="O5856">
        <v>0</v>
      </c>
      <c r="P5856">
        <v>76</v>
      </c>
      <c r="Q5856">
        <v>0</v>
      </c>
      <c r="R5856">
        <v>7</v>
      </c>
      <c r="S5856">
        <v>0</v>
      </c>
      <c r="T5856">
        <v>24</v>
      </c>
      <c r="U5856">
        <v>0</v>
      </c>
      <c r="V5856">
        <v>0</v>
      </c>
      <c r="W5856">
        <v>0</v>
      </c>
      <c r="X5856">
        <v>8.7223050108711551</v>
      </c>
      <c r="Y5856">
        <v>0</v>
      </c>
      <c r="Z5856">
        <v>0</v>
      </c>
      <c r="AA5856">
        <v>0</v>
      </c>
      <c r="AB5856">
        <v>1.0598937474434078</v>
      </c>
      <c r="AC5856">
        <v>0</v>
      </c>
      <c r="AD5856">
        <v>0</v>
      </c>
      <c r="AE5856">
        <v>9.7821987583145624</v>
      </c>
    </row>
    <row r="5857" spans="1:31" x14ac:dyDescent="0.25">
      <c r="A5857">
        <v>2437519</v>
      </c>
      <c r="B5857">
        <v>1</v>
      </c>
      <c r="C5857" t="s">
        <v>81</v>
      </c>
      <c r="D5857" t="s">
        <v>118</v>
      </c>
      <c r="E5857" t="s">
        <v>147</v>
      </c>
      <c r="F5857" t="s">
        <v>4911</v>
      </c>
      <c r="G5857" t="s">
        <v>171</v>
      </c>
      <c r="H5857" t="s">
        <v>135</v>
      </c>
      <c r="I5857" t="s">
        <v>136</v>
      </c>
      <c r="J5857" t="s">
        <v>137</v>
      </c>
      <c r="K5857" t="s">
        <v>138</v>
      </c>
      <c r="L5857" t="s">
        <v>16904</v>
      </c>
      <c r="M5857" t="s">
        <v>16905</v>
      </c>
      <c r="N5857">
        <v>1.124166666</v>
      </c>
      <c r="O5857">
        <v>0</v>
      </c>
      <c r="P5857">
        <v>18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3.9403143202976665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3.9403143202976665</v>
      </c>
    </row>
    <row r="5858" spans="1:31" x14ac:dyDescent="0.25">
      <c r="A5858">
        <v>2437524</v>
      </c>
      <c r="B5858">
        <v>1</v>
      </c>
      <c r="C5858" t="s">
        <v>81</v>
      </c>
      <c r="D5858" t="s">
        <v>112</v>
      </c>
      <c r="E5858" t="s">
        <v>156</v>
      </c>
      <c r="F5858" t="s">
        <v>16906</v>
      </c>
      <c r="G5858" t="s">
        <v>158</v>
      </c>
      <c r="H5858" t="s">
        <v>135</v>
      </c>
      <c r="I5858" t="s">
        <v>136</v>
      </c>
      <c r="J5858" t="s">
        <v>137</v>
      </c>
      <c r="K5858" t="s">
        <v>138</v>
      </c>
      <c r="L5858" t="s">
        <v>16907</v>
      </c>
      <c r="M5858" t="s">
        <v>16908</v>
      </c>
      <c r="N5858">
        <v>0.71194444400000001</v>
      </c>
      <c r="O5858">
        <v>0</v>
      </c>
      <c r="P5858">
        <v>151</v>
      </c>
      <c r="Q5858">
        <v>0</v>
      </c>
      <c r="R5858">
        <v>2</v>
      </c>
      <c r="S5858">
        <v>0</v>
      </c>
      <c r="T5858">
        <v>10</v>
      </c>
      <c r="U5858">
        <v>0</v>
      </c>
      <c r="V5858">
        <v>0</v>
      </c>
      <c r="W5858">
        <v>0</v>
      </c>
      <c r="X5858">
        <v>2.9340704923939747</v>
      </c>
      <c r="Y5858">
        <v>0</v>
      </c>
      <c r="Z5858">
        <v>0</v>
      </c>
      <c r="AA5858">
        <v>0</v>
      </c>
      <c r="AB5858">
        <v>1.7270778063569554</v>
      </c>
      <c r="AC5858">
        <v>0</v>
      </c>
      <c r="AD5858">
        <v>0</v>
      </c>
      <c r="AE5858">
        <v>4.6611482987509305</v>
      </c>
    </row>
    <row r="5859" spans="1:31" x14ac:dyDescent="0.25">
      <c r="A5859">
        <v>2437526</v>
      </c>
      <c r="B5859">
        <v>1</v>
      </c>
      <c r="C5859" t="s">
        <v>80</v>
      </c>
      <c r="D5859" t="s">
        <v>84</v>
      </c>
      <c r="E5859" t="s">
        <v>132</v>
      </c>
      <c r="F5859" t="s">
        <v>16909</v>
      </c>
      <c r="G5859" t="s">
        <v>198</v>
      </c>
      <c r="H5859" t="s">
        <v>135</v>
      </c>
      <c r="I5859" t="s">
        <v>136</v>
      </c>
      <c r="J5859" t="s">
        <v>137</v>
      </c>
      <c r="K5859" t="s">
        <v>138</v>
      </c>
      <c r="L5859" t="s">
        <v>16910</v>
      </c>
      <c r="M5859" t="s">
        <v>16911</v>
      </c>
      <c r="N5859">
        <v>4.2605555549999998</v>
      </c>
      <c r="O5859">
        <v>0</v>
      </c>
      <c r="P5859">
        <v>11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10.887749518993456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10.887749518993456</v>
      </c>
    </row>
    <row r="5860" spans="1:31" x14ac:dyDescent="0.25">
      <c r="A5860">
        <v>2437530</v>
      </c>
      <c r="B5860">
        <v>1</v>
      </c>
      <c r="C5860" t="s">
        <v>80</v>
      </c>
      <c r="D5860" t="s">
        <v>103</v>
      </c>
      <c r="E5860" t="s">
        <v>132</v>
      </c>
      <c r="F5860" t="s">
        <v>16912</v>
      </c>
      <c r="G5860" t="s">
        <v>134</v>
      </c>
      <c r="H5860" t="s">
        <v>135</v>
      </c>
      <c r="I5860" t="s">
        <v>136</v>
      </c>
      <c r="J5860" t="s">
        <v>137</v>
      </c>
      <c r="K5860" t="s">
        <v>138</v>
      </c>
      <c r="L5860" t="s">
        <v>16913</v>
      </c>
      <c r="M5860" t="s">
        <v>16914</v>
      </c>
      <c r="N5860">
        <v>1.036944444</v>
      </c>
      <c r="O5860">
        <v>0</v>
      </c>
      <c r="P5860">
        <v>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0.43975000914083329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0.43975000914083329</v>
      </c>
    </row>
    <row r="5861" spans="1:31" x14ac:dyDescent="0.25">
      <c r="A5861">
        <v>2437531</v>
      </c>
      <c r="B5861">
        <v>1</v>
      </c>
      <c r="C5861" t="s">
        <v>80</v>
      </c>
      <c r="D5861" t="s">
        <v>85</v>
      </c>
      <c r="E5861" t="s">
        <v>132</v>
      </c>
      <c r="F5861" t="s">
        <v>16915</v>
      </c>
      <c r="G5861" t="s">
        <v>198</v>
      </c>
      <c r="H5861" t="s">
        <v>135</v>
      </c>
      <c r="I5861" t="s">
        <v>136</v>
      </c>
      <c r="J5861" t="s">
        <v>137</v>
      </c>
      <c r="K5861" t="s">
        <v>138</v>
      </c>
      <c r="L5861" t="s">
        <v>16916</v>
      </c>
      <c r="M5861" t="s">
        <v>16917</v>
      </c>
      <c r="N5861">
        <v>1.896111111</v>
      </c>
      <c r="O5861">
        <v>0</v>
      </c>
      <c r="P5861">
        <v>13</v>
      </c>
      <c r="Q5861">
        <v>0</v>
      </c>
      <c r="R5861">
        <v>0</v>
      </c>
      <c r="S5861">
        <v>0</v>
      </c>
      <c r="T5861">
        <v>4</v>
      </c>
      <c r="U5861">
        <v>0</v>
      </c>
      <c r="V5861">
        <v>0</v>
      </c>
      <c r="W5861">
        <v>0</v>
      </c>
      <c r="X5861">
        <v>7.2567861170377084</v>
      </c>
      <c r="Y5861">
        <v>0</v>
      </c>
      <c r="Z5861">
        <v>0</v>
      </c>
      <c r="AA5861">
        <v>0</v>
      </c>
      <c r="AB5861">
        <v>9.2910152177605205</v>
      </c>
      <c r="AC5861">
        <v>0</v>
      </c>
      <c r="AD5861">
        <v>0</v>
      </c>
      <c r="AE5861">
        <v>16.54780133479823</v>
      </c>
    </row>
    <row r="5862" spans="1:31" x14ac:dyDescent="0.25">
      <c r="A5862">
        <v>2437535</v>
      </c>
      <c r="B5862">
        <v>1</v>
      </c>
      <c r="C5862" t="s">
        <v>80</v>
      </c>
      <c r="D5862" t="s">
        <v>90</v>
      </c>
      <c r="E5862" t="s">
        <v>147</v>
      </c>
      <c r="F5862" t="s">
        <v>16918</v>
      </c>
      <c r="G5862" t="s">
        <v>479</v>
      </c>
      <c r="H5862" t="s">
        <v>135</v>
      </c>
      <c r="I5862" t="s">
        <v>136</v>
      </c>
      <c r="J5862" t="s">
        <v>137</v>
      </c>
      <c r="K5862" t="s">
        <v>138</v>
      </c>
      <c r="L5862" t="s">
        <v>16919</v>
      </c>
      <c r="M5862" t="s">
        <v>16920</v>
      </c>
      <c r="N5862">
        <v>2.5947222220000001</v>
      </c>
      <c r="O5862">
        <v>0</v>
      </c>
      <c r="P5862">
        <v>324</v>
      </c>
      <c r="Q5862">
        <v>0</v>
      </c>
      <c r="R5862">
        <v>0</v>
      </c>
      <c r="S5862">
        <v>0</v>
      </c>
      <c r="T5862">
        <v>21</v>
      </c>
      <c r="U5862">
        <v>0</v>
      </c>
      <c r="V5862">
        <v>0</v>
      </c>
      <c r="W5862">
        <v>0</v>
      </c>
      <c r="X5862">
        <v>299.88529515433299</v>
      </c>
      <c r="Y5862">
        <v>0</v>
      </c>
      <c r="Z5862">
        <v>0</v>
      </c>
      <c r="AA5862">
        <v>0</v>
      </c>
      <c r="AB5862">
        <v>17.82639507662293</v>
      </c>
      <c r="AC5862">
        <v>0</v>
      </c>
      <c r="AD5862">
        <v>0</v>
      </c>
      <c r="AE5862">
        <v>317.71169023095592</v>
      </c>
    </row>
    <row r="5863" spans="1:31" x14ac:dyDescent="0.25">
      <c r="A5863">
        <v>2437538</v>
      </c>
      <c r="B5863">
        <v>1</v>
      </c>
      <c r="C5863" t="s">
        <v>80</v>
      </c>
      <c r="D5863" t="s">
        <v>106</v>
      </c>
      <c r="E5863" t="s">
        <v>147</v>
      </c>
      <c r="F5863" t="s">
        <v>16921</v>
      </c>
      <c r="G5863" t="s">
        <v>149</v>
      </c>
      <c r="H5863" t="s">
        <v>135</v>
      </c>
      <c r="I5863" t="s">
        <v>136</v>
      </c>
      <c r="J5863" t="s">
        <v>137</v>
      </c>
      <c r="K5863" t="s">
        <v>138</v>
      </c>
      <c r="L5863" t="s">
        <v>16922</v>
      </c>
      <c r="M5863" t="s">
        <v>16923</v>
      </c>
      <c r="N5863">
        <v>1.284166666</v>
      </c>
      <c r="O5863">
        <v>0</v>
      </c>
      <c r="P5863">
        <v>197</v>
      </c>
      <c r="Q5863">
        <v>0</v>
      </c>
      <c r="R5863">
        <v>0</v>
      </c>
      <c r="S5863">
        <v>0</v>
      </c>
      <c r="T5863">
        <v>7</v>
      </c>
      <c r="U5863">
        <v>0</v>
      </c>
      <c r="V5863">
        <v>0</v>
      </c>
      <c r="W5863">
        <v>0</v>
      </c>
      <c r="X5863">
        <v>51.976479418799329</v>
      </c>
      <c r="Y5863">
        <v>0</v>
      </c>
      <c r="Z5863">
        <v>0</v>
      </c>
      <c r="AA5863">
        <v>0</v>
      </c>
      <c r="AB5863">
        <v>2.3213129808484596</v>
      </c>
      <c r="AC5863">
        <v>0</v>
      </c>
      <c r="AD5863">
        <v>0</v>
      </c>
      <c r="AE5863">
        <v>54.29779239964779</v>
      </c>
    </row>
    <row r="5864" spans="1:31" x14ac:dyDescent="0.25">
      <c r="A5864">
        <v>2437539</v>
      </c>
      <c r="B5864">
        <v>1</v>
      </c>
      <c r="C5864" t="s">
        <v>80</v>
      </c>
      <c r="D5864" t="s">
        <v>101</v>
      </c>
      <c r="E5864" t="s">
        <v>147</v>
      </c>
      <c r="F5864" t="s">
        <v>16924</v>
      </c>
      <c r="G5864" t="s">
        <v>808</v>
      </c>
      <c r="H5864" t="s">
        <v>135</v>
      </c>
      <c r="I5864" t="s">
        <v>136</v>
      </c>
      <c r="J5864" t="s">
        <v>137</v>
      </c>
      <c r="K5864" t="s">
        <v>138</v>
      </c>
      <c r="L5864" t="s">
        <v>16925</v>
      </c>
      <c r="M5864" t="s">
        <v>16926</v>
      </c>
      <c r="N5864">
        <v>1.7111111109999999</v>
      </c>
      <c r="O5864">
        <v>0</v>
      </c>
      <c r="P5864">
        <v>13</v>
      </c>
      <c r="Q5864">
        <v>0</v>
      </c>
      <c r="R5864">
        <v>1</v>
      </c>
      <c r="S5864">
        <v>0</v>
      </c>
      <c r="T5864">
        <v>3</v>
      </c>
      <c r="U5864">
        <v>0</v>
      </c>
      <c r="V5864">
        <v>0</v>
      </c>
      <c r="W5864">
        <v>0</v>
      </c>
      <c r="X5864">
        <v>12.096315440054838</v>
      </c>
      <c r="Y5864">
        <v>0</v>
      </c>
      <c r="Z5864">
        <v>0</v>
      </c>
      <c r="AA5864">
        <v>0</v>
      </c>
      <c r="AB5864">
        <v>2.8192378082550347</v>
      </c>
      <c r="AC5864">
        <v>0</v>
      </c>
      <c r="AD5864">
        <v>0</v>
      </c>
      <c r="AE5864">
        <v>14.915553248309873</v>
      </c>
    </row>
    <row r="5865" spans="1:31" x14ac:dyDescent="0.25">
      <c r="A5865">
        <v>2437542</v>
      </c>
      <c r="B5865">
        <v>1</v>
      </c>
      <c r="C5865" t="s">
        <v>80</v>
      </c>
      <c r="D5865" t="s">
        <v>93</v>
      </c>
      <c r="E5865" t="s">
        <v>147</v>
      </c>
      <c r="F5865" t="s">
        <v>16927</v>
      </c>
      <c r="G5865" t="s">
        <v>171</v>
      </c>
      <c r="H5865" t="s">
        <v>135</v>
      </c>
      <c r="I5865" t="s">
        <v>136</v>
      </c>
      <c r="J5865" t="s">
        <v>137</v>
      </c>
      <c r="K5865" t="s">
        <v>138</v>
      </c>
      <c r="L5865" t="s">
        <v>16928</v>
      </c>
      <c r="M5865" t="s">
        <v>16929</v>
      </c>
      <c r="N5865">
        <v>2.213333333</v>
      </c>
      <c r="O5865">
        <v>0</v>
      </c>
      <c r="P5865">
        <v>6</v>
      </c>
      <c r="Q5865">
        <v>0</v>
      </c>
      <c r="R5865">
        <v>1</v>
      </c>
      <c r="S5865">
        <v>0</v>
      </c>
      <c r="T5865">
        <v>1</v>
      </c>
      <c r="U5865">
        <v>0</v>
      </c>
      <c r="V5865">
        <v>0</v>
      </c>
      <c r="W5865">
        <v>0</v>
      </c>
      <c r="X5865">
        <v>2.0848543560309283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2.0848543560309283</v>
      </c>
    </row>
    <row r="5866" spans="1:31" x14ac:dyDescent="0.25">
      <c r="A5866">
        <v>2437545</v>
      </c>
      <c r="B5866">
        <v>1</v>
      </c>
      <c r="C5866" t="s">
        <v>81</v>
      </c>
      <c r="D5866" t="s">
        <v>115</v>
      </c>
      <c r="E5866" t="s">
        <v>132</v>
      </c>
      <c r="F5866" t="s">
        <v>16930</v>
      </c>
      <c r="G5866" t="s">
        <v>134</v>
      </c>
      <c r="H5866" t="s">
        <v>135</v>
      </c>
      <c r="I5866" t="s">
        <v>136</v>
      </c>
      <c r="J5866" t="s">
        <v>137</v>
      </c>
      <c r="K5866" t="s">
        <v>138</v>
      </c>
      <c r="L5866" t="s">
        <v>16931</v>
      </c>
      <c r="M5866" t="s">
        <v>16932</v>
      </c>
      <c r="N5866">
        <v>0.96472222200000002</v>
      </c>
      <c r="O5866">
        <v>0</v>
      </c>
      <c r="P5866">
        <v>1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0.21140333249504997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0.21140333249504997</v>
      </c>
    </row>
    <row r="5867" spans="1:31" x14ac:dyDescent="0.25">
      <c r="A5867">
        <v>2437548</v>
      </c>
      <c r="B5867">
        <v>1</v>
      </c>
      <c r="C5867" t="s">
        <v>80</v>
      </c>
      <c r="D5867" t="s">
        <v>107</v>
      </c>
      <c r="E5867" t="s">
        <v>161</v>
      </c>
      <c r="F5867" t="s">
        <v>16933</v>
      </c>
      <c r="G5867" t="s">
        <v>301</v>
      </c>
      <c r="H5867" t="s">
        <v>144</v>
      </c>
      <c r="I5867" t="s">
        <v>136</v>
      </c>
      <c r="J5867" t="s">
        <v>137</v>
      </c>
      <c r="K5867" t="s">
        <v>138</v>
      </c>
      <c r="L5867" t="s">
        <v>16934</v>
      </c>
      <c r="M5867" t="s">
        <v>16935</v>
      </c>
      <c r="N5867">
        <v>1.196111111</v>
      </c>
      <c r="O5867">
        <v>0</v>
      </c>
      <c r="P5867">
        <v>904</v>
      </c>
      <c r="Q5867">
        <v>0</v>
      </c>
      <c r="R5867">
        <v>0</v>
      </c>
      <c r="S5867">
        <v>0</v>
      </c>
      <c r="T5867">
        <v>31</v>
      </c>
      <c r="U5867">
        <v>0</v>
      </c>
      <c r="V5867">
        <v>0</v>
      </c>
      <c r="W5867">
        <v>0</v>
      </c>
      <c r="X5867">
        <v>216.88243967387547</v>
      </c>
      <c r="Y5867">
        <v>0</v>
      </c>
      <c r="Z5867">
        <v>0</v>
      </c>
      <c r="AA5867">
        <v>0</v>
      </c>
      <c r="AB5867">
        <v>35.079217511609265</v>
      </c>
      <c r="AC5867">
        <v>0</v>
      </c>
      <c r="AD5867">
        <v>0</v>
      </c>
      <c r="AE5867">
        <v>251.96165718548474</v>
      </c>
    </row>
    <row r="5868" spans="1:31" x14ac:dyDescent="0.25">
      <c r="A5868">
        <v>2437550</v>
      </c>
      <c r="B5868">
        <v>1</v>
      </c>
      <c r="C5868" t="s">
        <v>80</v>
      </c>
      <c r="D5868" t="s">
        <v>84</v>
      </c>
      <c r="E5868" t="s">
        <v>132</v>
      </c>
      <c r="F5868" t="s">
        <v>16936</v>
      </c>
      <c r="G5868" t="s">
        <v>134</v>
      </c>
      <c r="H5868" t="s">
        <v>135</v>
      </c>
      <c r="I5868" t="s">
        <v>136</v>
      </c>
      <c r="J5868" t="s">
        <v>137</v>
      </c>
      <c r="K5868" t="s">
        <v>138</v>
      </c>
      <c r="L5868" t="s">
        <v>16937</v>
      </c>
      <c r="M5868" t="s">
        <v>16938</v>
      </c>
      <c r="N5868">
        <v>2.0930555549999998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1</v>
      </c>
      <c r="U5868">
        <v>0</v>
      </c>
      <c r="V5868">
        <v>0</v>
      </c>
      <c r="W5868">
        <v>0</v>
      </c>
      <c r="X5868">
        <v>0.6087629840880433</v>
      </c>
      <c r="Y5868">
        <v>0</v>
      </c>
      <c r="Z5868">
        <v>0</v>
      </c>
      <c r="AA5868">
        <v>0</v>
      </c>
      <c r="AB5868">
        <v>2.7598233880894449E-3</v>
      </c>
      <c r="AC5868">
        <v>0</v>
      </c>
      <c r="AD5868">
        <v>0</v>
      </c>
      <c r="AE5868">
        <v>0.61152280747613275</v>
      </c>
    </row>
    <row r="5869" spans="1:31" x14ac:dyDescent="0.25">
      <c r="A5869">
        <v>2437551</v>
      </c>
      <c r="B5869">
        <v>1</v>
      </c>
      <c r="C5869" t="s">
        <v>80</v>
      </c>
      <c r="D5869" t="s">
        <v>103</v>
      </c>
      <c r="E5869" t="s">
        <v>132</v>
      </c>
      <c r="F5869" t="s">
        <v>16939</v>
      </c>
      <c r="G5869" t="s">
        <v>153</v>
      </c>
      <c r="H5869" t="s">
        <v>135</v>
      </c>
      <c r="I5869" t="s">
        <v>136</v>
      </c>
      <c r="J5869" t="s">
        <v>137</v>
      </c>
      <c r="K5869" t="s">
        <v>138</v>
      </c>
      <c r="L5869" t="s">
        <v>16940</v>
      </c>
      <c r="M5869" t="s">
        <v>16941</v>
      </c>
      <c r="N5869">
        <v>1.2527777769999999</v>
      </c>
      <c r="O5869">
        <v>0</v>
      </c>
      <c r="P5869">
        <v>13</v>
      </c>
      <c r="Q5869">
        <v>0</v>
      </c>
      <c r="R5869">
        <v>0</v>
      </c>
      <c r="S5869">
        <v>0</v>
      </c>
      <c r="T5869">
        <v>1</v>
      </c>
      <c r="U5869">
        <v>0</v>
      </c>
      <c r="V5869">
        <v>0</v>
      </c>
      <c r="W5869">
        <v>0</v>
      </c>
      <c r="X5869">
        <v>3.0447908686851815</v>
      </c>
      <c r="Y5869">
        <v>0</v>
      </c>
      <c r="Z5869">
        <v>0</v>
      </c>
      <c r="AA5869">
        <v>0</v>
      </c>
      <c r="AB5869">
        <v>0.54352221200686668</v>
      </c>
      <c r="AC5869">
        <v>0</v>
      </c>
      <c r="AD5869">
        <v>0</v>
      </c>
      <c r="AE5869">
        <v>3.588313080692048</v>
      </c>
    </row>
    <row r="5870" spans="1:31" x14ac:dyDescent="0.25">
      <c r="A5870">
        <v>2437553</v>
      </c>
      <c r="B5870">
        <v>1</v>
      </c>
      <c r="C5870" t="s">
        <v>80</v>
      </c>
      <c r="D5870" t="s">
        <v>103</v>
      </c>
      <c r="E5870" t="s">
        <v>132</v>
      </c>
      <c r="F5870" t="s">
        <v>16942</v>
      </c>
      <c r="G5870" t="s">
        <v>134</v>
      </c>
      <c r="H5870" t="s">
        <v>135</v>
      </c>
      <c r="I5870" t="s">
        <v>136</v>
      </c>
      <c r="J5870" t="s">
        <v>137</v>
      </c>
      <c r="K5870" t="s">
        <v>138</v>
      </c>
      <c r="L5870" t="s">
        <v>16943</v>
      </c>
      <c r="M5870" t="s">
        <v>16944</v>
      </c>
      <c r="N5870">
        <v>1.787222222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1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0.16636697986780416</v>
      </c>
      <c r="AC5870">
        <v>0</v>
      </c>
      <c r="AD5870">
        <v>0</v>
      </c>
      <c r="AE5870">
        <v>0.16636697986780416</v>
      </c>
    </row>
    <row r="5871" spans="1:31" x14ac:dyDescent="0.25">
      <c r="A5871">
        <v>2437554</v>
      </c>
      <c r="B5871">
        <v>1</v>
      </c>
      <c r="C5871" t="s">
        <v>80</v>
      </c>
      <c r="D5871" t="s">
        <v>88</v>
      </c>
      <c r="E5871" t="s">
        <v>147</v>
      </c>
      <c r="F5871" t="s">
        <v>16945</v>
      </c>
      <c r="G5871" t="s">
        <v>2293</v>
      </c>
      <c r="H5871" t="s">
        <v>135</v>
      </c>
      <c r="I5871" t="s">
        <v>136</v>
      </c>
      <c r="J5871" t="s">
        <v>137</v>
      </c>
      <c r="K5871" t="s">
        <v>138</v>
      </c>
      <c r="L5871" t="s">
        <v>16946</v>
      </c>
      <c r="M5871" t="s">
        <v>16947</v>
      </c>
      <c r="N5871">
        <v>0.59499999999999997</v>
      </c>
      <c r="O5871">
        <v>0</v>
      </c>
      <c r="P5871">
        <v>29</v>
      </c>
      <c r="Q5871">
        <v>0</v>
      </c>
      <c r="R5871">
        <v>0</v>
      </c>
      <c r="S5871">
        <v>0</v>
      </c>
      <c r="T5871">
        <v>5</v>
      </c>
      <c r="U5871">
        <v>0</v>
      </c>
      <c r="V5871">
        <v>0</v>
      </c>
      <c r="W5871">
        <v>0</v>
      </c>
      <c r="X5871">
        <v>3.3110533517697962</v>
      </c>
      <c r="Y5871">
        <v>0</v>
      </c>
      <c r="Z5871">
        <v>0</v>
      </c>
      <c r="AA5871">
        <v>0</v>
      </c>
      <c r="AB5871">
        <v>1.011807335771751</v>
      </c>
      <c r="AC5871">
        <v>0</v>
      </c>
      <c r="AD5871">
        <v>0</v>
      </c>
      <c r="AE5871">
        <v>4.3228606875415476</v>
      </c>
    </row>
    <row r="5872" spans="1:31" x14ac:dyDescent="0.25">
      <c r="A5872">
        <v>2437559</v>
      </c>
      <c r="B5872">
        <v>1</v>
      </c>
      <c r="C5872" t="s">
        <v>80</v>
      </c>
      <c r="D5872" t="s">
        <v>96</v>
      </c>
      <c r="E5872" t="s">
        <v>132</v>
      </c>
      <c r="F5872" t="s">
        <v>16948</v>
      </c>
      <c r="G5872" t="s">
        <v>134</v>
      </c>
      <c r="H5872" t="s">
        <v>135</v>
      </c>
      <c r="I5872" t="s">
        <v>136</v>
      </c>
      <c r="J5872" t="s">
        <v>137</v>
      </c>
      <c r="K5872" t="s">
        <v>138</v>
      </c>
      <c r="L5872" t="s">
        <v>16949</v>
      </c>
      <c r="M5872" t="s">
        <v>16950</v>
      </c>
      <c r="N5872">
        <v>3.054444444</v>
      </c>
      <c r="O5872">
        <v>0</v>
      </c>
      <c r="P5872">
        <v>1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0.15228521247434998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0.15228521247434998</v>
      </c>
    </row>
    <row r="5873" spans="1:31" x14ac:dyDescent="0.25">
      <c r="A5873">
        <v>2437563</v>
      </c>
      <c r="B5873">
        <v>1</v>
      </c>
      <c r="C5873" t="s">
        <v>80</v>
      </c>
      <c r="D5873" t="s">
        <v>90</v>
      </c>
      <c r="E5873" t="s">
        <v>156</v>
      </c>
      <c r="F5873" t="s">
        <v>16951</v>
      </c>
      <c r="G5873" t="s">
        <v>175</v>
      </c>
      <c r="H5873" t="s">
        <v>135</v>
      </c>
      <c r="I5873" t="s">
        <v>136</v>
      </c>
      <c r="J5873" t="s">
        <v>137</v>
      </c>
      <c r="K5873" t="s">
        <v>138</v>
      </c>
      <c r="L5873" t="s">
        <v>16952</v>
      </c>
      <c r="M5873" t="s">
        <v>16953</v>
      </c>
      <c r="N5873">
        <v>1.7424999999999999</v>
      </c>
      <c r="O5873">
        <v>0</v>
      </c>
      <c r="P5873">
        <v>735</v>
      </c>
      <c r="Q5873">
        <v>0</v>
      </c>
      <c r="R5873">
        <v>0</v>
      </c>
      <c r="S5873">
        <v>0</v>
      </c>
      <c r="T5873">
        <v>142</v>
      </c>
      <c r="U5873">
        <v>0</v>
      </c>
      <c r="V5873">
        <v>1</v>
      </c>
      <c r="W5873">
        <v>0</v>
      </c>
      <c r="X5873">
        <v>422.60177409301269</v>
      </c>
      <c r="Y5873">
        <v>0</v>
      </c>
      <c r="Z5873">
        <v>0</v>
      </c>
      <c r="AA5873">
        <v>0</v>
      </c>
      <c r="AB5873">
        <v>107.20493274390826</v>
      </c>
      <c r="AC5873">
        <v>0</v>
      </c>
      <c r="AD5873">
        <v>0.68916334810468749</v>
      </c>
      <c r="AE5873">
        <v>530.49587018502564</v>
      </c>
    </row>
    <row r="5874" spans="1:31" x14ac:dyDescent="0.25">
      <c r="A5874">
        <v>2437567</v>
      </c>
      <c r="B5874">
        <v>1</v>
      </c>
      <c r="C5874" t="s">
        <v>80</v>
      </c>
      <c r="D5874" t="s">
        <v>96</v>
      </c>
      <c r="E5874" t="s">
        <v>147</v>
      </c>
      <c r="F5874" t="s">
        <v>16954</v>
      </c>
      <c r="G5874" t="s">
        <v>175</v>
      </c>
      <c r="H5874" t="s">
        <v>135</v>
      </c>
      <c r="I5874" t="s">
        <v>136</v>
      </c>
      <c r="J5874" t="s">
        <v>137</v>
      </c>
      <c r="K5874" t="s">
        <v>138</v>
      </c>
      <c r="L5874" t="s">
        <v>16955</v>
      </c>
      <c r="M5874" t="s">
        <v>16956</v>
      </c>
      <c r="N5874">
        <v>0.52138888800000005</v>
      </c>
      <c r="O5874">
        <v>0</v>
      </c>
      <c r="P5874">
        <v>36</v>
      </c>
      <c r="Q5874">
        <v>0</v>
      </c>
      <c r="R5874">
        <v>0</v>
      </c>
      <c r="S5874">
        <v>0</v>
      </c>
      <c r="T5874">
        <v>2</v>
      </c>
      <c r="U5874">
        <v>0</v>
      </c>
      <c r="V5874">
        <v>0</v>
      </c>
      <c r="W5874">
        <v>0</v>
      </c>
      <c r="X5874">
        <v>4.1064151342198043</v>
      </c>
      <c r="Y5874">
        <v>0</v>
      </c>
      <c r="Z5874">
        <v>0</v>
      </c>
      <c r="AA5874">
        <v>0</v>
      </c>
      <c r="AB5874">
        <v>0.59972104974301121</v>
      </c>
      <c r="AC5874">
        <v>0</v>
      </c>
      <c r="AD5874">
        <v>0</v>
      </c>
      <c r="AE5874">
        <v>4.7061361839628155</v>
      </c>
    </row>
    <row r="5875" spans="1:31" x14ac:dyDescent="0.25">
      <c r="A5875">
        <v>2437569</v>
      </c>
      <c r="B5875">
        <v>1</v>
      </c>
      <c r="C5875" t="s">
        <v>80</v>
      </c>
      <c r="D5875" t="s">
        <v>99</v>
      </c>
      <c r="E5875" t="s">
        <v>132</v>
      </c>
      <c r="F5875" t="s">
        <v>16957</v>
      </c>
      <c r="G5875" t="s">
        <v>198</v>
      </c>
      <c r="H5875" t="s">
        <v>135</v>
      </c>
      <c r="I5875" t="s">
        <v>136</v>
      </c>
      <c r="J5875" t="s">
        <v>137</v>
      </c>
      <c r="K5875" t="s">
        <v>138</v>
      </c>
      <c r="L5875" t="s">
        <v>16958</v>
      </c>
      <c r="M5875" t="s">
        <v>16959</v>
      </c>
      <c r="N5875">
        <v>3.8222222220000002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0.8964631543546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0.8964631543546</v>
      </c>
    </row>
    <row r="5876" spans="1:31" x14ac:dyDescent="0.25">
      <c r="A5876">
        <v>2437571</v>
      </c>
      <c r="B5876">
        <v>1</v>
      </c>
      <c r="C5876" t="s">
        <v>80</v>
      </c>
      <c r="D5876" t="s">
        <v>101</v>
      </c>
      <c r="E5876" t="s">
        <v>161</v>
      </c>
      <c r="F5876" t="s">
        <v>16960</v>
      </c>
      <c r="G5876" t="s">
        <v>256</v>
      </c>
      <c r="H5876" t="s">
        <v>144</v>
      </c>
      <c r="I5876" t="s">
        <v>136</v>
      </c>
      <c r="J5876" t="s">
        <v>137</v>
      </c>
      <c r="K5876" t="s">
        <v>138</v>
      </c>
      <c r="L5876" t="s">
        <v>16961</v>
      </c>
      <c r="M5876" t="s">
        <v>16962</v>
      </c>
      <c r="N5876">
        <v>1.1744444439999999</v>
      </c>
      <c r="O5876">
        <v>3</v>
      </c>
      <c r="P5876">
        <v>0</v>
      </c>
      <c r="Q5876">
        <v>1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1.6941111795434065</v>
      </c>
      <c r="X5876">
        <v>0</v>
      </c>
      <c r="Y5876">
        <v>0.11561501234213226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1.8097261918855387</v>
      </c>
    </row>
    <row r="5877" spans="1:31" x14ac:dyDescent="0.25">
      <c r="A5877">
        <v>2437574</v>
      </c>
      <c r="B5877">
        <v>1</v>
      </c>
      <c r="C5877" t="s">
        <v>81</v>
      </c>
      <c r="D5877" t="s">
        <v>113</v>
      </c>
      <c r="E5877" t="s">
        <v>147</v>
      </c>
      <c r="F5877" t="s">
        <v>16963</v>
      </c>
      <c r="G5877" t="s">
        <v>171</v>
      </c>
      <c r="H5877" t="s">
        <v>135</v>
      </c>
      <c r="I5877" t="s">
        <v>136</v>
      </c>
      <c r="J5877" t="s">
        <v>137</v>
      </c>
      <c r="K5877" t="s">
        <v>138</v>
      </c>
      <c r="L5877" t="s">
        <v>16964</v>
      </c>
      <c r="M5877" t="s">
        <v>16965</v>
      </c>
      <c r="N5877">
        <v>1.000277777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1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1.6909003000541556</v>
      </c>
      <c r="AC5877">
        <v>0</v>
      </c>
      <c r="AD5877">
        <v>0</v>
      </c>
      <c r="AE5877">
        <v>1.6909003000541556</v>
      </c>
    </row>
    <row r="5878" spans="1:31" x14ac:dyDescent="0.25">
      <c r="A5878">
        <v>2437575</v>
      </c>
      <c r="B5878">
        <v>1</v>
      </c>
      <c r="C5878" t="s">
        <v>80</v>
      </c>
      <c r="D5878" t="s">
        <v>95</v>
      </c>
      <c r="E5878" t="s">
        <v>147</v>
      </c>
      <c r="F5878" t="s">
        <v>16966</v>
      </c>
      <c r="G5878" t="s">
        <v>175</v>
      </c>
      <c r="H5878" t="s">
        <v>135</v>
      </c>
      <c r="I5878" t="s">
        <v>136</v>
      </c>
      <c r="J5878" t="s">
        <v>137</v>
      </c>
      <c r="K5878" t="s">
        <v>138</v>
      </c>
      <c r="L5878" t="s">
        <v>16967</v>
      </c>
      <c r="M5878" t="s">
        <v>16968</v>
      </c>
      <c r="N5878">
        <v>1.5155555549999999</v>
      </c>
      <c r="O5878">
        <v>0</v>
      </c>
      <c r="P5878">
        <v>7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1.9800832066151275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1.9800832066151275</v>
      </c>
    </row>
    <row r="5879" spans="1:31" x14ac:dyDescent="0.25">
      <c r="A5879">
        <v>2437580</v>
      </c>
      <c r="B5879">
        <v>1</v>
      </c>
      <c r="C5879" t="s">
        <v>80</v>
      </c>
      <c r="D5879" t="s">
        <v>83</v>
      </c>
      <c r="E5879" t="s">
        <v>132</v>
      </c>
      <c r="F5879" t="s">
        <v>16969</v>
      </c>
      <c r="G5879" t="s">
        <v>134</v>
      </c>
      <c r="H5879" t="s">
        <v>135</v>
      </c>
      <c r="I5879" t="s">
        <v>136</v>
      </c>
      <c r="J5879" t="s">
        <v>137</v>
      </c>
      <c r="K5879" t="s">
        <v>138</v>
      </c>
      <c r="L5879" t="s">
        <v>16970</v>
      </c>
      <c r="M5879" t="s">
        <v>16971</v>
      </c>
      <c r="N5879">
        <v>1.06</v>
      </c>
      <c r="O5879">
        <v>0</v>
      </c>
      <c r="P5879">
        <v>2</v>
      </c>
      <c r="Q5879">
        <v>0</v>
      </c>
      <c r="R5879">
        <v>0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1.3287321687064386</v>
      </c>
      <c r="Y5879">
        <v>0</v>
      </c>
      <c r="Z5879">
        <v>0</v>
      </c>
      <c r="AA5879">
        <v>0</v>
      </c>
      <c r="AB5879">
        <v>2.9606926690377158</v>
      </c>
      <c r="AC5879">
        <v>0</v>
      </c>
      <c r="AD5879">
        <v>0</v>
      </c>
      <c r="AE5879">
        <v>4.2894248377441544</v>
      </c>
    </row>
    <row r="5880" spans="1:31" x14ac:dyDescent="0.25">
      <c r="A5880">
        <v>2437582</v>
      </c>
      <c r="B5880">
        <v>1</v>
      </c>
      <c r="C5880" t="s">
        <v>80</v>
      </c>
      <c r="D5880" t="s">
        <v>103</v>
      </c>
      <c r="E5880" t="s">
        <v>132</v>
      </c>
      <c r="F5880" t="s">
        <v>16972</v>
      </c>
      <c r="G5880" t="s">
        <v>134</v>
      </c>
      <c r="H5880" t="s">
        <v>135</v>
      </c>
      <c r="I5880" t="s">
        <v>136</v>
      </c>
      <c r="J5880" t="s">
        <v>137</v>
      </c>
      <c r="K5880" t="s">
        <v>138</v>
      </c>
      <c r="L5880" t="s">
        <v>16973</v>
      </c>
      <c r="M5880" t="s">
        <v>16974</v>
      </c>
      <c r="N5880">
        <v>2.5291666660000001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1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3.342594497966667E-3</v>
      </c>
      <c r="AC5880">
        <v>0</v>
      </c>
      <c r="AD5880">
        <v>0</v>
      </c>
      <c r="AE5880">
        <v>3.342594497966667E-3</v>
      </c>
    </row>
    <row r="5881" spans="1:31" x14ac:dyDescent="0.25">
      <c r="A5881">
        <v>2437585</v>
      </c>
      <c r="B5881">
        <v>1</v>
      </c>
      <c r="C5881" t="s">
        <v>80</v>
      </c>
      <c r="D5881" t="s">
        <v>100</v>
      </c>
      <c r="E5881" t="s">
        <v>132</v>
      </c>
      <c r="F5881" t="s">
        <v>16975</v>
      </c>
      <c r="G5881" t="s">
        <v>134</v>
      </c>
      <c r="H5881" t="s">
        <v>135</v>
      </c>
      <c r="I5881" t="s">
        <v>136</v>
      </c>
      <c r="J5881" t="s">
        <v>137</v>
      </c>
      <c r="K5881" t="s">
        <v>138</v>
      </c>
      <c r="L5881" t="s">
        <v>16976</v>
      </c>
      <c r="M5881" t="s">
        <v>16977</v>
      </c>
      <c r="N5881">
        <v>0.79833333299999998</v>
      </c>
      <c r="O5881">
        <v>0</v>
      </c>
      <c r="P5881">
        <v>1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</row>
    <row r="5882" spans="1:31" x14ac:dyDescent="0.25">
      <c r="A5882">
        <v>2437587</v>
      </c>
      <c r="B5882">
        <v>1</v>
      </c>
      <c r="C5882" t="s">
        <v>81</v>
      </c>
      <c r="D5882" t="s">
        <v>112</v>
      </c>
      <c r="E5882" t="s">
        <v>156</v>
      </c>
      <c r="F5882" t="s">
        <v>16978</v>
      </c>
      <c r="G5882" t="s">
        <v>158</v>
      </c>
      <c r="H5882" t="s">
        <v>135</v>
      </c>
      <c r="I5882" t="s">
        <v>136</v>
      </c>
      <c r="J5882" t="s">
        <v>137</v>
      </c>
      <c r="K5882" t="s">
        <v>138</v>
      </c>
      <c r="L5882" t="s">
        <v>16979</v>
      </c>
      <c r="M5882" t="s">
        <v>16980</v>
      </c>
      <c r="N5882">
        <v>1.3194444439999999</v>
      </c>
      <c r="O5882">
        <v>0</v>
      </c>
      <c r="P5882">
        <v>20</v>
      </c>
      <c r="Q5882">
        <v>0</v>
      </c>
      <c r="R5882">
        <v>1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2.0092353924195834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2.0092353924195834</v>
      </c>
    </row>
    <row r="5883" spans="1:31" x14ac:dyDescent="0.25">
      <c r="A5883">
        <v>2437589</v>
      </c>
      <c r="B5883">
        <v>1</v>
      </c>
      <c r="C5883" t="s">
        <v>80</v>
      </c>
      <c r="D5883" t="s">
        <v>105</v>
      </c>
      <c r="E5883" t="s">
        <v>132</v>
      </c>
      <c r="F5883" t="s">
        <v>16981</v>
      </c>
      <c r="G5883" t="s">
        <v>214</v>
      </c>
      <c r="H5883" t="s">
        <v>135</v>
      </c>
      <c r="I5883" t="s">
        <v>136</v>
      </c>
      <c r="J5883" t="s">
        <v>137</v>
      </c>
      <c r="K5883" t="s">
        <v>138</v>
      </c>
      <c r="L5883" t="s">
        <v>16982</v>
      </c>
      <c r="M5883" t="s">
        <v>16983</v>
      </c>
      <c r="N5883">
        <v>2.3205555549999999</v>
      </c>
      <c r="O5883">
        <v>0</v>
      </c>
      <c r="P5883">
        <v>15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7.9843539607023697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7.9843539607023697</v>
      </c>
    </row>
    <row r="5884" spans="1:31" x14ac:dyDescent="0.25">
      <c r="A5884">
        <v>2437590</v>
      </c>
      <c r="B5884">
        <v>1</v>
      </c>
      <c r="C5884" t="s">
        <v>80</v>
      </c>
      <c r="D5884" t="s">
        <v>82</v>
      </c>
      <c r="E5884" t="s">
        <v>132</v>
      </c>
      <c r="F5884" t="s">
        <v>16984</v>
      </c>
      <c r="G5884" t="s">
        <v>134</v>
      </c>
      <c r="H5884" t="s">
        <v>135</v>
      </c>
      <c r="I5884" t="s">
        <v>136</v>
      </c>
      <c r="J5884" t="s">
        <v>137</v>
      </c>
      <c r="K5884" t="s">
        <v>138</v>
      </c>
      <c r="L5884" t="s">
        <v>16985</v>
      </c>
      <c r="M5884" t="s">
        <v>16986</v>
      </c>
      <c r="N5884">
        <v>3.6625000000000001</v>
      </c>
      <c r="O5884">
        <v>0</v>
      </c>
      <c r="P5884">
        <v>4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2.7235101804710524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2.7235101804710524</v>
      </c>
    </row>
    <row r="5885" spans="1:31" x14ac:dyDescent="0.25">
      <c r="A5885">
        <v>2437595</v>
      </c>
      <c r="B5885">
        <v>1</v>
      </c>
      <c r="C5885" t="s">
        <v>80</v>
      </c>
      <c r="D5885" t="s">
        <v>88</v>
      </c>
      <c r="E5885" t="s">
        <v>132</v>
      </c>
      <c r="F5885" t="s">
        <v>16987</v>
      </c>
      <c r="G5885" t="s">
        <v>134</v>
      </c>
      <c r="H5885" t="s">
        <v>135</v>
      </c>
      <c r="I5885" t="s">
        <v>136</v>
      </c>
      <c r="J5885" t="s">
        <v>137</v>
      </c>
      <c r="K5885" t="s">
        <v>138</v>
      </c>
      <c r="L5885" t="s">
        <v>16988</v>
      </c>
      <c r="M5885" t="s">
        <v>16989</v>
      </c>
      <c r="N5885">
        <v>2.0894444440000002</v>
      </c>
      <c r="O5885">
        <v>0</v>
      </c>
      <c r="P5885">
        <v>3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2.2121281792694116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2.2121281792694116</v>
      </c>
    </row>
    <row r="5886" spans="1:31" x14ac:dyDescent="0.25">
      <c r="A5886">
        <v>2437597</v>
      </c>
      <c r="B5886">
        <v>1</v>
      </c>
      <c r="C5886" t="s">
        <v>81</v>
      </c>
      <c r="D5886" t="s">
        <v>128</v>
      </c>
      <c r="E5886" t="s">
        <v>132</v>
      </c>
      <c r="F5886" t="s">
        <v>16990</v>
      </c>
      <c r="G5886" t="s">
        <v>153</v>
      </c>
      <c r="H5886" t="s">
        <v>135</v>
      </c>
      <c r="I5886" t="s">
        <v>136</v>
      </c>
      <c r="J5886" t="s">
        <v>137</v>
      </c>
      <c r="K5886" t="s">
        <v>138</v>
      </c>
      <c r="L5886" t="s">
        <v>16991</v>
      </c>
      <c r="M5886" t="s">
        <v>16992</v>
      </c>
      <c r="N5886">
        <v>1.4086111109999999</v>
      </c>
      <c r="O5886">
        <v>0</v>
      </c>
      <c r="P5886">
        <v>7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1.2495194459015373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1.2495194459015373</v>
      </c>
    </row>
    <row r="5887" spans="1:31" x14ac:dyDescent="0.25">
      <c r="A5887">
        <v>2437599</v>
      </c>
      <c r="B5887">
        <v>1</v>
      </c>
      <c r="C5887" t="s">
        <v>81</v>
      </c>
      <c r="D5887" t="s">
        <v>128</v>
      </c>
      <c r="E5887" t="s">
        <v>141</v>
      </c>
      <c r="F5887" t="s">
        <v>16993</v>
      </c>
      <c r="G5887" t="s">
        <v>143</v>
      </c>
      <c r="H5887" t="s">
        <v>144</v>
      </c>
      <c r="I5887" t="s">
        <v>136</v>
      </c>
      <c r="J5887" t="s">
        <v>137</v>
      </c>
      <c r="K5887" t="s">
        <v>138</v>
      </c>
      <c r="L5887" t="s">
        <v>16994</v>
      </c>
      <c r="M5887" t="s">
        <v>16995</v>
      </c>
      <c r="N5887">
        <v>0.41611111099999998</v>
      </c>
      <c r="O5887">
        <v>0</v>
      </c>
      <c r="P5887">
        <v>0</v>
      </c>
      <c r="Q5887">
        <v>0</v>
      </c>
      <c r="R5887">
        <v>0</v>
      </c>
      <c r="S5887">
        <v>1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0.53222967825345546</v>
      </c>
      <c r="AB5887">
        <v>0</v>
      </c>
      <c r="AC5887">
        <v>0</v>
      </c>
      <c r="AD5887">
        <v>0</v>
      </c>
      <c r="AE5887">
        <v>0.53222967825345546</v>
      </c>
    </row>
    <row r="5888" spans="1:31" x14ac:dyDescent="0.25">
      <c r="A5888">
        <v>2437601</v>
      </c>
      <c r="B5888">
        <v>1</v>
      </c>
      <c r="C5888" t="s">
        <v>80</v>
      </c>
      <c r="D5888" t="s">
        <v>110</v>
      </c>
      <c r="E5888" t="s">
        <v>147</v>
      </c>
      <c r="F5888" t="s">
        <v>2095</v>
      </c>
      <c r="G5888" t="s">
        <v>171</v>
      </c>
      <c r="H5888" t="s">
        <v>135</v>
      </c>
      <c r="I5888" t="s">
        <v>136</v>
      </c>
      <c r="J5888" t="s">
        <v>137</v>
      </c>
      <c r="K5888" t="s">
        <v>138</v>
      </c>
      <c r="L5888" t="s">
        <v>16996</v>
      </c>
      <c r="M5888" t="s">
        <v>16997</v>
      </c>
      <c r="N5888">
        <v>1.2102777769999999</v>
      </c>
      <c r="O5888">
        <v>0</v>
      </c>
      <c r="P5888">
        <v>26</v>
      </c>
      <c r="Q5888">
        <v>0</v>
      </c>
      <c r="R5888">
        <v>0</v>
      </c>
      <c r="S5888">
        <v>0</v>
      </c>
      <c r="T5888">
        <v>61</v>
      </c>
      <c r="U5888">
        <v>0</v>
      </c>
      <c r="V5888">
        <v>0</v>
      </c>
      <c r="W5888">
        <v>0</v>
      </c>
      <c r="X5888">
        <v>5.8282440847604189</v>
      </c>
      <c r="Y5888">
        <v>0</v>
      </c>
      <c r="Z5888">
        <v>0</v>
      </c>
      <c r="AA5888">
        <v>0</v>
      </c>
      <c r="AB5888">
        <v>59.244291654090979</v>
      </c>
      <c r="AC5888">
        <v>0</v>
      </c>
      <c r="AD5888">
        <v>0</v>
      </c>
      <c r="AE5888">
        <v>65.0725357388514</v>
      </c>
    </row>
    <row r="5889" spans="1:31" x14ac:dyDescent="0.25">
      <c r="A5889">
        <v>2437603</v>
      </c>
      <c r="B5889">
        <v>1</v>
      </c>
      <c r="C5889" t="s">
        <v>81</v>
      </c>
      <c r="D5889" t="s">
        <v>118</v>
      </c>
      <c r="E5889" t="s">
        <v>132</v>
      </c>
      <c r="F5889" t="s">
        <v>16998</v>
      </c>
      <c r="G5889" t="s">
        <v>134</v>
      </c>
      <c r="H5889" t="s">
        <v>135</v>
      </c>
      <c r="I5889" t="s">
        <v>136</v>
      </c>
      <c r="J5889" t="s">
        <v>137</v>
      </c>
      <c r="K5889" t="s">
        <v>138</v>
      </c>
      <c r="L5889" t="s">
        <v>16999</v>
      </c>
      <c r="M5889" t="s">
        <v>17000</v>
      </c>
      <c r="N5889">
        <v>2.5083333329999999</v>
      </c>
      <c r="O5889">
        <v>0</v>
      </c>
      <c r="P5889">
        <v>0</v>
      </c>
      <c r="Q5889">
        <v>0</v>
      </c>
      <c r="R5889">
        <v>2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</row>
    <row r="5890" spans="1:31" x14ac:dyDescent="0.25">
      <c r="A5890">
        <v>2437604</v>
      </c>
      <c r="B5890">
        <v>1</v>
      </c>
      <c r="C5890" t="s">
        <v>80</v>
      </c>
      <c r="D5890" t="s">
        <v>96</v>
      </c>
      <c r="E5890" t="s">
        <v>147</v>
      </c>
      <c r="F5890" t="s">
        <v>17001</v>
      </c>
      <c r="G5890" t="s">
        <v>479</v>
      </c>
      <c r="H5890" t="s">
        <v>135</v>
      </c>
      <c r="I5890" t="s">
        <v>136</v>
      </c>
      <c r="J5890" t="s">
        <v>137</v>
      </c>
      <c r="K5890" t="s">
        <v>138</v>
      </c>
      <c r="L5890" t="s">
        <v>17002</v>
      </c>
      <c r="M5890" t="s">
        <v>17003</v>
      </c>
      <c r="N5890">
        <v>0.946111111</v>
      </c>
      <c r="O5890">
        <v>0</v>
      </c>
      <c r="P5890">
        <v>2</v>
      </c>
      <c r="Q5890">
        <v>0</v>
      </c>
      <c r="R5890">
        <v>1</v>
      </c>
      <c r="S5890">
        <v>0</v>
      </c>
      <c r="T5890">
        <v>1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1.5927179599625096</v>
      </c>
      <c r="AC5890">
        <v>0</v>
      </c>
      <c r="AD5890">
        <v>0</v>
      </c>
      <c r="AE5890">
        <v>1.5927179599625096</v>
      </c>
    </row>
    <row r="5891" spans="1:31" x14ac:dyDescent="0.25">
      <c r="A5891">
        <v>2437606</v>
      </c>
      <c r="B5891">
        <v>1</v>
      </c>
      <c r="C5891" t="s">
        <v>80</v>
      </c>
      <c r="D5891" t="s">
        <v>97</v>
      </c>
      <c r="E5891" t="s">
        <v>147</v>
      </c>
      <c r="F5891" t="s">
        <v>17004</v>
      </c>
      <c r="G5891" t="s">
        <v>171</v>
      </c>
      <c r="H5891" t="s">
        <v>135</v>
      </c>
      <c r="I5891" t="s">
        <v>136</v>
      </c>
      <c r="J5891" t="s">
        <v>137</v>
      </c>
      <c r="K5891" t="s">
        <v>138</v>
      </c>
      <c r="L5891" t="s">
        <v>17005</v>
      </c>
      <c r="M5891" t="s">
        <v>17006</v>
      </c>
      <c r="N5891">
        <v>1.726388888</v>
      </c>
      <c r="O5891">
        <v>0</v>
      </c>
      <c r="P5891">
        <v>25</v>
      </c>
      <c r="Q5891">
        <v>0</v>
      </c>
      <c r="R5891">
        <v>0</v>
      </c>
      <c r="S5891">
        <v>0</v>
      </c>
      <c r="T5891">
        <v>6</v>
      </c>
      <c r="U5891">
        <v>0</v>
      </c>
      <c r="V5891">
        <v>0</v>
      </c>
      <c r="W5891">
        <v>0</v>
      </c>
      <c r="X5891">
        <v>11.947591954706416</v>
      </c>
      <c r="Y5891">
        <v>0</v>
      </c>
      <c r="Z5891">
        <v>0</v>
      </c>
      <c r="AA5891">
        <v>0</v>
      </c>
      <c r="AB5891">
        <v>2.711550055898964</v>
      </c>
      <c r="AC5891">
        <v>0</v>
      </c>
      <c r="AD5891">
        <v>0</v>
      </c>
      <c r="AE5891">
        <v>14.659142010605381</v>
      </c>
    </row>
    <row r="5892" spans="1:31" x14ac:dyDescent="0.25">
      <c r="A5892">
        <v>2437609</v>
      </c>
      <c r="B5892">
        <v>1</v>
      </c>
      <c r="C5892" t="s">
        <v>80</v>
      </c>
      <c r="D5892" t="s">
        <v>103</v>
      </c>
      <c r="E5892" t="s">
        <v>132</v>
      </c>
      <c r="F5892" t="s">
        <v>17007</v>
      </c>
      <c r="G5892" t="s">
        <v>134</v>
      </c>
      <c r="H5892" t="s">
        <v>135</v>
      </c>
      <c r="I5892" t="s">
        <v>136</v>
      </c>
      <c r="J5892" t="s">
        <v>137</v>
      </c>
      <c r="K5892" t="s">
        <v>138</v>
      </c>
      <c r="L5892" t="s">
        <v>17008</v>
      </c>
      <c r="M5892" t="s">
        <v>17009</v>
      </c>
      <c r="N5892">
        <v>1.546944444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0.60271856717128003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0.60271856717128003</v>
      </c>
    </row>
    <row r="5893" spans="1:31" x14ac:dyDescent="0.25">
      <c r="A5893">
        <v>2437610</v>
      </c>
      <c r="B5893">
        <v>1</v>
      </c>
      <c r="C5893" t="s">
        <v>80</v>
      </c>
      <c r="D5893" t="s">
        <v>85</v>
      </c>
      <c r="E5893" t="s">
        <v>132</v>
      </c>
      <c r="F5893" t="s">
        <v>16915</v>
      </c>
      <c r="G5893" t="s">
        <v>198</v>
      </c>
      <c r="H5893" t="s">
        <v>135</v>
      </c>
      <c r="I5893" t="s">
        <v>136</v>
      </c>
      <c r="J5893" t="s">
        <v>137</v>
      </c>
      <c r="K5893" t="s">
        <v>138</v>
      </c>
      <c r="L5893" t="s">
        <v>17010</v>
      </c>
      <c r="M5893" t="s">
        <v>17011</v>
      </c>
      <c r="N5893">
        <v>1.630833333</v>
      </c>
      <c r="O5893">
        <v>0</v>
      </c>
      <c r="P5893">
        <v>13</v>
      </c>
      <c r="Q5893">
        <v>0</v>
      </c>
      <c r="R5893">
        <v>0</v>
      </c>
      <c r="S5893">
        <v>0</v>
      </c>
      <c r="T5893">
        <v>4</v>
      </c>
      <c r="U5893">
        <v>0</v>
      </c>
      <c r="V5893">
        <v>0</v>
      </c>
      <c r="W5893">
        <v>0</v>
      </c>
      <c r="X5893">
        <v>5.140738295033767</v>
      </c>
      <c r="Y5893">
        <v>0</v>
      </c>
      <c r="Z5893">
        <v>0</v>
      </c>
      <c r="AA5893">
        <v>0</v>
      </c>
      <c r="AB5893">
        <v>7.0237626496703784</v>
      </c>
      <c r="AC5893">
        <v>0</v>
      </c>
      <c r="AD5893">
        <v>0</v>
      </c>
      <c r="AE5893">
        <v>12.164500944704145</v>
      </c>
    </row>
    <row r="5894" spans="1:31" x14ac:dyDescent="0.25">
      <c r="A5894">
        <v>2449150</v>
      </c>
      <c r="B5894">
        <v>1</v>
      </c>
      <c r="C5894" t="s">
        <v>80</v>
      </c>
      <c r="D5894" t="s">
        <v>105</v>
      </c>
      <c r="E5894" t="s">
        <v>229</v>
      </c>
      <c r="F5894" t="s">
        <v>6256</v>
      </c>
      <c r="G5894" t="s">
        <v>143</v>
      </c>
      <c r="H5894" t="s">
        <v>144</v>
      </c>
      <c r="I5894" t="s">
        <v>136</v>
      </c>
      <c r="J5894" t="s">
        <v>137</v>
      </c>
      <c r="K5894" t="s">
        <v>138</v>
      </c>
      <c r="L5894" t="s">
        <v>16634</v>
      </c>
      <c r="M5894" t="s">
        <v>16635</v>
      </c>
      <c r="N5894">
        <v>0.52249999999999996</v>
      </c>
      <c r="O5894">
        <v>4</v>
      </c>
      <c r="P5894">
        <v>2215</v>
      </c>
      <c r="Q5894">
        <v>6</v>
      </c>
      <c r="R5894">
        <v>4</v>
      </c>
      <c r="S5894">
        <v>38</v>
      </c>
      <c r="T5894">
        <v>347</v>
      </c>
      <c r="U5894">
        <v>22</v>
      </c>
      <c r="V5894">
        <v>39</v>
      </c>
      <c r="W5894">
        <v>6.9456112630012985</v>
      </c>
      <c r="X5894">
        <v>326.48076901619766</v>
      </c>
      <c r="Y5894">
        <v>3.5919805812278813</v>
      </c>
      <c r="Z5894">
        <v>6.1753496806070798</v>
      </c>
      <c r="AA5894">
        <v>161.48781520589824</v>
      </c>
      <c r="AB5894">
        <v>369.6547834162339</v>
      </c>
      <c r="AC5894">
        <v>1028.0732454043973</v>
      </c>
      <c r="AD5894">
        <v>725.8373512172127</v>
      </c>
      <c r="AE5894">
        <v>2628.2469057847761</v>
      </c>
    </row>
    <row r="5895" spans="1:31" x14ac:dyDescent="0.25">
      <c r="A5895">
        <v>2437614</v>
      </c>
      <c r="B5895">
        <v>1</v>
      </c>
      <c r="C5895" t="s">
        <v>80</v>
      </c>
      <c r="D5895" t="s">
        <v>103</v>
      </c>
      <c r="E5895" t="s">
        <v>161</v>
      </c>
      <c r="F5895" t="s">
        <v>17012</v>
      </c>
      <c r="G5895" t="s">
        <v>4370</v>
      </c>
      <c r="H5895" t="s">
        <v>144</v>
      </c>
      <c r="I5895" t="s">
        <v>136</v>
      </c>
      <c r="J5895" t="s">
        <v>137</v>
      </c>
      <c r="K5895" t="s">
        <v>138</v>
      </c>
      <c r="L5895" t="s">
        <v>17013</v>
      </c>
      <c r="M5895" t="s">
        <v>17014</v>
      </c>
      <c r="N5895">
        <v>0.68500000000000005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92</v>
      </c>
      <c r="U5895">
        <v>0</v>
      </c>
      <c r="V5895">
        <v>0</v>
      </c>
      <c r="W5895">
        <v>0</v>
      </c>
      <c r="X5895">
        <v>0.14394868980275</v>
      </c>
      <c r="Y5895">
        <v>0</v>
      </c>
      <c r="Z5895">
        <v>0</v>
      </c>
      <c r="AA5895">
        <v>0</v>
      </c>
      <c r="AB5895">
        <v>30.660437899725217</v>
      </c>
      <c r="AC5895">
        <v>0</v>
      </c>
      <c r="AD5895">
        <v>0</v>
      </c>
      <c r="AE5895">
        <v>30.804386589527965</v>
      </c>
    </row>
    <row r="5896" spans="1:31" x14ac:dyDescent="0.25">
      <c r="A5896">
        <v>2437618</v>
      </c>
      <c r="B5896">
        <v>1</v>
      </c>
      <c r="C5896" t="s">
        <v>80</v>
      </c>
      <c r="D5896" t="s">
        <v>85</v>
      </c>
      <c r="E5896" t="s">
        <v>132</v>
      </c>
      <c r="F5896" t="s">
        <v>8211</v>
      </c>
      <c r="G5896" t="s">
        <v>198</v>
      </c>
      <c r="H5896" t="s">
        <v>135</v>
      </c>
      <c r="I5896" t="s">
        <v>136</v>
      </c>
      <c r="J5896" t="s">
        <v>137</v>
      </c>
      <c r="K5896" t="s">
        <v>138</v>
      </c>
      <c r="L5896" t="s">
        <v>17015</v>
      </c>
      <c r="M5896" t="s">
        <v>17016</v>
      </c>
      <c r="N5896">
        <v>1.622222222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29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17.032549005177113</v>
      </c>
      <c r="AC5896">
        <v>0</v>
      </c>
      <c r="AD5896">
        <v>0</v>
      </c>
      <c r="AE5896">
        <v>17.032549005177113</v>
      </c>
    </row>
    <row r="5897" spans="1:31" x14ac:dyDescent="0.25">
      <c r="A5897">
        <v>2437621</v>
      </c>
      <c r="B5897">
        <v>1</v>
      </c>
      <c r="C5897" t="s">
        <v>80</v>
      </c>
      <c r="D5897" t="s">
        <v>82</v>
      </c>
      <c r="E5897" t="s">
        <v>161</v>
      </c>
      <c r="F5897" t="s">
        <v>17017</v>
      </c>
      <c r="G5897" t="s">
        <v>143</v>
      </c>
      <c r="H5897" t="s">
        <v>144</v>
      </c>
      <c r="I5897" t="s">
        <v>136</v>
      </c>
      <c r="J5897" t="s">
        <v>137</v>
      </c>
      <c r="K5897" t="s">
        <v>138</v>
      </c>
      <c r="L5897" t="s">
        <v>17018</v>
      </c>
      <c r="M5897" t="s">
        <v>17019</v>
      </c>
      <c r="N5897">
        <v>0.51333333299999995</v>
      </c>
      <c r="O5897">
        <v>0</v>
      </c>
      <c r="P5897">
        <v>766</v>
      </c>
      <c r="Q5897">
        <v>0</v>
      </c>
      <c r="R5897">
        <v>0</v>
      </c>
      <c r="S5897">
        <v>1</v>
      </c>
      <c r="T5897">
        <v>284</v>
      </c>
      <c r="U5897">
        <v>0</v>
      </c>
      <c r="V5897">
        <v>0</v>
      </c>
      <c r="W5897">
        <v>0</v>
      </c>
      <c r="X5897">
        <v>95.098107176082948</v>
      </c>
      <c r="Y5897">
        <v>0</v>
      </c>
      <c r="Z5897">
        <v>0</v>
      </c>
      <c r="AA5897">
        <v>0.62246868733903338</v>
      </c>
      <c r="AB5897">
        <v>79.073010824855174</v>
      </c>
      <c r="AC5897">
        <v>0</v>
      </c>
      <c r="AD5897">
        <v>0</v>
      </c>
      <c r="AE5897">
        <v>174.79358668827717</v>
      </c>
    </row>
    <row r="5898" spans="1:31" x14ac:dyDescent="0.25">
      <c r="A5898">
        <v>2437624</v>
      </c>
      <c r="B5898">
        <v>1</v>
      </c>
      <c r="C5898" t="s">
        <v>80</v>
      </c>
      <c r="D5898" t="s">
        <v>83</v>
      </c>
      <c r="E5898" t="s">
        <v>147</v>
      </c>
      <c r="F5898" t="s">
        <v>17020</v>
      </c>
      <c r="G5898" t="s">
        <v>175</v>
      </c>
      <c r="H5898" t="s">
        <v>135</v>
      </c>
      <c r="I5898" t="s">
        <v>136</v>
      </c>
      <c r="J5898" t="s">
        <v>137</v>
      </c>
      <c r="K5898" t="s">
        <v>138</v>
      </c>
      <c r="L5898" t="s">
        <v>17021</v>
      </c>
      <c r="M5898" t="s">
        <v>17022</v>
      </c>
      <c r="N5898">
        <v>2.0463888880000001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30</v>
      </c>
      <c r="U5898">
        <v>0</v>
      </c>
      <c r="V5898">
        <v>5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56.235741436592015</v>
      </c>
      <c r="AC5898">
        <v>0</v>
      </c>
      <c r="AD5898">
        <v>107.79726516394344</v>
      </c>
      <c r="AE5898">
        <v>164.03300660053546</v>
      </c>
    </row>
    <row r="5899" spans="1:31" x14ac:dyDescent="0.25">
      <c r="A5899">
        <v>2437630</v>
      </c>
      <c r="B5899">
        <v>1</v>
      </c>
      <c r="C5899" t="s">
        <v>80</v>
      </c>
      <c r="D5899" t="s">
        <v>82</v>
      </c>
      <c r="E5899" t="s">
        <v>229</v>
      </c>
      <c r="F5899" t="s">
        <v>17023</v>
      </c>
      <c r="G5899" t="s">
        <v>163</v>
      </c>
      <c r="H5899" t="s">
        <v>1881</v>
      </c>
      <c r="I5899" t="s">
        <v>136</v>
      </c>
      <c r="J5899" t="s">
        <v>137</v>
      </c>
      <c r="K5899" t="s">
        <v>164</v>
      </c>
      <c r="L5899" t="s">
        <v>17024</v>
      </c>
      <c r="M5899" t="s">
        <v>17025</v>
      </c>
      <c r="N5899">
        <v>8.1666665999999999E-2</v>
      </c>
      <c r="O5899">
        <v>0</v>
      </c>
      <c r="P5899">
        <v>792</v>
      </c>
      <c r="Q5899">
        <v>0</v>
      </c>
      <c r="R5899">
        <v>0</v>
      </c>
      <c r="S5899">
        <v>3</v>
      </c>
      <c r="T5899">
        <v>285</v>
      </c>
      <c r="U5899">
        <v>1</v>
      </c>
      <c r="V5899">
        <v>0</v>
      </c>
      <c r="W5899">
        <v>0</v>
      </c>
      <c r="X5899">
        <v>14.337904778442605</v>
      </c>
      <c r="Y5899">
        <v>0</v>
      </c>
      <c r="Z5899">
        <v>0</v>
      </c>
      <c r="AA5899">
        <v>42.958948865016794</v>
      </c>
      <c r="AB5899">
        <v>16.20199825570667</v>
      </c>
      <c r="AC5899">
        <v>8.0510192731036252</v>
      </c>
      <c r="AD5899">
        <v>0</v>
      </c>
      <c r="AE5899">
        <v>81.54987117226969</v>
      </c>
    </row>
    <row r="5900" spans="1:31" x14ac:dyDescent="0.25">
      <c r="A5900">
        <v>2437632</v>
      </c>
      <c r="B5900">
        <v>1</v>
      </c>
      <c r="C5900" t="s">
        <v>80</v>
      </c>
      <c r="D5900" t="s">
        <v>82</v>
      </c>
      <c r="E5900" t="s">
        <v>229</v>
      </c>
      <c r="F5900" t="s">
        <v>17026</v>
      </c>
      <c r="G5900" t="s">
        <v>163</v>
      </c>
      <c r="H5900" t="s">
        <v>1881</v>
      </c>
      <c r="I5900" t="s">
        <v>136</v>
      </c>
      <c r="J5900" t="s">
        <v>137</v>
      </c>
      <c r="K5900" t="s">
        <v>164</v>
      </c>
      <c r="L5900" t="s">
        <v>17027</v>
      </c>
      <c r="M5900" t="s">
        <v>17028</v>
      </c>
      <c r="N5900">
        <v>5.8611111E-2</v>
      </c>
      <c r="O5900">
        <v>0</v>
      </c>
      <c r="P5900">
        <v>438</v>
      </c>
      <c r="Q5900">
        <v>0</v>
      </c>
      <c r="R5900">
        <v>0</v>
      </c>
      <c r="S5900">
        <v>0</v>
      </c>
      <c r="T5900">
        <v>152</v>
      </c>
      <c r="U5900">
        <v>0</v>
      </c>
      <c r="V5900">
        <v>0</v>
      </c>
      <c r="W5900">
        <v>0</v>
      </c>
      <c r="X5900">
        <v>8.0033700859171724</v>
      </c>
      <c r="Y5900">
        <v>0</v>
      </c>
      <c r="Z5900">
        <v>0</v>
      </c>
      <c r="AA5900">
        <v>0</v>
      </c>
      <c r="AB5900">
        <v>3.0186018872099232</v>
      </c>
      <c r="AC5900">
        <v>0</v>
      </c>
      <c r="AD5900">
        <v>0</v>
      </c>
      <c r="AE5900">
        <v>11.021971973127096</v>
      </c>
    </row>
    <row r="5901" spans="1:31" x14ac:dyDescent="0.25">
      <c r="A5901">
        <v>2437637</v>
      </c>
      <c r="B5901">
        <v>1</v>
      </c>
      <c r="C5901" t="s">
        <v>81</v>
      </c>
      <c r="D5901" t="s">
        <v>127</v>
      </c>
      <c r="E5901" t="s">
        <v>161</v>
      </c>
      <c r="F5901" t="s">
        <v>17029</v>
      </c>
      <c r="G5901" t="s">
        <v>256</v>
      </c>
      <c r="H5901" t="s">
        <v>144</v>
      </c>
      <c r="I5901" t="s">
        <v>136</v>
      </c>
      <c r="J5901" t="s">
        <v>137</v>
      </c>
      <c r="K5901" t="s">
        <v>138</v>
      </c>
      <c r="L5901" t="s">
        <v>17030</v>
      </c>
      <c r="M5901" t="s">
        <v>17031</v>
      </c>
      <c r="N5901">
        <v>1.5861111109999999</v>
      </c>
      <c r="O5901">
        <v>0</v>
      </c>
      <c r="P5901">
        <v>959</v>
      </c>
      <c r="Q5901">
        <v>0</v>
      </c>
      <c r="R5901">
        <v>0</v>
      </c>
      <c r="S5901">
        <v>0</v>
      </c>
      <c r="T5901">
        <v>244</v>
      </c>
      <c r="U5901">
        <v>0</v>
      </c>
      <c r="V5901">
        <v>0</v>
      </c>
      <c r="W5901">
        <v>0</v>
      </c>
      <c r="X5901">
        <v>274.53050538502151</v>
      </c>
      <c r="Y5901">
        <v>0</v>
      </c>
      <c r="Z5901">
        <v>0</v>
      </c>
      <c r="AA5901">
        <v>0</v>
      </c>
      <c r="AB5901">
        <v>197.74914092016593</v>
      </c>
      <c r="AC5901">
        <v>0</v>
      </c>
      <c r="AD5901">
        <v>0</v>
      </c>
      <c r="AE5901">
        <v>472.27964630518744</v>
      </c>
    </row>
    <row r="5902" spans="1:31" x14ac:dyDescent="0.25">
      <c r="A5902">
        <v>2437642</v>
      </c>
      <c r="B5902">
        <v>1</v>
      </c>
      <c r="C5902" t="s">
        <v>80</v>
      </c>
      <c r="D5902" t="s">
        <v>83</v>
      </c>
      <c r="E5902" t="s">
        <v>161</v>
      </c>
      <c r="F5902" t="s">
        <v>17032</v>
      </c>
      <c r="G5902" t="s">
        <v>256</v>
      </c>
      <c r="H5902" t="s">
        <v>144</v>
      </c>
      <c r="I5902" t="s">
        <v>136</v>
      </c>
      <c r="J5902" t="s">
        <v>137</v>
      </c>
      <c r="K5902" t="s">
        <v>138</v>
      </c>
      <c r="L5902" t="s">
        <v>17033</v>
      </c>
      <c r="M5902" t="s">
        <v>17034</v>
      </c>
      <c r="N5902">
        <v>1.572777777</v>
      </c>
      <c r="O5902">
        <v>0</v>
      </c>
      <c r="P5902">
        <v>316</v>
      </c>
      <c r="Q5902">
        <v>0</v>
      </c>
      <c r="R5902">
        <v>0</v>
      </c>
      <c r="S5902">
        <v>0</v>
      </c>
      <c r="T5902">
        <v>28</v>
      </c>
      <c r="U5902">
        <v>0</v>
      </c>
      <c r="V5902">
        <v>0</v>
      </c>
      <c r="W5902">
        <v>0</v>
      </c>
      <c r="X5902">
        <v>191.43884881592203</v>
      </c>
      <c r="Y5902">
        <v>0</v>
      </c>
      <c r="Z5902">
        <v>0</v>
      </c>
      <c r="AA5902">
        <v>0</v>
      </c>
      <c r="AB5902">
        <v>64.865386646456955</v>
      </c>
      <c r="AC5902">
        <v>0</v>
      </c>
      <c r="AD5902">
        <v>0</v>
      </c>
      <c r="AE5902">
        <v>256.30423546237898</v>
      </c>
    </row>
    <row r="5903" spans="1:31" x14ac:dyDescent="0.25">
      <c r="A5903">
        <v>2437643</v>
      </c>
      <c r="B5903">
        <v>1</v>
      </c>
      <c r="C5903" t="s">
        <v>80</v>
      </c>
      <c r="D5903" t="s">
        <v>90</v>
      </c>
      <c r="E5903" t="s">
        <v>290</v>
      </c>
      <c r="F5903" t="s">
        <v>17035</v>
      </c>
      <c r="G5903" t="s">
        <v>808</v>
      </c>
      <c r="H5903" t="s">
        <v>135</v>
      </c>
      <c r="I5903" t="s">
        <v>136</v>
      </c>
      <c r="J5903" t="s">
        <v>137</v>
      </c>
      <c r="K5903" t="s">
        <v>138</v>
      </c>
      <c r="L5903" t="s">
        <v>17036</v>
      </c>
      <c r="M5903" t="s">
        <v>17037</v>
      </c>
      <c r="N5903">
        <v>1.0038888880000001</v>
      </c>
      <c r="O5903">
        <v>0</v>
      </c>
      <c r="P5903">
        <v>84</v>
      </c>
      <c r="Q5903">
        <v>0</v>
      </c>
      <c r="R5903">
        <v>0</v>
      </c>
      <c r="S5903">
        <v>0</v>
      </c>
      <c r="T5903">
        <v>13</v>
      </c>
      <c r="U5903">
        <v>0</v>
      </c>
      <c r="V5903">
        <v>0</v>
      </c>
      <c r="W5903">
        <v>0</v>
      </c>
      <c r="X5903">
        <v>22.818956835549695</v>
      </c>
      <c r="Y5903">
        <v>0</v>
      </c>
      <c r="Z5903">
        <v>0</v>
      </c>
      <c r="AA5903">
        <v>0</v>
      </c>
      <c r="AB5903">
        <v>18.34301282031884</v>
      </c>
      <c r="AC5903">
        <v>0</v>
      </c>
      <c r="AD5903">
        <v>0</v>
      </c>
      <c r="AE5903">
        <v>41.161969655868532</v>
      </c>
    </row>
    <row r="5904" spans="1:31" x14ac:dyDescent="0.25">
      <c r="A5904">
        <v>2437645</v>
      </c>
      <c r="B5904">
        <v>1</v>
      </c>
      <c r="C5904" t="s">
        <v>81</v>
      </c>
      <c r="D5904" t="s">
        <v>119</v>
      </c>
      <c r="E5904" t="s">
        <v>178</v>
      </c>
      <c r="F5904" t="s">
        <v>12963</v>
      </c>
      <c r="G5904" t="s">
        <v>143</v>
      </c>
      <c r="H5904" t="s">
        <v>144</v>
      </c>
      <c r="I5904" t="s">
        <v>136</v>
      </c>
      <c r="J5904" t="s">
        <v>137</v>
      </c>
      <c r="K5904" t="s">
        <v>138</v>
      </c>
      <c r="L5904" t="s">
        <v>17038</v>
      </c>
      <c r="M5904" t="s">
        <v>17039</v>
      </c>
      <c r="N5904">
        <v>0.258611111</v>
      </c>
      <c r="O5904">
        <v>6</v>
      </c>
      <c r="P5904">
        <v>2755</v>
      </c>
      <c r="Q5904">
        <v>33</v>
      </c>
      <c r="R5904">
        <v>556</v>
      </c>
      <c r="S5904">
        <v>13</v>
      </c>
      <c r="T5904">
        <v>270</v>
      </c>
      <c r="U5904">
        <v>0</v>
      </c>
      <c r="V5904">
        <v>1</v>
      </c>
      <c r="W5904">
        <v>0.14354602351869503</v>
      </c>
      <c r="X5904">
        <v>41.612236576266412</v>
      </c>
      <c r="Y5904">
        <v>1.2674931954695265</v>
      </c>
      <c r="Z5904">
        <v>8.8078452992531719</v>
      </c>
      <c r="AA5904">
        <v>25.21105055436426</v>
      </c>
      <c r="AB5904">
        <v>26.235222140540856</v>
      </c>
      <c r="AC5904">
        <v>0</v>
      </c>
      <c r="AD5904">
        <v>6.5094950111625013E-2</v>
      </c>
      <c r="AE5904">
        <v>103.34248873952455</v>
      </c>
    </row>
    <row r="5905" spans="1:31" x14ac:dyDescent="0.25">
      <c r="A5905">
        <v>2437650</v>
      </c>
      <c r="B5905">
        <v>1</v>
      </c>
      <c r="C5905" t="s">
        <v>80</v>
      </c>
      <c r="D5905" t="s">
        <v>82</v>
      </c>
      <c r="E5905" t="s">
        <v>147</v>
      </c>
      <c r="F5905" t="s">
        <v>17040</v>
      </c>
      <c r="G5905" t="s">
        <v>214</v>
      </c>
      <c r="H5905" t="s">
        <v>135</v>
      </c>
      <c r="I5905" t="s">
        <v>136</v>
      </c>
      <c r="J5905" t="s">
        <v>137</v>
      </c>
      <c r="K5905" t="s">
        <v>138</v>
      </c>
      <c r="L5905" t="s">
        <v>17041</v>
      </c>
      <c r="M5905" t="s">
        <v>17042</v>
      </c>
      <c r="N5905">
        <v>4.3377777770000003</v>
      </c>
      <c r="O5905">
        <v>0</v>
      </c>
      <c r="P5905">
        <v>65</v>
      </c>
      <c r="Q5905">
        <v>0</v>
      </c>
      <c r="R5905">
        <v>0</v>
      </c>
      <c r="S5905">
        <v>0</v>
      </c>
      <c r="T5905">
        <v>1</v>
      </c>
      <c r="U5905">
        <v>0</v>
      </c>
      <c r="V5905">
        <v>0</v>
      </c>
      <c r="W5905">
        <v>0</v>
      </c>
      <c r="X5905">
        <v>41.682710426078295</v>
      </c>
      <c r="Y5905">
        <v>0</v>
      </c>
      <c r="Z5905">
        <v>0</v>
      </c>
      <c r="AA5905">
        <v>0</v>
      </c>
      <c r="AB5905">
        <v>0.37489158915649773</v>
      </c>
      <c r="AC5905">
        <v>0</v>
      </c>
      <c r="AD5905">
        <v>0</v>
      </c>
      <c r="AE5905">
        <v>42.057602015234792</v>
      </c>
    </row>
    <row r="5906" spans="1:31" x14ac:dyDescent="0.25">
      <c r="A5906">
        <v>2437653</v>
      </c>
      <c r="B5906">
        <v>1</v>
      </c>
      <c r="C5906" t="s">
        <v>80</v>
      </c>
      <c r="D5906" t="s">
        <v>110</v>
      </c>
      <c r="E5906" t="s">
        <v>132</v>
      </c>
      <c r="F5906" t="s">
        <v>7306</v>
      </c>
      <c r="G5906" t="s">
        <v>198</v>
      </c>
      <c r="H5906" t="s">
        <v>135</v>
      </c>
      <c r="I5906" t="s">
        <v>136</v>
      </c>
      <c r="J5906" t="s">
        <v>137</v>
      </c>
      <c r="K5906" t="s">
        <v>138</v>
      </c>
      <c r="L5906" t="s">
        <v>17043</v>
      </c>
      <c r="M5906" t="s">
        <v>17044</v>
      </c>
      <c r="N5906">
        <v>7.3161111109999997</v>
      </c>
      <c r="O5906">
        <v>0</v>
      </c>
      <c r="P5906">
        <v>24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39.992082161743234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39.992082161743234</v>
      </c>
    </row>
    <row r="5907" spans="1:31" x14ac:dyDescent="0.25">
      <c r="A5907">
        <v>2437657</v>
      </c>
      <c r="B5907">
        <v>1</v>
      </c>
      <c r="C5907" t="s">
        <v>80</v>
      </c>
      <c r="D5907" t="s">
        <v>103</v>
      </c>
      <c r="E5907" t="s">
        <v>132</v>
      </c>
      <c r="F5907" t="s">
        <v>17045</v>
      </c>
      <c r="G5907" t="s">
        <v>153</v>
      </c>
      <c r="H5907" t="s">
        <v>135</v>
      </c>
      <c r="I5907" t="s">
        <v>136</v>
      </c>
      <c r="J5907" t="s">
        <v>137</v>
      </c>
      <c r="K5907" t="s">
        <v>138</v>
      </c>
      <c r="L5907" t="s">
        <v>17046</v>
      </c>
      <c r="M5907" t="s">
        <v>17047</v>
      </c>
      <c r="N5907">
        <v>2.3386111110000001</v>
      </c>
      <c r="O5907">
        <v>0</v>
      </c>
      <c r="P5907">
        <v>3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1.0527265701804664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1.0527265701804664</v>
      </c>
    </row>
    <row r="5908" spans="1:31" x14ac:dyDescent="0.25">
      <c r="A5908">
        <v>2437658</v>
      </c>
      <c r="B5908">
        <v>1</v>
      </c>
      <c r="C5908" t="s">
        <v>81</v>
      </c>
      <c r="D5908" t="s">
        <v>127</v>
      </c>
      <c r="E5908" t="s">
        <v>290</v>
      </c>
      <c r="F5908" t="s">
        <v>17048</v>
      </c>
      <c r="G5908" t="s">
        <v>308</v>
      </c>
      <c r="H5908" t="s">
        <v>135</v>
      </c>
      <c r="I5908" t="s">
        <v>136</v>
      </c>
      <c r="J5908" t="s">
        <v>137</v>
      </c>
      <c r="K5908" t="s">
        <v>138</v>
      </c>
      <c r="L5908" t="s">
        <v>17049</v>
      </c>
      <c r="M5908" t="s">
        <v>17050</v>
      </c>
      <c r="N5908">
        <v>1.094166666</v>
      </c>
      <c r="O5908">
        <v>0</v>
      </c>
      <c r="P5908">
        <v>85</v>
      </c>
      <c r="Q5908">
        <v>0</v>
      </c>
      <c r="R5908">
        <v>0</v>
      </c>
      <c r="S5908">
        <v>0</v>
      </c>
      <c r="T5908">
        <v>15</v>
      </c>
      <c r="U5908">
        <v>0</v>
      </c>
      <c r="V5908">
        <v>0</v>
      </c>
      <c r="W5908">
        <v>0</v>
      </c>
      <c r="X5908">
        <v>23.679825838190315</v>
      </c>
      <c r="Y5908">
        <v>0</v>
      </c>
      <c r="Z5908">
        <v>0</v>
      </c>
      <c r="AA5908">
        <v>0</v>
      </c>
      <c r="AB5908">
        <v>8.1792642786663894</v>
      </c>
      <c r="AC5908">
        <v>0</v>
      </c>
      <c r="AD5908">
        <v>0</v>
      </c>
      <c r="AE5908">
        <v>31.859090116856706</v>
      </c>
    </row>
    <row r="5909" spans="1:31" x14ac:dyDescent="0.25">
      <c r="A5909">
        <v>2437661</v>
      </c>
      <c r="B5909">
        <v>1</v>
      </c>
      <c r="C5909" t="s">
        <v>80</v>
      </c>
      <c r="D5909" t="s">
        <v>83</v>
      </c>
      <c r="E5909" t="s">
        <v>290</v>
      </c>
      <c r="F5909" t="s">
        <v>13331</v>
      </c>
      <c r="G5909" t="s">
        <v>171</v>
      </c>
      <c r="H5909" t="s">
        <v>135</v>
      </c>
      <c r="I5909" t="s">
        <v>136</v>
      </c>
      <c r="J5909" t="s">
        <v>137</v>
      </c>
      <c r="K5909" t="s">
        <v>138</v>
      </c>
      <c r="L5909" t="s">
        <v>17051</v>
      </c>
      <c r="M5909" t="s">
        <v>17052</v>
      </c>
      <c r="N5909">
        <v>0.68222222200000004</v>
      </c>
      <c r="O5909">
        <v>0</v>
      </c>
      <c r="P5909">
        <v>13</v>
      </c>
      <c r="Q5909">
        <v>0</v>
      </c>
      <c r="R5909">
        <v>0</v>
      </c>
      <c r="S5909">
        <v>0</v>
      </c>
      <c r="T5909">
        <v>19</v>
      </c>
      <c r="U5909">
        <v>0</v>
      </c>
      <c r="V5909">
        <v>0</v>
      </c>
      <c r="W5909">
        <v>0</v>
      </c>
      <c r="X5909">
        <v>1.7394641320437501</v>
      </c>
      <c r="Y5909">
        <v>0</v>
      </c>
      <c r="Z5909">
        <v>0</v>
      </c>
      <c r="AA5909">
        <v>0</v>
      </c>
      <c r="AB5909">
        <v>26.88838010052346</v>
      </c>
      <c r="AC5909">
        <v>0</v>
      </c>
      <c r="AD5909">
        <v>0</v>
      </c>
      <c r="AE5909">
        <v>28.62784423256721</v>
      </c>
    </row>
    <row r="5910" spans="1:31" x14ac:dyDescent="0.25">
      <c r="A5910">
        <v>2437664</v>
      </c>
      <c r="B5910">
        <v>1</v>
      </c>
      <c r="C5910" t="s">
        <v>80</v>
      </c>
      <c r="D5910" t="s">
        <v>105</v>
      </c>
      <c r="E5910" t="s">
        <v>178</v>
      </c>
      <c r="F5910" t="s">
        <v>17053</v>
      </c>
      <c r="G5910" t="s">
        <v>143</v>
      </c>
      <c r="H5910" t="s">
        <v>144</v>
      </c>
      <c r="I5910" t="s">
        <v>136</v>
      </c>
      <c r="J5910" t="s">
        <v>137</v>
      </c>
      <c r="K5910" t="s">
        <v>138</v>
      </c>
      <c r="L5910" t="s">
        <v>17054</v>
      </c>
      <c r="M5910" t="s">
        <v>17055</v>
      </c>
      <c r="N5910">
        <v>0.183888888</v>
      </c>
      <c r="O5910">
        <v>3</v>
      </c>
      <c r="P5910">
        <v>1906</v>
      </c>
      <c r="Q5910">
        <v>13</v>
      </c>
      <c r="R5910">
        <v>46</v>
      </c>
      <c r="S5910">
        <v>4</v>
      </c>
      <c r="T5910">
        <v>591</v>
      </c>
      <c r="U5910">
        <v>3</v>
      </c>
      <c r="V5910">
        <v>1</v>
      </c>
      <c r="W5910">
        <v>0.28281480523746666</v>
      </c>
      <c r="X5910">
        <v>74.458403802865149</v>
      </c>
      <c r="Y5910">
        <v>0.51918340302901667</v>
      </c>
      <c r="Z5910">
        <v>2.8456243364532421</v>
      </c>
      <c r="AA5910">
        <v>6.6746783717144131</v>
      </c>
      <c r="AB5910">
        <v>82.244836445170932</v>
      </c>
      <c r="AC5910">
        <v>15.343331154026243</v>
      </c>
      <c r="AD5910">
        <v>0.24293194843428889</v>
      </c>
      <c r="AE5910">
        <v>182.61180426693073</v>
      </c>
    </row>
    <row r="5911" spans="1:31" x14ac:dyDescent="0.25">
      <c r="A5911">
        <v>2437665</v>
      </c>
      <c r="B5911">
        <v>1</v>
      </c>
      <c r="C5911" t="s">
        <v>80</v>
      </c>
      <c r="D5911" t="s">
        <v>83</v>
      </c>
      <c r="E5911" t="s">
        <v>132</v>
      </c>
      <c r="F5911" t="s">
        <v>17056</v>
      </c>
      <c r="G5911" t="s">
        <v>134</v>
      </c>
      <c r="H5911" t="s">
        <v>135</v>
      </c>
      <c r="I5911" t="s">
        <v>136</v>
      </c>
      <c r="J5911" t="s">
        <v>137</v>
      </c>
      <c r="K5911" t="s">
        <v>138</v>
      </c>
      <c r="L5911" t="s">
        <v>17057</v>
      </c>
      <c r="M5911" t="s">
        <v>17058</v>
      </c>
      <c r="N5911">
        <v>2.1236111110000002</v>
      </c>
      <c r="O5911">
        <v>0</v>
      </c>
      <c r="P5911">
        <v>1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0.12634848026303999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0.12634848026303999</v>
      </c>
    </row>
    <row r="5912" spans="1:31" x14ac:dyDescent="0.25">
      <c r="A5912">
        <v>2437666</v>
      </c>
      <c r="B5912">
        <v>1</v>
      </c>
      <c r="C5912" t="s">
        <v>80</v>
      </c>
      <c r="D5912" t="s">
        <v>99</v>
      </c>
      <c r="E5912" t="s">
        <v>156</v>
      </c>
      <c r="F5912" t="s">
        <v>17059</v>
      </c>
      <c r="G5912" t="s">
        <v>149</v>
      </c>
      <c r="H5912" t="s">
        <v>135</v>
      </c>
      <c r="I5912" t="s">
        <v>136</v>
      </c>
      <c r="J5912" t="s">
        <v>137</v>
      </c>
      <c r="K5912" t="s">
        <v>138</v>
      </c>
      <c r="L5912" t="s">
        <v>17060</v>
      </c>
      <c r="M5912" t="s">
        <v>17061</v>
      </c>
      <c r="N5912">
        <v>0.56361111100000005</v>
      </c>
      <c r="O5912">
        <v>0</v>
      </c>
      <c r="P5912">
        <v>138</v>
      </c>
      <c r="Q5912">
        <v>0</v>
      </c>
      <c r="R5912">
        <v>9</v>
      </c>
      <c r="S5912">
        <v>0</v>
      </c>
      <c r="T5912">
        <v>67</v>
      </c>
      <c r="U5912">
        <v>0</v>
      </c>
      <c r="V5912">
        <v>0</v>
      </c>
      <c r="W5912">
        <v>0</v>
      </c>
      <c r="X5912">
        <v>20.383867765872562</v>
      </c>
      <c r="Y5912">
        <v>0</v>
      </c>
      <c r="Z5912">
        <v>3.5513562684597115</v>
      </c>
      <c r="AA5912">
        <v>0</v>
      </c>
      <c r="AB5912">
        <v>26.667212100058279</v>
      </c>
      <c r="AC5912">
        <v>0</v>
      </c>
      <c r="AD5912">
        <v>0</v>
      </c>
      <c r="AE5912">
        <v>50.602436134390551</v>
      </c>
    </row>
    <row r="5913" spans="1:31" x14ac:dyDescent="0.25">
      <c r="A5913">
        <v>2437668</v>
      </c>
      <c r="B5913">
        <v>1</v>
      </c>
      <c r="C5913" t="s">
        <v>80</v>
      </c>
      <c r="D5913" t="s">
        <v>98</v>
      </c>
      <c r="E5913" t="s">
        <v>141</v>
      </c>
      <c r="F5913" t="s">
        <v>14633</v>
      </c>
      <c r="G5913" t="s">
        <v>143</v>
      </c>
      <c r="H5913" t="s">
        <v>144</v>
      </c>
      <c r="I5913" t="s">
        <v>136</v>
      </c>
      <c r="J5913" t="s">
        <v>137</v>
      </c>
      <c r="K5913" t="s">
        <v>138</v>
      </c>
      <c r="L5913" t="s">
        <v>17062</v>
      </c>
      <c r="M5913" t="s">
        <v>17063</v>
      </c>
      <c r="N5913">
        <v>1.1813888880000001</v>
      </c>
      <c r="O5913">
        <v>0</v>
      </c>
      <c r="P5913">
        <v>79</v>
      </c>
      <c r="Q5913">
        <v>0</v>
      </c>
      <c r="R5913">
        <v>24</v>
      </c>
      <c r="S5913">
        <v>0</v>
      </c>
      <c r="T5913">
        <v>16</v>
      </c>
      <c r="U5913">
        <v>0</v>
      </c>
      <c r="V5913">
        <v>0</v>
      </c>
      <c r="W5913">
        <v>0</v>
      </c>
      <c r="X5913">
        <v>21.472919563566236</v>
      </c>
      <c r="Y5913">
        <v>0</v>
      </c>
      <c r="Z5913">
        <v>11.105015951325113</v>
      </c>
      <c r="AA5913">
        <v>0</v>
      </c>
      <c r="AB5913">
        <v>9.2748514201813226</v>
      </c>
      <c r="AC5913">
        <v>0</v>
      </c>
      <c r="AD5913">
        <v>0</v>
      </c>
      <c r="AE5913">
        <v>41.852786935072672</v>
      </c>
    </row>
    <row r="5914" spans="1:31" x14ac:dyDescent="0.25">
      <c r="A5914">
        <v>2437671</v>
      </c>
      <c r="B5914">
        <v>1</v>
      </c>
      <c r="C5914" t="s">
        <v>81</v>
      </c>
      <c r="D5914" t="s">
        <v>113</v>
      </c>
      <c r="E5914" t="s">
        <v>178</v>
      </c>
      <c r="F5914" t="s">
        <v>11057</v>
      </c>
      <c r="G5914" t="s">
        <v>143</v>
      </c>
      <c r="H5914" t="s">
        <v>144</v>
      </c>
      <c r="I5914" t="s">
        <v>136</v>
      </c>
      <c r="J5914" t="s">
        <v>137</v>
      </c>
      <c r="K5914" t="s">
        <v>138</v>
      </c>
      <c r="L5914" t="s">
        <v>17064</v>
      </c>
      <c r="M5914" t="s">
        <v>17065</v>
      </c>
      <c r="N5914">
        <v>0.22444444399999999</v>
      </c>
      <c r="O5914">
        <v>11</v>
      </c>
      <c r="P5914">
        <v>2734</v>
      </c>
      <c r="Q5914">
        <v>44</v>
      </c>
      <c r="R5914">
        <v>815</v>
      </c>
      <c r="S5914">
        <v>13</v>
      </c>
      <c r="T5914">
        <v>183</v>
      </c>
      <c r="U5914">
        <v>0</v>
      </c>
      <c r="V5914">
        <v>2</v>
      </c>
      <c r="W5914">
        <v>0.71295198382851122</v>
      </c>
      <c r="X5914">
        <v>26.601165965525926</v>
      </c>
      <c r="Y5914">
        <v>1.1384534980052667</v>
      </c>
      <c r="Z5914">
        <v>10.02600385180177</v>
      </c>
      <c r="AA5914">
        <v>35.257258507385416</v>
      </c>
      <c r="AB5914">
        <v>13.195273779162104</v>
      </c>
      <c r="AC5914">
        <v>0</v>
      </c>
      <c r="AD5914">
        <v>0</v>
      </c>
      <c r="AE5914">
        <v>86.931107585708986</v>
      </c>
    </row>
    <row r="5915" spans="1:31" x14ac:dyDescent="0.25">
      <c r="A5915">
        <v>2437672</v>
      </c>
      <c r="B5915">
        <v>1</v>
      </c>
      <c r="C5915" t="s">
        <v>81</v>
      </c>
      <c r="D5915" t="s">
        <v>123</v>
      </c>
      <c r="E5915" t="s">
        <v>178</v>
      </c>
      <c r="F5915" t="s">
        <v>17066</v>
      </c>
      <c r="G5915" t="s">
        <v>143</v>
      </c>
      <c r="H5915" t="s">
        <v>144</v>
      </c>
      <c r="I5915" t="s">
        <v>136</v>
      </c>
      <c r="J5915" t="s">
        <v>137</v>
      </c>
      <c r="K5915" t="s">
        <v>138</v>
      </c>
      <c r="L5915" t="s">
        <v>17067</v>
      </c>
      <c r="M5915" t="s">
        <v>17068</v>
      </c>
      <c r="N5915">
        <v>2.1319444440000002</v>
      </c>
      <c r="O5915">
        <v>5</v>
      </c>
      <c r="P5915">
        <v>1309</v>
      </c>
      <c r="Q5915">
        <v>127</v>
      </c>
      <c r="R5915">
        <v>152</v>
      </c>
      <c r="S5915">
        <v>17</v>
      </c>
      <c r="T5915">
        <v>190</v>
      </c>
      <c r="U5915">
        <v>0</v>
      </c>
      <c r="V5915">
        <v>1</v>
      </c>
      <c r="W5915">
        <v>0.55012142941215825</v>
      </c>
      <c r="X5915">
        <v>459.19596634991387</v>
      </c>
      <c r="Y5915">
        <v>41.234746228021159</v>
      </c>
      <c r="Z5915">
        <v>20.665167038522206</v>
      </c>
      <c r="AA5915">
        <v>48.796523819180877</v>
      </c>
      <c r="AB5915">
        <v>241.70630786495164</v>
      </c>
      <c r="AC5915">
        <v>0</v>
      </c>
      <c r="AD5915">
        <v>8.5199896891596651</v>
      </c>
      <c r="AE5915">
        <v>820.66882241916153</v>
      </c>
    </row>
    <row r="5916" spans="1:31" x14ac:dyDescent="0.25">
      <c r="A5916">
        <v>2437674</v>
      </c>
      <c r="B5916">
        <v>1</v>
      </c>
      <c r="C5916" t="s">
        <v>80</v>
      </c>
      <c r="D5916" t="s">
        <v>85</v>
      </c>
      <c r="E5916" t="s">
        <v>132</v>
      </c>
      <c r="F5916" t="s">
        <v>17069</v>
      </c>
      <c r="G5916" t="s">
        <v>198</v>
      </c>
      <c r="H5916" t="s">
        <v>135</v>
      </c>
      <c r="I5916" t="s">
        <v>136</v>
      </c>
      <c r="J5916" t="s">
        <v>137</v>
      </c>
      <c r="K5916" t="s">
        <v>138</v>
      </c>
      <c r="L5916" t="s">
        <v>17070</v>
      </c>
      <c r="M5916" t="s">
        <v>17071</v>
      </c>
      <c r="N5916">
        <v>9.1186111109999999</v>
      </c>
      <c r="O5916">
        <v>0</v>
      </c>
      <c r="P5916">
        <v>9</v>
      </c>
      <c r="Q5916">
        <v>0</v>
      </c>
      <c r="R5916">
        <v>0</v>
      </c>
      <c r="S5916">
        <v>0</v>
      </c>
      <c r="T5916">
        <v>2</v>
      </c>
      <c r="U5916">
        <v>0</v>
      </c>
      <c r="V5916">
        <v>0</v>
      </c>
      <c r="W5916">
        <v>0</v>
      </c>
      <c r="X5916">
        <v>16.421835739208539</v>
      </c>
      <c r="Y5916">
        <v>0</v>
      </c>
      <c r="Z5916">
        <v>0</v>
      </c>
      <c r="AA5916">
        <v>0</v>
      </c>
      <c r="AB5916">
        <v>25.448681262058017</v>
      </c>
      <c r="AC5916">
        <v>0</v>
      </c>
      <c r="AD5916">
        <v>0</v>
      </c>
      <c r="AE5916">
        <v>41.870517001266556</v>
      </c>
    </row>
    <row r="5917" spans="1:31" x14ac:dyDescent="0.25">
      <c r="A5917">
        <v>2437675</v>
      </c>
      <c r="B5917">
        <v>1</v>
      </c>
      <c r="C5917" t="s">
        <v>81</v>
      </c>
      <c r="D5917" t="s">
        <v>128</v>
      </c>
      <c r="E5917" t="s">
        <v>141</v>
      </c>
      <c r="F5917" t="s">
        <v>13494</v>
      </c>
      <c r="G5917" t="s">
        <v>187</v>
      </c>
      <c r="H5917" t="s">
        <v>144</v>
      </c>
      <c r="I5917" t="s">
        <v>136</v>
      </c>
      <c r="J5917" t="s">
        <v>137</v>
      </c>
      <c r="K5917" t="s">
        <v>164</v>
      </c>
      <c r="L5917" t="s">
        <v>17072</v>
      </c>
      <c r="M5917" t="s">
        <v>17073</v>
      </c>
      <c r="N5917">
        <v>8.290277777</v>
      </c>
      <c r="O5917">
        <v>0</v>
      </c>
      <c r="P5917">
        <v>0</v>
      </c>
      <c r="Q5917">
        <v>1</v>
      </c>
      <c r="R5917">
        <v>1</v>
      </c>
      <c r="S5917">
        <v>25</v>
      </c>
      <c r="T5917">
        <v>46</v>
      </c>
      <c r="U5917">
        <v>26</v>
      </c>
      <c r="V5917">
        <v>44</v>
      </c>
      <c r="W5917">
        <v>0</v>
      </c>
      <c r="X5917">
        <v>0</v>
      </c>
      <c r="Y5917">
        <v>0</v>
      </c>
      <c r="Z5917">
        <v>0</v>
      </c>
      <c r="AA5917">
        <v>5803.5237077832044</v>
      </c>
      <c r="AB5917">
        <v>2295.9202248869165</v>
      </c>
      <c r="AC5917">
        <v>11961.877101885926</v>
      </c>
      <c r="AD5917">
        <v>7608.4795805812491</v>
      </c>
      <c r="AE5917">
        <v>27669.800615137297</v>
      </c>
    </row>
    <row r="5918" spans="1:31" x14ac:dyDescent="0.25">
      <c r="A5918">
        <v>2437676</v>
      </c>
      <c r="B5918">
        <v>1</v>
      </c>
      <c r="C5918" t="s">
        <v>80</v>
      </c>
      <c r="D5918" t="s">
        <v>92</v>
      </c>
      <c r="E5918" t="s">
        <v>156</v>
      </c>
      <c r="F5918" t="s">
        <v>17074</v>
      </c>
      <c r="G5918" t="s">
        <v>158</v>
      </c>
      <c r="H5918" t="s">
        <v>135</v>
      </c>
      <c r="I5918" t="s">
        <v>136</v>
      </c>
      <c r="J5918" t="s">
        <v>137</v>
      </c>
      <c r="K5918" t="s">
        <v>138</v>
      </c>
      <c r="L5918" t="s">
        <v>17075</v>
      </c>
      <c r="M5918" t="s">
        <v>17076</v>
      </c>
      <c r="N5918">
        <v>0.70722222199999996</v>
      </c>
      <c r="O5918">
        <v>0</v>
      </c>
      <c r="P5918">
        <v>60</v>
      </c>
      <c r="Q5918">
        <v>0</v>
      </c>
      <c r="R5918">
        <v>0</v>
      </c>
      <c r="S5918">
        <v>0</v>
      </c>
      <c r="T5918">
        <v>5</v>
      </c>
      <c r="U5918">
        <v>0</v>
      </c>
      <c r="V5918">
        <v>0</v>
      </c>
      <c r="W5918">
        <v>0</v>
      </c>
      <c r="X5918">
        <v>7.3627277243786393</v>
      </c>
      <c r="Y5918">
        <v>0</v>
      </c>
      <c r="Z5918">
        <v>0</v>
      </c>
      <c r="AA5918">
        <v>0</v>
      </c>
      <c r="AB5918">
        <v>3.597645193067875</v>
      </c>
      <c r="AC5918">
        <v>0</v>
      </c>
      <c r="AD5918">
        <v>0</v>
      </c>
      <c r="AE5918">
        <v>10.960372917446515</v>
      </c>
    </row>
    <row r="5919" spans="1:31" x14ac:dyDescent="0.25">
      <c r="A5919">
        <v>2437677</v>
      </c>
      <c r="B5919">
        <v>1</v>
      </c>
      <c r="C5919" t="s">
        <v>80</v>
      </c>
      <c r="D5919" t="s">
        <v>83</v>
      </c>
      <c r="E5919" t="s">
        <v>156</v>
      </c>
      <c r="F5919" t="s">
        <v>17077</v>
      </c>
      <c r="G5919" t="s">
        <v>175</v>
      </c>
      <c r="H5919" t="s">
        <v>135</v>
      </c>
      <c r="I5919" t="s">
        <v>136</v>
      </c>
      <c r="J5919" t="s">
        <v>137</v>
      </c>
      <c r="K5919" t="s">
        <v>138</v>
      </c>
      <c r="L5919" t="s">
        <v>17078</v>
      </c>
      <c r="M5919" t="s">
        <v>17079</v>
      </c>
      <c r="N5919">
        <v>1.2336111110000001</v>
      </c>
      <c r="O5919">
        <v>0</v>
      </c>
      <c r="P5919">
        <v>232</v>
      </c>
      <c r="Q5919">
        <v>0</v>
      </c>
      <c r="R5919">
        <v>0</v>
      </c>
      <c r="S5919">
        <v>0</v>
      </c>
      <c r="T5919">
        <v>69</v>
      </c>
      <c r="U5919">
        <v>0</v>
      </c>
      <c r="V5919">
        <v>0</v>
      </c>
      <c r="W5919">
        <v>0</v>
      </c>
      <c r="X5919">
        <v>67.982909811879352</v>
      </c>
      <c r="Y5919">
        <v>0</v>
      </c>
      <c r="Z5919">
        <v>0</v>
      </c>
      <c r="AA5919">
        <v>0</v>
      </c>
      <c r="AB5919">
        <v>124.83453839401479</v>
      </c>
      <c r="AC5919">
        <v>0</v>
      </c>
      <c r="AD5919">
        <v>0</v>
      </c>
      <c r="AE5919">
        <v>192.81744820589415</v>
      </c>
    </row>
    <row r="5920" spans="1:31" x14ac:dyDescent="0.25">
      <c r="A5920">
        <v>2437678</v>
      </c>
      <c r="B5920">
        <v>1</v>
      </c>
      <c r="C5920" t="s">
        <v>80</v>
      </c>
      <c r="D5920" t="s">
        <v>82</v>
      </c>
      <c r="E5920" t="s">
        <v>229</v>
      </c>
      <c r="F5920" t="s">
        <v>17080</v>
      </c>
      <c r="G5920" t="s">
        <v>187</v>
      </c>
      <c r="H5920" t="s">
        <v>144</v>
      </c>
      <c r="I5920" t="s">
        <v>136</v>
      </c>
      <c r="J5920" t="s">
        <v>137</v>
      </c>
      <c r="K5920" t="s">
        <v>164</v>
      </c>
      <c r="L5920" t="s">
        <v>17081</v>
      </c>
      <c r="M5920" t="s">
        <v>17082</v>
      </c>
      <c r="N5920">
        <v>3.2344444440000002</v>
      </c>
      <c r="O5920">
        <v>0</v>
      </c>
      <c r="P5920">
        <v>792</v>
      </c>
      <c r="Q5920">
        <v>0</v>
      </c>
      <c r="R5920">
        <v>0</v>
      </c>
      <c r="S5920">
        <v>3</v>
      </c>
      <c r="T5920">
        <v>285</v>
      </c>
      <c r="U5920">
        <v>1</v>
      </c>
      <c r="V5920">
        <v>0</v>
      </c>
      <c r="W5920">
        <v>0</v>
      </c>
      <c r="X5920">
        <v>597.05795464026357</v>
      </c>
      <c r="Y5920">
        <v>0</v>
      </c>
      <c r="Z5920">
        <v>0</v>
      </c>
      <c r="AA5920">
        <v>1848.154703879351</v>
      </c>
      <c r="AB5920">
        <v>829.0938610795954</v>
      </c>
      <c r="AC5920">
        <v>339.46721635784138</v>
      </c>
      <c r="AD5920">
        <v>0</v>
      </c>
      <c r="AE5920">
        <v>3613.7737359570519</v>
      </c>
    </row>
    <row r="5921" spans="1:31" x14ac:dyDescent="0.25">
      <c r="A5921">
        <v>2437679</v>
      </c>
      <c r="B5921">
        <v>1</v>
      </c>
      <c r="C5921" t="s">
        <v>81</v>
      </c>
      <c r="D5921" t="s">
        <v>114</v>
      </c>
      <c r="E5921" t="s">
        <v>178</v>
      </c>
      <c r="F5921" t="s">
        <v>17083</v>
      </c>
      <c r="G5921" t="s">
        <v>143</v>
      </c>
      <c r="H5921" t="s">
        <v>144</v>
      </c>
      <c r="I5921" t="s">
        <v>136</v>
      </c>
      <c r="J5921" t="s">
        <v>137</v>
      </c>
      <c r="K5921" t="s">
        <v>138</v>
      </c>
      <c r="L5921" t="s">
        <v>17084</v>
      </c>
      <c r="M5921" t="s">
        <v>17085</v>
      </c>
      <c r="N5921">
        <v>0.27583333300000001</v>
      </c>
      <c r="O5921">
        <v>0</v>
      </c>
      <c r="P5921">
        <v>235</v>
      </c>
      <c r="Q5921">
        <v>0</v>
      </c>
      <c r="R5921">
        <v>9</v>
      </c>
      <c r="S5921">
        <v>0</v>
      </c>
      <c r="T5921">
        <v>16</v>
      </c>
      <c r="U5921">
        <v>0</v>
      </c>
      <c r="V5921">
        <v>0</v>
      </c>
      <c r="W5921">
        <v>0</v>
      </c>
      <c r="X5921">
        <v>4.6602225558864685</v>
      </c>
      <c r="Y5921">
        <v>0</v>
      </c>
      <c r="Z5921">
        <v>0.29834451552162017</v>
      </c>
      <c r="AA5921">
        <v>0</v>
      </c>
      <c r="AB5921">
        <v>2.7027934282831723</v>
      </c>
      <c r="AC5921">
        <v>0</v>
      </c>
      <c r="AD5921">
        <v>0</v>
      </c>
      <c r="AE5921">
        <v>7.661360499691261</v>
      </c>
    </row>
    <row r="5922" spans="1:31" x14ac:dyDescent="0.25">
      <c r="A5922">
        <v>2437681</v>
      </c>
      <c r="B5922">
        <v>1</v>
      </c>
      <c r="C5922" t="s">
        <v>80</v>
      </c>
      <c r="D5922" t="s">
        <v>110</v>
      </c>
      <c r="E5922" t="s">
        <v>178</v>
      </c>
      <c r="F5922" t="s">
        <v>17086</v>
      </c>
      <c r="G5922" t="s">
        <v>187</v>
      </c>
      <c r="H5922" t="s">
        <v>144</v>
      </c>
      <c r="I5922" t="s">
        <v>136</v>
      </c>
      <c r="J5922" t="s">
        <v>137</v>
      </c>
      <c r="K5922" t="s">
        <v>164</v>
      </c>
      <c r="L5922" t="s">
        <v>17087</v>
      </c>
      <c r="M5922" t="s">
        <v>17088</v>
      </c>
      <c r="N5922">
        <v>8.0091666660000005</v>
      </c>
      <c r="O5922">
        <v>0</v>
      </c>
      <c r="P5922">
        <v>2912</v>
      </c>
      <c r="Q5922">
        <v>0</v>
      </c>
      <c r="R5922">
        <v>0</v>
      </c>
      <c r="S5922">
        <v>0</v>
      </c>
      <c r="T5922">
        <v>1047</v>
      </c>
      <c r="U5922">
        <v>0</v>
      </c>
      <c r="V5922">
        <v>3</v>
      </c>
      <c r="W5922">
        <v>0</v>
      </c>
      <c r="X5922">
        <v>5951.771916291018</v>
      </c>
      <c r="Y5922">
        <v>0</v>
      </c>
      <c r="Z5922">
        <v>0</v>
      </c>
      <c r="AA5922">
        <v>0</v>
      </c>
      <c r="AB5922">
        <v>9215.5543553788993</v>
      </c>
      <c r="AC5922">
        <v>0</v>
      </c>
      <c r="AD5922">
        <v>501.02147892121872</v>
      </c>
      <c r="AE5922">
        <v>15668.347750591136</v>
      </c>
    </row>
    <row r="5923" spans="1:31" x14ac:dyDescent="0.25">
      <c r="A5923">
        <v>2437688</v>
      </c>
      <c r="B5923">
        <v>1</v>
      </c>
      <c r="C5923" t="s">
        <v>80</v>
      </c>
      <c r="D5923" t="s">
        <v>103</v>
      </c>
      <c r="E5923" t="s">
        <v>178</v>
      </c>
      <c r="F5923" t="s">
        <v>17089</v>
      </c>
      <c r="G5923" t="s">
        <v>355</v>
      </c>
      <c r="H5923" t="s">
        <v>144</v>
      </c>
      <c r="I5923" t="s">
        <v>136</v>
      </c>
      <c r="J5923" t="s">
        <v>137</v>
      </c>
      <c r="K5923" t="s">
        <v>164</v>
      </c>
      <c r="L5923" t="s">
        <v>17090</v>
      </c>
      <c r="M5923" t="s">
        <v>17091</v>
      </c>
      <c r="N5923">
        <v>8.3797222219999998</v>
      </c>
      <c r="O5923">
        <v>0</v>
      </c>
      <c r="P5923">
        <v>0</v>
      </c>
      <c r="Q5923">
        <v>2</v>
      </c>
      <c r="R5923">
        <v>0</v>
      </c>
      <c r="S5923">
        <v>10</v>
      </c>
      <c r="T5923">
        <v>134</v>
      </c>
      <c r="U5923">
        <v>3</v>
      </c>
      <c r="V5923">
        <v>1</v>
      </c>
      <c r="W5923">
        <v>0</v>
      </c>
      <c r="X5923">
        <v>0</v>
      </c>
      <c r="Y5923">
        <v>11.135229210938673</v>
      </c>
      <c r="Z5923">
        <v>0</v>
      </c>
      <c r="AA5923">
        <v>490.83587824856335</v>
      </c>
      <c r="AB5923">
        <v>624.6854531899744</v>
      </c>
      <c r="AC5923">
        <v>667.66933527938568</v>
      </c>
      <c r="AD5923">
        <v>18.559717922943339</v>
      </c>
      <c r="AE5923">
        <v>1812.8856138518054</v>
      </c>
    </row>
    <row r="5924" spans="1:31" x14ac:dyDescent="0.25">
      <c r="A5924">
        <v>2437689</v>
      </c>
      <c r="B5924">
        <v>1</v>
      </c>
      <c r="C5924" t="s">
        <v>80</v>
      </c>
      <c r="D5924" t="s">
        <v>94</v>
      </c>
      <c r="E5924" t="s">
        <v>147</v>
      </c>
      <c r="F5924" t="s">
        <v>4088</v>
      </c>
      <c r="G5924" t="s">
        <v>187</v>
      </c>
      <c r="H5924" t="s">
        <v>135</v>
      </c>
      <c r="I5924" t="s">
        <v>136</v>
      </c>
      <c r="J5924" t="s">
        <v>137</v>
      </c>
      <c r="K5924" t="s">
        <v>164</v>
      </c>
      <c r="L5924" t="s">
        <v>17092</v>
      </c>
      <c r="M5924" t="s">
        <v>17093</v>
      </c>
      <c r="N5924">
        <v>8.193888888</v>
      </c>
      <c r="O5924">
        <v>0</v>
      </c>
      <c r="P5924">
        <v>23</v>
      </c>
      <c r="Q5924">
        <v>0</v>
      </c>
      <c r="R5924">
        <v>1</v>
      </c>
      <c r="S5924">
        <v>0</v>
      </c>
      <c r="T5924">
        <v>7</v>
      </c>
      <c r="U5924">
        <v>0</v>
      </c>
      <c r="V5924">
        <v>0</v>
      </c>
      <c r="W5924">
        <v>0</v>
      </c>
      <c r="X5924">
        <v>37.615436180247947</v>
      </c>
      <c r="Y5924">
        <v>0</v>
      </c>
      <c r="Z5924">
        <v>0</v>
      </c>
      <c r="AA5924">
        <v>0</v>
      </c>
      <c r="AB5924">
        <v>27.625937198562163</v>
      </c>
      <c r="AC5924">
        <v>0</v>
      </c>
      <c r="AD5924">
        <v>0</v>
      </c>
      <c r="AE5924">
        <v>65.24137337881011</v>
      </c>
    </row>
    <row r="5925" spans="1:31" x14ac:dyDescent="0.25">
      <c r="A5925">
        <v>2437690</v>
      </c>
      <c r="B5925">
        <v>1</v>
      </c>
      <c r="C5925" t="s">
        <v>80</v>
      </c>
      <c r="D5925" t="s">
        <v>91</v>
      </c>
      <c r="E5925" t="s">
        <v>141</v>
      </c>
      <c r="F5925" t="s">
        <v>2690</v>
      </c>
      <c r="G5925" t="s">
        <v>355</v>
      </c>
      <c r="H5925" t="s">
        <v>144</v>
      </c>
      <c r="I5925" t="s">
        <v>136</v>
      </c>
      <c r="J5925" t="s">
        <v>137</v>
      </c>
      <c r="K5925" t="s">
        <v>164</v>
      </c>
      <c r="L5925" t="s">
        <v>17094</v>
      </c>
      <c r="M5925" t="s">
        <v>17095</v>
      </c>
      <c r="N5925">
        <v>8.8991666659999993</v>
      </c>
      <c r="O5925">
        <v>1</v>
      </c>
      <c r="P5925">
        <v>3</v>
      </c>
      <c r="Q5925">
        <v>5</v>
      </c>
      <c r="R5925">
        <v>13</v>
      </c>
      <c r="S5925">
        <v>2</v>
      </c>
      <c r="T5925">
        <v>2</v>
      </c>
      <c r="U5925">
        <v>0</v>
      </c>
      <c r="V5925">
        <v>0</v>
      </c>
      <c r="W5925">
        <v>4.3252788346779907</v>
      </c>
      <c r="X5925">
        <v>5.00172746762959</v>
      </c>
      <c r="Y5925">
        <v>6.382118166418822</v>
      </c>
      <c r="Z5925">
        <v>0.23719331794403337</v>
      </c>
      <c r="AA5925">
        <v>11.558886000990634</v>
      </c>
      <c r="AB5925">
        <v>0</v>
      </c>
      <c r="AC5925">
        <v>0</v>
      </c>
      <c r="AD5925">
        <v>0</v>
      </c>
      <c r="AE5925">
        <v>27.50520378766107</v>
      </c>
    </row>
    <row r="5926" spans="1:31" x14ac:dyDescent="0.25">
      <c r="A5926">
        <v>2437691</v>
      </c>
      <c r="B5926">
        <v>1</v>
      </c>
      <c r="C5926" t="s">
        <v>81</v>
      </c>
      <c r="D5926" t="s">
        <v>112</v>
      </c>
      <c r="E5926" t="s">
        <v>229</v>
      </c>
      <c r="F5926" t="s">
        <v>17096</v>
      </c>
      <c r="G5926" t="s">
        <v>187</v>
      </c>
      <c r="H5926" t="s">
        <v>144</v>
      </c>
      <c r="I5926" t="s">
        <v>136</v>
      </c>
      <c r="J5926" t="s">
        <v>137</v>
      </c>
      <c r="K5926" t="s">
        <v>164</v>
      </c>
      <c r="L5926" t="s">
        <v>17097</v>
      </c>
      <c r="M5926" t="s">
        <v>17098</v>
      </c>
      <c r="N5926">
        <v>7.8572222219999999</v>
      </c>
      <c r="O5926">
        <v>50</v>
      </c>
      <c r="P5926">
        <v>13896</v>
      </c>
      <c r="Q5926">
        <v>1120</v>
      </c>
      <c r="R5926">
        <v>2698</v>
      </c>
      <c r="S5926">
        <v>163</v>
      </c>
      <c r="T5926">
        <v>1752</v>
      </c>
      <c r="U5926">
        <v>24</v>
      </c>
      <c r="V5926">
        <v>10</v>
      </c>
      <c r="W5926">
        <v>78.532590319099981</v>
      </c>
      <c r="X5926">
        <v>11403.909652782928</v>
      </c>
      <c r="Y5926">
        <v>1043.0888755222443</v>
      </c>
      <c r="Z5926">
        <v>673.39117195026301</v>
      </c>
      <c r="AA5926">
        <v>12586.953280571071</v>
      </c>
      <c r="AB5926">
        <v>5546.6187650453676</v>
      </c>
      <c r="AC5926">
        <v>5232.1002779028122</v>
      </c>
      <c r="AD5926">
        <v>972.9723246957783</v>
      </c>
      <c r="AE5926">
        <v>37537.566938789569</v>
      </c>
    </row>
    <row r="5927" spans="1:31" x14ac:dyDescent="0.25">
      <c r="A5927">
        <v>2437692</v>
      </c>
      <c r="B5927">
        <v>1</v>
      </c>
      <c r="C5927" t="s">
        <v>81</v>
      </c>
      <c r="D5927" t="s">
        <v>123</v>
      </c>
      <c r="E5927" t="s">
        <v>141</v>
      </c>
      <c r="F5927" t="s">
        <v>621</v>
      </c>
      <c r="G5927" t="s">
        <v>143</v>
      </c>
      <c r="H5927" t="s">
        <v>144</v>
      </c>
      <c r="I5927" t="s">
        <v>136</v>
      </c>
      <c r="J5927" t="s">
        <v>137</v>
      </c>
      <c r="K5927" t="s">
        <v>138</v>
      </c>
      <c r="L5927" t="s">
        <v>17099</v>
      </c>
      <c r="M5927" t="s">
        <v>17100</v>
      </c>
      <c r="N5927">
        <v>1.801111111</v>
      </c>
      <c r="O5927">
        <v>3</v>
      </c>
      <c r="P5927">
        <v>43</v>
      </c>
      <c r="Q5927">
        <v>124</v>
      </c>
      <c r="R5927">
        <v>300</v>
      </c>
      <c r="S5927">
        <v>19</v>
      </c>
      <c r="T5927">
        <v>73</v>
      </c>
      <c r="U5927">
        <v>0</v>
      </c>
      <c r="V5927">
        <v>0</v>
      </c>
      <c r="W5927">
        <v>0</v>
      </c>
      <c r="X5927">
        <v>2.4918799963647995</v>
      </c>
      <c r="Y5927">
        <v>22.826852711716789</v>
      </c>
      <c r="Z5927">
        <v>24.265076555275293</v>
      </c>
      <c r="AA5927">
        <v>5.2949692842310316</v>
      </c>
      <c r="AB5927">
        <v>23.958752810038668</v>
      </c>
      <c r="AC5927">
        <v>0</v>
      </c>
      <c r="AD5927">
        <v>0</v>
      </c>
      <c r="AE5927">
        <v>78.837531357626574</v>
      </c>
    </row>
    <row r="5928" spans="1:31" x14ac:dyDescent="0.25">
      <c r="A5928">
        <v>2437695</v>
      </c>
      <c r="B5928">
        <v>1</v>
      </c>
      <c r="C5928" t="s">
        <v>81</v>
      </c>
      <c r="D5928" t="s">
        <v>128</v>
      </c>
      <c r="E5928" t="s">
        <v>229</v>
      </c>
      <c r="F5928" t="s">
        <v>17101</v>
      </c>
      <c r="G5928" t="s">
        <v>187</v>
      </c>
      <c r="H5928" t="s">
        <v>144</v>
      </c>
      <c r="I5928" t="s">
        <v>136</v>
      </c>
      <c r="J5928" t="s">
        <v>137</v>
      </c>
      <c r="K5928" t="s">
        <v>164</v>
      </c>
      <c r="L5928" t="s">
        <v>17102</v>
      </c>
      <c r="M5928" t="s">
        <v>17103</v>
      </c>
      <c r="N5928">
        <v>7.949166666</v>
      </c>
      <c r="O5928">
        <v>1</v>
      </c>
      <c r="P5928">
        <v>9123</v>
      </c>
      <c r="Q5928">
        <v>0</v>
      </c>
      <c r="R5928">
        <v>0</v>
      </c>
      <c r="S5928">
        <v>54</v>
      </c>
      <c r="T5928">
        <v>1915</v>
      </c>
      <c r="U5928">
        <v>54</v>
      </c>
      <c r="V5928">
        <v>67</v>
      </c>
      <c r="W5928">
        <v>2.0449566088492914</v>
      </c>
      <c r="X5928">
        <v>16303.504629231413</v>
      </c>
      <c r="Y5928">
        <v>0</v>
      </c>
      <c r="Z5928">
        <v>0</v>
      </c>
      <c r="AA5928">
        <v>2662.8192787541943</v>
      </c>
      <c r="AB5928">
        <v>14440.917788853754</v>
      </c>
      <c r="AC5928">
        <v>12757.284524805114</v>
      </c>
      <c r="AD5928">
        <v>4655.6243691829286</v>
      </c>
      <c r="AE5928">
        <v>50822.195547436255</v>
      </c>
    </row>
    <row r="5929" spans="1:31" x14ac:dyDescent="0.25">
      <c r="A5929">
        <v>2437696</v>
      </c>
      <c r="B5929">
        <v>1</v>
      </c>
      <c r="C5929" t="s">
        <v>80</v>
      </c>
      <c r="D5929" t="s">
        <v>99</v>
      </c>
      <c r="E5929" t="s">
        <v>147</v>
      </c>
      <c r="F5929" t="s">
        <v>2420</v>
      </c>
      <c r="G5929" t="s">
        <v>175</v>
      </c>
      <c r="H5929" t="s">
        <v>135</v>
      </c>
      <c r="I5929" t="s">
        <v>136</v>
      </c>
      <c r="J5929" t="s">
        <v>137</v>
      </c>
      <c r="K5929" t="s">
        <v>138</v>
      </c>
      <c r="L5929" t="s">
        <v>17104</v>
      </c>
      <c r="M5929" t="s">
        <v>17105</v>
      </c>
      <c r="N5929">
        <v>0.74250000000000005</v>
      </c>
      <c r="O5929">
        <v>0</v>
      </c>
      <c r="P5929">
        <v>77</v>
      </c>
      <c r="Q5929">
        <v>0</v>
      </c>
      <c r="R5929">
        <v>0</v>
      </c>
      <c r="S5929">
        <v>0</v>
      </c>
      <c r="T5929">
        <v>12</v>
      </c>
      <c r="U5929">
        <v>0</v>
      </c>
      <c r="V5929">
        <v>0</v>
      </c>
      <c r="W5929">
        <v>0</v>
      </c>
      <c r="X5929">
        <v>7.6294271511532799</v>
      </c>
      <c r="Y5929">
        <v>0</v>
      </c>
      <c r="Z5929">
        <v>0</v>
      </c>
      <c r="AA5929">
        <v>0</v>
      </c>
      <c r="AB5929">
        <v>4.1904060409470603</v>
      </c>
      <c r="AC5929">
        <v>0</v>
      </c>
      <c r="AD5929">
        <v>0</v>
      </c>
      <c r="AE5929">
        <v>11.81983319210034</v>
      </c>
    </row>
    <row r="5930" spans="1:31" x14ac:dyDescent="0.25">
      <c r="A5930">
        <v>2437699</v>
      </c>
      <c r="B5930">
        <v>1</v>
      </c>
      <c r="C5930" t="s">
        <v>80</v>
      </c>
      <c r="D5930" t="s">
        <v>95</v>
      </c>
      <c r="E5930" t="s">
        <v>132</v>
      </c>
      <c r="F5930" t="s">
        <v>17106</v>
      </c>
      <c r="G5930" t="s">
        <v>198</v>
      </c>
      <c r="H5930" t="s">
        <v>135</v>
      </c>
      <c r="I5930" t="s">
        <v>136</v>
      </c>
      <c r="J5930" t="s">
        <v>137</v>
      </c>
      <c r="K5930" t="s">
        <v>138</v>
      </c>
      <c r="L5930" t="s">
        <v>17107</v>
      </c>
      <c r="M5930" t="s">
        <v>17108</v>
      </c>
      <c r="N5930">
        <v>1.1455555550000001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1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51.273586534156962</v>
      </c>
      <c r="AC5930">
        <v>0</v>
      </c>
      <c r="AD5930">
        <v>0</v>
      </c>
      <c r="AE5930">
        <v>51.273586534156962</v>
      </c>
    </row>
    <row r="5931" spans="1:31" x14ac:dyDescent="0.25">
      <c r="A5931">
        <v>2437700</v>
      </c>
      <c r="B5931">
        <v>1</v>
      </c>
      <c r="C5931" t="s">
        <v>81</v>
      </c>
      <c r="D5931" t="s">
        <v>112</v>
      </c>
      <c r="E5931" t="s">
        <v>229</v>
      </c>
      <c r="F5931" t="s">
        <v>17109</v>
      </c>
      <c r="G5931" t="s">
        <v>187</v>
      </c>
      <c r="H5931" t="s">
        <v>144</v>
      </c>
      <c r="I5931" t="s">
        <v>136</v>
      </c>
      <c r="J5931" t="s">
        <v>137</v>
      </c>
      <c r="K5931" t="s">
        <v>164</v>
      </c>
      <c r="L5931" t="s">
        <v>17110</v>
      </c>
      <c r="M5931" t="s">
        <v>17111</v>
      </c>
      <c r="N5931">
        <v>7.7738888880000001</v>
      </c>
      <c r="O5931">
        <v>0</v>
      </c>
      <c r="P5931">
        <v>42018</v>
      </c>
      <c r="Q5931">
        <v>41</v>
      </c>
      <c r="R5931">
        <v>1225</v>
      </c>
      <c r="S5931">
        <v>45</v>
      </c>
      <c r="T5931">
        <v>5853</v>
      </c>
      <c r="U5931">
        <v>11</v>
      </c>
      <c r="V5931">
        <v>15</v>
      </c>
      <c r="W5931">
        <v>0</v>
      </c>
      <c r="X5931">
        <v>55848.682414216295</v>
      </c>
      <c r="Y5931">
        <v>222.94032448556703</v>
      </c>
      <c r="Z5931">
        <v>272.37399133705458</v>
      </c>
      <c r="AA5931">
        <v>3608.9520753040729</v>
      </c>
      <c r="AB5931">
        <v>30097.359786859342</v>
      </c>
      <c r="AC5931">
        <v>3380.1160863902319</v>
      </c>
      <c r="AD5931">
        <v>811.73440702987102</v>
      </c>
      <c r="AE5931">
        <v>94242.159085622421</v>
      </c>
    </row>
    <row r="5932" spans="1:31" x14ac:dyDescent="0.25">
      <c r="A5932">
        <v>2437701</v>
      </c>
      <c r="B5932">
        <v>1</v>
      </c>
      <c r="C5932" t="s">
        <v>81</v>
      </c>
      <c r="D5932" t="s">
        <v>112</v>
      </c>
      <c r="E5932" t="s">
        <v>229</v>
      </c>
      <c r="F5932" t="s">
        <v>17112</v>
      </c>
      <c r="G5932" t="s">
        <v>187</v>
      </c>
      <c r="H5932" t="s">
        <v>144</v>
      </c>
      <c r="I5932" t="s">
        <v>136</v>
      </c>
      <c r="J5932" t="s">
        <v>137</v>
      </c>
      <c r="K5932" t="s">
        <v>164</v>
      </c>
      <c r="L5932" t="s">
        <v>17110</v>
      </c>
      <c r="M5932" t="s">
        <v>17113</v>
      </c>
      <c r="N5932">
        <v>7.6994444440000001</v>
      </c>
      <c r="O5932">
        <v>0</v>
      </c>
      <c r="P5932">
        <v>17738</v>
      </c>
      <c r="Q5932">
        <v>1</v>
      </c>
      <c r="R5932">
        <v>212</v>
      </c>
      <c r="S5932">
        <v>72</v>
      </c>
      <c r="T5932">
        <v>2592</v>
      </c>
      <c r="U5932">
        <v>11</v>
      </c>
      <c r="V5932">
        <v>12</v>
      </c>
      <c r="W5932">
        <v>0</v>
      </c>
      <c r="X5932">
        <v>24179.047454545274</v>
      </c>
      <c r="Y5932">
        <v>10.164985917942742</v>
      </c>
      <c r="Z5932">
        <v>85.359578367396054</v>
      </c>
      <c r="AA5932">
        <v>3546.2940139962498</v>
      </c>
      <c r="AB5932">
        <v>14370.390489749343</v>
      </c>
      <c r="AC5932">
        <v>2121.6431641213771</v>
      </c>
      <c r="AD5932">
        <v>324.31002680786463</v>
      </c>
      <c r="AE5932">
        <v>44637.209713505443</v>
      </c>
    </row>
    <row r="5933" spans="1:31" x14ac:dyDescent="0.25">
      <c r="A5933">
        <v>2437702</v>
      </c>
      <c r="B5933">
        <v>1</v>
      </c>
      <c r="C5933" t="s">
        <v>81</v>
      </c>
      <c r="D5933" t="s">
        <v>128</v>
      </c>
      <c r="E5933" t="s">
        <v>161</v>
      </c>
      <c r="F5933" t="s">
        <v>5373</v>
      </c>
      <c r="G5933" t="s">
        <v>256</v>
      </c>
      <c r="H5933" t="s">
        <v>144</v>
      </c>
      <c r="I5933" t="s">
        <v>136</v>
      </c>
      <c r="J5933" t="s">
        <v>137</v>
      </c>
      <c r="K5933" t="s">
        <v>138</v>
      </c>
      <c r="L5933" t="s">
        <v>17114</v>
      </c>
      <c r="M5933" t="s">
        <v>17115</v>
      </c>
      <c r="N5933">
        <v>1.0774999999999999</v>
      </c>
      <c r="O5933">
        <v>1</v>
      </c>
      <c r="P5933">
        <v>559</v>
      </c>
      <c r="Q5933">
        <v>2</v>
      </c>
      <c r="R5933">
        <v>28</v>
      </c>
      <c r="S5933">
        <v>1</v>
      </c>
      <c r="T5933">
        <v>64</v>
      </c>
      <c r="U5933">
        <v>0</v>
      </c>
      <c r="V5933">
        <v>0</v>
      </c>
      <c r="W5933">
        <v>0.28015503987222495</v>
      </c>
      <c r="X5933">
        <v>92.105636336823238</v>
      </c>
      <c r="Y5933">
        <v>1.1114759511247327</v>
      </c>
      <c r="Z5933">
        <v>6.7908401546349468</v>
      </c>
      <c r="AA5933">
        <v>1.3981272349728333</v>
      </c>
      <c r="AB5933">
        <v>28.169190934111356</v>
      </c>
      <c r="AC5933">
        <v>0</v>
      </c>
      <c r="AD5933">
        <v>0</v>
      </c>
      <c r="AE5933">
        <v>129.85542565153935</v>
      </c>
    </row>
    <row r="5934" spans="1:31" x14ac:dyDescent="0.25">
      <c r="A5934">
        <v>2437703</v>
      </c>
      <c r="B5934">
        <v>1</v>
      </c>
      <c r="C5934" t="s">
        <v>80</v>
      </c>
      <c r="D5934" t="s">
        <v>103</v>
      </c>
      <c r="E5934" t="s">
        <v>141</v>
      </c>
      <c r="F5934" t="s">
        <v>17116</v>
      </c>
      <c r="G5934" t="s">
        <v>187</v>
      </c>
      <c r="H5934" t="s">
        <v>144</v>
      </c>
      <c r="I5934" t="s">
        <v>136</v>
      </c>
      <c r="J5934" t="s">
        <v>137</v>
      </c>
      <c r="K5934" t="s">
        <v>164</v>
      </c>
      <c r="L5934" t="s">
        <v>17117</v>
      </c>
      <c r="M5934" t="s">
        <v>17118</v>
      </c>
      <c r="N5934">
        <v>4.0733333329999999</v>
      </c>
      <c r="O5934">
        <v>0</v>
      </c>
      <c r="P5934">
        <v>0</v>
      </c>
      <c r="Q5934">
        <v>0</v>
      </c>
      <c r="R5934">
        <v>0</v>
      </c>
      <c r="S5934">
        <v>11</v>
      </c>
      <c r="T5934">
        <v>4</v>
      </c>
      <c r="U5934">
        <v>9</v>
      </c>
      <c r="V5934">
        <v>3</v>
      </c>
      <c r="W5934">
        <v>0</v>
      </c>
      <c r="X5934">
        <v>0</v>
      </c>
      <c r="Y5934">
        <v>0</v>
      </c>
      <c r="Z5934">
        <v>0</v>
      </c>
      <c r="AA5934">
        <v>93.61462508832733</v>
      </c>
      <c r="AB5934">
        <v>178.92707970028846</v>
      </c>
      <c r="AC5934">
        <v>3535.7142240898611</v>
      </c>
      <c r="AD5934">
        <v>744.95665136155822</v>
      </c>
      <c r="AE5934">
        <v>4553.2125802400351</v>
      </c>
    </row>
    <row r="5935" spans="1:31" x14ac:dyDescent="0.25">
      <c r="A5935">
        <v>2437705</v>
      </c>
      <c r="B5935">
        <v>1</v>
      </c>
      <c r="C5935" t="s">
        <v>81</v>
      </c>
      <c r="D5935" t="s">
        <v>114</v>
      </c>
      <c r="E5935" t="s">
        <v>161</v>
      </c>
      <c r="F5935" t="s">
        <v>17119</v>
      </c>
      <c r="G5935" t="s">
        <v>256</v>
      </c>
      <c r="H5935" t="s">
        <v>144</v>
      </c>
      <c r="I5935" t="s">
        <v>136</v>
      </c>
      <c r="J5935" t="s">
        <v>137</v>
      </c>
      <c r="K5935" t="s">
        <v>138</v>
      </c>
      <c r="L5935" t="s">
        <v>17120</v>
      </c>
      <c r="M5935" t="s">
        <v>17121</v>
      </c>
      <c r="N5935">
        <v>1.221666666</v>
      </c>
      <c r="O5935">
        <v>0</v>
      </c>
      <c r="P5935">
        <v>235</v>
      </c>
      <c r="Q5935">
        <v>0</v>
      </c>
      <c r="R5935">
        <v>9</v>
      </c>
      <c r="S5935">
        <v>0</v>
      </c>
      <c r="T5935">
        <v>16</v>
      </c>
      <c r="U5935">
        <v>0</v>
      </c>
      <c r="V5935">
        <v>0</v>
      </c>
      <c r="W5935">
        <v>0</v>
      </c>
      <c r="X5935">
        <v>20.870552023189255</v>
      </c>
      <c r="Y5935">
        <v>0</v>
      </c>
      <c r="Z5935">
        <v>1.3293533929954999</v>
      </c>
      <c r="AA5935">
        <v>0</v>
      </c>
      <c r="AB5935">
        <v>12.190083104006783</v>
      </c>
      <c r="AC5935">
        <v>0</v>
      </c>
      <c r="AD5935">
        <v>0</v>
      </c>
      <c r="AE5935">
        <v>34.389988520191537</v>
      </c>
    </row>
    <row r="5936" spans="1:31" x14ac:dyDescent="0.25">
      <c r="A5936">
        <v>2437706</v>
      </c>
      <c r="B5936">
        <v>1</v>
      </c>
      <c r="C5936" t="s">
        <v>80</v>
      </c>
      <c r="D5936" t="s">
        <v>83</v>
      </c>
      <c r="E5936" t="s">
        <v>141</v>
      </c>
      <c r="F5936" t="s">
        <v>17122</v>
      </c>
      <c r="G5936" t="s">
        <v>143</v>
      </c>
      <c r="H5936" t="s">
        <v>144</v>
      </c>
      <c r="I5936" t="s">
        <v>136</v>
      </c>
      <c r="J5936" t="s">
        <v>137</v>
      </c>
      <c r="K5936" t="s">
        <v>138</v>
      </c>
      <c r="L5936" t="s">
        <v>17123</v>
      </c>
      <c r="M5936" t="s">
        <v>17124</v>
      </c>
      <c r="N5936">
        <v>0.32972222200000001</v>
      </c>
      <c r="O5936">
        <v>0</v>
      </c>
      <c r="P5936">
        <v>0</v>
      </c>
      <c r="Q5936">
        <v>0</v>
      </c>
      <c r="R5936">
        <v>0</v>
      </c>
      <c r="S5936">
        <v>13</v>
      </c>
      <c r="T5936">
        <v>25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22.410140402677396</v>
      </c>
      <c r="AB5936">
        <v>40.322123798140048</v>
      </c>
      <c r="AC5936">
        <v>0</v>
      </c>
      <c r="AD5936">
        <v>0</v>
      </c>
      <c r="AE5936">
        <v>62.73226420081744</v>
      </c>
    </row>
    <row r="5937" spans="1:31" x14ac:dyDescent="0.25">
      <c r="A5937">
        <v>2437707</v>
      </c>
      <c r="B5937">
        <v>1</v>
      </c>
      <c r="C5937" t="s">
        <v>80</v>
      </c>
      <c r="D5937" t="s">
        <v>108</v>
      </c>
      <c r="E5937" t="s">
        <v>161</v>
      </c>
      <c r="F5937" t="s">
        <v>16555</v>
      </c>
      <c r="G5937" t="s">
        <v>187</v>
      </c>
      <c r="H5937" t="s">
        <v>144</v>
      </c>
      <c r="I5937" t="s">
        <v>136</v>
      </c>
      <c r="J5937" t="s">
        <v>137</v>
      </c>
      <c r="K5937" t="s">
        <v>164</v>
      </c>
      <c r="L5937" t="s">
        <v>17125</v>
      </c>
      <c r="M5937" t="s">
        <v>17126</v>
      </c>
      <c r="N5937">
        <v>8.6886111110000002</v>
      </c>
      <c r="O5937">
        <v>1</v>
      </c>
      <c r="P5937">
        <v>188</v>
      </c>
      <c r="Q5937">
        <v>0</v>
      </c>
      <c r="R5937">
        <v>105</v>
      </c>
      <c r="S5937">
        <v>1</v>
      </c>
      <c r="T5937">
        <v>44</v>
      </c>
      <c r="U5937">
        <v>0</v>
      </c>
      <c r="V5937">
        <v>0</v>
      </c>
      <c r="W5937">
        <v>2.3024004947174581</v>
      </c>
      <c r="X5937">
        <v>199.52200361746051</v>
      </c>
      <c r="Y5937">
        <v>0</v>
      </c>
      <c r="Z5937">
        <v>9.0553216307443947</v>
      </c>
      <c r="AA5937">
        <v>11.309015336762601</v>
      </c>
      <c r="AB5937">
        <v>77.947213527823592</v>
      </c>
      <c r="AC5937">
        <v>0</v>
      </c>
      <c r="AD5937">
        <v>0</v>
      </c>
      <c r="AE5937">
        <v>300.13595460750855</v>
      </c>
    </row>
    <row r="5938" spans="1:31" x14ac:dyDescent="0.25">
      <c r="A5938">
        <v>2437708</v>
      </c>
      <c r="B5938">
        <v>1</v>
      </c>
      <c r="C5938" t="s">
        <v>80</v>
      </c>
      <c r="D5938" t="s">
        <v>93</v>
      </c>
      <c r="E5938" t="s">
        <v>141</v>
      </c>
      <c r="F5938" t="s">
        <v>17127</v>
      </c>
      <c r="G5938" t="s">
        <v>187</v>
      </c>
      <c r="H5938" t="s">
        <v>144</v>
      </c>
      <c r="I5938" t="s">
        <v>136</v>
      </c>
      <c r="J5938" t="s">
        <v>137</v>
      </c>
      <c r="K5938" t="s">
        <v>164</v>
      </c>
      <c r="L5938" t="s">
        <v>17128</v>
      </c>
      <c r="M5938" t="s">
        <v>17129</v>
      </c>
      <c r="N5938">
        <v>8.6580555550000007</v>
      </c>
      <c r="O5938">
        <v>1</v>
      </c>
      <c r="P5938">
        <v>204</v>
      </c>
      <c r="Q5938">
        <v>20</v>
      </c>
      <c r="R5938">
        <v>107</v>
      </c>
      <c r="S5938">
        <v>4</v>
      </c>
      <c r="T5938">
        <v>53</v>
      </c>
      <c r="U5938">
        <v>0</v>
      </c>
      <c r="V5938">
        <v>0</v>
      </c>
      <c r="W5938">
        <v>10.097446561565967</v>
      </c>
      <c r="X5938">
        <v>369.48108687063001</v>
      </c>
      <c r="Y5938">
        <v>570.34041587892784</v>
      </c>
      <c r="Z5938">
        <v>411.86214254285261</v>
      </c>
      <c r="AA5938">
        <v>53.1297942164055</v>
      </c>
      <c r="AB5938">
        <v>261.51988421881805</v>
      </c>
      <c r="AC5938">
        <v>0</v>
      </c>
      <c r="AD5938">
        <v>0</v>
      </c>
      <c r="AE5938">
        <v>1676.4307702892002</v>
      </c>
    </row>
    <row r="5939" spans="1:31" x14ac:dyDescent="0.25">
      <c r="A5939">
        <v>2437709</v>
      </c>
      <c r="B5939">
        <v>1</v>
      </c>
      <c r="C5939" t="s">
        <v>81</v>
      </c>
      <c r="D5939" t="s">
        <v>118</v>
      </c>
      <c r="E5939" t="s">
        <v>132</v>
      </c>
      <c r="F5939" t="s">
        <v>9246</v>
      </c>
      <c r="G5939" t="s">
        <v>153</v>
      </c>
      <c r="H5939" t="s">
        <v>135</v>
      </c>
      <c r="I5939" t="s">
        <v>136</v>
      </c>
      <c r="J5939" t="s">
        <v>137</v>
      </c>
      <c r="K5939" t="s">
        <v>138</v>
      </c>
      <c r="L5939" t="s">
        <v>17130</v>
      </c>
      <c r="M5939" t="s">
        <v>17131</v>
      </c>
      <c r="N5939">
        <v>0.67</v>
      </c>
      <c r="O5939">
        <v>0</v>
      </c>
      <c r="P5939">
        <v>21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3.4430396857220278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3.4430396857220278</v>
      </c>
    </row>
    <row r="5940" spans="1:31" x14ac:dyDescent="0.25">
      <c r="A5940">
        <v>2437711</v>
      </c>
      <c r="B5940">
        <v>1</v>
      </c>
      <c r="C5940" t="s">
        <v>80</v>
      </c>
      <c r="D5940" t="s">
        <v>92</v>
      </c>
      <c r="E5940" t="s">
        <v>178</v>
      </c>
      <c r="F5940" t="s">
        <v>17132</v>
      </c>
      <c r="G5940" t="s">
        <v>187</v>
      </c>
      <c r="H5940" t="s">
        <v>144</v>
      </c>
      <c r="I5940" t="s">
        <v>136</v>
      </c>
      <c r="J5940" t="s">
        <v>137</v>
      </c>
      <c r="K5940" t="s">
        <v>164</v>
      </c>
      <c r="L5940" t="s">
        <v>17133</v>
      </c>
      <c r="M5940" t="s">
        <v>17134</v>
      </c>
      <c r="N5940">
        <v>4.8402777769999998</v>
      </c>
      <c r="O5940">
        <v>0</v>
      </c>
      <c r="P5940">
        <v>2950</v>
      </c>
      <c r="Q5940">
        <v>1</v>
      </c>
      <c r="R5940">
        <v>130</v>
      </c>
      <c r="S5940">
        <v>7</v>
      </c>
      <c r="T5940">
        <v>490</v>
      </c>
      <c r="U5940">
        <v>0</v>
      </c>
      <c r="V5940">
        <v>0</v>
      </c>
      <c r="W5940">
        <v>0</v>
      </c>
      <c r="X5940">
        <v>3424.1755960752726</v>
      </c>
      <c r="Y5940">
        <v>18.409968816619521</v>
      </c>
      <c r="Z5940">
        <v>99.41597314259289</v>
      </c>
      <c r="AA5940">
        <v>1180.0070055085957</v>
      </c>
      <c r="AB5940">
        <v>2412.2606577064744</v>
      </c>
      <c r="AC5940">
        <v>0</v>
      </c>
      <c r="AD5940">
        <v>0</v>
      </c>
      <c r="AE5940">
        <v>7134.2692012495554</v>
      </c>
    </row>
    <row r="5941" spans="1:31" x14ac:dyDescent="0.25">
      <c r="A5941">
        <v>2437712</v>
      </c>
      <c r="B5941">
        <v>1</v>
      </c>
      <c r="C5941" t="s">
        <v>80</v>
      </c>
      <c r="D5941" t="s">
        <v>103</v>
      </c>
      <c r="E5941" t="s">
        <v>229</v>
      </c>
      <c r="F5941" t="s">
        <v>252</v>
      </c>
      <c r="G5941" t="s">
        <v>143</v>
      </c>
      <c r="H5941" t="s">
        <v>144</v>
      </c>
      <c r="I5941" t="s">
        <v>136</v>
      </c>
      <c r="J5941" t="s">
        <v>137</v>
      </c>
      <c r="K5941" t="s">
        <v>138</v>
      </c>
      <c r="L5941" t="s">
        <v>17135</v>
      </c>
      <c r="M5941" t="s">
        <v>17136</v>
      </c>
      <c r="N5941">
        <v>0.966284166</v>
      </c>
      <c r="O5941">
        <v>0</v>
      </c>
      <c r="P5941">
        <v>0</v>
      </c>
      <c r="Q5941">
        <v>8</v>
      </c>
      <c r="R5941">
        <v>1</v>
      </c>
      <c r="S5941">
        <v>6</v>
      </c>
      <c r="T5941">
        <v>39</v>
      </c>
      <c r="U5941">
        <v>10</v>
      </c>
      <c r="V5941">
        <v>5</v>
      </c>
      <c r="W5941">
        <v>0</v>
      </c>
      <c r="X5941">
        <v>0</v>
      </c>
      <c r="Y5941">
        <v>21.991024763339603</v>
      </c>
      <c r="Z5941">
        <v>0</v>
      </c>
      <c r="AA5941">
        <v>84.856123017211175</v>
      </c>
      <c r="AB5941">
        <v>60.777396599311921</v>
      </c>
      <c r="AC5941">
        <v>2327.9505034445233</v>
      </c>
      <c r="AD5941">
        <v>56.100766791897335</v>
      </c>
      <c r="AE5941">
        <v>2551.6758146162833</v>
      </c>
    </row>
    <row r="5942" spans="1:31" x14ac:dyDescent="0.25">
      <c r="A5942">
        <v>2437713</v>
      </c>
      <c r="B5942">
        <v>1</v>
      </c>
      <c r="C5942" t="s">
        <v>80</v>
      </c>
      <c r="D5942" t="s">
        <v>104</v>
      </c>
      <c r="E5942" t="s">
        <v>161</v>
      </c>
      <c r="F5942" t="s">
        <v>17137</v>
      </c>
      <c r="G5942" t="s">
        <v>256</v>
      </c>
      <c r="H5942" t="s">
        <v>144</v>
      </c>
      <c r="I5942" t="s">
        <v>136</v>
      </c>
      <c r="J5942" t="s">
        <v>137</v>
      </c>
      <c r="K5942" t="s">
        <v>138</v>
      </c>
      <c r="L5942" t="s">
        <v>17138</v>
      </c>
      <c r="M5942" t="s">
        <v>17139</v>
      </c>
      <c r="N5942">
        <v>1.6016666660000001</v>
      </c>
      <c r="O5942">
        <v>1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1.5631852882367725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1.5631852882367725</v>
      </c>
    </row>
    <row r="5943" spans="1:31" x14ac:dyDescent="0.25">
      <c r="A5943">
        <v>2437714</v>
      </c>
      <c r="B5943">
        <v>1</v>
      </c>
      <c r="C5943" t="s">
        <v>80</v>
      </c>
      <c r="D5943" t="s">
        <v>104</v>
      </c>
      <c r="E5943" t="s">
        <v>141</v>
      </c>
      <c r="F5943" t="s">
        <v>8939</v>
      </c>
      <c r="G5943" t="s">
        <v>355</v>
      </c>
      <c r="H5943" t="s">
        <v>144</v>
      </c>
      <c r="I5943" t="s">
        <v>136</v>
      </c>
      <c r="J5943" t="s">
        <v>137</v>
      </c>
      <c r="K5943" t="s">
        <v>164</v>
      </c>
      <c r="L5943" t="s">
        <v>17140</v>
      </c>
      <c r="M5943" t="s">
        <v>17141</v>
      </c>
      <c r="N5943">
        <v>4.3566666659999997</v>
      </c>
      <c r="O5943">
        <v>2</v>
      </c>
      <c r="P5943">
        <v>74</v>
      </c>
      <c r="Q5943">
        <v>6</v>
      </c>
      <c r="R5943">
        <v>21</v>
      </c>
      <c r="S5943">
        <v>6</v>
      </c>
      <c r="T5943">
        <v>4</v>
      </c>
      <c r="U5943">
        <v>0</v>
      </c>
      <c r="V5943">
        <v>0</v>
      </c>
      <c r="W5943">
        <v>14.079821575021805</v>
      </c>
      <c r="X5943">
        <v>24.701989526421851</v>
      </c>
      <c r="Y5943">
        <v>200.69586414921918</v>
      </c>
      <c r="Z5943">
        <v>0.46788194608589595</v>
      </c>
      <c r="AA5943">
        <v>129.77833225015755</v>
      </c>
      <c r="AB5943">
        <v>11.808350439691313</v>
      </c>
      <c r="AC5943">
        <v>0</v>
      </c>
      <c r="AD5943">
        <v>0</v>
      </c>
      <c r="AE5943">
        <v>381.53223988659755</v>
      </c>
    </row>
    <row r="5944" spans="1:31" x14ac:dyDescent="0.25">
      <c r="A5944">
        <v>2437715</v>
      </c>
      <c r="B5944">
        <v>1</v>
      </c>
      <c r="C5944" t="s">
        <v>80</v>
      </c>
      <c r="D5944" t="s">
        <v>88</v>
      </c>
      <c r="E5944" t="s">
        <v>161</v>
      </c>
      <c r="F5944" t="s">
        <v>4102</v>
      </c>
      <c r="G5944" t="s">
        <v>143</v>
      </c>
      <c r="H5944" t="s">
        <v>144</v>
      </c>
      <c r="I5944" t="s">
        <v>136</v>
      </c>
      <c r="J5944" t="s">
        <v>137</v>
      </c>
      <c r="K5944" t="s">
        <v>138</v>
      </c>
      <c r="L5944" t="s">
        <v>17142</v>
      </c>
      <c r="M5944" t="s">
        <v>17143</v>
      </c>
      <c r="N5944">
        <v>0.25666666599999999</v>
      </c>
      <c r="O5944">
        <v>1</v>
      </c>
      <c r="P5944">
        <v>509</v>
      </c>
      <c r="Q5944">
        <v>0</v>
      </c>
      <c r="R5944">
        <v>0</v>
      </c>
      <c r="S5944">
        <v>11</v>
      </c>
      <c r="T5944">
        <v>117</v>
      </c>
      <c r="U5944">
        <v>4</v>
      </c>
      <c r="V5944">
        <v>1</v>
      </c>
      <c r="W5944">
        <v>3.6158318054563825</v>
      </c>
      <c r="X5944">
        <v>49.48226211544133</v>
      </c>
      <c r="Y5944">
        <v>0</v>
      </c>
      <c r="Z5944">
        <v>0</v>
      </c>
      <c r="AA5944">
        <v>21.229278885665618</v>
      </c>
      <c r="AB5944">
        <v>46.293772838550176</v>
      </c>
      <c r="AC5944">
        <v>8.9386463444893991</v>
      </c>
      <c r="AD5944">
        <v>1.4404783205659002</v>
      </c>
      <c r="AE5944">
        <v>131.00027031016879</v>
      </c>
    </row>
    <row r="5945" spans="1:31" x14ac:dyDescent="0.25">
      <c r="A5945">
        <v>2437716</v>
      </c>
      <c r="B5945">
        <v>1</v>
      </c>
      <c r="C5945" t="s">
        <v>80</v>
      </c>
      <c r="D5945" t="s">
        <v>84</v>
      </c>
      <c r="E5945" t="s">
        <v>132</v>
      </c>
      <c r="F5945" t="s">
        <v>17144</v>
      </c>
      <c r="G5945" t="s">
        <v>214</v>
      </c>
      <c r="H5945" t="s">
        <v>135</v>
      </c>
      <c r="I5945" t="s">
        <v>136</v>
      </c>
      <c r="J5945" t="s">
        <v>3</v>
      </c>
      <c r="K5945" t="s">
        <v>138</v>
      </c>
      <c r="L5945" t="s">
        <v>17145</v>
      </c>
      <c r="M5945" t="s">
        <v>17146</v>
      </c>
      <c r="N5945">
        <v>5.0144444439999996</v>
      </c>
      <c r="O5945">
        <v>0</v>
      </c>
      <c r="P5945">
        <v>22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21.167987265640402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21.167987265640402</v>
      </c>
    </row>
    <row r="5946" spans="1:31" x14ac:dyDescent="0.25">
      <c r="A5946">
        <v>2437719</v>
      </c>
      <c r="B5946">
        <v>1</v>
      </c>
      <c r="C5946" t="s">
        <v>81</v>
      </c>
      <c r="D5946" t="s">
        <v>123</v>
      </c>
      <c r="E5946" t="s">
        <v>161</v>
      </c>
      <c r="F5946" t="s">
        <v>17147</v>
      </c>
      <c r="G5946" t="s">
        <v>355</v>
      </c>
      <c r="H5946" t="s">
        <v>144</v>
      </c>
      <c r="I5946" t="s">
        <v>136</v>
      </c>
      <c r="J5946" t="s">
        <v>137</v>
      </c>
      <c r="K5946" t="s">
        <v>164</v>
      </c>
      <c r="L5946" t="s">
        <v>17148</v>
      </c>
      <c r="M5946" t="s">
        <v>17149</v>
      </c>
      <c r="N5946">
        <v>9.3591666660000001</v>
      </c>
      <c r="O5946">
        <v>0</v>
      </c>
      <c r="P5946">
        <v>5</v>
      </c>
      <c r="Q5946">
        <v>0</v>
      </c>
      <c r="R5946">
        <v>0</v>
      </c>
      <c r="S5946">
        <v>0</v>
      </c>
      <c r="T5946">
        <v>583</v>
      </c>
      <c r="U5946">
        <v>1</v>
      </c>
      <c r="V5946">
        <v>11</v>
      </c>
      <c r="W5946">
        <v>0</v>
      </c>
      <c r="X5946">
        <v>17.214126617342238</v>
      </c>
      <c r="Y5946">
        <v>0</v>
      </c>
      <c r="Z5946">
        <v>0</v>
      </c>
      <c r="AA5946">
        <v>0</v>
      </c>
      <c r="AB5946">
        <v>2494.6517187671034</v>
      </c>
      <c r="AC5946">
        <v>123.64518939642572</v>
      </c>
      <c r="AD5946">
        <v>474.34254166486892</v>
      </c>
      <c r="AE5946">
        <v>3109.8535764457401</v>
      </c>
    </row>
    <row r="5947" spans="1:31" x14ac:dyDescent="0.25">
      <c r="A5947">
        <v>2437720</v>
      </c>
      <c r="B5947">
        <v>1</v>
      </c>
      <c r="C5947" t="s">
        <v>80</v>
      </c>
      <c r="D5947" t="s">
        <v>83</v>
      </c>
      <c r="E5947" t="s">
        <v>141</v>
      </c>
      <c r="F5947" t="s">
        <v>17150</v>
      </c>
      <c r="G5947" t="s">
        <v>163</v>
      </c>
      <c r="H5947" t="s">
        <v>144</v>
      </c>
      <c r="I5947" t="s">
        <v>136</v>
      </c>
      <c r="J5947" t="s">
        <v>137</v>
      </c>
      <c r="K5947" t="s">
        <v>138</v>
      </c>
      <c r="L5947" t="s">
        <v>17151</v>
      </c>
      <c r="M5947" t="s">
        <v>17152</v>
      </c>
      <c r="N5947">
        <v>0.92416666599999997</v>
      </c>
      <c r="O5947">
        <v>1</v>
      </c>
      <c r="P5947">
        <v>2658</v>
      </c>
      <c r="Q5947">
        <v>0</v>
      </c>
      <c r="R5947">
        <v>40</v>
      </c>
      <c r="S5947">
        <v>17</v>
      </c>
      <c r="T5947">
        <v>523</v>
      </c>
      <c r="U5947">
        <v>13</v>
      </c>
      <c r="V5947">
        <v>13</v>
      </c>
      <c r="W5947">
        <v>0.24115562831879167</v>
      </c>
      <c r="X5947">
        <v>611.47686113555392</v>
      </c>
      <c r="Y5947">
        <v>0</v>
      </c>
      <c r="Z5947">
        <v>36.674690317619032</v>
      </c>
      <c r="AA5947">
        <v>119.65796979396457</v>
      </c>
      <c r="AB5947">
        <v>749.46422996889146</v>
      </c>
      <c r="AC5947">
        <v>417.35526761221792</v>
      </c>
      <c r="AD5947">
        <v>93.705831626993742</v>
      </c>
      <c r="AE5947">
        <v>2028.5760060835594</v>
      </c>
    </row>
    <row r="5948" spans="1:31" x14ac:dyDescent="0.25">
      <c r="A5948">
        <v>2437721</v>
      </c>
      <c r="B5948">
        <v>1</v>
      </c>
      <c r="C5948" t="s">
        <v>80</v>
      </c>
      <c r="D5948" t="s">
        <v>105</v>
      </c>
      <c r="E5948" t="s">
        <v>178</v>
      </c>
      <c r="F5948" t="s">
        <v>17153</v>
      </c>
      <c r="G5948" t="s">
        <v>163</v>
      </c>
      <c r="H5948" t="s">
        <v>144</v>
      </c>
      <c r="I5948" t="s">
        <v>136</v>
      </c>
      <c r="J5948" t="s">
        <v>137</v>
      </c>
      <c r="K5948" t="s">
        <v>164</v>
      </c>
      <c r="L5948" t="s">
        <v>17154</v>
      </c>
      <c r="M5948" t="s">
        <v>17155</v>
      </c>
      <c r="N5948">
        <v>0.22750000000000001</v>
      </c>
      <c r="O5948">
        <v>1</v>
      </c>
      <c r="P5948">
        <v>766</v>
      </c>
      <c r="Q5948">
        <v>6</v>
      </c>
      <c r="R5948">
        <v>48</v>
      </c>
      <c r="S5948">
        <v>36</v>
      </c>
      <c r="T5948">
        <v>130</v>
      </c>
      <c r="U5948">
        <v>13</v>
      </c>
      <c r="V5948">
        <v>0</v>
      </c>
      <c r="W5948">
        <v>0.30701253734817974</v>
      </c>
      <c r="X5948">
        <v>42.716765773434254</v>
      </c>
      <c r="Y5948">
        <v>4.0531627632530887</v>
      </c>
      <c r="Z5948">
        <v>2.5679482819219519</v>
      </c>
      <c r="AA5948">
        <v>107.70310837624487</v>
      </c>
      <c r="AB5948">
        <v>57.064397810468655</v>
      </c>
      <c r="AC5948">
        <v>53.581793562971782</v>
      </c>
      <c r="AD5948">
        <v>0</v>
      </c>
      <c r="AE5948">
        <v>267.99418910564276</v>
      </c>
    </row>
    <row r="5949" spans="1:31" x14ac:dyDescent="0.25">
      <c r="A5949">
        <v>2437723</v>
      </c>
      <c r="B5949">
        <v>1</v>
      </c>
      <c r="C5949" t="s">
        <v>80</v>
      </c>
      <c r="D5949" t="s">
        <v>105</v>
      </c>
      <c r="E5949" t="s">
        <v>178</v>
      </c>
      <c r="F5949" t="s">
        <v>17156</v>
      </c>
      <c r="G5949" t="s">
        <v>355</v>
      </c>
      <c r="H5949" t="s">
        <v>144</v>
      </c>
      <c r="I5949" t="s">
        <v>136</v>
      </c>
      <c r="J5949" t="s">
        <v>137</v>
      </c>
      <c r="K5949" t="s">
        <v>164</v>
      </c>
      <c r="L5949" t="s">
        <v>17157</v>
      </c>
      <c r="M5949" t="s">
        <v>17158</v>
      </c>
      <c r="N5949">
        <v>6.02</v>
      </c>
      <c r="O5949">
        <v>3</v>
      </c>
      <c r="P5949">
        <v>1906</v>
      </c>
      <c r="Q5949">
        <v>13</v>
      </c>
      <c r="R5949">
        <v>46</v>
      </c>
      <c r="S5949">
        <v>4</v>
      </c>
      <c r="T5949">
        <v>591</v>
      </c>
      <c r="U5949">
        <v>3</v>
      </c>
      <c r="V5949">
        <v>1</v>
      </c>
      <c r="W5949">
        <v>10.075489965857855</v>
      </c>
      <c r="X5949">
        <v>2578.1611581995267</v>
      </c>
      <c r="Y5949">
        <v>15.181914383054153</v>
      </c>
      <c r="Z5949">
        <v>87.287565660444926</v>
      </c>
      <c r="AA5949">
        <v>221.07772566766621</v>
      </c>
      <c r="AB5949">
        <v>2844.8257487291603</v>
      </c>
      <c r="AC5949">
        <v>498.68830944162113</v>
      </c>
      <c r="AD5949">
        <v>7.6253885543451432</v>
      </c>
      <c r="AE5949">
        <v>6262.9233006016757</v>
      </c>
    </row>
    <row r="5950" spans="1:31" x14ac:dyDescent="0.25">
      <c r="A5950">
        <v>2437725</v>
      </c>
      <c r="B5950">
        <v>1</v>
      </c>
      <c r="C5950" t="s">
        <v>80</v>
      </c>
      <c r="D5950" t="s">
        <v>100</v>
      </c>
      <c r="E5950" t="s">
        <v>178</v>
      </c>
      <c r="F5950" t="s">
        <v>17159</v>
      </c>
      <c r="G5950" t="s">
        <v>143</v>
      </c>
      <c r="H5950" t="s">
        <v>144</v>
      </c>
      <c r="I5950" t="s">
        <v>136</v>
      </c>
      <c r="J5950" t="s">
        <v>137</v>
      </c>
      <c r="K5950" t="s">
        <v>138</v>
      </c>
      <c r="L5950" t="s">
        <v>17160</v>
      </c>
      <c r="M5950" t="s">
        <v>17161</v>
      </c>
      <c r="N5950">
        <v>0.26777777699999999</v>
      </c>
      <c r="O5950">
        <v>0</v>
      </c>
      <c r="P5950">
        <v>799</v>
      </c>
      <c r="Q5950">
        <v>2</v>
      </c>
      <c r="R5950">
        <v>35</v>
      </c>
      <c r="S5950">
        <v>10</v>
      </c>
      <c r="T5950">
        <v>128</v>
      </c>
      <c r="U5950">
        <v>6</v>
      </c>
      <c r="V5950">
        <v>4</v>
      </c>
      <c r="W5950">
        <v>0</v>
      </c>
      <c r="X5950">
        <v>61.814622342457923</v>
      </c>
      <c r="Y5950">
        <v>9.6950445835719448E-2</v>
      </c>
      <c r="Z5950">
        <v>2.5948224216125761</v>
      </c>
      <c r="AA5950">
        <v>13.420119703259958</v>
      </c>
      <c r="AB5950">
        <v>34.76696950414258</v>
      </c>
      <c r="AC5950">
        <v>9.2479059903766654</v>
      </c>
      <c r="AD5950">
        <v>2.4886540039685396</v>
      </c>
      <c r="AE5950">
        <v>124.43004441165395</v>
      </c>
    </row>
    <row r="5951" spans="1:31" x14ac:dyDescent="0.25">
      <c r="A5951">
        <v>2437726</v>
      </c>
      <c r="B5951">
        <v>1</v>
      </c>
      <c r="C5951" t="s">
        <v>81</v>
      </c>
      <c r="D5951" t="s">
        <v>113</v>
      </c>
      <c r="E5951" t="s">
        <v>178</v>
      </c>
      <c r="F5951" t="s">
        <v>17162</v>
      </c>
      <c r="G5951" t="s">
        <v>143</v>
      </c>
      <c r="H5951" t="s">
        <v>144</v>
      </c>
      <c r="I5951" t="s">
        <v>136</v>
      </c>
      <c r="J5951" t="s">
        <v>137</v>
      </c>
      <c r="K5951" t="s">
        <v>138</v>
      </c>
      <c r="L5951" t="s">
        <v>17163</v>
      </c>
      <c r="M5951" t="s">
        <v>17164</v>
      </c>
      <c r="N5951">
        <v>1.179166666</v>
      </c>
      <c r="O5951">
        <v>0</v>
      </c>
      <c r="P5951">
        <v>3014</v>
      </c>
      <c r="Q5951">
        <v>2</v>
      </c>
      <c r="R5951">
        <v>47</v>
      </c>
      <c r="S5951">
        <v>4</v>
      </c>
      <c r="T5951">
        <v>1022</v>
      </c>
      <c r="U5951">
        <v>3</v>
      </c>
      <c r="V5951">
        <v>11</v>
      </c>
      <c r="W5951">
        <v>0</v>
      </c>
      <c r="X5951">
        <v>858.06449521069169</v>
      </c>
      <c r="Y5951">
        <v>0</v>
      </c>
      <c r="Z5951">
        <v>3.3630370770675797</v>
      </c>
      <c r="AA5951">
        <v>185.57526772805517</v>
      </c>
      <c r="AB5951">
        <v>713.42994557377494</v>
      </c>
      <c r="AC5951">
        <v>271.41411348243497</v>
      </c>
      <c r="AD5951">
        <v>39.910346918824985</v>
      </c>
      <c r="AE5951">
        <v>2071.7572059908493</v>
      </c>
    </row>
    <row r="5952" spans="1:31" x14ac:dyDescent="0.25">
      <c r="A5952">
        <v>2437727</v>
      </c>
      <c r="B5952">
        <v>1</v>
      </c>
      <c r="C5952" t="s">
        <v>81</v>
      </c>
      <c r="D5952" t="s">
        <v>128</v>
      </c>
      <c r="E5952" t="s">
        <v>141</v>
      </c>
      <c r="F5952" t="s">
        <v>2127</v>
      </c>
      <c r="G5952" t="s">
        <v>175</v>
      </c>
      <c r="H5952" t="s">
        <v>144</v>
      </c>
      <c r="I5952" t="s">
        <v>136</v>
      </c>
      <c r="J5952" t="s">
        <v>137</v>
      </c>
      <c r="K5952" t="s">
        <v>138</v>
      </c>
      <c r="L5952" t="s">
        <v>17165</v>
      </c>
      <c r="M5952" t="s">
        <v>17166</v>
      </c>
      <c r="N5952">
        <v>0.49916666599999998</v>
      </c>
      <c r="O5952">
        <v>6</v>
      </c>
      <c r="P5952">
        <v>559</v>
      </c>
      <c r="Q5952">
        <v>99</v>
      </c>
      <c r="R5952">
        <v>28</v>
      </c>
      <c r="S5952">
        <v>6</v>
      </c>
      <c r="T5952">
        <v>64</v>
      </c>
      <c r="U5952">
        <v>0</v>
      </c>
      <c r="V5952">
        <v>0</v>
      </c>
      <c r="W5952">
        <v>0.5390264444292665</v>
      </c>
      <c r="X5952">
        <v>42.816939566354684</v>
      </c>
      <c r="Y5952">
        <v>11.481241197475017</v>
      </c>
      <c r="Z5952">
        <v>3.1924554846509103</v>
      </c>
      <c r="AA5952">
        <v>2.9054662230975259</v>
      </c>
      <c r="AB5952">
        <v>13.161708141012195</v>
      </c>
      <c r="AC5952">
        <v>0</v>
      </c>
      <c r="AD5952">
        <v>0</v>
      </c>
      <c r="AE5952">
        <v>74.096837057019599</v>
      </c>
    </row>
    <row r="5953" spans="1:31" x14ac:dyDescent="0.25">
      <c r="A5953">
        <v>2437728</v>
      </c>
      <c r="B5953">
        <v>1</v>
      </c>
      <c r="C5953" t="s">
        <v>80</v>
      </c>
      <c r="D5953" t="s">
        <v>96</v>
      </c>
      <c r="E5953" t="s">
        <v>147</v>
      </c>
      <c r="F5953" t="s">
        <v>17167</v>
      </c>
      <c r="G5953" t="s">
        <v>149</v>
      </c>
      <c r="H5953" t="s">
        <v>135</v>
      </c>
      <c r="I5953" t="s">
        <v>136</v>
      </c>
      <c r="J5953" t="s">
        <v>137</v>
      </c>
      <c r="K5953" t="s">
        <v>138</v>
      </c>
      <c r="L5953" t="s">
        <v>17168</v>
      </c>
      <c r="M5953" t="s">
        <v>17169</v>
      </c>
      <c r="N5953">
        <v>0.391666666</v>
      </c>
      <c r="O5953">
        <v>0</v>
      </c>
      <c r="P5953">
        <v>31</v>
      </c>
      <c r="Q5953">
        <v>0</v>
      </c>
      <c r="R5953">
        <v>0</v>
      </c>
      <c r="S5953">
        <v>0</v>
      </c>
      <c r="T5953">
        <v>5</v>
      </c>
      <c r="U5953">
        <v>0</v>
      </c>
      <c r="V5953">
        <v>0</v>
      </c>
      <c r="W5953">
        <v>0</v>
      </c>
      <c r="X5953">
        <v>1.9591135562944</v>
      </c>
      <c r="Y5953">
        <v>0</v>
      </c>
      <c r="Z5953">
        <v>0</v>
      </c>
      <c r="AA5953">
        <v>0</v>
      </c>
      <c r="AB5953">
        <v>1.96468048756345</v>
      </c>
      <c r="AC5953">
        <v>0</v>
      </c>
      <c r="AD5953">
        <v>0</v>
      </c>
      <c r="AE5953">
        <v>3.9237940438578498</v>
      </c>
    </row>
    <row r="5954" spans="1:31" x14ac:dyDescent="0.25">
      <c r="A5954">
        <v>2437730</v>
      </c>
      <c r="B5954">
        <v>1</v>
      </c>
      <c r="C5954" t="s">
        <v>80</v>
      </c>
      <c r="D5954" t="s">
        <v>93</v>
      </c>
      <c r="E5954" t="s">
        <v>147</v>
      </c>
      <c r="F5954" t="s">
        <v>17170</v>
      </c>
      <c r="G5954" t="s">
        <v>171</v>
      </c>
      <c r="H5954" t="s">
        <v>135</v>
      </c>
      <c r="I5954" t="s">
        <v>136</v>
      </c>
      <c r="J5954" t="s">
        <v>137</v>
      </c>
      <c r="K5954" t="s">
        <v>138</v>
      </c>
      <c r="L5954" t="s">
        <v>17171</v>
      </c>
      <c r="M5954" t="s">
        <v>17172</v>
      </c>
      <c r="N5954">
        <v>0.98388888799999996</v>
      </c>
      <c r="O5954">
        <v>0</v>
      </c>
      <c r="P5954">
        <v>3</v>
      </c>
      <c r="Q5954">
        <v>0</v>
      </c>
      <c r="R5954">
        <v>20</v>
      </c>
      <c r="S5954">
        <v>0</v>
      </c>
      <c r="T5954">
        <v>1</v>
      </c>
      <c r="U5954">
        <v>0</v>
      </c>
      <c r="V5954">
        <v>0</v>
      </c>
      <c r="W5954">
        <v>0</v>
      </c>
      <c r="X5954">
        <v>0.4001399010889245</v>
      </c>
      <c r="Y5954">
        <v>0</v>
      </c>
      <c r="Z5954">
        <v>5.3820944608111221</v>
      </c>
      <c r="AA5954">
        <v>0</v>
      </c>
      <c r="AB5954">
        <v>7.1360757587338895E-3</v>
      </c>
      <c r="AC5954">
        <v>0</v>
      </c>
      <c r="AD5954">
        <v>0</v>
      </c>
      <c r="AE5954">
        <v>5.7893704376587802</v>
      </c>
    </row>
    <row r="5955" spans="1:31" x14ac:dyDescent="0.25">
      <c r="A5955">
        <v>2437731</v>
      </c>
      <c r="B5955">
        <v>1</v>
      </c>
      <c r="C5955" t="s">
        <v>80</v>
      </c>
      <c r="D5955" t="s">
        <v>82</v>
      </c>
      <c r="E5955" t="s">
        <v>229</v>
      </c>
      <c r="F5955" t="s">
        <v>17173</v>
      </c>
      <c r="G5955" t="s">
        <v>175</v>
      </c>
      <c r="H5955" t="s">
        <v>144</v>
      </c>
      <c r="I5955" t="s">
        <v>136</v>
      </c>
      <c r="J5955" t="s">
        <v>137</v>
      </c>
      <c r="K5955" t="s">
        <v>138</v>
      </c>
      <c r="L5955" t="s">
        <v>17174</v>
      </c>
      <c r="M5955" t="s">
        <v>17175</v>
      </c>
      <c r="N5955">
        <v>3.664722222</v>
      </c>
      <c r="O5955">
        <v>0</v>
      </c>
      <c r="P5955">
        <v>116</v>
      </c>
      <c r="Q5955">
        <v>0</v>
      </c>
      <c r="R5955">
        <v>0</v>
      </c>
      <c r="S5955">
        <v>1</v>
      </c>
      <c r="T5955">
        <v>160</v>
      </c>
      <c r="U5955">
        <v>0</v>
      </c>
      <c r="V5955">
        <v>0</v>
      </c>
      <c r="W5955">
        <v>0</v>
      </c>
      <c r="X5955">
        <v>182.17401945813086</v>
      </c>
      <c r="Y5955">
        <v>0</v>
      </c>
      <c r="Z5955">
        <v>0</v>
      </c>
      <c r="AA5955">
        <v>4.7188392033565325</v>
      </c>
      <c r="AB5955">
        <v>788.81827883281608</v>
      </c>
      <c r="AC5955">
        <v>0</v>
      </c>
      <c r="AD5955">
        <v>0</v>
      </c>
      <c r="AE5955">
        <v>975.71113749430344</v>
      </c>
    </row>
    <row r="5956" spans="1:31" x14ac:dyDescent="0.25">
      <c r="A5956">
        <v>2437732</v>
      </c>
      <c r="B5956">
        <v>1</v>
      </c>
      <c r="C5956" t="s">
        <v>80</v>
      </c>
      <c r="D5956" t="s">
        <v>103</v>
      </c>
      <c r="E5956" t="s">
        <v>178</v>
      </c>
      <c r="F5956" t="s">
        <v>17176</v>
      </c>
      <c r="G5956" t="s">
        <v>187</v>
      </c>
      <c r="H5956" t="s">
        <v>144</v>
      </c>
      <c r="I5956" t="s">
        <v>136</v>
      </c>
      <c r="J5956" t="s">
        <v>137</v>
      </c>
      <c r="K5956" t="s">
        <v>164</v>
      </c>
      <c r="L5956" t="s">
        <v>17177</v>
      </c>
      <c r="M5956" t="s">
        <v>17178</v>
      </c>
      <c r="N5956">
        <v>2.0041666660000002</v>
      </c>
      <c r="O5956">
        <v>0</v>
      </c>
      <c r="P5956">
        <v>665</v>
      </c>
      <c r="Q5956">
        <v>2</v>
      </c>
      <c r="R5956">
        <v>9</v>
      </c>
      <c r="S5956">
        <v>9</v>
      </c>
      <c r="T5956">
        <v>95</v>
      </c>
      <c r="U5956">
        <v>22</v>
      </c>
      <c r="V5956">
        <v>1</v>
      </c>
      <c r="W5956">
        <v>0</v>
      </c>
      <c r="X5956">
        <v>296.89174901259315</v>
      </c>
      <c r="Y5956">
        <v>59.752372006216646</v>
      </c>
      <c r="Z5956">
        <v>2.960039157640864</v>
      </c>
      <c r="AA5956">
        <v>33.451953683978054</v>
      </c>
      <c r="AB5956">
        <v>317.23404967412267</v>
      </c>
      <c r="AC5956">
        <v>1603.1564469533118</v>
      </c>
      <c r="AD5956">
        <v>7.1287056328888889</v>
      </c>
      <c r="AE5956">
        <v>2320.5753161207522</v>
      </c>
    </row>
    <row r="5957" spans="1:31" x14ac:dyDescent="0.25">
      <c r="A5957">
        <v>2437734</v>
      </c>
      <c r="B5957">
        <v>1</v>
      </c>
      <c r="C5957" t="s">
        <v>80</v>
      </c>
      <c r="D5957" t="s">
        <v>103</v>
      </c>
      <c r="E5957" t="s">
        <v>178</v>
      </c>
      <c r="F5957" t="s">
        <v>17179</v>
      </c>
      <c r="G5957" t="s">
        <v>187</v>
      </c>
      <c r="H5957" t="s">
        <v>144</v>
      </c>
      <c r="I5957" t="s">
        <v>136</v>
      </c>
      <c r="J5957" t="s">
        <v>137</v>
      </c>
      <c r="K5957" t="s">
        <v>164</v>
      </c>
      <c r="L5957" t="s">
        <v>17180</v>
      </c>
      <c r="M5957" t="s">
        <v>17181</v>
      </c>
      <c r="N5957">
        <v>2.2211111109999999</v>
      </c>
      <c r="O5957">
        <v>0</v>
      </c>
      <c r="P5957">
        <v>0</v>
      </c>
      <c r="Q5957">
        <v>0</v>
      </c>
      <c r="R5957">
        <v>0</v>
      </c>
      <c r="S5957">
        <v>69</v>
      </c>
      <c r="T5957">
        <v>7</v>
      </c>
      <c r="U5957">
        <v>90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974.09557927126173</v>
      </c>
      <c r="AB5957">
        <v>77.620992617448877</v>
      </c>
      <c r="AC5957">
        <v>9980.61192342713</v>
      </c>
      <c r="AD5957">
        <v>0</v>
      </c>
      <c r="AE5957">
        <v>11032.32849531584</v>
      </c>
    </row>
    <row r="5958" spans="1:31" x14ac:dyDescent="0.25">
      <c r="A5958">
        <v>2437736</v>
      </c>
      <c r="B5958">
        <v>1</v>
      </c>
      <c r="C5958" t="s">
        <v>80</v>
      </c>
      <c r="D5958" t="s">
        <v>106</v>
      </c>
      <c r="E5958" t="s">
        <v>147</v>
      </c>
      <c r="F5958" t="s">
        <v>17182</v>
      </c>
      <c r="G5958" t="s">
        <v>171</v>
      </c>
      <c r="H5958" t="s">
        <v>135</v>
      </c>
      <c r="I5958" t="s">
        <v>136</v>
      </c>
      <c r="J5958" t="s">
        <v>137</v>
      </c>
      <c r="K5958" t="s">
        <v>138</v>
      </c>
      <c r="L5958" t="s">
        <v>17183</v>
      </c>
      <c r="M5958" t="s">
        <v>17184</v>
      </c>
      <c r="N5958">
        <v>2.3844444440000001</v>
      </c>
      <c r="O5958">
        <v>0</v>
      </c>
      <c r="P5958">
        <v>31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12.856833549433423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12.856833549433423</v>
      </c>
    </row>
    <row r="5959" spans="1:31" x14ac:dyDescent="0.25">
      <c r="A5959">
        <v>2437737</v>
      </c>
      <c r="B5959">
        <v>1</v>
      </c>
      <c r="C5959" t="s">
        <v>81</v>
      </c>
      <c r="D5959" t="s">
        <v>128</v>
      </c>
      <c r="E5959" t="s">
        <v>132</v>
      </c>
      <c r="F5959" t="s">
        <v>17185</v>
      </c>
      <c r="G5959" t="s">
        <v>153</v>
      </c>
      <c r="H5959" t="s">
        <v>135</v>
      </c>
      <c r="I5959" t="s">
        <v>136</v>
      </c>
      <c r="J5959" t="s">
        <v>137</v>
      </c>
      <c r="K5959" t="s">
        <v>138</v>
      </c>
      <c r="L5959" t="s">
        <v>17186</v>
      </c>
      <c r="M5959" t="s">
        <v>17187</v>
      </c>
      <c r="N5959">
        <v>2.048333333</v>
      </c>
      <c r="O5959">
        <v>0</v>
      </c>
      <c r="P5959">
        <v>1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0.87645867743811989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0.87645867743811989</v>
      </c>
    </row>
    <row r="5960" spans="1:31" x14ac:dyDescent="0.25">
      <c r="A5960">
        <v>2437738</v>
      </c>
      <c r="B5960">
        <v>1</v>
      </c>
      <c r="C5960" t="s">
        <v>80</v>
      </c>
      <c r="D5960" t="s">
        <v>100</v>
      </c>
      <c r="E5960" t="s">
        <v>132</v>
      </c>
      <c r="F5960" t="s">
        <v>17188</v>
      </c>
      <c r="G5960" t="s">
        <v>153</v>
      </c>
      <c r="H5960" t="s">
        <v>135</v>
      </c>
      <c r="I5960" t="s">
        <v>136</v>
      </c>
      <c r="J5960" t="s">
        <v>137</v>
      </c>
      <c r="K5960" t="s">
        <v>138</v>
      </c>
      <c r="L5960" t="s">
        <v>17189</v>
      </c>
      <c r="M5960" t="s">
        <v>17190</v>
      </c>
      <c r="N5960">
        <v>1.8177777770000001</v>
      </c>
      <c r="O5960">
        <v>0</v>
      </c>
      <c r="P5960">
        <v>1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0.29173940013987554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0.29173940013987554</v>
      </c>
    </row>
    <row r="5961" spans="1:31" x14ac:dyDescent="0.25">
      <c r="A5961">
        <v>2437739</v>
      </c>
      <c r="B5961">
        <v>1</v>
      </c>
      <c r="C5961" t="s">
        <v>80</v>
      </c>
      <c r="D5961" t="s">
        <v>99</v>
      </c>
      <c r="E5961" t="s">
        <v>132</v>
      </c>
      <c r="F5961" t="s">
        <v>17191</v>
      </c>
      <c r="G5961" t="s">
        <v>214</v>
      </c>
      <c r="H5961" t="s">
        <v>135</v>
      </c>
      <c r="I5961" t="s">
        <v>136</v>
      </c>
      <c r="J5961" t="s">
        <v>137</v>
      </c>
      <c r="K5961" t="s">
        <v>138</v>
      </c>
      <c r="L5961" t="s">
        <v>17192</v>
      </c>
      <c r="M5961" t="s">
        <v>17193</v>
      </c>
      <c r="N5961">
        <v>1.759166666</v>
      </c>
      <c r="O5961">
        <v>0</v>
      </c>
      <c r="P5961">
        <v>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</row>
    <row r="5962" spans="1:31" x14ac:dyDescent="0.25">
      <c r="A5962">
        <v>2437740</v>
      </c>
      <c r="B5962">
        <v>1</v>
      </c>
      <c r="C5962" t="s">
        <v>80</v>
      </c>
      <c r="D5962" t="s">
        <v>93</v>
      </c>
      <c r="E5962" t="s">
        <v>178</v>
      </c>
      <c r="F5962" t="s">
        <v>17194</v>
      </c>
      <c r="G5962" t="s">
        <v>187</v>
      </c>
      <c r="H5962" t="s">
        <v>144</v>
      </c>
      <c r="I5962" t="s">
        <v>136</v>
      </c>
      <c r="J5962" t="s">
        <v>137</v>
      </c>
      <c r="K5962" t="s">
        <v>164</v>
      </c>
      <c r="L5962" t="s">
        <v>17195</v>
      </c>
      <c r="M5962" t="s">
        <v>17196</v>
      </c>
      <c r="N5962">
        <v>3.3463888879999999</v>
      </c>
      <c r="O5962">
        <v>0</v>
      </c>
      <c r="P5962">
        <v>4648</v>
      </c>
      <c r="Q5962">
        <v>0</v>
      </c>
      <c r="R5962">
        <v>6</v>
      </c>
      <c r="S5962">
        <v>3</v>
      </c>
      <c r="T5962">
        <v>305</v>
      </c>
      <c r="U5962">
        <v>0</v>
      </c>
      <c r="V5962">
        <v>0</v>
      </c>
      <c r="W5962">
        <v>0</v>
      </c>
      <c r="X5962">
        <v>3270.6793235883142</v>
      </c>
      <c r="Y5962">
        <v>0</v>
      </c>
      <c r="Z5962">
        <v>1.486505493019098</v>
      </c>
      <c r="AA5962">
        <v>1338.199660534267</v>
      </c>
      <c r="AB5962">
        <v>1057.7495486583314</v>
      </c>
      <c r="AC5962">
        <v>0</v>
      </c>
      <c r="AD5962">
        <v>0</v>
      </c>
      <c r="AE5962">
        <v>5668.1150382739315</v>
      </c>
    </row>
    <row r="5963" spans="1:31" x14ac:dyDescent="0.25">
      <c r="A5963">
        <v>2437742</v>
      </c>
      <c r="B5963">
        <v>1</v>
      </c>
      <c r="C5963" t="s">
        <v>80</v>
      </c>
      <c r="D5963" t="s">
        <v>93</v>
      </c>
      <c r="E5963" t="s">
        <v>178</v>
      </c>
      <c r="F5963" t="s">
        <v>17197</v>
      </c>
      <c r="G5963" t="s">
        <v>187</v>
      </c>
      <c r="H5963" t="s">
        <v>144</v>
      </c>
      <c r="I5963" t="s">
        <v>136</v>
      </c>
      <c r="J5963" t="s">
        <v>137</v>
      </c>
      <c r="K5963" t="s">
        <v>164</v>
      </c>
      <c r="L5963" t="s">
        <v>17198</v>
      </c>
      <c r="M5963" t="s">
        <v>17199</v>
      </c>
      <c r="N5963">
        <v>3.18</v>
      </c>
      <c r="O5963">
        <v>0</v>
      </c>
      <c r="P5963">
        <v>3439</v>
      </c>
      <c r="Q5963">
        <v>0</v>
      </c>
      <c r="R5963">
        <v>91</v>
      </c>
      <c r="S5963">
        <v>15</v>
      </c>
      <c r="T5963">
        <v>1582</v>
      </c>
      <c r="U5963">
        <v>9</v>
      </c>
      <c r="V5963">
        <v>17</v>
      </c>
      <c r="W5963">
        <v>0</v>
      </c>
      <c r="X5963">
        <v>2506.3683173540435</v>
      </c>
      <c r="Y5963">
        <v>0</v>
      </c>
      <c r="Z5963">
        <v>168.47305464099395</v>
      </c>
      <c r="AA5963">
        <v>720.30073180764862</v>
      </c>
      <c r="AB5963">
        <v>3118.021089417407</v>
      </c>
      <c r="AC5963">
        <v>762.00929648909425</v>
      </c>
      <c r="AD5963">
        <v>269.10991106936137</v>
      </c>
      <c r="AE5963">
        <v>7544.2824007785493</v>
      </c>
    </row>
    <row r="5964" spans="1:31" x14ac:dyDescent="0.25">
      <c r="A5964">
        <v>2437744</v>
      </c>
      <c r="B5964">
        <v>1</v>
      </c>
      <c r="C5964" t="s">
        <v>80</v>
      </c>
      <c r="D5964" t="s">
        <v>82</v>
      </c>
      <c r="E5964" t="s">
        <v>147</v>
      </c>
      <c r="F5964" t="s">
        <v>17200</v>
      </c>
      <c r="G5964" t="s">
        <v>187</v>
      </c>
      <c r="H5964" t="s">
        <v>135</v>
      </c>
      <c r="I5964" t="s">
        <v>136</v>
      </c>
      <c r="J5964" t="s">
        <v>137</v>
      </c>
      <c r="K5964" t="s">
        <v>164</v>
      </c>
      <c r="L5964" t="s">
        <v>17201</v>
      </c>
      <c r="M5964" t="s">
        <v>17202</v>
      </c>
      <c r="N5964">
        <v>0.49222222199999999</v>
      </c>
      <c r="O5964">
        <v>0</v>
      </c>
      <c r="P5964">
        <v>145</v>
      </c>
      <c r="Q5964">
        <v>0</v>
      </c>
      <c r="R5964">
        <v>0</v>
      </c>
      <c r="S5964">
        <v>0</v>
      </c>
      <c r="T5964">
        <v>13</v>
      </c>
      <c r="U5964">
        <v>0</v>
      </c>
      <c r="V5964">
        <v>0</v>
      </c>
      <c r="W5964">
        <v>0</v>
      </c>
      <c r="X5964">
        <v>20.096105608000368</v>
      </c>
      <c r="Y5964">
        <v>0</v>
      </c>
      <c r="Z5964">
        <v>0</v>
      </c>
      <c r="AA5964">
        <v>0</v>
      </c>
      <c r="AB5964">
        <v>1.6288351265143366</v>
      </c>
      <c r="AC5964">
        <v>0</v>
      </c>
      <c r="AD5964">
        <v>0</v>
      </c>
      <c r="AE5964">
        <v>21.724940734514703</v>
      </c>
    </row>
    <row r="5965" spans="1:31" x14ac:dyDescent="0.25">
      <c r="A5965">
        <v>2437747</v>
      </c>
      <c r="B5965">
        <v>1</v>
      </c>
      <c r="C5965" t="s">
        <v>80</v>
      </c>
      <c r="D5965" t="s">
        <v>105</v>
      </c>
      <c r="E5965" t="s">
        <v>132</v>
      </c>
      <c r="F5965" t="s">
        <v>17203</v>
      </c>
      <c r="G5965" t="s">
        <v>153</v>
      </c>
      <c r="H5965" t="s">
        <v>135</v>
      </c>
      <c r="I5965" t="s">
        <v>136</v>
      </c>
      <c r="J5965" t="s">
        <v>137</v>
      </c>
      <c r="K5965" t="s">
        <v>138</v>
      </c>
      <c r="L5965" t="s">
        <v>17204</v>
      </c>
      <c r="M5965" t="s">
        <v>17205</v>
      </c>
      <c r="N5965">
        <v>1.118333333</v>
      </c>
      <c r="O5965">
        <v>0</v>
      </c>
      <c r="P5965">
        <v>11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2.6097514228690382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2.6097514228690382</v>
      </c>
    </row>
    <row r="5966" spans="1:31" x14ac:dyDescent="0.25">
      <c r="A5966">
        <v>2437749</v>
      </c>
      <c r="B5966">
        <v>1</v>
      </c>
      <c r="C5966" t="s">
        <v>80</v>
      </c>
      <c r="D5966" t="s">
        <v>104</v>
      </c>
      <c r="E5966" t="s">
        <v>141</v>
      </c>
      <c r="F5966" t="s">
        <v>17206</v>
      </c>
      <c r="G5966" t="s">
        <v>143</v>
      </c>
      <c r="H5966" t="s">
        <v>144</v>
      </c>
      <c r="I5966" t="s">
        <v>136</v>
      </c>
      <c r="J5966" t="s">
        <v>137</v>
      </c>
      <c r="K5966" t="s">
        <v>138</v>
      </c>
      <c r="L5966" t="s">
        <v>17207</v>
      </c>
      <c r="M5966" t="s">
        <v>17208</v>
      </c>
      <c r="N5966">
        <v>0.85833333300000003</v>
      </c>
      <c r="O5966">
        <v>12</v>
      </c>
      <c r="P5966">
        <v>644</v>
      </c>
      <c r="Q5966">
        <v>20</v>
      </c>
      <c r="R5966">
        <v>34</v>
      </c>
      <c r="S5966">
        <v>26</v>
      </c>
      <c r="T5966">
        <v>81</v>
      </c>
      <c r="U5966">
        <v>1</v>
      </c>
      <c r="V5966">
        <v>0</v>
      </c>
      <c r="W5966">
        <v>5.5250672528603211</v>
      </c>
      <c r="X5966">
        <v>100.90196647683106</v>
      </c>
      <c r="Y5966">
        <v>49.551465308666316</v>
      </c>
      <c r="Z5966">
        <v>2.3673629852436866</v>
      </c>
      <c r="AA5966">
        <v>56.317771158738218</v>
      </c>
      <c r="AB5966">
        <v>31.301173697075306</v>
      </c>
      <c r="AC5966">
        <v>54.734248775293992</v>
      </c>
      <c r="AD5966">
        <v>0</v>
      </c>
      <c r="AE5966">
        <v>300.6990556547089</v>
      </c>
    </row>
    <row r="5967" spans="1:31" x14ac:dyDescent="0.25">
      <c r="A5967">
        <v>2437750</v>
      </c>
      <c r="B5967">
        <v>1</v>
      </c>
      <c r="C5967" t="s">
        <v>80</v>
      </c>
      <c r="D5967" t="s">
        <v>97</v>
      </c>
      <c r="E5967" t="s">
        <v>132</v>
      </c>
      <c r="F5967" t="s">
        <v>17209</v>
      </c>
      <c r="G5967" t="s">
        <v>134</v>
      </c>
      <c r="H5967" t="s">
        <v>135</v>
      </c>
      <c r="I5967" t="s">
        <v>136</v>
      </c>
      <c r="J5967" t="s">
        <v>137</v>
      </c>
      <c r="K5967" t="s">
        <v>138</v>
      </c>
      <c r="L5967" t="s">
        <v>17210</v>
      </c>
      <c r="M5967" t="s">
        <v>17211</v>
      </c>
      <c r="N5967">
        <v>7.0047222219999998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1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15.161993369540298</v>
      </c>
      <c r="AC5967">
        <v>0</v>
      </c>
      <c r="AD5967">
        <v>0</v>
      </c>
      <c r="AE5967">
        <v>15.161993369540298</v>
      </c>
    </row>
    <row r="5968" spans="1:31" x14ac:dyDescent="0.25">
      <c r="A5968">
        <v>2437751</v>
      </c>
      <c r="B5968">
        <v>1</v>
      </c>
      <c r="C5968" t="s">
        <v>81</v>
      </c>
      <c r="D5968" t="s">
        <v>127</v>
      </c>
      <c r="E5968" t="s">
        <v>141</v>
      </c>
      <c r="F5968" t="s">
        <v>17212</v>
      </c>
      <c r="G5968" t="s">
        <v>187</v>
      </c>
      <c r="H5968" t="s">
        <v>144</v>
      </c>
      <c r="I5968" t="s">
        <v>136</v>
      </c>
      <c r="J5968" t="s">
        <v>137</v>
      </c>
      <c r="K5968" t="s">
        <v>164</v>
      </c>
      <c r="L5968" t="s">
        <v>17213</v>
      </c>
      <c r="M5968" t="s">
        <v>17214</v>
      </c>
      <c r="N5968">
        <v>0.36555555499999998</v>
      </c>
      <c r="O5968">
        <v>0</v>
      </c>
      <c r="P5968">
        <v>962</v>
      </c>
      <c r="Q5968">
        <v>12</v>
      </c>
      <c r="R5968">
        <v>31</v>
      </c>
      <c r="S5968">
        <v>9</v>
      </c>
      <c r="T5968">
        <v>126</v>
      </c>
      <c r="U5968">
        <v>6</v>
      </c>
      <c r="V5968">
        <v>2</v>
      </c>
      <c r="W5968">
        <v>0</v>
      </c>
      <c r="X5968">
        <v>89.435550705344355</v>
      </c>
      <c r="Y5968">
        <v>6.9840641486933336E-2</v>
      </c>
      <c r="Z5968">
        <v>1.5165667639791047</v>
      </c>
      <c r="AA5968">
        <v>56.905550386574205</v>
      </c>
      <c r="AB5968">
        <v>29.35805924684152</v>
      </c>
      <c r="AC5968">
        <v>131.66925550102016</v>
      </c>
      <c r="AD5968">
        <v>20.371694298756733</v>
      </c>
      <c r="AE5968">
        <v>329.32651754400302</v>
      </c>
    </row>
    <row r="5969" spans="1:31" x14ac:dyDescent="0.25">
      <c r="A5969">
        <v>2437753</v>
      </c>
      <c r="B5969">
        <v>1</v>
      </c>
      <c r="C5969" t="s">
        <v>81</v>
      </c>
      <c r="D5969" t="s">
        <v>116</v>
      </c>
      <c r="E5969" t="s">
        <v>178</v>
      </c>
      <c r="F5969" t="s">
        <v>2299</v>
      </c>
      <c r="G5969" t="s">
        <v>3713</v>
      </c>
      <c r="H5969" t="s">
        <v>144</v>
      </c>
      <c r="I5969" t="s">
        <v>136</v>
      </c>
      <c r="J5969" t="s">
        <v>3</v>
      </c>
      <c r="K5969" t="s">
        <v>138</v>
      </c>
      <c r="L5969" t="s">
        <v>17215</v>
      </c>
      <c r="M5969" t="s">
        <v>17216</v>
      </c>
      <c r="N5969">
        <v>0.62583333299999999</v>
      </c>
      <c r="O5969">
        <v>21</v>
      </c>
      <c r="P5969">
        <v>4192</v>
      </c>
      <c r="Q5969">
        <v>542</v>
      </c>
      <c r="R5969">
        <v>469</v>
      </c>
      <c r="S5969">
        <v>42</v>
      </c>
      <c r="T5969">
        <v>474</v>
      </c>
      <c r="U5969">
        <v>5</v>
      </c>
      <c r="V5969">
        <v>0</v>
      </c>
      <c r="W5969">
        <v>3.3689306594859549</v>
      </c>
      <c r="X5969">
        <v>288.91860784231596</v>
      </c>
      <c r="Y5969">
        <v>105.79621069816582</v>
      </c>
      <c r="Z5969">
        <v>10.972287699280214</v>
      </c>
      <c r="AA5969">
        <v>163.94213567094124</v>
      </c>
      <c r="AB5969">
        <v>119.74268428446814</v>
      </c>
      <c r="AC5969">
        <v>85.6298979719881</v>
      </c>
      <c r="AD5969">
        <v>0</v>
      </c>
      <c r="AE5969">
        <v>778.37075482664545</v>
      </c>
    </row>
    <row r="5970" spans="1:31" x14ac:dyDescent="0.25">
      <c r="A5970">
        <v>2437754</v>
      </c>
      <c r="B5970">
        <v>1</v>
      </c>
      <c r="C5970" t="s">
        <v>80</v>
      </c>
      <c r="D5970" t="s">
        <v>93</v>
      </c>
      <c r="E5970" t="s">
        <v>147</v>
      </c>
      <c r="F5970" t="s">
        <v>17217</v>
      </c>
      <c r="G5970" t="s">
        <v>171</v>
      </c>
      <c r="H5970" t="s">
        <v>135</v>
      </c>
      <c r="I5970" t="s">
        <v>136</v>
      </c>
      <c r="J5970" t="s">
        <v>137</v>
      </c>
      <c r="K5970" t="s">
        <v>138</v>
      </c>
      <c r="L5970" t="s">
        <v>17218</v>
      </c>
      <c r="M5970" t="s">
        <v>17219</v>
      </c>
      <c r="N5970">
        <v>1.109722222</v>
      </c>
      <c r="O5970">
        <v>0</v>
      </c>
      <c r="P5970">
        <v>0</v>
      </c>
      <c r="Q5970">
        <v>0</v>
      </c>
      <c r="R5970">
        <v>3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</row>
    <row r="5971" spans="1:31" x14ac:dyDescent="0.25">
      <c r="A5971">
        <v>2437758</v>
      </c>
      <c r="B5971">
        <v>1</v>
      </c>
      <c r="C5971" t="s">
        <v>80</v>
      </c>
      <c r="D5971" t="s">
        <v>99</v>
      </c>
      <c r="E5971" t="s">
        <v>132</v>
      </c>
      <c r="F5971" t="s">
        <v>17220</v>
      </c>
      <c r="G5971" t="s">
        <v>214</v>
      </c>
      <c r="H5971" t="s">
        <v>135</v>
      </c>
      <c r="I5971" t="s">
        <v>136</v>
      </c>
      <c r="J5971" t="s">
        <v>137</v>
      </c>
      <c r="K5971" t="s">
        <v>138</v>
      </c>
      <c r="L5971" t="s">
        <v>17221</v>
      </c>
      <c r="M5971" t="s">
        <v>17222</v>
      </c>
      <c r="N5971">
        <v>4.4452777770000003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1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2.1934825236560487</v>
      </c>
      <c r="AC5971">
        <v>0</v>
      </c>
      <c r="AD5971">
        <v>0</v>
      </c>
      <c r="AE5971">
        <v>2.1934825236560487</v>
      </c>
    </row>
    <row r="5972" spans="1:31" x14ac:dyDescent="0.25">
      <c r="A5972">
        <v>2437759</v>
      </c>
      <c r="B5972">
        <v>1</v>
      </c>
      <c r="C5972" t="s">
        <v>80</v>
      </c>
      <c r="D5972" t="s">
        <v>106</v>
      </c>
      <c r="E5972" t="s">
        <v>141</v>
      </c>
      <c r="F5972" t="s">
        <v>17223</v>
      </c>
      <c r="G5972" t="s">
        <v>143</v>
      </c>
      <c r="H5972" t="s">
        <v>144</v>
      </c>
      <c r="I5972" t="s">
        <v>136</v>
      </c>
      <c r="J5972" t="s">
        <v>137</v>
      </c>
      <c r="K5972" t="s">
        <v>138</v>
      </c>
      <c r="L5972" t="s">
        <v>17224</v>
      </c>
      <c r="M5972" t="s">
        <v>17225</v>
      </c>
      <c r="N5972">
        <v>0.94861111099999995</v>
      </c>
      <c r="O5972">
        <v>1</v>
      </c>
      <c r="P5972">
        <v>191</v>
      </c>
      <c r="Q5972">
        <v>15</v>
      </c>
      <c r="R5972">
        <v>80</v>
      </c>
      <c r="S5972">
        <v>4</v>
      </c>
      <c r="T5972">
        <v>32</v>
      </c>
      <c r="U5972">
        <v>0</v>
      </c>
      <c r="V5972">
        <v>0</v>
      </c>
      <c r="W5972">
        <v>0</v>
      </c>
      <c r="X5972">
        <v>34.940304081824138</v>
      </c>
      <c r="Y5972">
        <v>9.1277568580506774</v>
      </c>
      <c r="Z5972">
        <v>8.5926496092123852</v>
      </c>
      <c r="AA5972">
        <v>11.324645708805113</v>
      </c>
      <c r="AB5972">
        <v>14.397065799906953</v>
      </c>
      <c r="AC5972">
        <v>0</v>
      </c>
      <c r="AD5972">
        <v>0</v>
      </c>
      <c r="AE5972">
        <v>78.382422057799261</v>
      </c>
    </row>
    <row r="5973" spans="1:31" x14ac:dyDescent="0.25">
      <c r="A5973">
        <v>2437760</v>
      </c>
      <c r="B5973">
        <v>1</v>
      </c>
      <c r="C5973" t="s">
        <v>80</v>
      </c>
      <c r="D5973" t="s">
        <v>98</v>
      </c>
      <c r="E5973" t="s">
        <v>132</v>
      </c>
      <c r="F5973" t="s">
        <v>17226</v>
      </c>
      <c r="G5973" t="s">
        <v>134</v>
      </c>
      <c r="H5973" t="s">
        <v>135</v>
      </c>
      <c r="I5973" t="s">
        <v>136</v>
      </c>
      <c r="J5973" t="s">
        <v>137</v>
      </c>
      <c r="K5973" t="s">
        <v>138</v>
      </c>
      <c r="L5973" t="s">
        <v>17227</v>
      </c>
      <c r="M5973" t="s">
        <v>17228</v>
      </c>
      <c r="N5973">
        <v>2.375</v>
      </c>
      <c r="O5973">
        <v>0</v>
      </c>
      <c r="P5973">
        <v>2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2.9337926722443042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2.9337926722443042</v>
      </c>
    </row>
    <row r="5974" spans="1:31" x14ac:dyDescent="0.25">
      <c r="A5974">
        <v>2437761</v>
      </c>
      <c r="B5974">
        <v>1</v>
      </c>
      <c r="C5974" t="s">
        <v>80</v>
      </c>
      <c r="D5974" t="s">
        <v>82</v>
      </c>
      <c r="E5974" t="s">
        <v>132</v>
      </c>
      <c r="F5974" t="s">
        <v>17229</v>
      </c>
      <c r="G5974" t="s">
        <v>214</v>
      </c>
      <c r="H5974" t="s">
        <v>135</v>
      </c>
      <c r="I5974" t="s">
        <v>136</v>
      </c>
      <c r="J5974" t="s">
        <v>137</v>
      </c>
      <c r="K5974" t="s">
        <v>138</v>
      </c>
      <c r="L5974" t="s">
        <v>17230</v>
      </c>
      <c r="M5974" t="s">
        <v>17231</v>
      </c>
      <c r="N5974">
        <v>0.52861111100000002</v>
      </c>
      <c r="O5974">
        <v>0</v>
      </c>
      <c r="P5974">
        <v>2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0.11341685483216665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0.11341685483216665</v>
      </c>
    </row>
    <row r="5975" spans="1:31" x14ac:dyDescent="0.25">
      <c r="A5975">
        <v>2437763</v>
      </c>
      <c r="B5975">
        <v>1</v>
      </c>
      <c r="C5975" t="s">
        <v>81</v>
      </c>
      <c r="D5975" t="s">
        <v>116</v>
      </c>
      <c r="E5975" t="s">
        <v>141</v>
      </c>
      <c r="F5975" t="s">
        <v>2323</v>
      </c>
      <c r="G5975" t="s">
        <v>187</v>
      </c>
      <c r="H5975" t="s">
        <v>144</v>
      </c>
      <c r="I5975" t="s">
        <v>136</v>
      </c>
      <c r="J5975" t="s">
        <v>137</v>
      </c>
      <c r="K5975" t="s">
        <v>164</v>
      </c>
      <c r="L5975" t="s">
        <v>17232</v>
      </c>
      <c r="M5975" t="s">
        <v>17233</v>
      </c>
      <c r="N5975">
        <v>6.1219444440000004</v>
      </c>
      <c r="O5975">
        <v>2</v>
      </c>
      <c r="P5975">
        <v>311</v>
      </c>
      <c r="Q5975">
        <v>1</v>
      </c>
      <c r="R5975">
        <v>2</v>
      </c>
      <c r="S5975">
        <v>0</v>
      </c>
      <c r="T5975">
        <v>16</v>
      </c>
      <c r="U5975">
        <v>0</v>
      </c>
      <c r="V5975">
        <v>0</v>
      </c>
      <c r="W5975">
        <v>3.1557281817964005</v>
      </c>
      <c r="X5975">
        <v>171.34129354816409</v>
      </c>
      <c r="Y5975">
        <v>1.0573401108410001</v>
      </c>
      <c r="Z5975">
        <v>2.188560731071405</v>
      </c>
      <c r="AA5975">
        <v>0</v>
      </c>
      <c r="AB5975">
        <v>25.176740345227326</v>
      </c>
      <c r="AC5975">
        <v>0</v>
      </c>
      <c r="AD5975">
        <v>0</v>
      </c>
      <c r="AE5975">
        <v>202.91966291710023</v>
      </c>
    </row>
    <row r="5976" spans="1:31" x14ac:dyDescent="0.25">
      <c r="A5976">
        <v>2437765</v>
      </c>
      <c r="B5976">
        <v>1</v>
      </c>
      <c r="C5976" t="s">
        <v>81</v>
      </c>
      <c r="D5976" t="s">
        <v>123</v>
      </c>
      <c r="E5976" t="s">
        <v>161</v>
      </c>
      <c r="F5976" t="s">
        <v>17234</v>
      </c>
      <c r="G5976" t="s">
        <v>256</v>
      </c>
      <c r="H5976" t="s">
        <v>144</v>
      </c>
      <c r="I5976" t="s">
        <v>136</v>
      </c>
      <c r="J5976" t="s">
        <v>137</v>
      </c>
      <c r="K5976" t="s">
        <v>138</v>
      </c>
      <c r="L5976" t="s">
        <v>17235</v>
      </c>
      <c r="M5976" t="s">
        <v>17236</v>
      </c>
      <c r="N5976">
        <v>2.071388888</v>
      </c>
      <c r="O5976">
        <v>2</v>
      </c>
      <c r="P5976">
        <v>7</v>
      </c>
      <c r="Q5976">
        <v>104</v>
      </c>
      <c r="R5976">
        <v>35</v>
      </c>
      <c r="S5976">
        <v>15</v>
      </c>
      <c r="T5976">
        <v>4</v>
      </c>
      <c r="U5976">
        <v>0</v>
      </c>
      <c r="V5976">
        <v>0</v>
      </c>
      <c r="W5976">
        <v>0</v>
      </c>
      <c r="X5976">
        <v>0</v>
      </c>
      <c r="Y5976">
        <v>2.6119833563784556</v>
      </c>
      <c r="Z5976">
        <v>0.65299583909461389</v>
      </c>
      <c r="AA5976">
        <v>5.9913490871937647</v>
      </c>
      <c r="AB5976">
        <v>0</v>
      </c>
      <c r="AC5976">
        <v>0</v>
      </c>
      <c r="AD5976">
        <v>0</v>
      </c>
      <c r="AE5976">
        <v>9.2563282826668338</v>
      </c>
    </row>
    <row r="5977" spans="1:31" x14ac:dyDescent="0.25">
      <c r="A5977">
        <v>2437766</v>
      </c>
      <c r="B5977">
        <v>1</v>
      </c>
      <c r="C5977" t="s">
        <v>81</v>
      </c>
      <c r="D5977" t="s">
        <v>127</v>
      </c>
      <c r="E5977" t="s">
        <v>161</v>
      </c>
      <c r="F5977" t="s">
        <v>17237</v>
      </c>
      <c r="G5977" t="s">
        <v>143</v>
      </c>
      <c r="H5977" t="s">
        <v>144</v>
      </c>
      <c r="I5977" t="s">
        <v>136</v>
      </c>
      <c r="J5977" t="s">
        <v>137</v>
      </c>
      <c r="K5977" t="s">
        <v>138</v>
      </c>
      <c r="L5977" t="s">
        <v>17238</v>
      </c>
      <c r="M5977" t="s">
        <v>17239</v>
      </c>
      <c r="N5977">
        <v>0.85888888799999996</v>
      </c>
      <c r="O5977">
        <v>0</v>
      </c>
      <c r="P5977">
        <v>347</v>
      </c>
      <c r="Q5977">
        <v>0</v>
      </c>
      <c r="R5977">
        <v>2</v>
      </c>
      <c r="S5977">
        <v>4</v>
      </c>
      <c r="T5977">
        <v>11</v>
      </c>
      <c r="U5977">
        <v>0</v>
      </c>
      <c r="V5977">
        <v>0</v>
      </c>
      <c r="W5977">
        <v>0</v>
      </c>
      <c r="X5977">
        <v>60.371799682698864</v>
      </c>
      <c r="Y5977">
        <v>0</v>
      </c>
      <c r="Z5977">
        <v>8.6957561762121119E-2</v>
      </c>
      <c r="AA5977">
        <v>78.119958159072681</v>
      </c>
      <c r="AB5977">
        <v>2.0282397447340617</v>
      </c>
      <c r="AC5977">
        <v>0</v>
      </c>
      <c r="AD5977">
        <v>0</v>
      </c>
      <c r="AE5977">
        <v>140.60695514826773</v>
      </c>
    </row>
    <row r="5978" spans="1:31" x14ac:dyDescent="0.25">
      <c r="A5978">
        <v>2437767</v>
      </c>
      <c r="B5978">
        <v>1</v>
      </c>
      <c r="C5978" t="s">
        <v>80</v>
      </c>
      <c r="D5978" t="s">
        <v>92</v>
      </c>
      <c r="E5978" t="s">
        <v>156</v>
      </c>
      <c r="F5978" t="s">
        <v>17240</v>
      </c>
      <c r="G5978" t="s">
        <v>2727</v>
      </c>
      <c r="H5978" t="s">
        <v>135</v>
      </c>
      <c r="I5978" t="s">
        <v>136</v>
      </c>
      <c r="J5978" t="s">
        <v>137</v>
      </c>
      <c r="K5978" t="s">
        <v>138</v>
      </c>
      <c r="L5978" t="s">
        <v>17241</v>
      </c>
      <c r="M5978" t="s">
        <v>17242</v>
      </c>
      <c r="N5978">
        <v>2.7544444440000002</v>
      </c>
      <c r="O5978">
        <v>0</v>
      </c>
      <c r="P5978">
        <v>226</v>
      </c>
      <c r="Q5978">
        <v>0</v>
      </c>
      <c r="R5978">
        <v>0</v>
      </c>
      <c r="S5978">
        <v>0</v>
      </c>
      <c r="T5978">
        <v>16</v>
      </c>
      <c r="U5978">
        <v>0</v>
      </c>
      <c r="V5978">
        <v>0</v>
      </c>
      <c r="W5978">
        <v>0</v>
      </c>
      <c r="X5978">
        <v>104.69951502024971</v>
      </c>
      <c r="Y5978">
        <v>0</v>
      </c>
      <c r="Z5978">
        <v>0</v>
      </c>
      <c r="AA5978">
        <v>0</v>
      </c>
      <c r="AB5978">
        <v>35.749716319014993</v>
      </c>
      <c r="AC5978">
        <v>0</v>
      </c>
      <c r="AD5978">
        <v>0</v>
      </c>
      <c r="AE5978">
        <v>140.44923133926471</v>
      </c>
    </row>
    <row r="5979" spans="1:31" x14ac:dyDescent="0.25">
      <c r="A5979">
        <v>2437769</v>
      </c>
      <c r="B5979">
        <v>1</v>
      </c>
      <c r="C5979" t="s">
        <v>80</v>
      </c>
      <c r="D5979" t="s">
        <v>99</v>
      </c>
      <c r="E5979" t="s">
        <v>178</v>
      </c>
      <c r="F5979" t="s">
        <v>17243</v>
      </c>
      <c r="G5979" t="s">
        <v>187</v>
      </c>
      <c r="H5979" t="s">
        <v>144</v>
      </c>
      <c r="I5979" t="s">
        <v>136</v>
      </c>
      <c r="J5979" t="s">
        <v>137</v>
      </c>
      <c r="K5979" t="s">
        <v>164</v>
      </c>
      <c r="L5979" t="s">
        <v>17244</v>
      </c>
      <c r="M5979" t="s">
        <v>17245</v>
      </c>
      <c r="N5979">
        <v>0.86388888799999997</v>
      </c>
      <c r="O5979">
        <v>9</v>
      </c>
      <c r="P5979">
        <v>7570</v>
      </c>
      <c r="Q5979">
        <v>1</v>
      </c>
      <c r="R5979">
        <v>129</v>
      </c>
      <c r="S5979">
        <v>21</v>
      </c>
      <c r="T5979">
        <v>896</v>
      </c>
      <c r="U5979">
        <v>1</v>
      </c>
      <c r="V5979">
        <v>6</v>
      </c>
      <c r="W5979">
        <v>40.855213505606073</v>
      </c>
      <c r="X5979">
        <v>918.24297534198547</v>
      </c>
      <c r="Y5979">
        <v>0.20037853296641114</v>
      </c>
      <c r="Z5979">
        <v>25.956118970022249</v>
      </c>
      <c r="AA5979">
        <v>106.66519506287914</v>
      </c>
      <c r="AB5979">
        <v>698.21947637040603</v>
      </c>
      <c r="AC5979">
        <v>0</v>
      </c>
      <c r="AD5979">
        <v>79.842527005437205</v>
      </c>
      <c r="AE5979">
        <v>1869.9818847893025</v>
      </c>
    </row>
    <row r="5980" spans="1:31" x14ac:dyDescent="0.25">
      <c r="A5980">
        <v>2437770</v>
      </c>
      <c r="B5980">
        <v>1</v>
      </c>
      <c r="C5980" t="s">
        <v>80</v>
      </c>
      <c r="D5980" t="s">
        <v>82</v>
      </c>
      <c r="E5980" t="s">
        <v>132</v>
      </c>
      <c r="F5980" t="s">
        <v>17246</v>
      </c>
      <c r="G5980" t="s">
        <v>134</v>
      </c>
      <c r="H5980" t="s">
        <v>135</v>
      </c>
      <c r="I5980" t="s">
        <v>136</v>
      </c>
      <c r="J5980" t="s">
        <v>137</v>
      </c>
      <c r="K5980" t="s">
        <v>138</v>
      </c>
      <c r="L5980" t="s">
        <v>17247</v>
      </c>
      <c r="M5980" t="s">
        <v>17248</v>
      </c>
      <c r="N5980">
        <v>1.76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</row>
    <row r="5981" spans="1:31" x14ac:dyDescent="0.25">
      <c r="A5981">
        <v>2437771</v>
      </c>
      <c r="B5981">
        <v>1</v>
      </c>
      <c r="C5981" t="s">
        <v>81</v>
      </c>
      <c r="D5981" t="s">
        <v>120</v>
      </c>
      <c r="E5981" t="s">
        <v>141</v>
      </c>
      <c r="F5981" t="s">
        <v>5822</v>
      </c>
      <c r="G5981" t="s">
        <v>143</v>
      </c>
      <c r="H5981" t="s">
        <v>144</v>
      </c>
      <c r="I5981" t="s">
        <v>136</v>
      </c>
      <c r="J5981" t="s">
        <v>137</v>
      </c>
      <c r="K5981" t="s">
        <v>138</v>
      </c>
      <c r="L5981" t="s">
        <v>17249</v>
      </c>
      <c r="M5981" t="s">
        <v>17250</v>
      </c>
      <c r="N5981">
        <v>1.557222222</v>
      </c>
      <c r="O5981">
        <v>0</v>
      </c>
      <c r="P5981">
        <v>0</v>
      </c>
      <c r="Q5981">
        <v>50</v>
      </c>
      <c r="R5981">
        <v>0</v>
      </c>
      <c r="S5981">
        <v>5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4.8004619008953746</v>
      </c>
      <c r="Z5981">
        <v>0</v>
      </c>
      <c r="AA5981">
        <v>1.9891384340713332</v>
      </c>
      <c r="AB5981">
        <v>0</v>
      </c>
      <c r="AC5981">
        <v>0</v>
      </c>
      <c r="AD5981">
        <v>0</v>
      </c>
      <c r="AE5981">
        <v>6.7896003349667078</v>
      </c>
    </row>
    <row r="5982" spans="1:31" x14ac:dyDescent="0.25">
      <c r="A5982">
        <v>2437772</v>
      </c>
      <c r="B5982">
        <v>1</v>
      </c>
      <c r="C5982" t="s">
        <v>81</v>
      </c>
      <c r="D5982" t="s">
        <v>120</v>
      </c>
      <c r="E5982" t="s">
        <v>178</v>
      </c>
      <c r="F5982" t="s">
        <v>2289</v>
      </c>
      <c r="G5982" t="s">
        <v>143</v>
      </c>
      <c r="H5982" t="s">
        <v>144</v>
      </c>
      <c r="I5982" t="s">
        <v>136</v>
      </c>
      <c r="J5982" t="s">
        <v>137</v>
      </c>
      <c r="K5982" t="s">
        <v>138</v>
      </c>
      <c r="L5982" t="s">
        <v>17251</v>
      </c>
      <c r="M5982" t="s">
        <v>17252</v>
      </c>
      <c r="N5982">
        <v>1.1830555549999999</v>
      </c>
      <c r="O5982">
        <v>0</v>
      </c>
      <c r="P5982">
        <v>0</v>
      </c>
      <c r="Q5982">
        <v>50</v>
      </c>
      <c r="R5982">
        <v>119</v>
      </c>
      <c r="S5982">
        <v>6</v>
      </c>
      <c r="T5982">
        <v>8</v>
      </c>
      <c r="U5982">
        <v>0</v>
      </c>
      <c r="V5982">
        <v>0</v>
      </c>
      <c r="W5982">
        <v>0</v>
      </c>
      <c r="X5982">
        <v>0</v>
      </c>
      <c r="Y5982">
        <v>0.3726118105746945</v>
      </c>
      <c r="Z5982">
        <v>1.5744900052513005</v>
      </c>
      <c r="AA5982">
        <v>3.0190951133536004</v>
      </c>
      <c r="AB5982">
        <v>3.1890961624962664</v>
      </c>
      <c r="AC5982">
        <v>0</v>
      </c>
      <c r="AD5982">
        <v>0</v>
      </c>
      <c r="AE5982">
        <v>8.1552930916758619</v>
      </c>
    </row>
    <row r="5983" spans="1:31" x14ac:dyDescent="0.25">
      <c r="A5983">
        <v>2437775</v>
      </c>
      <c r="B5983">
        <v>1</v>
      </c>
      <c r="C5983" t="s">
        <v>81</v>
      </c>
      <c r="D5983" t="s">
        <v>121</v>
      </c>
      <c r="E5983" t="s">
        <v>141</v>
      </c>
      <c r="F5983" t="s">
        <v>17253</v>
      </c>
      <c r="G5983" t="s">
        <v>143</v>
      </c>
      <c r="H5983" t="s">
        <v>144</v>
      </c>
      <c r="I5983" t="s">
        <v>136</v>
      </c>
      <c r="J5983" t="s">
        <v>137</v>
      </c>
      <c r="K5983" t="s">
        <v>138</v>
      </c>
      <c r="L5983" t="s">
        <v>17254</v>
      </c>
      <c r="M5983" t="s">
        <v>17255</v>
      </c>
      <c r="N5983">
        <v>0.52444444400000001</v>
      </c>
      <c r="O5983">
        <v>3</v>
      </c>
      <c r="P5983">
        <v>285</v>
      </c>
      <c r="Q5983">
        <v>4</v>
      </c>
      <c r="R5983">
        <v>37</v>
      </c>
      <c r="S5983">
        <v>3</v>
      </c>
      <c r="T5983">
        <v>14</v>
      </c>
      <c r="U5983">
        <v>0</v>
      </c>
      <c r="V5983">
        <v>0</v>
      </c>
      <c r="W5983">
        <v>0.39988322091130002</v>
      </c>
      <c r="X5983">
        <v>16.553328821608538</v>
      </c>
      <c r="Y5983">
        <v>0.49770281567506658</v>
      </c>
      <c r="Z5983">
        <v>2.3089050110809333</v>
      </c>
      <c r="AA5983">
        <v>8.9272066474082852</v>
      </c>
      <c r="AB5983">
        <v>5.8056413053774305</v>
      </c>
      <c r="AC5983">
        <v>0</v>
      </c>
      <c r="AD5983">
        <v>0</v>
      </c>
      <c r="AE5983">
        <v>34.492667822061549</v>
      </c>
    </row>
    <row r="5984" spans="1:31" x14ac:dyDescent="0.25">
      <c r="A5984">
        <v>2437776</v>
      </c>
      <c r="B5984">
        <v>1</v>
      </c>
      <c r="C5984" t="s">
        <v>81</v>
      </c>
      <c r="D5984" t="s">
        <v>125</v>
      </c>
      <c r="E5984" t="s">
        <v>132</v>
      </c>
      <c r="F5984" t="s">
        <v>17256</v>
      </c>
      <c r="G5984" t="s">
        <v>134</v>
      </c>
      <c r="H5984" t="s">
        <v>135</v>
      </c>
      <c r="I5984" t="s">
        <v>136</v>
      </c>
      <c r="J5984" t="s">
        <v>137</v>
      </c>
      <c r="K5984" t="s">
        <v>138</v>
      </c>
      <c r="L5984" t="s">
        <v>17257</v>
      </c>
      <c r="M5984" t="s">
        <v>17258</v>
      </c>
      <c r="N5984">
        <v>0.9425</v>
      </c>
      <c r="O5984">
        <v>0</v>
      </c>
      <c r="P5984">
        <v>1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0.13402349876765779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0.13402349876765779</v>
      </c>
    </row>
    <row r="5985" spans="1:31" x14ac:dyDescent="0.25">
      <c r="A5985">
        <v>2437777</v>
      </c>
      <c r="B5985">
        <v>1</v>
      </c>
      <c r="C5985" t="s">
        <v>80</v>
      </c>
      <c r="D5985" t="s">
        <v>100</v>
      </c>
      <c r="E5985" t="s">
        <v>132</v>
      </c>
      <c r="F5985" t="s">
        <v>16975</v>
      </c>
      <c r="G5985" t="s">
        <v>249</v>
      </c>
      <c r="H5985" t="s">
        <v>135</v>
      </c>
      <c r="I5985" t="s">
        <v>136</v>
      </c>
      <c r="J5985" t="s">
        <v>137</v>
      </c>
      <c r="K5985" t="s">
        <v>138</v>
      </c>
      <c r="L5985" t="s">
        <v>17259</v>
      </c>
      <c r="M5985" t="s">
        <v>17260</v>
      </c>
      <c r="N5985">
        <v>4.3688888879999999</v>
      </c>
      <c r="O5985">
        <v>0</v>
      </c>
      <c r="P5985">
        <v>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</row>
    <row r="5986" spans="1:31" x14ac:dyDescent="0.25">
      <c r="A5986">
        <v>2437780</v>
      </c>
      <c r="B5986">
        <v>1</v>
      </c>
      <c r="C5986" t="s">
        <v>80</v>
      </c>
      <c r="D5986" t="s">
        <v>96</v>
      </c>
      <c r="E5986" t="s">
        <v>132</v>
      </c>
      <c r="F5986" t="s">
        <v>17261</v>
      </c>
      <c r="G5986" t="s">
        <v>198</v>
      </c>
      <c r="H5986" t="s">
        <v>135</v>
      </c>
      <c r="I5986" t="s">
        <v>136</v>
      </c>
      <c r="J5986" t="s">
        <v>137</v>
      </c>
      <c r="K5986" t="s">
        <v>138</v>
      </c>
      <c r="L5986" t="s">
        <v>17262</v>
      </c>
      <c r="M5986" t="s">
        <v>17263</v>
      </c>
      <c r="N5986">
        <v>1.6969444440000001</v>
      </c>
      <c r="O5986">
        <v>0</v>
      </c>
      <c r="P5986">
        <v>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1.2818555614102303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1.2818555614102303</v>
      </c>
    </row>
    <row r="5987" spans="1:31" x14ac:dyDescent="0.25">
      <c r="A5987">
        <v>2437782</v>
      </c>
      <c r="B5987">
        <v>1</v>
      </c>
      <c r="C5987" t="s">
        <v>80</v>
      </c>
      <c r="D5987" t="s">
        <v>84</v>
      </c>
      <c r="E5987" t="s">
        <v>132</v>
      </c>
      <c r="F5987" t="s">
        <v>17264</v>
      </c>
      <c r="G5987" t="s">
        <v>198</v>
      </c>
      <c r="H5987" t="s">
        <v>135</v>
      </c>
      <c r="I5987" t="s">
        <v>136</v>
      </c>
      <c r="J5987" t="s">
        <v>137</v>
      </c>
      <c r="K5987" t="s">
        <v>138</v>
      </c>
      <c r="L5987" t="s">
        <v>17265</v>
      </c>
      <c r="M5987" t="s">
        <v>17266</v>
      </c>
      <c r="N5987">
        <v>7.2511111110000002</v>
      </c>
      <c r="O5987">
        <v>0</v>
      </c>
      <c r="P5987">
        <v>0</v>
      </c>
      <c r="Q5987">
        <v>0</v>
      </c>
      <c r="R5987">
        <v>1</v>
      </c>
      <c r="S5987">
        <v>0</v>
      </c>
      <c r="T5987">
        <v>1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</row>
    <row r="5988" spans="1:31" x14ac:dyDescent="0.25">
      <c r="A5988">
        <v>2437784</v>
      </c>
      <c r="B5988">
        <v>1</v>
      </c>
      <c r="C5988" t="s">
        <v>80</v>
      </c>
      <c r="D5988" t="s">
        <v>103</v>
      </c>
      <c r="E5988" t="s">
        <v>132</v>
      </c>
      <c r="F5988" t="s">
        <v>17267</v>
      </c>
      <c r="G5988" t="s">
        <v>153</v>
      </c>
      <c r="H5988" t="s">
        <v>135</v>
      </c>
      <c r="I5988" t="s">
        <v>136</v>
      </c>
      <c r="J5988" t="s">
        <v>137</v>
      </c>
      <c r="K5988" t="s">
        <v>138</v>
      </c>
      <c r="L5988" t="s">
        <v>17268</v>
      </c>
      <c r="M5988" t="s">
        <v>17269</v>
      </c>
      <c r="N5988">
        <v>3.636111111</v>
      </c>
      <c r="O5988">
        <v>0</v>
      </c>
      <c r="P5988">
        <v>7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4.8514564768322996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4.8514564768322996</v>
      </c>
    </row>
    <row r="5989" spans="1:31" x14ac:dyDescent="0.25">
      <c r="A5989">
        <v>2437789</v>
      </c>
      <c r="B5989">
        <v>1</v>
      </c>
      <c r="C5989" t="s">
        <v>81</v>
      </c>
      <c r="D5989" t="s">
        <v>127</v>
      </c>
      <c r="E5989" t="s">
        <v>161</v>
      </c>
      <c r="F5989" t="s">
        <v>17270</v>
      </c>
      <c r="G5989" t="s">
        <v>256</v>
      </c>
      <c r="H5989" t="s">
        <v>144</v>
      </c>
      <c r="I5989" t="s">
        <v>136</v>
      </c>
      <c r="J5989" t="s">
        <v>137</v>
      </c>
      <c r="K5989" t="s">
        <v>138</v>
      </c>
      <c r="L5989" t="s">
        <v>17271</v>
      </c>
      <c r="M5989" t="s">
        <v>17272</v>
      </c>
      <c r="N5989">
        <v>7.7275</v>
      </c>
      <c r="O5989">
        <v>0</v>
      </c>
      <c r="P5989">
        <v>59</v>
      </c>
      <c r="Q5989">
        <v>0</v>
      </c>
      <c r="R5989">
        <v>10</v>
      </c>
      <c r="S5989">
        <v>0</v>
      </c>
      <c r="T5989">
        <v>10</v>
      </c>
      <c r="U5989">
        <v>0</v>
      </c>
      <c r="V5989">
        <v>0</v>
      </c>
      <c r="W5989">
        <v>0</v>
      </c>
      <c r="X5989">
        <v>65.181794671135023</v>
      </c>
      <c r="Y5989">
        <v>0</v>
      </c>
      <c r="Z5989">
        <v>1.9497550961879839</v>
      </c>
      <c r="AA5989">
        <v>0</v>
      </c>
      <c r="AB5989">
        <v>8.9638144036276302</v>
      </c>
      <c r="AC5989">
        <v>0</v>
      </c>
      <c r="AD5989">
        <v>0</v>
      </c>
      <c r="AE5989">
        <v>76.095364170950631</v>
      </c>
    </row>
    <row r="5990" spans="1:31" x14ac:dyDescent="0.25">
      <c r="A5990">
        <v>2437790</v>
      </c>
      <c r="B5990">
        <v>1</v>
      </c>
      <c r="C5990" t="s">
        <v>80</v>
      </c>
      <c r="D5990" t="s">
        <v>101</v>
      </c>
      <c r="E5990" t="s">
        <v>132</v>
      </c>
      <c r="F5990" t="s">
        <v>17273</v>
      </c>
      <c r="G5990" t="s">
        <v>214</v>
      </c>
      <c r="H5990" t="s">
        <v>135</v>
      </c>
      <c r="I5990" t="s">
        <v>136</v>
      </c>
      <c r="J5990" t="s">
        <v>3</v>
      </c>
      <c r="K5990" t="s">
        <v>138</v>
      </c>
      <c r="L5990" t="s">
        <v>17274</v>
      </c>
      <c r="M5990" t="s">
        <v>17275</v>
      </c>
      <c r="N5990">
        <v>3.5119444440000001</v>
      </c>
      <c r="O5990">
        <v>0</v>
      </c>
      <c r="P5990">
        <v>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1.7339272815375477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1.7339272815375477</v>
      </c>
    </row>
    <row r="5991" spans="1:31" x14ac:dyDescent="0.25">
      <c r="A5991">
        <v>2437791</v>
      </c>
      <c r="B5991">
        <v>1</v>
      </c>
      <c r="C5991" t="s">
        <v>80</v>
      </c>
      <c r="D5991" t="s">
        <v>86</v>
      </c>
      <c r="E5991" t="s">
        <v>290</v>
      </c>
      <c r="F5991" t="s">
        <v>16446</v>
      </c>
      <c r="G5991" t="s">
        <v>171</v>
      </c>
      <c r="H5991" t="s">
        <v>135</v>
      </c>
      <c r="I5991" t="s">
        <v>136</v>
      </c>
      <c r="J5991" t="s">
        <v>137</v>
      </c>
      <c r="K5991" t="s">
        <v>138</v>
      </c>
      <c r="L5991" t="s">
        <v>17276</v>
      </c>
      <c r="M5991" t="s">
        <v>17277</v>
      </c>
      <c r="N5991">
        <v>0.92083333300000003</v>
      </c>
      <c r="O5991">
        <v>0</v>
      </c>
      <c r="P5991">
        <v>75</v>
      </c>
      <c r="Q5991">
        <v>0</v>
      </c>
      <c r="R5991">
        <v>0</v>
      </c>
      <c r="S5991">
        <v>0</v>
      </c>
      <c r="T5991">
        <v>2</v>
      </c>
      <c r="U5991">
        <v>0</v>
      </c>
      <c r="V5991">
        <v>0</v>
      </c>
      <c r="W5991">
        <v>0</v>
      </c>
      <c r="X5991">
        <v>32.207730051737435</v>
      </c>
      <c r="Y5991">
        <v>0</v>
      </c>
      <c r="Z5991">
        <v>0</v>
      </c>
      <c r="AA5991">
        <v>0</v>
      </c>
      <c r="AB5991">
        <v>1.2743308350292719</v>
      </c>
      <c r="AC5991">
        <v>0</v>
      </c>
      <c r="AD5991">
        <v>0</v>
      </c>
      <c r="AE5991">
        <v>33.48206088676671</v>
      </c>
    </row>
    <row r="5992" spans="1:31" x14ac:dyDescent="0.25">
      <c r="A5992">
        <v>2437792</v>
      </c>
      <c r="B5992">
        <v>1</v>
      </c>
      <c r="C5992" t="s">
        <v>81</v>
      </c>
      <c r="D5992" t="s">
        <v>123</v>
      </c>
      <c r="E5992" t="s">
        <v>132</v>
      </c>
      <c r="F5992" t="s">
        <v>3314</v>
      </c>
      <c r="G5992" t="s">
        <v>198</v>
      </c>
      <c r="H5992" t="s">
        <v>135</v>
      </c>
      <c r="I5992" t="s">
        <v>136</v>
      </c>
      <c r="J5992" t="s">
        <v>137</v>
      </c>
      <c r="K5992" t="s">
        <v>138</v>
      </c>
      <c r="L5992" t="s">
        <v>17278</v>
      </c>
      <c r="M5992" t="s">
        <v>17279</v>
      </c>
      <c r="N5992">
        <v>2.6322222219999998</v>
      </c>
      <c r="O5992">
        <v>0</v>
      </c>
      <c r="P5992">
        <v>6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2.6428610254822362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2.6428610254822362</v>
      </c>
    </row>
    <row r="5993" spans="1:31" x14ac:dyDescent="0.25">
      <c r="A5993">
        <v>2437793</v>
      </c>
      <c r="B5993">
        <v>1</v>
      </c>
      <c r="C5993" t="s">
        <v>80</v>
      </c>
      <c r="D5993" t="s">
        <v>97</v>
      </c>
      <c r="E5993" t="s">
        <v>132</v>
      </c>
      <c r="F5993" t="s">
        <v>17280</v>
      </c>
      <c r="G5993" t="s">
        <v>249</v>
      </c>
      <c r="H5993" t="s">
        <v>135</v>
      </c>
      <c r="I5993" t="s">
        <v>136</v>
      </c>
      <c r="J5993" t="s">
        <v>137</v>
      </c>
      <c r="K5993" t="s">
        <v>138</v>
      </c>
      <c r="L5993" t="s">
        <v>17281</v>
      </c>
      <c r="M5993" t="s">
        <v>17282</v>
      </c>
      <c r="N5993">
        <v>2.87</v>
      </c>
      <c r="O5993">
        <v>0</v>
      </c>
      <c r="P5993">
        <v>1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</row>
    <row r="5994" spans="1:31" x14ac:dyDescent="0.25">
      <c r="A5994">
        <v>2437795</v>
      </c>
      <c r="B5994">
        <v>1</v>
      </c>
      <c r="C5994" t="s">
        <v>80</v>
      </c>
      <c r="D5994" t="s">
        <v>104</v>
      </c>
      <c r="E5994" t="s">
        <v>161</v>
      </c>
      <c r="F5994" t="s">
        <v>17283</v>
      </c>
      <c r="G5994" t="s">
        <v>256</v>
      </c>
      <c r="H5994" t="s">
        <v>144</v>
      </c>
      <c r="I5994" t="s">
        <v>136</v>
      </c>
      <c r="J5994" t="s">
        <v>137</v>
      </c>
      <c r="K5994" t="s">
        <v>138</v>
      </c>
      <c r="L5994" t="s">
        <v>17284</v>
      </c>
      <c r="M5994" t="s">
        <v>17285</v>
      </c>
      <c r="N5994">
        <v>3.6086111110000001</v>
      </c>
      <c r="O5994">
        <v>0</v>
      </c>
      <c r="P5994">
        <v>20</v>
      </c>
      <c r="Q5994">
        <v>0</v>
      </c>
      <c r="R5994">
        <v>13</v>
      </c>
      <c r="S5994">
        <v>0</v>
      </c>
      <c r="T5994">
        <v>5</v>
      </c>
      <c r="U5994">
        <v>0</v>
      </c>
      <c r="V5994">
        <v>0</v>
      </c>
      <c r="W5994">
        <v>0</v>
      </c>
      <c r="X5994">
        <v>1.6062427548944003</v>
      </c>
      <c r="Y5994">
        <v>0</v>
      </c>
      <c r="Z5994">
        <v>1.1926114787080055</v>
      </c>
      <c r="AA5994">
        <v>0</v>
      </c>
      <c r="AB5994">
        <v>5.0245055880366669</v>
      </c>
      <c r="AC5994">
        <v>0</v>
      </c>
      <c r="AD5994">
        <v>0</v>
      </c>
      <c r="AE5994">
        <v>7.8233598216390732</v>
      </c>
    </row>
    <row r="5995" spans="1:31" x14ac:dyDescent="0.25">
      <c r="A5995">
        <v>2437797</v>
      </c>
      <c r="B5995">
        <v>1</v>
      </c>
      <c r="C5995" t="s">
        <v>80</v>
      </c>
      <c r="D5995" t="s">
        <v>100</v>
      </c>
      <c r="E5995" t="s">
        <v>178</v>
      </c>
      <c r="F5995" t="s">
        <v>647</v>
      </c>
      <c r="G5995" t="s">
        <v>143</v>
      </c>
      <c r="H5995" t="s">
        <v>144</v>
      </c>
      <c r="I5995" t="s">
        <v>136</v>
      </c>
      <c r="J5995" t="s">
        <v>137</v>
      </c>
      <c r="K5995" t="s">
        <v>138</v>
      </c>
      <c r="L5995" t="s">
        <v>17286</v>
      </c>
      <c r="M5995" t="s">
        <v>17287</v>
      </c>
      <c r="N5995">
        <v>0.38138888799999998</v>
      </c>
      <c r="O5995">
        <v>9</v>
      </c>
      <c r="P5995">
        <v>27</v>
      </c>
      <c r="Q5995">
        <v>68</v>
      </c>
      <c r="R5995">
        <v>84</v>
      </c>
      <c r="S5995">
        <v>16</v>
      </c>
      <c r="T5995">
        <v>37</v>
      </c>
      <c r="U5995">
        <v>0</v>
      </c>
      <c r="V5995">
        <v>0</v>
      </c>
      <c r="W5995">
        <v>1.331987557320337</v>
      </c>
      <c r="X5995">
        <v>1.0870437721412536</v>
      </c>
      <c r="Y5995">
        <v>6.8376003593454495</v>
      </c>
      <c r="Z5995">
        <v>3.6860841231646728</v>
      </c>
      <c r="AA5995">
        <v>20.350926172890599</v>
      </c>
      <c r="AB5995">
        <v>9.1341620335764908</v>
      </c>
      <c r="AC5995">
        <v>0</v>
      </c>
      <c r="AD5995">
        <v>0</v>
      </c>
      <c r="AE5995">
        <v>42.427804018438806</v>
      </c>
    </row>
    <row r="5996" spans="1:31" x14ac:dyDescent="0.25">
      <c r="A5996">
        <v>2437801</v>
      </c>
      <c r="B5996">
        <v>1</v>
      </c>
      <c r="C5996" t="s">
        <v>80</v>
      </c>
      <c r="D5996" t="s">
        <v>92</v>
      </c>
      <c r="E5996" t="s">
        <v>132</v>
      </c>
      <c r="F5996" t="s">
        <v>17288</v>
      </c>
      <c r="G5996" t="s">
        <v>134</v>
      </c>
      <c r="H5996" t="s">
        <v>135</v>
      </c>
      <c r="I5996" t="s">
        <v>136</v>
      </c>
      <c r="J5996" t="s">
        <v>137</v>
      </c>
      <c r="K5996" t="s">
        <v>138</v>
      </c>
      <c r="L5996" t="s">
        <v>17289</v>
      </c>
      <c r="M5996" t="s">
        <v>17290</v>
      </c>
      <c r="N5996">
        <v>2.3716666659999999</v>
      </c>
      <c r="O5996">
        <v>0</v>
      </c>
      <c r="P5996">
        <v>1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</row>
    <row r="5997" spans="1:31" x14ac:dyDescent="0.25">
      <c r="A5997">
        <v>2437802</v>
      </c>
      <c r="B5997">
        <v>1</v>
      </c>
      <c r="C5997" t="s">
        <v>80</v>
      </c>
      <c r="D5997" t="s">
        <v>99</v>
      </c>
      <c r="E5997" t="s">
        <v>147</v>
      </c>
      <c r="F5997" t="s">
        <v>17291</v>
      </c>
      <c r="G5997" t="s">
        <v>149</v>
      </c>
      <c r="H5997" t="s">
        <v>135</v>
      </c>
      <c r="I5997" t="s">
        <v>136</v>
      </c>
      <c r="J5997" t="s">
        <v>137</v>
      </c>
      <c r="K5997" t="s">
        <v>138</v>
      </c>
      <c r="L5997" t="s">
        <v>17292</v>
      </c>
      <c r="M5997" t="s">
        <v>17293</v>
      </c>
      <c r="N5997">
        <v>1.2638888880000001</v>
      </c>
      <c r="O5997">
        <v>0</v>
      </c>
      <c r="P5997">
        <v>29</v>
      </c>
      <c r="Q5997">
        <v>0</v>
      </c>
      <c r="R5997">
        <v>0</v>
      </c>
      <c r="S5997">
        <v>0</v>
      </c>
      <c r="T5997">
        <v>2</v>
      </c>
      <c r="U5997">
        <v>0</v>
      </c>
      <c r="V5997">
        <v>0</v>
      </c>
      <c r="W5997">
        <v>0</v>
      </c>
      <c r="X5997">
        <v>4.5086658965160327</v>
      </c>
      <c r="Y5997">
        <v>0</v>
      </c>
      <c r="Z5997">
        <v>0</v>
      </c>
      <c r="AA5997">
        <v>0</v>
      </c>
      <c r="AB5997">
        <v>1.8145514152440496</v>
      </c>
      <c r="AC5997">
        <v>0</v>
      </c>
      <c r="AD5997">
        <v>0</v>
      </c>
      <c r="AE5997">
        <v>6.3232173117600823</v>
      </c>
    </row>
    <row r="5998" spans="1:31" x14ac:dyDescent="0.25">
      <c r="A5998">
        <v>2437804</v>
      </c>
      <c r="B5998">
        <v>1</v>
      </c>
      <c r="C5998" t="s">
        <v>80</v>
      </c>
      <c r="D5998" t="s">
        <v>94</v>
      </c>
      <c r="E5998" t="s">
        <v>132</v>
      </c>
      <c r="F5998" t="s">
        <v>17294</v>
      </c>
      <c r="G5998" t="s">
        <v>198</v>
      </c>
      <c r="H5998" t="s">
        <v>135</v>
      </c>
      <c r="I5998" t="s">
        <v>136</v>
      </c>
      <c r="J5998" t="s">
        <v>137</v>
      </c>
      <c r="K5998" t="s">
        <v>138</v>
      </c>
      <c r="L5998" t="s">
        <v>17295</v>
      </c>
      <c r="M5998" t="s">
        <v>17296</v>
      </c>
      <c r="N5998">
        <v>2.0130555550000002</v>
      </c>
      <c r="O5998">
        <v>0</v>
      </c>
      <c r="P5998">
        <v>1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0.18397172296074443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0.18397172296074443</v>
      </c>
    </row>
    <row r="5999" spans="1:31" x14ac:dyDescent="0.25">
      <c r="A5999">
        <v>2437805</v>
      </c>
      <c r="B5999">
        <v>1</v>
      </c>
      <c r="C5999" t="s">
        <v>80</v>
      </c>
      <c r="D5999" t="s">
        <v>92</v>
      </c>
      <c r="E5999" t="s">
        <v>132</v>
      </c>
      <c r="F5999" t="s">
        <v>17297</v>
      </c>
      <c r="G5999" t="s">
        <v>249</v>
      </c>
      <c r="H5999" t="s">
        <v>135</v>
      </c>
      <c r="I5999" t="s">
        <v>136</v>
      </c>
      <c r="J5999" t="s">
        <v>137</v>
      </c>
      <c r="K5999" t="s">
        <v>138</v>
      </c>
      <c r="L5999" t="s">
        <v>17298</v>
      </c>
      <c r="M5999" t="s">
        <v>17299</v>
      </c>
      <c r="N5999">
        <v>4.3066666659999999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</row>
    <row r="6000" spans="1:31" x14ac:dyDescent="0.25">
      <c r="A6000">
        <v>2437807</v>
      </c>
      <c r="B6000">
        <v>1</v>
      </c>
      <c r="C6000" t="s">
        <v>80</v>
      </c>
      <c r="D6000" t="s">
        <v>104</v>
      </c>
      <c r="E6000" t="s">
        <v>132</v>
      </c>
      <c r="F6000" t="s">
        <v>4456</v>
      </c>
      <c r="G6000" t="s">
        <v>153</v>
      </c>
      <c r="H6000" t="s">
        <v>135</v>
      </c>
      <c r="I6000" t="s">
        <v>136</v>
      </c>
      <c r="J6000" t="s">
        <v>137</v>
      </c>
      <c r="K6000" t="s">
        <v>138</v>
      </c>
      <c r="L6000" t="s">
        <v>17300</v>
      </c>
      <c r="M6000" t="s">
        <v>17301</v>
      </c>
      <c r="N6000">
        <v>1.0780555549999999</v>
      </c>
      <c r="O6000">
        <v>0</v>
      </c>
      <c r="P6000">
        <v>9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1.4450575845706004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1.4450575845706004</v>
      </c>
    </row>
    <row r="6001" spans="1:31" x14ac:dyDescent="0.25">
      <c r="A6001">
        <v>2437809</v>
      </c>
      <c r="B6001">
        <v>1</v>
      </c>
      <c r="C6001" t="s">
        <v>80</v>
      </c>
      <c r="D6001" t="s">
        <v>94</v>
      </c>
      <c r="E6001" t="s">
        <v>147</v>
      </c>
      <c r="F6001" t="s">
        <v>17302</v>
      </c>
      <c r="G6001" t="s">
        <v>171</v>
      </c>
      <c r="H6001" t="s">
        <v>135</v>
      </c>
      <c r="I6001" t="s">
        <v>136</v>
      </c>
      <c r="J6001" t="s">
        <v>137</v>
      </c>
      <c r="K6001" t="s">
        <v>138</v>
      </c>
      <c r="L6001" t="s">
        <v>17303</v>
      </c>
      <c r="M6001" t="s">
        <v>17304</v>
      </c>
      <c r="N6001">
        <v>3.608333333</v>
      </c>
      <c r="O6001">
        <v>0</v>
      </c>
      <c r="P6001">
        <v>4</v>
      </c>
      <c r="Q6001">
        <v>0</v>
      </c>
      <c r="R6001">
        <v>1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1.6112827499960658</v>
      </c>
      <c r="Y6001">
        <v>0</v>
      </c>
      <c r="Z6001">
        <v>2.1992287040027781E-3</v>
      </c>
      <c r="AA6001">
        <v>0</v>
      </c>
      <c r="AB6001">
        <v>0</v>
      </c>
      <c r="AC6001">
        <v>0</v>
      </c>
      <c r="AD6001">
        <v>0</v>
      </c>
      <c r="AE6001">
        <v>1.6134819787000685</v>
      </c>
    </row>
    <row r="6002" spans="1:31" x14ac:dyDescent="0.25">
      <c r="A6002">
        <v>2437810</v>
      </c>
      <c r="B6002">
        <v>1</v>
      </c>
      <c r="C6002" t="s">
        <v>80</v>
      </c>
      <c r="D6002" t="s">
        <v>105</v>
      </c>
      <c r="E6002" t="s">
        <v>290</v>
      </c>
      <c r="F6002" t="s">
        <v>14180</v>
      </c>
      <c r="G6002" t="s">
        <v>525</v>
      </c>
      <c r="H6002" t="s">
        <v>135</v>
      </c>
      <c r="I6002" t="s">
        <v>136</v>
      </c>
      <c r="J6002" t="s">
        <v>137</v>
      </c>
      <c r="K6002" t="s">
        <v>138</v>
      </c>
      <c r="L6002" t="s">
        <v>17305</v>
      </c>
      <c r="M6002" t="s">
        <v>17306</v>
      </c>
      <c r="N6002">
        <v>2.241944444</v>
      </c>
      <c r="O6002">
        <v>0</v>
      </c>
      <c r="P6002">
        <v>64</v>
      </c>
      <c r="Q6002">
        <v>0</v>
      </c>
      <c r="R6002">
        <v>0</v>
      </c>
      <c r="S6002">
        <v>0</v>
      </c>
      <c r="T6002">
        <v>5</v>
      </c>
      <c r="U6002">
        <v>0</v>
      </c>
      <c r="V6002">
        <v>0</v>
      </c>
      <c r="W6002">
        <v>0</v>
      </c>
      <c r="X6002">
        <v>27.546781776565258</v>
      </c>
      <c r="Y6002">
        <v>0</v>
      </c>
      <c r="Z6002">
        <v>0</v>
      </c>
      <c r="AA6002">
        <v>0</v>
      </c>
      <c r="AB6002">
        <v>6.1788003263625129</v>
      </c>
      <c r="AC6002">
        <v>0</v>
      </c>
      <c r="AD6002">
        <v>0</v>
      </c>
      <c r="AE6002">
        <v>33.725582102927774</v>
      </c>
    </row>
    <row r="6003" spans="1:31" x14ac:dyDescent="0.25">
      <c r="A6003">
        <v>2437812</v>
      </c>
      <c r="B6003">
        <v>1</v>
      </c>
      <c r="C6003" t="s">
        <v>80</v>
      </c>
      <c r="D6003" t="s">
        <v>83</v>
      </c>
      <c r="E6003" t="s">
        <v>229</v>
      </c>
      <c r="F6003" t="s">
        <v>5148</v>
      </c>
      <c r="G6003" t="s">
        <v>214</v>
      </c>
      <c r="H6003" t="s">
        <v>144</v>
      </c>
      <c r="I6003" t="s">
        <v>136</v>
      </c>
      <c r="J6003" t="s">
        <v>3</v>
      </c>
      <c r="K6003" t="s">
        <v>138</v>
      </c>
      <c r="L6003" t="s">
        <v>17307</v>
      </c>
      <c r="M6003" t="s">
        <v>17308</v>
      </c>
      <c r="N6003">
        <v>0.759444444</v>
      </c>
      <c r="O6003">
        <v>0</v>
      </c>
      <c r="P6003">
        <v>9967</v>
      </c>
      <c r="Q6003">
        <v>0</v>
      </c>
      <c r="R6003">
        <v>0</v>
      </c>
      <c r="S6003">
        <v>7</v>
      </c>
      <c r="T6003">
        <v>1952</v>
      </c>
      <c r="U6003">
        <v>2</v>
      </c>
      <c r="V6003">
        <v>8</v>
      </c>
      <c r="W6003">
        <v>0</v>
      </c>
      <c r="X6003">
        <v>1854.324664618402</v>
      </c>
      <c r="Y6003">
        <v>0</v>
      </c>
      <c r="Z6003">
        <v>0</v>
      </c>
      <c r="AA6003">
        <v>116.5131760706375</v>
      </c>
      <c r="AB6003">
        <v>1045.206452612053</v>
      </c>
      <c r="AC6003">
        <v>525.33388166671148</v>
      </c>
      <c r="AD6003">
        <v>55.424432228292538</v>
      </c>
      <c r="AE6003">
        <v>3596.8026071960967</v>
      </c>
    </row>
    <row r="6004" spans="1:31" x14ac:dyDescent="0.25">
      <c r="A6004">
        <v>2437814</v>
      </c>
      <c r="B6004">
        <v>1</v>
      </c>
      <c r="C6004" t="s">
        <v>80</v>
      </c>
      <c r="D6004" t="s">
        <v>82</v>
      </c>
      <c r="E6004" t="s">
        <v>229</v>
      </c>
      <c r="F6004" t="s">
        <v>17309</v>
      </c>
      <c r="G6004" t="s">
        <v>187</v>
      </c>
      <c r="H6004" t="s">
        <v>144</v>
      </c>
      <c r="I6004" t="s">
        <v>136</v>
      </c>
      <c r="J6004" t="s">
        <v>137</v>
      </c>
      <c r="K6004" t="s">
        <v>164</v>
      </c>
      <c r="L6004" t="s">
        <v>17310</v>
      </c>
      <c r="M6004" t="s">
        <v>17311</v>
      </c>
      <c r="N6004">
        <v>2.3591666660000001</v>
      </c>
      <c r="O6004">
        <v>0</v>
      </c>
      <c r="P6004">
        <v>1484</v>
      </c>
      <c r="Q6004">
        <v>0</v>
      </c>
      <c r="R6004">
        <v>0</v>
      </c>
      <c r="S6004">
        <v>0</v>
      </c>
      <c r="T6004">
        <v>334</v>
      </c>
      <c r="U6004">
        <v>0</v>
      </c>
      <c r="V6004">
        <v>1</v>
      </c>
      <c r="W6004">
        <v>0</v>
      </c>
      <c r="X6004">
        <v>715.1563699509901</v>
      </c>
      <c r="Y6004">
        <v>0</v>
      </c>
      <c r="Z6004">
        <v>0</v>
      </c>
      <c r="AA6004">
        <v>0</v>
      </c>
      <c r="AB6004">
        <v>788.37363772198398</v>
      </c>
      <c r="AC6004">
        <v>0</v>
      </c>
      <c r="AD6004">
        <v>1.9759670500948032</v>
      </c>
      <c r="AE6004">
        <v>1505.5059747230689</v>
      </c>
    </row>
    <row r="6005" spans="1:31" x14ac:dyDescent="0.25">
      <c r="A6005">
        <v>2437820</v>
      </c>
      <c r="B6005">
        <v>1</v>
      </c>
      <c r="C6005" t="s">
        <v>80</v>
      </c>
      <c r="D6005" t="s">
        <v>82</v>
      </c>
      <c r="E6005" t="s">
        <v>156</v>
      </c>
      <c r="F6005" t="s">
        <v>8005</v>
      </c>
      <c r="G6005" t="s">
        <v>175</v>
      </c>
      <c r="H6005" t="s">
        <v>135</v>
      </c>
      <c r="I6005" t="s">
        <v>136</v>
      </c>
      <c r="J6005" t="s">
        <v>137</v>
      </c>
      <c r="K6005" t="s">
        <v>138</v>
      </c>
      <c r="L6005" t="s">
        <v>17312</v>
      </c>
      <c r="M6005" t="s">
        <v>17313</v>
      </c>
      <c r="N6005">
        <v>1.096666666</v>
      </c>
      <c r="O6005">
        <v>0</v>
      </c>
      <c r="P6005">
        <v>154</v>
      </c>
      <c r="Q6005">
        <v>0</v>
      </c>
      <c r="R6005">
        <v>0</v>
      </c>
      <c r="S6005">
        <v>0</v>
      </c>
      <c r="T6005">
        <v>307</v>
      </c>
      <c r="U6005">
        <v>0</v>
      </c>
      <c r="V6005">
        <v>0</v>
      </c>
      <c r="W6005">
        <v>0</v>
      </c>
      <c r="X6005">
        <v>32.146784362631557</v>
      </c>
      <c r="Y6005">
        <v>0</v>
      </c>
      <c r="Z6005">
        <v>0</v>
      </c>
      <c r="AA6005">
        <v>0</v>
      </c>
      <c r="AB6005">
        <v>300.99536670330792</v>
      </c>
      <c r="AC6005">
        <v>0</v>
      </c>
      <c r="AD6005">
        <v>0</v>
      </c>
      <c r="AE6005">
        <v>333.14215106593946</v>
      </c>
    </row>
    <row r="6006" spans="1:31" x14ac:dyDescent="0.25">
      <c r="A6006">
        <v>2437825</v>
      </c>
      <c r="B6006">
        <v>1</v>
      </c>
      <c r="C6006" t="s">
        <v>80</v>
      </c>
      <c r="D6006" t="s">
        <v>93</v>
      </c>
      <c r="E6006" t="s">
        <v>156</v>
      </c>
      <c r="F6006" t="s">
        <v>4905</v>
      </c>
      <c r="G6006" t="s">
        <v>1185</v>
      </c>
      <c r="H6006" t="s">
        <v>135</v>
      </c>
      <c r="I6006" t="s">
        <v>136</v>
      </c>
      <c r="J6006" t="s">
        <v>137</v>
      </c>
      <c r="K6006" t="s">
        <v>138</v>
      </c>
      <c r="L6006" t="s">
        <v>17314</v>
      </c>
      <c r="M6006" t="s">
        <v>17315</v>
      </c>
      <c r="N6006">
        <v>1.5138888880000001</v>
      </c>
      <c r="O6006">
        <v>0</v>
      </c>
      <c r="P6006">
        <v>216</v>
      </c>
      <c r="Q6006">
        <v>0</v>
      </c>
      <c r="R6006">
        <v>6</v>
      </c>
      <c r="S6006">
        <v>0</v>
      </c>
      <c r="T6006">
        <v>15</v>
      </c>
      <c r="U6006">
        <v>0</v>
      </c>
      <c r="V6006">
        <v>0</v>
      </c>
      <c r="W6006">
        <v>0</v>
      </c>
      <c r="X6006">
        <v>58.790238449218378</v>
      </c>
      <c r="Y6006">
        <v>0</v>
      </c>
      <c r="Z6006">
        <v>4.8254240264139963</v>
      </c>
      <c r="AA6006">
        <v>0</v>
      </c>
      <c r="AB6006">
        <v>37.670927563491773</v>
      </c>
      <c r="AC6006">
        <v>0</v>
      </c>
      <c r="AD6006">
        <v>0</v>
      </c>
      <c r="AE6006">
        <v>101.28659003912415</v>
      </c>
    </row>
    <row r="6007" spans="1:31" x14ac:dyDescent="0.25">
      <c r="A6007">
        <v>2437826</v>
      </c>
      <c r="B6007">
        <v>1</v>
      </c>
      <c r="C6007" t="s">
        <v>81</v>
      </c>
      <c r="D6007" t="s">
        <v>114</v>
      </c>
      <c r="E6007" t="s">
        <v>161</v>
      </c>
      <c r="F6007" t="s">
        <v>17316</v>
      </c>
      <c r="G6007" t="s">
        <v>143</v>
      </c>
      <c r="H6007" t="s">
        <v>144</v>
      </c>
      <c r="I6007" t="s">
        <v>330</v>
      </c>
      <c r="J6007" t="s">
        <v>137</v>
      </c>
      <c r="K6007" t="s">
        <v>138</v>
      </c>
      <c r="L6007" t="s">
        <v>17317</v>
      </c>
      <c r="M6007" t="s">
        <v>17318</v>
      </c>
      <c r="N6007">
        <v>9.1666660000000004E-3</v>
      </c>
      <c r="O6007">
        <v>0</v>
      </c>
      <c r="P6007">
        <v>1058</v>
      </c>
      <c r="Q6007">
        <v>0</v>
      </c>
      <c r="R6007">
        <v>42</v>
      </c>
      <c r="S6007">
        <v>1</v>
      </c>
      <c r="T6007">
        <v>146</v>
      </c>
      <c r="U6007">
        <v>0</v>
      </c>
      <c r="V6007">
        <v>5</v>
      </c>
      <c r="W6007">
        <v>0</v>
      </c>
      <c r="X6007">
        <v>1.4721366540863574</v>
      </c>
      <c r="Y6007">
        <v>0</v>
      </c>
      <c r="Z6007">
        <v>1.531571631128E-2</v>
      </c>
      <c r="AA6007">
        <v>0.24985029757424917</v>
      </c>
      <c r="AB6007">
        <v>2.1153091588461166</v>
      </c>
      <c r="AC6007">
        <v>0</v>
      </c>
      <c r="AD6007">
        <v>1.2242803244974867</v>
      </c>
      <c r="AE6007">
        <v>5.0768921513154899</v>
      </c>
    </row>
    <row r="6008" spans="1:31" x14ac:dyDescent="0.25">
      <c r="A6008">
        <v>2437828</v>
      </c>
      <c r="B6008">
        <v>1</v>
      </c>
      <c r="C6008" t="s">
        <v>81</v>
      </c>
      <c r="D6008" t="s">
        <v>115</v>
      </c>
      <c r="E6008" t="s">
        <v>132</v>
      </c>
      <c r="F6008" t="s">
        <v>17319</v>
      </c>
      <c r="G6008" t="s">
        <v>134</v>
      </c>
      <c r="H6008" t="s">
        <v>135</v>
      </c>
      <c r="I6008" t="s">
        <v>136</v>
      </c>
      <c r="J6008" t="s">
        <v>137</v>
      </c>
      <c r="K6008" t="s">
        <v>138</v>
      </c>
      <c r="L6008" t="s">
        <v>17320</v>
      </c>
      <c r="M6008" t="s">
        <v>17321</v>
      </c>
      <c r="N6008">
        <v>2.105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1</v>
      </c>
      <c r="U6008">
        <v>0</v>
      </c>
      <c r="V6008">
        <v>0</v>
      </c>
      <c r="W6008">
        <v>0</v>
      </c>
      <c r="X6008">
        <v>0.22520229514605167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0.22520229514605167</v>
      </c>
    </row>
    <row r="6009" spans="1:31" x14ac:dyDescent="0.25">
      <c r="A6009">
        <v>2437835</v>
      </c>
      <c r="B6009">
        <v>1</v>
      </c>
      <c r="C6009" t="s">
        <v>80</v>
      </c>
      <c r="D6009" t="s">
        <v>83</v>
      </c>
      <c r="E6009" t="s">
        <v>132</v>
      </c>
      <c r="F6009" t="s">
        <v>17322</v>
      </c>
      <c r="G6009" t="s">
        <v>214</v>
      </c>
      <c r="H6009" t="s">
        <v>135</v>
      </c>
      <c r="I6009" t="s">
        <v>136</v>
      </c>
      <c r="J6009" t="s">
        <v>3</v>
      </c>
      <c r="K6009" t="s">
        <v>138</v>
      </c>
      <c r="L6009" t="s">
        <v>17323</v>
      </c>
      <c r="M6009" t="s">
        <v>17324</v>
      </c>
      <c r="N6009">
        <v>4.545833333</v>
      </c>
      <c r="O6009">
        <v>0</v>
      </c>
      <c r="P6009">
        <v>13</v>
      </c>
      <c r="Q6009">
        <v>0</v>
      </c>
      <c r="R6009">
        <v>0</v>
      </c>
      <c r="S6009">
        <v>0</v>
      </c>
      <c r="T6009">
        <v>2</v>
      </c>
      <c r="U6009">
        <v>0</v>
      </c>
      <c r="V6009">
        <v>0</v>
      </c>
      <c r="W6009">
        <v>0</v>
      </c>
      <c r="X6009">
        <v>13.134626117362487</v>
      </c>
      <c r="Y6009">
        <v>0</v>
      </c>
      <c r="Z6009">
        <v>0</v>
      </c>
      <c r="AA6009">
        <v>0</v>
      </c>
      <c r="AB6009">
        <v>10.02301347464255</v>
      </c>
      <c r="AC6009">
        <v>0</v>
      </c>
      <c r="AD6009">
        <v>0</v>
      </c>
      <c r="AE6009">
        <v>23.157639592005037</v>
      </c>
    </row>
    <row r="6010" spans="1:31" x14ac:dyDescent="0.25">
      <c r="A6010">
        <v>2437841</v>
      </c>
      <c r="B6010">
        <v>1</v>
      </c>
      <c r="C6010" t="s">
        <v>80</v>
      </c>
      <c r="D6010" t="s">
        <v>101</v>
      </c>
      <c r="E6010" t="s">
        <v>147</v>
      </c>
      <c r="F6010" t="s">
        <v>17325</v>
      </c>
      <c r="G6010" t="s">
        <v>175</v>
      </c>
      <c r="H6010" t="s">
        <v>135</v>
      </c>
      <c r="I6010" t="s">
        <v>136</v>
      </c>
      <c r="J6010" t="s">
        <v>137</v>
      </c>
      <c r="K6010" t="s">
        <v>138</v>
      </c>
      <c r="L6010" t="s">
        <v>17326</v>
      </c>
      <c r="M6010" t="s">
        <v>17327</v>
      </c>
      <c r="N6010">
        <v>1.623611111</v>
      </c>
      <c r="O6010">
        <v>0</v>
      </c>
      <c r="P6010">
        <v>24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1.2637910812724633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1.2637910812724633</v>
      </c>
    </row>
    <row r="6011" spans="1:31" x14ac:dyDescent="0.25">
      <c r="A6011">
        <v>2437844</v>
      </c>
      <c r="B6011">
        <v>1</v>
      </c>
      <c r="C6011" t="s">
        <v>81</v>
      </c>
      <c r="D6011" t="s">
        <v>123</v>
      </c>
      <c r="E6011" t="s">
        <v>161</v>
      </c>
      <c r="F6011" t="s">
        <v>17328</v>
      </c>
      <c r="G6011" t="s">
        <v>143</v>
      </c>
      <c r="H6011" t="s">
        <v>144</v>
      </c>
      <c r="I6011" t="s">
        <v>136</v>
      </c>
      <c r="J6011" t="s">
        <v>137</v>
      </c>
      <c r="K6011" t="s">
        <v>138</v>
      </c>
      <c r="L6011" t="s">
        <v>17329</v>
      </c>
      <c r="M6011" t="s">
        <v>17330</v>
      </c>
      <c r="N6011">
        <v>1.338055555</v>
      </c>
      <c r="O6011">
        <v>2</v>
      </c>
      <c r="P6011">
        <v>0</v>
      </c>
      <c r="Q6011">
        <v>100</v>
      </c>
      <c r="R6011">
        <v>1</v>
      </c>
      <c r="S6011">
        <v>7</v>
      </c>
      <c r="T6011">
        <v>0</v>
      </c>
      <c r="U6011">
        <v>0</v>
      </c>
      <c r="V6011">
        <v>0</v>
      </c>
      <c r="W6011">
        <v>0.3325641517401583</v>
      </c>
      <c r="X6011">
        <v>0</v>
      </c>
      <c r="Y6011">
        <v>18.766238765987737</v>
      </c>
      <c r="Z6011">
        <v>0.43455561687955835</v>
      </c>
      <c r="AA6011">
        <v>5.195226083805033</v>
      </c>
      <c r="AB6011">
        <v>0</v>
      </c>
      <c r="AC6011">
        <v>0</v>
      </c>
      <c r="AD6011">
        <v>0</v>
      </c>
      <c r="AE6011">
        <v>24.728584618412484</v>
      </c>
    </row>
    <row r="6012" spans="1:31" x14ac:dyDescent="0.25">
      <c r="A6012">
        <v>2437847</v>
      </c>
      <c r="B6012">
        <v>1</v>
      </c>
      <c r="C6012" t="s">
        <v>81</v>
      </c>
      <c r="D6012" t="s">
        <v>121</v>
      </c>
      <c r="E6012" t="s">
        <v>141</v>
      </c>
      <c r="F6012" t="s">
        <v>17331</v>
      </c>
      <c r="G6012" t="s">
        <v>143</v>
      </c>
      <c r="H6012" t="s">
        <v>144</v>
      </c>
      <c r="I6012" t="s">
        <v>330</v>
      </c>
      <c r="J6012" t="s">
        <v>137</v>
      </c>
      <c r="K6012" t="s">
        <v>138</v>
      </c>
      <c r="L6012" t="s">
        <v>17332</v>
      </c>
      <c r="M6012" t="s">
        <v>17333</v>
      </c>
      <c r="N6012">
        <v>7.4999999999999997E-3</v>
      </c>
      <c r="O6012">
        <v>4</v>
      </c>
      <c r="P6012">
        <v>274</v>
      </c>
      <c r="Q6012">
        <v>0</v>
      </c>
      <c r="R6012">
        <v>66</v>
      </c>
      <c r="S6012">
        <v>3</v>
      </c>
      <c r="T6012">
        <v>15</v>
      </c>
      <c r="U6012">
        <v>0</v>
      </c>
      <c r="V6012">
        <v>0</v>
      </c>
      <c r="W6012">
        <v>7.411490736299999E-3</v>
      </c>
      <c r="X6012">
        <v>3.3926380128960001E-2</v>
      </c>
      <c r="Y6012">
        <v>0</v>
      </c>
      <c r="Z6012">
        <v>5.4710368400774992E-2</v>
      </c>
      <c r="AA6012">
        <v>2.4849730114522503E-2</v>
      </c>
      <c r="AB6012">
        <v>0.10895857278470999</v>
      </c>
      <c r="AC6012">
        <v>0</v>
      </c>
      <c r="AD6012">
        <v>0</v>
      </c>
      <c r="AE6012">
        <v>0.22985654216526749</v>
      </c>
    </row>
    <row r="6013" spans="1:31" x14ac:dyDescent="0.25">
      <c r="A6013">
        <v>2437848</v>
      </c>
      <c r="B6013">
        <v>1</v>
      </c>
      <c r="C6013" t="s">
        <v>80</v>
      </c>
      <c r="D6013" t="s">
        <v>103</v>
      </c>
      <c r="E6013" t="s">
        <v>229</v>
      </c>
      <c r="F6013" t="s">
        <v>252</v>
      </c>
      <c r="G6013" t="s">
        <v>143</v>
      </c>
      <c r="H6013" t="s">
        <v>144</v>
      </c>
      <c r="I6013" t="s">
        <v>136</v>
      </c>
      <c r="J6013" t="s">
        <v>137</v>
      </c>
      <c r="K6013" t="s">
        <v>138</v>
      </c>
      <c r="L6013" t="s">
        <v>17334</v>
      </c>
      <c r="M6013" t="s">
        <v>17335</v>
      </c>
      <c r="N6013">
        <v>1.598333333</v>
      </c>
      <c r="O6013">
        <v>0</v>
      </c>
      <c r="P6013">
        <v>0</v>
      </c>
      <c r="Q6013">
        <v>8</v>
      </c>
      <c r="R6013">
        <v>1</v>
      </c>
      <c r="S6013">
        <v>6</v>
      </c>
      <c r="T6013">
        <v>39</v>
      </c>
      <c r="U6013">
        <v>10</v>
      </c>
      <c r="V6013">
        <v>5</v>
      </c>
      <c r="W6013">
        <v>0</v>
      </c>
      <c r="X6013">
        <v>0</v>
      </c>
      <c r="Y6013">
        <v>34.76803340243508</v>
      </c>
      <c r="Z6013">
        <v>0</v>
      </c>
      <c r="AA6013">
        <v>139.83500194063029</v>
      </c>
      <c r="AB6013">
        <v>95.396746402613019</v>
      </c>
      <c r="AC6013">
        <v>3583.7122642372356</v>
      </c>
      <c r="AD6013">
        <v>80.126509171929925</v>
      </c>
      <c r="AE6013">
        <v>3933.838555154844</v>
      </c>
    </row>
    <row r="6014" spans="1:31" x14ac:dyDescent="0.25">
      <c r="A6014">
        <v>2437849</v>
      </c>
      <c r="B6014">
        <v>1</v>
      </c>
      <c r="C6014" t="s">
        <v>81</v>
      </c>
      <c r="D6014" t="s">
        <v>121</v>
      </c>
      <c r="E6014" t="s">
        <v>178</v>
      </c>
      <c r="F6014" t="s">
        <v>17336</v>
      </c>
      <c r="G6014" t="s">
        <v>143</v>
      </c>
      <c r="H6014" t="s">
        <v>144</v>
      </c>
      <c r="I6014" t="s">
        <v>330</v>
      </c>
      <c r="J6014" t="s">
        <v>137</v>
      </c>
      <c r="K6014" t="s">
        <v>138</v>
      </c>
      <c r="L6014" t="s">
        <v>17337</v>
      </c>
      <c r="M6014" t="s">
        <v>17338</v>
      </c>
      <c r="N6014">
        <v>1.6666666E-2</v>
      </c>
      <c r="O6014">
        <v>5</v>
      </c>
      <c r="P6014">
        <v>311</v>
      </c>
      <c r="Q6014">
        <v>0</v>
      </c>
      <c r="R6014">
        <v>136</v>
      </c>
      <c r="S6014">
        <v>3</v>
      </c>
      <c r="T6014">
        <v>27</v>
      </c>
      <c r="U6014">
        <v>0</v>
      </c>
      <c r="V6014">
        <v>0</v>
      </c>
      <c r="W6014">
        <v>2.0587474267499999E-2</v>
      </c>
      <c r="X6014">
        <v>0.14033753386363335</v>
      </c>
      <c r="Y6014">
        <v>0</v>
      </c>
      <c r="Z6014">
        <v>0.21907806458375004</v>
      </c>
      <c r="AA6014">
        <v>5.5221622476716664E-2</v>
      </c>
      <c r="AB6014">
        <v>0.34225033696919999</v>
      </c>
      <c r="AC6014">
        <v>0</v>
      </c>
      <c r="AD6014">
        <v>0</v>
      </c>
      <c r="AE6014">
        <v>0.77747503216079994</v>
      </c>
    </row>
    <row r="6015" spans="1:31" x14ac:dyDescent="0.25">
      <c r="A6015">
        <v>2437850</v>
      </c>
      <c r="B6015">
        <v>1</v>
      </c>
      <c r="C6015" t="s">
        <v>80</v>
      </c>
      <c r="D6015" t="s">
        <v>98</v>
      </c>
      <c r="E6015" t="s">
        <v>178</v>
      </c>
      <c r="F6015" t="s">
        <v>17339</v>
      </c>
      <c r="G6015" t="s">
        <v>143</v>
      </c>
      <c r="H6015" t="s">
        <v>144</v>
      </c>
      <c r="I6015" t="s">
        <v>136</v>
      </c>
      <c r="J6015" t="s">
        <v>137</v>
      </c>
      <c r="K6015" t="s">
        <v>138</v>
      </c>
      <c r="L6015" t="s">
        <v>17340</v>
      </c>
      <c r="M6015" t="s">
        <v>17341</v>
      </c>
      <c r="N6015">
        <v>0.60166666599999996</v>
      </c>
      <c r="O6015">
        <v>0</v>
      </c>
      <c r="P6015">
        <v>21</v>
      </c>
      <c r="Q6015">
        <v>29</v>
      </c>
      <c r="R6015">
        <v>187</v>
      </c>
      <c r="S6015">
        <v>10</v>
      </c>
      <c r="T6015">
        <v>65</v>
      </c>
      <c r="U6015">
        <v>2</v>
      </c>
      <c r="V6015">
        <v>0</v>
      </c>
      <c r="W6015">
        <v>0</v>
      </c>
      <c r="X6015">
        <v>5.1093395992724426</v>
      </c>
      <c r="Y6015">
        <v>10.368426746647929</v>
      </c>
      <c r="Z6015">
        <v>5.6138512259641526</v>
      </c>
      <c r="AA6015">
        <v>46.610916543606159</v>
      </c>
      <c r="AB6015">
        <v>12.644830583225282</v>
      </c>
      <c r="AC6015">
        <v>8.6946694920049659</v>
      </c>
      <c r="AD6015">
        <v>0</v>
      </c>
      <c r="AE6015">
        <v>89.042034190720941</v>
      </c>
    </row>
    <row r="6016" spans="1:31" x14ac:dyDescent="0.25">
      <c r="A6016">
        <v>2437855</v>
      </c>
      <c r="B6016">
        <v>1</v>
      </c>
      <c r="C6016" t="s">
        <v>80</v>
      </c>
      <c r="D6016" t="s">
        <v>82</v>
      </c>
      <c r="E6016" t="s">
        <v>132</v>
      </c>
      <c r="F6016" t="s">
        <v>6060</v>
      </c>
      <c r="G6016" t="s">
        <v>198</v>
      </c>
      <c r="H6016" t="s">
        <v>135</v>
      </c>
      <c r="I6016" t="s">
        <v>136</v>
      </c>
      <c r="J6016" t="s">
        <v>137</v>
      </c>
      <c r="K6016" t="s">
        <v>138</v>
      </c>
      <c r="L6016" t="s">
        <v>17342</v>
      </c>
      <c r="M6016" t="s">
        <v>17343</v>
      </c>
      <c r="N6016">
        <v>6.2450000000000001</v>
      </c>
      <c r="O6016">
        <v>0</v>
      </c>
      <c r="P6016">
        <v>1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8.3992954268068978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8.3992954268068978</v>
      </c>
    </row>
    <row r="6017" spans="1:31" x14ac:dyDescent="0.25">
      <c r="A6017">
        <v>2437860</v>
      </c>
      <c r="B6017">
        <v>1</v>
      </c>
      <c r="C6017" t="s">
        <v>80</v>
      </c>
      <c r="D6017" t="s">
        <v>103</v>
      </c>
      <c r="E6017" t="s">
        <v>132</v>
      </c>
      <c r="F6017" t="s">
        <v>17344</v>
      </c>
      <c r="G6017" t="s">
        <v>134</v>
      </c>
      <c r="H6017" t="s">
        <v>135</v>
      </c>
      <c r="I6017" t="s">
        <v>136</v>
      </c>
      <c r="J6017" t="s">
        <v>137</v>
      </c>
      <c r="K6017" t="s">
        <v>138</v>
      </c>
      <c r="L6017" t="s">
        <v>17345</v>
      </c>
      <c r="M6017" t="s">
        <v>17346</v>
      </c>
      <c r="N6017">
        <v>0.35749999999999998</v>
      </c>
      <c r="O6017">
        <v>0</v>
      </c>
      <c r="P6017">
        <v>1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7.5933439318879997E-2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7.5933439318879997E-2</v>
      </c>
    </row>
    <row r="6018" spans="1:31" x14ac:dyDescent="0.25">
      <c r="A6018">
        <v>2437865</v>
      </c>
      <c r="B6018">
        <v>1</v>
      </c>
      <c r="C6018" t="s">
        <v>81</v>
      </c>
      <c r="D6018" t="s">
        <v>114</v>
      </c>
      <c r="E6018" t="s">
        <v>161</v>
      </c>
      <c r="F6018" t="s">
        <v>17347</v>
      </c>
      <c r="G6018" t="s">
        <v>1428</v>
      </c>
      <c r="H6018" t="s">
        <v>144</v>
      </c>
      <c r="I6018" t="s">
        <v>136</v>
      </c>
      <c r="J6018" t="s">
        <v>137</v>
      </c>
      <c r="K6018" t="s">
        <v>138</v>
      </c>
      <c r="L6018" t="s">
        <v>17348</v>
      </c>
      <c r="M6018" t="s">
        <v>17349</v>
      </c>
      <c r="N6018">
        <v>2.747222222</v>
      </c>
      <c r="O6018">
        <v>0</v>
      </c>
      <c r="P6018">
        <v>521</v>
      </c>
      <c r="Q6018">
        <v>0</v>
      </c>
      <c r="R6018">
        <v>1</v>
      </c>
      <c r="S6018">
        <v>0</v>
      </c>
      <c r="T6018">
        <v>11</v>
      </c>
      <c r="U6018">
        <v>0</v>
      </c>
      <c r="V6018">
        <v>0</v>
      </c>
      <c r="W6018">
        <v>0</v>
      </c>
      <c r="X6018">
        <v>249.76089113176826</v>
      </c>
      <c r="Y6018">
        <v>0</v>
      </c>
      <c r="Z6018">
        <v>4.0718979045066668E-2</v>
      </c>
      <c r="AA6018">
        <v>0</v>
      </c>
      <c r="AB6018">
        <v>30.726643408198942</v>
      </c>
      <c r="AC6018">
        <v>0</v>
      </c>
      <c r="AD6018">
        <v>0</v>
      </c>
      <c r="AE6018">
        <v>280.52825351901225</v>
      </c>
    </row>
    <row r="6019" spans="1:31" x14ac:dyDescent="0.25">
      <c r="A6019">
        <v>2437866</v>
      </c>
      <c r="B6019">
        <v>1</v>
      </c>
      <c r="C6019" t="s">
        <v>80</v>
      </c>
      <c r="D6019" t="s">
        <v>88</v>
      </c>
      <c r="E6019" t="s">
        <v>132</v>
      </c>
      <c r="F6019" t="s">
        <v>17350</v>
      </c>
      <c r="G6019" t="s">
        <v>153</v>
      </c>
      <c r="H6019" t="s">
        <v>135</v>
      </c>
      <c r="I6019" t="s">
        <v>136</v>
      </c>
      <c r="J6019" t="s">
        <v>137</v>
      </c>
      <c r="K6019" t="s">
        <v>138</v>
      </c>
      <c r="L6019" t="s">
        <v>17351</v>
      </c>
      <c r="M6019" t="s">
        <v>17352</v>
      </c>
      <c r="N6019">
        <v>1.3247222219999999</v>
      </c>
      <c r="O6019">
        <v>0</v>
      </c>
      <c r="P6019">
        <v>9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2.5548788081750002E-2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2.5548788081750002E-2</v>
      </c>
    </row>
    <row r="6020" spans="1:31" x14ac:dyDescent="0.25">
      <c r="A6020">
        <v>2437867</v>
      </c>
      <c r="B6020">
        <v>1</v>
      </c>
      <c r="C6020" t="s">
        <v>81</v>
      </c>
      <c r="D6020" t="s">
        <v>117</v>
      </c>
      <c r="E6020" t="s">
        <v>156</v>
      </c>
      <c r="F6020" t="s">
        <v>17353</v>
      </c>
      <c r="G6020" t="s">
        <v>175</v>
      </c>
      <c r="H6020" t="s">
        <v>135</v>
      </c>
      <c r="I6020" t="s">
        <v>136</v>
      </c>
      <c r="J6020" t="s">
        <v>137</v>
      </c>
      <c r="K6020" t="s">
        <v>138</v>
      </c>
      <c r="L6020" t="s">
        <v>17354</v>
      </c>
      <c r="M6020" t="s">
        <v>17355</v>
      </c>
      <c r="N6020">
        <v>0.33333333300000001</v>
      </c>
      <c r="O6020">
        <v>0</v>
      </c>
      <c r="P6020">
        <v>9</v>
      </c>
      <c r="Q6020">
        <v>0</v>
      </c>
      <c r="R6020">
        <v>6</v>
      </c>
      <c r="S6020">
        <v>0</v>
      </c>
      <c r="T6020">
        <v>9</v>
      </c>
      <c r="U6020">
        <v>0</v>
      </c>
      <c r="V6020">
        <v>0</v>
      </c>
      <c r="W6020">
        <v>0</v>
      </c>
      <c r="X6020">
        <v>0.34496406974921662</v>
      </c>
      <c r="Y6020">
        <v>0</v>
      </c>
      <c r="Z6020">
        <v>1.1306129280766667E-2</v>
      </c>
      <c r="AA6020">
        <v>0</v>
      </c>
      <c r="AB6020">
        <v>1.5921031624493336</v>
      </c>
      <c r="AC6020">
        <v>0</v>
      </c>
      <c r="AD6020">
        <v>0</v>
      </c>
      <c r="AE6020">
        <v>1.9483733614793168</v>
      </c>
    </row>
    <row r="6021" spans="1:31" x14ac:dyDescent="0.25">
      <c r="A6021">
        <v>2437868</v>
      </c>
      <c r="B6021">
        <v>1</v>
      </c>
      <c r="C6021" t="s">
        <v>80</v>
      </c>
      <c r="D6021" t="s">
        <v>103</v>
      </c>
      <c r="E6021" t="s">
        <v>132</v>
      </c>
      <c r="F6021" t="s">
        <v>17356</v>
      </c>
      <c r="G6021" t="s">
        <v>198</v>
      </c>
      <c r="H6021" t="s">
        <v>135</v>
      </c>
      <c r="I6021" t="s">
        <v>136</v>
      </c>
      <c r="J6021" t="s">
        <v>137</v>
      </c>
      <c r="K6021" t="s">
        <v>138</v>
      </c>
      <c r="L6021" t="s">
        <v>17357</v>
      </c>
      <c r="M6021" t="s">
        <v>17358</v>
      </c>
      <c r="N6021">
        <v>2.966388888</v>
      </c>
      <c r="O6021">
        <v>0</v>
      </c>
      <c r="P6021">
        <v>4</v>
      </c>
      <c r="Q6021">
        <v>0</v>
      </c>
      <c r="R6021">
        <v>0</v>
      </c>
      <c r="S6021">
        <v>0</v>
      </c>
      <c r="T6021">
        <v>1</v>
      </c>
      <c r="U6021">
        <v>0</v>
      </c>
      <c r="V6021">
        <v>0</v>
      </c>
      <c r="W6021">
        <v>0</v>
      </c>
      <c r="X6021">
        <v>2.7698138168964661</v>
      </c>
      <c r="Y6021">
        <v>0</v>
      </c>
      <c r="Z6021">
        <v>0</v>
      </c>
      <c r="AA6021">
        <v>0</v>
      </c>
      <c r="AB6021">
        <v>0.46836021515962389</v>
      </c>
      <c r="AC6021">
        <v>0</v>
      </c>
      <c r="AD6021">
        <v>0</v>
      </c>
      <c r="AE6021">
        <v>3.2381740320560901</v>
      </c>
    </row>
    <row r="6022" spans="1:31" x14ac:dyDescent="0.25">
      <c r="A6022">
        <v>2437869</v>
      </c>
      <c r="B6022">
        <v>1</v>
      </c>
      <c r="C6022" t="s">
        <v>80</v>
      </c>
      <c r="D6022" t="s">
        <v>84</v>
      </c>
      <c r="E6022" t="s">
        <v>290</v>
      </c>
      <c r="F6022" t="s">
        <v>17359</v>
      </c>
      <c r="G6022" t="s">
        <v>308</v>
      </c>
      <c r="H6022" t="s">
        <v>135</v>
      </c>
      <c r="I6022" t="s">
        <v>136</v>
      </c>
      <c r="J6022" t="s">
        <v>137</v>
      </c>
      <c r="K6022" t="s">
        <v>138</v>
      </c>
      <c r="L6022" t="s">
        <v>17360</v>
      </c>
      <c r="M6022" t="s">
        <v>17361</v>
      </c>
      <c r="N6022">
        <v>4.9386111110000002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2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42.421396491034386</v>
      </c>
      <c r="AC6022">
        <v>0</v>
      </c>
      <c r="AD6022">
        <v>0</v>
      </c>
      <c r="AE6022">
        <v>42.421396491034386</v>
      </c>
    </row>
    <row r="6023" spans="1:31" x14ac:dyDescent="0.25">
      <c r="A6023">
        <v>2437870</v>
      </c>
      <c r="B6023">
        <v>1</v>
      </c>
      <c r="C6023" t="s">
        <v>80</v>
      </c>
      <c r="D6023" t="s">
        <v>92</v>
      </c>
      <c r="E6023" t="s">
        <v>132</v>
      </c>
      <c r="F6023" t="s">
        <v>17362</v>
      </c>
      <c r="G6023" t="s">
        <v>153</v>
      </c>
      <c r="H6023" t="s">
        <v>135</v>
      </c>
      <c r="I6023" t="s">
        <v>136</v>
      </c>
      <c r="J6023" t="s">
        <v>137</v>
      </c>
      <c r="K6023" t="s">
        <v>138</v>
      </c>
      <c r="L6023" t="s">
        <v>17363</v>
      </c>
      <c r="M6023" t="s">
        <v>17364</v>
      </c>
      <c r="N6023">
        <v>0.94777777699999999</v>
      </c>
      <c r="O6023">
        <v>0</v>
      </c>
      <c r="P6023">
        <v>3</v>
      </c>
      <c r="Q6023">
        <v>0</v>
      </c>
      <c r="R6023">
        <v>0</v>
      </c>
      <c r="S6023">
        <v>0</v>
      </c>
      <c r="T6023">
        <v>2</v>
      </c>
      <c r="U6023">
        <v>0</v>
      </c>
      <c r="V6023">
        <v>0</v>
      </c>
      <c r="W6023">
        <v>0</v>
      </c>
      <c r="X6023">
        <v>0.57282875018401325</v>
      </c>
      <c r="Y6023">
        <v>0</v>
      </c>
      <c r="Z6023">
        <v>0</v>
      </c>
      <c r="AA6023">
        <v>0</v>
      </c>
      <c r="AB6023">
        <v>0.38404770374532116</v>
      </c>
      <c r="AC6023">
        <v>0</v>
      </c>
      <c r="AD6023">
        <v>0</v>
      </c>
      <c r="AE6023">
        <v>0.9568764539293344</v>
      </c>
    </row>
    <row r="6024" spans="1:31" x14ac:dyDescent="0.25">
      <c r="A6024">
        <v>2437871</v>
      </c>
      <c r="B6024">
        <v>1</v>
      </c>
      <c r="C6024" t="s">
        <v>80</v>
      </c>
      <c r="D6024" t="s">
        <v>106</v>
      </c>
      <c r="E6024" t="s">
        <v>178</v>
      </c>
      <c r="F6024" t="s">
        <v>1160</v>
      </c>
      <c r="G6024" t="s">
        <v>143</v>
      </c>
      <c r="H6024" t="s">
        <v>144</v>
      </c>
      <c r="I6024" t="s">
        <v>136</v>
      </c>
      <c r="J6024" t="s">
        <v>137</v>
      </c>
      <c r="K6024" t="s">
        <v>138</v>
      </c>
      <c r="L6024" t="s">
        <v>17365</v>
      </c>
      <c r="M6024" t="s">
        <v>17366</v>
      </c>
      <c r="N6024">
        <v>0.48222222199999998</v>
      </c>
      <c r="O6024">
        <v>1</v>
      </c>
      <c r="P6024">
        <v>4</v>
      </c>
      <c r="Q6024">
        <v>68</v>
      </c>
      <c r="R6024">
        <v>325</v>
      </c>
      <c r="S6024">
        <v>23</v>
      </c>
      <c r="T6024">
        <v>71</v>
      </c>
      <c r="U6024">
        <v>0</v>
      </c>
      <c r="V6024">
        <v>0</v>
      </c>
      <c r="W6024">
        <v>0.23940842143702004</v>
      </c>
      <c r="X6024">
        <v>0.54163496637002218</v>
      </c>
      <c r="Y6024">
        <v>158.53123740302837</v>
      </c>
      <c r="Z6024">
        <v>9.4888615566940544</v>
      </c>
      <c r="AA6024">
        <v>9.516056845798758</v>
      </c>
      <c r="AB6024">
        <v>20.005913127442298</v>
      </c>
      <c r="AC6024">
        <v>0</v>
      </c>
      <c r="AD6024">
        <v>0</v>
      </c>
      <c r="AE6024">
        <v>198.32311232077052</v>
      </c>
    </row>
    <row r="6025" spans="1:31" x14ac:dyDescent="0.25">
      <c r="A6025">
        <v>2437872</v>
      </c>
      <c r="B6025">
        <v>1</v>
      </c>
      <c r="C6025" t="s">
        <v>81</v>
      </c>
      <c r="D6025" t="s">
        <v>118</v>
      </c>
      <c r="E6025" t="s">
        <v>132</v>
      </c>
      <c r="F6025" t="s">
        <v>17367</v>
      </c>
      <c r="G6025" t="s">
        <v>134</v>
      </c>
      <c r="H6025" t="s">
        <v>135</v>
      </c>
      <c r="I6025" t="s">
        <v>136</v>
      </c>
      <c r="J6025" t="s">
        <v>137</v>
      </c>
      <c r="K6025" t="s">
        <v>138</v>
      </c>
      <c r="L6025" t="s">
        <v>17368</v>
      </c>
      <c r="M6025" t="s">
        <v>17369</v>
      </c>
      <c r="N6025">
        <v>1.983333333</v>
      </c>
      <c r="O6025">
        <v>0</v>
      </c>
      <c r="P6025">
        <v>1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</row>
    <row r="6026" spans="1:31" x14ac:dyDescent="0.25">
      <c r="A6026">
        <v>2437873</v>
      </c>
      <c r="B6026">
        <v>1</v>
      </c>
      <c r="C6026" t="s">
        <v>81</v>
      </c>
      <c r="D6026" t="s">
        <v>125</v>
      </c>
      <c r="E6026" t="s">
        <v>132</v>
      </c>
      <c r="F6026" t="s">
        <v>17370</v>
      </c>
      <c r="G6026" t="s">
        <v>153</v>
      </c>
      <c r="H6026" t="s">
        <v>135</v>
      </c>
      <c r="I6026" t="s">
        <v>136</v>
      </c>
      <c r="J6026" t="s">
        <v>137</v>
      </c>
      <c r="K6026" t="s">
        <v>138</v>
      </c>
      <c r="L6026" t="s">
        <v>17371</v>
      </c>
      <c r="M6026" t="s">
        <v>17372</v>
      </c>
      <c r="N6026">
        <v>0.35138888800000001</v>
      </c>
      <c r="O6026">
        <v>0</v>
      </c>
      <c r="P6026">
        <v>3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8.0336909259749983E-2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8.0336909259749983E-2</v>
      </c>
    </row>
    <row r="6027" spans="1:31" x14ac:dyDescent="0.25">
      <c r="A6027">
        <v>2437876</v>
      </c>
      <c r="B6027">
        <v>1</v>
      </c>
      <c r="C6027" t="s">
        <v>80</v>
      </c>
      <c r="D6027" t="s">
        <v>82</v>
      </c>
      <c r="E6027" t="s">
        <v>178</v>
      </c>
      <c r="F6027" t="s">
        <v>17373</v>
      </c>
      <c r="G6027" t="s">
        <v>187</v>
      </c>
      <c r="H6027" t="s">
        <v>144</v>
      </c>
      <c r="I6027" t="s">
        <v>136</v>
      </c>
      <c r="J6027" t="s">
        <v>137</v>
      </c>
      <c r="K6027" t="s">
        <v>164</v>
      </c>
      <c r="L6027" t="s">
        <v>17374</v>
      </c>
      <c r="M6027" t="s">
        <v>17375</v>
      </c>
      <c r="N6027">
        <v>3.1555555549999998</v>
      </c>
      <c r="O6027">
        <v>0</v>
      </c>
      <c r="P6027">
        <v>480</v>
      </c>
      <c r="Q6027">
        <v>0</v>
      </c>
      <c r="R6027">
        <v>0</v>
      </c>
      <c r="S6027">
        <v>4</v>
      </c>
      <c r="T6027">
        <v>1987</v>
      </c>
      <c r="U6027">
        <v>0</v>
      </c>
      <c r="V6027">
        <v>4</v>
      </c>
      <c r="W6027">
        <v>0</v>
      </c>
      <c r="X6027">
        <v>358.21034966155196</v>
      </c>
      <c r="Y6027">
        <v>0</v>
      </c>
      <c r="Z6027">
        <v>0</v>
      </c>
      <c r="AA6027">
        <v>133.03261145229817</v>
      </c>
      <c r="AB6027">
        <v>2930.61908317191</v>
      </c>
      <c r="AC6027">
        <v>0</v>
      </c>
      <c r="AD6027">
        <v>5.6652416827942407</v>
      </c>
      <c r="AE6027">
        <v>3427.5272859685542</v>
      </c>
    </row>
    <row r="6028" spans="1:31" x14ac:dyDescent="0.25">
      <c r="A6028">
        <v>2437880</v>
      </c>
      <c r="B6028">
        <v>1</v>
      </c>
      <c r="C6028" t="s">
        <v>80</v>
      </c>
      <c r="D6028" t="s">
        <v>82</v>
      </c>
      <c r="E6028" t="s">
        <v>147</v>
      </c>
      <c r="F6028" t="s">
        <v>17376</v>
      </c>
      <c r="G6028" t="s">
        <v>1709</v>
      </c>
      <c r="H6028" t="s">
        <v>135</v>
      </c>
      <c r="I6028" t="s">
        <v>136</v>
      </c>
      <c r="J6028" t="s">
        <v>3</v>
      </c>
      <c r="K6028" t="s">
        <v>138</v>
      </c>
      <c r="L6028" t="s">
        <v>17377</v>
      </c>
      <c r="M6028" t="s">
        <v>17378</v>
      </c>
      <c r="N6028">
        <v>4.6658333330000001</v>
      </c>
      <c r="O6028">
        <v>0</v>
      </c>
      <c r="P6028">
        <v>149</v>
      </c>
      <c r="Q6028">
        <v>0</v>
      </c>
      <c r="R6028">
        <v>0</v>
      </c>
      <c r="S6028">
        <v>0</v>
      </c>
      <c r="T6028">
        <v>8</v>
      </c>
      <c r="U6028">
        <v>0</v>
      </c>
      <c r="V6028">
        <v>0</v>
      </c>
      <c r="W6028">
        <v>0</v>
      </c>
      <c r="X6028">
        <v>271.73987379183541</v>
      </c>
      <c r="Y6028">
        <v>0</v>
      </c>
      <c r="Z6028">
        <v>0</v>
      </c>
      <c r="AA6028">
        <v>0</v>
      </c>
      <c r="AB6028">
        <v>22.902229934760317</v>
      </c>
      <c r="AC6028">
        <v>0</v>
      </c>
      <c r="AD6028">
        <v>0</v>
      </c>
      <c r="AE6028">
        <v>294.64210372659574</v>
      </c>
    </row>
    <row r="6029" spans="1:31" x14ac:dyDescent="0.25">
      <c r="A6029">
        <v>2437881</v>
      </c>
      <c r="B6029">
        <v>1</v>
      </c>
      <c r="C6029" t="s">
        <v>80</v>
      </c>
      <c r="D6029" t="s">
        <v>98</v>
      </c>
      <c r="E6029" t="s">
        <v>161</v>
      </c>
      <c r="F6029" t="s">
        <v>17379</v>
      </c>
      <c r="G6029" t="s">
        <v>256</v>
      </c>
      <c r="H6029" t="s">
        <v>144</v>
      </c>
      <c r="I6029" t="s">
        <v>136</v>
      </c>
      <c r="J6029" t="s">
        <v>137</v>
      </c>
      <c r="K6029" t="s">
        <v>138</v>
      </c>
      <c r="L6029" t="s">
        <v>17380</v>
      </c>
      <c r="M6029" t="s">
        <v>17381</v>
      </c>
      <c r="N6029">
        <v>2.611111111</v>
      </c>
      <c r="O6029">
        <v>0</v>
      </c>
      <c r="P6029">
        <v>85</v>
      </c>
      <c r="Q6029">
        <v>0</v>
      </c>
      <c r="R6029">
        <v>9</v>
      </c>
      <c r="S6029">
        <v>0</v>
      </c>
      <c r="T6029">
        <v>30</v>
      </c>
      <c r="U6029">
        <v>0</v>
      </c>
      <c r="V6029">
        <v>0</v>
      </c>
      <c r="W6029">
        <v>0</v>
      </c>
      <c r="X6029">
        <v>35.80641302866151</v>
      </c>
      <c r="Y6029">
        <v>0</v>
      </c>
      <c r="Z6029">
        <v>0.24000214553638891</v>
      </c>
      <c r="AA6029">
        <v>0</v>
      </c>
      <c r="AB6029">
        <v>18.004446066265007</v>
      </c>
      <c r="AC6029">
        <v>0</v>
      </c>
      <c r="AD6029">
        <v>0</v>
      </c>
      <c r="AE6029">
        <v>54.050861240462908</v>
      </c>
    </row>
    <row r="6030" spans="1:31" x14ac:dyDescent="0.25">
      <c r="A6030">
        <v>2437885</v>
      </c>
      <c r="B6030">
        <v>1</v>
      </c>
      <c r="C6030" t="s">
        <v>80</v>
      </c>
      <c r="D6030" t="s">
        <v>96</v>
      </c>
      <c r="E6030" t="s">
        <v>132</v>
      </c>
      <c r="F6030" t="s">
        <v>17382</v>
      </c>
      <c r="G6030" t="s">
        <v>198</v>
      </c>
      <c r="H6030" t="s">
        <v>135</v>
      </c>
      <c r="I6030" t="s">
        <v>136</v>
      </c>
      <c r="J6030" t="s">
        <v>137</v>
      </c>
      <c r="K6030" t="s">
        <v>138</v>
      </c>
      <c r="L6030" t="s">
        <v>17383</v>
      </c>
      <c r="M6030" t="s">
        <v>17384</v>
      </c>
      <c r="N6030">
        <v>1.308888888</v>
      </c>
      <c r="O6030">
        <v>0</v>
      </c>
      <c r="P6030">
        <v>1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</row>
    <row r="6031" spans="1:31" x14ac:dyDescent="0.25">
      <c r="A6031">
        <v>2437886</v>
      </c>
      <c r="B6031">
        <v>1</v>
      </c>
      <c r="C6031" t="s">
        <v>80</v>
      </c>
      <c r="D6031" t="s">
        <v>99</v>
      </c>
      <c r="E6031" t="s">
        <v>132</v>
      </c>
      <c r="F6031" t="s">
        <v>17385</v>
      </c>
      <c r="G6031" t="s">
        <v>153</v>
      </c>
      <c r="H6031" t="s">
        <v>135</v>
      </c>
      <c r="I6031" t="s">
        <v>136</v>
      </c>
      <c r="J6031" t="s">
        <v>137</v>
      </c>
      <c r="K6031" t="s">
        <v>138</v>
      </c>
      <c r="L6031" t="s">
        <v>17386</v>
      </c>
      <c r="M6031" t="s">
        <v>17387</v>
      </c>
      <c r="N6031">
        <v>1.753055555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1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1.6063685446500003E-4</v>
      </c>
      <c r="AC6031">
        <v>0</v>
      </c>
      <c r="AD6031">
        <v>0</v>
      </c>
      <c r="AE6031">
        <v>1.6063685446500003E-4</v>
      </c>
    </row>
    <row r="6032" spans="1:31" x14ac:dyDescent="0.25">
      <c r="A6032">
        <v>2437891</v>
      </c>
      <c r="B6032">
        <v>1</v>
      </c>
      <c r="C6032" t="s">
        <v>80</v>
      </c>
      <c r="D6032" t="s">
        <v>82</v>
      </c>
      <c r="E6032" t="s">
        <v>178</v>
      </c>
      <c r="F6032" t="s">
        <v>17388</v>
      </c>
      <c r="G6032" t="s">
        <v>163</v>
      </c>
      <c r="H6032" t="s">
        <v>144</v>
      </c>
      <c r="I6032" t="s">
        <v>136</v>
      </c>
      <c r="J6032" t="s">
        <v>137</v>
      </c>
      <c r="K6032" t="s">
        <v>138</v>
      </c>
      <c r="L6032" t="s">
        <v>17389</v>
      </c>
      <c r="M6032" t="s">
        <v>17390</v>
      </c>
      <c r="N6032">
        <v>0.30638888800000003</v>
      </c>
      <c r="O6032">
        <v>0</v>
      </c>
      <c r="P6032">
        <v>776</v>
      </c>
      <c r="Q6032">
        <v>0</v>
      </c>
      <c r="R6032">
        <v>0</v>
      </c>
      <c r="S6032">
        <v>1</v>
      </c>
      <c r="T6032">
        <v>474</v>
      </c>
      <c r="U6032">
        <v>0</v>
      </c>
      <c r="V6032">
        <v>0</v>
      </c>
      <c r="W6032">
        <v>0</v>
      </c>
      <c r="X6032">
        <v>62.9176227935233</v>
      </c>
      <c r="Y6032">
        <v>0</v>
      </c>
      <c r="Z6032">
        <v>0</v>
      </c>
      <c r="AA6032">
        <v>0.39717948697587774</v>
      </c>
      <c r="AB6032">
        <v>85.604815476733648</v>
      </c>
      <c r="AC6032">
        <v>0</v>
      </c>
      <c r="AD6032">
        <v>0</v>
      </c>
      <c r="AE6032">
        <v>148.91961775723283</v>
      </c>
    </row>
    <row r="6033" spans="1:31" x14ac:dyDescent="0.25">
      <c r="A6033">
        <v>2437895</v>
      </c>
      <c r="B6033">
        <v>1</v>
      </c>
      <c r="C6033" t="s">
        <v>81</v>
      </c>
      <c r="D6033" t="s">
        <v>125</v>
      </c>
      <c r="E6033" t="s">
        <v>132</v>
      </c>
      <c r="F6033" t="s">
        <v>17391</v>
      </c>
      <c r="G6033" t="s">
        <v>198</v>
      </c>
      <c r="H6033" t="s">
        <v>135</v>
      </c>
      <c r="I6033" t="s">
        <v>136</v>
      </c>
      <c r="J6033" t="s">
        <v>137</v>
      </c>
      <c r="K6033" t="s">
        <v>138</v>
      </c>
      <c r="L6033" t="s">
        <v>17392</v>
      </c>
      <c r="M6033" t="s">
        <v>17393</v>
      </c>
      <c r="N6033">
        <v>5.4325000000000001</v>
      </c>
      <c r="O6033">
        <v>0</v>
      </c>
      <c r="P6033">
        <v>11</v>
      </c>
      <c r="Q6033">
        <v>0</v>
      </c>
      <c r="R6033">
        <v>0</v>
      </c>
      <c r="S6033">
        <v>0</v>
      </c>
      <c r="T6033">
        <v>3</v>
      </c>
      <c r="U6033">
        <v>0</v>
      </c>
      <c r="V6033">
        <v>0</v>
      </c>
      <c r="W6033">
        <v>0</v>
      </c>
      <c r="X6033">
        <v>9.0623578746362661</v>
      </c>
      <c r="Y6033">
        <v>0</v>
      </c>
      <c r="Z6033">
        <v>0</v>
      </c>
      <c r="AA6033">
        <v>0</v>
      </c>
      <c r="AB6033">
        <v>1.1400106850804002</v>
      </c>
      <c r="AC6033">
        <v>0</v>
      </c>
      <c r="AD6033">
        <v>0</v>
      </c>
      <c r="AE6033">
        <v>10.202368559716666</v>
      </c>
    </row>
    <row r="6034" spans="1:31" x14ac:dyDescent="0.25">
      <c r="A6034">
        <v>2437897</v>
      </c>
      <c r="B6034">
        <v>1</v>
      </c>
      <c r="C6034" t="s">
        <v>80</v>
      </c>
      <c r="D6034" t="s">
        <v>90</v>
      </c>
      <c r="E6034" t="s">
        <v>132</v>
      </c>
      <c r="F6034" t="s">
        <v>17394</v>
      </c>
      <c r="G6034" t="s">
        <v>134</v>
      </c>
      <c r="H6034" t="s">
        <v>135</v>
      </c>
      <c r="I6034" t="s">
        <v>136</v>
      </c>
      <c r="J6034" t="s">
        <v>137</v>
      </c>
      <c r="K6034" t="s">
        <v>138</v>
      </c>
      <c r="L6034" t="s">
        <v>17395</v>
      </c>
      <c r="M6034" t="s">
        <v>17396</v>
      </c>
      <c r="N6034">
        <v>2.2338888880000001</v>
      </c>
      <c r="O6034">
        <v>0</v>
      </c>
      <c r="P6034">
        <v>5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1.9739729206908199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1.9739729206908199</v>
      </c>
    </row>
    <row r="6035" spans="1:31" x14ac:dyDescent="0.25">
      <c r="A6035">
        <v>2437899</v>
      </c>
      <c r="B6035">
        <v>1</v>
      </c>
      <c r="C6035" t="s">
        <v>80</v>
      </c>
      <c r="D6035" t="s">
        <v>95</v>
      </c>
      <c r="E6035" t="s">
        <v>161</v>
      </c>
      <c r="F6035" t="s">
        <v>17397</v>
      </c>
      <c r="G6035" t="s">
        <v>256</v>
      </c>
      <c r="H6035" t="s">
        <v>144</v>
      </c>
      <c r="I6035" t="s">
        <v>136</v>
      </c>
      <c r="J6035" t="s">
        <v>137</v>
      </c>
      <c r="K6035" t="s">
        <v>138</v>
      </c>
      <c r="L6035" t="s">
        <v>17398</v>
      </c>
      <c r="M6035" t="s">
        <v>17399</v>
      </c>
      <c r="N6035">
        <v>1.2775000000000001</v>
      </c>
      <c r="O6035">
        <v>2</v>
      </c>
      <c r="P6035">
        <v>0</v>
      </c>
      <c r="Q6035">
        <v>9</v>
      </c>
      <c r="R6035">
        <v>0</v>
      </c>
      <c r="S6035">
        <v>9</v>
      </c>
      <c r="T6035">
        <v>0</v>
      </c>
      <c r="U6035">
        <v>0</v>
      </c>
      <c r="V6035">
        <v>0</v>
      </c>
      <c r="W6035">
        <v>4.8441330723813412</v>
      </c>
      <c r="X6035">
        <v>0</v>
      </c>
      <c r="Y6035">
        <v>3.2674790255152351</v>
      </c>
      <c r="Z6035">
        <v>0</v>
      </c>
      <c r="AA6035">
        <v>42.456729656400888</v>
      </c>
      <c r="AB6035">
        <v>0</v>
      </c>
      <c r="AC6035">
        <v>0</v>
      </c>
      <c r="AD6035">
        <v>0</v>
      </c>
      <c r="AE6035">
        <v>50.568341754297464</v>
      </c>
    </row>
    <row r="6036" spans="1:31" x14ac:dyDescent="0.25">
      <c r="A6036">
        <v>2437902</v>
      </c>
      <c r="B6036">
        <v>1</v>
      </c>
      <c r="C6036" t="s">
        <v>81</v>
      </c>
      <c r="D6036" t="s">
        <v>121</v>
      </c>
      <c r="E6036" t="s">
        <v>178</v>
      </c>
      <c r="F6036" t="s">
        <v>2302</v>
      </c>
      <c r="G6036" t="s">
        <v>355</v>
      </c>
      <c r="H6036" t="s">
        <v>144</v>
      </c>
      <c r="I6036" t="s">
        <v>136</v>
      </c>
      <c r="J6036" t="s">
        <v>137</v>
      </c>
      <c r="K6036" t="s">
        <v>164</v>
      </c>
      <c r="L6036" t="s">
        <v>17400</v>
      </c>
      <c r="M6036" t="s">
        <v>17401</v>
      </c>
      <c r="N6036">
        <v>1.111388888</v>
      </c>
      <c r="O6036">
        <v>7</v>
      </c>
      <c r="P6036">
        <v>1562</v>
      </c>
      <c r="Q6036">
        <v>9</v>
      </c>
      <c r="R6036">
        <v>77</v>
      </c>
      <c r="S6036">
        <v>4</v>
      </c>
      <c r="T6036">
        <v>66</v>
      </c>
      <c r="U6036">
        <v>0</v>
      </c>
      <c r="V6036">
        <v>0</v>
      </c>
      <c r="W6036">
        <v>2.1898299041801579</v>
      </c>
      <c r="X6036">
        <v>158.41580930290485</v>
      </c>
      <c r="Y6036">
        <v>1.2309841878161674</v>
      </c>
      <c r="Z6036">
        <v>7.0899489471153014</v>
      </c>
      <c r="AA6036">
        <v>4.029738007523239</v>
      </c>
      <c r="AB6036">
        <v>30.614057195458198</v>
      </c>
      <c r="AC6036">
        <v>0</v>
      </c>
      <c r="AD6036">
        <v>0</v>
      </c>
      <c r="AE6036">
        <v>203.57036754499791</v>
      </c>
    </row>
    <row r="6037" spans="1:31" x14ac:dyDescent="0.25">
      <c r="A6037">
        <v>2437904</v>
      </c>
      <c r="B6037">
        <v>1</v>
      </c>
      <c r="C6037" t="s">
        <v>81</v>
      </c>
      <c r="D6037" t="s">
        <v>121</v>
      </c>
      <c r="E6037" t="s">
        <v>141</v>
      </c>
      <c r="F6037" t="s">
        <v>17402</v>
      </c>
      <c r="G6037" t="s">
        <v>143</v>
      </c>
      <c r="H6037" t="s">
        <v>144</v>
      </c>
      <c r="I6037" t="s">
        <v>136</v>
      </c>
      <c r="J6037" t="s">
        <v>137</v>
      </c>
      <c r="K6037" t="s">
        <v>138</v>
      </c>
      <c r="L6037" t="s">
        <v>17403</v>
      </c>
      <c r="M6037" t="s">
        <v>17404</v>
      </c>
      <c r="N6037">
        <v>0.59750000000000003</v>
      </c>
      <c r="O6037">
        <v>3</v>
      </c>
      <c r="P6037">
        <v>285</v>
      </c>
      <c r="Q6037">
        <v>4</v>
      </c>
      <c r="R6037">
        <v>37</v>
      </c>
      <c r="S6037">
        <v>3</v>
      </c>
      <c r="T6037">
        <v>14</v>
      </c>
      <c r="U6037">
        <v>0</v>
      </c>
      <c r="V6037">
        <v>0</v>
      </c>
      <c r="W6037">
        <v>0.49691524601722503</v>
      </c>
      <c r="X6037">
        <v>20.181656627839839</v>
      </c>
      <c r="Y6037">
        <v>0.59344322340465006</v>
      </c>
      <c r="Z6037">
        <v>2.8493916600740703</v>
      </c>
      <c r="AA6037">
        <v>10.392455453075279</v>
      </c>
      <c r="AB6037">
        <v>5.8127132252342015</v>
      </c>
      <c r="AC6037">
        <v>0</v>
      </c>
      <c r="AD6037">
        <v>0</v>
      </c>
      <c r="AE6037">
        <v>40.326575435645267</v>
      </c>
    </row>
    <row r="6038" spans="1:31" x14ac:dyDescent="0.25">
      <c r="A6038">
        <v>2437905</v>
      </c>
      <c r="B6038">
        <v>1</v>
      </c>
      <c r="C6038" t="s">
        <v>80</v>
      </c>
      <c r="D6038" t="s">
        <v>96</v>
      </c>
      <c r="E6038" t="s">
        <v>132</v>
      </c>
      <c r="F6038" t="s">
        <v>17405</v>
      </c>
      <c r="G6038" t="s">
        <v>134</v>
      </c>
      <c r="H6038" t="s">
        <v>135</v>
      </c>
      <c r="I6038" t="s">
        <v>136</v>
      </c>
      <c r="J6038" t="s">
        <v>137</v>
      </c>
      <c r="K6038" t="s">
        <v>138</v>
      </c>
      <c r="L6038" t="s">
        <v>17406</v>
      </c>
      <c r="M6038" t="s">
        <v>17407</v>
      </c>
      <c r="N6038">
        <v>0.98111111100000004</v>
      </c>
      <c r="O6038">
        <v>0</v>
      </c>
      <c r="P6038">
        <v>1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0.45803969231855995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0.45803969231855995</v>
      </c>
    </row>
    <row r="6039" spans="1:31" x14ac:dyDescent="0.25">
      <c r="A6039">
        <v>2437915</v>
      </c>
      <c r="B6039">
        <v>1</v>
      </c>
      <c r="C6039" t="s">
        <v>80</v>
      </c>
      <c r="D6039" t="s">
        <v>84</v>
      </c>
      <c r="E6039" t="s">
        <v>161</v>
      </c>
      <c r="F6039" t="s">
        <v>17408</v>
      </c>
      <c r="G6039" t="s">
        <v>256</v>
      </c>
      <c r="H6039" t="s">
        <v>144</v>
      </c>
      <c r="I6039" t="s">
        <v>136</v>
      </c>
      <c r="J6039" t="s">
        <v>137</v>
      </c>
      <c r="K6039" t="s">
        <v>138</v>
      </c>
      <c r="L6039" t="s">
        <v>17409</v>
      </c>
      <c r="M6039" t="s">
        <v>17410</v>
      </c>
      <c r="N6039">
        <v>1.0125</v>
      </c>
      <c r="O6039">
        <v>1</v>
      </c>
      <c r="P6039">
        <v>551</v>
      </c>
      <c r="Q6039">
        <v>0</v>
      </c>
      <c r="R6039">
        <v>19</v>
      </c>
      <c r="S6039">
        <v>28</v>
      </c>
      <c r="T6039">
        <v>488</v>
      </c>
      <c r="U6039">
        <v>6</v>
      </c>
      <c r="V6039">
        <v>7</v>
      </c>
      <c r="W6039">
        <v>0</v>
      </c>
      <c r="X6039">
        <v>205.32017174139889</v>
      </c>
      <c r="Y6039">
        <v>0</v>
      </c>
      <c r="Z6039">
        <v>21.47446213821517</v>
      </c>
      <c r="AA6039">
        <v>192.29385831266276</v>
      </c>
      <c r="AB6039">
        <v>1132.3983389943091</v>
      </c>
      <c r="AC6039">
        <v>274.73399528448306</v>
      </c>
      <c r="AD6039">
        <v>197.48783465624027</v>
      </c>
      <c r="AE6039">
        <v>2023.7086611273091</v>
      </c>
    </row>
    <row r="6040" spans="1:31" x14ac:dyDescent="0.25">
      <c r="A6040">
        <v>2437916</v>
      </c>
      <c r="B6040">
        <v>1</v>
      </c>
      <c r="C6040" t="s">
        <v>80</v>
      </c>
      <c r="D6040" t="s">
        <v>100</v>
      </c>
      <c r="E6040" t="s">
        <v>132</v>
      </c>
      <c r="F6040" t="s">
        <v>17411</v>
      </c>
      <c r="G6040" t="s">
        <v>134</v>
      </c>
      <c r="H6040" t="s">
        <v>135</v>
      </c>
      <c r="I6040" t="s">
        <v>136</v>
      </c>
      <c r="J6040" t="s">
        <v>137</v>
      </c>
      <c r="K6040" t="s">
        <v>138</v>
      </c>
      <c r="L6040" t="s">
        <v>17412</v>
      </c>
      <c r="M6040" t="s">
        <v>17413</v>
      </c>
      <c r="N6040">
        <v>0.84499999999999997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5.3348235955266665E-2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5.3348235955266665E-2</v>
      </c>
    </row>
    <row r="6041" spans="1:31" x14ac:dyDescent="0.25">
      <c r="A6041">
        <v>2437917</v>
      </c>
      <c r="B6041">
        <v>1</v>
      </c>
      <c r="C6041" t="s">
        <v>80</v>
      </c>
      <c r="D6041" t="s">
        <v>84</v>
      </c>
      <c r="E6041" t="s">
        <v>290</v>
      </c>
      <c r="F6041" t="s">
        <v>17414</v>
      </c>
      <c r="G6041" t="s">
        <v>308</v>
      </c>
      <c r="H6041" t="s">
        <v>135</v>
      </c>
      <c r="I6041" t="s">
        <v>136</v>
      </c>
      <c r="J6041" t="s">
        <v>137</v>
      </c>
      <c r="K6041" t="s">
        <v>138</v>
      </c>
      <c r="L6041" t="s">
        <v>17415</v>
      </c>
      <c r="M6041" t="s">
        <v>17416</v>
      </c>
      <c r="N6041">
        <v>2.5036111110000001</v>
      </c>
      <c r="O6041">
        <v>0</v>
      </c>
      <c r="P6041">
        <v>66</v>
      </c>
      <c r="Q6041">
        <v>0</v>
      </c>
      <c r="R6041">
        <v>0</v>
      </c>
      <c r="S6041">
        <v>0</v>
      </c>
      <c r="T6041">
        <v>6</v>
      </c>
      <c r="U6041">
        <v>0</v>
      </c>
      <c r="V6041">
        <v>0</v>
      </c>
      <c r="W6041">
        <v>0</v>
      </c>
      <c r="X6041">
        <v>48.617693733232187</v>
      </c>
      <c r="Y6041">
        <v>0</v>
      </c>
      <c r="Z6041">
        <v>0</v>
      </c>
      <c r="AA6041">
        <v>0</v>
      </c>
      <c r="AB6041">
        <v>6.771059908860801</v>
      </c>
      <c r="AC6041">
        <v>0</v>
      </c>
      <c r="AD6041">
        <v>0</v>
      </c>
      <c r="AE6041">
        <v>55.388753642092986</v>
      </c>
    </row>
    <row r="6042" spans="1:31" x14ac:dyDescent="0.25">
      <c r="A6042">
        <v>2437920</v>
      </c>
      <c r="B6042">
        <v>1</v>
      </c>
      <c r="C6042" t="s">
        <v>80</v>
      </c>
      <c r="D6042" t="s">
        <v>103</v>
      </c>
      <c r="E6042" t="s">
        <v>161</v>
      </c>
      <c r="F6042" t="s">
        <v>17417</v>
      </c>
      <c r="G6042" t="s">
        <v>143</v>
      </c>
      <c r="H6042" t="s">
        <v>144</v>
      </c>
      <c r="I6042" t="s">
        <v>136</v>
      </c>
      <c r="J6042" t="s">
        <v>137</v>
      </c>
      <c r="K6042" t="s">
        <v>138</v>
      </c>
      <c r="L6042" t="s">
        <v>17418</v>
      </c>
      <c r="M6042" t="s">
        <v>17419</v>
      </c>
      <c r="N6042">
        <v>0.28055555500000001</v>
      </c>
      <c r="O6042">
        <v>0</v>
      </c>
      <c r="P6042">
        <v>11795</v>
      </c>
      <c r="Q6042">
        <v>0</v>
      </c>
      <c r="R6042">
        <v>50</v>
      </c>
      <c r="S6042">
        <v>5</v>
      </c>
      <c r="T6042">
        <v>696</v>
      </c>
      <c r="U6042">
        <v>0</v>
      </c>
      <c r="V6042">
        <v>1</v>
      </c>
      <c r="W6042">
        <v>0</v>
      </c>
      <c r="X6042">
        <v>788.76025860767868</v>
      </c>
      <c r="Y6042">
        <v>0</v>
      </c>
      <c r="Z6042">
        <v>6.2030888565598552</v>
      </c>
      <c r="AA6042">
        <v>22.926061887212072</v>
      </c>
      <c r="AB6042">
        <v>294.55286316453999</v>
      </c>
      <c r="AC6042">
        <v>0</v>
      </c>
      <c r="AD6042">
        <v>1.2480137385269168</v>
      </c>
      <c r="AE6042">
        <v>1113.6902862545176</v>
      </c>
    </row>
    <row r="6043" spans="1:31" x14ac:dyDescent="0.25">
      <c r="A6043">
        <v>2437921</v>
      </c>
      <c r="B6043">
        <v>1</v>
      </c>
      <c r="C6043" t="s">
        <v>81</v>
      </c>
      <c r="D6043" t="s">
        <v>128</v>
      </c>
      <c r="E6043" t="s">
        <v>132</v>
      </c>
      <c r="F6043" t="s">
        <v>17420</v>
      </c>
      <c r="G6043" t="s">
        <v>134</v>
      </c>
      <c r="H6043" t="s">
        <v>135</v>
      </c>
      <c r="I6043" t="s">
        <v>136</v>
      </c>
      <c r="J6043" t="s">
        <v>137</v>
      </c>
      <c r="K6043" t="s">
        <v>138</v>
      </c>
      <c r="L6043" t="s">
        <v>17421</v>
      </c>
      <c r="M6043" t="s">
        <v>17422</v>
      </c>
      <c r="N6043">
        <v>3.4641666660000001</v>
      </c>
      <c r="O6043">
        <v>0</v>
      </c>
      <c r="P6043">
        <v>1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</row>
    <row r="6044" spans="1:31" x14ac:dyDescent="0.25">
      <c r="A6044">
        <v>2437924</v>
      </c>
      <c r="B6044">
        <v>1</v>
      </c>
      <c r="C6044" t="s">
        <v>81</v>
      </c>
      <c r="D6044" t="s">
        <v>123</v>
      </c>
      <c r="E6044" t="s">
        <v>178</v>
      </c>
      <c r="F6044" t="s">
        <v>9342</v>
      </c>
      <c r="G6044" t="s">
        <v>143</v>
      </c>
      <c r="H6044" t="s">
        <v>144</v>
      </c>
      <c r="I6044" t="s">
        <v>136</v>
      </c>
      <c r="J6044" t="s">
        <v>137</v>
      </c>
      <c r="K6044" t="s">
        <v>138</v>
      </c>
      <c r="L6044" t="s">
        <v>17423</v>
      </c>
      <c r="M6044" t="s">
        <v>17424</v>
      </c>
      <c r="N6044">
        <v>2.3341666659999998</v>
      </c>
      <c r="O6044">
        <v>5</v>
      </c>
      <c r="P6044">
        <v>1309</v>
      </c>
      <c r="Q6044">
        <v>127</v>
      </c>
      <c r="R6044">
        <v>152</v>
      </c>
      <c r="S6044">
        <v>17</v>
      </c>
      <c r="T6044">
        <v>190</v>
      </c>
      <c r="U6044">
        <v>0</v>
      </c>
      <c r="V6044">
        <v>1</v>
      </c>
      <c r="W6044">
        <v>0.69197629155450824</v>
      </c>
      <c r="X6044">
        <v>577.35652544180459</v>
      </c>
      <c r="Y6044">
        <v>44.57630094655768</v>
      </c>
      <c r="Z6044">
        <v>24.212083702188277</v>
      </c>
      <c r="AA6044">
        <v>54.998157174421848</v>
      </c>
      <c r="AB6044">
        <v>235.05085392971498</v>
      </c>
      <c r="AC6044">
        <v>0</v>
      </c>
      <c r="AD6044">
        <v>7.1588020044393996</v>
      </c>
      <c r="AE6044">
        <v>944.0446994906813</v>
      </c>
    </row>
    <row r="6045" spans="1:31" x14ac:dyDescent="0.25">
      <c r="A6045">
        <v>2437925</v>
      </c>
      <c r="B6045">
        <v>1</v>
      </c>
      <c r="C6045" t="s">
        <v>80</v>
      </c>
      <c r="D6045" t="s">
        <v>105</v>
      </c>
      <c r="E6045" t="s">
        <v>147</v>
      </c>
      <c r="F6045" t="s">
        <v>16799</v>
      </c>
      <c r="G6045" t="s">
        <v>171</v>
      </c>
      <c r="H6045" t="s">
        <v>135</v>
      </c>
      <c r="I6045" t="s">
        <v>136</v>
      </c>
      <c r="J6045" t="s">
        <v>137</v>
      </c>
      <c r="K6045" t="s">
        <v>138</v>
      </c>
      <c r="L6045" t="s">
        <v>17425</v>
      </c>
      <c r="M6045" t="s">
        <v>17426</v>
      </c>
      <c r="N6045">
        <v>0.73888888799999997</v>
      </c>
      <c r="O6045">
        <v>0</v>
      </c>
      <c r="P6045">
        <v>11</v>
      </c>
      <c r="Q6045">
        <v>0</v>
      </c>
      <c r="R6045">
        <v>12</v>
      </c>
      <c r="S6045">
        <v>0</v>
      </c>
      <c r="T6045">
        <v>2</v>
      </c>
      <c r="U6045">
        <v>0</v>
      </c>
      <c r="V6045">
        <v>0</v>
      </c>
      <c r="W6045">
        <v>0</v>
      </c>
      <c r="X6045">
        <v>2.3858576491740227</v>
      </c>
      <c r="Y6045">
        <v>0</v>
      </c>
      <c r="Z6045">
        <v>0.77518357475272526</v>
      </c>
      <c r="AA6045">
        <v>0</v>
      </c>
      <c r="AB6045">
        <v>0</v>
      </c>
      <c r="AC6045">
        <v>0</v>
      </c>
      <c r="AD6045">
        <v>0</v>
      </c>
      <c r="AE6045">
        <v>3.1610412239267478</v>
      </c>
    </row>
    <row r="6046" spans="1:31" x14ac:dyDescent="0.25">
      <c r="A6046">
        <v>2437926</v>
      </c>
      <c r="B6046">
        <v>1</v>
      </c>
      <c r="C6046" t="s">
        <v>81</v>
      </c>
      <c r="D6046" t="s">
        <v>118</v>
      </c>
      <c r="E6046" t="s">
        <v>161</v>
      </c>
      <c r="F6046" t="s">
        <v>17427</v>
      </c>
      <c r="G6046" t="s">
        <v>256</v>
      </c>
      <c r="H6046" t="s">
        <v>144</v>
      </c>
      <c r="I6046" t="s">
        <v>136</v>
      </c>
      <c r="J6046" t="s">
        <v>137</v>
      </c>
      <c r="K6046" t="s">
        <v>138</v>
      </c>
      <c r="L6046" t="s">
        <v>17428</v>
      </c>
      <c r="M6046" t="s">
        <v>17429</v>
      </c>
      <c r="N6046">
        <v>0.336388888</v>
      </c>
      <c r="O6046">
        <v>18</v>
      </c>
      <c r="P6046">
        <v>307</v>
      </c>
      <c r="Q6046">
        <v>0</v>
      </c>
      <c r="R6046">
        <v>5</v>
      </c>
      <c r="S6046">
        <v>3</v>
      </c>
      <c r="T6046">
        <v>18</v>
      </c>
      <c r="U6046">
        <v>0</v>
      </c>
      <c r="V6046">
        <v>0</v>
      </c>
      <c r="W6046">
        <v>2.5071777890479137</v>
      </c>
      <c r="X6046">
        <v>4.4505072670365768</v>
      </c>
      <c r="Y6046">
        <v>0</v>
      </c>
      <c r="Z6046">
        <v>1.0584392881020002E-2</v>
      </c>
      <c r="AA6046">
        <v>0.92404607002975558</v>
      </c>
      <c r="AB6046">
        <v>2.4309533425711334</v>
      </c>
      <c r="AC6046">
        <v>0</v>
      </c>
      <c r="AD6046">
        <v>0</v>
      </c>
      <c r="AE6046">
        <v>10.323268861566399</v>
      </c>
    </row>
    <row r="6047" spans="1:31" x14ac:dyDescent="0.25">
      <c r="A6047">
        <v>2437929</v>
      </c>
      <c r="B6047">
        <v>1</v>
      </c>
      <c r="C6047" t="s">
        <v>80</v>
      </c>
      <c r="D6047" t="s">
        <v>96</v>
      </c>
      <c r="E6047" t="s">
        <v>147</v>
      </c>
      <c r="F6047" t="s">
        <v>17430</v>
      </c>
      <c r="G6047" t="s">
        <v>175</v>
      </c>
      <c r="H6047" t="s">
        <v>135</v>
      </c>
      <c r="I6047" t="s">
        <v>136</v>
      </c>
      <c r="J6047" t="s">
        <v>137</v>
      </c>
      <c r="K6047" t="s">
        <v>138</v>
      </c>
      <c r="L6047" t="s">
        <v>17431</v>
      </c>
      <c r="M6047" t="s">
        <v>17432</v>
      </c>
      <c r="N6047">
        <v>0.42083333299999998</v>
      </c>
      <c r="O6047">
        <v>0</v>
      </c>
      <c r="P6047">
        <v>59</v>
      </c>
      <c r="Q6047">
        <v>0</v>
      </c>
      <c r="R6047">
        <v>0</v>
      </c>
      <c r="S6047">
        <v>0</v>
      </c>
      <c r="T6047">
        <v>7</v>
      </c>
      <c r="U6047">
        <v>0</v>
      </c>
      <c r="V6047">
        <v>0</v>
      </c>
      <c r="W6047">
        <v>0</v>
      </c>
      <c r="X6047">
        <v>10.277489260947087</v>
      </c>
      <c r="Y6047">
        <v>0</v>
      </c>
      <c r="Z6047">
        <v>0</v>
      </c>
      <c r="AA6047">
        <v>0</v>
      </c>
      <c r="AB6047">
        <v>1.1882349684997349</v>
      </c>
      <c r="AC6047">
        <v>0</v>
      </c>
      <c r="AD6047">
        <v>0</v>
      </c>
      <c r="AE6047">
        <v>11.465724229446822</v>
      </c>
    </row>
    <row r="6048" spans="1:31" x14ac:dyDescent="0.25">
      <c r="A6048">
        <v>2437933</v>
      </c>
      <c r="B6048">
        <v>1</v>
      </c>
      <c r="C6048" t="s">
        <v>80</v>
      </c>
      <c r="D6048" t="s">
        <v>103</v>
      </c>
      <c r="E6048" t="s">
        <v>161</v>
      </c>
      <c r="F6048" t="s">
        <v>12146</v>
      </c>
      <c r="G6048" t="s">
        <v>143</v>
      </c>
      <c r="H6048" t="s">
        <v>144</v>
      </c>
      <c r="I6048" t="s">
        <v>136</v>
      </c>
      <c r="J6048" t="s">
        <v>137</v>
      </c>
      <c r="K6048" t="s">
        <v>138</v>
      </c>
      <c r="L6048" t="s">
        <v>17433</v>
      </c>
      <c r="M6048" t="s">
        <v>17434</v>
      </c>
      <c r="N6048">
        <v>0.29638888800000002</v>
      </c>
      <c r="O6048">
        <v>0</v>
      </c>
      <c r="P6048">
        <v>1449</v>
      </c>
      <c r="Q6048">
        <v>0</v>
      </c>
      <c r="R6048">
        <v>2</v>
      </c>
      <c r="S6048">
        <v>0</v>
      </c>
      <c r="T6048">
        <v>171</v>
      </c>
      <c r="U6048">
        <v>0</v>
      </c>
      <c r="V6048">
        <v>0</v>
      </c>
      <c r="W6048">
        <v>0</v>
      </c>
      <c r="X6048">
        <v>115.51243002414424</v>
      </c>
      <c r="Y6048">
        <v>0</v>
      </c>
      <c r="Z6048">
        <v>1.2229895472373332E-2</v>
      </c>
      <c r="AA6048">
        <v>0</v>
      </c>
      <c r="AB6048">
        <v>43.812671675847461</v>
      </c>
      <c r="AC6048">
        <v>0</v>
      </c>
      <c r="AD6048">
        <v>0</v>
      </c>
      <c r="AE6048">
        <v>159.33733159546406</v>
      </c>
    </row>
    <row r="6049" spans="1:31" x14ac:dyDescent="0.25">
      <c r="A6049">
        <v>2437934</v>
      </c>
      <c r="B6049">
        <v>1</v>
      </c>
      <c r="C6049" t="s">
        <v>80</v>
      </c>
      <c r="D6049" t="s">
        <v>84</v>
      </c>
      <c r="E6049" t="s">
        <v>132</v>
      </c>
      <c r="F6049" t="s">
        <v>17435</v>
      </c>
      <c r="G6049" t="s">
        <v>134</v>
      </c>
      <c r="H6049" t="s">
        <v>135</v>
      </c>
      <c r="I6049" t="s">
        <v>136</v>
      </c>
      <c r="J6049" t="s">
        <v>137</v>
      </c>
      <c r="K6049" t="s">
        <v>138</v>
      </c>
      <c r="L6049" t="s">
        <v>17436</v>
      </c>
      <c r="M6049" t="s">
        <v>17437</v>
      </c>
      <c r="N6049">
        <v>2.821111111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1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3.3389403887193776</v>
      </c>
      <c r="AC6049">
        <v>0</v>
      </c>
      <c r="AD6049">
        <v>0</v>
      </c>
      <c r="AE6049">
        <v>3.3389403887193776</v>
      </c>
    </row>
    <row r="6050" spans="1:31" x14ac:dyDescent="0.25">
      <c r="A6050">
        <v>2437940</v>
      </c>
      <c r="B6050">
        <v>1</v>
      </c>
      <c r="C6050" t="s">
        <v>81</v>
      </c>
      <c r="D6050" t="s">
        <v>113</v>
      </c>
      <c r="E6050" t="s">
        <v>178</v>
      </c>
      <c r="F6050" t="s">
        <v>17438</v>
      </c>
      <c r="G6050" t="s">
        <v>163</v>
      </c>
      <c r="H6050" t="s">
        <v>144</v>
      </c>
      <c r="I6050" t="s">
        <v>136</v>
      </c>
      <c r="J6050" t="s">
        <v>137</v>
      </c>
      <c r="K6050" t="s">
        <v>138</v>
      </c>
      <c r="L6050" t="s">
        <v>17439</v>
      </c>
      <c r="M6050" t="s">
        <v>17440</v>
      </c>
      <c r="N6050">
        <v>0.84305555499999996</v>
      </c>
      <c r="O6050">
        <v>7</v>
      </c>
      <c r="P6050">
        <v>59</v>
      </c>
      <c r="Q6050">
        <v>26</v>
      </c>
      <c r="R6050">
        <v>378</v>
      </c>
      <c r="S6050">
        <v>5</v>
      </c>
      <c r="T6050">
        <v>16</v>
      </c>
      <c r="U6050">
        <v>0</v>
      </c>
      <c r="V6050">
        <v>0</v>
      </c>
      <c r="W6050">
        <v>0.68015495898444356</v>
      </c>
      <c r="X6050">
        <v>0.21985713643302499</v>
      </c>
      <c r="Y6050">
        <v>2.7283825780501365</v>
      </c>
      <c r="Z6050">
        <v>5.1689073134026273</v>
      </c>
      <c r="AA6050">
        <v>3.473675391155</v>
      </c>
      <c r="AB6050">
        <v>33.918307999226613</v>
      </c>
      <c r="AC6050">
        <v>0</v>
      </c>
      <c r="AD6050">
        <v>0</v>
      </c>
      <c r="AE6050">
        <v>46.189285377251849</v>
      </c>
    </row>
    <row r="6051" spans="1:31" x14ac:dyDescent="0.25">
      <c r="A6051">
        <v>2437941</v>
      </c>
      <c r="B6051">
        <v>1</v>
      </c>
      <c r="C6051" t="s">
        <v>80</v>
      </c>
      <c r="D6051" t="s">
        <v>97</v>
      </c>
      <c r="E6051" t="s">
        <v>147</v>
      </c>
      <c r="F6051" t="s">
        <v>1938</v>
      </c>
      <c r="G6051" t="s">
        <v>175</v>
      </c>
      <c r="H6051" t="s">
        <v>135</v>
      </c>
      <c r="I6051" t="s">
        <v>136</v>
      </c>
      <c r="J6051" t="s">
        <v>137</v>
      </c>
      <c r="K6051" t="s">
        <v>138</v>
      </c>
      <c r="L6051" t="s">
        <v>17441</v>
      </c>
      <c r="M6051" t="s">
        <v>17442</v>
      </c>
      <c r="N6051">
        <v>0.43222222199999999</v>
      </c>
      <c r="O6051">
        <v>0</v>
      </c>
      <c r="P6051">
        <v>150</v>
      </c>
      <c r="Q6051">
        <v>0</v>
      </c>
      <c r="R6051">
        <v>0</v>
      </c>
      <c r="S6051">
        <v>0</v>
      </c>
      <c r="T6051">
        <v>5</v>
      </c>
      <c r="U6051">
        <v>0</v>
      </c>
      <c r="V6051">
        <v>0</v>
      </c>
      <c r="W6051">
        <v>0</v>
      </c>
      <c r="X6051">
        <v>9.6532387287008419</v>
      </c>
      <c r="Y6051">
        <v>0</v>
      </c>
      <c r="Z6051">
        <v>0</v>
      </c>
      <c r="AA6051">
        <v>0</v>
      </c>
      <c r="AB6051">
        <v>4.9101852713326615</v>
      </c>
      <c r="AC6051">
        <v>0</v>
      </c>
      <c r="AD6051">
        <v>0</v>
      </c>
      <c r="AE6051">
        <v>14.563424000033503</v>
      </c>
    </row>
    <row r="6052" spans="1:31" x14ac:dyDescent="0.25">
      <c r="A6052">
        <v>2437943</v>
      </c>
      <c r="B6052">
        <v>1</v>
      </c>
      <c r="C6052" t="s">
        <v>81</v>
      </c>
      <c r="D6052" t="s">
        <v>121</v>
      </c>
      <c r="E6052" t="s">
        <v>141</v>
      </c>
      <c r="F6052" t="s">
        <v>8999</v>
      </c>
      <c r="G6052" t="s">
        <v>355</v>
      </c>
      <c r="H6052" t="s">
        <v>144</v>
      </c>
      <c r="I6052" t="s">
        <v>136</v>
      </c>
      <c r="J6052" t="s">
        <v>137</v>
      </c>
      <c r="K6052" t="s">
        <v>164</v>
      </c>
      <c r="L6052" t="s">
        <v>17443</v>
      </c>
      <c r="M6052" t="s">
        <v>17444</v>
      </c>
      <c r="N6052">
        <v>9.5805555550000001</v>
      </c>
      <c r="O6052">
        <v>4</v>
      </c>
      <c r="P6052">
        <v>1002</v>
      </c>
      <c r="Q6052">
        <v>8</v>
      </c>
      <c r="R6052">
        <v>31</v>
      </c>
      <c r="S6052">
        <v>4</v>
      </c>
      <c r="T6052">
        <v>46</v>
      </c>
      <c r="U6052">
        <v>0</v>
      </c>
      <c r="V6052">
        <v>0</v>
      </c>
      <c r="W6052">
        <v>10.297330908141666</v>
      </c>
      <c r="X6052">
        <v>1041.2809026681896</v>
      </c>
      <c r="Y6052">
        <v>7.3661546452012665</v>
      </c>
      <c r="Z6052">
        <v>34.340249830139257</v>
      </c>
      <c r="AA6052">
        <v>34.693726095155476</v>
      </c>
      <c r="AB6052">
        <v>220.54353103306045</v>
      </c>
      <c r="AC6052">
        <v>0</v>
      </c>
      <c r="AD6052">
        <v>0</v>
      </c>
      <c r="AE6052">
        <v>1348.5218951798877</v>
      </c>
    </row>
    <row r="6053" spans="1:31" x14ac:dyDescent="0.25">
      <c r="A6053">
        <v>2437949</v>
      </c>
      <c r="B6053">
        <v>1</v>
      </c>
      <c r="C6053" t="s">
        <v>80</v>
      </c>
      <c r="D6053" t="s">
        <v>85</v>
      </c>
      <c r="E6053" t="s">
        <v>132</v>
      </c>
      <c r="F6053" t="s">
        <v>17445</v>
      </c>
      <c r="G6053" t="s">
        <v>1709</v>
      </c>
      <c r="H6053" t="s">
        <v>135</v>
      </c>
      <c r="I6053" t="s">
        <v>136</v>
      </c>
      <c r="J6053" t="s">
        <v>137</v>
      </c>
      <c r="K6053" t="s">
        <v>138</v>
      </c>
      <c r="L6053" t="s">
        <v>17446</v>
      </c>
      <c r="M6053" t="s">
        <v>17447</v>
      </c>
      <c r="N6053">
        <v>1.4750000000000001</v>
      </c>
      <c r="O6053">
        <v>0</v>
      </c>
      <c r="P6053">
        <v>1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0.21911717537411002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0.21911717537411002</v>
      </c>
    </row>
    <row r="6054" spans="1:31" x14ac:dyDescent="0.25">
      <c r="A6054">
        <v>2437951</v>
      </c>
      <c r="B6054">
        <v>1</v>
      </c>
      <c r="C6054" t="s">
        <v>81</v>
      </c>
      <c r="D6054" t="s">
        <v>128</v>
      </c>
      <c r="E6054" t="s">
        <v>132</v>
      </c>
      <c r="F6054" t="s">
        <v>17448</v>
      </c>
      <c r="G6054" t="s">
        <v>134</v>
      </c>
      <c r="H6054" t="s">
        <v>135</v>
      </c>
      <c r="I6054" t="s">
        <v>136</v>
      </c>
      <c r="J6054" t="s">
        <v>137</v>
      </c>
      <c r="K6054" t="s">
        <v>138</v>
      </c>
      <c r="L6054" t="s">
        <v>17449</v>
      </c>
      <c r="M6054" t="s">
        <v>17450</v>
      </c>
      <c r="N6054">
        <v>6.0208333329999997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</row>
    <row r="6055" spans="1:31" x14ac:dyDescent="0.25">
      <c r="A6055">
        <v>2437955</v>
      </c>
      <c r="B6055">
        <v>1</v>
      </c>
      <c r="C6055" t="s">
        <v>81</v>
      </c>
      <c r="D6055" t="s">
        <v>128</v>
      </c>
      <c r="E6055" t="s">
        <v>290</v>
      </c>
      <c r="F6055" t="s">
        <v>17451</v>
      </c>
      <c r="G6055" t="s">
        <v>171</v>
      </c>
      <c r="H6055" t="s">
        <v>135</v>
      </c>
      <c r="I6055" t="s">
        <v>136</v>
      </c>
      <c r="J6055" t="s">
        <v>137</v>
      </c>
      <c r="K6055" t="s">
        <v>138</v>
      </c>
      <c r="L6055" t="s">
        <v>17452</v>
      </c>
      <c r="M6055" t="s">
        <v>17453</v>
      </c>
      <c r="N6055">
        <v>1.215833333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1</v>
      </c>
      <c r="U6055">
        <v>0</v>
      </c>
      <c r="V6055">
        <v>2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3.87493134427055</v>
      </c>
      <c r="AC6055">
        <v>0</v>
      </c>
      <c r="AD6055">
        <v>18.579045291468987</v>
      </c>
      <c r="AE6055">
        <v>22.453976635739537</v>
      </c>
    </row>
    <row r="6056" spans="1:31" x14ac:dyDescent="0.25">
      <c r="A6056">
        <v>2437956</v>
      </c>
      <c r="B6056">
        <v>1</v>
      </c>
      <c r="C6056" t="s">
        <v>81</v>
      </c>
      <c r="D6056" t="s">
        <v>128</v>
      </c>
      <c r="E6056" t="s">
        <v>161</v>
      </c>
      <c r="F6056" t="s">
        <v>17454</v>
      </c>
      <c r="G6056" t="s">
        <v>143</v>
      </c>
      <c r="H6056" t="s">
        <v>144</v>
      </c>
      <c r="I6056" t="s">
        <v>136</v>
      </c>
      <c r="J6056" t="s">
        <v>137</v>
      </c>
      <c r="K6056" t="s">
        <v>138</v>
      </c>
      <c r="L6056" t="s">
        <v>17455</v>
      </c>
      <c r="M6056" t="s">
        <v>17456</v>
      </c>
      <c r="N6056">
        <v>0.39833333300000001</v>
      </c>
      <c r="O6056">
        <v>0</v>
      </c>
      <c r="P6056">
        <v>351</v>
      </c>
      <c r="Q6056">
        <v>0</v>
      </c>
      <c r="R6056">
        <v>0</v>
      </c>
      <c r="S6056">
        <v>0</v>
      </c>
      <c r="T6056">
        <v>53</v>
      </c>
      <c r="U6056">
        <v>0</v>
      </c>
      <c r="V6056">
        <v>4</v>
      </c>
      <c r="W6056">
        <v>0</v>
      </c>
      <c r="X6056">
        <v>52.86002847802559</v>
      </c>
      <c r="Y6056">
        <v>0</v>
      </c>
      <c r="Z6056">
        <v>0</v>
      </c>
      <c r="AA6056">
        <v>0</v>
      </c>
      <c r="AB6056">
        <v>22.235538524717946</v>
      </c>
      <c r="AC6056">
        <v>0</v>
      </c>
      <c r="AD6056">
        <v>2.3370001070131297</v>
      </c>
      <c r="AE6056">
        <v>77.432567109756661</v>
      </c>
    </row>
    <row r="6057" spans="1:31" x14ac:dyDescent="0.25">
      <c r="A6057">
        <v>2437961</v>
      </c>
      <c r="B6057">
        <v>1</v>
      </c>
      <c r="C6057" t="s">
        <v>80</v>
      </c>
      <c r="D6057" t="s">
        <v>103</v>
      </c>
      <c r="E6057" t="s">
        <v>141</v>
      </c>
      <c r="F6057" t="s">
        <v>1364</v>
      </c>
      <c r="G6057" t="s">
        <v>429</v>
      </c>
      <c r="H6057" t="s">
        <v>144</v>
      </c>
      <c r="I6057" t="s">
        <v>136</v>
      </c>
      <c r="J6057" t="s">
        <v>137</v>
      </c>
      <c r="K6057" t="s">
        <v>138</v>
      </c>
      <c r="L6057" t="s">
        <v>17457</v>
      </c>
      <c r="M6057" t="s">
        <v>17458</v>
      </c>
      <c r="N6057">
        <v>1.400555555</v>
      </c>
      <c r="O6057">
        <v>0</v>
      </c>
      <c r="P6057">
        <v>0</v>
      </c>
      <c r="Q6057">
        <v>0</v>
      </c>
      <c r="R6057">
        <v>0</v>
      </c>
      <c r="S6057">
        <v>2</v>
      </c>
      <c r="T6057">
        <v>38</v>
      </c>
      <c r="U6057">
        <v>4</v>
      </c>
      <c r="V6057">
        <v>5</v>
      </c>
      <c r="W6057">
        <v>0</v>
      </c>
      <c r="X6057">
        <v>0</v>
      </c>
      <c r="Y6057">
        <v>0</v>
      </c>
      <c r="Z6057">
        <v>0</v>
      </c>
      <c r="AA6057">
        <v>198.17010479686149</v>
      </c>
      <c r="AB6057">
        <v>76.034782707141275</v>
      </c>
      <c r="AC6057">
        <v>1260.3183253235691</v>
      </c>
      <c r="AD6057">
        <v>57.172392973646154</v>
      </c>
      <c r="AE6057">
        <v>1591.6956058012179</v>
      </c>
    </row>
    <row r="6058" spans="1:31" x14ac:dyDescent="0.25">
      <c r="A6058">
        <v>2437963</v>
      </c>
      <c r="B6058">
        <v>1</v>
      </c>
      <c r="C6058" t="s">
        <v>81</v>
      </c>
      <c r="D6058" t="s">
        <v>125</v>
      </c>
      <c r="E6058" t="s">
        <v>141</v>
      </c>
      <c r="F6058" t="s">
        <v>17459</v>
      </c>
      <c r="G6058" t="s">
        <v>143</v>
      </c>
      <c r="H6058" t="s">
        <v>144</v>
      </c>
      <c r="I6058" t="s">
        <v>136</v>
      </c>
      <c r="J6058" t="s">
        <v>137</v>
      </c>
      <c r="K6058" t="s">
        <v>138</v>
      </c>
      <c r="L6058" t="s">
        <v>17460</v>
      </c>
      <c r="M6058" t="s">
        <v>17461</v>
      </c>
      <c r="N6058">
        <v>1.876944444</v>
      </c>
      <c r="O6058">
        <v>0</v>
      </c>
      <c r="P6058">
        <v>0</v>
      </c>
      <c r="Q6058">
        <v>45</v>
      </c>
      <c r="R6058">
        <v>34</v>
      </c>
      <c r="S6058">
        <v>2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0.70994690553709727</v>
      </c>
      <c r="AA6058">
        <v>5.224709271841359</v>
      </c>
      <c r="AB6058">
        <v>0</v>
      </c>
      <c r="AC6058">
        <v>0</v>
      </c>
      <c r="AD6058">
        <v>0</v>
      </c>
      <c r="AE6058">
        <v>5.9346561773784563</v>
      </c>
    </row>
    <row r="6059" spans="1:31" x14ac:dyDescent="0.25">
      <c r="A6059">
        <v>2437965</v>
      </c>
      <c r="B6059">
        <v>1</v>
      </c>
      <c r="C6059" t="s">
        <v>80</v>
      </c>
      <c r="D6059" t="s">
        <v>108</v>
      </c>
      <c r="E6059" t="s">
        <v>147</v>
      </c>
      <c r="F6059" t="s">
        <v>4850</v>
      </c>
      <c r="G6059" t="s">
        <v>175</v>
      </c>
      <c r="H6059" t="s">
        <v>135</v>
      </c>
      <c r="I6059" t="s">
        <v>136</v>
      </c>
      <c r="J6059" t="s">
        <v>137</v>
      </c>
      <c r="K6059" t="s">
        <v>138</v>
      </c>
      <c r="L6059" t="s">
        <v>17462</v>
      </c>
      <c r="M6059" t="s">
        <v>17463</v>
      </c>
      <c r="N6059">
        <v>0.28000000000000003</v>
      </c>
      <c r="O6059">
        <v>0</v>
      </c>
      <c r="P6059">
        <v>14</v>
      </c>
      <c r="Q6059">
        <v>0</v>
      </c>
      <c r="R6059">
        <v>1</v>
      </c>
      <c r="S6059">
        <v>0</v>
      </c>
      <c r="T6059">
        <v>3</v>
      </c>
      <c r="U6059">
        <v>0</v>
      </c>
      <c r="V6059">
        <v>0</v>
      </c>
      <c r="W6059">
        <v>0</v>
      </c>
      <c r="X6059">
        <v>0.43322333120976014</v>
      </c>
      <c r="Y6059">
        <v>0</v>
      </c>
      <c r="Z6059">
        <v>0</v>
      </c>
      <c r="AA6059">
        <v>0</v>
      </c>
      <c r="AB6059">
        <v>0.13421624356896</v>
      </c>
      <c r="AC6059">
        <v>0</v>
      </c>
      <c r="AD6059">
        <v>0</v>
      </c>
      <c r="AE6059">
        <v>0.5674395747787202</v>
      </c>
    </row>
    <row r="6060" spans="1:31" x14ac:dyDescent="0.25">
      <c r="A6060">
        <v>2437966</v>
      </c>
      <c r="B6060">
        <v>1</v>
      </c>
      <c r="C6060" t="s">
        <v>80</v>
      </c>
      <c r="D6060" t="s">
        <v>97</v>
      </c>
      <c r="E6060" t="s">
        <v>132</v>
      </c>
      <c r="F6060" t="s">
        <v>17464</v>
      </c>
      <c r="G6060" t="s">
        <v>198</v>
      </c>
      <c r="H6060" t="s">
        <v>135</v>
      </c>
      <c r="I6060" t="s">
        <v>136</v>
      </c>
      <c r="J6060" t="s">
        <v>137</v>
      </c>
      <c r="K6060" t="s">
        <v>138</v>
      </c>
      <c r="L6060" t="s">
        <v>17465</v>
      </c>
      <c r="M6060" t="s">
        <v>17466</v>
      </c>
      <c r="N6060">
        <v>1.9655555549999999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1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2.3723437634715003E-2</v>
      </c>
      <c r="AC6060">
        <v>0</v>
      </c>
      <c r="AD6060">
        <v>0</v>
      </c>
      <c r="AE6060">
        <v>2.3723437634715003E-2</v>
      </c>
    </row>
    <row r="6061" spans="1:31" x14ac:dyDescent="0.25">
      <c r="A6061">
        <v>2437970</v>
      </c>
      <c r="B6061">
        <v>1</v>
      </c>
      <c r="C6061" t="s">
        <v>81</v>
      </c>
      <c r="D6061" t="s">
        <v>123</v>
      </c>
      <c r="E6061" t="s">
        <v>147</v>
      </c>
      <c r="F6061" t="s">
        <v>17467</v>
      </c>
      <c r="G6061" t="s">
        <v>214</v>
      </c>
      <c r="H6061" t="s">
        <v>135</v>
      </c>
      <c r="I6061" t="s">
        <v>136</v>
      </c>
      <c r="J6061" t="s">
        <v>3</v>
      </c>
      <c r="K6061" t="s">
        <v>138</v>
      </c>
      <c r="L6061" t="s">
        <v>17468</v>
      </c>
      <c r="M6061" t="s">
        <v>17469</v>
      </c>
      <c r="N6061">
        <v>2.869722222</v>
      </c>
      <c r="O6061">
        <v>0</v>
      </c>
      <c r="P6061">
        <v>74</v>
      </c>
      <c r="Q6061">
        <v>0</v>
      </c>
      <c r="R6061">
        <v>0</v>
      </c>
      <c r="S6061">
        <v>0</v>
      </c>
      <c r="T6061">
        <v>6</v>
      </c>
      <c r="U6061">
        <v>0</v>
      </c>
      <c r="V6061">
        <v>0</v>
      </c>
      <c r="W6061">
        <v>0</v>
      </c>
      <c r="X6061">
        <v>48.456730843917526</v>
      </c>
      <c r="Y6061">
        <v>0</v>
      </c>
      <c r="Z6061">
        <v>0</v>
      </c>
      <c r="AA6061">
        <v>0</v>
      </c>
      <c r="AB6061">
        <v>10.617062448247331</v>
      </c>
      <c r="AC6061">
        <v>0</v>
      </c>
      <c r="AD6061">
        <v>0</v>
      </c>
      <c r="AE6061">
        <v>59.073793292164858</v>
      </c>
    </row>
    <row r="6062" spans="1:31" x14ac:dyDescent="0.25">
      <c r="A6062">
        <v>2437972</v>
      </c>
      <c r="B6062">
        <v>1</v>
      </c>
      <c r="C6062" t="s">
        <v>81</v>
      </c>
      <c r="D6062" t="s">
        <v>126</v>
      </c>
      <c r="E6062" t="s">
        <v>147</v>
      </c>
      <c r="F6062" t="s">
        <v>17470</v>
      </c>
      <c r="G6062" t="s">
        <v>171</v>
      </c>
      <c r="H6062" t="s">
        <v>135</v>
      </c>
      <c r="I6062" t="s">
        <v>136</v>
      </c>
      <c r="J6062" t="s">
        <v>137</v>
      </c>
      <c r="K6062" t="s">
        <v>138</v>
      </c>
      <c r="L6062" t="s">
        <v>17471</v>
      </c>
      <c r="M6062" t="s">
        <v>17472</v>
      </c>
      <c r="N6062">
        <v>1.1144444440000001</v>
      </c>
      <c r="O6062">
        <v>0</v>
      </c>
      <c r="P6062">
        <v>12</v>
      </c>
      <c r="Q6062">
        <v>0</v>
      </c>
      <c r="R6062">
        <v>0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1.5475823131009259</v>
      </c>
      <c r="Y6062">
        <v>0</v>
      </c>
      <c r="Z6062">
        <v>0</v>
      </c>
      <c r="AA6062">
        <v>0</v>
      </c>
      <c r="AB6062">
        <v>1.3166058984944111</v>
      </c>
      <c r="AC6062">
        <v>0</v>
      </c>
      <c r="AD6062">
        <v>0</v>
      </c>
      <c r="AE6062">
        <v>2.8641882115953372</v>
      </c>
    </row>
    <row r="6063" spans="1:31" x14ac:dyDescent="0.25">
      <c r="A6063">
        <v>2437979</v>
      </c>
      <c r="B6063">
        <v>1</v>
      </c>
      <c r="C6063" t="s">
        <v>81</v>
      </c>
      <c r="D6063" t="s">
        <v>112</v>
      </c>
      <c r="E6063" t="s">
        <v>132</v>
      </c>
      <c r="F6063" t="s">
        <v>17473</v>
      </c>
      <c r="G6063" t="s">
        <v>134</v>
      </c>
      <c r="H6063" t="s">
        <v>135</v>
      </c>
      <c r="I6063" t="s">
        <v>136</v>
      </c>
      <c r="J6063" t="s">
        <v>137</v>
      </c>
      <c r="K6063" t="s">
        <v>138</v>
      </c>
      <c r="L6063" t="s">
        <v>17474</v>
      </c>
      <c r="M6063" t="s">
        <v>17475</v>
      </c>
      <c r="N6063">
        <v>0.79777777699999997</v>
      </c>
      <c r="O6063">
        <v>0</v>
      </c>
      <c r="P6063">
        <v>1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0.13159689476362391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0.13159689476362391</v>
      </c>
    </row>
    <row r="6064" spans="1:31" x14ac:dyDescent="0.25">
      <c r="A6064">
        <v>2437980</v>
      </c>
      <c r="B6064">
        <v>1</v>
      </c>
      <c r="C6064" t="s">
        <v>80</v>
      </c>
      <c r="D6064" t="s">
        <v>103</v>
      </c>
      <c r="E6064" t="s">
        <v>156</v>
      </c>
      <c r="F6064" t="s">
        <v>1971</v>
      </c>
      <c r="G6064" t="s">
        <v>175</v>
      </c>
      <c r="H6064" t="s">
        <v>135</v>
      </c>
      <c r="I6064" t="s">
        <v>136</v>
      </c>
      <c r="J6064" t="s">
        <v>137</v>
      </c>
      <c r="K6064" t="s">
        <v>138</v>
      </c>
      <c r="L6064" t="s">
        <v>17476</v>
      </c>
      <c r="M6064" t="s">
        <v>17477</v>
      </c>
      <c r="N6064">
        <v>0.825555555</v>
      </c>
      <c r="O6064">
        <v>0</v>
      </c>
      <c r="P6064">
        <v>52</v>
      </c>
      <c r="Q6064">
        <v>0</v>
      </c>
      <c r="R6064">
        <v>13</v>
      </c>
      <c r="S6064">
        <v>0</v>
      </c>
      <c r="T6064">
        <v>34</v>
      </c>
      <c r="U6064">
        <v>0</v>
      </c>
      <c r="V6064">
        <v>0</v>
      </c>
      <c r="W6064">
        <v>0</v>
      </c>
      <c r="X6064">
        <v>10.509271034246886</v>
      </c>
      <c r="Y6064">
        <v>0</v>
      </c>
      <c r="Z6064">
        <v>0.51220319982068341</v>
      </c>
      <c r="AA6064">
        <v>0</v>
      </c>
      <c r="AB6064">
        <v>28.086420273025638</v>
      </c>
      <c r="AC6064">
        <v>0</v>
      </c>
      <c r="AD6064">
        <v>0</v>
      </c>
      <c r="AE6064">
        <v>39.107894507093206</v>
      </c>
    </row>
    <row r="6065" spans="1:31" x14ac:dyDescent="0.25">
      <c r="A6065">
        <v>2437981</v>
      </c>
      <c r="B6065">
        <v>1</v>
      </c>
      <c r="C6065" t="s">
        <v>81</v>
      </c>
      <c r="D6065" t="s">
        <v>123</v>
      </c>
      <c r="E6065" t="s">
        <v>132</v>
      </c>
      <c r="F6065" t="s">
        <v>17478</v>
      </c>
      <c r="G6065" t="s">
        <v>134</v>
      </c>
      <c r="H6065" t="s">
        <v>135</v>
      </c>
      <c r="I6065" t="s">
        <v>136</v>
      </c>
      <c r="J6065" t="s">
        <v>137</v>
      </c>
      <c r="K6065" t="s">
        <v>138</v>
      </c>
      <c r="L6065" t="s">
        <v>17479</v>
      </c>
      <c r="M6065" t="s">
        <v>17480</v>
      </c>
      <c r="N6065">
        <v>1.095277777</v>
      </c>
      <c r="O6065">
        <v>0</v>
      </c>
      <c r="P6065">
        <v>1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0.12373758483198002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0.12373758483198002</v>
      </c>
    </row>
    <row r="6066" spans="1:31" x14ac:dyDescent="0.25">
      <c r="A6066">
        <v>2437983</v>
      </c>
      <c r="B6066">
        <v>1</v>
      </c>
      <c r="C6066" t="s">
        <v>80</v>
      </c>
      <c r="D6066" t="s">
        <v>96</v>
      </c>
      <c r="E6066" t="s">
        <v>147</v>
      </c>
      <c r="F6066" t="s">
        <v>17481</v>
      </c>
      <c r="G6066" t="s">
        <v>175</v>
      </c>
      <c r="H6066" t="s">
        <v>135</v>
      </c>
      <c r="I6066" t="s">
        <v>136</v>
      </c>
      <c r="J6066" t="s">
        <v>137</v>
      </c>
      <c r="K6066" t="s">
        <v>138</v>
      </c>
      <c r="L6066" t="s">
        <v>17482</v>
      </c>
      <c r="M6066" t="s">
        <v>17483</v>
      </c>
      <c r="N6066">
        <v>0.48888888800000002</v>
      </c>
      <c r="O6066">
        <v>0</v>
      </c>
      <c r="P6066">
        <v>20</v>
      </c>
      <c r="Q6066">
        <v>0</v>
      </c>
      <c r="R6066">
        <v>0</v>
      </c>
      <c r="S6066">
        <v>0</v>
      </c>
      <c r="T6066">
        <v>7</v>
      </c>
      <c r="U6066">
        <v>0</v>
      </c>
      <c r="V6066">
        <v>0</v>
      </c>
      <c r="W6066">
        <v>0</v>
      </c>
      <c r="X6066">
        <v>2.9525319332652002</v>
      </c>
      <c r="Y6066">
        <v>0</v>
      </c>
      <c r="Z6066">
        <v>0</v>
      </c>
      <c r="AA6066">
        <v>0</v>
      </c>
      <c r="AB6066">
        <v>1.7477378585919996</v>
      </c>
      <c r="AC6066">
        <v>0</v>
      </c>
      <c r="AD6066">
        <v>0</v>
      </c>
      <c r="AE6066">
        <v>4.7002697918571998</v>
      </c>
    </row>
    <row r="6067" spans="1:31" x14ac:dyDescent="0.25">
      <c r="A6067">
        <v>2437984</v>
      </c>
      <c r="B6067">
        <v>1</v>
      </c>
      <c r="C6067" t="s">
        <v>81</v>
      </c>
      <c r="D6067" t="s">
        <v>128</v>
      </c>
      <c r="E6067" t="s">
        <v>161</v>
      </c>
      <c r="F6067" t="s">
        <v>17484</v>
      </c>
      <c r="G6067" t="s">
        <v>256</v>
      </c>
      <c r="H6067" t="s">
        <v>144</v>
      </c>
      <c r="I6067" t="s">
        <v>136</v>
      </c>
      <c r="J6067" t="s">
        <v>137</v>
      </c>
      <c r="K6067" t="s">
        <v>138</v>
      </c>
      <c r="L6067" t="s">
        <v>17485</v>
      </c>
      <c r="M6067" t="s">
        <v>17486</v>
      </c>
      <c r="N6067">
        <v>7.1205555550000001</v>
      </c>
      <c r="O6067">
        <v>1</v>
      </c>
      <c r="P6067">
        <v>47</v>
      </c>
      <c r="Q6067">
        <v>1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1.8692657894636835</v>
      </c>
      <c r="X6067">
        <v>29.930667569468998</v>
      </c>
      <c r="Y6067">
        <v>6.4259277303458644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38.225861089278546</v>
      </c>
    </row>
    <row r="6068" spans="1:31" x14ac:dyDescent="0.25">
      <c r="A6068">
        <v>2437985</v>
      </c>
      <c r="B6068">
        <v>1</v>
      </c>
      <c r="C6068" t="s">
        <v>81</v>
      </c>
      <c r="D6068" t="s">
        <v>118</v>
      </c>
      <c r="E6068" t="s">
        <v>147</v>
      </c>
      <c r="F6068" t="s">
        <v>17487</v>
      </c>
      <c r="G6068" t="s">
        <v>149</v>
      </c>
      <c r="H6068" t="s">
        <v>135</v>
      </c>
      <c r="I6068" t="s">
        <v>136</v>
      </c>
      <c r="J6068" t="s">
        <v>137</v>
      </c>
      <c r="K6068" t="s">
        <v>138</v>
      </c>
      <c r="L6068" t="s">
        <v>17488</v>
      </c>
      <c r="M6068" t="s">
        <v>17489</v>
      </c>
      <c r="N6068">
        <v>3.5727777770000002</v>
      </c>
      <c r="O6068">
        <v>0</v>
      </c>
      <c r="P6068">
        <v>26</v>
      </c>
      <c r="Q6068">
        <v>0</v>
      </c>
      <c r="R6068">
        <v>0</v>
      </c>
      <c r="S6068">
        <v>0</v>
      </c>
      <c r="T6068">
        <v>1</v>
      </c>
      <c r="U6068">
        <v>0</v>
      </c>
      <c r="V6068">
        <v>0</v>
      </c>
      <c r="W6068">
        <v>0</v>
      </c>
      <c r="X6068">
        <v>4.8557656683206911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4.8557656683206911</v>
      </c>
    </row>
    <row r="6069" spans="1:31" x14ac:dyDescent="0.25">
      <c r="A6069">
        <v>2437987</v>
      </c>
      <c r="B6069">
        <v>1</v>
      </c>
      <c r="C6069" t="s">
        <v>80</v>
      </c>
      <c r="D6069" t="s">
        <v>103</v>
      </c>
      <c r="E6069" t="s">
        <v>229</v>
      </c>
      <c r="F6069" t="s">
        <v>252</v>
      </c>
      <c r="G6069" t="s">
        <v>163</v>
      </c>
      <c r="H6069" t="s">
        <v>144</v>
      </c>
      <c r="I6069" t="s">
        <v>136</v>
      </c>
      <c r="J6069" t="s">
        <v>137</v>
      </c>
      <c r="K6069" t="s">
        <v>138</v>
      </c>
      <c r="L6069" t="s">
        <v>17490</v>
      </c>
      <c r="M6069" t="s">
        <v>17491</v>
      </c>
      <c r="N6069">
        <v>0.131170277</v>
      </c>
      <c r="O6069">
        <v>0</v>
      </c>
      <c r="P6069">
        <v>0</v>
      </c>
      <c r="Q6069">
        <v>8</v>
      </c>
      <c r="R6069">
        <v>1</v>
      </c>
      <c r="S6069">
        <v>6</v>
      </c>
      <c r="T6069">
        <v>39</v>
      </c>
      <c r="U6069">
        <v>10</v>
      </c>
      <c r="V6069">
        <v>5</v>
      </c>
      <c r="W6069">
        <v>0</v>
      </c>
      <c r="X6069">
        <v>0</v>
      </c>
      <c r="Y6069">
        <v>1.2616197376371201</v>
      </c>
      <c r="Z6069">
        <v>0</v>
      </c>
      <c r="AA6069">
        <v>12.21301046427042</v>
      </c>
      <c r="AB6069">
        <v>7.1667525502531202</v>
      </c>
      <c r="AC6069">
        <v>255.36475653828731</v>
      </c>
      <c r="AD6069">
        <v>5.3958720440770129</v>
      </c>
      <c r="AE6069">
        <v>281.40201133452496</v>
      </c>
    </row>
    <row r="6070" spans="1:31" x14ac:dyDescent="0.25">
      <c r="A6070">
        <v>2437989</v>
      </c>
      <c r="B6070">
        <v>1</v>
      </c>
      <c r="C6070" t="s">
        <v>81</v>
      </c>
      <c r="D6070" t="s">
        <v>128</v>
      </c>
      <c r="E6070" t="s">
        <v>132</v>
      </c>
      <c r="F6070" t="s">
        <v>17492</v>
      </c>
      <c r="G6070" t="s">
        <v>198</v>
      </c>
      <c r="H6070" t="s">
        <v>135</v>
      </c>
      <c r="I6070" t="s">
        <v>136</v>
      </c>
      <c r="J6070" t="s">
        <v>137</v>
      </c>
      <c r="K6070" t="s">
        <v>138</v>
      </c>
      <c r="L6070" t="s">
        <v>17493</v>
      </c>
      <c r="M6070" t="s">
        <v>17494</v>
      </c>
      <c r="N6070">
        <v>8.0958333329999999</v>
      </c>
      <c r="O6070">
        <v>0</v>
      </c>
      <c r="P6070">
        <v>2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2.4588423883180828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2.4588423883180828</v>
      </c>
    </row>
    <row r="6071" spans="1:31" x14ac:dyDescent="0.25">
      <c r="A6071">
        <v>2437992</v>
      </c>
      <c r="B6071">
        <v>1</v>
      </c>
      <c r="C6071" t="s">
        <v>80</v>
      </c>
      <c r="D6071" t="s">
        <v>83</v>
      </c>
      <c r="E6071" t="s">
        <v>132</v>
      </c>
      <c r="F6071" t="s">
        <v>17495</v>
      </c>
      <c r="G6071" t="s">
        <v>134</v>
      </c>
      <c r="H6071" t="s">
        <v>135</v>
      </c>
      <c r="I6071" t="s">
        <v>136</v>
      </c>
      <c r="J6071" t="s">
        <v>137</v>
      </c>
      <c r="K6071" t="s">
        <v>138</v>
      </c>
      <c r="L6071" t="s">
        <v>17496</v>
      </c>
      <c r="M6071" t="s">
        <v>17497</v>
      </c>
      <c r="N6071">
        <v>2.150555555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2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1.118597366733951</v>
      </c>
      <c r="AC6071">
        <v>0</v>
      </c>
      <c r="AD6071">
        <v>0</v>
      </c>
      <c r="AE6071">
        <v>1.118597366733951</v>
      </c>
    </row>
    <row r="6072" spans="1:31" x14ac:dyDescent="0.25">
      <c r="A6072">
        <v>2437993</v>
      </c>
      <c r="B6072">
        <v>1</v>
      </c>
      <c r="C6072" t="s">
        <v>80</v>
      </c>
      <c r="D6072" t="s">
        <v>86</v>
      </c>
      <c r="E6072" t="s">
        <v>290</v>
      </c>
      <c r="F6072" t="s">
        <v>16446</v>
      </c>
      <c r="G6072" t="s">
        <v>525</v>
      </c>
      <c r="H6072" t="s">
        <v>135</v>
      </c>
      <c r="I6072" t="s">
        <v>136</v>
      </c>
      <c r="J6072" t="s">
        <v>137</v>
      </c>
      <c r="K6072" t="s">
        <v>138</v>
      </c>
      <c r="L6072" t="s">
        <v>17498</v>
      </c>
      <c r="M6072" t="s">
        <v>17499</v>
      </c>
      <c r="N6072">
        <v>2.95</v>
      </c>
      <c r="O6072">
        <v>0</v>
      </c>
      <c r="P6072">
        <v>75</v>
      </c>
      <c r="Q6072">
        <v>0</v>
      </c>
      <c r="R6072">
        <v>0</v>
      </c>
      <c r="S6072">
        <v>0</v>
      </c>
      <c r="T6072">
        <v>2</v>
      </c>
      <c r="U6072">
        <v>0</v>
      </c>
      <c r="V6072">
        <v>0</v>
      </c>
      <c r="W6072">
        <v>0</v>
      </c>
      <c r="X6072">
        <v>120.79987139417129</v>
      </c>
      <c r="Y6072">
        <v>0</v>
      </c>
      <c r="Z6072">
        <v>0</v>
      </c>
      <c r="AA6072">
        <v>0</v>
      </c>
      <c r="AB6072">
        <v>3.4576628803703997</v>
      </c>
      <c r="AC6072">
        <v>0</v>
      </c>
      <c r="AD6072">
        <v>0</v>
      </c>
      <c r="AE6072">
        <v>124.25753427454168</v>
      </c>
    </row>
    <row r="6073" spans="1:31" x14ac:dyDescent="0.25">
      <c r="A6073">
        <v>2437999</v>
      </c>
      <c r="B6073">
        <v>1</v>
      </c>
      <c r="C6073" t="s">
        <v>81</v>
      </c>
      <c r="D6073" t="s">
        <v>128</v>
      </c>
      <c r="E6073" t="s">
        <v>141</v>
      </c>
      <c r="F6073" t="s">
        <v>16125</v>
      </c>
      <c r="G6073" t="s">
        <v>143</v>
      </c>
      <c r="H6073" t="s">
        <v>144</v>
      </c>
      <c r="I6073" t="s">
        <v>136</v>
      </c>
      <c r="J6073" t="s">
        <v>137</v>
      </c>
      <c r="K6073" t="s">
        <v>138</v>
      </c>
      <c r="L6073" t="s">
        <v>17500</v>
      </c>
      <c r="M6073" t="s">
        <v>17501</v>
      </c>
      <c r="N6073">
        <v>5.9472222219999997</v>
      </c>
      <c r="O6073">
        <v>0</v>
      </c>
      <c r="P6073">
        <v>0</v>
      </c>
      <c r="Q6073">
        <v>0</v>
      </c>
      <c r="R6073">
        <v>0</v>
      </c>
      <c r="S6073">
        <v>1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141.56506058695788</v>
      </c>
      <c r="AB6073">
        <v>0</v>
      </c>
      <c r="AC6073">
        <v>0</v>
      </c>
      <c r="AD6073">
        <v>0</v>
      </c>
      <c r="AE6073">
        <v>141.56506058695788</v>
      </c>
    </row>
    <row r="6074" spans="1:31" x14ac:dyDescent="0.25">
      <c r="A6074">
        <v>2438004</v>
      </c>
      <c r="B6074">
        <v>1</v>
      </c>
      <c r="C6074" t="s">
        <v>80</v>
      </c>
      <c r="D6074" t="s">
        <v>97</v>
      </c>
      <c r="E6074" t="s">
        <v>132</v>
      </c>
      <c r="F6074" t="s">
        <v>17502</v>
      </c>
      <c r="G6074" t="s">
        <v>134</v>
      </c>
      <c r="H6074" t="s">
        <v>135</v>
      </c>
      <c r="I6074" t="s">
        <v>136</v>
      </c>
      <c r="J6074" t="s">
        <v>137</v>
      </c>
      <c r="K6074" t="s">
        <v>138</v>
      </c>
      <c r="L6074" t="s">
        <v>17503</v>
      </c>
      <c r="M6074" t="s">
        <v>17504</v>
      </c>
      <c r="N6074">
        <v>1.0338888879999999</v>
      </c>
      <c r="O6074">
        <v>0</v>
      </c>
      <c r="P6074">
        <v>7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3.5715425851411871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3.5715425851411871</v>
      </c>
    </row>
    <row r="6075" spans="1:31" x14ac:dyDescent="0.25">
      <c r="A6075">
        <v>2438007</v>
      </c>
      <c r="B6075">
        <v>1</v>
      </c>
      <c r="C6075" t="s">
        <v>81</v>
      </c>
      <c r="D6075" t="s">
        <v>117</v>
      </c>
      <c r="E6075" t="s">
        <v>156</v>
      </c>
      <c r="F6075" t="s">
        <v>17505</v>
      </c>
      <c r="G6075" t="s">
        <v>158</v>
      </c>
      <c r="H6075" t="s">
        <v>135</v>
      </c>
      <c r="I6075" t="s">
        <v>136</v>
      </c>
      <c r="J6075" t="s">
        <v>137</v>
      </c>
      <c r="K6075" t="s">
        <v>138</v>
      </c>
      <c r="L6075" t="s">
        <v>17506</v>
      </c>
      <c r="M6075" t="s">
        <v>17507</v>
      </c>
      <c r="N6075">
        <v>0.57777777699999999</v>
      </c>
      <c r="O6075">
        <v>0</v>
      </c>
      <c r="P6075">
        <v>255</v>
      </c>
      <c r="Q6075">
        <v>0</v>
      </c>
      <c r="R6075">
        <v>3</v>
      </c>
      <c r="S6075">
        <v>0</v>
      </c>
      <c r="T6075">
        <v>17</v>
      </c>
      <c r="U6075">
        <v>0</v>
      </c>
      <c r="V6075">
        <v>0</v>
      </c>
      <c r="W6075">
        <v>0</v>
      </c>
      <c r="X6075">
        <v>26.364135355193628</v>
      </c>
      <c r="Y6075">
        <v>0</v>
      </c>
      <c r="Z6075">
        <v>0.33977675079833336</v>
      </c>
      <c r="AA6075">
        <v>0</v>
      </c>
      <c r="AB6075">
        <v>3.0856599002133218</v>
      </c>
      <c r="AC6075">
        <v>0</v>
      </c>
      <c r="AD6075">
        <v>0</v>
      </c>
      <c r="AE6075">
        <v>29.789572006205283</v>
      </c>
    </row>
    <row r="6076" spans="1:31" x14ac:dyDescent="0.25">
      <c r="A6076">
        <v>2438011</v>
      </c>
      <c r="B6076">
        <v>1</v>
      </c>
      <c r="C6076" t="s">
        <v>80</v>
      </c>
      <c r="D6076" t="s">
        <v>97</v>
      </c>
      <c r="E6076" t="s">
        <v>147</v>
      </c>
      <c r="F6076" t="s">
        <v>15875</v>
      </c>
      <c r="G6076" t="s">
        <v>175</v>
      </c>
      <c r="H6076" t="s">
        <v>135</v>
      </c>
      <c r="I6076" t="s">
        <v>136</v>
      </c>
      <c r="J6076" t="s">
        <v>137</v>
      </c>
      <c r="K6076" t="s">
        <v>138</v>
      </c>
      <c r="L6076" t="s">
        <v>17508</v>
      </c>
      <c r="M6076" t="s">
        <v>17509</v>
      </c>
      <c r="N6076">
        <v>0.383611111</v>
      </c>
      <c r="O6076">
        <v>0</v>
      </c>
      <c r="P6076">
        <v>208</v>
      </c>
      <c r="Q6076">
        <v>0</v>
      </c>
      <c r="R6076">
        <v>0</v>
      </c>
      <c r="S6076">
        <v>0</v>
      </c>
      <c r="T6076">
        <v>21</v>
      </c>
      <c r="U6076">
        <v>0</v>
      </c>
      <c r="V6076">
        <v>0</v>
      </c>
      <c r="W6076">
        <v>0</v>
      </c>
      <c r="X6076">
        <v>23.657391881144797</v>
      </c>
      <c r="Y6076">
        <v>0</v>
      </c>
      <c r="Z6076">
        <v>0</v>
      </c>
      <c r="AA6076">
        <v>0</v>
      </c>
      <c r="AB6076">
        <v>5.2581340565606034</v>
      </c>
      <c r="AC6076">
        <v>0</v>
      </c>
      <c r="AD6076">
        <v>0</v>
      </c>
      <c r="AE6076">
        <v>28.9155259377054</v>
      </c>
    </row>
    <row r="6077" spans="1:31" x14ac:dyDescent="0.25">
      <c r="A6077">
        <v>2438012</v>
      </c>
      <c r="B6077">
        <v>1</v>
      </c>
      <c r="C6077" t="s">
        <v>80</v>
      </c>
      <c r="D6077" t="s">
        <v>95</v>
      </c>
      <c r="E6077" t="s">
        <v>147</v>
      </c>
      <c r="F6077" t="s">
        <v>17510</v>
      </c>
      <c r="G6077" t="s">
        <v>171</v>
      </c>
      <c r="H6077" t="s">
        <v>135</v>
      </c>
      <c r="I6077" t="s">
        <v>136</v>
      </c>
      <c r="J6077" t="s">
        <v>137</v>
      </c>
      <c r="K6077" t="s">
        <v>138</v>
      </c>
      <c r="L6077" t="s">
        <v>17511</v>
      </c>
      <c r="M6077" t="s">
        <v>17512</v>
      </c>
      <c r="N6077">
        <v>0.60972222200000004</v>
      </c>
      <c r="O6077">
        <v>0</v>
      </c>
      <c r="P6077">
        <v>190</v>
      </c>
      <c r="Q6077">
        <v>0</v>
      </c>
      <c r="R6077">
        <v>2</v>
      </c>
      <c r="S6077">
        <v>0</v>
      </c>
      <c r="T6077">
        <v>9</v>
      </c>
      <c r="U6077">
        <v>0</v>
      </c>
      <c r="V6077">
        <v>0</v>
      </c>
      <c r="W6077">
        <v>0</v>
      </c>
      <c r="X6077">
        <v>25.637362596687399</v>
      </c>
      <c r="Y6077">
        <v>0</v>
      </c>
      <c r="Z6077">
        <v>2.2291264149583339E-3</v>
      </c>
      <c r="AA6077">
        <v>0</v>
      </c>
      <c r="AB6077">
        <v>1.6890919144364072</v>
      </c>
      <c r="AC6077">
        <v>0</v>
      </c>
      <c r="AD6077">
        <v>0</v>
      </c>
      <c r="AE6077">
        <v>27.328683637538767</v>
      </c>
    </row>
    <row r="6078" spans="1:31" x14ac:dyDescent="0.25">
      <c r="A6078">
        <v>2438017</v>
      </c>
      <c r="B6078">
        <v>1</v>
      </c>
      <c r="C6078" t="s">
        <v>80</v>
      </c>
      <c r="D6078" t="s">
        <v>88</v>
      </c>
      <c r="E6078" t="s">
        <v>132</v>
      </c>
      <c r="F6078" t="s">
        <v>17513</v>
      </c>
      <c r="G6078" t="s">
        <v>134</v>
      </c>
      <c r="H6078" t="s">
        <v>135</v>
      </c>
      <c r="I6078" t="s">
        <v>136</v>
      </c>
      <c r="J6078" t="s">
        <v>137</v>
      </c>
      <c r="K6078" t="s">
        <v>138</v>
      </c>
      <c r="L6078" t="s">
        <v>17514</v>
      </c>
      <c r="M6078" t="s">
        <v>17515</v>
      </c>
      <c r="N6078">
        <v>0.85166666599999996</v>
      </c>
      <c r="O6078">
        <v>0</v>
      </c>
      <c r="P6078">
        <v>1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0.20710281341609998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0.20710281341609998</v>
      </c>
    </row>
    <row r="6079" spans="1:31" x14ac:dyDescent="0.25">
      <c r="A6079">
        <v>2438020</v>
      </c>
      <c r="B6079">
        <v>1</v>
      </c>
      <c r="C6079" t="s">
        <v>80</v>
      </c>
      <c r="D6079" t="s">
        <v>83</v>
      </c>
      <c r="E6079" t="s">
        <v>161</v>
      </c>
      <c r="F6079" t="s">
        <v>1452</v>
      </c>
      <c r="G6079" t="s">
        <v>422</v>
      </c>
      <c r="H6079" t="s">
        <v>144</v>
      </c>
      <c r="I6079" t="s">
        <v>136</v>
      </c>
      <c r="J6079" t="s">
        <v>137</v>
      </c>
      <c r="K6079" t="s">
        <v>138</v>
      </c>
      <c r="L6079" t="s">
        <v>17516</v>
      </c>
      <c r="M6079" t="s">
        <v>17517</v>
      </c>
      <c r="N6079">
        <v>2.489166666</v>
      </c>
      <c r="O6079">
        <v>0</v>
      </c>
      <c r="P6079">
        <v>1</v>
      </c>
      <c r="Q6079">
        <v>0</v>
      </c>
      <c r="R6079">
        <v>0</v>
      </c>
      <c r="S6079">
        <v>5</v>
      </c>
      <c r="T6079">
        <v>21</v>
      </c>
      <c r="U6079">
        <v>4</v>
      </c>
      <c r="V6079">
        <v>4</v>
      </c>
      <c r="W6079">
        <v>0</v>
      </c>
      <c r="X6079">
        <v>1.7418135277156426</v>
      </c>
      <c r="Y6079">
        <v>0</v>
      </c>
      <c r="Z6079">
        <v>0</v>
      </c>
      <c r="AA6079">
        <v>106.4707614951396</v>
      </c>
      <c r="AB6079">
        <v>149.38054729555995</v>
      </c>
      <c r="AC6079">
        <v>75.241007109541471</v>
      </c>
      <c r="AD6079">
        <v>72.179734820999926</v>
      </c>
      <c r="AE6079">
        <v>405.01386424895657</v>
      </c>
    </row>
    <row r="6080" spans="1:31" x14ac:dyDescent="0.25">
      <c r="A6080">
        <v>2438021</v>
      </c>
      <c r="B6080">
        <v>1</v>
      </c>
      <c r="C6080" t="s">
        <v>81</v>
      </c>
      <c r="D6080" t="s">
        <v>112</v>
      </c>
      <c r="E6080" t="s">
        <v>132</v>
      </c>
      <c r="F6080" t="s">
        <v>17518</v>
      </c>
      <c r="G6080" t="s">
        <v>134</v>
      </c>
      <c r="H6080" t="s">
        <v>135</v>
      </c>
      <c r="I6080" t="s">
        <v>136</v>
      </c>
      <c r="J6080" t="s">
        <v>137</v>
      </c>
      <c r="K6080" t="s">
        <v>138</v>
      </c>
      <c r="L6080" t="s">
        <v>17519</v>
      </c>
      <c r="M6080" t="s">
        <v>17520</v>
      </c>
      <c r="N6080">
        <v>2.5038888880000001</v>
      </c>
      <c r="O6080">
        <v>0</v>
      </c>
      <c r="P6080">
        <v>1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0.2117753419708889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0.2117753419708889</v>
      </c>
    </row>
    <row r="6081" spans="1:31" x14ac:dyDescent="0.25">
      <c r="A6081">
        <v>2438022</v>
      </c>
      <c r="B6081">
        <v>1</v>
      </c>
      <c r="C6081" t="s">
        <v>81</v>
      </c>
      <c r="D6081" t="s">
        <v>114</v>
      </c>
      <c r="E6081" t="s">
        <v>147</v>
      </c>
      <c r="F6081" t="s">
        <v>17521</v>
      </c>
      <c r="G6081" t="s">
        <v>171</v>
      </c>
      <c r="H6081" t="s">
        <v>135</v>
      </c>
      <c r="I6081" t="s">
        <v>136</v>
      </c>
      <c r="J6081" t="s">
        <v>137</v>
      </c>
      <c r="K6081" t="s">
        <v>138</v>
      </c>
      <c r="L6081" t="s">
        <v>17522</v>
      </c>
      <c r="M6081" t="s">
        <v>17523</v>
      </c>
      <c r="N6081">
        <v>1.4102777769999999</v>
      </c>
      <c r="O6081">
        <v>0</v>
      </c>
      <c r="P6081">
        <v>8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</row>
    <row r="6082" spans="1:31" x14ac:dyDescent="0.25">
      <c r="A6082">
        <v>2438024</v>
      </c>
      <c r="B6082">
        <v>1</v>
      </c>
      <c r="C6082" t="s">
        <v>80</v>
      </c>
      <c r="D6082" t="s">
        <v>86</v>
      </c>
      <c r="E6082" t="s">
        <v>156</v>
      </c>
      <c r="F6082" t="s">
        <v>17524</v>
      </c>
      <c r="G6082" t="s">
        <v>175</v>
      </c>
      <c r="H6082" t="s">
        <v>135</v>
      </c>
      <c r="I6082" t="s">
        <v>136</v>
      </c>
      <c r="J6082" t="s">
        <v>137</v>
      </c>
      <c r="K6082" t="s">
        <v>138</v>
      </c>
      <c r="L6082" t="s">
        <v>17525</v>
      </c>
      <c r="M6082" t="s">
        <v>17526</v>
      </c>
      <c r="N6082">
        <v>0.65500000000000003</v>
      </c>
      <c r="O6082">
        <v>0</v>
      </c>
      <c r="P6082">
        <v>506</v>
      </c>
      <c r="Q6082">
        <v>0</v>
      </c>
      <c r="R6082">
        <v>0</v>
      </c>
      <c r="S6082">
        <v>0</v>
      </c>
      <c r="T6082">
        <v>48</v>
      </c>
      <c r="U6082">
        <v>0</v>
      </c>
      <c r="V6082">
        <v>0</v>
      </c>
      <c r="W6082">
        <v>0</v>
      </c>
      <c r="X6082">
        <v>92.816380950448249</v>
      </c>
      <c r="Y6082">
        <v>0</v>
      </c>
      <c r="Z6082">
        <v>0</v>
      </c>
      <c r="AA6082">
        <v>0</v>
      </c>
      <c r="AB6082">
        <v>25.069177922633838</v>
      </c>
      <c r="AC6082">
        <v>0</v>
      </c>
      <c r="AD6082">
        <v>0</v>
      </c>
      <c r="AE6082">
        <v>117.88555887308209</v>
      </c>
    </row>
    <row r="6083" spans="1:31" x14ac:dyDescent="0.25">
      <c r="A6083">
        <v>2438026</v>
      </c>
      <c r="B6083">
        <v>1</v>
      </c>
      <c r="C6083" t="s">
        <v>81</v>
      </c>
      <c r="D6083" t="s">
        <v>116</v>
      </c>
      <c r="E6083" t="s">
        <v>147</v>
      </c>
      <c r="F6083" t="s">
        <v>17527</v>
      </c>
      <c r="G6083" t="s">
        <v>175</v>
      </c>
      <c r="H6083" t="s">
        <v>135</v>
      </c>
      <c r="I6083" t="s">
        <v>136</v>
      </c>
      <c r="J6083" t="s">
        <v>137</v>
      </c>
      <c r="K6083" t="s">
        <v>138</v>
      </c>
      <c r="L6083" t="s">
        <v>17528</v>
      </c>
      <c r="M6083" t="s">
        <v>17529</v>
      </c>
      <c r="N6083">
        <v>0.28527777700000001</v>
      </c>
      <c r="O6083">
        <v>0</v>
      </c>
      <c r="P6083">
        <v>81</v>
      </c>
      <c r="Q6083">
        <v>0</v>
      </c>
      <c r="R6083">
        <v>0</v>
      </c>
      <c r="S6083">
        <v>0</v>
      </c>
      <c r="T6083">
        <v>7</v>
      </c>
      <c r="U6083">
        <v>0</v>
      </c>
      <c r="V6083">
        <v>0</v>
      </c>
      <c r="W6083">
        <v>0</v>
      </c>
      <c r="X6083">
        <v>6.205264761487828</v>
      </c>
      <c r="Y6083">
        <v>0</v>
      </c>
      <c r="Z6083">
        <v>0</v>
      </c>
      <c r="AA6083">
        <v>0</v>
      </c>
      <c r="AB6083">
        <v>0.61479729104493563</v>
      </c>
      <c r="AC6083">
        <v>0</v>
      </c>
      <c r="AD6083">
        <v>0</v>
      </c>
      <c r="AE6083">
        <v>6.820062052532764</v>
      </c>
    </row>
    <row r="6084" spans="1:31" x14ac:dyDescent="0.25">
      <c r="A6084">
        <v>2438029</v>
      </c>
      <c r="B6084">
        <v>1</v>
      </c>
      <c r="C6084" t="s">
        <v>80</v>
      </c>
      <c r="D6084" t="s">
        <v>96</v>
      </c>
      <c r="E6084" t="s">
        <v>132</v>
      </c>
      <c r="F6084" t="s">
        <v>9274</v>
      </c>
      <c r="G6084" t="s">
        <v>198</v>
      </c>
      <c r="H6084" t="s">
        <v>135</v>
      </c>
      <c r="I6084" t="s">
        <v>136</v>
      </c>
      <c r="J6084" t="s">
        <v>137</v>
      </c>
      <c r="K6084" t="s">
        <v>138</v>
      </c>
      <c r="L6084" t="s">
        <v>17530</v>
      </c>
      <c r="M6084" t="s">
        <v>17531</v>
      </c>
      <c r="N6084">
        <v>0.64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1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0.70262782871569995</v>
      </c>
      <c r="AC6084">
        <v>0</v>
      </c>
      <c r="AD6084">
        <v>0</v>
      </c>
      <c r="AE6084">
        <v>0.70262782871569995</v>
      </c>
    </row>
    <row r="6085" spans="1:31" x14ac:dyDescent="0.25">
      <c r="A6085">
        <v>2438030</v>
      </c>
      <c r="B6085">
        <v>1</v>
      </c>
      <c r="C6085" t="s">
        <v>80</v>
      </c>
      <c r="D6085" t="s">
        <v>90</v>
      </c>
      <c r="E6085" t="s">
        <v>161</v>
      </c>
      <c r="F6085" t="s">
        <v>428</v>
      </c>
      <c r="G6085" t="s">
        <v>429</v>
      </c>
      <c r="H6085" t="s">
        <v>144</v>
      </c>
      <c r="I6085" t="s">
        <v>136</v>
      </c>
      <c r="J6085" t="s">
        <v>137</v>
      </c>
      <c r="K6085" t="s">
        <v>138</v>
      </c>
      <c r="L6085" t="s">
        <v>17532</v>
      </c>
      <c r="M6085" t="s">
        <v>17533</v>
      </c>
      <c r="N6085">
        <v>0.58222222199999996</v>
      </c>
      <c r="O6085">
        <v>0</v>
      </c>
      <c r="P6085">
        <v>386</v>
      </c>
      <c r="Q6085">
        <v>0</v>
      </c>
      <c r="R6085">
        <v>0</v>
      </c>
      <c r="S6085">
        <v>0</v>
      </c>
      <c r="T6085">
        <v>27</v>
      </c>
      <c r="U6085">
        <v>0</v>
      </c>
      <c r="V6085">
        <v>0</v>
      </c>
      <c r="W6085">
        <v>0</v>
      </c>
      <c r="X6085">
        <v>62.67839211512694</v>
      </c>
      <c r="Y6085">
        <v>0</v>
      </c>
      <c r="Z6085">
        <v>0</v>
      </c>
      <c r="AA6085">
        <v>0</v>
      </c>
      <c r="AB6085">
        <v>4.0949661588424613</v>
      </c>
      <c r="AC6085">
        <v>0</v>
      </c>
      <c r="AD6085">
        <v>0</v>
      </c>
      <c r="AE6085">
        <v>66.773358273969407</v>
      </c>
    </row>
    <row r="6086" spans="1:31" x14ac:dyDescent="0.25">
      <c r="A6086">
        <v>2438031</v>
      </c>
      <c r="B6086">
        <v>1</v>
      </c>
      <c r="C6086" t="s">
        <v>80</v>
      </c>
      <c r="D6086" t="s">
        <v>86</v>
      </c>
      <c r="E6086" t="s">
        <v>290</v>
      </c>
      <c r="F6086" t="s">
        <v>17534</v>
      </c>
      <c r="G6086" t="s">
        <v>525</v>
      </c>
      <c r="H6086" t="s">
        <v>135</v>
      </c>
      <c r="I6086" t="s">
        <v>136</v>
      </c>
      <c r="J6086" t="s">
        <v>137</v>
      </c>
      <c r="K6086" t="s">
        <v>138</v>
      </c>
      <c r="L6086" t="s">
        <v>17535</v>
      </c>
      <c r="M6086" t="s">
        <v>17536</v>
      </c>
      <c r="N6086">
        <v>7.085555555</v>
      </c>
      <c r="O6086">
        <v>0</v>
      </c>
      <c r="P6086">
        <v>121</v>
      </c>
      <c r="Q6086">
        <v>0</v>
      </c>
      <c r="R6086">
        <v>0</v>
      </c>
      <c r="S6086">
        <v>0</v>
      </c>
      <c r="T6086">
        <v>15</v>
      </c>
      <c r="U6086">
        <v>0</v>
      </c>
      <c r="V6086">
        <v>0</v>
      </c>
      <c r="W6086">
        <v>0</v>
      </c>
      <c r="X6086">
        <v>174.15538718911873</v>
      </c>
      <c r="Y6086">
        <v>0</v>
      </c>
      <c r="Z6086">
        <v>0</v>
      </c>
      <c r="AA6086">
        <v>0</v>
      </c>
      <c r="AB6086">
        <v>82.531350320463872</v>
      </c>
      <c r="AC6086">
        <v>0</v>
      </c>
      <c r="AD6086">
        <v>0</v>
      </c>
      <c r="AE6086">
        <v>256.6867375095826</v>
      </c>
    </row>
    <row r="6087" spans="1:31" x14ac:dyDescent="0.25">
      <c r="A6087">
        <v>2438033</v>
      </c>
      <c r="B6087">
        <v>1</v>
      </c>
      <c r="C6087" t="s">
        <v>80</v>
      </c>
      <c r="D6087" t="s">
        <v>103</v>
      </c>
      <c r="E6087" t="s">
        <v>141</v>
      </c>
      <c r="F6087" t="s">
        <v>17537</v>
      </c>
      <c r="G6087" t="s">
        <v>143</v>
      </c>
      <c r="H6087" t="s">
        <v>144</v>
      </c>
      <c r="I6087" t="s">
        <v>136</v>
      </c>
      <c r="J6087" t="s">
        <v>137</v>
      </c>
      <c r="K6087" t="s">
        <v>138</v>
      </c>
      <c r="L6087" t="s">
        <v>17538</v>
      </c>
      <c r="M6087" t="s">
        <v>17539</v>
      </c>
      <c r="N6087">
        <v>0.151388888</v>
      </c>
      <c r="O6087">
        <v>6</v>
      </c>
      <c r="P6087">
        <v>616</v>
      </c>
      <c r="Q6087">
        <v>18</v>
      </c>
      <c r="R6087">
        <v>80</v>
      </c>
      <c r="S6087">
        <v>11</v>
      </c>
      <c r="T6087">
        <v>137</v>
      </c>
      <c r="U6087">
        <v>0</v>
      </c>
      <c r="V6087">
        <v>0</v>
      </c>
      <c r="W6087">
        <v>0.59957621100161806</v>
      </c>
      <c r="X6087">
        <v>23.071899586242196</v>
      </c>
      <c r="Y6087">
        <v>7.9955562453923621</v>
      </c>
      <c r="Z6087">
        <v>1.8135315178172211</v>
      </c>
      <c r="AA6087">
        <v>4.4348486368517239</v>
      </c>
      <c r="AB6087">
        <v>5.8487573218828564</v>
      </c>
      <c r="AC6087">
        <v>0</v>
      </c>
      <c r="AD6087">
        <v>0</v>
      </c>
      <c r="AE6087">
        <v>43.76416951918798</v>
      </c>
    </row>
    <row r="6088" spans="1:31" x14ac:dyDescent="0.25">
      <c r="A6088">
        <v>2438034</v>
      </c>
      <c r="B6088">
        <v>1</v>
      </c>
      <c r="C6088" t="s">
        <v>80</v>
      </c>
      <c r="D6088" t="s">
        <v>96</v>
      </c>
      <c r="E6088" t="s">
        <v>132</v>
      </c>
      <c r="F6088" t="s">
        <v>17540</v>
      </c>
      <c r="G6088" t="s">
        <v>134</v>
      </c>
      <c r="H6088" t="s">
        <v>135</v>
      </c>
      <c r="I6088" t="s">
        <v>136</v>
      </c>
      <c r="J6088" t="s">
        <v>137</v>
      </c>
      <c r="K6088" t="s">
        <v>138</v>
      </c>
      <c r="L6088" t="s">
        <v>17541</v>
      </c>
      <c r="M6088" t="s">
        <v>17542</v>
      </c>
      <c r="N6088">
        <v>1.824166666</v>
      </c>
      <c r="O6088">
        <v>0</v>
      </c>
      <c r="P6088">
        <v>6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3.0293909947230917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3.0293909947230917</v>
      </c>
    </row>
    <row r="6089" spans="1:31" x14ac:dyDescent="0.25">
      <c r="A6089">
        <v>2438042</v>
      </c>
      <c r="B6089">
        <v>1</v>
      </c>
      <c r="C6089" t="s">
        <v>80</v>
      </c>
      <c r="D6089" t="s">
        <v>104</v>
      </c>
      <c r="E6089" t="s">
        <v>132</v>
      </c>
      <c r="F6089" t="s">
        <v>17543</v>
      </c>
      <c r="G6089" t="s">
        <v>134</v>
      </c>
      <c r="H6089" t="s">
        <v>135</v>
      </c>
      <c r="I6089" t="s">
        <v>136</v>
      </c>
      <c r="J6089" t="s">
        <v>137</v>
      </c>
      <c r="K6089" t="s">
        <v>138</v>
      </c>
      <c r="L6089" t="s">
        <v>17544</v>
      </c>
      <c r="M6089" t="s">
        <v>17545</v>
      </c>
      <c r="N6089">
        <v>3.7541666660000002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1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3.9507432032525776</v>
      </c>
      <c r="AC6089">
        <v>0</v>
      </c>
      <c r="AD6089">
        <v>0</v>
      </c>
      <c r="AE6089">
        <v>3.9507432032525776</v>
      </c>
    </row>
    <row r="6090" spans="1:31" x14ac:dyDescent="0.25">
      <c r="A6090">
        <v>2438045</v>
      </c>
      <c r="B6090">
        <v>1</v>
      </c>
      <c r="C6090" t="s">
        <v>80</v>
      </c>
      <c r="D6090" t="s">
        <v>105</v>
      </c>
      <c r="E6090" t="s">
        <v>147</v>
      </c>
      <c r="F6090" t="s">
        <v>17546</v>
      </c>
      <c r="G6090" t="s">
        <v>171</v>
      </c>
      <c r="H6090" t="s">
        <v>135</v>
      </c>
      <c r="I6090" t="s">
        <v>136</v>
      </c>
      <c r="J6090" t="s">
        <v>137</v>
      </c>
      <c r="K6090" t="s">
        <v>138</v>
      </c>
      <c r="L6090" t="s">
        <v>17547</v>
      </c>
      <c r="M6090" t="s">
        <v>17548</v>
      </c>
      <c r="N6090">
        <v>1.2497222219999999</v>
      </c>
      <c r="O6090">
        <v>0</v>
      </c>
      <c r="P6090">
        <v>63</v>
      </c>
      <c r="Q6090">
        <v>0</v>
      </c>
      <c r="R6090">
        <v>0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16.343233810085788</v>
      </c>
      <c r="Y6090">
        <v>0</v>
      </c>
      <c r="Z6090">
        <v>0</v>
      </c>
      <c r="AA6090">
        <v>0</v>
      </c>
      <c r="AB6090">
        <v>8.4673715878461116E-3</v>
      </c>
      <c r="AC6090">
        <v>0</v>
      </c>
      <c r="AD6090">
        <v>0</v>
      </c>
      <c r="AE6090">
        <v>16.351701181673633</v>
      </c>
    </row>
    <row r="6091" spans="1:31" x14ac:dyDescent="0.25">
      <c r="A6091">
        <v>2438048</v>
      </c>
      <c r="B6091">
        <v>1</v>
      </c>
      <c r="C6091" t="s">
        <v>80</v>
      </c>
      <c r="D6091" t="s">
        <v>92</v>
      </c>
      <c r="E6091" t="s">
        <v>290</v>
      </c>
      <c r="F6091" t="s">
        <v>2022</v>
      </c>
      <c r="G6091" t="s">
        <v>171</v>
      </c>
      <c r="H6091" t="s">
        <v>135</v>
      </c>
      <c r="I6091" t="s">
        <v>136</v>
      </c>
      <c r="J6091" t="s">
        <v>137</v>
      </c>
      <c r="K6091" t="s">
        <v>138</v>
      </c>
      <c r="L6091" t="s">
        <v>17549</v>
      </c>
      <c r="M6091" t="s">
        <v>17550</v>
      </c>
      <c r="N6091">
        <v>1.410833333</v>
      </c>
      <c r="O6091">
        <v>0</v>
      </c>
      <c r="P6091">
        <v>48</v>
      </c>
      <c r="Q6091">
        <v>0</v>
      </c>
      <c r="R6091">
        <v>0</v>
      </c>
      <c r="S6091">
        <v>0</v>
      </c>
      <c r="T6091">
        <v>1</v>
      </c>
      <c r="U6091">
        <v>0</v>
      </c>
      <c r="V6091">
        <v>0</v>
      </c>
      <c r="W6091">
        <v>0</v>
      </c>
      <c r="X6091">
        <v>2.5684576516797177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2.5684576516797177</v>
      </c>
    </row>
    <row r="6092" spans="1:31" x14ac:dyDescent="0.25">
      <c r="A6092">
        <v>2438054</v>
      </c>
      <c r="B6092">
        <v>1</v>
      </c>
      <c r="C6092" t="s">
        <v>81</v>
      </c>
      <c r="D6092" t="s">
        <v>122</v>
      </c>
      <c r="E6092" t="s">
        <v>178</v>
      </c>
      <c r="F6092" t="s">
        <v>7477</v>
      </c>
      <c r="G6092" t="s">
        <v>143</v>
      </c>
      <c r="H6092" t="s">
        <v>144</v>
      </c>
      <c r="I6092" t="s">
        <v>136</v>
      </c>
      <c r="J6092" t="s">
        <v>137</v>
      </c>
      <c r="K6092" t="s">
        <v>138</v>
      </c>
      <c r="L6092" t="s">
        <v>17551</v>
      </c>
      <c r="M6092" t="s">
        <v>17552</v>
      </c>
      <c r="N6092">
        <v>0.45861111100000002</v>
      </c>
      <c r="O6092">
        <v>0</v>
      </c>
      <c r="P6092">
        <v>0</v>
      </c>
      <c r="Q6092">
        <v>11</v>
      </c>
      <c r="R6092">
        <v>0</v>
      </c>
      <c r="S6092">
        <v>4</v>
      </c>
      <c r="T6092">
        <v>0</v>
      </c>
      <c r="U6092">
        <v>1</v>
      </c>
      <c r="V6092">
        <v>0</v>
      </c>
      <c r="W6092">
        <v>0</v>
      </c>
      <c r="X6092">
        <v>0</v>
      </c>
      <c r="Y6092">
        <v>0.46987959427545861</v>
      </c>
      <c r="Z6092">
        <v>0</v>
      </c>
      <c r="AA6092">
        <v>21.906494922631047</v>
      </c>
      <c r="AB6092">
        <v>0</v>
      </c>
      <c r="AC6092">
        <v>0</v>
      </c>
      <c r="AD6092">
        <v>0</v>
      </c>
      <c r="AE6092">
        <v>22.376374516906505</v>
      </c>
    </row>
    <row r="6093" spans="1:31" x14ac:dyDescent="0.25">
      <c r="A6093">
        <v>2438080</v>
      </c>
      <c r="B6093">
        <v>1</v>
      </c>
      <c r="C6093" t="s">
        <v>80</v>
      </c>
      <c r="D6093" t="s">
        <v>110</v>
      </c>
      <c r="E6093" t="s">
        <v>229</v>
      </c>
      <c r="F6093" t="s">
        <v>17553</v>
      </c>
      <c r="G6093" t="s">
        <v>163</v>
      </c>
      <c r="H6093" t="s">
        <v>1881</v>
      </c>
      <c r="I6093" t="s">
        <v>330</v>
      </c>
      <c r="J6093" t="s">
        <v>137</v>
      </c>
      <c r="K6093" t="s">
        <v>164</v>
      </c>
      <c r="L6093" t="s">
        <v>17554</v>
      </c>
      <c r="M6093" t="s">
        <v>17555</v>
      </c>
      <c r="N6093">
        <v>3.8333332999999997E-2</v>
      </c>
      <c r="O6093">
        <v>0</v>
      </c>
      <c r="P6093">
        <v>24909</v>
      </c>
      <c r="Q6093">
        <v>0</v>
      </c>
      <c r="R6093">
        <v>0</v>
      </c>
      <c r="S6093">
        <v>1</v>
      </c>
      <c r="T6093">
        <v>2377</v>
      </c>
      <c r="U6093">
        <v>0</v>
      </c>
      <c r="V6093">
        <v>7</v>
      </c>
      <c r="W6093">
        <v>0</v>
      </c>
      <c r="X6093">
        <v>209.17793856615822</v>
      </c>
      <c r="Y6093">
        <v>0</v>
      </c>
      <c r="Z6093">
        <v>0</v>
      </c>
      <c r="AA6093">
        <v>1.0117629526619998</v>
      </c>
      <c r="AB6093">
        <v>66.896620111846744</v>
      </c>
      <c r="AC6093">
        <v>0</v>
      </c>
      <c r="AD6093">
        <v>1.6729456142811296</v>
      </c>
      <c r="AE6093">
        <v>278.75926724494803</v>
      </c>
    </row>
    <row r="6094" spans="1:31" x14ac:dyDescent="0.25">
      <c r="A6094">
        <v>2438082</v>
      </c>
      <c r="B6094">
        <v>1</v>
      </c>
      <c r="C6094" t="s">
        <v>80</v>
      </c>
      <c r="D6094" t="s">
        <v>82</v>
      </c>
      <c r="E6094" t="s">
        <v>229</v>
      </c>
      <c r="F6094" t="s">
        <v>17556</v>
      </c>
      <c r="G6094" t="s">
        <v>163</v>
      </c>
      <c r="H6094" t="s">
        <v>1881</v>
      </c>
      <c r="I6094" t="s">
        <v>136</v>
      </c>
      <c r="J6094" t="s">
        <v>137</v>
      </c>
      <c r="K6094" t="s">
        <v>164</v>
      </c>
      <c r="L6094" t="s">
        <v>17557</v>
      </c>
      <c r="M6094" t="s">
        <v>17558</v>
      </c>
      <c r="N6094">
        <v>0.145277777</v>
      </c>
      <c r="O6094">
        <v>0</v>
      </c>
      <c r="P6094">
        <v>4433</v>
      </c>
      <c r="Q6094">
        <v>0</v>
      </c>
      <c r="R6094">
        <v>0</v>
      </c>
      <c r="S6094">
        <v>12</v>
      </c>
      <c r="T6094">
        <v>1849</v>
      </c>
      <c r="U6094">
        <v>1</v>
      </c>
      <c r="V6094">
        <v>7</v>
      </c>
      <c r="W6094">
        <v>0</v>
      </c>
      <c r="X6094">
        <v>145.00864824929201</v>
      </c>
      <c r="Y6094">
        <v>0</v>
      </c>
      <c r="Z6094">
        <v>0</v>
      </c>
      <c r="AA6094">
        <v>155.39386573574546</v>
      </c>
      <c r="AB6094">
        <v>260.88923621979933</v>
      </c>
      <c r="AC6094">
        <v>13.498653650643293</v>
      </c>
      <c r="AD6094">
        <v>10.622469074650541</v>
      </c>
      <c r="AE6094">
        <v>585.41287293013056</v>
      </c>
    </row>
    <row r="6095" spans="1:31" x14ac:dyDescent="0.25">
      <c r="A6095">
        <v>2438083</v>
      </c>
      <c r="B6095">
        <v>1</v>
      </c>
      <c r="C6095" t="s">
        <v>80</v>
      </c>
      <c r="D6095" t="s">
        <v>90</v>
      </c>
      <c r="E6095" t="s">
        <v>229</v>
      </c>
      <c r="F6095" t="s">
        <v>3361</v>
      </c>
      <c r="G6095" t="s">
        <v>163</v>
      </c>
      <c r="H6095" t="s">
        <v>1881</v>
      </c>
      <c r="I6095" t="s">
        <v>136</v>
      </c>
      <c r="J6095" t="s">
        <v>137</v>
      </c>
      <c r="K6095" t="s">
        <v>164</v>
      </c>
      <c r="L6095" t="s">
        <v>17559</v>
      </c>
      <c r="M6095" t="s">
        <v>17560</v>
      </c>
      <c r="N6095">
        <v>0.18333333299999999</v>
      </c>
      <c r="O6095">
        <v>0</v>
      </c>
      <c r="P6095">
        <v>13818</v>
      </c>
      <c r="Q6095">
        <v>0</v>
      </c>
      <c r="R6095">
        <v>0</v>
      </c>
      <c r="S6095">
        <v>2</v>
      </c>
      <c r="T6095">
        <v>666</v>
      </c>
      <c r="U6095">
        <v>2</v>
      </c>
      <c r="V6095">
        <v>1</v>
      </c>
      <c r="W6095">
        <v>0</v>
      </c>
      <c r="X6095">
        <v>534.62071871677017</v>
      </c>
      <c r="Y6095">
        <v>0</v>
      </c>
      <c r="Z6095">
        <v>0</v>
      </c>
      <c r="AA6095">
        <v>4.1646857557581827</v>
      </c>
      <c r="AB6095">
        <v>54.040545340656976</v>
      </c>
      <c r="AC6095">
        <v>26.538576719760783</v>
      </c>
      <c r="AD6095">
        <v>0.20330605909789998</v>
      </c>
      <c r="AE6095">
        <v>619.56783259204417</v>
      </c>
    </row>
    <row r="6096" spans="1:31" x14ac:dyDescent="0.25">
      <c r="A6096">
        <v>2438088</v>
      </c>
      <c r="B6096">
        <v>1</v>
      </c>
      <c r="C6096" t="s">
        <v>80</v>
      </c>
      <c r="D6096" t="s">
        <v>82</v>
      </c>
      <c r="E6096" t="s">
        <v>229</v>
      </c>
      <c r="F6096" t="s">
        <v>17561</v>
      </c>
      <c r="G6096" t="s">
        <v>143</v>
      </c>
      <c r="H6096" t="s">
        <v>144</v>
      </c>
      <c r="I6096" t="s">
        <v>136</v>
      </c>
      <c r="J6096" t="s">
        <v>137</v>
      </c>
      <c r="K6096" t="s">
        <v>138</v>
      </c>
      <c r="L6096" t="s">
        <v>17562</v>
      </c>
      <c r="M6096" t="s">
        <v>17563</v>
      </c>
      <c r="N6096">
        <v>1.543300833</v>
      </c>
      <c r="O6096">
        <v>0</v>
      </c>
      <c r="P6096">
        <v>999</v>
      </c>
      <c r="Q6096">
        <v>0</v>
      </c>
      <c r="R6096">
        <v>0</v>
      </c>
      <c r="S6096">
        <v>3</v>
      </c>
      <c r="T6096">
        <v>669</v>
      </c>
      <c r="U6096">
        <v>0</v>
      </c>
      <c r="V6096">
        <v>1</v>
      </c>
      <c r="W6096">
        <v>0</v>
      </c>
      <c r="X6096">
        <v>378.44425833734357</v>
      </c>
      <c r="Y6096">
        <v>0</v>
      </c>
      <c r="Z6096">
        <v>0</v>
      </c>
      <c r="AA6096">
        <v>398.26520910750423</v>
      </c>
      <c r="AB6096">
        <v>1021.2628285563933</v>
      </c>
      <c r="AC6096">
        <v>0</v>
      </c>
      <c r="AD6096">
        <v>0</v>
      </c>
      <c r="AE6096">
        <v>1797.9722960012411</v>
      </c>
    </row>
    <row r="6097" spans="1:31" x14ac:dyDescent="0.25">
      <c r="A6097">
        <v>2438091</v>
      </c>
      <c r="B6097">
        <v>1</v>
      </c>
      <c r="C6097" t="s">
        <v>80</v>
      </c>
      <c r="D6097" t="s">
        <v>90</v>
      </c>
      <c r="E6097" t="s">
        <v>156</v>
      </c>
      <c r="F6097" t="s">
        <v>6362</v>
      </c>
      <c r="G6097" t="s">
        <v>158</v>
      </c>
      <c r="H6097" t="s">
        <v>135</v>
      </c>
      <c r="I6097" t="s">
        <v>136</v>
      </c>
      <c r="J6097" t="s">
        <v>137</v>
      </c>
      <c r="K6097" t="s">
        <v>138</v>
      </c>
      <c r="L6097" t="s">
        <v>17564</v>
      </c>
      <c r="M6097" t="s">
        <v>17565</v>
      </c>
      <c r="N6097">
        <v>0.57666666600000005</v>
      </c>
      <c r="O6097">
        <v>0</v>
      </c>
      <c r="P6097">
        <v>823</v>
      </c>
      <c r="Q6097">
        <v>0</v>
      </c>
      <c r="R6097">
        <v>0</v>
      </c>
      <c r="S6097">
        <v>0</v>
      </c>
      <c r="T6097">
        <v>70</v>
      </c>
      <c r="U6097">
        <v>0</v>
      </c>
      <c r="V6097">
        <v>0</v>
      </c>
      <c r="W6097">
        <v>0</v>
      </c>
      <c r="X6097">
        <v>104.95816444837527</v>
      </c>
      <c r="Y6097">
        <v>0</v>
      </c>
      <c r="Z6097">
        <v>0</v>
      </c>
      <c r="AA6097">
        <v>0</v>
      </c>
      <c r="AB6097">
        <v>14.932431375077739</v>
      </c>
      <c r="AC6097">
        <v>0</v>
      </c>
      <c r="AD6097">
        <v>0</v>
      </c>
      <c r="AE6097">
        <v>119.89059582345301</v>
      </c>
    </row>
    <row r="6098" spans="1:31" x14ac:dyDescent="0.25">
      <c r="A6098">
        <v>2438108</v>
      </c>
      <c r="B6098">
        <v>1</v>
      </c>
      <c r="C6098" t="s">
        <v>80</v>
      </c>
      <c r="D6098" t="s">
        <v>82</v>
      </c>
      <c r="E6098" t="s">
        <v>147</v>
      </c>
      <c r="F6098" t="s">
        <v>17566</v>
      </c>
      <c r="G6098" t="s">
        <v>214</v>
      </c>
      <c r="H6098" t="s">
        <v>135</v>
      </c>
      <c r="I6098" t="s">
        <v>136</v>
      </c>
      <c r="J6098" t="s">
        <v>137</v>
      </c>
      <c r="K6098" t="s">
        <v>138</v>
      </c>
      <c r="L6098" t="s">
        <v>17567</v>
      </c>
      <c r="M6098" t="s">
        <v>17568</v>
      </c>
      <c r="N6098">
        <v>2.1097222219999998</v>
      </c>
      <c r="O6098">
        <v>0</v>
      </c>
      <c r="P6098">
        <v>69</v>
      </c>
      <c r="Q6098">
        <v>0</v>
      </c>
      <c r="R6098">
        <v>0</v>
      </c>
      <c r="S6098">
        <v>0</v>
      </c>
      <c r="T6098">
        <v>7</v>
      </c>
      <c r="U6098">
        <v>0</v>
      </c>
      <c r="V6098">
        <v>0</v>
      </c>
      <c r="W6098">
        <v>0</v>
      </c>
      <c r="X6098">
        <v>43.819570275040988</v>
      </c>
      <c r="Y6098">
        <v>0</v>
      </c>
      <c r="Z6098">
        <v>0</v>
      </c>
      <c r="AA6098">
        <v>0</v>
      </c>
      <c r="AB6098">
        <v>5.3703497011411097</v>
      </c>
      <c r="AC6098">
        <v>0</v>
      </c>
      <c r="AD6098">
        <v>0</v>
      </c>
      <c r="AE6098">
        <v>49.189919976182097</v>
      </c>
    </row>
    <row r="6099" spans="1:31" x14ac:dyDescent="0.25">
      <c r="A6099">
        <v>2438110</v>
      </c>
      <c r="B6099">
        <v>1</v>
      </c>
      <c r="C6099" t="s">
        <v>80</v>
      </c>
      <c r="D6099" t="s">
        <v>82</v>
      </c>
      <c r="E6099" t="s">
        <v>147</v>
      </c>
      <c r="F6099" t="s">
        <v>17569</v>
      </c>
      <c r="G6099" t="s">
        <v>214</v>
      </c>
      <c r="H6099" t="s">
        <v>135</v>
      </c>
      <c r="I6099" t="s">
        <v>136</v>
      </c>
      <c r="J6099" t="s">
        <v>137</v>
      </c>
      <c r="K6099" t="s">
        <v>138</v>
      </c>
      <c r="L6099" t="s">
        <v>17570</v>
      </c>
      <c r="M6099" t="s">
        <v>17571</v>
      </c>
      <c r="N6099">
        <v>1.688055555</v>
      </c>
      <c r="O6099">
        <v>0</v>
      </c>
      <c r="P6099">
        <v>100</v>
      </c>
      <c r="Q6099">
        <v>0</v>
      </c>
      <c r="R6099">
        <v>0</v>
      </c>
      <c r="S6099">
        <v>0</v>
      </c>
      <c r="T6099">
        <v>15</v>
      </c>
      <c r="U6099">
        <v>0</v>
      </c>
      <c r="V6099">
        <v>0</v>
      </c>
      <c r="W6099">
        <v>0</v>
      </c>
      <c r="X6099">
        <v>51.232300864328067</v>
      </c>
      <c r="Y6099">
        <v>0</v>
      </c>
      <c r="Z6099">
        <v>0</v>
      </c>
      <c r="AA6099">
        <v>0</v>
      </c>
      <c r="AB6099">
        <v>10.370973944564938</v>
      </c>
      <c r="AC6099">
        <v>0</v>
      </c>
      <c r="AD6099">
        <v>0</v>
      </c>
      <c r="AE6099">
        <v>61.603274808893005</v>
      </c>
    </row>
    <row r="6100" spans="1:31" x14ac:dyDescent="0.25">
      <c r="A6100">
        <v>2438112</v>
      </c>
      <c r="B6100">
        <v>1</v>
      </c>
      <c r="C6100" t="s">
        <v>80</v>
      </c>
      <c r="D6100" t="s">
        <v>95</v>
      </c>
      <c r="E6100" t="s">
        <v>161</v>
      </c>
      <c r="F6100" t="s">
        <v>17572</v>
      </c>
      <c r="G6100" t="s">
        <v>301</v>
      </c>
      <c r="H6100" t="s">
        <v>144</v>
      </c>
      <c r="I6100" t="s">
        <v>136</v>
      </c>
      <c r="J6100" t="s">
        <v>137</v>
      </c>
      <c r="K6100" t="s">
        <v>138</v>
      </c>
      <c r="L6100" t="s">
        <v>17573</v>
      </c>
      <c r="M6100" t="s">
        <v>17574</v>
      </c>
      <c r="N6100">
        <v>0.75972222199999995</v>
      </c>
      <c r="O6100">
        <v>0</v>
      </c>
      <c r="P6100">
        <v>0</v>
      </c>
      <c r="Q6100">
        <v>0</v>
      </c>
      <c r="R6100">
        <v>0</v>
      </c>
      <c r="S6100">
        <v>47</v>
      </c>
      <c r="T6100">
        <v>0</v>
      </c>
      <c r="U6100">
        <v>2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284.15256824425899</v>
      </c>
      <c r="AB6100">
        <v>0</v>
      </c>
      <c r="AC6100">
        <v>123.08341527482511</v>
      </c>
      <c r="AD6100">
        <v>0</v>
      </c>
      <c r="AE6100">
        <v>407.23598351908413</v>
      </c>
    </row>
    <row r="6101" spans="1:31" x14ac:dyDescent="0.25">
      <c r="A6101">
        <v>2438113</v>
      </c>
      <c r="B6101">
        <v>1</v>
      </c>
      <c r="C6101" t="s">
        <v>80</v>
      </c>
      <c r="D6101" t="s">
        <v>94</v>
      </c>
      <c r="E6101" t="s">
        <v>161</v>
      </c>
      <c r="F6101" t="s">
        <v>17575</v>
      </c>
      <c r="G6101" t="s">
        <v>256</v>
      </c>
      <c r="H6101" t="s">
        <v>144</v>
      </c>
      <c r="I6101" t="s">
        <v>136</v>
      </c>
      <c r="J6101" t="s">
        <v>137</v>
      </c>
      <c r="K6101" t="s">
        <v>138</v>
      </c>
      <c r="L6101" t="s">
        <v>17576</v>
      </c>
      <c r="M6101" t="s">
        <v>17577</v>
      </c>
      <c r="N6101">
        <v>1.9025000000000001</v>
      </c>
      <c r="O6101">
        <v>0</v>
      </c>
      <c r="P6101">
        <v>167</v>
      </c>
      <c r="Q6101">
        <v>0</v>
      </c>
      <c r="R6101">
        <v>0</v>
      </c>
      <c r="S6101">
        <v>0</v>
      </c>
      <c r="T6101">
        <v>7</v>
      </c>
      <c r="U6101">
        <v>0</v>
      </c>
      <c r="V6101">
        <v>0</v>
      </c>
      <c r="W6101">
        <v>0</v>
      </c>
      <c r="X6101">
        <v>27.292693204399686</v>
      </c>
      <c r="Y6101">
        <v>0</v>
      </c>
      <c r="Z6101">
        <v>0</v>
      </c>
      <c r="AA6101">
        <v>0</v>
      </c>
      <c r="AB6101">
        <v>0.73462275434693991</v>
      </c>
      <c r="AC6101">
        <v>0</v>
      </c>
      <c r="AD6101">
        <v>0</v>
      </c>
      <c r="AE6101">
        <v>28.027315958746627</v>
      </c>
    </row>
    <row r="6102" spans="1:31" x14ac:dyDescent="0.25">
      <c r="A6102">
        <v>2438120</v>
      </c>
      <c r="B6102">
        <v>1</v>
      </c>
      <c r="C6102" t="s">
        <v>81</v>
      </c>
      <c r="D6102" t="s">
        <v>127</v>
      </c>
      <c r="E6102" t="s">
        <v>178</v>
      </c>
      <c r="F6102" t="s">
        <v>17578</v>
      </c>
      <c r="G6102" t="s">
        <v>143</v>
      </c>
      <c r="H6102" t="s">
        <v>144</v>
      </c>
      <c r="I6102" t="s">
        <v>136</v>
      </c>
      <c r="J6102" t="s">
        <v>137</v>
      </c>
      <c r="K6102" t="s">
        <v>138</v>
      </c>
      <c r="L6102" t="s">
        <v>17579</v>
      </c>
      <c r="M6102" t="s">
        <v>17580</v>
      </c>
      <c r="N6102">
        <v>2.5705555549999999</v>
      </c>
      <c r="O6102">
        <v>0</v>
      </c>
      <c r="P6102">
        <v>0</v>
      </c>
      <c r="Q6102">
        <v>37</v>
      </c>
      <c r="R6102">
        <v>0</v>
      </c>
      <c r="S6102">
        <v>2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3.8192494581853111</v>
      </c>
      <c r="Z6102">
        <v>0</v>
      </c>
      <c r="AA6102">
        <v>4.9060175774029338</v>
      </c>
      <c r="AB6102">
        <v>0</v>
      </c>
      <c r="AC6102">
        <v>0</v>
      </c>
      <c r="AD6102">
        <v>0</v>
      </c>
      <c r="AE6102">
        <v>8.7252670355882458</v>
      </c>
    </row>
    <row r="6103" spans="1:31" x14ac:dyDescent="0.25">
      <c r="A6103">
        <v>2438121</v>
      </c>
      <c r="B6103">
        <v>1</v>
      </c>
      <c r="C6103" t="s">
        <v>80</v>
      </c>
      <c r="D6103" t="s">
        <v>105</v>
      </c>
      <c r="E6103" t="s">
        <v>147</v>
      </c>
      <c r="F6103" t="s">
        <v>17581</v>
      </c>
      <c r="G6103" t="s">
        <v>171</v>
      </c>
      <c r="H6103" t="s">
        <v>135</v>
      </c>
      <c r="I6103" t="s">
        <v>136</v>
      </c>
      <c r="J6103" t="s">
        <v>137</v>
      </c>
      <c r="K6103" t="s">
        <v>138</v>
      </c>
      <c r="L6103" t="s">
        <v>17582</v>
      </c>
      <c r="M6103" t="s">
        <v>17583</v>
      </c>
      <c r="N6103">
        <v>1.4722222220000001</v>
      </c>
      <c r="O6103">
        <v>0</v>
      </c>
      <c r="P6103">
        <v>62</v>
      </c>
      <c r="Q6103">
        <v>0</v>
      </c>
      <c r="R6103">
        <v>0</v>
      </c>
      <c r="S6103">
        <v>0</v>
      </c>
      <c r="T6103">
        <v>3</v>
      </c>
      <c r="U6103">
        <v>0</v>
      </c>
      <c r="V6103">
        <v>0</v>
      </c>
      <c r="W6103">
        <v>0</v>
      </c>
      <c r="X6103">
        <v>27.481199222931632</v>
      </c>
      <c r="Y6103">
        <v>0</v>
      </c>
      <c r="Z6103">
        <v>0</v>
      </c>
      <c r="AA6103">
        <v>0</v>
      </c>
      <c r="AB6103">
        <v>5.8604377672925265</v>
      </c>
      <c r="AC6103">
        <v>0</v>
      </c>
      <c r="AD6103">
        <v>0</v>
      </c>
      <c r="AE6103">
        <v>33.34163699022416</v>
      </c>
    </row>
    <row r="6104" spans="1:31" x14ac:dyDescent="0.25">
      <c r="A6104">
        <v>2438125</v>
      </c>
      <c r="B6104">
        <v>1</v>
      </c>
      <c r="C6104" t="s">
        <v>80</v>
      </c>
      <c r="D6104" t="s">
        <v>82</v>
      </c>
      <c r="E6104" t="s">
        <v>147</v>
      </c>
      <c r="F6104" t="s">
        <v>17584</v>
      </c>
      <c r="G6104" t="s">
        <v>1709</v>
      </c>
      <c r="H6104" t="s">
        <v>135</v>
      </c>
      <c r="I6104" t="s">
        <v>136</v>
      </c>
      <c r="J6104" t="s">
        <v>3</v>
      </c>
      <c r="K6104" t="s">
        <v>138</v>
      </c>
      <c r="L6104" t="s">
        <v>17585</v>
      </c>
      <c r="M6104" t="s">
        <v>17586</v>
      </c>
      <c r="N6104">
        <v>1.5888888880000001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30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93.581797598641984</v>
      </c>
      <c r="AC6104">
        <v>0</v>
      </c>
      <c r="AD6104">
        <v>0</v>
      </c>
      <c r="AE6104">
        <v>93.581797598641984</v>
      </c>
    </row>
    <row r="6105" spans="1:31" x14ac:dyDescent="0.25">
      <c r="A6105">
        <v>2438127</v>
      </c>
      <c r="B6105">
        <v>1</v>
      </c>
      <c r="C6105" t="s">
        <v>81</v>
      </c>
      <c r="D6105" t="s">
        <v>128</v>
      </c>
      <c r="E6105" t="s">
        <v>132</v>
      </c>
      <c r="F6105" t="s">
        <v>17587</v>
      </c>
      <c r="G6105" t="s">
        <v>198</v>
      </c>
      <c r="H6105" t="s">
        <v>135</v>
      </c>
      <c r="I6105" t="s">
        <v>136</v>
      </c>
      <c r="J6105" t="s">
        <v>137</v>
      </c>
      <c r="K6105" t="s">
        <v>138</v>
      </c>
      <c r="L6105" t="s">
        <v>17588</v>
      </c>
      <c r="M6105" t="s">
        <v>17589</v>
      </c>
      <c r="N6105">
        <v>4.2733333330000001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3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183.52270118022184</v>
      </c>
      <c r="AC6105">
        <v>0</v>
      </c>
      <c r="AD6105">
        <v>0</v>
      </c>
      <c r="AE6105">
        <v>183.52270118022184</v>
      </c>
    </row>
    <row r="6106" spans="1:31" x14ac:dyDescent="0.25">
      <c r="A6106">
        <v>2438131</v>
      </c>
      <c r="B6106">
        <v>1</v>
      </c>
      <c r="C6106" t="s">
        <v>81</v>
      </c>
      <c r="D6106" t="s">
        <v>128</v>
      </c>
      <c r="E6106" t="s">
        <v>132</v>
      </c>
      <c r="F6106" t="s">
        <v>17590</v>
      </c>
      <c r="G6106" t="s">
        <v>153</v>
      </c>
      <c r="H6106" t="s">
        <v>135</v>
      </c>
      <c r="I6106" t="s">
        <v>136</v>
      </c>
      <c r="J6106" t="s">
        <v>137</v>
      </c>
      <c r="K6106" t="s">
        <v>138</v>
      </c>
      <c r="L6106" t="s">
        <v>17591</v>
      </c>
      <c r="M6106" t="s">
        <v>17592</v>
      </c>
      <c r="N6106">
        <v>1.2847222220000001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13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32.279373592873768</v>
      </c>
      <c r="AC6106">
        <v>0</v>
      </c>
      <c r="AD6106">
        <v>0</v>
      </c>
      <c r="AE6106">
        <v>32.279373592873768</v>
      </c>
    </row>
    <row r="6107" spans="1:31" x14ac:dyDescent="0.25">
      <c r="A6107">
        <v>2438133</v>
      </c>
      <c r="B6107">
        <v>1</v>
      </c>
      <c r="C6107" t="s">
        <v>80</v>
      </c>
      <c r="D6107" t="s">
        <v>93</v>
      </c>
      <c r="E6107" t="s">
        <v>178</v>
      </c>
      <c r="F6107" t="s">
        <v>8475</v>
      </c>
      <c r="G6107" t="s">
        <v>143</v>
      </c>
      <c r="H6107" t="s">
        <v>144</v>
      </c>
      <c r="I6107" t="s">
        <v>136</v>
      </c>
      <c r="J6107" t="s">
        <v>137</v>
      </c>
      <c r="K6107" t="s">
        <v>138</v>
      </c>
      <c r="L6107" t="s">
        <v>17593</v>
      </c>
      <c r="M6107" t="s">
        <v>17594</v>
      </c>
      <c r="N6107">
        <v>0.32861111100000001</v>
      </c>
      <c r="O6107">
        <v>1</v>
      </c>
      <c r="P6107">
        <v>332</v>
      </c>
      <c r="Q6107">
        <v>36</v>
      </c>
      <c r="R6107">
        <v>195</v>
      </c>
      <c r="S6107">
        <v>7</v>
      </c>
      <c r="T6107">
        <v>95</v>
      </c>
      <c r="U6107">
        <v>0</v>
      </c>
      <c r="V6107">
        <v>0</v>
      </c>
      <c r="W6107">
        <v>0.35318114555210861</v>
      </c>
      <c r="X6107">
        <v>27.080289044835183</v>
      </c>
      <c r="Y6107">
        <v>38.681092163072989</v>
      </c>
      <c r="Z6107">
        <v>36.154221945550745</v>
      </c>
      <c r="AA6107">
        <v>6.4730108107014113</v>
      </c>
      <c r="AB6107">
        <v>36.978524871937076</v>
      </c>
      <c r="AC6107">
        <v>0</v>
      </c>
      <c r="AD6107">
        <v>0</v>
      </c>
      <c r="AE6107">
        <v>145.72031998164951</v>
      </c>
    </row>
    <row r="6108" spans="1:31" x14ac:dyDescent="0.25">
      <c r="A6108">
        <v>2438135</v>
      </c>
      <c r="B6108">
        <v>1</v>
      </c>
      <c r="C6108" t="s">
        <v>80</v>
      </c>
      <c r="D6108" t="s">
        <v>92</v>
      </c>
      <c r="E6108" t="s">
        <v>132</v>
      </c>
      <c r="F6108" t="s">
        <v>17362</v>
      </c>
      <c r="G6108" t="s">
        <v>198</v>
      </c>
      <c r="H6108" t="s">
        <v>135</v>
      </c>
      <c r="I6108" t="s">
        <v>136</v>
      </c>
      <c r="J6108" t="s">
        <v>137</v>
      </c>
      <c r="K6108" t="s">
        <v>138</v>
      </c>
      <c r="L6108" t="s">
        <v>17595</v>
      </c>
      <c r="M6108" t="s">
        <v>17596</v>
      </c>
      <c r="N6108">
        <v>7.6002777769999996</v>
      </c>
      <c r="O6108">
        <v>0</v>
      </c>
      <c r="P6108">
        <v>3</v>
      </c>
      <c r="Q6108">
        <v>0</v>
      </c>
      <c r="R6108">
        <v>0</v>
      </c>
      <c r="S6108">
        <v>0</v>
      </c>
      <c r="T6108">
        <v>2</v>
      </c>
      <c r="U6108">
        <v>0</v>
      </c>
      <c r="V6108">
        <v>0</v>
      </c>
      <c r="W6108">
        <v>0</v>
      </c>
      <c r="X6108">
        <v>5.3522874085841003</v>
      </c>
      <c r="Y6108">
        <v>0</v>
      </c>
      <c r="Z6108">
        <v>0</v>
      </c>
      <c r="AA6108">
        <v>0</v>
      </c>
      <c r="AB6108">
        <v>5.2012554503349309</v>
      </c>
      <c r="AC6108">
        <v>0</v>
      </c>
      <c r="AD6108">
        <v>0</v>
      </c>
      <c r="AE6108">
        <v>10.55354285891903</v>
      </c>
    </row>
    <row r="6109" spans="1:31" x14ac:dyDescent="0.25">
      <c r="A6109">
        <v>2438137</v>
      </c>
      <c r="B6109">
        <v>1</v>
      </c>
      <c r="C6109" t="s">
        <v>80</v>
      </c>
      <c r="D6109" t="s">
        <v>82</v>
      </c>
      <c r="E6109" t="s">
        <v>147</v>
      </c>
      <c r="F6109" t="s">
        <v>1923</v>
      </c>
      <c r="G6109" t="s">
        <v>1709</v>
      </c>
      <c r="H6109" t="s">
        <v>135</v>
      </c>
      <c r="I6109" t="s">
        <v>136</v>
      </c>
      <c r="J6109" t="s">
        <v>3</v>
      </c>
      <c r="K6109" t="s">
        <v>138</v>
      </c>
      <c r="L6109" t="s">
        <v>17597</v>
      </c>
      <c r="M6109" t="s">
        <v>17598</v>
      </c>
      <c r="N6109">
        <v>2.4938888879999999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7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11.467732769999364</v>
      </c>
      <c r="AC6109">
        <v>0</v>
      </c>
      <c r="AD6109">
        <v>0</v>
      </c>
      <c r="AE6109">
        <v>11.467732769999364</v>
      </c>
    </row>
    <row r="6110" spans="1:31" x14ac:dyDescent="0.25">
      <c r="A6110">
        <v>2438139</v>
      </c>
      <c r="B6110">
        <v>1</v>
      </c>
      <c r="C6110" t="s">
        <v>81</v>
      </c>
      <c r="D6110" t="s">
        <v>123</v>
      </c>
      <c r="E6110" t="s">
        <v>161</v>
      </c>
      <c r="F6110" t="s">
        <v>17599</v>
      </c>
      <c r="G6110" t="s">
        <v>143</v>
      </c>
      <c r="H6110" t="s">
        <v>144</v>
      </c>
      <c r="I6110" t="s">
        <v>136</v>
      </c>
      <c r="J6110" t="s">
        <v>137</v>
      </c>
      <c r="K6110" t="s">
        <v>138</v>
      </c>
      <c r="L6110" t="s">
        <v>17600</v>
      </c>
      <c r="M6110" t="s">
        <v>17601</v>
      </c>
      <c r="N6110">
        <v>3.1755555549999999</v>
      </c>
      <c r="O6110">
        <v>0</v>
      </c>
      <c r="P6110">
        <v>4</v>
      </c>
      <c r="Q6110">
        <v>0</v>
      </c>
      <c r="R6110">
        <v>0</v>
      </c>
      <c r="S6110">
        <v>0</v>
      </c>
      <c r="T6110">
        <v>508</v>
      </c>
      <c r="U6110">
        <v>1</v>
      </c>
      <c r="V6110">
        <v>10</v>
      </c>
      <c r="W6110">
        <v>0</v>
      </c>
      <c r="X6110">
        <v>4.9628421846229331</v>
      </c>
      <c r="Y6110">
        <v>0</v>
      </c>
      <c r="Z6110">
        <v>0</v>
      </c>
      <c r="AA6110">
        <v>0</v>
      </c>
      <c r="AB6110">
        <v>1361.255949600511</v>
      </c>
      <c r="AC6110">
        <v>122.51047387963646</v>
      </c>
      <c r="AD6110">
        <v>674.37798646218448</v>
      </c>
      <c r="AE6110">
        <v>2163.1072521269552</v>
      </c>
    </row>
    <row r="6111" spans="1:31" x14ac:dyDescent="0.25">
      <c r="A6111">
        <v>2438141</v>
      </c>
      <c r="B6111">
        <v>1</v>
      </c>
      <c r="C6111" t="s">
        <v>81</v>
      </c>
      <c r="D6111" t="s">
        <v>122</v>
      </c>
      <c r="E6111" t="s">
        <v>178</v>
      </c>
      <c r="F6111" t="s">
        <v>1926</v>
      </c>
      <c r="G6111" t="s">
        <v>143</v>
      </c>
      <c r="H6111" t="s">
        <v>144</v>
      </c>
      <c r="I6111" t="s">
        <v>136</v>
      </c>
      <c r="J6111" t="s">
        <v>137</v>
      </c>
      <c r="K6111" t="s">
        <v>138</v>
      </c>
      <c r="L6111" t="s">
        <v>17602</v>
      </c>
      <c r="M6111" t="s">
        <v>17603</v>
      </c>
      <c r="N6111">
        <v>0.36333333299999998</v>
      </c>
      <c r="O6111">
        <v>1</v>
      </c>
      <c r="P6111">
        <v>176</v>
      </c>
      <c r="Q6111">
        <v>0</v>
      </c>
      <c r="R6111">
        <v>0</v>
      </c>
      <c r="S6111">
        <v>6</v>
      </c>
      <c r="T6111">
        <v>20</v>
      </c>
      <c r="U6111">
        <v>4</v>
      </c>
      <c r="V6111">
        <v>0</v>
      </c>
      <c r="W6111">
        <v>9.0858775752849993E-2</v>
      </c>
      <c r="X6111">
        <v>7.3600116243097498</v>
      </c>
      <c r="Y6111">
        <v>0</v>
      </c>
      <c r="Z6111">
        <v>0</v>
      </c>
      <c r="AA6111">
        <v>13.991138146084218</v>
      </c>
      <c r="AB6111">
        <v>9.6386560597466318</v>
      </c>
      <c r="AC6111">
        <v>202.66398793293405</v>
      </c>
      <c r="AD6111">
        <v>0</v>
      </c>
      <c r="AE6111">
        <v>233.74465253882749</v>
      </c>
    </row>
    <row r="6112" spans="1:31" x14ac:dyDescent="0.25">
      <c r="A6112">
        <v>2438142</v>
      </c>
      <c r="B6112">
        <v>1</v>
      </c>
      <c r="C6112" t="s">
        <v>80</v>
      </c>
      <c r="D6112" t="s">
        <v>82</v>
      </c>
      <c r="E6112" t="s">
        <v>156</v>
      </c>
      <c r="F6112" t="s">
        <v>10116</v>
      </c>
      <c r="G6112" t="s">
        <v>149</v>
      </c>
      <c r="H6112" t="s">
        <v>135</v>
      </c>
      <c r="I6112" t="s">
        <v>136</v>
      </c>
      <c r="J6112" t="s">
        <v>137</v>
      </c>
      <c r="K6112" t="s">
        <v>138</v>
      </c>
      <c r="L6112" t="s">
        <v>17604</v>
      </c>
      <c r="M6112" t="s">
        <v>17605</v>
      </c>
      <c r="N6112">
        <v>1.0038888880000001</v>
      </c>
      <c r="O6112">
        <v>0</v>
      </c>
      <c r="P6112">
        <v>5</v>
      </c>
      <c r="Q6112">
        <v>0</v>
      </c>
      <c r="R6112">
        <v>0</v>
      </c>
      <c r="S6112">
        <v>0</v>
      </c>
      <c r="T6112">
        <v>229</v>
      </c>
      <c r="U6112">
        <v>0</v>
      </c>
      <c r="V6112">
        <v>0</v>
      </c>
      <c r="W6112">
        <v>0</v>
      </c>
      <c r="X6112">
        <v>1.315925871399225</v>
      </c>
      <c r="Y6112">
        <v>0</v>
      </c>
      <c r="Z6112">
        <v>0</v>
      </c>
      <c r="AA6112">
        <v>0</v>
      </c>
      <c r="AB6112">
        <v>204.74957836575084</v>
      </c>
      <c r="AC6112">
        <v>0</v>
      </c>
      <c r="AD6112">
        <v>0</v>
      </c>
      <c r="AE6112">
        <v>206.06550423715007</v>
      </c>
    </row>
    <row r="6113" spans="1:31" x14ac:dyDescent="0.25">
      <c r="A6113">
        <v>2438143</v>
      </c>
      <c r="B6113">
        <v>1</v>
      </c>
      <c r="C6113" t="s">
        <v>80</v>
      </c>
      <c r="D6113" t="s">
        <v>93</v>
      </c>
      <c r="E6113" t="s">
        <v>156</v>
      </c>
      <c r="F6113" t="s">
        <v>17606</v>
      </c>
      <c r="G6113" t="s">
        <v>355</v>
      </c>
      <c r="H6113" t="s">
        <v>135</v>
      </c>
      <c r="I6113" t="s">
        <v>136</v>
      </c>
      <c r="J6113" t="s">
        <v>137</v>
      </c>
      <c r="K6113" t="s">
        <v>164</v>
      </c>
      <c r="L6113" t="s">
        <v>17607</v>
      </c>
      <c r="M6113" t="s">
        <v>17608</v>
      </c>
      <c r="N6113">
        <v>8.3125</v>
      </c>
      <c r="O6113">
        <v>0</v>
      </c>
      <c r="P6113">
        <v>39</v>
      </c>
      <c r="Q6113">
        <v>0</v>
      </c>
      <c r="R6113">
        <v>3</v>
      </c>
      <c r="S6113">
        <v>0</v>
      </c>
      <c r="T6113">
        <v>11</v>
      </c>
      <c r="U6113">
        <v>0</v>
      </c>
      <c r="V6113">
        <v>0</v>
      </c>
      <c r="W6113">
        <v>0</v>
      </c>
      <c r="X6113">
        <v>44.240142734537145</v>
      </c>
      <c r="Y6113">
        <v>0</v>
      </c>
      <c r="Z6113">
        <v>4.8131428096502411</v>
      </c>
      <c r="AA6113">
        <v>0</v>
      </c>
      <c r="AB6113">
        <v>40.18993263790545</v>
      </c>
      <c r="AC6113">
        <v>0</v>
      </c>
      <c r="AD6113">
        <v>0</v>
      </c>
      <c r="AE6113">
        <v>89.243218182092846</v>
      </c>
    </row>
    <row r="6114" spans="1:31" x14ac:dyDescent="0.25">
      <c r="A6114">
        <v>2438144</v>
      </c>
      <c r="B6114">
        <v>1</v>
      </c>
      <c r="C6114" t="s">
        <v>80</v>
      </c>
      <c r="D6114" t="s">
        <v>83</v>
      </c>
      <c r="E6114" t="s">
        <v>132</v>
      </c>
      <c r="F6114" t="s">
        <v>17609</v>
      </c>
      <c r="G6114" t="s">
        <v>198</v>
      </c>
      <c r="H6114" t="s">
        <v>135</v>
      </c>
      <c r="I6114" t="s">
        <v>136</v>
      </c>
      <c r="J6114" t="s">
        <v>137</v>
      </c>
      <c r="K6114" t="s">
        <v>138</v>
      </c>
      <c r="L6114" t="s">
        <v>17610</v>
      </c>
      <c r="M6114" t="s">
        <v>17611</v>
      </c>
      <c r="N6114">
        <v>2.2536111110000001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2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9.1597988012867955</v>
      </c>
      <c r="AC6114">
        <v>0</v>
      </c>
      <c r="AD6114">
        <v>0</v>
      </c>
      <c r="AE6114">
        <v>9.1597988012867955</v>
      </c>
    </row>
    <row r="6115" spans="1:31" x14ac:dyDescent="0.25">
      <c r="A6115">
        <v>2438146</v>
      </c>
      <c r="B6115">
        <v>1</v>
      </c>
      <c r="C6115" t="s">
        <v>80</v>
      </c>
      <c r="D6115" t="s">
        <v>106</v>
      </c>
      <c r="E6115" t="s">
        <v>178</v>
      </c>
      <c r="F6115" t="s">
        <v>17612</v>
      </c>
      <c r="G6115" t="s">
        <v>187</v>
      </c>
      <c r="H6115" t="s">
        <v>144</v>
      </c>
      <c r="I6115" t="s">
        <v>136</v>
      </c>
      <c r="J6115" t="s">
        <v>137</v>
      </c>
      <c r="K6115" t="s">
        <v>164</v>
      </c>
      <c r="L6115" t="s">
        <v>17613</v>
      </c>
      <c r="M6115" t="s">
        <v>17614</v>
      </c>
      <c r="N6115">
        <v>1.8875</v>
      </c>
      <c r="O6115">
        <v>0</v>
      </c>
      <c r="P6115">
        <v>2456</v>
      </c>
      <c r="Q6115">
        <v>0</v>
      </c>
      <c r="R6115">
        <v>2</v>
      </c>
      <c r="S6115">
        <v>4</v>
      </c>
      <c r="T6115">
        <v>246</v>
      </c>
      <c r="U6115">
        <v>1</v>
      </c>
      <c r="V6115">
        <v>1</v>
      </c>
      <c r="W6115">
        <v>0</v>
      </c>
      <c r="X6115">
        <v>1085.7463296760673</v>
      </c>
      <c r="Y6115">
        <v>0</v>
      </c>
      <c r="Z6115">
        <v>3.2598173750536801</v>
      </c>
      <c r="AA6115">
        <v>85.680933822299181</v>
      </c>
      <c r="AB6115">
        <v>1063.5703060690337</v>
      </c>
      <c r="AC6115">
        <v>120.27761103924348</v>
      </c>
      <c r="AD6115">
        <v>0.92893103783912434</v>
      </c>
      <c r="AE6115">
        <v>2359.4639290195364</v>
      </c>
    </row>
    <row r="6116" spans="1:31" x14ac:dyDescent="0.25">
      <c r="A6116">
        <v>2438147</v>
      </c>
      <c r="B6116">
        <v>1</v>
      </c>
      <c r="C6116" t="s">
        <v>80</v>
      </c>
      <c r="D6116" t="s">
        <v>83</v>
      </c>
      <c r="E6116" t="s">
        <v>132</v>
      </c>
      <c r="F6116" t="s">
        <v>17615</v>
      </c>
      <c r="G6116" t="s">
        <v>153</v>
      </c>
      <c r="H6116" t="s">
        <v>135</v>
      </c>
      <c r="I6116" t="s">
        <v>136</v>
      </c>
      <c r="J6116" t="s">
        <v>137</v>
      </c>
      <c r="K6116" t="s">
        <v>138</v>
      </c>
      <c r="L6116" t="s">
        <v>17616</v>
      </c>
      <c r="M6116" t="s">
        <v>17617</v>
      </c>
      <c r="N6116">
        <v>2.9508333329999998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1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32.592163078442518</v>
      </c>
      <c r="AC6116">
        <v>0</v>
      </c>
      <c r="AD6116">
        <v>0</v>
      </c>
      <c r="AE6116">
        <v>32.592163078442518</v>
      </c>
    </row>
    <row r="6117" spans="1:31" x14ac:dyDescent="0.25">
      <c r="A6117">
        <v>2438148</v>
      </c>
      <c r="B6117">
        <v>1</v>
      </c>
      <c r="C6117" t="s">
        <v>80</v>
      </c>
      <c r="D6117" t="s">
        <v>94</v>
      </c>
      <c r="E6117" t="s">
        <v>156</v>
      </c>
      <c r="F6117" t="s">
        <v>15635</v>
      </c>
      <c r="G6117" t="s">
        <v>187</v>
      </c>
      <c r="H6117" t="s">
        <v>135</v>
      </c>
      <c r="I6117" t="s">
        <v>136</v>
      </c>
      <c r="J6117" t="s">
        <v>137</v>
      </c>
      <c r="K6117" t="s">
        <v>164</v>
      </c>
      <c r="L6117" t="s">
        <v>17618</v>
      </c>
      <c r="M6117" t="s">
        <v>17619</v>
      </c>
      <c r="N6117">
        <v>8.0686111109999992</v>
      </c>
      <c r="O6117">
        <v>0</v>
      </c>
      <c r="P6117">
        <v>44</v>
      </c>
      <c r="Q6117">
        <v>0</v>
      </c>
      <c r="R6117">
        <v>6</v>
      </c>
      <c r="S6117">
        <v>0</v>
      </c>
      <c r="T6117">
        <v>15</v>
      </c>
      <c r="U6117">
        <v>0</v>
      </c>
      <c r="V6117">
        <v>0</v>
      </c>
      <c r="W6117">
        <v>0</v>
      </c>
      <c r="X6117">
        <v>75.025240489752449</v>
      </c>
      <c r="Y6117">
        <v>0</v>
      </c>
      <c r="Z6117">
        <v>0</v>
      </c>
      <c r="AA6117">
        <v>0</v>
      </c>
      <c r="AB6117">
        <v>51.355698739152643</v>
      </c>
      <c r="AC6117">
        <v>0</v>
      </c>
      <c r="AD6117">
        <v>0</v>
      </c>
      <c r="AE6117">
        <v>126.38093922890509</v>
      </c>
    </row>
    <row r="6118" spans="1:31" x14ac:dyDescent="0.25">
      <c r="A6118">
        <v>2438149</v>
      </c>
      <c r="B6118">
        <v>1</v>
      </c>
      <c r="C6118" t="s">
        <v>81</v>
      </c>
      <c r="D6118" t="s">
        <v>118</v>
      </c>
      <c r="E6118" t="s">
        <v>161</v>
      </c>
      <c r="F6118" t="s">
        <v>17620</v>
      </c>
      <c r="G6118" t="s">
        <v>256</v>
      </c>
      <c r="H6118" t="s">
        <v>144</v>
      </c>
      <c r="I6118" t="s">
        <v>136</v>
      </c>
      <c r="J6118" t="s">
        <v>137</v>
      </c>
      <c r="K6118" t="s">
        <v>138</v>
      </c>
      <c r="L6118" t="s">
        <v>17621</v>
      </c>
      <c r="M6118" t="s">
        <v>17622</v>
      </c>
      <c r="N6118">
        <v>1.1172222220000001</v>
      </c>
      <c r="O6118">
        <v>0</v>
      </c>
      <c r="P6118">
        <v>0</v>
      </c>
      <c r="Q6118">
        <v>2</v>
      </c>
      <c r="R6118">
        <v>4</v>
      </c>
      <c r="S6118">
        <v>1</v>
      </c>
      <c r="T6118">
        <v>2</v>
      </c>
      <c r="U6118">
        <v>0</v>
      </c>
      <c r="V6118">
        <v>0</v>
      </c>
      <c r="W6118">
        <v>0</v>
      </c>
      <c r="X6118">
        <v>0</v>
      </c>
      <c r="Y6118">
        <v>0.45759145568990789</v>
      </c>
      <c r="Z6118">
        <v>35.983864586128227</v>
      </c>
      <c r="AA6118">
        <v>2.2163385098004222</v>
      </c>
      <c r="AB6118">
        <v>0</v>
      </c>
      <c r="AC6118">
        <v>0</v>
      </c>
      <c r="AD6118">
        <v>0</v>
      </c>
      <c r="AE6118">
        <v>38.657794551618558</v>
      </c>
    </row>
    <row r="6119" spans="1:31" x14ac:dyDescent="0.25">
      <c r="A6119">
        <v>2438152</v>
      </c>
      <c r="B6119">
        <v>1</v>
      </c>
      <c r="C6119" t="s">
        <v>80</v>
      </c>
      <c r="D6119" t="s">
        <v>96</v>
      </c>
      <c r="E6119" t="s">
        <v>132</v>
      </c>
      <c r="F6119" t="s">
        <v>17623</v>
      </c>
      <c r="G6119" t="s">
        <v>134</v>
      </c>
      <c r="H6119" t="s">
        <v>135</v>
      </c>
      <c r="I6119" t="s">
        <v>136</v>
      </c>
      <c r="J6119" t="s">
        <v>137</v>
      </c>
      <c r="K6119" t="s">
        <v>138</v>
      </c>
      <c r="L6119" t="s">
        <v>17624</v>
      </c>
      <c r="M6119" t="s">
        <v>17625</v>
      </c>
      <c r="N6119">
        <v>8.0555555549999998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1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14.463053634477198</v>
      </c>
      <c r="AC6119">
        <v>0</v>
      </c>
      <c r="AD6119">
        <v>0</v>
      </c>
      <c r="AE6119">
        <v>14.463053634477198</v>
      </c>
    </row>
    <row r="6120" spans="1:31" x14ac:dyDescent="0.25">
      <c r="A6120">
        <v>2438154</v>
      </c>
      <c r="B6120">
        <v>1</v>
      </c>
      <c r="C6120" t="s">
        <v>80</v>
      </c>
      <c r="D6120" t="s">
        <v>91</v>
      </c>
      <c r="E6120" t="s">
        <v>141</v>
      </c>
      <c r="F6120" t="s">
        <v>2690</v>
      </c>
      <c r="G6120" t="s">
        <v>355</v>
      </c>
      <c r="H6120" t="s">
        <v>144</v>
      </c>
      <c r="I6120" t="s">
        <v>136</v>
      </c>
      <c r="J6120" t="s">
        <v>137</v>
      </c>
      <c r="K6120" t="s">
        <v>164</v>
      </c>
      <c r="L6120" t="s">
        <v>17626</v>
      </c>
      <c r="M6120" t="s">
        <v>17627</v>
      </c>
      <c r="N6120">
        <v>8.5558333330000007</v>
      </c>
      <c r="O6120">
        <v>1</v>
      </c>
      <c r="P6120">
        <v>3</v>
      </c>
      <c r="Q6120">
        <v>5</v>
      </c>
      <c r="R6120">
        <v>13</v>
      </c>
      <c r="S6120">
        <v>2</v>
      </c>
      <c r="T6120">
        <v>2</v>
      </c>
      <c r="U6120">
        <v>0</v>
      </c>
      <c r="V6120">
        <v>0</v>
      </c>
      <c r="W6120">
        <v>3.8510750952203248</v>
      </c>
      <c r="X6120">
        <v>5.6016337582482487</v>
      </c>
      <c r="Y6120">
        <v>6.4852287937078286</v>
      </c>
      <c r="Z6120">
        <v>0.21793505709758001</v>
      </c>
      <c r="AA6120">
        <v>15.941365996219766</v>
      </c>
      <c r="AB6120">
        <v>0</v>
      </c>
      <c r="AC6120">
        <v>0</v>
      </c>
      <c r="AD6120">
        <v>0</v>
      </c>
      <c r="AE6120">
        <v>32.097238700493747</v>
      </c>
    </row>
    <row r="6121" spans="1:31" x14ac:dyDescent="0.25">
      <c r="A6121">
        <v>2438155</v>
      </c>
      <c r="B6121">
        <v>1</v>
      </c>
      <c r="C6121" t="s">
        <v>81</v>
      </c>
      <c r="D6121" t="s">
        <v>112</v>
      </c>
      <c r="E6121" t="s">
        <v>229</v>
      </c>
      <c r="F6121" t="s">
        <v>17628</v>
      </c>
      <c r="G6121" t="s">
        <v>187</v>
      </c>
      <c r="H6121" t="s">
        <v>144</v>
      </c>
      <c r="I6121" t="s">
        <v>136</v>
      </c>
      <c r="J6121" t="s">
        <v>137</v>
      </c>
      <c r="K6121" t="s">
        <v>164</v>
      </c>
      <c r="L6121" t="s">
        <v>17629</v>
      </c>
      <c r="M6121" t="s">
        <v>17630</v>
      </c>
      <c r="N6121">
        <v>2.236388888</v>
      </c>
      <c r="O6121">
        <v>1</v>
      </c>
      <c r="P6121">
        <v>205</v>
      </c>
      <c r="Q6121">
        <v>209</v>
      </c>
      <c r="R6121">
        <v>83</v>
      </c>
      <c r="S6121">
        <v>13</v>
      </c>
      <c r="T6121">
        <v>15</v>
      </c>
      <c r="U6121">
        <v>2</v>
      </c>
      <c r="V6121">
        <v>0</v>
      </c>
      <c r="W6121">
        <v>0.5597220179861917</v>
      </c>
      <c r="X6121">
        <v>194.68685159733923</v>
      </c>
      <c r="Y6121">
        <v>30.977768347299836</v>
      </c>
      <c r="Z6121">
        <v>9.2327778815952684</v>
      </c>
      <c r="AA6121">
        <v>938.59353754841788</v>
      </c>
      <c r="AB6121">
        <v>30.039711882190936</v>
      </c>
      <c r="AC6121">
        <v>6264.8628222780353</v>
      </c>
      <c r="AD6121">
        <v>0</v>
      </c>
      <c r="AE6121">
        <v>7468.9531915528642</v>
      </c>
    </row>
    <row r="6122" spans="1:31" x14ac:dyDescent="0.25">
      <c r="A6122">
        <v>2438157</v>
      </c>
      <c r="B6122">
        <v>1</v>
      </c>
      <c r="C6122" t="s">
        <v>80</v>
      </c>
      <c r="D6122" t="s">
        <v>82</v>
      </c>
      <c r="E6122" t="s">
        <v>132</v>
      </c>
      <c r="F6122" t="s">
        <v>5656</v>
      </c>
      <c r="G6122" t="s">
        <v>198</v>
      </c>
      <c r="H6122" t="s">
        <v>135</v>
      </c>
      <c r="I6122" t="s">
        <v>136</v>
      </c>
      <c r="J6122" t="s">
        <v>137</v>
      </c>
      <c r="K6122" t="s">
        <v>138</v>
      </c>
      <c r="L6122" t="s">
        <v>17631</v>
      </c>
      <c r="M6122" t="s">
        <v>17632</v>
      </c>
      <c r="N6122">
        <v>3.8202777769999998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23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37.98148823333792</v>
      </c>
      <c r="AC6122">
        <v>0</v>
      </c>
      <c r="AD6122">
        <v>0</v>
      </c>
      <c r="AE6122">
        <v>37.98148823333792</v>
      </c>
    </row>
    <row r="6123" spans="1:31" x14ac:dyDescent="0.25">
      <c r="A6123">
        <v>2438159</v>
      </c>
      <c r="B6123">
        <v>1</v>
      </c>
      <c r="C6123" t="s">
        <v>81</v>
      </c>
      <c r="D6123" t="s">
        <v>112</v>
      </c>
      <c r="E6123" t="s">
        <v>147</v>
      </c>
      <c r="F6123" t="s">
        <v>4064</v>
      </c>
      <c r="G6123" t="s">
        <v>187</v>
      </c>
      <c r="H6123" t="s">
        <v>135</v>
      </c>
      <c r="I6123" t="s">
        <v>136</v>
      </c>
      <c r="J6123" t="s">
        <v>137</v>
      </c>
      <c r="K6123" t="s">
        <v>164</v>
      </c>
      <c r="L6123" t="s">
        <v>17633</v>
      </c>
      <c r="M6123" t="s">
        <v>17634</v>
      </c>
      <c r="N6123">
        <v>6.5013888880000001</v>
      </c>
      <c r="O6123">
        <v>0</v>
      </c>
      <c r="P6123">
        <v>3</v>
      </c>
      <c r="Q6123">
        <v>0</v>
      </c>
      <c r="R6123">
        <v>9</v>
      </c>
      <c r="S6123">
        <v>0</v>
      </c>
      <c r="T6123">
        <v>1</v>
      </c>
      <c r="U6123">
        <v>0</v>
      </c>
      <c r="V6123">
        <v>0</v>
      </c>
      <c r="W6123">
        <v>0</v>
      </c>
      <c r="X6123">
        <v>2.613512095545671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2.613512095545671</v>
      </c>
    </row>
    <row r="6124" spans="1:31" x14ac:dyDescent="0.25">
      <c r="A6124">
        <v>2438161</v>
      </c>
      <c r="B6124">
        <v>1</v>
      </c>
      <c r="C6124" t="s">
        <v>80</v>
      </c>
      <c r="D6124" t="s">
        <v>82</v>
      </c>
      <c r="E6124" t="s">
        <v>132</v>
      </c>
      <c r="F6124" t="s">
        <v>17635</v>
      </c>
      <c r="G6124" t="s">
        <v>134</v>
      </c>
      <c r="H6124" t="s">
        <v>135</v>
      </c>
      <c r="I6124" t="s">
        <v>136</v>
      </c>
      <c r="J6124" t="s">
        <v>137</v>
      </c>
      <c r="K6124" t="s">
        <v>138</v>
      </c>
      <c r="L6124" t="s">
        <v>17636</v>
      </c>
      <c r="M6124" t="s">
        <v>17637</v>
      </c>
      <c r="N6124">
        <v>5.8791666659999997</v>
      </c>
      <c r="O6124">
        <v>0</v>
      </c>
      <c r="P6124">
        <v>1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1.10320652080215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1.10320652080215</v>
      </c>
    </row>
    <row r="6125" spans="1:31" x14ac:dyDescent="0.25">
      <c r="A6125">
        <v>2438163</v>
      </c>
      <c r="B6125">
        <v>1</v>
      </c>
      <c r="C6125" t="s">
        <v>81</v>
      </c>
      <c r="D6125" t="s">
        <v>116</v>
      </c>
      <c r="E6125" t="s">
        <v>141</v>
      </c>
      <c r="F6125" t="s">
        <v>4549</v>
      </c>
      <c r="G6125" t="s">
        <v>187</v>
      </c>
      <c r="H6125" t="s">
        <v>144</v>
      </c>
      <c r="I6125" t="s">
        <v>136</v>
      </c>
      <c r="J6125" t="s">
        <v>137</v>
      </c>
      <c r="K6125" t="s">
        <v>164</v>
      </c>
      <c r="L6125" t="s">
        <v>17638</v>
      </c>
      <c r="M6125" t="s">
        <v>17639</v>
      </c>
      <c r="N6125">
        <v>8.318333333</v>
      </c>
      <c r="O6125">
        <v>2</v>
      </c>
      <c r="P6125">
        <v>311</v>
      </c>
      <c r="Q6125">
        <v>1</v>
      </c>
      <c r="R6125">
        <v>2</v>
      </c>
      <c r="S6125">
        <v>0</v>
      </c>
      <c r="T6125">
        <v>16</v>
      </c>
      <c r="U6125">
        <v>0</v>
      </c>
      <c r="V6125">
        <v>0</v>
      </c>
      <c r="W6125">
        <v>4.0286095215866489</v>
      </c>
      <c r="X6125">
        <v>272.33511746970527</v>
      </c>
      <c r="Y6125">
        <v>1.5307184112460002</v>
      </c>
      <c r="Z6125">
        <v>2.8509314459629334</v>
      </c>
      <c r="AA6125">
        <v>0</v>
      </c>
      <c r="AB6125">
        <v>56.502316465384496</v>
      </c>
      <c r="AC6125">
        <v>0</v>
      </c>
      <c r="AD6125">
        <v>0</v>
      </c>
      <c r="AE6125">
        <v>337.24769331388541</v>
      </c>
    </row>
    <row r="6126" spans="1:31" x14ac:dyDescent="0.25">
      <c r="A6126">
        <v>2438164</v>
      </c>
      <c r="B6126">
        <v>1</v>
      </c>
      <c r="C6126" t="s">
        <v>80</v>
      </c>
      <c r="D6126" t="s">
        <v>83</v>
      </c>
      <c r="E6126" t="s">
        <v>178</v>
      </c>
      <c r="F6126" t="s">
        <v>17640</v>
      </c>
      <c r="G6126" t="s">
        <v>187</v>
      </c>
      <c r="H6126" t="s">
        <v>144</v>
      </c>
      <c r="I6126" t="s">
        <v>136</v>
      </c>
      <c r="J6126" t="s">
        <v>137</v>
      </c>
      <c r="K6126" t="s">
        <v>164</v>
      </c>
      <c r="L6126" t="s">
        <v>17641</v>
      </c>
      <c r="M6126" t="s">
        <v>17642</v>
      </c>
      <c r="N6126">
        <v>1.926111111</v>
      </c>
      <c r="O6126">
        <v>0</v>
      </c>
      <c r="P6126">
        <v>110</v>
      </c>
      <c r="Q6126">
        <v>0</v>
      </c>
      <c r="R6126">
        <v>0</v>
      </c>
      <c r="S6126">
        <v>1</v>
      </c>
      <c r="T6126">
        <v>250</v>
      </c>
      <c r="U6126">
        <v>1</v>
      </c>
      <c r="V6126">
        <v>3</v>
      </c>
      <c r="W6126">
        <v>0</v>
      </c>
      <c r="X6126">
        <v>54.861812672121147</v>
      </c>
      <c r="Y6126">
        <v>0</v>
      </c>
      <c r="Z6126">
        <v>0</v>
      </c>
      <c r="AA6126">
        <v>14.943097900193784</v>
      </c>
      <c r="AB6126">
        <v>1022.4797920178665</v>
      </c>
      <c r="AC6126">
        <v>248.18173879366884</v>
      </c>
      <c r="AD6126">
        <v>116.39682612511703</v>
      </c>
      <c r="AE6126">
        <v>1456.8632675089675</v>
      </c>
    </row>
    <row r="6127" spans="1:31" x14ac:dyDescent="0.25">
      <c r="A6127">
        <v>2438166</v>
      </c>
      <c r="B6127">
        <v>1</v>
      </c>
      <c r="C6127" t="s">
        <v>80</v>
      </c>
      <c r="D6127" t="s">
        <v>103</v>
      </c>
      <c r="E6127" t="s">
        <v>141</v>
      </c>
      <c r="F6127" t="s">
        <v>10552</v>
      </c>
      <c r="G6127" t="s">
        <v>143</v>
      </c>
      <c r="H6127" t="s">
        <v>144</v>
      </c>
      <c r="I6127" t="s">
        <v>136</v>
      </c>
      <c r="J6127" t="s">
        <v>137</v>
      </c>
      <c r="K6127" t="s">
        <v>138</v>
      </c>
      <c r="L6127" t="s">
        <v>17643</v>
      </c>
      <c r="M6127" t="s">
        <v>17644</v>
      </c>
      <c r="N6127">
        <v>1.1219444439999999</v>
      </c>
      <c r="O6127">
        <v>9</v>
      </c>
      <c r="P6127">
        <v>418</v>
      </c>
      <c r="Q6127">
        <v>2</v>
      </c>
      <c r="R6127">
        <v>128</v>
      </c>
      <c r="S6127">
        <v>6</v>
      </c>
      <c r="T6127">
        <v>62</v>
      </c>
      <c r="U6127">
        <v>0</v>
      </c>
      <c r="V6127">
        <v>0</v>
      </c>
      <c r="W6127">
        <v>3.9497919980544132</v>
      </c>
      <c r="X6127">
        <v>121.66232801679837</v>
      </c>
      <c r="Y6127">
        <v>28.192809547893901</v>
      </c>
      <c r="Z6127">
        <v>45.232617451403563</v>
      </c>
      <c r="AA6127">
        <v>7.3994889744480901</v>
      </c>
      <c r="AB6127">
        <v>347.4148246416832</v>
      </c>
      <c r="AC6127">
        <v>0</v>
      </c>
      <c r="AD6127">
        <v>0</v>
      </c>
      <c r="AE6127">
        <v>553.85186063028152</v>
      </c>
    </row>
    <row r="6128" spans="1:31" x14ac:dyDescent="0.25">
      <c r="A6128">
        <v>2438167</v>
      </c>
      <c r="B6128">
        <v>1</v>
      </c>
      <c r="C6128" t="s">
        <v>80</v>
      </c>
      <c r="D6128" t="s">
        <v>100</v>
      </c>
      <c r="E6128" t="s">
        <v>178</v>
      </c>
      <c r="F6128" t="s">
        <v>14795</v>
      </c>
      <c r="G6128" t="s">
        <v>355</v>
      </c>
      <c r="H6128" t="s">
        <v>144</v>
      </c>
      <c r="I6128" t="s">
        <v>136</v>
      </c>
      <c r="J6128" t="s">
        <v>137</v>
      </c>
      <c r="K6128" t="s">
        <v>164</v>
      </c>
      <c r="L6128" t="s">
        <v>17645</v>
      </c>
      <c r="M6128" t="s">
        <v>17646</v>
      </c>
      <c r="N6128">
        <v>8.0672222219999998</v>
      </c>
      <c r="O6128">
        <v>4</v>
      </c>
      <c r="P6128">
        <v>1662</v>
      </c>
      <c r="Q6128">
        <v>4</v>
      </c>
      <c r="R6128">
        <v>105</v>
      </c>
      <c r="S6128">
        <v>9</v>
      </c>
      <c r="T6128">
        <v>73</v>
      </c>
      <c r="U6128">
        <v>0</v>
      </c>
      <c r="V6128">
        <v>0</v>
      </c>
      <c r="W6128">
        <v>400.48542880849539</v>
      </c>
      <c r="X6128">
        <v>1825.1395699547097</v>
      </c>
      <c r="Y6128">
        <v>37.968337850735196</v>
      </c>
      <c r="Z6128">
        <v>72.030609527892381</v>
      </c>
      <c r="AA6128">
        <v>288.78055914433736</v>
      </c>
      <c r="AB6128">
        <v>391.57419825112549</v>
      </c>
      <c r="AC6128">
        <v>0</v>
      </c>
      <c r="AD6128">
        <v>0</v>
      </c>
      <c r="AE6128">
        <v>3015.9787035372956</v>
      </c>
    </row>
    <row r="6129" spans="1:31" x14ac:dyDescent="0.25">
      <c r="A6129">
        <v>2438170</v>
      </c>
      <c r="B6129">
        <v>1</v>
      </c>
      <c r="C6129" t="s">
        <v>80</v>
      </c>
      <c r="D6129" t="s">
        <v>84</v>
      </c>
      <c r="E6129" t="s">
        <v>290</v>
      </c>
      <c r="F6129" t="s">
        <v>17647</v>
      </c>
      <c r="G6129" t="s">
        <v>308</v>
      </c>
      <c r="H6129" t="s">
        <v>135</v>
      </c>
      <c r="I6129" t="s">
        <v>136</v>
      </c>
      <c r="J6129" t="s">
        <v>137</v>
      </c>
      <c r="K6129" t="s">
        <v>138</v>
      </c>
      <c r="L6129" t="s">
        <v>17648</v>
      </c>
      <c r="M6129" t="s">
        <v>17649</v>
      </c>
      <c r="N6129">
        <v>0.66083333300000002</v>
      </c>
      <c r="O6129">
        <v>0</v>
      </c>
      <c r="P6129">
        <v>37</v>
      </c>
      <c r="Q6129">
        <v>0</v>
      </c>
      <c r="R6129">
        <v>0</v>
      </c>
      <c r="S6129">
        <v>0</v>
      </c>
      <c r="T6129">
        <v>8</v>
      </c>
      <c r="U6129">
        <v>0</v>
      </c>
      <c r="V6129">
        <v>0</v>
      </c>
      <c r="W6129">
        <v>0</v>
      </c>
      <c r="X6129">
        <v>4.9228885211193036</v>
      </c>
      <c r="Y6129">
        <v>0</v>
      </c>
      <c r="Z6129">
        <v>0</v>
      </c>
      <c r="AA6129">
        <v>0</v>
      </c>
      <c r="AB6129">
        <v>9.8983245387350998</v>
      </c>
      <c r="AC6129">
        <v>0</v>
      </c>
      <c r="AD6129">
        <v>0</v>
      </c>
      <c r="AE6129">
        <v>14.821213059854404</v>
      </c>
    </row>
    <row r="6130" spans="1:31" x14ac:dyDescent="0.25">
      <c r="A6130">
        <v>2438172</v>
      </c>
      <c r="B6130">
        <v>1</v>
      </c>
      <c r="C6130" t="s">
        <v>80</v>
      </c>
      <c r="D6130" t="s">
        <v>100</v>
      </c>
      <c r="E6130" t="s">
        <v>161</v>
      </c>
      <c r="F6130" t="s">
        <v>5181</v>
      </c>
      <c r="G6130" t="s">
        <v>143</v>
      </c>
      <c r="H6130" t="s">
        <v>144</v>
      </c>
      <c r="I6130" t="s">
        <v>136</v>
      </c>
      <c r="J6130" t="s">
        <v>137</v>
      </c>
      <c r="K6130" t="s">
        <v>138</v>
      </c>
      <c r="L6130" t="s">
        <v>17650</v>
      </c>
      <c r="M6130" t="s">
        <v>17651</v>
      </c>
      <c r="N6130">
        <v>0.35472222199999998</v>
      </c>
      <c r="O6130">
        <v>0</v>
      </c>
      <c r="P6130">
        <v>965</v>
      </c>
      <c r="Q6130">
        <v>0</v>
      </c>
      <c r="R6130">
        <v>123</v>
      </c>
      <c r="S6130">
        <v>0</v>
      </c>
      <c r="T6130">
        <v>112</v>
      </c>
      <c r="U6130">
        <v>0</v>
      </c>
      <c r="V6130">
        <v>0</v>
      </c>
      <c r="W6130">
        <v>0</v>
      </c>
      <c r="X6130">
        <v>127.92154435658618</v>
      </c>
      <c r="Y6130">
        <v>0</v>
      </c>
      <c r="Z6130">
        <v>39.260511546652261</v>
      </c>
      <c r="AA6130">
        <v>0</v>
      </c>
      <c r="AB6130">
        <v>49.837395133433311</v>
      </c>
      <c r="AC6130">
        <v>0</v>
      </c>
      <c r="AD6130">
        <v>0</v>
      </c>
      <c r="AE6130">
        <v>217.01945103667177</v>
      </c>
    </row>
    <row r="6131" spans="1:31" x14ac:dyDescent="0.25">
      <c r="A6131">
        <v>2438174</v>
      </c>
      <c r="B6131">
        <v>1</v>
      </c>
      <c r="C6131" t="s">
        <v>80</v>
      </c>
      <c r="D6131" t="s">
        <v>91</v>
      </c>
      <c r="E6131" t="s">
        <v>147</v>
      </c>
      <c r="F6131" t="s">
        <v>17652</v>
      </c>
      <c r="G6131" t="s">
        <v>355</v>
      </c>
      <c r="H6131" t="s">
        <v>135</v>
      </c>
      <c r="I6131" t="s">
        <v>136</v>
      </c>
      <c r="J6131" t="s">
        <v>137</v>
      </c>
      <c r="K6131" t="s">
        <v>164</v>
      </c>
      <c r="L6131" t="s">
        <v>17653</v>
      </c>
      <c r="M6131" t="s">
        <v>17654</v>
      </c>
      <c r="N6131">
        <v>8.2111111109999992</v>
      </c>
      <c r="O6131">
        <v>0</v>
      </c>
      <c r="P6131">
        <v>9</v>
      </c>
      <c r="Q6131">
        <v>0</v>
      </c>
      <c r="R6131">
        <v>8</v>
      </c>
      <c r="S6131">
        <v>0</v>
      </c>
      <c r="T6131">
        <v>1</v>
      </c>
      <c r="U6131">
        <v>0</v>
      </c>
      <c r="V6131">
        <v>0</v>
      </c>
      <c r="W6131">
        <v>0</v>
      </c>
      <c r="X6131">
        <v>18.040698324762925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18.040698324762925</v>
      </c>
    </row>
    <row r="6132" spans="1:31" x14ac:dyDescent="0.25">
      <c r="A6132">
        <v>2438176</v>
      </c>
      <c r="B6132">
        <v>1</v>
      </c>
      <c r="C6132" t="s">
        <v>80</v>
      </c>
      <c r="D6132" t="s">
        <v>104</v>
      </c>
      <c r="E6132" t="s">
        <v>147</v>
      </c>
      <c r="F6132" t="s">
        <v>9377</v>
      </c>
      <c r="G6132" t="s">
        <v>355</v>
      </c>
      <c r="H6132" t="s">
        <v>135</v>
      </c>
      <c r="I6132" t="s">
        <v>136</v>
      </c>
      <c r="J6132" t="s">
        <v>137</v>
      </c>
      <c r="K6132" t="s">
        <v>164</v>
      </c>
      <c r="L6132" t="s">
        <v>17655</v>
      </c>
      <c r="M6132" t="s">
        <v>17656</v>
      </c>
      <c r="N6132">
        <v>7.4872222219999998</v>
      </c>
      <c r="O6132">
        <v>0</v>
      </c>
      <c r="P6132">
        <v>58</v>
      </c>
      <c r="Q6132">
        <v>0</v>
      </c>
      <c r="R6132">
        <v>2</v>
      </c>
      <c r="S6132">
        <v>0</v>
      </c>
      <c r="T6132">
        <v>4</v>
      </c>
      <c r="U6132">
        <v>0</v>
      </c>
      <c r="V6132">
        <v>0</v>
      </c>
      <c r="W6132">
        <v>0</v>
      </c>
      <c r="X6132">
        <v>120.745719772933</v>
      </c>
      <c r="Y6132">
        <v>0</v>
      </c>
      <c r="Z6132">
        <v>0</v>
      </c>
      <c r="AA6132">
        <v>0</v>
      </c>
      <c r="AB6132">
        <v>58.877945374649791</v>
      </c>
      <c r="AC6132">
        <v>0</v>
      </c>
      <c r="AD6132">
        <v>0</v>
      </c>
      <c r="AE6132">
        <v>179.62366514758278</v>
      </c>
    </row>
    <row r="6133" spans="1:31" x14ac:dyDescent="0.25">
      <c r="A6133">
        <v>2438177</v>
      </c>
      <c r="B6133">
        <v>1</v>
      </c>
      <c r="C6133" t="s">
        <v>80</v>
      </c>
      <c r="D6133" t="s">
        <v>97</v>
      </c>
      <c r="E6133" t="s">
        <v>147</v>
      </c>
      <c r="F6133" t="s">
        <v>2283</v>
      </c>
      <c r="G6133" t="s">
        <v>355</v>
      </c>
      <c r="H6133" t="s">
        <v>135</v>
      </c>
      <c r="I6133" t="s">
        <v>136</v>
      </c>
      <c r="J6133" t="s">
        <v>137</v>
      </c>
      <c r="K6133" t="s">
        <v>164</v>
      </c>
      <c r="L6133" t="s">
        <v>17657</v>
      </c>
      <c r="M6133" t="s">
        <v>17658</v>
      </c>
      <c r="N6133">
        <v>7.9952777770000001</v>
      </c>
      <c r="O6133">
        <v>0</v>
      </c>
      <c r="P6133">
        <v>37</v>
      </c>
      <c r="Q6133">
        <v>0</v>
      </c>
      <c r="R6133">
        <v>1</v>
      </c>
      <c r="S6133">
        <v>0</v>
      </c>
      <c r="T6133">
        <v>8</v>
      </c>
      <c r="U6133">
        <v>0</v>
      </c>
      <c r="V6133">
        <v>0</v>
      </c>
      <c r="W6133">
        <v>0</v>
      </c>
      <c r="X6133">
        <v>111.94811588578121</v>
      </c>
      <c r="Y6133">
        <v>0</v>
      </c>
      <c r="Z6133">
        <v>1.4082721651427177</v>
      </c>
      <c r="AA6133">
        <v>0</v>
      </c>
      <c r="AB6133">
        <v>110.87443631678073</v>
      </c>
      <c r="AC6133">
        <v>0</v>
      </c>
      <c r="AD6133">
        <v>0</v>
      </c>
      <c r="AE6133">
        <v>224.23082436770466</v>
      </c>
    </row>
    <row r="6134" spans="1:31" x14ac:dyDescent="0.25">
      <c r="A6134">
        <v>2438178</v>
      </c>
      <c r="B6134">
        <v>1</v>
      </c>
      <c r="C6134" t="s">
        <v>80</v>
      </c>
      <c r="D6134" t="s">
        <v>110</v>
      </c>
      <c r="E6134" t="s">
        <v>147</v>
      </c>
      <c r="F6134" t="s">
        <v>17659</v>
      </c>
      <c r="G6134" t="s">
        <v>355</v>
      </c>
      <c r="H6134" t="s">
        <v>135</v>
      </c>
      <c r="I6134" t="s">
        <v>136</v>
      </c>
      <c r="J6134" t="s">
        <v>137</v>
      </c>
      <c r="K6134" t="s">
        <v>164</v>
      </c>
      <c r="L6134" t="s">
        <v>17660</v>
      </c>
      <c r="M6134" t="s">
        <v>17661</v>
      </c>
      <c r="N6134">
        <v>0.86888888799999997</v>
      </c>
      <c r="O6134">
        <v>0</v>
      </c>
      <c r="P6134">
        <v>153</v>
      </c>
      <c r="Q6134">
        <v>0</v>
      </c>
      <c r="R6134">
        <v>0</v>
      </c>
      <c r="S6134">
        <v>0</v>
      </c>
      <c r="T6134">
        <v>11</v>
      </c>
      <c r="U6134">
        <v>0</v>
      </c>
      <c r="V6134">
        <v>0</v>
      </c>
      <c r="W6134">
        <v>0</v>
      </c>
      <c r="X6134">
        <v>33.187908579656266</v>
      </c>
      <c r="Y6134">
        <v>0</v>
      </c>
      <c r="Z6134">
        <v>0</v>
      </c>
      <c r="AA6134">
        <v>0</v>
      </c>
      <c r="AB6134">
        <v>9.4891046311963017</v>
      </c>
      <c r="AC6134">
        <v>0</v>
      </c>
      <c r="AD6134">
        <v>0</v>
      </c>
      <c r="AE6134">
        <v>42.677013210852564</v>
      </c>
    </row>
    <row r="6135" spans="1:31" x14ac:dyDescent="0.25">
      <c r="A6135">
        <v>2438179</v>
      </c>
      <c r="B6135">
        <v>1</v>
      </c>
      <c r="C6135" t="s">
        <v>80</v>
      </c>
      <c r="D6135" t="s">
        <v>95</v>
      </c>
      <c r="E6135" t="s">
        <v>147</v>
      </c>
      <c r="F6135" t="s">
        <v>17662</v>
      </c>
      <c r="G6135" t="s">
        <v>171</v>
      </c>
      <c r="H6135" t="s">
        <v>135</v>
      </c>
      <c r="I6135" t="s">
        <v>136</v>
      </c>
      <c r="J6135" t="s">
        <v>137</v>
      </c>
      <c r="K6135" t="s">
        <v>138</v>
      </c>
      <c r="L6135" t="s">
        <v>17663</v>
      </c>
      <c r="M6135" t="s">
        <v>17664</v>
      </c>
      <c r="N6135">
        <v>1.826944444</v>
      </c>
      <c r="O6135">
        <v>0</v>
      </c>
      <c r="P6135">
        <v>17</v>
      </c>
      <c r="Q6135">
        <v>0</v>
      </c>
      <c r="R6135">
        <v>0</v>
      </c>
      <c r="S6135">
        <v>0</v>
      </c>
      <c r="T6135">
        <v>12</v>
      </c>
      <c r="U6135">
        <v>0</v>
      </c>
      <c r="V6135">
        <v>0</v>
      </c>
      <c r="W6135">
        <v>0</v>
      </c>
      <c r="X6135">
        <v>12.911969084409684</v>
      </c>
      <c r="Y6135">
        <v>0</v>
      </c>
      <c r="Z6135">
        <v>0</v>
      </c>
      <c r="AA6135">
        <v>0</v>
      </c>
      <c r="AB6135">
        <v>24.421351942220188</v>
      </c>
      <c r="AC6135">
        <v>0</v>
      </c>
      <c r="AD6135">
        <v>0</v>
      </c>
      <c r="AE6135">
        <v>37.333321026629875</v>
      </c>
    </row>
    <row r="6136" spans="1:31" x14ac:dyDescent="0.25">
      <c r="A6136">
        <v>2438181</v>
      </c>
      <c r="B6136">
        <v>1</v>
      </c>
      <c r="C6136" t="s">
        <v>80</v>
      </c>
      <c r="D6136" t="s">
        <v>91</v>
      </c>
      <c r="E6136" t="s">
        <v>147</v>
      </c>
      <c r="F6136" t="s">
        <v>2637</v>
      </c>
      <c r="G6136" t="s">
        <v>355</v>
      </c>
      <c r="H6136" t="s">
        <v>135</v>
      </c>
      <c r="I6136" t="s">
        <v>136</v>
      </c>
      <c r="J6136" t="s">
        <v>137</v>
      </c>
      <c r="K6136" t="s">
        <v>164</v>
      </c>
      <c r="L6136" t="s">
        <v>17665</v>
      </c>
      <c r="M6136" t="s">
        <v>17666</v>
      </c>
      <c r="N6136">
        <v>8.0947222219999997</v>
      </c>
      <c r="O6136">
        <v>0</v>
      </c>
      <c r="P6136">
        <v>52</v>
      </c>
      <c r="Q6136">
        <v>0</v>
      </c>
      <c r="R6136">
        <v>4</v>
      </c>
      <c r="S6136">
        <v>0</v>
      </c>
      <c r="T6136">
        <v>3</v>
      </c>
      <c r="U6136">
        <v>0</v>
      </c>
      <c r="V6136">
        <v>0</v>
      </c>
      <c r="W6136">
        <v>0</v>
      </c>
      <c r="X6136">
        <v>82.083069863367825</v>
      </c>
      <c r="Y6136">
        <v>0</v>
      </c>
      <c r="Z6136">
        <v>0</v>
      </c>
      <c r="AA6136">
        <v>0</v>
      </c>
      <c r="AB6136">
        <v>11.95745863948471</v>
      </c>
      <c r="AC6136">
        <v>0</v>
      </c>
      <c r="AD6136">
        <v>0</v>
      </c>
      <c r="AE6136">
        <v>94.040528502852538</v>
      </c>
    </row>
    <row r="6137" spans="1:31" x14ac:dyDescent="0.25">
      <c r="A6137">
        <v>2438182</v>
      </c>
      <c r="B6137">
        <v>1</v>
      </c>
      <c r="C6137" t="s">
        <v>80</v>
      </c>
      <c r="D6137" t="s">
        <v>107</v>
      </c>
      <c r="E6137" t="s">
        <v>156</v>
      </c>
      <c r="F6137" t="s">
        <v>17667</v>
      </c>
      <c r="G6137" t="s">
        <v>158</v>
      </c>
      <c r="H6137" t="s">
        <v>135</v>
      </c>
      <c r="I6137" t="s">
        <v>136</v>
      </c>
      <c r="J6137" t="s">
        <v>137</v>
      </c>
      <c r="K6137" t="s">
        <v>138</v>
      </c>
      <c r="L6137" t="s">
        <v>17668</v>
      </c>
      <c r="M6137" t="s">
        <v>17669</v>
      </c>
      <c r="N6137">
        <v>3.8736111110000002</v>
      </c>
      <c r="O6137">
        <v>0</v>
      </c>
      <c r="P6137">
        <v>47</v>
      </c>
      <c r="Q6137">
        <v>0</v>
      </c>
      <c r="R6137">
        <v>0</v>
      </c>
      <c r="S6137">
        <v>0</v>
      </c>
      <c r="T6137">
        <v>20</v>
      </c>
      <c r="U6137">
        <v>0</v>
      </c>
      <c r="V6137">
        <v>0</v>
      </c>
      <c r="W6137">
        <v>0</v>
      </c>
      <c r="X6137">
        <v>16.524680631541113</v>
      </c>
      <c r="Y6137">
        <v>0</v>
      </c>
      <c r="Z6137">
        <v>0</v>
      </c>
      <c r="AA6137">
        <v>0</v>
      </c>
      <c r="AB6137">
        <v>85.166261438427725</v>
      </c>
      <c r="AC6137">
        <v>0</v>
      </c>
      <c r="AD6137">
        <v>0</v>
      </c>
      <c r="AE6137">
        <v>101.69094206996884</v>
      </c>
    </row>
    <row r="6138" spans="1:31" x14ac:dyDescent="0.25">
      <c r="A6138">
        <v>2438183</v>
      </c>
      <c r="B6138">
        <v>1</v>
      </c>
      <c r="C6138" t="s">
        <v>80</v>
      </c>
      <c r="D6138" t="s">
        <v>100</v>
      </c>
      <c r="E6138" t="s">
        <v>178</v>
      </c>
      <c r="F6138" t="s">
        <v>17670</v>
      </c>
      <c r="G6138" t="s">
        <v>175</v>
      </c>
      <c r="H6138" t="s">
        <v>144</v>
      </c>
      <c r="I6138" t="s">
        <v>136</v>
      </c>
      <c r="J6138" t="s">
        <v>137</v>
      </c>
      <c r="K6138" t="s">
        <v>138</v>
      </c>
      <c r="L6138" t="s">
        <v>17671</v>
      </c>
      <c r="M6138" t="s">
        <v>17672</v>
      </c>
      <c r="N6138">
        <v>0.73805555499999997</v>
      </c>
      <c r="O6138">
        <v>0</v>
      </c>
      <c r="P6138">
        <v>720</v>
      </c>
      <c r="Q6138">
        <v>0</v>
      </c>
      <c r="R6138">
        <v>68</v>
      </c>
      <c r="S6138">
        <v>4</v>
      </c>
      <c r="T6138">
        <v>216</v>
      </c>
      <c r="U6138">
        <v>1</v>
      </c>
      <c r="V6138">
        <v>0</v>
      </c>
      <c r="W6138">
        <v>0</v>
      </c>
      <c r="X6138">
        <v>175.72022010947461</v>
      </c>
      <c r="Y6138">
        <v>0</v>
      </c>
      <c r="Z6138">
        <v>3.4222314151843918</v>
      </c>
      <c r="AA6138">
        <v>46.430236151172586</v>
      </c>
      <c r="AB6138">
        <v>227.39328805958959</v>
      </c>
      <c r="AC6138">
        <v>98.274511753196322</v>
      </c>
      <c r="AD6138">
        <v>0</v>
      </c>
      <c r="AE6138">
        <v>551.24048748861753</v>
      </c>
    </row>
    <row r="6139" spans="1:31" x14ac:dyDescent="0.25">
      <c r="A6139">
        <v>2438184</v>
      </c>
      <c r="B6139">
        <v>1</v>
      </c>
      <c r="C6139" t="s">
        <v>81</v>
      </c>
      <c r="D6139" t="s">
        <v>123</v>
      </c>
      <c r="E6139" t="s">
        <v>141</v>
      </c>
      <c r="F6139" t="s">
        <v>621</v>
      </c>
      <c r="G6139" t="s">
        <v>187</v>
      </c>
      <c r="H6139" t="s">
        <v>144</v>
      </c>
      <c r="I6139" t="s">
        <v>136</v>
      </c>
      <c r="J6139" t="s">
        <v>137</v>
      </c>
      <c r="K6139" t="s">
        <v>164</v>
      </c>
      <c r="L6139" t="s">
        <v>17673</v>
      </c>
      <c r="M6139" t="s">
        <v>17674</v>
      </c>
      <c r="N6139">
        <v>0.99722222199999999</v>
      </c>
      <c r="O6139">
        <v>3</v>
      </c>
      <c r="P6139">
        <v>43</v>
      </c>
      <c r="Q6139">
        <v>124</v>
      </c>
      <c r="R6139">
        <v>300</v>
      </c>
      <c r="S6139">
        <v>19</v>
      </c>
      <c r="T6139">
        <v>73</v>
      </c>
      <c r="U6139">
        <v>0</v>
      </c>
      <c r="V6139">
        <v>0</v>
      </c>
      <c r="W6139">
        <v>0</v>
      </c>
      <c r="X6139">
        <v>1.6711182771367499</v>
      </c>
      <c r="Y6139">
        <v>13.635704664432685</v>
      </c>
      <c r="Z6139">
        <v>13.001678423330764</v>
      </c>
      <c r="AA6139">
        <v>4.4849571514890654</v>
      </c>
      <c r="AB6139">
        <v>22.056643189667998</v>
      </c>
      <c r="AC6139">
        <v>0</v>
      </c>
      <c r="AD6139">
        <v>0</v>
      </c>
      <c r="AE6139">
        <v>54.850101706057259</v>
      </c>
    </row>
    <row r="6140" spans="1:31" x14ac:dyDescent="0.25">
      <c r="A6140">
        <v>2438185</v>
      </c>
      <c r="B6140">
        <v>1</v>
      </c>
      <c r="C6140" t="s">
        <v>80</v>
      </c>
      <c r="D6140" t="s">
        <v>85</v>
      </c>
      <c r="E6140" t="s">
        <v>156</v>
      </c>
      <c r="F6140" t="s">
        <v>5013</v>
      </c>
      <c r="G6140" t="s">
        <v>175</v>
      </c>
      <c r="H6140" t="s">
        <v>135</v>
      </c>
      <c r="I6140" t="s">
        <v>136</v>
      </c>
      <c r="J6140" t="s">
        <v>137</v>
      </c>
      <c r="K6140" t="s">
        <v>138</v>
      </c>
      <c r="L6140" t="s">
        <v>17675</v>
      </c>
      <c r="M6140" t="s">
        <v>17676</v>
      </c>
      <c r="N6140">
        <v>1.3716666660000001</v>
      </c>
      <c r="O6140">
        <v>0</v>
      </c>
      <c r="P6140">
        <v>459</v>
      </c>
      <c r="Q6140">
        <v>0</v>
      </c>
      <c r="R6140">
        <v>0</v>
      </c>
      <c r="S6140">
        <v>0</v>
      </c>
      <c r="T6140">
        <v>7</v>
      </c>
      <c r="U6140">
        <v>0</v>
      </c>
      <c r="V6140">
        <v>0</v>
      </c>
      <c r="W6140">
        <v>0</v>
      </c>
      <c r="X6140">
        <v>209.32527398314323</v>
      </c>
      <c r="Y6140">
        <v>0</v>
      </c>
      <c r="Z6140">
        <v>0</v>
      </c>
      <c r="AA6140">
        <v>0</v>
      </c>
      <c r="AB6140">
        <v>2.331297493237185</v>
      </c>
      <c r="AC6140">
        <v>0</v>
      </c>
      <c r="AD6140">
        <v>0</v>
      </c>
      <c r="AE6140">
        <v>211.65657147638041</v>
      </c>
    </row>
    <row r="6141" spans="1:31" x14ac:dyDescent="0.25">
      <c r="A6141">
        <v>2438187</v>
      </c>
      <c r="B6141">
        <v>1</v>
      </c>
      <c r="C6141" t="s">
        <v>80</v>
      </c>
      <c r="D6141" t="s">
        <v>97</v>
      </c>
      <c r="E6141" t="s">
        <v>156</v>
      </c>
      <c r="F6141" t="s">
        <v>2508</v>
      </c>
      <c r="G6141" t="s">
        <v>355</v>
      </c>
      <c r="H6141" t="s">
        <v>135</v>
      </c>
      <c r="I6141" t="s">
        <v>136</v>
      </c>
      <c r="J6141" t="s">
        <v>137</v>
      </c>
      <c r="K6141" t="s">
        <v>164</v>
      </c>
      <c r="L6141" t="s">
        <v>17677</v>
      </c>
      <c r="M6141" t="s">
        <v>17678</v>
      </c>
      <c r="N6141">
        <v>7.7052777770000001</v>
      </c>
      <c r="O6141">
        <v>0</v>
      </c>
      <c r="P6141">
        <v>147</v>
      </c>
      <c r="Q6141">
        <v>0</v>
      </c>
      <c r="R6141">
        <v>12</v>
      </c>
      <c r="S6141">
        <v>0</v>
      </c>
      <c r="T6141">
        <v>32</v>
      </c>
      <c r="U6141">
        <v>0</v>
      </c>
      <c r="V6141">
        <v>0</v>
      </c>
      <c r="W6141">
        <v>0</v>
      </c>
      <c r="X6141">
        <v>261.46350188283355</v>
      </c>
      <c r="Y6141">
        <v>0</v>
      </c>
      <c r="Z6141">
        <v>0.78894283742938509</v>
      </c>
      <c r="AA6141">
        <v>0</v>
      </c>
      <c r="AB6141">
        <v>57.152021229436265</v>
      </c>
      <c r="AC6141">
        <v>0</v>
      </c>
      <c r="AD6141">
        <v>0</v>
      </c>
      <c r="AE6141">
        <v>319.40446594969922</v>
      </c>
    </row>
    <row r="6142" spans="1:31" x14ac:dyDescent="0.25">
      <c r="A6142">
        <v>2438188</v>
      </c>
      <c r="B6142">
        <v>1</v>
      </c>
      <c r="C6142" t="s">
        <v>80</v>
      </c>
      <c r="D6142" t="s">
        <v>93</v>
      </c>
      <c r="E6142" t="s">
        <v>147</v>
      </c>
      <c r="F6142" t="s">
        <v>3363</v>
      </c>
      <c r="G6142" t="s">
        <v>187</v>
      </c>
      <c r="H6142" t="s">
        <v>135</v>
      </c>
      <c r="I6142" t="s">
        <v>136</v>
      </c>
      <c r="J6142" t="s">
        <v>137</v>
      </c>
      <c r="K6142" t="s">
        <v>164</v>
      </c>
      <c r="L6142" t="s">
        <v>17679</v>
      </c>
      <c r="M6142" t="s">
        <v>17680</v>
      </c>
      <c r="N6142">
        <v>8.1186111109999999</v>
      </c>
      <c r="O6142">
        <v>0</v>
      </c>
      <c r="P6142">
        <v>3</v>
      </c>
      <c r="Q6142">
        <v>0</v>
      </c>
      <c r="R6142">
        <v>8</v>
      </c>
      <c r="S6142">
        <v>0</v>
      </c>
      <c r="T6142">
        <v>2</v>
      </c>
      <c r="U6142">
        <v>0</v>
      </c>
      <c r="V6142">
        <v>0</v>
      </c>
      <c r="W6142">
        <v>0</v>
      </c>
      <c r="X6142">
        <v>4.6724159273782053</v>
      </c>
      <c r="Y6142">
        <v>0</v>
      </c>
      <c r="Z6142">
        <v>7.133242763917778</v>
      </c>
      <c r="AA6142">
        <v>0</v>
      </c>
      <c r="AB6142">
        <v>0.16691464031641334</v>
      </c>
      <c r="AC6142">
        <v>0</v>
      </c>
      <c r="AD6142">
        <v>0</v>
      </c>
      <c r="AE6142">
        <v>11.972573331612397</v>
      </c>
    </row>
    <row r="6143" spans="1:31" x14ac:dyDescent="0.25">
      <c r="A6143">
        <v>2438189</v>
      </c>
      <c r="B6143">
        <v>1</v>
      </c>
      <c r="C6143" t="s">
        <v>80</v>
      </c>
      <c r="D6143" t="s">
        <v>97</v>
      </c>
      <c r="E6143" t="s">
        <v>147</v>
      </c>
      <c r="F6143" t="s">
        <v>2411</v>
      </c>
      <c r="G6143" t="s">
        <v>355</v>
      </c>
      <c r="H6143" t="s">
        <v>135</v>
      </c>
      <c r="I6143" t="s">
        <v>136</v>
      </c>
      <c r="J6143" t="s">
        <v>137</v>
      </c>
      <c r="K6143" t="s">
        <v>164</v>
      </c>
      <c r="L6143" t="s">
        <v>17681</v>
      </c>
      <c r="M6143" t="s">
        <v>17682</v>
      </c>
      <c r="N6143">
        <v>7.6791666660000004</v>
      </c>
      <c r="O6143">
        <v>0</v>
      </c>
      <c r="P6143">
        <v>28</v>
      </c>
      <c r="Q6143">
        <v>0</v>
      </c>
      <c r="R6143">
        <v>6</v>
      </c>
      <c r="S6143">
        <v>0</v>
      </c>
      <c r="T6143">
        <v>7</v>
      </c>
      <c r="U6143">
        <v>0</v>
      </c>
      <c r="V6143">
        <v>0</v>
      </c>
      <c r="W6143">
        <v>0</v>
      </c>
      <c r="X6143">
        <v>98.287602407909347</v>
      </c>
      <c r="Y6143">
        <v>0</v>
      </c>
      <c r="Z6143">
        <v>4.9310847159927418</v>
      </c>
      <c r="AA6143">
        <v>0</v>
      </c>
      <c r="AB6143">
        <v>65.914081054529433</v>
      </c>
      <c r="AC6143">
        <v>0</v>
      </c>
      <c r="AD6143">
        <v>0</v>
      </c>
      <c r="AE6143">
        <v>169.13276817843152</v>
      </c>
    </row>
    <row r="6144" spans="1:31" x14ac:dyDescent="0.25">
      <c r="A6144">
        <v>2438190</v>
      </c>
      <c r="B6144">
        <v>1</v>
      </c>
      <c r="C6144" t="s">
        <v>80</v>
      </c>
      <c r="D6144" t="s">
        <v>99</v>
      </c>
      <c r="E6144" t="s">
        <v>141</v>
      </c>
      <c r="F6144" t="s">
        <v>7984</v>
      </c>
      <c r="G6144" t="s">
        <v>143</v>
      </c>
      <c r="H6144" t="s">
        <v>144</v>
      </c>
      <c r="I6144" t="s">
        <v>136</v>
      </c>
      <c r="J6144" t="s">
        <v>137</v>
      </c>
      <c r="K6144" t="s">
        <v>138</v>
      </c>
      <c r="L6144" t="s">
        <v>17683</v>
      </c>
      <c r="M6144" t="s">
        <v>17684</v>
      </c>
      <c r="N6144">
        <v>1.1741666660000001</v>
      </c>
      <c r="O6144">
        <v>0</v>
      </c>
      <c r="P6144">
        <v>0</v>
      </c>
      <c r="Q6144">
        <v>0</v>
      </c>
      <c r="R6144">
        <v>0</v>
      </c>
      <c r="S6144">
        <v>5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367.73863362587036</v>
      </c>
      <c r="AB6144">
        <v>0</v>
      </c>
      <c r="AC6144">
        <v>0</v>
      </c>
      <c r="AD6144">
        <v>0</v>
      </c>
      <c r="AE6144">
        <v>367.73863362587036</v>
      </c>
    </row>
    <row r="6145" spans="1:31" x14ac:dyDescent="0.25">
      <c r="A6145">
        <v>2438191</v>
      </c>
      <c r="B6145">
        <v>1</v>
      </c>
      <c r="C6145" t="s">
        <v>80</v>
      </c>
      <c r="D6145" t="s">
        <v>88</v>
      </c>
      <c r="E6145" t="s">
        <v>132</v>
      </c>
      <c r="F6145" t="s">
        <v>17685</v>
      </c>
      <c r="G6145" t="s">
        <v>214</v>
      </c>
      <c r="H6145" t="s">
        <v>135</v>
      </c>
      <c r="I6145" t="s">
        <v>136</v>
      </c>
      <c r="J6145" t="s">
        <v>3</v>
      </c>
      <c r="K6145" t="s">
        <v>138</v>
      </c>
      <c r="L6145" t="s">
        <v>17686</v>
      </c>
      <c r="M6145" t="s">
        <v>17687</v>
      </c>
      <c r="N6145">
        <v>5.8227777769999998</v>
      </c>
      <c r="O6145">
        <v>0</v>
      </c>
      <c r="P6145">
        <v>30</v>
      </c>
      <c r="Q6145">
        <v>0</v>
      </c>
      <c r="R6145">
        <v>0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50.656695419467816</v>
      </c>
      <c r="Y6145">
        <v>0</v>
      </c>
      <c r="Z6145">
        <v>0</v>
      </c>
      <c r="AA6145">
        <v>0</v>
      </c>
      <c r="AB6145">
        <v>2.47905098495049</v>
      </c>
      <c r="AC6145">
        <v>0</v>
      </c>
      <c r="AD6145">
        <v>0</v>
      </c>
      <c r="AE6145">
        <v>53.135746404418306</v>
      </c>
    </row>
    <row r="6146" spans="1:31" x14ac:dyDescent="0.25">
      <c r="A6146">
        <v>2438192</v>
      </c>
      <c r="B6146">
        <v>1</v>
      </c>
      <c r="C6146" t="s">
        <v>80</v>
      </c>
      <c r="D6146" t="s">
        <v>92</v>
      </c>
      <c r="E6146" t="s">
        <v>141</v>
      </c>
      <c r="F6146" t="s">
        <v>885</v>
      </c>
      <c r="G6146" t="s">
        <v>187</v>
      </c>
      <c r="H6146" t="s">
        <v>144</v>
      </c>
      <c r="I6146" t="s">
        <v>136</v>
      </c>
      <c r="J6146" t="s">
        <v>137</v>
      </c>
      <c r="K6146" t="s">
        <v>164</v>
      </c>
      <c r="L6146" t="s">
        <v>17688</v>
      </c>
      <c r="M6146" t="s">
        <v>17689</v>
      </c>
      <c r="N6146">
        <v>5.648055555</v>
      </c>
      <c r="O6146">
        <v>0</v>
      </c>
      <c r="P6146">
        <v>2242</v>
      </c>
      <c r="Q6146">
        <v>0</v>
      </c>
      <c r="R6146">
        <v>3</v>
      </c>
      <c r="S6146">
        <v>3</v>
      </c>
      <c r="T6146">
        <v>87</v>
      </c>
      <c r="U6146">
        <v>1</v>
      </c>
      <c r="V6146">
        <v>5</v>
      </c>
      <c r="W6146">
        <v>0</v>
      </c>
      <c r="X6146">
        <v>1878.5995461399652</v>
      </c>
      <c r="Y6146">
        <v>0</v>
      </c>
      <c r="Z6146">
        <v>4.0657410348716896</v>
      </c>
      <c r="AA6146">
        <v>146.05667532197631</v>
      </c>
      <c r="AB6146">
        <v>639.87951800250835</v>
      </c>
      <c r="AC6146">
        <v>877.70426095949801</v>
      </c>
      <c r="AD6146">
        <v>9.2198513228259191</v>
      </c>
      <c r="AE6146">
        <v>3555.5255927816461</v>
      </c>
    </row>
    <row r="6147" spans="1:31" x14ac:dyDescent="0.25">
      <c r="A6147">
        <v>2438194</v>
      </c>
      <c r="B6147">
        <v>1</v>
      </c>
      <c r="C6147" t="s">
        <v>80</v>
      </c>
      <c r="D6147" t="s">
        <v>105</v>
      </c>
      <c r="E6147" t="s">
        <v>161</v>
      </c>
      <c r="F6147" t="s">
        <v>17690</v>
      </c>
      <c r="G6147" t="s">
        <v>256</v>
      </c>
      <c r="H6147" t="s">
        <v>144</v>
      </c>
      <c r="I6147" t="s">
        <v>136</v>
      </c>
      <c r="J6147" t="s">
        <v>137</v>
      </c>
      <c r="K6147" t="s">
        <v>138</v>
      </c>
      <c r="L6147" t="s">
        <v>17691</v>
      </c>
      <c r="M6147" t="s">
        <v>17692</v>
      </c>
      <c r="N6147">
        <v>1.1930555549999999</v>
      </c>
      <c r="O6147">
        <v>0</v>
      </c>
      <c r="P6147">
        <v>114</v>
      </c>
      <c r="Q6147">
        <v>0</v>
      </c>
      <c r="R6147">
        <v>1</v>
      </c>
      <c r="S6147">
        <v>0</v>
      </c>
      <c r="T6147">
        <v>37</v>
      </c>
      <c r="U6147">
        <v>0</v>
      </c>
      <c r="V6147">
        <v>0</v>
      </c>
      <c r="W6147">
        <v>0</v>
      </c>
      <c r="X6147">
        <v>43.700594222801897</v>
      </c>
      <c r="Y6147">
        <v>0</v>
      </c>
      <c r="Z6147">
        <v>0.10196151747459112</v>
      </c>
      <c r="AA6147">
        <v>0</v>
      </c>
      <c r="AB6147">
        <v>59.237664961100954</v>
      </c>
      <c r="AC6147">
        <v>0</v>
      </c>
      <c r="AD6147">
        <v>0</v>
      </c>
      <c r="AE6147">
        <v>103.04022070137745</v>
      </c>
    </row>
    <row r="6148" spans="1:31" x14ac:dyDescent="0.25">
      <c r="A6148">
        <v>2438197</v>
      </c>
      <c r="B6148">
        <v>1</v>
      </c>
      <c r="C6148" t="s">
        <v>80</v>
      </c>
      <c r="D6148" t="s">
        <v>97</v>
      </c>
      <c r="E6148" t="s">
        <v>147</v>
      </c>
      <c r="F6148" t="s">
        <v>17693</v>
      </c>
      <c r="G6148" t="s">
        <v>479</v>
      </c>
      <c r="H6148" t="s">
        <v>135</v>
      </c>
      <c r="I6148" t="s">
        <v>136</v>
      </c>
      <c r="J6148" t="s">
        <v>137</v>
      </c>
      <c r="K6148" t="s">
        <v>138</v>
      </c>
      <c r="L6148" t="s">
        <v>17694</v>
      </c>
      <c r="M6148" t="s">
        <v>17695</v>
      </c>
      <c r="N6148">
        <v>2.0738888879999999</v>
      </c>
      <c r="O6148">
        <v>0</v>
      </c>
      <c r="P6148">
        <v>12</v>
      </c>
      <c r="Q6148">
        <v>0</v>
      </c>
      <c r="R6148">
        <v>0</v>
      </c>
      <c r="S6148">
        <v>0</v>
      </c>
      <c r="T6148">
        <v>3</v>
      </c>
      <c r="U6148">
        <v>0</v>
      </c>
      <c r="V6148">
        <v>0</v>
      </c>
      <c r="W6148">
        <v>0</v>
      </c>
      <c r="X6148">
        <v>2.4585639754618809</v>
      </c>
      <c r="Y6148">
        <v>0</v>
      </c>
      <c r="Z6148">
        <v>0</v>
      </c>
      <c r="AA6148">
        <v>0</v>
      </c>
      <c r="AB6148">
        <v>5.6655082089406665E-2</v>
      </c>
      <c r="AC6148">
        <v>0</v>
      </c>
      <c r="AD6148">
        <v>0</v>
      </c>
      <c r="AE6148">
        <v>2.5152190575512874</v>
      </c>
    </row>
    <row r="6149" spans="1:31" x14ac:dyDescent="0.25">
      <c r="A6149">
        <v>2438198</v>
      </c>
      <c r="B6149">
        <v>1</v>
      </c>
      <c r="C6149" t="s">
        <v>81</v>
      </c>
      <c r="D6149" t="s">
        <v>127</v>
      </c>
      <c r="E6149" t="s">
        <v>132</v>
      </c>
      <c r="F6149" t="s">
        <v>17696</v>
      </c>
      <c r="G6149" t="s">
        <v>134</v>
      </c>
      <c r="H6149" t="s">
        <v>135</v>
      </c>
      <c r="I6149" t="s">
        <v>136</v>
      </c>
      <c r="J6149" t="s">
        <v>137</v>
      </c>
      <c r="K6149" t="s">
        <v>138</v>
      </c>
      <c r="L6149" t="s">
        <v>17697</v>
      </c>
      <c r="M6149" t="s">
        <v>17698</v>
      </c>
      <c r="N6149">
        <v>0.96916666600000001</v>
      </c>
      <c r="O6149">
        <v>0</v>
      </c>
      <c r="P6149">
        <v>1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</row>
    <row r="6150" spans="1:31" x14ac:dyDescent="0.25">
      <c r="A6150">
        <v>2438199</v>
      </c>
      <c r="B6150">
        <v>1</v>
      </c>
      <c r="C6150" t="s">
        <v>81</v>
      </c>
      <c r="D6150" t="s">
        <v>113</v>
      </c>
      <c r="E6150" t="s">
        <v>132</v>
      </c>
      <c r="F6150" t="s">
        <v>17699</v>
      </c>
      <c r="G6150" t="s">
        <v>134</v>
      </c>
      <c r="H6150" t="s">
        <v>135</v>
      </c>
      <c r="I6150" t="s">
        <v>136</v>
      </c>
      <c r="J6150" t="s">
        <v>137</v>
      </c>
      <c r="K6150" t="s">
        <v>138</v>
      </c>
      <c r="L6150" t="s">
        <v>17700</v>
      </c>
      <c r="M6150" t="s">
        <v>17701</v>
      </c>
      <c r="N6150">
        <v>1.5761111109999999</v>
      </c>
      <c r="O6150">
        <v>0</v>
      </c>
      <c r="P6150">
        <v>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0.17206078957761584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0.17206078957761584</v>
      </c>
    </row>
    <row r="6151" spans="1:31" x14ac:dyDescent="0.25">
      <c r="A6151">
        <v>2438200</v>
      </c>
      <c r="B6151">
        <v>1</v>
      </c>
      <c r="C6151" t="s">
        <v>80</v>
      </c>
      <c r="D6151" t="s">
        <v>96</v>
      </c>
      <c r="E6151" t="s">
        <v>161</v>
      </c>
      <c r="F6151" t="s">
        <v>17702</v>
      </c>
      <c r="G6151" t="s">
        <v>256</v>
      </c>
      <c r="H6151" t="s">
        <v>144</v>
      </c>
      <c r="I6151" t="s">
        <v>136</v>
      </c>
      <c r="J6151" t="s">
        <v>137</v>
      </c>
      <c r="K6151" t="s">
        <v>138</v>
      </c>
      <c r="L6151" t="s">
        <v>17703</v>
      </c>
      <c r="M6151" t="s">
        <v>17704</v>
      </c>
      <c r="N6151">
        <v>2.6558333329999999</v>
      </c>
      <c r="O6151">
        <v>0</v>
      </c>
      <c r="P6151">
        <v>92</v>
      </c>
      <c r="Q6151">
        <v>0</v>
      </c>
      <c r="R6151">
        <v>5</v>
      </c>
      <c r="S6151">
        <v>0</v>
      </c>
      <c r="T6151">
        <v>13</v>
      </c>
      <c r="U6151">
        <v>0</v>
      </c>
      <c r="V6151">
        <v>0</v>
      </c>
      <c r="W6151">
        <v>0</v>
      </c>
      <c r="X6151">
        <v>119.02981519257028</v>
      </c>
      <c r="Y6151">
        <v>0</v>
      </c>
      <c r="Z6151">
        <v>4.6993998426340369</v>
      </c>
      <c r="AA6151">
        <v>0</v>
      </c>
      <c r="AB6151">
        <v>48.629982784879978</v>
      </c>
      <c r="AC6151">
        <v>0</v>
      </c>
      <c r="AD6151">
        <v>0</v>
      </c>
      <c r="AE6151">
        <v>172.35919782008429</v>
      </c>
    </row>
    <row r="6152" spans="1:31" x14ac:dyDescent="0.25">
      <c r="A6152">
        <v>2438202</v>
      </c>
      <c r="B6152">
        <v>1</v>
      </c>
      <c r="C6152" t="s">
        <v>80</v>
      </c>
      <c r="D6152" t="s">
        <v>92</v>
      </c>
      <c r="E6152" t="s">
        <v>132</v>
      </c>
      <c r="F6152" t="s">
        <v>17705</v>
      </c>
      <c r="G6152" t="s">
        <v>249</v>
      </c>
      <c r="H6152" t="s">
        <v>135</v>
      </c>
      <c r="I6152" t="s">
        <v>136</v>
      </c>
      <c r="J6152" t="s">
        <v>137</v>
      </c>
      <c r="K6152" t="s">
        <v>138</v>
      </c>
      <c r="L6152" t="s">
        <v>17706</v>
      </c>
      <c r="M6152" t="s">
        <v>17707</v>
      </c>
      <c r="N6152">
        <v>6.6588888879999999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1.6984054070310248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1.6984054070310248</v>
      </c>
    </row>
    <row r="6153" spans="1:31" x14ac:dyDescent="0.25">
      <c r="A6153">
        <v>2438204</v>
      </c>
      <c r="B6153">
        <v>1</v>
      </c>
      <c r="C6153" t="s">
        <v>80</v>
      </c>
      <c r="D6153" t="s">
        <v>99</v>
      </c>
      <c r="E6153" t="s">
        <v>178</v>
      </c>
      <c r="F6153" t="s">
        <v>17708</v>
      </c>
      <c r="G6153" t="s">
        <v>187</v>
      </c>
      <c r="H6153" t="s">
        <v>144</v>
      </c>
      <c r="I6153" t="s">
        <v>136</v>
      </c>
      <c r="J6153" t="s">
        <v>137</v>
      </c>
      <c r="K6153" t="s">
        <v>164</v>
      </c>
      <c r="L6153" t="s">
        <v>17709</v>
      </c>
      <c r="M6153" t="s">
        <v>17710</v>
      </c>
      <c r="N6153">
        <v>5.6058333329999996</v>
      </c>
      <c r="O6153">
        <v>5</v>
      </c>
      <c r="P6153">
        <v>1299</v>
      </c>
      <c r="Q6153">
        <v>0</v>
      </c>
      <c r="R6153">
        <v>25</v>
      </c>
      <c r="S6153">
        <v>3</v>
      </c>
      <c r="T6153">
        <v>176</v>
      </c>
      <c r="U6153">
        <v>0</v>
      </c>
      <c r="V6153">
        <v>2</v>
      </c>
      <c r="W6153">
        <v>208.99268834115165</v>
      </c>
      <c r="X6153">
        <v>1402.760303409063</v>
      </c>
      <c r="Y6153">
        <v>0</v>
      </c>
      <c r="Z6153">
        <v>10.291331422976432</v>
      </c>
      <c r="AA6153">
        <v>686.19190224854219</v>
      </c>
      <c r="AB6153">
        <v>1120.394177119817</v>
      </c>
      <c r="AC6153">
        <v>0</v>
      </c>
      <c r="AD6153">
        <v>1.6422666566722026</v>
      </c>
      <c r="AE6153">
        <v>3430.2726691982225</v>
      </c>
    </row>
    <row r="6154" spans="1:31" x14ac:dyDescent="0.25">
      <c r="A6154">
        <v>2438207</v>
      </c>
      <c r="B6154">
        <v>1</v>
      </c>
      <c r="C6154" t="s">
        <v>80</v>
      </c>
      <c r="D6154" t="s">
        <v>90</v>
      </c>
      <c r="E6154" t="s">
        <v>156</v>
      </c>
      <c r="F6154" t="s">
        <v>17711</v>
      </c>
      <c r="G6154" t="s">
        <v>175</v>
      </c>
      <c r="H6154" t="s">
        <v>135</v>
      </c>
      <c r="I6154" t="s">
        <v>136</v>
      </c>
      <c r="J6154" t="s">
        <v>137</v>
      </c>
      <c r="K6154" t="s">
        <v>138</v>
      </c>
      <c r="L6154" t="s">
        <v>17712</v>
      </c>
      <c r="M6154" t="s">
        <v>17713</v>
      </c>
      <c r="N6154">
        <v>0.37694444399999999</v>
      </c>
      <c r="O6154">
        <v>0</v>
      </c>
      <c r="P6154">
        <v>386</v>
      </c>
      <c r="Q6154">
        <v>0</v>
      </c>
      <c r="R6154">
        <v>0</v>
      </c>
      <c r="S6154">
        <v>0</v>
      </c>
      <c r="T6154">
        <v>27</v>
      </c>
      <c r="U6154">
        <v>0</v>
      </c>
      <c r="V6154">
        <v>0</v>
      </c>
      <c r="W6154">
        <v>0</v>
      </c>
      <c r="X6154">
        <v>45.856245927475491</v>
      </c>
      <c r="Y6154">
        <v>0</v>
      </c>
      <c r="Z6154">
        <v>0</v>
      </c>
      <c r="AA6154">
        <v>0</v>
      </c>
      <c r="AB6154">
        <v>6.1081566566142342</v>
      </c>
      <c r="AC6154">
        <v>0</v>
      </c>
      <c r="AD6154">
        <v>0</v>
      </c>
      <c r="AE6154">
        <v>51.964402584089726</v>
      </c>
    </row>
    <row r="6155" spans="1:31" x14ac:dyDescent="0.25">
      <c r="A6155">
        <v>2438219</v>
      </c>
      <c r="B6155">
        <v>1</v>
      </c>
      <c r="C6155" t="s">
        <v>80</v>
      </c>
      <c r="D6155" t="s">
        <v>82</v>
      </c>
      <c r="E6155" t="s">
        <v>156</v>
      </c>
      <c r="F6155" t="s">
        <v>4752</v>
      </c>
      <c r="G6155" t="s">
        <v>1709</v>
      </c>
      <c r="H6155" t="s">
        <v>135</v>
      </c>
      <c r="I6155" t="s">
        <v>136</v>
      </c>
      <c r="J6155" t="s">
        <v>3</v>
      </c>
      <c r="K6155" t="s">
        <v>138</v>
      </c>
      <c r="L6155" t="s">
        <v>17714</v>
      </c>
      <c r="M6155" t="s">
        <v>17715</v>
      </c>
      <c r="N6155">
        <v>0.70722222199999996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17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51.662903203391672</v>
      </c>
      <c r="AC6155">
        <v>0</v>
      </c>
      <c r="AD6155">
        <v>0</v>
      </c>
      <c r="AE6155">
        <v>51.662903203391672</v>
      </c>
    </row>
    <row r="6156" spans="1:31" x14ac:dyDescent="0.25">
      <c r="A6156">
        <v>2438221</v>
      </c>
      <c r="B6156">
        <v>1</v>
      </c>
      <c r="C6156" t="s">
        <v>80</v>
      </c>
      <c r="D6156" t="s">
        <v>107</v>
      </c>
      <c r="E6156" t="s">
        <v>147</v>
      </c>
      <c r="F6156" t="s">
        <v>17716</v>
      </c>
      <c r="G6156" t="s">
        <v>272</v>
      </c>
      <c r="H6156" t="s">
        <v>135</v>
      </c>
      <c r="I6156" t="s">
        <v>136</v>
      </c>
      <c r="J6156" t="s">
        <v>137</v>
      </c>
      <c r="K6156" t="s">
        <v>138</v>
      </c>
      <c r="L6156" t="s">
        <v>17717</v>
      </c>
      <c r="M6156" t="s">
        <v>17718</v>
      </c>
      <c r="N6156">
        <v>2.7313888880000001</v>
      </c>
      <c r="O6156">
        <v>0</v>
      </c>
      <c r="P6156">
        <v>2</v>
      </c>
      <c r="Q6156">
        <v>0</v>
      </c>
      <c r="R6156">
        <v>0</v>
      </c>
      <c r="S6156">
        <v>0</v>
      </c>
      <c r="T6156">
        <v>1</v>
      </c>
      <c r="U6156">
        <v>0</v>
      </c>
      <c r="V6156">
        <v>0</v>
      </c>
      <c r="W6156">
        <v>0</v>
      </c>
      <c r="X6156">
        <v>2.580637915133547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2.580637915133547</v>
      </c>
    </row>
    <row r="6157" spans="1:31" x14ac:dyDescent="0.25">
      <c r="A6157">
        <v>2438225</v>
      </c>
      <c r="B6157">
        <v>1</v>
      </c>
      <c r="C6157" t="s">
        <v>81</v>
      </c>
      <c r="D6157" t="s">
        <v>118</v>
      </c>
      <c r="E6157" t="s">
        <v>161</v>
      </c>
      <c r="F6157" t="s">
        <v>17719</v>
      </c>
      <c r="G6157" t="s">
        <v>256</v>
      </c>
      <c r="H6157" t="s">
        <v>144</v>
      </c>
      <c r="I6157" t="s">
        <v>136</v>
      </c>
      <c r="J6157" t="s">
        <v>137</v>
      </c>
      <c r="K6157" t="s">
        <v>138</v>
      </c>
      <c r="L6157" t="s">
        <v>17720</v>
      </c>
      <c r="M6157" t="s">
        <v>17721</v>
      </c>
      <c r="N6157">
        <v>1.2675000000000001</v>
      </c>
      <c r="O6157">
        <v>0</v>
      </c>
      <c r="P6157">
        <v>0</v>
      </c>
      <c r="Q6157">
        <v>0</v>
      </c>
      <c r="R6157">
        <v>8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7.1888186215529384</v>
      </c>
      <c r="AA6157">
        <v>0</v>
      </c>
      <c r="AB6157">
        <v>0</v>
      </c>
      <c r="AC6157">
        <v>0</v>
      </c>
      <c r="AD6157">
        <v>0</v>
      </c>
      <c r="AE6157">
        <v>7.1888186215529384</v>
      </c>
    </row>
    <row r="6158" spans="1:31" x14ac:dyDescent="0.25">
      <c r="A6158">
        <v>2438226</v>
      </c>
      <c r="B6158">
        <v>1</v>
      </c>
      <c r="C6158" t="s">
        <v>80</v>
      </c>
      <c r="D6158" t="s">
        <v>100</v>
      </c>
      <c r="E6158" t="s">
        <v>147</v>
      </c>
      <c r="F6158" t="s">
        <v>17722</v>
      </c>
      <c r="G6158" t="s">
        <v>308</v>
      </c>
      <c r="H6158" t="s">
        <v>135</v>
      </c>
      <c r="I6158" t="s">
        <v>136</v>
      </c>
      <c r="J6158" t="s">
        <v>137</v>
      </c>
      <c r="K6158" t="s">
        <v>138</v>
      </c>
      <c r="L6158" t="s">
        <v>17723</v>
      </c>
      <c r="M6158" t="s">
        <v>17724</v>
      </c>
      <c r="N6158">
        <v>2.4216666660000001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8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103.38972480559531</v>
      </c>
      <c r="AC6158">
        <v>0</v>
      </c>
      <c r="AD6158">
        <v>0</v>
      </c>
      <c r="AE6158">
        <v>103.38972480559531</v>
      </c>
    </row>
    <row r="6159" spans="1:31" x14ac:dyDescent="0.25">
      <c r="A6159">
        <v>2438228</v>
      </c>
      <c r="B6159">
        <v>1</v>
      </c>
      <c r="C6159" t="s">
        <v>81</v>
      </c>
      <c r="D6159" t="s">
        <v>112</v>
      </c>
      <c r="E6159" t="s">
        <v>290</v>
      </c>
      <c r="F6159" t="s">
        <v>17725</v>
      </c>
      <c r="G6159" t="s">
        <v>525</v>
      </c>
      <c r="H6159" t="s">
        <v>135</v>
      </c>
      <c r="I6159" t="s">
        <v>136</v>
      </c>
      <c r="J6159" t="s">
        <v>137</v>
      </c>
      <c r="K6159" t="s">
        <v>138</v>
      </c>
      <c r="L6159" t="s">
        <v>17726</v>
      </c>
      <c r="M6159" t="s">
        <v>17727</v>
      </c>
      <c r="N6159">
        <v>4.3141666660000002</v>
      </c>
      <c r="O6159">
        <v>0</v>
      </c>
      <c r="P6159">
        <v>68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63.117402377344163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63.117402377344163</v>
      </c>
    </row>
    <row r="6160" spans="1:31" x14ac:dyDescent="0.25">
      <c r="A6160">
        <v>2438229</v>
      </c>
      <c r="B6160">
        <v>1</v>
      </c>
      <c r="C6160" t="s">
        <v>81</v>
      </c>
      <c r="D6160" t="s">
        <v>128</v>
      </c>
      <c r="E6160" t="s">
        <v>141</v>
      </c>
      <c r="F6160" t="s">
        <v>17728</v>
      </c>
      <c r="G6160" t="s">
        <v>143</v>
      </c>
      <c r="H6160" t="s">
        <v>144</v>
      </c>
      <c r="I6160" t="s">
        <v>136</v>
      </c>
      <c r="J6160" t="s">
        <v>137</v>
      </c>
      <c r="K6160" t="s">
        <v>138</v>
      </c>
      <c r="L6160" t="s">
        <v>17729</v>
      </c>
      <c r="M6160" t="s">
        <v>17730</v>
      </c>
      <c r="N6160">
        <v>3.920555555</v>
      </c>
      <c r="O6160">
        <v>0</v>
      </c>
      <c r="P6160">
        <v>0</v>
      </c>
      <c r="Q6160">
        <v>0</v>
      </c>
      <c r="R6160">
        <v>0</v>
      </c>
      <c r="S6160">
        <v>2</v>
      </c>
      <c r="T6160">
        <v>0</v>
      </c>
      <c r="U6160">
        <v>3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5.567769242639999</v>
      </c>
      <c r="AB6160">
        <v>0</v>
      </c>
      <c r="AC6160">
        <v>377.37530993715336</v>
      </c>
      <c r="AD6160">
        <v>0</v>
      </c>
      <c r="AE6160">
        <v>382.94307917979336</v>
      </c>
    </row>
    <row r="6161" spans="1:31" x14ac:dyDescent="0.25">
      <c r="A6161">
        <v>2438230</v>
      </c>
      <c r="B6161">
        <v>1</v>
      </c>
      <c r="C6161" t="s">
        <v>80</v>
      </c>
      <c r="D6161" t="s">
        <v>97</v>
      </c>
      <c r="E6161" t="s">
        <v>132</v>
      </c>
      <c r="F6161" t="s">
        <v>17731</v>
      </c>
      <c r="G6161" t="s">
        <v>198</v>
      </c>
      <c r="H6161" t="s">
        <v>135</v>
      </c>
      <c r="I6161" t="s">
        <v>136</v>
      </c>
      <c r="J6161" t="s">
        <v>137</v>
      </c>
      <c r="K6161" t="s">
        <v>138</v>
      </c>
      <c r="L6161" t="s">
        <v>17732</v>
      </c>
      <c r="M6161" t="s">
        <v>17733</v>
      </c>
      <c r="N6161">
        <v>0.85027777699999996</v>
      </c>
      <c r="O6161">
        <v>0</v>
      </c>
      <c r="P6161">
        <v>0</v>
      </c>
      <c r="Q6161">
        <v>0</v>
      </c>
      <c r="R6161">
        <v>1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</row>
    <row r="6162" spans="1:31" x14ac:dyDescent="0.25">
      <c r="A6162">
        <v>2438238</v>
      </c>
      <c r="B6162">
        <v>1</v>
      </c>
      <c r="C6162" t="s">
        <v>80</v>
      </c>
      <c r="D6162" t="s">
        <v>93</v>
      </c>
      <c r="E6162" t="s">
        <v>147</v>
      </c>
      <c r="F6162" t="s">
        <v>17734</v>
      </c>
      <c r="G6162" t="s">
        <v>214</v>
      </c>
      <c r="H6162" t="s">
        <v>135</v>
      </c>
      <c r="I6162" t="s">
        <v>136</v>
      </c>
      <c r="J6162" t="s">
        <v>3</v>
      </c>
      <c r="K6162" t="s">
        <v>138</v>
      </c>
      <c r="L6162" t="s">
        <v>17735</v>
      </c>
      <c r="M6162" t="s">
        <v>17736</v>
      </c>
      <c r="N6162">
        <v>1.2250000000000001</v>
      </c>
      <c r="O6162">
        <v>0</v>
      </c>
      <c r="P6162">
        <v>36</v>
      </c>
      <c r="Q6162">
        <v>0</v>
      </c>
      <c r="R6162">
        <v>0</v>
      </c>
      <c r="S6162">
        <v>0</v>
      </c>
      <c r="T6162">
        <v>4</v>
      </c>
      <c r="U6162">
        <v>0</v>
      </c>
      <c r="V6162">
        <v>0</v>
      </c>
      <c r="W6162">
        <v>0</v>
      </c>
      <c r="X6162">
        <v>13.431694724119666</v>
      </c>
      <c r="Y6162">
        <v>0</v>
      </c>
      <c r="Z6162">
        <v>0</v>
      </c>
      <c r="AA6162">
        <v>0</v>
      </c>
      <c r="AB6162">
        <v>5.1144136618730318</v>
      </c>
      <c r="AC6162">
        <v>0</v>
      </c>
      <c r="AD6162">
        <v>0</v>
      </c>
      <c r="AE6162">
        <v>18.546108385992696</v>
      </c>
    </row>
    <row r="6163" spans="1:31" x14ac:dyDescent="0.25">
      <c r="A6163">
        <v>2438239</v>
      </c>
      <c r="B6163">
        <v>1</v>
      </c>
      <c r="C6163" t="s">
        <v>80</v>
      </c>
      <c r="D6163" t="s">
        <v>96</v>
      </c>
      <c r="E6163" t="s">
        <v>132</v>
      </c>
      <c r="F6163" t="s">
        <v>17737</v>
      </c>
      <c r="G6163" t="s">
        <v>134</v>
      </c>
      <c r="H6163" t="s">
        <v>135</v>
      </c>
      <c r="I6163" t="s">
        <v>136</v>
      </c>
      <c r="J6163" t="s">
        <v>137</v>
      </c>
      <c r="K6163" t="s">
        <v>138</v>
      </c>
      <c r="L6163" t="s">
        <v>17738</v>
      </c>
      <c r="M6163" t="s">
        <v>17739</v>
      </c>
      <c r="N6163">
        <v>7.2711111109999997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1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15.045035775834544</v>
      </c>
      <c r="AC6163">
        <v>0</v>
      </c>
      <c r="AD6163">
        <v>0</v>
      </c>
      <c r="AE6163">
        <v>15.045035775834544</v>
      </c>
    </row>
    <row r="6164" spans="1:31" x14ac:dyDescent="0.25">
      <c r="A6164">
        <v>2438240</v>
      </c>
      <c r="B6164">
        <v>1</v>
      </c>
      <c r="C6164" t="s">
        <v>80</v>
      </c>
      <c r="D6164" t="s">
        <v>106</v>
      </c>
      <c r="E6164" t="s">
        <v>178</v>
      </c>
      <c r="F6164" t="s">
        <v>17740</v>
      </c>
      <c r="G6164" t="s">
        <v>187</v>
      </c>
      <c r="H6164" t="s">
        <v>144</v>
      </c>
      <c r="I6164" t="s">
        <v>136</v>
      </c>
      <c r="J6164" t="s">
        <v>137</v>
      </c>
      <c r="K6164" t="s">
        <v>164</v>
      </c>
      <c r="L6164" t="s">
        <v>17741</v>
      </c>
      <c r="M6164" t="s">
        <v>17742</v>
      </c>
      <c r="N6164">
        <v>1.672222222</v>
      </c>
      <c r="O6164">
        <v>0</v>
      </c>
      <c r="P6164">
        <v>4590</v>
      </c>
      <c r="Q6164">
        <v>0</v>
      </c>
      <c r="R6164">
        <v>13</v>
      </c>
      <c r="S6164">
        <v>3</v>
      </c>
      <c r="T6164">
        <v>306</v>
      </c>
      <c r="U6164">
        <v>1</v>
      </c>
      <c r="V6164">
        <v>1</v>
      </c>
      <c r="W6164">
        <v>0</v>
      </c>
      <c r="X6164">
        <v>1785.4739577027633</v>
      </c>
      <c r="Y6164">
        <v>0</v>
      </c>
      <c r="Z6164">
        <v>5.9315211127469745</v>
      </c>
      <c r="AA6164">
        <v>1386.9307778616621</v>
      </c>
      <c r="AB6164">
        <v>1282.11491162228</v>
      </c>
      <c r="AC6164">
        <v>91.179313974806817</v>
      </c>
      <c r="AD6164">
        <v>31.633496803564444</v>
      </c>
      <c r="AE6164">
        <v>4583.2639790778239</v>
      </c>
    </row>
    <row r="6165" spans="1:31" x14ac:dyDescent="0.25">
      <c r="A6165">
        <v>2438241</v>
      </c>
      <c r="B6165">
        <v>1</v>
      </c>
      <c r="C6165" t="s">
        <v>80</v>
      </c>
      <c r="D6165" t="s">
        <v>84</v>
      </c>
      <c r="E6165" t="s">
        <v>132</v>
      </c>
      <c r="F6165" t="s">
        <v>8565</v>
      </c>
      <c r="G6165" t="s">
        <v>153</v>
      </c>
      <c r="H6165" t="s">
        <v>135</v>
      </c>
      <c r="I6165" t="s">
        <v>136</v>
      </c>
      <c r="J6165" t="s">
        <v>137</v>
      </c>
      <c r="K6165" t="s">
        <v>138</v>
      </c>
      <c r="L6165" t="s">
        <v>17743</v>
      </c>
      <c r="M6165" t="s">
        <v>17744</v>
      </c>
      <c r="N6165">
        <v>5.2208333329999999</v>
      </c>
      <c r="O6165">
        <v>0</v>
      </c>
      <c r="P6165">
        <v>8</v>
      </c>
      <c r="Q6165">
        <v>0</v>
      </c>
      <c r="R6165">
        <v>0</v>
      </c>
      <c r="S6165">
        <v>0</v>
      </c>
      <c r="T6165">
        <v>1</v>
      </c>
      <c r="U6165">
        <v>0</v>
      </c>
      <c r="V6165">
        <v>0</v>
      </c>
      <c r="W6165">
        <v>0</v>
      </c>
      <c r="X6165">
        <v>7.8111469960622193</v>
      </c>
      <c r="Y6165">
        <v>0</v>
      </c>
      <c r="Z6165">
        <v>0</v>
      </c>
      <c r="AA6165">
        <v>0</v>
      </c>
      <c r="AB6165">
        <v>2.2323111561078002</v>
      </c>
      <c r="AC6165">
        <v>0</v>
      </c>
      <c r="AD6165">
        <v>0</v>
      </c>
      <c r="AE6165">
        <v>10.04345815217002</v>
      </c>
    </row>
    <row r="6166" spans="1:31" x14ac:dyDescent="0.25">
      <c r="A6166">
        <v>2438242</v>
      </c>
      <c r="B6166">
        <v>1</v>
      </c>
      <c r="C6166" t="s">
        <v>80</v>
      </c>
      <c r="D6166" t="s">
        <v>83</v>
      </c>
      <c r="E6166" t="s">
        <v>132</v>
      </c>
      <c r="F6166" t="s">
        <v>17745</v>
      </c>
      <c r="G6166" t="s">
        <v>134</v>
      </c>
      <c r="H6166" t="s">
        <v>135</v>
      </c>
      <c r="I6166" t="s">
        <v>136</v>
      </c>
      <c r="J6166" t="s">
        <v>137</v>
      </c>
      <c r="K6166" t="s">
        <v>138</v>
      </c>
      <c r="L6166" t="s">
        <v>17746</v>
      </c>
      <c r="M6166" t="s">
        <v>17747</v>
      </c>
      <c r="N6166">
        <v>1.1000000000000001</v>
      </c>
      <c r="O6166">
        <v>0</v>
      </c>
      <c r="P6166">
        <v>4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0.78272973935269041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0.78272973935269041</v>
      </c>
    </row>
    <row r="6167" spans="1:31" x14ac:dyDescent="0.25">
      <c r="A6167">
        <v>2438245</v>
      </c>
      <c r="B6167">
        <v>1</v>
      </c>
      <c r="C6167" t="s">
        <v>81</v>
      </c>
      <c r="D6167" t="s">
        <v>123</v>
      </c>
      <c r="E6167" t="s">
        <v>132</v>
      </c>
      <c r="F6167" t="s">
        <v>17748</v>
      </c>
      <c r="G6167" t="s">
        <v>198</v>
      </c>
      <c r="H6167" t="s">
        <v>135</v>
      </c>
      <c r="I6167" t="s">
        <v>136</v>
      </c>
      <c r="J6167" t="s">
        <v>137</v>
      </c>
      <c r="K6167" t="s">
        <v>138</v>
      </c>
      <c r="L6167" t="s">
        <v>17749</v>
      </c>
      <c r="M6167" t="s">
        <v>17750</v>
      </c>
      <c r="N6167">
        <v>3.3616666660000001</v>
      </c>
      <c r="O6167">
        <v>0</v>
      </c>
      <c r="P6167">
        <v>8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5.1412890030374401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5.1412890030374401</v>
      </c>
    </row>
    <row r="6168" spans="1:31" x14ac:dyDescent="0.25">
      <c r="A6168">
        <v>2438246</v>
      </c>
      <c r="B6168">
        <v>1</v>
      </c>
      <c r="C6168" t="s">
        <v>80</v>
      </c>
      <c r="D6168" t="s">
        <v>110</v>
      </c>
      <c r="E6168" t="s">
        <v>229</v>
      </c>
      <c r="F6168" t="s">
        <v>17751</v>
      </c>
      <c r="G6168" t="s">
        <v>187</v>
      </c>
      <c r="H6168" t="s">
        <v>144</v>
      </c>
      <c r="I6168" t="s">
        <v>136</v>
      </c>
      <c r="J6168" t="s">
        <v>137</v>
      </c>
      <c r="K6168" t="s">
        <v>164</v>
      </c>
      <c r="L6168" t="s">
        <v>17752</v>
      </c>
      <c r="M6168" t="s">
        <v>17753</v>
      </c>
      <c r="N6168">
        <v>1.932222222</v>
      </c>
      <c r="O6168">
        <v>0</v>
      </c>
      <c r="P6168">
        <v>4107</v>
      </c>
      <c r="Q6168">
        <v>0</v>
      </c>
      <c r="R6168">
        <v>0</v>
      </c>
      <c r="S6168">
        <v>0</v>
      </c>
      <c r="T6168">
        <v>379</v>
      </c>
      <c r="U6168">
        <v>0</v>
      </c>
      <c r="V6168">
        <v>2</v>
      </c>
      <c r="W6168">
        <v>0</v>
      </c>
      <c r="X6168">
        <v>2228.9479809364916</v>
      </c>
      <c r="Y6168">
        <v>0</v>
      </c>
      <c r="Z6168">
        <v>0</v>
      </c>
      <c r="AA6168">
        <v>0</v>
      </c>
      <c r="AB6168">
        <v>1502.7812464419508</v>
      </c>
      <c r="AC6168">
        <v>0</v>
      </c>
      <c r="AD6168">
        <v>350.02647314955851</v>
      </c>
      <c r="AE6168">
        <v>4081.7557005280009</v>
      </c>
    </row>
    <row r="6169" spans="1:31" x14ac:dyDescent="0.25">
      <c r="A6169">
        <v>2438248</v>
      </c>
      <c r="B6169">
        <v>1</v>
      </c>
      <c r="C6169" t="s">
        <v>80</v>
      </c>
      <c r="D6169" t="s">
        <v>109</v>
      </c>
      <c r="E6169" t="s">
        <v>132</v>
      </c>
      <c r="F6169" t="s">
        <v>17754</v>
      </c>
      <c r="G6169" t="s">
        <v>249</v>
      </c>
      <c r="H6169" t="s">
        <v>135</v>
      </c>
      <c r="I6169" t="s">
        <v>136</v>
      </c>
      <c r="J6169" t="s">
        <v>137</v>
      </c>
      <c r="K6169" t="s">
        <v>138</v>
      </c>
      <c r="L6169" t="s">
        <v>17755</v>
      </c>
      <c r="M6169" t="s">
        <v>17756</v>
      </c>
      <c r="N6169">
        <v>5.7188888880000004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1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6.99040637572541</v>
      </c>
      <c r="AC6169">
        <v>0</v>
      </c>
      <c r="AD6169">
        <v>0</v>
      </c>
      <c r="AE6169">
        <v>6.99040637572541</v>
      </c>
    </row>
    <row r="6170" spans="1:31" x14ac:dyDescent="0.25">
      <c r="A6170">
        <v>2438251</v>
      </c>
      <c r="B6170">
        <v>1</v>
      </c>
      <c r="C6170" t="s">
        <v>80</v>
      </c>
      <c r="D6170" t="s">
        <v>84</v>
      </c>
      <c r="E6170" t="s">
        <v>161</v>
      </c>
      <c r="F6170" t="s">
        <v>17757</v>
      </c>
      <c r="G6170" t="s">
        <v>256</v>
      </c>
      <c r="H6170" t="s">
        <v>144</v>
      </c>
      <c r="I6170" t="s">
        <v>136</v>
      </c>
      <c r="J6170" t="s">
        <v>137</v>
      </c>
      <c r="K6170" t="s">
        <v>138</v>
      </c>
      <c r="L6170" t="s">
        <v>17758</v>
      </c>
      <c r="M6170" t="s">
        <v>17759</v>
      </c>
      <c r="N6170">
        <v>2.8738888880000002</v>
      </c>
      <c r="O6170">
        <v>0</v>
      </c>
      <c r="P6170">
        <v>4</v>
      </c>
      <c r="Q6170">
        <v>0</v>
      </c>
      <c r="R6170">
        <v>16</v>
      </c>
      <c r="S6170">
        <v>0</v>
      </c>
      <c r="T6170">
        <v>10</v>
      </c>
      <c r="U6170">
        <v>0</v>
      </c>
      <c r="V6170">
        <v>0</v>
      </c>
      <c r="W6170">
        <v>0</v>
      </c>
      <c r="X6170">
        <v>0.88552425122027723</v>
      </c>
      <c r="Y6170">
        <v>0</v>
      </c>
      <c r="Z6170">
        <v>15.935310052480606</v>
      </c>
      <c r="AA6170">
        <v>0</v>
      </c>
      <c r="AB6170">
        <v>16.4641659084133</v>
      </c>
      <c r="AC6170">
        <v>0</v>
      </c>
      <c r="AD6170">
        <v>0</v>
      </c>
      <c r="AE6170">
        <v>33.285000212114184</v>
      </c>
    </row>
    <row r="6171" spans="1:31" x14ac:dyDescent="0.25">
      <c r="A6171">
        <v>2438252</v>
      </c>
      <c r="B6171">
        <v>1</v>
      </c>
      <c r="C6171" t="s">
        <v>80</v>
      </c>
      <c r="D6171" t="s">
        <v>96</v>
      </c>
      <c r="E6171" t="s">
        <v>156</v>
      </c>
      <c r="F6171" t="s">
        <v>17760</v>
      </c>
      <c r="G6171" t="s">
        <v>158</v>
      </c>
      <c r="H6171" t="s">
        <v>135</v>
      </c>
      <c r="I6171" t="s">
        <v>136</v>
      </c>
      <c r="J6171" t="s">
        <v>137</v>
      </c>
      <c r="K6171" t="s">
        <v>138</v>
      </c>
      <c r="L6171" t="s">
        <v>17761</v>
      </c>
      <c r="M6171" t="s">
        <v>17762</v>
      </c>
      <c r="N6171">
        <v>2.4133333330000002</v>
      </c>
      <c r="O6171">
        <v>0</v>
      </c>
      <c r="P6171">
        <v>126</v>
      </c>
      <c r="Q6171">
        <v>0</v>
      </c>
      <c r="R6171">
        <v>0</v>
      </c>
      <c r="S6171">
        <v>0</v>
      </c>
      <c r="T6171">
        <v>97</v>
      </c>
      <c r="U6171">
        <v>0</v>
      </c>
      <c r="V6171">
        <v>0</v>
      </c>
      <c r="W6171">
        <v>0</v>
      </c>
      <c r="X6171">
        <v>97.280710649864162</v>
      </c>
      <c r="Y6171">
        <v>0</v>
      </c>
      <c r="Z6171">
        <v>0</v>
      </c>
      <c r="AA6171">
        <v>0</v>
      </c>
      <c r="AB6171">
        <v>701.61370915960788</v>
      </c>
      <c r="AC6171">
        <v>0</v>
      </c>
      <c r="AD6171">
        <v>0</v>
      </c>
      <c r="AE6171">
        <v>798.89441980947208</v>
      </c>
    </row>
    <row r="6172" spans="1:31" x14ac:dyDescent="0.25">
      <c r="A6172">
        <v>2438254</v>
      </c>
      <c r="B6172">
        <v>1</v>
      </c>
      <c r="C6172" t="s">
        <v>81</v>
      </c>
      <c r="D6172" t="s">
        <v>120</v>
      </c>
      <c r="E6172" t="s">
        <v>141</v>
      </c>
      <c r="F6172" t="s">
        <v>17763</v>
      </c>
      <c r="G6172" t="s">
        <v>143</v>
      </c>
      <c r="H6172" t="s">
        <v>144</v>
      </c>
      <c r="I6172" t="s">
        <v>136</v>
      </c>
      <c r="J6172" t="s">
        <v>137</v>
      </c>
      <c r="K6172" t="s">
        <v>138</v>
      </c>
      <c r="L6172" t="s">
        <v>17764</v>
      </c>
      <c r="M6172" t="s">
        <v>17765</v>
      </c>
      <c r="N6172">
        <v>0.72277777700000001</v>
      </c>
      <c r="O6172">
        <v>0</v>
      </c>
      <c r="P6172">
        <v>76</v>
      </c>
      <c r="Q6172">
        <v>45</v>
      </c>
      <c r="R6172">
        <v>2</v>
      </c>
      <c r="S6172">
        <v>14</v>
      </c>
      <c r="T6172">
        <v>3</v>
      </c>
      <c r="U6172">
        <v>0</v>
      </c>
      <c r="V6172">
        <v>0</v>
      </c>
      <c r="W6172">
        <v>0</v>
      </c>
      <c r="X6172">
        <v>18.095554680423938</v>
      </c>
      <c r="Y6172">
        <v>6.0950519578969145</v>
      </c>
      <c r="Z6172">
        <v>0</v>
      </c>
      <c r="AA6172">
        <v>57.169026190708216</v>
      </c>
      <c r="AB6172">
        <v>0.31556636339682498</v>
      </c>
      <c r="AC6172">
        <v>0</v>
      </c>
      <c r="AD6172">
        <v>0</v>
      </c>
      <c r="AE6172">
        <v>81.675199192425893</v>
      </c>
    </row>
    <row r="6173" spans="1:31" x14ac:dyDescent="0.25">
      <c r="A6173">
        <v>2438255</v>
      </c>
      <c r="B6173">
        <v>1</v>
      </c>
      <c r="C6173" t="s">
        <v>81</v>
      </c>
      <c r="D6173" t="s">
        <v>120</v>
      </c>
      <c r="E6173" t="s">
        <v>132</v>
      </c>
      <c r="F6173" t="s">
        <v>17766</v>
      </c>
      <c r="G6173" t="s">
        <v>134</v>
      </c>
      <c r="H6173" t="s">
        <v>135</v>
      </c>
      <c r="I6173" t="s">
        <v>136</v>
      </c>
      <c r="J6173" t="s">
        <v>137</v>
      </c>
      <c r="K6173" t="s">
        <v>138</v>
      </c>
      <c r="L6173" t="s">
        <v>17767</v>
      </c>
      <c r="M6173" t="s">
        <v>17768</v>
      </c>
      <c r="N6173">
        <v>1.2024999999999999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0.29912972628127338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0.29912972628127338</v>
      </c>
    </row>
    <row r="6174" spans="1:31" x14ac:dyDescent="0.25">
      <c r="A6174">
        <v>2438256</v>
      </c>
      <c r="B6174">
        <v>1</v>
      </c>
      <c r="C6174" t="s">
        <v>80</v>
      </c>
      <c r="D6174" t="s">
        <v>100</v>
      </c>
      <c r="E6174" t="s">
        <v>156</v>
      </c>
      <c r="F6174" t="s">
        <v>17769</v>
      </c>
      <c r="G6174" t="s">
        <v>149</v>
      </c>
      <c r="H6174" t="s">
        <v>135</v>
      </c>
      <c r="I6174" t="s">
        <v>136</v>
      </c>
      <c r="J6174" t="s">
        <v>137</v>
      </c>
      <c r="K6174" t="s">
        <v>138</v>
      </c>
      <c r="L6174" t="s">
        <v>17770</v>
      </c>
      <c r="M6174" t="s">
        <v>17771</v>
      </c>
      <c r="N6174">
        <v>1.1147222219999999</v>
      </c>
      <c r="O6174">
        <v>0</v>
      </c>
      <c r="P6174">
        <v>276</v>
      </c>
      <c r="Q6174">
        <v>0</v>
      </c>
      <c r="R6174">
        <v>1</v>
      </c>
      <c r="S6174">
        <v>0</v>
      </c>
      <c r="T6174">
        <v>35</v>
      </c>
      <c r="U6174">
        <v>0</v>
      </c>
      <c r="V6174">
        <v>0</v>
      </c>
      <c r="W6174">
        <v>0</v>
      </c>
      <c r="X6174">
        <v>48.096115760423025</v>
      </c>
      <c r="Y6174">
        <v>0</v>
      </c>
      <c r="Z6174">
        <v>0</v>
      </c>
      <c r="AA6174">
        <v>0</v>
      </c>
      <c r="AB6174">
        <v>41.069901313459468</v>
      </c>
      <c r="AC6174">
        <v>0</v>
      </c>
      <c r="AD6174">
        <v>0</v>
      </c>
      <c r="AE6174">
        <v>89.1660170738825</v>
      </c>
    </row>
    <row r="6175" spans="1:31" x14ac:dyDescent="0.25">
      <c r="A6175">
        <v>2438257</v>
      </c>
      <c r="B6175">
        <v>1</v>
      </c>
      <c r="C6175" t="s">
        <v>81</v>
      </c>
      <c r="D6175" t="s">
        <v>112</v>
      </c>
      <c r="E6175" t="s">
        <v>178</v>
      </c>
      <c r="F6175" t="s">
        <v>17772</v>
      </c>
      <c r="G6175" t="s">
        <v>187</v>
      </c>
      <c r="H6175" t="s">
        <v>144</v>
      </c>
      <c r="I6175" t="s">
        <v>136</v>
      </c>
      <c r="J6175" t="s">
        <v>137</v>
      </c>
      <c r="K6175" t="s">
        <v>164</v>
      </c>
      <c r="L6175" t="s">
        <v>17773</v>
      </c>
      <c r="M6175" t="s">
        <v>17774</v>
      </c>
      <c r="N6175">
        <v>0.70666666600000005</v>
      </c>
      <c r="O6175">
        <v>4</v>
      </c>
      <c r="P6175">
        <v>889</v>
      </c>
      <c r="Q6175">
        <v>2</v>
      </c>
      <c r="R6175">
        <v>76</v>
      </c>
      <c r="S6175">
        <v>3</v>
      </c>
      <c r="T6175">
        <v>32</v>
      </c>
      <c r="U6175">
        <v>0</v>
      </c>
      <c r="V6175">
        <v>0</v>
      </c>
      <c r="W6175">
        <v>0.68413733047519987</v>
      </c>
      <c r="X6175">
        <v>37.877191421969286</v>
      </c>
      <c r="Y6175">
        <v>8.1504047400978408</v>
      </c>
      <c r="Z6175">
        <v>6.0283753432883191</v>
      </c>
      <c r="AA6175">
        <v>3.0746317857297334</v>
      </c>
      <c r="AB6175">
        <v>27.647389072758195</v>
      </c>
      <c r="AC6175">
        <v>0</v>
      </c>
      <c r="AD6175">
        <v>0</v>
      </c>
      <c r="AE6175">
        <v>83.462129694318577</v>
      </c>
    </row>
    <row r="6176" spans="1:31" x14ac:dyDescent="0.25">
      <c r="A6176">
        <v>2438258</v>
      </c>
      <c r="B6176">
        <v>1</v>
      </c>
      <c r="C6176" t="s">
        <v>80</v>
      </c>
      <c r="D6176" t="s">
        <v>103</v>
      </c>
      <c r="E6176" t="s">
        <v>290</v>
      </c>
      <c r="F6176" t="s">
        <v>17775</v>
      </c>
      <c r="G6176" t="s">
        <v>5666</v>
      </c>
      <c r="H6176" t="s">
        <v>135</v>
      </c>
      <c r="I6176" t="s">
        <v>136</v>
      </c>
      <c r="J6176" t="s">
        <v>137</v>
      </c>
      <c r="K6176" t="s">
        <v>138</v>
      </c>
      <c r="L6176" t="s">
        <v>17776</v>
      </c>
      <c r="M6176" t="s">
        <v>17777</v>
      </c>
      <c r="N6176">
        <v>4.7936111109999997</v>
      </c>
      <c r="O6176">
        <v>0</v>
      </c>
      <c r="P6176">
        <v>37</v>
      </c>
      <c r="Q6176">
        <v>0</v>
      </c>
      <c r="R6176">
        <v>0</v>
      </c>
      <c r="S6176">
        <v>0</v>
      </c>
      <c r="T6176">
        <v>5</v>
      </c>
      <c r="U6176">
        <v>0</v>
      </c>
      <c r="V6176">
        <v>0</v>
      </c>
      <c r="W6176">
        <v>0</v>
      </c>
      <c r="X6176">
        <v>48.011150644027509</v>
      </c>
      <c r="Y6176">
        <v>0</v>
      </c>
      <c r="Z6176">
        <v>0</v>
      </c>
      <c r="AA6176">
        <v>0</v>
      </c>
      <c r="AB6176">
        <v>55.262908805759551</v>
      </c>
      <c r="AC6176">
        <v>0</v>
      </c>
      <c r="AD6176">
        <v>0</v>
      </c>
      <c r="AE6176">
        <v>103.27405944978706</v>
      </c>
    </row>
    <row r="6177" spans="1:31" x14ac:dyDescent="0.25">
      <c r="A6177">
        <v>2438262</v>
      </c>
      <c r="B6177">
        <v>1</v>
      </c>
      <c r="C6177" t="s">
        <v>81</v>
      </c>
      <c r="D6177" t="s">
        <v>112</v>
      </c>
      <c r="E6177" t="s">
        <v>132</v>
      </c>
      <c r="F6177" t="s">
        <v>17778</v>
      </c>
      <c r="G6177" t="s">
        <v>153</v>
      </c>
      <c r="H6177" t="s">
        <v>135</v>
      </c>
      <c r="I6177" t="s">
        <v>136</v>
      </c>
      <c r="J6177" t="s">
        <v>137</v>
      </c>
      <c r="K6177" t="s">
        <v>138</v>
      </c>
      <c r="L6177" t="s">
        <v>17779</v>
      </c>
      <c r="M6177" t="s">
        <v>17780</v>
      </c>
      <c r="N6177">
        <v>2.8913888879999998</v>
      </c>
      <c r="O6177">
        <v>0</v>
      </c>
      <c r="P6177">
        <v>4</v>
      </c>
      <c r="Q6177">
        <v>0</v>
      </c>
      <c r="R6177">
        <v>0</v>
      </c>
      <c r="S6177">
        <v>0</v>
      </c>
      <c r="T6177">
        <v>1</v>
      </c>
      <c r="U6177">
        <v>0</v>
      </c>
      <c r="V6177">
        <v>0</v>
      </c>
      <c r="W6177">
        <v>0</v>
      </c>
      <c r="X6177">
        <v>1.8545956206994878</v>
      </c>
      <c r="Y6177">
        <v>0</v>
      </c>
      <c r="Z6177">
        <v>0</v>
      </c>
      <c r="AA6177">
        <v>0</v>
      </c>
      <c r="AB6177">
        <v>0.46838663577785644</v>
      </c>
      <c r="AC6177">
        <v>0</v>
      </c>
      <c r="AD6177">
        <v>0</v>
      </c>
      <c r="AE6177">
        <v>2.3229822564773444</v>
      </c>
    </row>
    <row r="6178" spans="1:31" x14ac:dyDescent="0.25">
      <c r="A6178">
        <v>2438264</v>
      </c>
      <c r="B6178">
        <v>1</v>
      </c>
      <c r="C6178" t="s">
        <v>80</v>
      </c>
      <c r="D6178" t="s">
        <v>84</v>
      </c>
      <c r="E6178" t="s">
        <v>132</v>
      </c>
      <c r="F6178" t="s">
        <v>17781</v>
      </c>
      <c r="G6178" t="s">
        <v>153</v>
      </c>
      <c r="H6178" t="s">
        <v>135</v>
      </c>
      <c r="I6178" t="s">
        <v>136</v>
      </c>
      <c r="J6178" t="s">
        <v>137</v>
      </c>
      <c r="K6178" t="s">
        <v>138</v>
      </c>
      <c r="L6178" t="s">
        <v>17782</v>
      </c>
      <c r="M6178" t="s">
        <v>17783</v>
      </c>
      <c r="N6178">
        <v>5.9797222220000004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1.5141552054869301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1.5141552054869301</v>
      </c>
    </row>
    <row r="6179" spans="1:31" x14ac:dyDescent="0.25">
      <c r="A6179">
        <v>2438268</v>
      </c>
      <c r="B6179">
        <v>1</v>
      </c>
      <c r="C6179" t="s">
        <v>80</v>
      </c>
      <c r="D6179" t="s">
        <v>96</v>
      </c>
      <c r="E6179" t="s">
        <v>132</v>
      </c>
      <c r="F6179" t="s">
        <v>17784</v>
      </c>
      <c r="G6179" t="s">
        <v>134</v>
      </c>
      <c r="H6179" t="s">
        <v>135</v>
      </c>
      <c r="I6179" t="s">
        <v>136</v>
      </c>
      <c r="J6179" t="s">
        <v>137</v>
      </c>
      <c r="K6179" t="s">
        <v>138</v>
      </c>
      <c r="L6179" t="s">
        <v>17785</v>
      </c>
      <c r="M6179" t="s">
        <v>17786</v>
      </c>
      <c r="N6179">
        <v>8.15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</row>
    <row r="6180" spans="1:31" x14ac:dyDescent="0.25">
      <c r="A6180">
        <v>2438269</v>
      </c>
      <c r="B6180">
        <v>1</v>
      </c>
      <c r="C6180" t="s">
        <v>81</v>
      </c>
      <c r="D6180" t="s">
        <v>122</v>
      </c>
      <c r="E6180" t="s">
        <v>132</v>
      </c>
      <c r="F6180" t="s">
        <v>17787</v>
      </c>
      <c r="G6180" t="s">
        <v>198</v>
      </c>
      <c r="H6180" t="s">
        <v>135</v>
      </c>
      <c r="I6180" t="s">
        <v>136</v>
      </c>
      <c r="J6180" t="s">
        <v>137</v>
      </c>
      <c r="K6180" t="s">
        <v>138</v>
      </c>
      <c r="L6180" t="s">
        <v>17788</v>
      </c>
      <c r="M6180" t="s">
        <v>8508</v>
      </c>
      <c r="N6180">
        <v>4.6397222219999996</v>
      </c>
      <c r="O6180">
        <v>0</v>
      </c>
      <c r="P6180">
        <v>6</v>
      </c>
      <c r="Q6180">
        <v>0</v>
      </c>
      <c r="R6180">
        <v>0</v>
      </c>
      <c r="S6180">
        <v>0</v>
      </c>
      <c r="T6180">
        <v>3</v>
      </c>
      <c r="U6180">
        <v>0</v>
      </c>
      <c r="V6180">
        <v>0</v>
      </c>
      <c r="W6180">
        <v>0</v>
      </c>
      <c r="X6180">
        <v>9.0500579253377147</v>
      </c>
      <c r="Y6180">
        <v>0</v>
      </c>
      <c r="Z6180">
        <v>0</v>
      </c>
      <c r="AA6180">
        <v>0</v>
      </c>
      <c r="AB6180">
        <v>3.9831821081503804</v>
      </c>
      <c r="AC6180">
        <v>0</v>
      </c>
      <c r="AD6180">
        <v>0</v>
      </c>
      <c r="AE6180">
        <v>13.033240033488095</v>
      </c>
    </row>
    <row r="6181" spans="1:31" x14ac:dyDescent="0.25">
      <c r="A6181">
        <v>2438272</v>
      </c>
      <c r="B6181">
        <v>1</v>
      </c>
      <c r="C6181" t="s">
        <v>80</v>
      </c>
      <c r="D6181" t="s">
        <v>93</v>
      </c>
      <c r="E6181" t="s">
        <v>156</v>
      </c>
      <c r="F6181" t="s">
        <v>4905</v>
      </c>
      <c r="G6181" t="s">
        <v>1185</v>
      </c>
      <c r="H6181" t="s">
        <v>135</v>
      </c>
      <c r="I6181" t="s">
        <v>136</v>
      </c>
      <c r="J6181" t="s">
        <v>137</v>
      </c>
      <c r="K6181" t="s">
        <v>138</v>
      </c>
      <c r="L6181" t="s">
        <v>17789</v>
      </c>
      <c r="M6181" t="s">
        <v>17790</v>
      </c>
      <c r="N6181">
        <v>0.50777777700000004</v>
      </c>
      <c r="O6181">
        <v>0</v>
      </c>
      <c r="P6181">
        <v>216</v>
      </c>
      <c r="Q6181">
        <v>0</v>
      </c>
      <c r="R6181">
        <v>6</v>
      </c>
      <c r="S6181">
        <v>0</v>
      </c>
      <c r="T6181">
        <v>15</v>
      </c>
      <c r="U6181">
        <v>0</v>
      </c>
      <c r="V6181">
        <v>0</v>
      </c>
      <c r="W6181">
        <v>0</v>
      </c>
      <c r="X6181">
        <v>24.04631615265744</v>
      </c>
      <c r="Y6181">
        <v>0</v>
      </c>
      <c r="Z6181">
        <v>1.5872733509950818</v>
      </c>
      <c r="AA6181">
        <v>0</v>
      </c>
      <c r="AB6181">
        <v>21.623754744179038</v>
      </c>
      <c r="AC6181">
        <v>0</v>
      </c>
      <c r="AD6181">
        <v>0</v>
      </c>
      <c r="AE6181">
        <v>47.257344247831561</v>
      </c>
    </row>
    <row r="6182" spans="1:31" x14ac:dyDescent="0.25">
      <c r="A6182">
        <v>2438273</v>
      </c>
      <c r="B6182">
        <v>1</v>
      </c>
      <c r="C6182" t="s">
        <v>81</v>
      </c>
      <c r="D6182" t="s">
        <v>123</v>
      </c>
      <c r="E6182" t="s">
        <v>161</v>
      </c>
      <c r="F6182" t="s">
        <v>17791</v>
      </c>
      <c r="G6182" t="s">
        <v>143</v>
      </c>
      <c r="H6182" t="s">
        <v>144</v>
      </c>
      <c r="I6182" t="s">
        <v>136</v>
      </c>
      <c r="J6182" t="s">
        <v>137</v>
      </c>
      <c r="K6182" t="s">
        <v>138</v>
      </c>
      <c r="L6182" t="s">
        <v>17792</v>
      </c>
      <c r="M6182" t="s">
        <v>17793</v>
      </c>
      <c r="N6182">
        <v>1.6491666659999999</v>
      </c>
      <c r="O6182">
        <v>0</v>
      </c>
      <c r="P6182">
        <v>415</v>
      </c>
      <c r="Q6182">
        <v>0</v>
      </c>
      <c r="R6182">
        <v>0</v>
      </c>
      <c r="S6182">
        <v>1</v>
      </c>
      <c r="T6182">
        <v>61</v>
      </c>
      <c r="U6182">
        <v>0</v>
      </c>
      <c r="V6182">
        <v>0</v>
      </c>
      <c r="W6182">
        <v>0</v>
      </c>
      <c r="X6182">
        <v>151.00975028792359</v>
      </c>
      <c r="Y6182">
        <v>0</v>
      </c>
      <c r="Z6182">
        <v>0</v>
      </c>
      <c r="AA6182">
        <v>3.1616739498209667</v>
      </c>
      <c r="AB6182">
        <v>179.57944462305565</v>
      </c>
      <c r="AC6182">
        <v>0</v>
      </c>
      <c r="AD6182">
        <v>0</v>
      </c>
      <c r="AE6182">
        <v>333.75086886080021</v>
      </c>
    </row>
    <row r="6183" spans="1:31" x14ac:dyDescent="0.25">
      <c r="A6183">
        <v>2438274</v>
      </c>
      <c r="B6183">
        <v>1</v>
      </c>
      <c r="C6183" t="s">
        <v>80</v>
      </c>
      <c r="D6183" t="s">
        <v>96</v>
      </c>
      <c r="E6183" t="s">
        <v>141</v>
      </c>
      <c r="F6183" t="s">
        <v>142</v>
      </c>
      <c r="G6183" t="s">
        <v>175</v>
      </c>
      <c r="H6183" t="s">
        <v>144</v>
      </c>
      <c r="I6183" t="s">
        <v>136</v>
      </c>
      <c r="J6183" t="s">
        <v>137</v>
      </c>
      <c r="K6183" t="s">
        <v>138</v>
      </c>
      <c r="L6183" t="s">
        <v>17794</v>
      </c>
      <c r="M6183" t="s">
        <v>17795</v>
      </c>
      <c r="N6183">
        <v>1.0905555549999999</v>
      </c>
      <c r="O6183">
        <v>0</v>
      </c>
      <c r="P6183">
        <v>284</v>
      </c>
      <c r="Q6183">
        <v>11</v>
      </c>
      <c r="R6183">
        <v>30</v>
      </c>
      <c r="S6183">
        <v>7</v>
      </c>
      <c r="T6183">
        <v>53</v>
      </c>
      <c r="U6183">
        <v>2</v>
      </c>
      <c r="V6183">
        <v>0</v>
      </c>
      <c r="W6183">
        <v>0</v>
      </c>
      <c r="X6183">
        <v>128.48371622804262</v>
      </c>
      <c r="Y6183">
        <v>3.5774680839562918</v>
      </c>
      <c r="Z6183">
        <v>15.822131410209046</v>
      </c>
      <c r="AA6183">
        <v>13.448715412644724</v>
      </c>
      <c r="AB6183">
        <v>62.586401499126097</v>
      </c>
      <c r="AC6183">
        <v>443.14063347881597</v>
      </c>
      <c r="AD6183">
        <v>0</v>
      </c>
      <c r="AE6183">
        <v>667.05906611279477</v>
      </c>
    </row>
    <row r="6184" spans="1:31" x14ac:dyDescent="0.25">
      <c r="A6184">
        <v>2438275</v>
      </c>
      <c r="B6184">
        <v>1</v>
      </c>
      <c r="C6184" t="s">
        <v>80</v>
      </c>
      <c r="D6184" t="s">
        <v>96</v>
      </c>
      <c r="E6184" t="s">
        <v>132</v>
      </c>
      <c r="F6184" t="s">
        <v>17796</v>
      </c>
      <c r="G6184" t="s">
        <v>198</v>
      </c>
      <c r="H6184" t="s">
        <v>135</v>
      </c>
      <c r="I6184" t="s">
        <v>136</v>
      </c>
      <c r="J6184" t="s">
        <v>137</v>
      </c>
      <c r="K6184" t="s">
        <v>138</v>
      </c>
      <c r="L6184" t="s">
        <v>17797</v>
      </c>
      <c r="M6184" t="s">
        <v>17798</v>
      </c>
      <c r="N6184">
        <v>8.4663888879999991</v>
      </c>
      <c r="O6184">
        <v>0</v>
      </c>
      <c r="P6184">
        <v>5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7.7678215993905226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7.7678215993905226</v>
      </c>
    </row>
    <row r="6185" spans="1:31" x14ac:dyDescent="0.25">
      <c r="A6185">
        <v>2438277</v>
      </c>
      <c r="B6185">
        <v>1</v>
      </c>
      <c r="C6185" t="s">
        <v>80</v>
      </c>
      <c r="D6185" t="s">
        <v>110</v>
      </c>
      <c r="E6185" t="s">
        <v>178</v>
      </c>
      <c r="F6185" t="s">
        <v>17799</v>
      </c>
      <c r="G6185" t="s">
        <v>143</v>
      </c>
      <c r="H6185" t="s">
        <v>144</v>
      </c>
      <c r="I6185" t="s">
        <v>330</v>
      </c>
      <c r="J6185" t="s">
        <v>137</v>
      </c>
      <c r="K6185" t="s">
        <v>138</v>
      </c>
      <c r="L6185" t="s">
        <v>17800</v>
      </c>
      <c r="M6185" t="s">
        <v>17801</v>
      </c>
      <c r="N6185">
        <v>3.3333333E-2</v>
      </c>
      <c r="O6185">
        <v>0</v>
      </c>
      <c r="P6185">
        <v>7782</v>
      </c>
      <c r="Q6185">
        <v>0</v>
      </c>
      <c r="R6185">
        <v>0</v>
      </c>
      <c r="S6185">
        <v>1</v>
      </c>
      <c r="T6185">
        <v>568</v>
      </c>
      <c r="U6185">
        <v>0</v>
      </c>
      <c r="V6185">
        <v>1</v>
      </c>
      <c r="W6185">
        <v>0</v>
      </c>
      <c r="X6185">
        <v>95.412138560361981</v>
      </c>
      <c r="Y6185">
        <v>0</v>
      </c>
      <c r="Z6185">
        <v>0</v>
      </c>
      <c r="AA6185">
        <v>6.3919382845333342E-2</v>
      </c>
      <c r="AB6185">
        <v>24.974802726490569</v>
      </c>
      <c r="AC6185">
        <v>0</v>
      </c>
      <c r="AD6185">
        <v>0.32160657066120002</v>
      </c>
      <c r="AE6185">
        <v>120.77246724035908</v>
      </c>
    </row>
    <row r="6186" spans="1:31" x14ac:dyDescent="0.25">
      <c r="A6186">
        <v>2438278</v>
      </c>
      <c r="B6186">
        <v>1</v>
      </c>
      <c r="C6186" t="s">
        <v>80</v>
      </c>
      <c r="D6186" t="s">
        <v>101</v>
      </c>
      <c r="E6186" t="s">
        <v>132</v>
      </c>
      <c r="F6186" t="s">
        <v>17802</v>
      </c>
      <c r="G6186" t="s">
        <v>134</v>
      </c>
      <c r="H6186" t="s">
        <v>135</v>
      </c>
      <c r="I6186" t="s">
        <v>136</v>
      </c>
      <c r="J6186" t="s">
        <v>137</v>
      </c>
      <c r="K6186" t="s">
        <v>138</v>
      </c>
      <c r="L6186" t="s">
        <v>17803</v>
      </c>
      <c r="M6186" t="s">
        <v>17804</v>
      </c>
      <c r="N6186">
        <v>3.9527777770000001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1.1747711488810246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1.1747711488810246</v>
      </c>
    </row>
    <row r="6187" spans="1:31" x14ac:dyDescent="0.25">
      <c r="A6187">
        <v>2438280</v>
      </c>
      <c r="B6187">
        <v>1</v>
      </c>
      <c r="C6187" t="s">
        <v>80</v>
      </c>
      <c r="D6187" t="s">
        <v>85</v>
      </c>
      <c r="E6187" t="s">
        <v>161</v>
      </c>
      <c r="F6187" t="s">
        <v>17805</v>
      </c>
      <c r="G6187" t="s">
        <v>143</v>
      </c>
      <c r="H6187" t="s">
        <v>144</v>
      </c>
      <c r="I6187" t="s">
        <v>330</v>
      </c>
      <c r="J6187" t="s">
        <v>137</v>
      </c>
      <c r="K6187" t="s">
        <v>138</v>
      </c>
      <c r="L6187" t="s">
        <v>17806</v>
      </c>
      <c r="M6187" t="s">
        <v>17807</v>
      </c>
      <c r="N6187">
        <v>1.6666666E-2</v>
      </c>
      <c r="O6187">
        <v>0</v>
      </c>
      <c r="P6187">
        <v>12400</v>
      </c>
      <c r="Q6187">
        <v>0</v>
      </c>
      <c r="R6187">
        <v>0</v>
      </c>
      <c r="S6187">
        <v>2</v>
      </c>
      <c r="T6187">
        <v>915</v>
      </c>
      <c r="U6187">
        <v>0</v>
      </c>
      <c r="V6187">
        <v>1</v>
      </c>
      <c r="W6187">
        <v>0</v>
      </c>
      <c r="X6187">
        <v>71.176931840485537</v>
      </c>
      <c r="Y6187">
        <v>0</v>
      </c>
      <c r="Z6187">
        <v>0</v>
      </c>
      <c r="AA6187">
        <v>6.3919382845333342E-2</v>
      </c>
      <c r="AB6187">
        <v>19.976324223708882</v>
      </c>
      <c r="AC6187">
        <v>0</v>
      </c>
      <c r="AD6187">
        <v>0.16080328533060001</v>
      </c>
      <c r="AE6187">
        <v>91.377978732370352</v>
      </c>
    </row>
    <row r="6188" spans="1:31" x14ac:dyDescent="0.25">
      <c r="A6188">
        <v>2438281</v>
      </c>
      <c r="B6188">
        <v>1</v>
      </c>
      <c r="C6188" t="s">
        <v>81</v>
      </c>
      <c r="D6188" t="s">
        <v>127</v>
      </c>
      <c r="E6188" t="s">
        <v>161</v>
      </c>
      <c r="F6188" t="s">
        <v>17808</v>
      </c>
      <c r="G6188" t="s">
        <v>719</v>
      </c>
      <c r="H6188" t="s">
        <v>144</v>
      </c>
      <c r="I6188" t="s">
        <v>136</v>
      </c>
      <c r="J6188" t="s">
        <v>137</v>
      </c>
      <c r="K6188" t="s">
        <v>138</v>
      </c>
      <c r="L6188" t="s">
        <v>17809</v>
      </c>
      <c r="M6188" t="s">
        <v>17810</v>
      </c>
      <c r="N6188">
        <v>6.0033333329999996</v>
      </c>
      <c r="O6188">
        <v>0</v>
      </c>
      <c r="P6188">
        <v>2</v>
      </c>
      <c r="Q6188">
        <v>0</v>
      </c>
      <c r="R6188">
        <v>3</v>
      </c>
      <c r="S6188">
        <v>0</v>
      </c>
      <c r="T6188">
        <v>1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</row>
    <row r="6189" spans="1:31" x14ac:dyDescent="0.25">
      <c r="A6189">
        <v>2438285</v>
      </c>
      <c r="B6189">
        <v>1</v>
      </c>
      <c r="C6189" t="s">
        <v>80</v>
      </c>
      <c r="D6189" t="s">
        <v>103</v>
      </c>
      <c r="E6189" t="s">
        <v>132</v>
      </c>
      <c r="F6189" t="s">
        <v>17811</v>
      </c>
      <c r="G6189" t="s">
        <v>134</v>
      </c>
      <c r="H6189" t="s">
        <v>135</v>
      </c>
      <c r="I6189" t="s">
        <v>136</v>
      </c>
      <c r="J6189" t="s">
        <v>137</v>
      </c>
      <c r="K6189" t="s">
        <v>138</v>
      </c>
      <c r="L6189" t="s">
        <v>17812</v>
      </c>
      <c r="M6189" t="s">
        <v>17813</v>
      </c>
      <c r="N6189">
        <v>0.90277777699999995</v>
      </c>
      <c r="O6189">
        <v>0</v>
      </c>
      <c r="P6189">
        <v>1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0.30842470975140418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0.30842470975140418</v>
      </c>
    </row>
    <row r="6190" spans="1:31" x14ac:dyDescent="0.25">
      <c r="A6190">
        <v>2438286</v>
      </c>
      <c r="B6190">
        <v>1</v>
      </c>
      <c r="C6190" t="s">
        <v>80</v>
      </c>
      <c r="D6190" t="s">
        <v>82</v>
      </c>
      <c r="E6190" t="s">
        <v>156</v>
      </c>
      <c r="F6190" t="s">
        <v>14497</v>
      </c>
      <c r="G6190" t="s">
        <v>175</v>
      </c>
      <c r="H6190" t="s">
        <v>135</v>
      </c>
      <c r="I6190" t="s">
        <v>136</v>
      </c>
      <c r="J6190" t="s">
        <v>137</v>
      </c>
      <c r="K6190" t="s">
        <v>138</v>
      </c>
      <c r="L6190" t="s">
        <v>17814</v>
      </c>
      <c r="M6190" t="s">
        <v>17815</v>
      </c>
      <c r="N6190">
        <v>1.267222222</v>
      </c>
      <c r="O6190">
        <v>0</v>
      </c>
      <c r="P6190">
        <v>2</v>
      </c>
      <c r="Q6190">
        <v>0</v>
      </c>
      <c r="R6190">
        <v>0</v>
      </c>
      <c r="S6190">
        <v>0</v>
      </c>
      <c r="T6190">
        <v>434</v>
      </c>
      <c r="U6190">
        <v>0</v>
      </c>
      <c r="V6190">
        <v>0</v>
      </c>
      <c r="W6190">
        <v>0</v>
      </c>
      <c r="X6190">
        <v>0.88011974672652493</v>
      </c>
      <c r="Y6190">
        <v>0</v>
      </c>
      <c r="Z6190">
        <v>0</v>
      </c>
      <c r="AA6190">
        <v>0</v>
      </c>
      <c r="AB6190">
        <v>403.29933608342463</v>
      </c>
      <c r="AC6190">
        <v>0</v>
      </c>
      <c r="AD6190">
        <v>0</v>
      </c>
      <c r="AE6190">
        <v>404.17945583015114</v>
      </c>
    </row>
    <row r="6191" spans="1:31" x14ac:dyDescent="0.25">
      <c r="A6191">
        <v>2438287</v>
      </c>
      <c r="B6191">
        <v>1</v>
      </c>
      <c r="C6191" t="s">
        <v>80</v>
      </c>
      <c r="D6191" t="s">
        <v>97</v>
      </c>
      <c r="E6191" t="s">
        <v>147</v>
      </c>
      <c r="F6191" t="s">
        <v>17816</v>
      </c>
      <c r="G6191" t="s">
        <v>175</v>
      </c>
      <c r="H6191" t="s">
        <v>135</v>
      </c>
      <c r="I6191" t="s">
        <v>136</v>
      </c>
      <c r="J6191" t="s">
        <v>137</v>
      </c>
      <c r="K6191" t="s">
        <v>138</v>
      </c>
      <c r="L6191" t="s">
        <v>17817</v>
      </c>
      <c r="M6191" t="s">
        <v>17818</v>
      </c>
      <c r="N6191">
        <v>0.33750000000000002</v>
      </c>
      <c r="O6191">
        <v>0</v>
      </c>
      <c r="P6191">
        <v>41</v>
      </c>
      <c r="Q6191">
        <v>0</v>
      </c>
      <c r="R6191">
        <v>0</v>
      </c>
      <c r="S6191">
        <v>0</v>
      </c>
      <c r="T6191">
        <v>4</v>
      </c>
      <c r="U6191">
        <v>0</v>
      </c>
      <c r="V6191">
        <v>0</v>
      </c>
      <c r="W6191">
        <v>0</v>
      </c>
      <c r="X6191">
        <v>3.4825748067539197</v>
      </c>
      <c r="Y6191">
        <v>0</v>
      </c>
      <c r="Z6191">
        <v>0</v>
      </c>
      <c r="AA6191">
        <v>0</v>
      </c>
      <c r="AB6191">
        <v>0.14817826551452223</v>
      </c>
      <c r="AC6191">
        <v>0</v>
      </c>
      <c r="AD6191">
        <v>0</v>
      </c>
      <c r="AE6191">
        <v>3.6307530722684418</v>
      </c>
    </row>
    <row r="6192" spans="1:31" x14ac:dyDescent="0.25">
      <c r="A6192">
        <v>2438291</v>
      </c>
      <c r="B6192">
        <v>1</v>
      </c>
      <c r="C6192" t="s">
        <v>80</v>
      </c>
      <c r="D6192" t="s">
        <v>96</v>
      </c>
      <c r="E6192" t="s">
        <v>178</v>
      </c>
      <c r="F6192" t="s">
        <v>17819</v>
      </c>
      <c r="G6192" t="s">
        <v>422</v>
      </c>
      <c r="H6192" t="s">
        <v>144</v>
      </c>
      <c r="I6192" t="s">
        <v>136</v>
      </c>
      <c r="J6192" t="s">
        <v>137</v>
      </c>
      <c r="K6192" t="s">
        <v>138</v>
      </c>
      <c r="L6192" t="s">
        <v>17820</v>
      </c>
      <c r="M6192" t="s">
        <v>17821</v>
      </c>
      <c r="N6192">
        <v>2.7102777769999999</v>
      </c>
      <c r="O6192">
        <v>0</v>
      </c>
      <c r="P6192">
        <v>242</v>
      </c>
      <c r="Q6192">
        <v>0</v>
      </c>
      <c r="R6192">
        <v>0</v>
      </c>
      <c r="S6192">
        <v>0</v>
      </c>
      <c r="T6192">
        <v>3</v>
      </c>
      <c r="U6192">
        <v>0</v>
      </c>
      <c r="V6192">
        <v>0</v>
      </c>
      <c r="W6192">
        <v>0</v>
      </c>
      <c r="X6192">
        <v>259.08792751234841</v>
      </c>
      <c r="Y6192">
        <v>0</v>
      </c>
      <c r="Z6192">
        <v>0</v>
      </c>
      <c r="AA6192">
        <v>0</v>
      </c>
      <c r="AB6192">
        <v>1.5977232883246484</v>
      </c>
      <c r="AC6192">
        <v>0</v>
      </c>
      <c r="AD6192">
        <v>0</v>
      </c>
      <c r="AE6192">
        <v>260.68565080067305</v>
      </c>
    </row>
    <row r="6193" spans="1:31" x14ac:dyDescent="0.25">
      <c r="A6193">
        <v>2438292</v>
      </c>
      <c r="B6193">
        <v>1</v>
      </c>
      <c r="C6193" t="s">
        <v>80</v>
      </c>
      <c r="D6193" t="s">
        <v>84</v>
      </c>
      <c r="E6193" t="s">
        <v>156</v>
      </c>
      <c r="F6193" t="s">
        <v>17822</v>
      </c>
      <c r="G6193" t="s">
        <v>175</v>
      </c>
      <c r="H6193" t="s">
        <v>135</v>
      </c>
      <c r="I6193" t="s">
        <v>136</v>
      </c>
      <c r="J6193" t="s">
        <v>137</v>
      </c>
      <c r="K6193" t="s">
        <v>138</v>
      </c>
      <c r="L6193" t="s">
        <v>17823</v>
      </c>
      <c r="M6193" t="s">
        <v>17824</v>
      </c>
      <c r="N6193">
        <v>0.238055555</v>
      </c>
      <c r="O6193">
        <v>0</v>
      </c>
      <c r="P6193">
        <v>1645</v>
      </c>
      <c r="Q6193">
        <v>0</v>
      </c>
      <c r="R6193">
        <v>0</v>
      </c>
      <c r="S6193">
        <v>0</v>
      </c>
      <c r="T6193">
        <v>46</v>
      </c>
      <c r="U6193">
        <v>0</v>
      </c>
      <c r="V6193">
        <v>0</v>
      </c>
      <c r="W6193">
        <v>0</v>
      </c>
      <c r="X6193">
        <v>86.078899049214812</v>
      </c>
      <c r="Y6193">
        <v>0</v>
      </c>
      <c r="Z6193">
        <v>0</v>
      </c>
      <c r="AA6193">
        <v>0</v>
      </c>
      <c r="AB6193">
        <v>14.910155192703586</v>
      </c>
      <c r="AC6193">
        <v>0</v>
      </c>
      <c r="AD6193">
        <v>0</v>
      </c>
      <c r="AE6193">
        <v>100.9890542419184</v>
      </c>
    </row>
    <row r="6194" spans="1:31" x14ac:dyDescent="0.25">
      <c r="A6194">
        <v>2438296</v>
      </c>
      <c r="B6194">
        <v>1</v>
      </c>
      <c r="C6194" t="s">
        <v>80</v>
      </c>
      <c r="D6194" t="s">
        <v>96</v>
      </c>
      <c r="E6194" t="s">
        <v>178</v>
      </c>
      <c r="F6194" t="s">
        <v>17825</v>
      </c>
      <c r="G6194" t="s">
        <v>143</v>
      </c>
      <c r="H6194" t="s">
        <v>144</v>
      </c>
      <c r="I6194" t="s">
        <v>136</v>
      </c>
      <c r="J6194" t="s">
        <v>137</v>
      </c>
      <c r="K6194" t="s">
        <v>138</v>
      </c>
      <c r="L6194" t="s">
        <v>17820</v>
      </c>
      <c r="M6194" t="s">
        <v>17826</v>
      </c>
      <c r="N6194">
        <v>1.1875</v>
      </c>
      <c r="O6194">
        <v>3</v>
      </c>
      <c r="P6194">
        <v>746</v>
      </c>
      <c r="Q6194">
        <v>0</v>
      </c>
      <c r="R6194">
        <v>23</v>
      </c>
      <c r="S6194">
        <v>0</v>
      </c>
      <c r="T6194">
        <v>196</v>
      </c>
      <c r="U6194">
        <v>0</v>
      </c>
      <c r="V6194">
        <v>0</v>
      </c>
      <c r="W6194">
        <v>27.409713481708437</v>
      </c>
      <c r="X6194">
        <v>224.30662702036722</v>
      </c>
      <c r="Y6194">
        <v>0</v>
      </c>
      <c r="Z6194">
        <v>3.4879817984088168</v>
      </c>
      <c r="AA6194">
        <v>0</v>
      </c>
      <c r="AB6194">
        <v>337.66731817288053</v>
      </c>
      <c r="AC6194">
        <v>0</v>
      </c>
      <c r="AD6194">
        <v>0</v>
      </c>
      <c r="AE6194">
        <v>592.87164047336501</v>
      </c>
    </row>
    <row r="6195" spans="1:31" x14ac:dyDescent="0.25">
      <c r="A6195">
        <v>2438297</v>
      </c>
      <c r="B6195">
        <v>1</v>
      </c>
      <c r="C6195" t="s">
        <v>81</v>
      </c>
      <c r="D6195" t="s">
        <v>122</v>
      </c>
      <c r="E6195" t="s">
        <v>147</v>
      </c>
      <c r="F6195" t="s">
        <v>17827</v>
      </c>
      <c r="G6195" t="s">
        <v>171</v>
      </c>
      <c r="H6195" t="s">
        <v>135</v>
      </c>
      <c r="I6195" t="s">
        <v>136</v>
      </c>
      <c r="J6195" t="s">
        <v>137</v>
      </c>
      <c r="K6195" t="s">
        <v>138</v>
      </c>
      <c r="L6195" t="s">
        <v>17828</v>
      </c>
      <c r="M6195" t="s">
        <v>17829</v>
      </c>
      <c r="N6195">
        <v>3.020277777</v>
      </c>
      <c r="O6195">
        <v>0</v>
      </c>
      <c r="P6195">
        <v>67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52.039719128033937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52.039719128033937</v>
      </c>
    </row>
    <row r="6196" spans="1:31" x14ac:dyDescent="0.25">
      <c r="A6196">
        <v>2438298</v>
      </c>
      <c r="B6196">
        <v>1</v>
      </c>
      <c r="C6196" t="s">
        <v>80</v>
      </c>
      <c r="D6196" t="s">
        <v>82</v>
      </c>
      <c r="E6196" t="s">
        <v>147</v>
      </c>
      <c r="F6196" t="s">
        <v>8496</v>
      </c>
      <c r="G6196" t="s">
        <v>479</v>
      </c>
      <c r="H6196" t="s">
        <v>135</v>
      </c>
      <c r="I6196" t="s">
        <v>136</v>
      </c>
      <c r="J6196" t="s">
        <v>137</v>
      </c>
      <c r="K6196" t="s">
        <v>138</v>
      </c>
      <c r="L6196" t="s">
        <v>17830</v>
      </c>
      <c r="M6196" t="s">
        <v>17831</v>
      </c>
      <c r="N6196">
        <v>1.257222222</v>
      </c>
      <c r="O6196">
        <v>0</v>
      </c>
      <c r="P6196">
        <v>28</v>
      </c>
      <c r="Q6196">
        <v>0</v>
      </c>
      <c r="R6196">
        <v>0</v>
      </c>
      <c r="S6196">
        <v>0</v>
      </c>
      <c r="T6196">
        <v>3</v>
      </c>
      <c r="U6196">
        <v>0</v>
      </c>
      <c r="V6196">
        <v>0</v>
      </c>
      <c r="W6196">
        <v>0</v>
      </c>
      <c r="X6196">
        <v>3.8191354184057076</v>
      </c>
      <c r="Y6196">
        <v>0</v>
      </c>
      <c r="Z6196">
        <v>0</v>
      </c>
      <c r="AA6196">
        <v>0</v>
      </c>
      <c r="AB6196">
        <v>0.16876997159184501</v>
      </c>
      <c r="AC6196">
        <v>0</v>
      </c>
      <c r="AD6196">
        <v>0</v>
      </c>
      <c r="AE6196">
        <v>3.9879053899975525</v>
      </c>
    </row>
    <row r="6197" spans="1:31" x14ac:dyDescent="0.25">
      <c r="A6197">
        <v>2438300</v>
      </c>
      <c r="B6197">
        <v>1</v>
      </c>
      <c r="C6197" t="s">
        <v>81</v>
      </c>
      <c r="D6197" t="s">
        <v>128</v>
      </c>
      <c r="E6197" t="s">
        <v>290</v>
      </c>
      <c r="F6197" t="s">
        <v>17832</v>
      </c>
      <c r="G6197" t="s">
        <v>308</v>
      </c>
      <c r="H6197" t="s">
        <v>135</v>
      </c>
      <c r="I6197" t="s">
        <v>136</v>
      </c>
      <c r="J6197" t="s">
        <v>137</v>
      </c>
      <c r="K6197" t="s">
        <v>138</v>
      </c>
      <c r="L6197" t="s">
        <v>17833</v>
      </c>
      <c r="M6197" t="s">
        <v>17834</v>
      </c>
      <c r="N6197">
        <v>1.1930555549999999</v>
      </c>
      <c r="O6197">
        <v>0</v>
      </c>
      <c r="P6197">
        <v>8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2.5954156918781113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2.5954156918781113</v>
      </c>
    </row>
    <row r="6198" spans="1:31" x14ac:dyDescent="0.25">
      <c r="A6198">
        <v>2438306</v>
      </c>
      <c r="B6198">
        <v>1</v>
      </c>
      <c r="C6198" t="s">
        <v>80</v>
      </c>
      <c r="D6198" t="s">
        <v>101</v>
      </c>
      <c r="E6198" t="s">
        <v>290</v>
      </c>
      <c r="F6198" t="s">
        <v>17835</v>
      </c>
      <c r="G6198" t="s">
        <v>175</v>
      </c>
      <c r="H6198" t="s">
        <v>135</v>
      </c>
      <c r="I6198" t="s">
        <v>136</v>
      </c>
      <c r="J6198" t="s">
        <v>137</v>
      </c>
      <c r="K6198" t="s">
        <v>138</v>
      </c>
      <c r="L6198" t="s">
        <v>17836</v>
      </c>
      <c r="M6198" t="s">
        <v>17837</v>
      </c>
      <c r="N6198">
        <v>1.025833333</v>
      </c>
      <c r="O6198">
        <v>0</v>
      </c>
      <c r="P6198">
        <v>16</v>
      </c>
      <c r="Q6198">
        <v>0</v>
      </c>
      <c r="R6198">
        <v>0</v>
      </c>
      <c r="S6198">
        <v>0</v>
      </c>
      <c r="T6198">
        <v>21</v>
      </c>
      <c r="U6198">
        <v>0</v>
      </c>
      <c r="V6198">
        <v>0</v>
      </c>
      <c r="W6198">
        <v>0</v>
      </c>
      <c r="X6198">
        <v>2.6031595886550223</v>
      </c>
      <c r="Y6198">
        <v>0</v>
      </c>
      <c r="Z6198">
        <v>0</v>
      </c>
      <c r="AA6198">
        <v>0</v>
      </c>
      <c r="AB6198">
        <v>99.761834439077063</v>
      </c>
      <c r="AC6198">
        <v>0</v>
      </c>
      <c r="AD6198">
        <v>0</v>
      </c>
      <c r="AE6198">
        <v>102.36499402773208</v>
      </c>
    </row>
    <row r="6199" spans="1:31" x14ac:dyDescent="0.25">
      <c r="A6199">
        <v>2438307</v>
      </c>
      <c r="B6199">
        <v>1</v>
      </c>
      <c r="C6199" t="s">
        <v>81</v>
      </c>
      <c r="D6199" t="s">
        <v>117</v>
      </c>
      <c r="E6199" t="s">
        <v>132</v>
      </c>
      <c r="F6199" t="s">
        <v>17838</v>
      </c>
      <c r="G6199" t="s">
        <v>134</v>
      </c>
      <c r="H6199" t="s">
        <v>135</v>
      </c>
      <c r="I6199" t="s">
        <v>136</v>
      </c>
      <c r="J6199" t="s">
        <v>137</v>
      </c>
      <c r="K6199" t="s">
        <v>138</v>
      </c>
      <c r="L6199" t="s">
        <v>17839</v>
      </c>
      <c r="M6199" t="s">
        <v>17840</v>
      </c>
      <c r="N6199">
        <v>1.560277777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</row>
    <row r="6200" spans="1:31" x14ac:dyDescent="0.25">
      <c r="A6200">
        <v>2438309</v>
      </c>
      <c r="B6200">
        <v>1</v>
      </c>
      <c r="C6200" t="s">
        <v>80</v>
      </c>
      <c r="D6200" t="s">
        <v>83</v>
      </c>
      <c r="E6200" t="s">
        <v>132</v>
      </c>
      <c r="F6200" t="s">
        <v>17841</v>
      </c>
      <c r="G6200" t="s">
        <v>134</v>
      </c>
      <c r="H6200" t="s">
        <v>135</v>
      </c>
      <c r="I6200" t="s">
        <v>136</v>
      </c>
      <c r="J6200" t="s">
        <v>137</v>
      </c>
      <c r="K6200" t="s">
        <v>138</v>
      </c>
      <c r="L6200" t="s">
        <v>17842</v>
      </c>
      <c r="M6200" t="s">
        <v>17843</v>
      </c>
      <c r="N6200">
        <v>0.70666666600000005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1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</row>
    <row r="6201" spans="1:31" x14ac:dyDescent="0.25">
      <c r="A6201">
        <v>2438311</v>
      </c>
      <c r="B6201">
        <v>1</v>
      </c>
      <c r="C6201" t="s">
        <v>80</v>
      </c>
      <c r="D6201" t="s">
        <v>83</v>
      </c>
      <c r="E6201" t="s">
        <v>132</v>
      </c>
      <c r="F6201" t="s">
        <v>17844</v>
      </c>
      <c r="G6201" t="s">
        <v>134</v>
      </c>
      <c r="H6201" t="s">
        <v>135</v>
      </c>
      <c r="I6201" t="s">
        <v>136</v>
      </c>
      <c r="J6201" t="s">
        <v>137</v>
      </c>
      <c r="K6201" t="s">
        <v>138</v>
      </c>
      <c r="L6201" t="s">
        <v>17845</v>
      </c>
      <c r="M6201" t="s">
        <v>17846</v>
      </c>
      <c r="N6201">
        <v>2.536944444</v>
      </c>
      <c r="O6201">
        <v>0</v>
      </c>
      <c r="P6201">
        <v>1</v>
      </c>
      <c r="Q6201">
        <v>0</v>
      </c>
      <c r="R6201">
        <v>0</v>
      </c>
      <c r="S6201">
        <v>0</v>
      </c>
      <c r="T6201">
        <v>1</v>
      </c>
      <c r="U6201">
        <v>0</v>
      </c>
      <c r="V6201">
        <v>0</v>
      </c>
      <c r="W6201">
        <v>0</v>
      </c>
      <c r="X6201">
        <v>0.96211019936531028</v>
      </c>
      <c r="Y6201">
        <v>0</v>
      </c>
      <c r="Z6201">
        <v>0</v>
      </c>
      <c r="AA6201">
        <v>0</v>
      </c>
      <c r="AB6201">
        <v>5.5308764181190782</v>
      </c>
      <c r="AC6201">
        <v>0</v>
      </c>
      <c r="AD6201">
        <v>0</v>
      </c>
      <c r="AE6201">
        <v>6.4929866174843882</v>
      </c>
    </row>
    <row r="6202" spans="1:31" x14ac:dyDescent="0.25">
      <c r="A6202">
        <v>2438315</v>
      </c>
      <c r="B6202">
        <v>1</v>
      </c>
      <c r="C6202" t="s">
        <v>81</v>
      </c>
      <c r="D6202" t="s">
        <v>128</v>
      </c>
      <c r="E6202" t="s">
        <v>132</v>
      </c>
      <c r="F6202" t="s">
        <v>17847</v>
      </c>
      <c r="G6202" t="s">
        <v>153</v>
      </c>
      <c r="H6202" t="s">
        <v>135</v>
      </c>
      <c r="I6202" t="s">
        <v>136</v>
      </c>
      <c r="J6202" t="s">
        <v>137</v>
      </c>
      <c r="K6202" t="s">
        <v>138</v>
      </c>
      <c r="L6202" t="s">
        <v>17848</v>
      </c>
      <c r="M6202" t="s">
        <v>17849</v>
      </c>
      <c r="N6202">
        <v>2.4769444439999999</v>
      </c>
      <c r="O6202">
        <v>0</v>
      </c>
      <c r="P6202">
        <v>9</v>
      </c>
      <c r="Q6202">
        <v>0</v>
      </c>
      <c r="R6202">
        <v>0</v>
      </c>
      <c r="S6202">
        <v>0</v>
      </c>
      <c r="T6202">
        <v>1</v>
      </c>
      <c r="U6202">
        <v>0</v>
      </c>
      <c r="V6202">
        <v>0</v>
      </c>
      <c r="W6202">
        <v>0</v>
      </c>
      <c r="X6202">
        <v>5.0609832570756907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5.0609832570756907</v>
      </c>
    </row>
    <row r="6203" spans="1:31" x14ac:dyDescent="0.25">
      <c r="A6203">
        <v>2438316</v>
      </c>
      <c r="B6203">
        <v>1</v>
      </c>
      <c r="C6203" t="s">
        <v>80</v>
      </c>
      <c r="D6203" t="s">
        <v>94</v>
      </c>
      <c r="E6203" t="s">
        <v>147</v>
      </c>
      <c r="F6203" t="s">
        <v>17850</v>
      </c>
      <c r="G6203" t="s">
        <v>171</v>
      </c>
      <c r="H6203" t="s">
        <v>135</v>
      </c>
      <c r="I6203" t="s">
        <v>136</v>
      </c>
      <c r="J6203" t="s">
        <v>137</v>
      </c>
      <c r="K6203" t="s">
        <v>138</v>
      </c>
      <c r="L6203" t="s">
        <v>17851</v>
      </c>
      <c r="M6203" t="s">
        <v>17852</v>
      </c>
      <c r="N6203">
        <v>2.4838888880000001</v>
      </c>
      <c r="O6203">
        <v>0</v>
      </c>
      <c r="P6203">
        <v>22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14.055230523714314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14.055230523714314</v>
      </c>
    </row>
    <row r="6204" spans="1:31" x14ac:dyDescent="0.25">
      <c r="A6204">
        <v>2438317</v>
      </c>
      <c r="B6204">
        <v>1</v>
      </c>
      <c r="C6204" t="s">
        <v>80</v>
      </c>
      <c r="D6204" t="s">
        <v>98</v>
      </c>
      <c r="E6204" t="s">
        <v>132</v>
      </c>
      <c r="F6204" t="s">
        <v>17853</v>
      </c>
      <c r="G6204" t="s">
        <v>198</v>
      </c>
      <c r="H6204" t="s">
        <v>135</v>
      </c>
      <c r="I6204" t="s">
        <v>136</v>
      </c>
      <c r="J6204" t="s">
        <v>137</v>
      </c>
      <c r="K6204" t="s">
        <v>138</v>
      </c>
      <c r="L6204" t="s">
        <v>17854</v>
      </c>
      <c r="M6204" t="s">
        <v>17855</v>
      </c>
      <c r="N6204">
        <v>3.349722222</v>
      </c>
      <c r="O6204">
        <v>0</v>
      </c>
      <c r="P6204">
        <v>10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6.2465845837030978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6.2465845837030978</v>
      </c>
    </row>
    <row r="6205" spans="1:31" x14ac:dyDescent="0.25">
      <c r="A6205">
        <v>2438318</v>
      </c>
      <c r="B6205">
        <v>1</v>
      </c>
      <c r="C6205" t="s">
        <v>81</v>
      </c>
      <c r="D6205" t="s">
        <v>118</v>
      </c>
      <c r="E6205" t="s">
        <v>132</v>
      </c>
      <c r="F6205" t="s">
        <v>17856</v>
      </c>
      <c r="G6205" t="s">
        <v>198</v>
      </c>
      <c r="H6205" t="s">
        <v>135</v>
      </c>
      <c r="I6205" t="s">
        <v>136</v>
      </c>
      <c r="J6205" t="s">
        <v>137</v>
      </c>
      <c r="K6205" t="s">
        <v>138</v>
      </c>
      <c r="L6205" t="s">
        <v>17857</v>
      </c>
      <c r="M6205" t="s">
        <v>8403</v>
      </c>
      <c r="N6205">
        <v>1.7188888879999999</v>
      </c>
      <c r="O6205">
        <v>0</v>
      </c>
      <c r="P6205">
        <v>12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7.3341145844153459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7.3341145844153459</v>
      </c>
    </row>
    <row r="6206" spans="1:31" x14ac:dyDescent="0.25">
      <c r="A6206">
        <v>2438319</v>
      </c>
      <c r="B6206">
        <v>1</v>
      </c>
      <c r="C6206" t="s">
        <v>80</v>
      </c>
      <c r="D6206" t="s">
        <v>100</v>
      </c>
      <c r="E6206" t="s">
        <v>161</v>
      </c>
      <c r="F6206" t="s">
        <v>17858</v>
      </c>
      <c r="G6206" t="s">
        <v>256</v>
      </c>
      <c r="H6206" t="s">
        <v>144</v>
      </c>
      <c r="I6206" t="s">
        <v>136</v>
      </c>
      <c r="J6206" t="s">
        <v>137</v>
      </c>
      <c r="K6206" t="s">
        <v>138</v>
      </c>
      <c r="L6206" t="s">
        <v>17859</v>
      </c>
      <c r="M6206" t="s">
        <v>17860</v>
      </c>
      <c r="N6206">
        <v>1.2741666659999999</v>
      </c>
      <c r="O6206">
        <v>0</v>
      </c>
      <c r="P6206">
        <v>46</v>
      </c>
      <c r="Q6206">
        <v>0</v>
      </c>
      <c r="R6206">
        <v>20</v>
      </c>
      <c r="S6206">
        <v>0</v>
      </c>
      <c r="T6206">
        <v>26</v>
      </c>
      <c r="U6206">
        <v>0</v>
      </c>
      <c r="V6206">
        <v>0</v>
      </c>
      <c r="W6206">
        <v>0</v>
      </c>
      <c r="X6206">
        <v>11.04872149031992</v>
      </c>
      <c r="Y6206">
        <v>0</v>
      </c>
      <c r="Z6206">
        <v>5.430268559516529</v>
      </c>
      <c r="AA6206">
        <v>0</v>
      </c>
      <c r="AB6206">
        <v>34.907270827384522</v>
      </c>
      <c r="AC6206">
        <v>0</v>
      </c>
      <c r="AD6206">
        <v>0</v>
      </c>
      <c r="AE6206">
        <v>51.38626087722097</v>
      </c>
    </row>
    <row r="6207" spans="1:31" x14ac:dyDescent="0.25">
      <c r="A6207">
        <v>2438321</v>
      </c>
      <c r="B6207">
        <v>1</v>
      </c>
      <c r="C6207" t="s">
        <v>81</v>
      </c>
      <c r="D6207" t="s">
        <v>128</v>
      </c>
      <c r="E6207" t="s">
        <v>178</v>
      </c>
      <c r="F6207" t="s">
        <v>11154</v>
      </c>
      <c r="G6207" t="s">
        <v>143</v>
      </c>
      <c r="H6207" t="s">
        <v>144</v>
      </c>
      <c r="I6207" t="s">
        <v>136</v>
      </c>
      <c r="J6207" t="s">
        <v>137</v>
      </c>
      <c r="K6207" t="s">
        <v>138</v>
      </c>
      <c r="L6207" t="s">
        <v>17861</v>
      </c>
      <c r="M6207" t="s">
        <v>17862</v>
      </c>
      <c r="N6207">
        <v>0.33611111100000002</v>
      </c>
      <c r="O6207">
        <v>0</v>
      </c>
      <c r="P6207">
        <v>1375</v>
      </c>
      <c r="Q6207">
        <v>1</v>
      </c>
      <c r="R6207">
        <v>1</v>
      </c>
      <c r="S6207">
        <v>43</v>
      </c>
      <c r="T6207">
        <v>83</v>
      </c>
      <c r="U6207">
        <v>42</v>
      </c>
      <c r="V6207">
        <v>44</v>
      </c>
      <c r="W6207">
        <v>0</v>
      </c>
      <c r="X6207">
        <v>141.94472217957588</v>
      </c>
      <c r="Y6207">
        <v>0</v>
      </c>
      <c r="Z6207">
        <v>0</v>
      </c>
      <c r="AA6207">
        <v>517.83271437302335</v>
      </c>
      <c r="AB6207">
        <v>189.36949612318202</v>
      </c>
      <c r="AC6207">
        <v>2226.6319083746112</v>
      </c>
      <c r="AD6207">
        <v>1184.4975957215547</v>
      </c>
      <c r="AE6207">
        <v>4260.2764367719474</v>
      </c>
    </row>
    <row r="6208" spans="1:31" x14ac:dyDescent="0.25">
      <c r="A6208">
        <v>2438322</v>
      </c>
      <c r="B6208">
        <v>1</v>
      </c>
      <c r="C6208" t="s">
        <v>80</v>
      </c>
      <c r="D6208" t="s">
        <v>82</v>
      </c>
      <c r="E6208" t="s">
        <v>132</v>
      </c>
      <c r="F6208" t="s">
        <v>17863</v>
      </c>
      <c r="G6208" t="s">
        <v>134</v>
      </c>
      <c r="H6208" t="s">
        <v>135</v>
      </c>
      <c r="I6208" t="s">
        <v>136</v>
      </c>
      <c r="J6208" t="s">
        <v>137</v>
      </c>
      <c r="K6208" t="s">
        <v>138</v>
      </c>
      <c r="L6208" t="s">
        <v>17864</v>
      </c>
      <c r="M6208" t="s">
        <v>17865</v>
      </c>
      <c r="N6208">
        <v>3.0894444440000002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1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</row>
    <row r="6209" spans="1:31" x14ac:dyDescent="0.25">
      <c r="A6209">
        <v>2438324</v>
      </c>
      <c r="B6209">
        <v>1</v>
      </c>
      <c r="C6209" t="s">
        <v>80</v>
      </c>
      <c r="D6209" t="s">
        <v>83</v>
      </c>
      <c r="E6209" t="s">
        <v>132</v>
      </c>
      <c r="F6209" t="s">
        <v>17866</v>
      </c>
      <c r="G6209" t="s">
        <v>134</v>
      </c>
      <c r="H6209" t="s">
        <v>135</v>
      </c>
      <c r="I6209" t="s">
        <v>136</v>
      </c>
      <c r="J6209" t="s">
        <v>137</v>
      </c>
      <c r="K6209" t="s">
        <v>138</v>
      </c>
      <c r="L6209" t="s">
        <v>17867</v>
      </c>
      <c r="M6209" t="s">
        <v>17868</v>
      </c>
      <c r="N6209">
        <v>2.1808333329999998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16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40.682262422693142</v>
      </c>
      <c r="AC6209">
        <v>0</v>
      </c>
      <c r="AD6209">
        <v>0</v>
      </c>
      <c r="AE6209">
        <v>40.682262422693142</v>
      </c>
    </row>
    <row r="6210" spans="1:31" x14ac:dyDescent="0.25">
      <c r="A6210">
        <v>2438325</v>
      </c>
      <c r="B6210">
        <v>1</v>
      </c>
      <c r="C6210" t="s">
        <v>80</v>
      </c>
      <c r="D6210" t="s">
        <v>94</v>
      </c>
      <c r="E6210" t="s">
        <v>161</v>
      </c>
      <c r="F6210" t="s">
        <v>17869</v>
      </c>
      <c r="G6210" t="s">
        <v>256</v>
      </c>
      <c r="H6210" t="s">
        <v>144</v>
      </c>
      <c r="I6210" t="s">
        <v>136</v>
      </c>
      <c r="J6210" t="s">
        <v>137</v>
      </c>
      <c r="K6210" t="s">
        <v>138</v>
      </c>
      <c r="L6210" t="s">
        <v>17870</v>
      </c>
      <c r="M6210" t="s">
        <v>17871</v>
      </c>
      <c r="N6210">
        <v>1.6513888880000001</v>
      </c>
      <c r="O6210">
        <v>0</v>
      </c>
      <c r="P6210">
        <v>32</v>
      </c>
      <c r="Q6210">
        <v>2</v>
      </c>
      <c r="R6210">
        <v>8</v>
      </c>
      <c r="S6210">
        <v>2</v>
      </c>
      <c r="T6210">
        <v>5</v>
      </c>
      <c r="U6210">
        <v>3</v>
      </c>
      <c r="V6210">
        <v>0</v>
      </c>
      <c r="W6210">
        <v>0</v>
      </c>
      <c r="X6210">
        <v>9.2684635429536737</v>
      </c>
      <c r="Y6210">
        <v>0.78998100767911272</v>
      </c>
      <c r="Z6210">
        <v>0</v>
      </c>
      <c r="AA6210">
        <v>5.6686332272355457</v>
      </c>
      <c r="AB6210">
        <v>4.2092131666347408</v>
      </c>
      <c r="AC6210">
        <v>1086.0462909968314</v>
      </c>
      <c r="AD6210">
        <v>0</v>
      </c>
      <c r="AE6210">
        <v>1105.9825819413345</v>
      </c>
    </row>
    <row r="6211" spans="1:31" x14ac:dyDescent="0.25">
      <c r="A6211">
        <v>2438329</v>
      </c>
      <c r="B6211">
        <v>1</v>
      </c>
      <c r="C6211" t="s">
        <v>80</v>
      </c>
      <c r="D6211" t="s">
        <v>97</v>
      </c>
      <c r="E6211" t="s">
        <v>147</v>
      </c>
      <c r="F6211" t="s">
        <v>17872</v>
      </c>
      <c r="G6211" t="s">
        <v>1516</v>
      </c>
      <c r="H6211" t="s">
        <v>135</v>
      </c>
      <c r="I6211" t="s">
        <v>136</v>
      </c>
      <c r="J6211" t="s">
        <v>137</v>
      </c>
      <c r="K6211" t="s">
        <v>138</v>
      </c>
      <c r="L6211" t="s">
        <v>17873</v>
      </c>
      <c r="M6211" t="s">
        <v>17874</v>
      </c>
      <c r="N6211">
        <v>1.693888888</v>
      </c>
      <c r="O6211">
        <v>0</v>
      </c>
      <c r="P6211">
        <v>71</v>
      </c>
      <c r="Q6211">
        <v>0</v>
      </c>
      <c r="R6211">
        <v>0</v>
      </c>
      <c r="S6211">
        <v>0</v>
      </c>
      <c r="T6211">
        <v>17</v>
      </c>
      <c r="U6211">
        <v>0</v>
      </c>
      <c r="V6211">
        <v>0</v>
      </c>
      <c r="W6211">
        <v>0</v>
      </c>
      <c r="X6211">
        <v>55.329647360750478</v>
      </c>
      <c r="Y6211">
        <v>0</v>
      </c>
      <c r="Z6211">
        <v>0</v>
      </c>
      <c r="AA6211">
        <v>0</v>
      </c>
      <c r="AB6211">
        <v>54.427628497757311</v>
      </c>
      <c r="AC6211">
        <v>0</v>
      </c>
      <c r="AD6211">
        <v>0</v>
      </c>
      <c r="AE6211">
        <v>109.7572758585078</v>
      </c>
    </row>
    <row r="6212" spans="1:31" x14ac:dyDescent="0.25">
      <c r="A6212">
        <v>2438330</v>
      </c>
      <c r="B6212">
        <v>1</v>
      </c>
      <c r="C6212" t="s">
        <v>80</v>
      </c>
      <c r="D6212" t="s">
        <v>96</v>
      </c>
      <c r="E6212" t="s">
        <v>132</v>
      </c>
      <c r="F6212" t="s">
        <v>17875</v>
      </c>
      <c r="G6212" t="s">
        <v>249</v>
      </c>
      <c r="H6212" t="s">
        <v>135</v>
      </c>
      <c r="I6212" t="s">
        <v>136</v>
      </c>
      <c r="J6212" t="s">
        <v>137</v>
      </c>
      <c r="K6212" t="s">
        <v>138</v>
      </c>
      <c r="L6212" t="s">
        <v>17876</v>
      </c>
      <c r="M6212" t="s">
        <v>17877</v>
      </c>
      <c r="N6212">
        <v>8.0269444439999997</v>
      </c>
      <c r="O6212">
        <v>0</v>
      </c>
      <c r="P6212">
        <v>1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1.4261286572851637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1.4261286572851637</v>
      </c>
    </row>
    <row r="6213" spans="1:31" x14ac:dyDescent="0.25">
      <c r="A6213">
        <v>2438331</v>
      </c>
      <c r="B6213">
        <v>1</v>
      </c>
      <c r="C6213" t="s">
        <v>81</v>
      </c>
      <c r="D6213" t="s">
        <v>112</v>
      </c>
      <c r="E6213" t="s">
        <v>147</v>
      </c>
      <c r="F6213" t="s">
        <v>17878</v>
      </c>
      <c r="G6213" t="s">
        <v>171</v>
      </c>
      <c r="H6213" t="s">
        <v>135</v>
      </c>
      <c r="I6213" t="s">
        <v>136</v>
      </c>
      <c r="J6213" t="s">
        <v>137</v>
      </c>
      <c r="K6213" t="s">
        <v>138</v>
      </c>
      <c r="L6213" t="s">
        <v>17879</v>
      </c>
      <c r="M6213" t="s">
        <v>17880</v>
      </c>
      <c r="N6213">
        <v>5.0125000000000002</v>
      </c>
      <c r="O6213">
        <v>0</v>
      </c>
      <c r="P6213">
        <v>76</v>
      </c>
      <c r="Q6213">
        <v>0</v>
      </c>
      <c r="R6213">
        <v>0</v>
      </c>
      <c r="S6213">
        <v>0</v>
      </c>
      <c r="T6213">
        <v>2</v>
      </c>
      <c r="U6213">
        <v>0</v>
      </c>
      <c r="V6213">
        <v>0</v>
      </c>
      <c r="W6213">
        <v>0</v>
      </c>
      <c r="X6213">
        <v>71.25337998157228</v>
      </c>
      <c r="Y6213">
        <v>0</v>
      </c>
      <c r="Z6213">
        <v>0</v>
      </c>
      <c r="AA6213">
        <v>0</v>
      </c>
      <c r="AB6213">
        <v>6.0189763013372133</v>
      </c>
      <c r="AC6213">
        <v>0</v>
      </c>
      <c r="AD6213">
        <v>0</v>
      </c>
      <c r="AE6213">
        <v>77.272356282909499</v>
      </c>
    </row>
    <row r="6214" spans="1:31" x14ac:dyDescent="0.25">
      <c r="A6214">
        <v>2438332</v>
      </c>
      <c r="B6214">
        <v>1</v>
      </c>
      <c r="C6214" t="s">
        <v>80</v>
      </c>
      <c r="D6214" t="s">
        <v>82</v>
      </c>
      <c r="E6214" t="s">
        <v>156</v>
      </c>
      <c r="F6214" t="s">
        <v>2013</v>
      </c>
      <c r="G6214" t="s">
        <v>175</v>
      </c>
      <c r="H6214" t="s">
        <v>135</v>
      </c>
      <c r="I6214" t="s">
        <v>136</v>
      </c>
      <c r="J6214" t="s">
        <v>137</v>
      </c>
      <c r="K6214" t="s">
        <v>138</v>
      </c>
      <c r="L6214" t="s">
        <v>17881</v>
      </c>
      <c r="M6214" t="s">
        <v>17882</v>
      </c>
      <c r="N6214">
        <v>0.51944444400000001</v>
      </c>
      <c r="O6214">
        <v>0</v>
      </c>
      <c r="P6214">
        <v>59</v>
      </c>
      <c r="Q6214">
        <v>0</v>
      </c>
      <c r="R6214">
        <v>0</v>
      </c>
      <c r="S6214">
        <v>0</v>
      </c>
      <c r="T6214">
        <v>198</v>
      </c>
      <c r="U6214">
        <v>0</v>
      </c>
      <c r="V6214">
        <v>0</v>
      </c>
      <c r="W6214">
        <v>0</v>
      </c>
      <c r="X6214">
        <v>3.7303110446676286</v>
      </c>
      <c r="Y6214">
        <v>0</v>
      </c>
      <c r="Z6214">
        <v>0</v>
      </c>
      <c r="AA6214">
        <v>0</v>
      </c>
      <c r="AB6214">
        <v>108.89832933204534</v>
      </c>
      <c r="AC6214">
        <v>0</v>
      </c>
      <c r="AD6214">
        <v>0</v>
      </c>
      <c r="AE6214">
        <v>112.62864037671297</v>
      </c>
    </row>
    <row r="6215" spans="1:31" x14ac:dyDescent="0.25">
      <c r="A6215">
        <v>2438333</v>
      </c>
      <c r="B6215">
        <v>1</v>
      </c>
      <c r="C6215" t="s">
        <v>80</v>
      </c>
      <c r="D6215" t="s">
        <v>94</v>
      </c>
      <c r="E6215" t="s">
        <v>178</v>
      </c>
      <c r="F6215" t="s">
        <v>12882</v>
      </c>
      <c r="G6215" t="s">
        <v>143</v>
      </c>
      <c r="H6215" t="s">
        <v>144</v>
      </c>
      <c r="I6215" t="s">
        <v>136</v>
      </c>
      <c r="J6215" t="s">
        <v>137</v>
      </c>
      <c r="K6215" t="s">
        <v>138</v>
      </c>
      <c r="L6215" t="s">
        <v>17883</v>
      </c>
      <c r="M6215" t="s">
        <v>17884</v>
      </c>
      <c r="N6215">
        <v>0.22527777700000001</v>
      </c>
      <c r="O6215">
        <v>0</v>
      </c>
      <c r="P6215">
        <v>1</v>
      </c>
      <c r="Q6215">
        <v>9</v>
      </c>
      <c r="R6215">
        <v>164</v>
      </c>
      <c r="S6215">
        <v>1</v>
      </c>
      <c r="T6215">
        <v>21</v>
      </c>
      <c r="U6215">
        <v>1</v>
      </c>
      <c r="V6215">
        <v>0</v>
      </c>
      <c r="W6215">
        <v>0</v>
      </c>
      <c r="X6215">
        <v>0.45834266834081616</v>
      </c>
      <c r="Y6215">
        <v>0.14950515630394665</v>
      </c>
      <c r="Z6215">
        <v>0.27781042897212338</v>
      </c>
      <c r="AA6215">
        <v>0.4319468881727222</v>
      </c>
      <c r="AB6215">
        <v>4.7828020631606227</v>
      </c>
      <c r="AC6215">
        <v>35.342234020729776</v>
      </c>
      <c r="AD6215">
        <v>0</v>
      </c>
      <c r="AE6215">
        <v>41.442641225680006</v>
      </c>
    </row>
    <row r="6216" spans="1:31" x14ac:dyDescent="0.25">
      <c r="A6216">
        <v>2438335</v>
      </c>
      <c r="B6216">
        <v>1</v>
      </c>
      <c r="C6216" t="s">
        <v>80</v>
      </c>
      <c r="D6216" t="s">
        <v>99</v>
      </c>
      <c r="E6216" t="s">
        <v>132</v>
      </c>
      <c r="F6216" t="s">
        <v>17885</v>
      </c>
      <c r="G6216" t="s">
        <v>134</v>
      </c>
      <c r="H6216" t="s">
        <v>135</v>
      </c>
      <c r="I6216" t="s">
        <v>136</v>
      </c>
      <c r="J6216" t="s">
        <v>137</v>
      </c>
      <c r="K6216" t="s">
        <v>138</v>
      </c>
      <c r="L6216" t="s">
        <v>17886</v>
      </c>
      <c r="M6216" t="s">
        <v>17887</v>
      </c>
      <c r="N6216">
        <v>1.2877777770000001</v>
      </c>
      <c r="O6216">
        <v>0</v>
      </c>
      <c r="P6216">
        <v>2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0.80836801647420009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0.80836801647420009</v>
      </c>
    </row>
    <row r="6217" spans="1:31" x14ac:dyDescent="0.25">
      <c r="A6217">
        <v>2438336</v>
      </c>
      <c r="B6217">
        <v>1</v>
      </c>
      <c r="C6217" t="s">
        <v>80</v>
      </c>
      <c r="D6217" t="s">
        <v>84</v>
      </c>
      <c r="E6217" t="s">
        <v>147</v>
      </c>
      <c r="F6217" t="s">
        <v>17888</v>
      </c>
      <c r="G6217" t="s">
        <v>171</v>
      </c>
      <c r="H6217" t="s">
        <v>135</v>
      </c>
      <c r="I6217" t="s">
        <v>136</v>
      </c>
      <c r="J6217" t="s">
        <v>137</v>
      </c>
      <c r="K6217" t="s">
        <v>138</v>
      </c>
      <c r="L6217" t="s">
        <v>17889</v>
      </c>
      <c r="M6217" t="s">
        <v>17890</v>
      </c>
      <c r="N6217">
        <v>0.91305555500000002</v>
      </c>
      <c r="O6217">
        <v>0</v>
      </c>
      <c r="P6217">
        <v>217</v>
      </c>
      <c r="Q6217">
        <v>0</v>
      </c>
      <c r="R6217">
        <v>0</v>
      </c>
      <c r="S6217">
        <v>0</v>
      </c>
      <c r="T6217">
        <v>28</v>
      </c>
      <c r="U6217">
        <v>0</v>
      </c>
      <c r="V6217">
        <v>0</v>
      </c>
      <c r="W6217">
        <v>0</v>
      </c>
      <c r="X6217">
        <v>63.152149079196256</v>
      </c>
      <c r="Y6217">
        <v>0</v>
      </c>
      <c r="Z6217">
        <v>0</v>
      </c>
      <c r="AA6217">
        <v>0</v>
      </c>
      <c r="AB6217">
        <v>30.202552617007463</v>
      </c>
      <c r="AC6217">
        <v>0</v>
      </c>
      <c r="AD6217">
        <v>0</v>
      </c>
      <c r="AE6217">
        <v>93.354701696203719</v>
      </c>
    </row>
    <row r="6218" spans="1:31" x14ac:dyDescent="0.25">
      <c r="A6218">
        <v>2438338</v>
      </c>
      <c r="B6218">
        <v>1</v>
      </c>
      <c r="C6218" t="s">
        <v>81</v>
      </c>
      <c r="D6218" t="s">
        <v>121</v>
      </c>
      <c r="E6218" t="s">
        <v>161</v>
      </c>
      <c r="F6218" t="s">
        <v>17891</v>
      </c>
      <c r="G6218" t="s">
        <v>256</v>
      </c>
      <c r="H6218" t="s">
        <v>144</v>
      </c>
      <c r="I6218" t="s">
        <v>136</v>
      </c>
      <c r="J6218" t="s">
        <v>137</v>
      </c>
      <c r="K6218" t="s">
        <v>138</v>
      </c>
      <c r="L6218" t="s">
        <v>17892</v>
      </c>
      <c r="M6218" t="s">
        <v>17893</v>
      </c>
      <c r="N6218">
        <v>1.199166666</v>
      </c>
      <c r="O6218">
        <v>0</v>
      </c>
      <c r="P6218">
        <v>101</v>
      </c>
      <c r="Q6218">
        <v>0</v>
      </c>
      <c r="R6218">
        <v>1</v>
      </c>
      <c r="S6218">
        <v>0</v>
      </c>
      <c r="T6218">
        <v>7</v>
      </c>
      <c r="U6218">
        <v>0</v>
      </c>
      <c r="V6218">
        <v>0</v>
      </c>
      <c r="W6218">
        <v>0</v>
      </c>
      <c r="X6218">
        <v>14.744456724655937</v>
      </c>
      <c r="Y6218">
        <v>0</v>
      </c>
      <c r="Z6218">
        <v>7.5518671662184456E-2</v>
      </c>
      <c r="AA6218">
        <v>0</v>
      </c>
      <c r="AB6218">
        <v>8.0599043866359601</v>
      </c>
      <c r="AC6218">
        <v>0</v>
      </c>
      <c r="AD6218">
        <v>0</v>
      </c>
      <c r="AE6218">
        <v>22.879879782954081</v>
      </c>
    </row>
    <row r="6219" spans="1:31" x14ac:dyDescent="0.25">
      <c r="A6219">
        <v>2438339</v>
      </c>
      <c r="B6219">
        <v>1</v>
      </c>
      <c r="C6219" t="s">
        <v>80</v>
      </c>
      <c r="D6219" t="s">
        <v>107</v>
      </c>
      <c r="E6219" t="s">
        <v>141</v>
      </c>
      <c r="F6219" t="s">
        <v>17894</v>
      </c>
      <c r="G6219" t="s">
        <v>952</v>
      </c>
      <c r="H6219" t="s">
        <v>144</v>
      </c>
      <c r="I6219" t="s">
        <v>136</v>
      </c>
      <c r="J6219" t="s">
        <v>137</v>
      </c>
      <c r="K6219" t="s">
        <v>138</v>
      </c>
      <c r="L6219" t="s">
        <v>17895</v>
      </c>
      <c r="M6219" t="s">
        <v>17896</v>
      </c>
      <c r="N6219">
        <v>2.3597222219999998</v>
      </c>
      <c r="O6219">
        <v>0</v>
      </c>
      <c r="P6219">
        <v>161</v>
      </c>
      <c r="Q6219">
        <v>0</v>
      </c>
      <c r="R6219">
        <v>1</v>
      </c>
      <c r="S6219">
        <v>0</v>
      </c>
      <c r="T6219">
        <v>55</v>
      </c>
      <c r="U6219">
        <v>0</v>
      </c>
      <c r="V6219">
        <v>0</v>
      </c>
      <c r="W6219">
        <v>0</v>
      </c>
      <c r="X6219">
        <v>35.525908539459387</v>
      </c>
      <c r="Y6219">
        <v>0</v>
      </c>
      <c r="Z6219">
        <v>1.1352182550847445</v>
      </c>
      <c r="AA6219">
        <v>0</v>
      </c>
      <c r="AB6219">
        <v>170.75705009820308</v>
      </c>
      <c r="AC6219">
        <v>0</v>
      </c>
      <c r="AD6219">
        <v>0</v>
      </c>
      <c r="AE6219">
        <v>207.41817689274723</v>
      </c>
    </row>
    <row r="6220" spans="1:31" x14ac:dyDescent="0.25">
      <c r="A6220">
        <v>2438340</v>
      </c>
      <c r="B6220">
        <v>1</v>
      </c>
      <c r="C6220" t="s">
        <v>81</v>
      </c>
      <c r="D6220" t="s">
        <v>127</v>
      </c>
      <c r="E6220" t="s">
        <v>132</v>
      </c>
      <c r="F6220" t="s">
        <v>17897</v>
      </c>
      <c r="G6220" t="s">
        <v>153</v>
      </c>
      <c r="H6220" t="s">
        <v>135</v>
      </c>
      <c r="I6220" t="s">
        <v>136</v>
      </c>
      <c r="J6220" t="s">
        <v>137</v>
      </c>
      <c r="K6220" t="s">
        <v>138</v>
      </c>
      <c r="L6220" t="s">
        <v>17898</v>
      </c>
      <c r="M6220" t="s">
        <v>17899</v>
      </c>
      <c r="N6220">
        <v>1.8786111109999999</v>
      </c>
      <c r="O6220">
        <v>0</v>
      </c>
      <c r="P6220">
        <v>13</v>
      </c>
      <c r="Q6220">
        <v>0</v>
      </c>
      <c r="R6220">
        <v>0</v>
      </c>
      <c r="S6220">
        <v>0</v>
      </c>
      <c r="T6220">
        <v>1</v>
      </c>
      <c r="U6220">
        <v>0</v>
      </c>
      <c r="V6220">
        <v>0</v>
      </c>
      <c r="W6220">
        <v>0</v>
      </c>
      <c r="X6220">
        <v>6.218581096278732</v>
      </c>
      <c r="Y6220">
        <v>0</v>
      </c>
      <c r="Z6220">
        <v>0</v>
      </c>
      <c r="AA6220">
        <v>0</v>
      </c>
      <c r="AB6220">
        <v>4.0776970518143001</v>
      </c>
      <c r="AC6220">
        <v>0</v>
      </c>
      <c r="AD6220">
        <v>0</v>
      </c>
      <c r="AE6220">
        <v>10.296278148093032</v>
      </c>
    </row>
    <row r="6221" spans="1:31" x14ac:dyDescent="0.25">
      <c r="A6221">
        <v>2438341</v>
      </c>
      <c r="B6221">
        <v>1</v>
      </c>
      <c r="C6221" t="s">
        <v>81</v>
      </c>
      <c r="D6221" t="s">
        <v>118</v>
      </c>
      <c r="E6221" t="s">
        <v>132</v>
      </c>
      <c r="F6221" t="s">
        <v>17900</v>
      </c>
      <c r="G6221" t="s">
        <v>153</v>
      </c>
      <c r="H6221" t="s">
        <v>135</v>
      </c>
      <c r="I6221" t="s">
        <v>136</v>
      </c>
      <c r="J6221" t="s">
        <v>137</v>
      </c>
      <c r="K6221" t="s">
        <v>138</v>
      </c>
      <c r="L6221" t="s">
        <v>17901</v>
      </c>
      <c r="M6221" t="s">
        <v>17902</v>
      </c>
      <c r="N6221">
        <v>1.45</v>
      </c>
      <c r="O6221">
        <v>0</v>
      </c>
      <c r="P6221">
        <v>3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0.34701895153242751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0.34701895153242751</v>
      </c>
    </row>
    <row r="6222" spans="1:31" x14ac:dyDescent="0.25">
      <c r="A6222">
        <v>2438346</v>
      </c>
      <c r="B6222">
        <v>1</v>
      </c>
      <c r="C6222" t="s">
        <v>80</v>
      </c>
      <c r="D6222" t="s">
        <v>103</v>
      </c>
      <c r="E6222" t="s">
        <v>141</v>
      </c>
      <c r="F6222" t="s">
        <v>10552</v>
      </c>
      <c r="G6222" t="s">
        <v>143</v>
      </c>
      <c r="H6222" t="s">
        <v>144</v>
      </c>
      <c r="I6222" t="s">
        <v>136</v>
      </c>
      <c r="J6222" t="s">
        <v>137</v>
      </c>
      <c r="K6222" t="s">
        <v>138</v>
      </c>
      <c r="L6222" t="s">
        <v>17903</v>
      </c>
      <c r="M6222" t="s">
        <v>17904</v>
      </c>
      <c r="N6222">
        <v>0.47111111100000003</v>
      </c>
      <c r="O6222">
        <v>9</v>
      </c>
      <c r="P6222">
        <v>418</v>
      </c>
      <c r="Q6222">
        <v>2</v>
      </c>
      <c r="R6222">
        <v>128</v>
      </c>
      <c r="S6222">
        <v>6</v>
      </c>
      <c r="T6222">
        <v>62</v>
      </c>
      <c r="U6222">
        <v>0</v>
      </c>
      <c r="V6222">
        <v>0</v>
      </c>
      <c r="W6222">
        <v>1.5204841581589776</v>
      </c>
      <c r="X6222">
        <v>49.238015567121153</v>
      </c>
      <c r="Y6222">
        <v>11.075610458154667</v>
      </c>
      <c r="Z6222">
        <v>16.963084025179434</v>
      </c>
      <c r="AA6222">
        <v>2.990185052130427</v>
      </c>
      <c r="AB6222">
        <v>140.41651744679393</v>
      </c>
      <c r="AC6222">
        <v>0</v>
      </c>
      <c r="AD6222">
        <v>0</v>
      </c>
      <c r="AE6222">
        <v>222.2038967075386</v>
      </c>
    </row>
    <row r="6223" spans="1:31" x14ac:dyDescent="0.25">
      <c r="A6223">
        <v>2438350</v>
      </c>
      <c r="B6223">
        <v>1</v>
      </c>
      <c r="C6223" t="s">
        <v>80</v>
      </c>
      <c r="D6223" t="s">
        <v>83</v>
      </c>
      <c r="E6223" t="s">
        <v>156</v>
      </c>
      <c r="F6223" t="s">
        <v>17905</v>
      </c>
      <c r="G6223" t="s">
        <v>1901</v>
      </c>
      <c r="H6223" t="s">
        <v>135</v>
      </c>
      <c r="I6223" t="s">
        <v>136</v>
      </c>
      <c r="J6223" t="s">
        <v>137</v>
      </c>
      <c r="K6223" t="s">
        <v>138</v>
      </c>
      <c r="L6223" t="s">
        <v>17906</v>
      </c>
      <c r="M6223" t="s">
        <v>17907</v>
      </c>
      <c r="N6223">
        <v>0.71777777700000001</v>
      </c>
      <c r="O6223">
        <v>0</v>
      </c>
      <c r="P6223">
        <v>195</v>
      </c>
      <c r="Q6223">
        <v>0</v>
      </c>
      <c r="R6223">
        <v>0</v>
      </c>
      <c r="S6223">
        <v>0</v>
      </c>
      <c r="T6223">
        <v>105</v>
      </c>
      <c r="U6223">
        <v>0</v>
      </c>
      <c r="V6223">
        <v>5</v>
      </c>
      <c r="W6223">
        <v>0</v>
      </c>
      <c r="X6223">
        <v>39.583458707033387</v>
      </c>
      <c r="Y6223">
        <v>0</v>
      </c>
      <c r="Z6223">
        <v>0</v>
      </c>
      <c r="AA6223">
        <v>0</v>
      </c>
      <c r="AB6223">
        <v>110.61746226766387</v>
      </c>
      <c r="AC6223">
        <v>0</v>
      </c>
      <c r="AD6223">
        <v>297.20745903390696</v>
      </c>
      <c r="AE6223">
        <v>447.40838000860424</v>
      </c>
    </row>
    <row r="6224" spans="1:31" x14ac:dyDescent="0.25">
      <c r="A6224">
        <v>2438351</v>
      </c>
      <c r="B6224">
        <v>1</v>
      </c>
      <c r="C6224" t="s">
        <v>80</v>
      </c>
      <c r="D6224" t="s">
        <v>110</v>
      </c>
      <c r="E6224" t="s">
        <v>178</v>
      </c>
      <c r="F6224" t="s">
        <v>17908</v>
      </c>
      <c r="G6224" t="s">
        <v>143</v>
      </c>
      <c r="H6224" t="s">
        <v>144</v>
      </c>
      <c r="I6224" t="s">
        <v>136</v>
      </c>
      <c r="J6224" t="s">
        <v>137</v>
      </c>
      <c r="K6224" t="s">
        <v>138</v>
      </c>
      <c r="L6224" t="s">
        <v>17909</v>
      </c>
      <c r="M6224" t="s">
        <v>17910</v>
      </c>
      <c r="N6224">
        <v>1.226111111</v>
      </c>
      <c r="O6224">
        <v>0</v>
      </c>
      <c r="P6224">
        <v>4517</v>
      </c>
      <c r="Q6224">
        <v>0</v>
      </c>
      <c r="R6224">
        <v>0</v>
      </c>
      <c r="S6224">
        <v>6</v>
      </c>
      <c r="T6224">
        <v>387</v>
      </c>
      <c r="U6224">
        <v>1</v>
      </c>
      <c r="V6224">
        <v>2</v>
      </c>
      <c r="W6224">
        <v>0</v>
      </c>
      <c r="X6224">
        <v>1771.5177260383666</v>
      </c>
      <c r="Y6224">
        <v>0</v>
      </c>
      <c r="Z6224">
        <v>0</v>
      </c>
      <c r="AA6224">
        <v>503.75067280586745</v>
      </c>
      <c r="AB6224">
        <v>864.93962381102449</v>
      </c>
      <c r="AC6224">
        <v>17.354708422635998</v>
      </c>
      <c r="AD6224">
        <v>32.326920736052855</v>
      </c>
      <c r="AE6224">
        <v>3189.8896518139472</v>
      </c>
    </row>
    <row r="6225" spans="1:31" x14ac:dyDescent="0.25">
      <c r="A6225">
        <v>2438354</v>
      </c>
      <c r="B6225">
        <v>1</v>
      </c>
      <c r="C6225" t="s">
        <v>80</v>
      </c>
      <c r="D6225" t="s">
        <v>107</v>
      </c>
      <c r="E6225" t="s">
        <v>290</v>
      </c>
      <c r="F6225" t="s">
        <v>17911</v>
      </c>
      <c r="G6225" t="s">
        <v>171</v>
      </c>
      <c r="H6225" t="s">
        <v>135</v>
      </c>
      <c r="I6225" t="s">
        <v>136</v>
      </c>
      <c r="J6225" t="s">
        <v>137</v>
      </c>
      <c r="K6225" t="s">
        <v>138</v>
      </c>
      <c r="L6225" t="s">
        <v>17882</v>
      </c>
      <c r="M6225" t="s">
        <v>17912</v>
      </c>
      <c r="N6225">
        <v>2.1152777770000002</v>
      </c>
      <c r="O6225">
        <v>0</v>
      </c>
      <c r="P6225">
        <v>65</v>
      </c>
      <c r="Q6225">
        <v>0</v>
      </c>
      <c r="R6225">
        <v>0</v>
      </c>
      <c r="S6225">
        <v>0</v>
      </c>
      <c r="T6225">
        <v>8</v>
      </c>
      <c r="U6225">
        <v>0</v>
      </c>
      <c r="V6225">
        <v>0</v>
      </c>
      <c r="W6225">
        <v>0</v>
      </c>
      <c r="X6225">
        <v>40.385952327907141</v>
      </c>
      <c r="Y6225">
        <v>0</v>
      </c>
      <c r="Z6225">
        <v>0</v>
      </c>
      <c r="AA6225">
        <v>0</v>
      </c>
      <c r="AB6225">
        <v>23.377691394526749</v>
      </c>
      <c r="AC6225">
        <v>0</v>
      </c>
      <c r="AD6225">
        <v>0</v>
      </c>
      <c r="AE6225">
        <v>63.763643722433891</v>
      </c>
    </row>
    <row r="6226" spans="1:31" x14ac:dyDescent="0.25">
      <c r="A6226">
        <v>2438355</v>
      </c>
      <c r="B6226">
        <v>1</v>
      </c>
      <c r="C6226" t="s">
        <v>80</v>
      </c>
      <c r="D6226" t="s">
        <v>91</v>
      </c>
      <c r="E6226" t="s">
        <v>178</v>
      </c>
      <c r="F6226" t="s">
        <v>17913</v>
      </c>
      <c r="G6226" t="s">
        <v>143</v>
      </c>
      <c r="H6226" t="s">
        <v>144</v>
      </c>
      <c r="I6226" t="s">
        <v>136</v>
      </c>
      <c r="J6226" t="s">
        <v>137</v>
      </c>
      <c r="K6226" t="s">
        <v>138</v>
      </c>
      <c r="L6226" t="s">
        <v>17914</v>
      </c>
      <c r="M6226" t="s">
        <v>17915</v>
      </c>
      <c r="N6226">
        <v>0.41416666600000002</v>
      </c>
      <c r="O6226">
        <v>2</v>
      </c>
      <c r="P6226">
        <v>0</v>
      </c>
      <c r="Q6226">
        <v>15</v>
      </c>
      <c r="R6226">
        <v>23</v>
      </c>
      <c r="S6226">
        <v>11</v>
      </c>
      <c r="T6226">
        <v>4</v>
      </c>
      <c r="U6226">
        <v>0</v>
      </c>
      <c r="V6226">
        <v>0</v>
      </c>
      <c r="W6226">
        <v>0.76960073893469083</v>
      </c>
      <c r="X6226">
        <v>0</v>
      </c>
      <c r="Y6226">
        <v>7.9474525829972</v>
      </c>
      <c r="Z6226">
        <v>0.25476055376536338</v>
      </c>
      <c r="AA6226">
        <v>84.723203556741723</v>
      </c>
      <c r="AB6226">
        <v>8.6919969240845667</v>
      </c>
      <c r="AC6226">
        <v>0</v>
      </c>
      <c r="AD6226">
        <v>0</v>
      </c>
      <c r="AE6226">
        <v>102.38701435652354</v>
      </c>
    </row>
    <row r="6227" spans="1:31" x14ac:dyDescent="0.25">
      <c r="A6227">
        <v>2438356</v>
      </c>
      <c r="B6227">
        <v>1</v>
      </c>
      <c r="C6227" t="s">
        <v>80</v>
      </c>
      <c r="D6227" t="s">
        <v>84</v>
      </c>
      <c r="E6227" t="s">
        <v>132</v>
      </c>
      <c r="F6227" t="s">
        <v>17916</v>
      </c>
      <c r="G6227" t="s">
        <v>214</v>
      </c>
      <c r="H6227" t="s">
        <v>135</v>
      </c>
      <c r="I6227" t="s">
        <v>136</v>
      </c>
      <c r="J6227" t="s">
        <v>3</v>
      </c>
      <c r="K6227" t="s">
        <v>138</v>
      </c>
      <c r="L6227" t="s">
        <v>17917</v>
      </c>
      <c r="M6227" t="s">
        <v>17918</v>
      </c>
      <c r="N6227">
        <v>4.6372222220000001</v>
      </c>
      <c r="O6227">
        <v>0</v>
      </c>
      <c r="P6227">
        <v>7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4.0871172228035801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4.0871172228035801</v>
      </c>
    </row>
    <row r="6228" spans="1:31" x14ac:dyDescent="0.25">
      <c r="A6228">
        <v>2438358</v>
      </c>
      <c r="B6228">
        <v>1</v>
      </c>
      <c r="C6228" t="s">
        <v>80</v>
      </c>
      <c r="D6228" t="s">
        <v>101</v>
      </c>
      <c r="E6228" t="s">
        <v>132</v>
      </c>
      <c r="F6228" t="s">
        <v>17919</v>
      </c>
      <c r="G6228" t="s">
        <v>214</v>
      </c>
      <c r="H6228" t="s">
        <v>135</v>
      </c>
      <c r="I6228" t="s">
        <v>136</v>
      </c>
      <c r="J6228" t="s">
        <v>3</v>
      </c>
      <c r="K6228" t="s">
        <v>138</v>
      </c>
      <c r="L6228" t="s">
        <v>17920</v>
      </c>
      <c r="M6228" t="s">
        <v>17921</v>
      </c>
      <c r="N6228">
        <v>1.7747222220000001</v>
      </c>
      <c r="O6228">
        <v>0</v>
      </c>
      <c r="P6228">
        <v>3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2.4638906904911018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2.4638906904911018</v>
      </c>
    </row>
    <row r="6229" spans="1:31" x14ac:dyDescent="0.25">
      <c r="A6229">
        <v>2438361</v>
      </c>
      <c r="B6229">
        <v>1</v>
      </c>
      <c r="C6229" t="s">
        <v>81</v>
      </c>
      <c r="D6229" t="s">
        <v>122</v>
      </c>
      <c r="E6229" t="s">
        <v>132</v>
      </c>
      <c r="F6229" t="s">
        <v>17922</v>
      </c>
      <c r="G6229" t="s">
        <v>134</v>
      </c>
      <c r="H6229" t="s">
        <v>135</v>
      </c>
      <c r="I6229" t="s">
        <v>136</v>
      </c>
      <c r="J6229" t="s">
        <v>137</v>
      </c>
      <c r="K6229" t="s">
        <v>138</v>
      </c>
      <c r="L6229" t="s">
        <v>17923</v>
      </c>
      <c r="M6229" t="s">
        <v>17924</v>
      </c>
      <c r="N6229">
        <v>1.074166666</v>
      </c>
      <c r="O6229">
        <v>0</v>
      </c>
      <c r="P6229">
        <v>12</v>
      </c>
      <c r="Q6229">
        <v>0</v>
      </c>
      <c r="R6229">
        <v>0</v>
      </c>
      <c r="S6229">
        <v>0</v>
      </c>
      <c r="T6229">
        <v>4</v>
      </c>
      <c r="U6229">
        <v>0</v>
      </c>
      <c r="V6229">
        <v>0</v>
      </c>
      <c r="W6229">
        <v>0</v>
      </c>
      <c r="X6229">
        <v>3.2134241827422021</v>
      </c>
      <c r="Y6229">
        <v>0</v>
      </c>
      <c r="Z6229">
        <v>0</v>
      </c>
      <c r="AA6229">
        <v>0</v>
      </c>
      <c r="AB6229">
        <v>9.2772306345325752</v>
      </c>
      <c r="AC6229">
        <v>0</v>
      </c>
      <c r="AD6229">
        <v>0</v>
      </c>
      <c r="AE6229">
        <v>12.490654817274777</v>
      </c>
    </row>
    <row r="6230" spans="1:31" x14ac:dyDescent="0.25">
      <c r="A6230">
        <v>2438362</v>
      </c>
      <c r="B6230">
        <v>1</v>
      </c>
      <c r="C6230" t="s">
        <v>80</v>
      </c>
      <c r="D6230" t="s">
        <v>110</v>
      </c>
      <c r="E6230" t="s">
        <v>229</v>
      </c>
      <c r="F6230" t="s">
        <v>17925</v>
      </c>
      <c r="G6230" t="s">
        <v>187</v>
      </c>
      <c r="H6230" t="s">
        <v>144</v>
      </c>
      <c r="I6230" t="s">
        <v>136</v>
      </c>
      <c r="J6230" t="s">
        <v>137</v>
      </c>
      <c r="K6230" t="s">
        <v>164</v>
      </c>
      <c r="L6230" t="s">
        <v>17926</v>
      </c>
      <c r="M6230" t="s">
        <v>17927</v>
      </c>
      <c r="N6230">
        <v>2.3925000000000001</v>
      </c>
      <c r="O6230">
        <v>0</v>
      </c>
      <c r="P6230">
        <v>4285</v>
      </c>
      <c r="Q6230">
        <v>0</v>
      </c>
      <c r="R6230">
        <v>0</v>
      </c>
      <c r="S6230">
        <v>0</v>
      </c>
      <c r="T6230">
        <v>618</v>
      </c>
      <c r="U6230">
        <v>0</v>
      </c>
      <c r="V6230">
        <v>0</v>
      </c>
      <c r="W6230">
        <v>0</v>
      </c>
      <c r="X6230">
        <v>2662.9247423329816</v>
      </c>
      <c r="Y6230">
        <v>0</v>
      </c>
      <c r="Z6230">
        <v>0</v>
      </c>
      <c r="AA6230">
        <v>0</v>
      </c>
      <c r="AB6230">
        <v>2013.6385271654492</v>
      </c>
      <c r="AC6230">
        <v>0</v>
      </c>
      <c r="AD6230">
        <v>0</v>
      </c>
      <c r="AE6230">
        <v>4676.5632694984306</v>
      </c>
    </row>
    <row r="6231" spans="1:31" x14ac:dyDescent="0.25">
      <c r="A6231">
        <v>2438364</v>
      </c>
      <c r="B6231">
        <v>1</v>
      </c>
      <c r="C6231" t="s">
        <v>80</v>
      </c>
      <c r="D6231" t="s">
        <v>96</v>
      </c>
      <c r="E6231" t="s">
        <v>161</v>
      </c>
      <c r="F6231" t="s">
        <v>17928</v>
      </c>
      <c r="G6231" t="s">
        <v>422</v>
      </c>
      <c r="H6231" t="s">
        <v>144</v>
      </c>
      <c r="I6231" t="s">
        <v>136</v>
      </c>
      <c r="J6231" t="s">
        <v>137</v>
      </c>
      <c r="K6231" t="s">
        <v>138</v>
      </c>
      <c r="L6231" t="s">
        <v>17929</v>
      </c>
      <c r="M6231" t="s">
        <v>17930</v>
      </c>
      <c r="N6231">
        <v>1.768888888</v>
      </c>
      <c r="O6231">
        <v>0</v>
      </c>
      <c r="P6231">
        <v>106</v>
      </c>
      <c r="Q6231">
        <v>0</v>
      </c>
      <c r="R6231">
        <v>0</v>
      </c>
      <c r="S6231">
        <v>0</v>
      </c>
      <c r="T6231">
        <v>5</v>
      </c>
      <c r="U6231">
        <v>0</v>
      </c>
      <c r="V6231">
        <v>0</v>
      </c>
      <c r="W6231">
        <v>0</v>
      </c>
      <c r="X6231">
        <v>54.605034710626988</v>
      </c>
      <c r="Y6231">
        <v>0</v>
      </c>
      <c r="Z6231">
        <v>0</v>
      </c>
      <c r="AA6231">
        <v>0</v>
      </c>
      <c r="AB6231">
        <v>53.204308602968162</v>
      </c>
      <c r="AC6231">
        <v>0</v>
      </c>
      <c r="AD6231">
        <v>0</v>
      </c>
      <c r="AE6231">
        <v>107.80934331359515</v>
      </c>
    </row>
    <row r="6232" spans="1:31" x14ac:dyDescent="0.25">
      <c r="A6232">
        <v>2428013</v>
      </c>
      <c r="B6232">
        <v>1</v>
      </c>
      <c r="C6232" t="s">
        <v>80</v>
      </c>
      <c r="D6232" t="s">
        <v>85</v>
      </c>
      <c r="E6232" t="s">
        <v>132</v>
      </c>
      <c r="F6232" t="s">
        <v>731</v>
      </c>
      <c r="G6232" t="s">
        <v>153</v>
      </c>
      <c r="H6232" t="s">
        <v>135</v>
      </c>
      <c r="I6232" t="s">
        <v>136</v>
      </c>
      <c r="J6232" t="s">
        <v>137</v>
      </c>
      <c r="K6232" t="s">
        <v>138</v>
      </c>
      <c r="L6232" t="s">
        <v>17931</v>
      </c>
      <c r="M6232" t="s">
        <v>17932</v>
      </c>
      <c r="N6232">
        <v>1.5436111109999999</v>
      </c>
      <c r="O6232">
        <v>0</v>
      </c>
      <c r="P6232">
        <v>6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1.9760468419113359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1.9760468419113359</v>
      </c>
    </row>
    <row r="6233" spans="1:31" x14ac:dyDescent="0.25">
      <c r="A6233">
        <v>2427664</v>
      </c>
      <c r="B6233">
        <v>1</v>
      </c>
      <c r="C6233" t="s">
        <v>80</v>
      </c>
      <c r="D6233" t="s">
        <v>106</v>
      </c>
      <c r="E6233" t="s">
        <v>147</v>
      </c>
      <c r="F6233" t="s">
        <v>12357</v>
      </c>
      <c r="G6233" t="s">
        <v>171</v>
      </c>
      <c r="H6233" t="s">
        <v>135</v>
      </c>
      <c r="I6233" t="s">
        <v>136</v>
      </c>
      <c r="J6233" t="s">
        <v>137</v>
      </c>
      <c r="K6233" t="s">
        <v>138</v>
      </c>
      <c r="L6233" t="s">
        <v>17933</v>
      </c>
      <c r="M6233" t="s">
        <v>17934</v>
      </c>
      <c r="N6233">
        <v>1.8944444439999999</v>
      </c>
      <c r="O6233">
        <v>0</v>
      </c>
      <c r="P6233">
        <v>0</v>
      </c>
      <c r="Q6233">
        <v>0</v>
      </c>
      <c r="R6233">
        <v>4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2.9414685563219998E-2</v>
      </c>
      <c r="AA6233">
        <v>0</v>
      </c>
      <c r="AB6233">
        <v>0</v>
      </c>
      <c r="AC6233">
        <v>0</v>
      </c>
      <c r="AD6233">
        <v>0</v>
      </c>
      <c r="AE6233">
        <v>2.9414685563219998E-2</v>
      </c>
    </row>
    <row r="6234" spans="1:31" x14ac:dyDescent="0.25">
      <c r="A6234">
        <v>2427993</v>
      </c>
      <c r="B6234">
        <v>1</v>
      </c>
      <c r="C6234" t="s">
        <v>81</v>
      </c>
      <c r="D6234" t="s">
        <v>112</v>
      </c>
      <c r="E6234" t="s">
        <v>132</v>
      </c>
      <c r="F6234" t="s">
        <v>17935</v>
      </c>
      <c r="G6234" t="s">
        <v>134</v>
      </c>
      <c r="H6234" t="s">
        <v>135</v>
      </c>
      <c r="I6234" t="s">
        <v>136</v>
      </c>
      <c r="J6234" t="s">
        <v>137</v>
      </c>
      <c r="K6234" t="s">
        <v>138</v>
      </c>
      <c r="L6234" t="s">
        <v>17936</v>
      </c>
      <c r="M6234" t="s">
        <v>17937</v>
      </c>
      <c r="N6234">
        <v>1.7016666659999999</v>
      </c>
      <c r="O6234">
        <v>0</v>
      </c>
      <c r="P6234">
        <v>1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</row>
    <row r="6235" spans="1:31" x14ac:dyDescent="0.25">
      <c r="A6235">
        <v>2427701</v>
      </c>
      <c r="B6235">
        <v>1</v>
      </c>
      <c r="C6235" t="s">
        <v>81</v>
      </c>
      <c r="D6235" t="s">
        <v>114</v>
      </c>
      <c r="E6235" t="s">
        <v>132</v>
      </c>
      <c r="F6235" t="s">
        <v>17938</v>
      </c>
      <c r="G6235" t="s">
        <v>134</v>
      </c>
      <c r="H6235" t="s">
        <v>135</v>
      </c>
      <c r="I6235" t="s">
        <v>136</v>
      </c>
      <c r="J6235" t="s">
        <v>137</v>
      </c>
      <c r="K6235" t="s">
        <v>138</v>
      </c>
      <c r="L6235" t="s">
        <v>17939</v>
      </c>
      <c r="M6235" t="s">
        <v>17940</v>
      </c>
      <c r="N6235">
        <v>0.64555555499999995</v>
      </c>
      <c r="O6235">
        <v>0</v>
      </c>
      <c r="P6235">
        <v>1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9.7195842603089999E-2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9.7195842603089999E-2</v>
      </c>
    </row>
    <row r="6236" spans="1:31" x14ac:dyDescent="0.25">
      <c r="A6236">
        <v>2427850</v>
      </c>
      <c r="B6236">
        <v>1</v>
      </c>
      <c r="C6236" t="s">
        <v>80</v>
      </c>
      <c r="D6236" t="s">
        <v>83</v>
      </c>
      <c r="E6236" t="s">
        <v>147</v>
      </c>
      <c r="F6236" t="s">
        <v>17941</v>
      </c>
      <c r="G6236" t="s">
        <v>355</v>
      </c>
      <c r="H6236" t="s">
        <v>135</v>
      </c>
      <c r="I6236" t="s">
        <v>136</v>
      </c>
      <c r="J6236" t="s">
        <v>137</v>
      </c>
      <c r="K6236" t="s">
        <v>164</v>
      </c>
      <c r="L6236" t="s">
        <v>17942</v>
      </c>
      <c r="M6236" t="s">
        <v>17943</v>
      </c>
      <c r="N6236">
        <v>2.8080555550000001</v>
      </c>
      <c r="O6236">
        <v>0</v>
      </c>
      <c r="P6236">
        <v>11</v>
      </c>
      <c r="Q6236">
        <v>0</v>
      </c>
      <c r="R6236">
        <v>0</v>
      </c>
      <c r="S6236">
        <v>0</v>
      </c>
      <c r="T6236">
        <v>53</v>
      </c>
      <c r="U6236">
        <v>0</v>
      </c>
      <c r="V6236">
        <v>0</v>
      </c>
      <c r="W6236">
        <v>0</v>
      </c>
      <c r="X6236">
        <v>5.9185297489550477</v>
      </c>
      <c r="Y6236">
        <v>0</v>
      </c>
      <c r="Z6236">
        <v>0</v>
      </c>
      <c r="AA6236">
        <v>0</v>
      </c>
      <c r="AB6236">
        <v>129.97233233448026</v>
      </c>
      <c r="AC6236">
        <v>0</v>
      </c>
      <c r="AD6236">
        <v>0</v>
      </c>
      <c r="AE6236">
        <v>135.89086208343531</v>
      </c>
    </row>
    <row r="6237" spans="1:31" x14ac:dyDescent="0.25">
      <c r="A6237">
        <v>2427621</v>
      </c>
      <c r="B6237">
        <v>1</v>
      </c>
      <c r="C6237" t="s">
        <v>80</v>
      </c>
      <c r="D6237" t="s">
        <v>82</v>
      </c>
      <c r="E6237" t="s">
        <v>132</v>
      </c>
      <c r="F6237" t="s">
        <v>17944</v>
      </c>
      <c r="G6237" t="s">
        <v>134</v>
      </c>
      <c r="H6237" t="s">
        <v>135</v>
      </c>
      <c r="I6237" t="s">
        <v>136</v>
      </c>
      <c r="J6237" t="s">
        <v>137</v>
      </c>
      <c r="K6237" t="s">
        <v>138</v>
      </c>
      <c r="L6237" t="s">
        <v>17945</v>
      </c>
      <c r="M6237" t="s">
        <v>17946</v>
      </c>
      <c r="N6237">
        <v>0.84833333300000002</v>
      </c>
      <c r="O6237">
        <v>0</v>
      </c>
      <c r="P6237">
        <v>3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1.2530487177271452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1.2530487177271452</v>
      </c>
    </row>
    <row r="6238" spans="1:31" x14ac:dyDescent="0.25">
      <c r="A6238">
        <v>2427930</v>
      </c>
      <c r="B6238">
        <v>1</v>
      </c>
      <c r="C6238" t="s">
        <v>80</v>
      </c>
      <c r="D6238" t="s">
        <v>107</v>
      </c>
      <c r="E6238" t="s">
        <v>132</v>
      </c>
      <c r="F6238" t="s">
        <v>17947</v>
      </c>
      <c r="G6238" t="s">
        <v>198</v>
      </c>
      <c r="H6238" t="s">
        <v>135</v>
      </c>
      <c r="I6238" t="s">
        <v>136</v>
      </c>
      <c r="J6238" t="s">
        <v>137</v>
      </c>
      <c r="K6238" t="s">
        <v>138</v>
      </c>
      <c r="L6238" t="s">
        <v>17948</v>
      </c>
      <c r="M6238" t="s">
        <v>17949</v>
      </c>
      <c r="N6238">
        <v>1.1358333329999999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2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</row>
    <row r="6239" spans="1:31" x14ac:dyDescent="0.25">
      <c r="A6239">
        <v>2427761</v>
      </c>
      <c r="B6239">
        <v>1</v>
      </c>
      <c r="C6239" t="s">
        <v>80</v>
      </c>
      <c r="D6239" t="s">
        <v>104</v>
      </c>
      <c r="E6239" t="s">
        <v>161</v>
      </c>
      <c r="F6239" t="s">
        <v>17950</v>
      </c>
      <c r="G6239" t="s">
        <v>355</v>
      </c>
      <c r="H6239" t="s">
        <v>144</v>
      </c>
      <c r="I6239" t="s">
        <v>136</v>
      </c>
      <c r="J6239" t="s">
        <v>137</v>
      </c>
      <c r="K6239" t="s">
        <v>164</v>
      </c>
      <c r="L6239" t="s">
        <v>17951</v>
      </c>
      <c r="M6239" t="s">
        <v>17952</v>
      </c>
      <c r="N6239">
        <v>4.7197222219999997</v>
      </c>
      <c r="O6239">
        <v>0</v>
      </c>
      <c r="P6239">
        <v>2</v>
      </c>
      <c r="Q6239">
        <v>0</v>
      </c>
      <c r="R6239">
        <v>4</v>
      </c>
      <c r="S6239">
        <v>0</v>
      </c>
      <c r="T6239">
        <v>8</v>
      </c>
      <c r="U6239">
        <v>0</v>
      </c>
      <c r="V6239">
        <v>1</v>
      </c>
      <c r="W6239">
        <v>0</v>
      </c>
      <c r="X6239">
        <v>7.3150950575392786</v>
      </c>
      <c r="Y6239">
        <v>0</v>
      </c>
      <c r="Z6239">
        <v>0</v>
      </c>
      <c r="AA6239">
        <v>0</v>
      </c>
      <c r="AB6239">
        <v>6.3044028668612819</v>
      </c>
      <c r="AC6239">
        <v>0</v>
      </c>
      <c r="AD6239">
        <v>5.1870128416935399</v>
      </c>
      <c r="AE6239">
        <v>18.8065107660941</v>
      </c>
    </row>
    <row r="6240" spans="1:31" x14ac:dyDescent="0.25">
      <c r="A6240">
        <v>2427744</v>
      </c>
      <c r="B6240">
        <v>1</v>
      </c>
      <c r="C6240" t="s">
        <v>80</v>
      </c>
      <c r="D6240" t="s">
        <v>107</v>
      </c>
      <c r="E6240" t="s">
        <v>147</v>
      </c>
      <c r="F6240" t="s">
        <v>17953</v>
      </c>
      <c r="G6240" t="s">
        <v>175</v>
      </c>
      <c r="H6240" t="s">
        <v>135</v>
      </c>
      <c r="I6240" t="s">
        <v>136</v>
      </c>
      <c r="J6240" t="s">
        <v>137</v>
      </c>
      <c r="K6240" t="s">
        <v>138</v>
      </c>
      <c r="L6240" t="s">
        <v>17954</v>
      </c>
      <c r="M6240" t="s">
        <v>17955</v>
      </c>
      <c r="N6240">
        <v>1.8294444439999999</v>
      </c>
      <c r="O6240">
        <v>0</v>
      </c>
      <c r="P6240">
        <v>71</v>
      </c>
      <c r="Q6240">
        <v>0</v>
      </c>
      <c r="R6240">
        <v>0</v>
      </c>
      <c r="S6240">
        <v>0</v>
      </c>
      <c r="T6240">
        <v>2</v>
      </c>
      <c r="U6240">
        <v>0</v>
      </c>
      <c r="V6240">
        <v>0</v>
      </c>
      <c r="W6240">
        <v>0</v>
      </c>
      <c r="X6240">
        <v>33.394702999286224</v>
      </c>
      <c r="Y6240">
        <v>0</v>
      </c>
      <c r="Z6240">
        <v>0</v>
      </c>
      <c r="AA6240">
        <v>0</v>
      </c>
      <c r="AB6240">
        <v>2.5722747351006867</v>
      </c>
      <c r="AC6240">
        <v>0</v>
      </c>
      <c r="AD6240">
        <v>0</v>
      </c>
      <c r="AE6240">
        <v>35.966977734386909</v>
      </c>
    </row>
    <row r="6241" spans="1:31" x14ac:dyDescent="0.25">
      <c r="A6241">
        <v>2427767</v>
      </c>
      <c r="B6241">
        <v>1</v>
      </c>
      <c r="C6241" t="s">
        <v>80</v>
      </c>
      <c r="D6241" t="s">
        <v>100</v>
      </c>
      <c r="E6241" t="s">
        <v>178</v>
      </c>
      <c r="F6241" t="s">
        <v>647</v>
      </c>
      <c r="G6241" t="s">
        <v>143</v>
      </c>
      <c r="H6241" t="s">
        <v>144</v>
      </c>
      <c r="I6241" t="s">
        <v>136</v>
      </c>
      <c r="J6241" t="s">
        <v>137</v>
      </c>
      <c r="K6241" t="s">
        <v>138</v>
      </c>
      <c r="L6241" t="s">
        <v>17956</v>
      </c>
      <c r="M6241" t="s">
        <v>17957</v>
      </c>
      <c r="N6241">
        <v>0.65527777700000001</v>
      </c>
      <c r="O6241">
        <v>9</v>
      </c>
      <c r="P6241">
        <v>25</v>
      </c>
      <c r="Q6241">
        <v>68</v>
      </c>
      <c r="R6241">
        <v>86</v>
      </c>
      <c r="S6241">
        <v>16</v>
      </c>
      <c r="T6241">
        <v>36</v>
      </c>
      <c r="U6241">
        <v>0</v>
      </c>
      <c r="V6241">
        <v>0</v>
      </c>
      <c r="W6241">
        <v>2.4374320902332256</v>
      </c>
      <c r="X6241">
        <v>1.6805836512087782</v>
      </c>
      <c r="Y6241">
        <v>13.603111601904125</v>
      </c>
      <c r="Z6241">
        <v>6.347554740906812</v>
      </c>
      <c r="AA6241">
        <v>39.813240669598599</v>
      </c>
      <c r="AB6241">
        <v>17.979959110312752</v>
      </c>
      <c r="AC6241">
        <v>0</v>
      </c>
      <c r="AD6241">
        <v>0</v>
      </c>
      <c r="AE6241">
        <v>81.861881864164289</v>
      </c>
    </row>
    <row r="6242" spans="1:31" x14ac:dyDescent="0.25">
      <c r="A6242">
        <v>2427721</v>
      </c>
      <c r="B6242">
        <v>1</v>
      </c>
      <c r="C6242" t="s">
        <v>81</v>
      </c>
      <c r="D6242" t="s">
        <v>127</v>
      </c>
      <c r="E6242" t="s">
        <v>290</v>
      </c>
      <c r="F6242" t="s">
        <v>17958</v>
      </c>
      <c r="G6242" t="s">
        <v>308</v>
      </c>
      <c r="H6242" t="s">
        <v>135</v>
      </c>
      <c r="I6242" t="s">
        <v>136</v>
      </c>
      <c r="J6242" t="s">
        <v>137</v>
      </c>
      <c r="K6242" t="s">
        <v>138</v>
      </c>
      <c r="L6242" t="s">
        <v>17959</v>
      </c>
      <c r="M6242" t="s">
        <v>17960</v>
      </c>
      <c r="N6242">
        <v>3.1913888880000001</v>
      </c>
      <c r="O6242">
        <v>0</v>
      </c>
      <c r="P6242">
        <v>7</v>
      </c>
      <c r="Q6242">
        <v>0</v>
      </c>
      <c r="R6242">
        <v>0</v>
      </c>
      <c r="S6242">
        <v>0</v>
      </c>
      <c r="T6242">
        <v>33</v>
      </c>
      <c r="U6242">
        <v>0</v>
      </c>
      <c r="V6242">
        <v>1</v>
      </c>
      <c r="W6242">
        <v>0</v>
      </c>
      <c r="X6242">
        <v>5.1143844875589499</v>
      </c>
      <c r="Y6242">
        <v>0</v>
      </c>
      <c r="Z6242">
        <v>0</v>
      </c>
      <c r="AA6242">
        <v>0</v>
      </c>
      <c r="AB6242">
        <v>59.181385208586235</v>
      </c>
      <c r="AC6242">
        <v>0</v>
      </c>
      <c r="AD6242">
        <v>4.2577005914050208</v>
      </c>
      <c r="AE6242">
        <v>68.553470287550212</v>
      </c>
    </row>
    <row r="6243" spans="1:31" x14ac:dyDescent="0.25">
      <c r="A6243">
        <v>2427970</v>
      </c>
      <c r="B6243">
        <v>1</v>
      </c>
      <c r="C6243" t="s">
        <v>81</v>
      </c>
      <c r="D6243" t="s">
        <v>128</v>
      </c>
      <c r="E6243" t="s">
        <v>132</v>
      </c>
      <c r="F6243" t="s">
        <v>7029</v>
      </c>
      <c r="G6243" t="s">
        <v>198</v>
      </c>
      <c r="H6243" t="s">
        <v>135</v>
      </c>
      <c r="I6243" t="s">
        <v>136</v>
      </c>
      <c r="J6243" t="s">
        <v>137</v>
      </c>
      <c r="K6243" t="s">
        <v>138</v>
      </c>
      <c r="L6243" t="s">
        <v>17961</v>
      </c>
      <c r="M6243" t="s">
        <v>17962</v>
      </c>
      <c r="N6243">
        <v>5.6144444440000001</v>
      </c>
      <c r="O6243">
        <v>0</v>
      </c>
      <c r="P6243">
        <v>40</v>
      </c>
      <c r="Q6243">
        <v>0</v>
      </c>
      <c r="R6243">
        <v>0</v>
      </c>
      <c r="S6243">
        <v>0</v>
      </c>
      <c r="T6243">
        <v>1</v>
      </c>
      <c r="U6243">
        <v>0</v>
      </c>
      <c r="V6243">
        <v>0</v>
      </c>
      <c r="W6243">
        <v>0</v>
      </c>
      <c r="X6243">
        <v>98.888888622542055</v>
      </c>
      <c r="Y6243">
        <v>0</v>
      </c>
      <c r="Z6243">
        <v>0</v>
      </c>
      <c r="AA6243">
        <v>0</v>
      </c>
      <c r="AB6243">
        <v>0.4240491127495834</v>
      </c>
      <c r="AC6243">
        <v>0</v>
      </c>
      <c r="AD6243">
        <v>0</v>
      </c>
      <c r="AE6243">
        <v>99.312937735291641</v>
      </c>
    </row>
    <row r="6244" spans="1:31" x14ac:dyDescent="0.25">
      <c r="A6244">
        <v>2427638</v>
      </c>
      <c r="B6244">
        <v>1</v>
      </c>
      <c r="C6244" t="s">
        <v>80</v>
      </c>
      <c r="D6244" t="s">
        <v>94</v>
      </c>
      <c r="E6244" t="s">
        <v>229</v>
      </c>
      <c r="F6244" t="s">
        <v>17963</v>
      </c>
      <c r="G6244" t="s">
        <v>143</v>
      </c>
      <c r="H6244" t="s">
        <v>144</v>
      </c>
      <c r="I6244" t="s">
        <v>136</v>
      </c>
      <c r="J6244" t="s">
        <v>137</v>
      </c>
      <c r="K6244" t="s">
        <v>138</v>
      </c>
      <c r="L6244" t="s">
        <v>17964</v>
      </c>
      <c r="M6244" t="s">
        <v>17965</v>
      </c>
      <c r="N6244">
        <v>5.8055555000000002E-2</v>
      </c>
      <c r="O6244">
        <v>1</v>
      </c>
      <c r="P6244">
        <v>3158</v>
      </c>
      <c r="Q6244">
        <v>49</v>
      </c>
      <c r="R6244">
        <v>103</v>
      </c>
      <c r="S6244">
        <v>44</v>
      </c>
      <c r="T6244">
        <v>709</v>
      </c>
      <c r="U6244">
        <v>16</v>
      </c>
      <c r="V6244">
        <v>1</v>
      </c>
      <c r="W6244">
        <v>6.156436414214167E-2</v>
      </c>
      <c r="X6244">
        <v>25.762160152270585</v>
      </c>
      <c r="Y6244">
        <v>1.0613426876566583</v>
      </c>
      <c r="Z6244">
        <v>0.41853003205834333</v>
      </c>
      <c r="AA6244">
        <v>7.1170644163796117</v>
      </c>
      <c r="AB6244">
        <v>28.5953765833574</v>
      </c>
      <c r="AC6244">
        <v>43.548131189679694</v>
      </c>
      <c r="AD6244">
        <v>0</v>
      </c>
      <c r="AE6244">
        <v>106.56416942554443</v>
      </c>
    </row>
    <row r="6245" spans="1:31" x14ac:dyDescent="0.25">
      <c r="A6245">
        <v>2427784</v>
      </c>
      <c r="B6245">
        <v>1</v>
      </c>
      <c r="C6245" t="s">
        <v>81</v>
      </c>
      <c r="D6245" t="s">
        <v>122</v>
      </c>
      <c r="E6245" t="s">
        <v>132</v>
      </c>
      <c r="F6245" t="s">
        <v>17966</v>
      </c>
      <c r="G6245" t="s">
        <v>134</v>
      </c>
      <c r="H6245" t="s">
        <v>135</v>
      </c>
      <c r="I6245" t="s">
        <v>136</v>
      </c>
      <c r="J6245" t="s">
        <v>137</v>
      </c>
      <c r="K6245" t="s">
        <v>138</v>
      </c>
      <c r="L6245" t="s">
        <v>17967</v>
      </c>
      <c r="M6245" t="s">
        <v>17968</v>
      </c>
      <c r="N6245">
        <v>1.1372222219999999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1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</row>
    <row r="6246" spans="1:31" x14ac:dyDescent="0.25">
      <c r="A6246">
        <v>2427684</v>
      </c>
      <c r="B6246">
        <v>1</v>
      </c>
      <c r="C6246" t="s">
        <v>81</v>
      </c>
      <c r="D6246" t="s">
        <v>118</v>
      </c>
      <c r="E6246" t="s">
        <v>156</v>
      </c>
      <c r="F6246" t="s">
        <v>17969</v>
      </c>
      <c r="G6246" t="s">
        <v>187</v>
      </c>
      <c r="H6246" t="s">
        <v>135</v>
      </c>
      <c r="I6246" t="s">
        <v>136</v>
      </c>
      <c r="J6246" t="s">
        <v>137</v>
      </c>
      <c r="K6246" t="s">
        <v>164</v>
      </c>
      <c r="L6246" t="s">
        <v>17970</v>
      </c>
      <c r="M6246" t="s">
        <v>17971</v>
      </c>
      <c r="N6246">
        <v>0.99916666600000004</v>
      </c>
      <c r="O6246">
        <v>0</v>
      </c>
      <c r="P6246">
        <v>410</v>
      </c>
      <c r="Q6246">
        <v>0</v>
      </c>
      <c r="R6246">
        <v>0</v>
      </c>
      <c r="S6246">
        <v>0</v>
      </c>
      <c r="T6246">
        <v>42</v>
      </c>
      <c r="U6246">
        <v>0</v>
      </c>
      <c r="V6246">
        <v>0</v>
      </c>
      <c r="W6246">
        <v>0</v>
      </c>
      <c r="X6246">
        <v>88.434978061655201</v>
      </c>
      <c r="Y6246">
        <v>0</v>
      </c>
      <c r="Z6246">
        <v>0</v>
      </c>
      <c r="AA6246">
        <v>0</v>
      </c>
      <c r="AB6246">
        <v>15.209624197129068</v>
      </c>
      <c r="AC6246">
        <v>0</v>
      </c>
      <c r="AD6246">
        <v>0</v>
      </c>
      <c r="AE6246">
        <v>103.64460225878427</v>
      </c>
    </row>
    <row r="6247" spans="1:31" x14ac:dyDescent="0.25">
      <c r="A6247">
        <v>2427976</v>
      </c>
      <c r="B6247">
        <v>1</v>
      </c>
      <c r="C6247" t="s">
        <v>81</v>
      </c>
      <c r="D6247" t="s">
        <v>118</v>
      </c>
      <c r="E6247" t="s">
        <v>178</v>
      </c>
      <c r="F6247" t="s">
        <v>8844</v>
      </c>
      <c r="G6247" t="s">
        <v>143</v>
      </c>
      <c r="H6247" t="s">
        <v>144</v>
      </c>
      <c r="I6247" t="s">
        <v>136</v>
      </c>
      <c r="J6247" t="s">
        <v>137</v>
      </c>
      <c r="K6247" t="s">
        <v>138</v>
      </c>
      <c r="L6247" t="s">
        <v>17972</v>
      </c>
      <c r="M6247" t="s">
        <v>17973</v>
      </c>
      <c r="N6247">
        <v>0.20250000000000001</v>
      </c>
      <c r="O6247">
        <v>0</v>
      </c>
      <c r="P6247">
        <v>8083</v>
      </c>
      <c r="Q6247">
        <v>0</v>
      </c>
      <c r="R6247">
        <v>4</v>
      </c>
      <c r="S6247">
        <v>3</v>
      </c>
      <c r="T6247">
        <v>2280</v>
      </c>
      <c r="U6247">
        <v>0</v>
      </c>
      <c r="V6247">
        <v>6</v>
      </c>
      <c r="W6247">
        <v>0</v>
      </c>
      <c r="X6247">
        <v>382.62224410213895</v>
      </c>
      <c r="Y6247">
        <v>0</v>
      </c>
      <c r="Z6247">
        <v>7.2803915143200004E-2</v>
      </c>
      <c r="AA6247">
        <v>1.7813739322521451</v>
      </c>
      <c r="AB6247">
        <v>329.97153477117359</v>
      </c>
      <c r="AC6247">
        <v>0</v>
      </c>
      <c r="AD6247">
        <v>1.7952199770945603</v>
      </c>
      <c r="AE6247">
        <v>716.24317669780248</v>
      </c>
    </row>
    <row r="6248" spans="1:31" x14ac:dyDescent="0.25">
      <c r="A6248">
        <v>2427824</v>
      </c>
      <c r="B6248">
        <v>1</v>
      </c>
      <c r="C6248" t="s">
        <v>80</v>
      </c>
      <c r="D6248" t="s">
        <v>82</v>
      </c>
      <c r="E6248" t="s">
        <v>132</v>
      </c>
      <c r="F6248" t="s">
        <v>17974</v>
      </c>
      <c r="G6248" t="s">
        <v>153</v>
      </c>
      <c r="H6248" t="s">
        <v>135</v>
      </c>
      <c r="I6248" t="s">
        <v>136</v>
      </c>
      <c r="J6248" t="s">
        <v>137</v>
      </c>
      <c r="K6248" t="s">
        <v>138</v>
      </c>
      <c r="L6248" t="s">
        <v>17975</v>
      </c>
      <c r="M6248" t="s">
        <v>17976</v>
      </c>
      <c r="N6248">
        <v>3.2236111109999999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9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3.720735736176688</v>
      </c>
      <c r="AC6248">
        <v>0</v>
      </c>
      <c r="AD6248">
        <v>0</v>
      </c>
      <c r="AE6248">
        <v>3.720735736176688</v>
      </c>
    </row>
    <row r="6249" spans="1:31" x14ac:dyDescent="0.25">
      <c r="A6249">
        <v>2428033</v>
      </c>
      <c r="B6249">
        <v>1</v>
      </c>
      <c r="C6249" t="s">
        <v>81</v>
      </c>
      <c r="D6249" t="s">
        <v>122</v>
      </c>
      <c r="E6249" t="s">
        <v>132</v>
      </c>
      <c r="F6249" t="s">
        <v>17977</v>
      </c>
      <c r="G6249" t="s">
        <v>198</v>
      </c>
      <c r="H6249" t="s">
        <v>135</v>
      </c>
      <c r="I6249" t="s">
        <v>136</v>
      </c>
      <c r="J6249" t="s">
        <v>137</v>
      </c>
      <c r="K6249" t="s">
        <v>138</v>
      </c>
      <c r="L6249" t="s">
        <v>17978</v>
      </c>
      <c r="M6249" t="s">
        <v>17979</v>
      </c>
      <c r="N6249">
        <v>2.2966666660000001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1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2.7467418519440665</v>
      </c>
      <c r="AC6249">
        <v>0</v>
      </c>
      <c r="AD6249">
        <v>0</v>
      </c>
      <c r="AE6249">
        <v>2.7467418519440665</v>
      </c>
    </row>
    <row r="6250" spans="1:31" x14ac:dyDescent="0.25">
      <c r="A6250">
        <v>2427867</v>
      </c>
      <c r="B6250">
        <v>1</v>
      </c>
      <c r="C6250" t="s">
        <v>81</v>
      </c>
      <c r="D6250" t="s">
        <v>127</v>
      </c>
      <c r="E6250" t="s">
        <v>132</v>
      </c>
      <c r="F6250" t="s">
        <v>17980</v>
      </c>
      <c r="G6250" t="s">
        <v>249</v>
      </c>
      <c r="H6250" t="s">
        <v>135</v>
      </c>
      <c r="I6250" t="s">
        <v>136</v>
      </c>
      <c r="J6250" t="s">
        <v>137</v>
      </c>
      <c r="K6250" t="s">
        <v>138</v>
      </c>
      <c r="L6250" t="s">
        <v>17981</v>
      </c>
      <c r="M6250" t="s">
        <v>17982</v>
      </c>
      <c r="N6250">
        <v>6.0897222219999998</v>
      </c>
      <c r="O6250">
        <v>0</v>
      </c>
      <c r="P6250">
        <v>2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2.3972426901965971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2.3972426901965971</v>
      </c>
    </row>
    <row r="6251" spans="1:31" x14ac:dyDescent="0.25">
      <c r="A6251">
        <v>2428182</v>
      </c>
      <c r="B6251">
        <v>1</v>
      </c>
      <c r="C6251" t="s">
        <v>80</v>
      </c>
      <c r="D6251" t="s">
        <v>88</v>
      </c>
      <c r="E6251" t="s">
        <v>132</v>
      </c>
      <c r="F6251" t="s">
        <v>17983</v>
      </c>
      <c r="G6251" t="s">
        <v>198</v>
      </c>
      <c r="H6251" t="s">
        <v>135</v>
      </c>
      <c r="I6251" t="s">
        <v>136</v>
      </c>
      <c r="J6251" t="s">
        <v>137</v>
      </c>
      <c r="K6251" t="s">
        <v>138</v>
      </c>
      <c r="L6251" t="s">
        <v>17984</v>
      </c>
      <c r="M6251" t="s">
        <v>17985</v>
      </c>
      <c r="N6251">
        <v>2.6291666660000002</v>
      </c>
      <c r="O6251">
        <v>0</v>
      </c>
      <c r="P6251">
        <v>5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0.57346194727447497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0.57346194727447497</v>
      </c>
    </row>
    <row r="6252" spans="1:31" x14ac:dyDescent="0.25">
      <c r="A6252">
        <v>2428159</v>
      </c>
      <c r="B6252">
        <v>1</v>
      </c>
      <c r="C6252" t="s">
        <v>80</v>
      </c>
      <c r="D6252" t="s">
        <v>107</v>
      </c>
      <c r="E6252" t="s">
        <v>156</v>
      </c>
      <c r="F6252" t="s">
        <v>17986</v>
      </c>
      <c r="G6252" t="s">
        <v>158</v>
      </c>
      <c r="H6252" t="s">
        <v>135</v>
      </c>
      <c r="I6252" t="s">
        <v>136</v>
      </c>
      <c r="J6252" t="s">
        <v>137</v>
      </c>
      <c r="K6252" t="s">
        <v>138</v>
      </c>
      <c r="L6252" t="s">
        <v>17987</v>
      </c>
      <c r="M6252" t="s">
        <v>17988</v>
      </c>
      <c r="N6252">
        <v>1.2494444440000001</v>
      </c>
      <c r="O6252">
        <v>0</v>
      </c>
      <c r="P6252">
        <v>130</v>
      </c>
      <c r="Q6252">
        <v>0</v>
      </c>
      <c r="R6252">
        <v>0</v>
      </c>
      <c r="S6252">
        <v>0</v>
      </c>
      <c r="T6252">
        <v>3</v>
      </c>
      <c r="U6252">
        <v>0</v>
      </c>
      <c r="V6252">
        <v>0</v>
      </c>
      <c r="W6252">
        <v>0</v>
      </c>
      <c r="X6252">
        <v>11.176285743744847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11.176285743744847</v>
      </c>
    </row>
    <row r="6253" spans="1:31" x14ac:dyDescent="0.25">
      <c r="A6253">
        <v>2427996</v>
      </c>
      <c r="B6253">
        <v>1</v>
      </c>
      <c r="C6253" t="s">
        <v>80</v>
      </c>
      <c r="D6253" t="s">
        <v>104</v>
      </c>
      <c r="E6253" t="s">
        <v>178</v>
      </c>
      <c r="F6253" t="s">
        <v>10760</v>
      </c>
      <c r="G6253" t="s">
        <v>143</v>
      </c>
      <c r="H6253" t="s">
        <v>144</v>
      </c>
      <c r="I6253" t="s">
        <v>136</v>
      </c>
      <c r="J6253" t="s">
        <v>137</v>
      </c>
      <c r="K6253" t="s">
        <v>138</v>
      </c>
      <c r="L6253" t="s">
        <v>17989</v>
      </c>
      <c r="M6253" t="s">
        <v>17990</v>
      </c>
      <c r="N6253">
        <v>0.47138888800000001</v>
      </c>
      <c r="O6253">
        <v>0</v>
      </c>
      <c r="P6253">
        <v>10</v>
      </c>
      <c r="Q6253">
        <v>0</v>
      </c>
      <c r="R6253">
        <v>9</v>
      </c>
      <c r="S6253">
        <v>3</v>
      </c>
      <c r="T6253">
        <v>22</v>
      </c>
      <c r="U6253">
        <v>5</v>
      </c>
      <c r="V6253">
        <v>0</v>
      </c>
      <c r="W6253">
        <v>0</v>
      </c>
      <c r="X6253">
        <v>0.40923576738598</v>
      </c>
      <c r="Y6253">
        <v>0</v>
      </c>
      <c r="Z6253">
        <v>0</v>
      </c>
      <c r="AA6253">
        <v>7.2565947156937503</v>
      </c>
      <c r="AB6253">
        <v>3.052247122655904</v>
      </c>
      <c r="AC6253">
        <v>160.3599480525354</v>
      </c>
      <c r="AD6253">
        <v>0</v>
      </c>
      <c r="AE6253">
        <v>171.07802565827103</v>
      </c>
    </row>
    <row r="6254" spans="1:31" x14ac:dyDescent="0.25">
      <c r="A6254">
        <v>2427661</v>
      </c>
      <c r="B6254">
        <v>1</v>
      </c>
      <c r="C6254" t="s">
        <v>80</v>
      </c>
      <c r="D6254" t="s">
        <v>105</v>
      </c>
      <c r="E6254" t="s">
        <v>178</v>
      </c>
      <c r="F6254" t="s">
        <v>1489</v>
      </c>
      <c r="G6254" t="s">
        <v>143</v>
      </c>
      <c r="H6254" t="s">
        <v>144</v>
      </c>
      <c r="I6254" t="s">
        <v>136</v>
      </c>
      <c r="J6254" t="s">
        <v>137</v>
      </c>
      <c r="K6254" t="s">
        <v>138</v>
      </c>
      <c r="L6254" t="s">
        <v>17991</v>
      </c>
      <c r="M6254" t="s">
        <v>17992</v>
      </c>
      <c r="N6254">
        <v>0.45694444400000001</v>
      </c>
      <c r="O6254">
        <v>4</v>
      </c>
      <c r="P6254">
        <v>6088</v>
      </c>
      <c r="Q6254">
        <v>8</v>
      </c>
      <c r="R6254">
        <v>448</v>
      </c>
      <c r="S6254">
        <v>39</v>
      </c>
      <c r="T6254">
        <v>574</v>
      </c>
      <c r="U6254">
        <v>6</v>
      </c>
      <c r="V6254">
        <v>3</v>
      </c>
      <c r="W6254">
        <v>1.2773219767168003</v>
      </c>
      <c r="X6254">
        <v>644.05316990536789</v>
      </c>
      <c r="Y6254">
        <v>56.622651739775741</v>
      </c>
      <c r="Z6254">
        <v>46.403951943032865</v>
      </c>
      <c r="AA6254">
        <v>177.29678253666467</v>
      </c>
      <c r="AB6254">
        <v>263.35307350113857</v>
      </c>
      <c r="AC6254">
        <v>246.8221172378889</v>
      </c>
      <c r="AD6254">
        <v>1.1837252398996791</v>
      </c>
      <c r="AE6254">
        <v>1437.0127940804853</v>
      </c>
    </row>
    <row r="6255" spans="1:31" x14ac:dyDescent="0.25">
      <c r="A6255">
        <v>2427747</v>
      </c>
      <c r="B6255">
        <v>1</v>
      </c>
      <c r="C6255" t="s">
        <v>80</v>
      </c>
      <c r="D6255" t="s">
        <v>101</v>
      </c>
      <c r="E6255" t="s">
        <v>161</v>
      </c>
      <c r="F6255" t="s">
        <v>17993</v>
      </c>
      <c r="G6255" t="s">
        <v>256</v>
      </c>
      <c r="H6255" t="s">
        <v>144</v>
      </c>
      <c r="I6255" t="s">
        <v>136</v>
      </c>
      <c r="J6255" t="s">
        <v>137</v>
      </c>
      <c r="K6255" t="s">
        <v>138</v>
      </c>
      <c r="L6255" t="s">
        <v>17994</v>
      </c>
      <c r="M6255" t="s">
        <v>17995</v>
      </c>
      <c r="N6255">
        <v>1.7008333330000001</v>
      </c>
      <c r="O6255">
        <v>0</v>
      </c>
      <c r="P6255">
        <v>0</v>
      </c>
      <c r="Q6255">
        <v>1</v>
      </c>
      <c r="R6255">
        <v>0</v>
      </c>
      <c r="S6255">
        <v>1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0.23123060664077169</v>
      </c>
      <c r="Z6255">
        <v>0</v>
      </c>
      <c r="AA6255">
        <v>23.017717724286754</v>
      </c>
      <c r="AB6255">
        <v>0</v>
      </c>
      <c r="AC6255">
        <v>0</v>
      </c>
      <c r="AD6255">
        <v>0</v>
      </c>
      <c r="AE6255">
        <v>23.248948330927526</v>
      </c>
    </row>
    <row r="6256" spans="1:31" x14ac:dyDescent="0.25">
      <c r="A6256">
        <v>2427804</v>
      </c>
      <c r="B6256">
        <v>1</v>
      </c>
      <c r="C6256" t="s">
        <v>80</v>
      </c>
      <c r="D6256" t="s">
        <v>85</v>
      </c>
      <c r="E6256" t="s">
        <v>132</v>
      </c>
      <c r="F6256" t="s">
        <v>17996</v>
      </c>
      <c r="G6256" t="s">
        <v>153</v>
      </c>
      <c r="H6256" t="s">
        <v>135</v>
      </c>
      <c r="I6256" t="s">
        <v>136</v>
      </c>
      <c r="J6256" t="s">
        <v>137</v>
      </c>
      <c r="K6256" t="s">
        <v>138</v>
      </c>
      <c r="L6256" t="s">
        <v>17997</v>
      </c>
      <c r="M6256" t="s">
        <v>17998</v>
      </c>
      <c r="N6256">
        <v>6.5072222220000002</v>
      </c>
      <c r="O6256">
        <v>0</v>
      </c>
      <c r="P6256">
        <v>2</v>
      </c>
      <c r="Q6256">
        <v>0</v>
      </c>
      <c r="R6256">
        <v>0</v>
      </c>
      <c r="S6256">
        <v>0</v>
      </c>
      <c r="T6256">
        <v>3</v>
      </c>
      <c r="U6256">
        <v>0</v>
      </c>
      <c r="V6256">
        <v>0</v>
      </c>
      <c r="W6256">
        <v>0</v>
      </c>
      <c r="X6256">
        <v>2.971591759036833</v>
      </c>
      <c r="Y6256">
        <v>0</v>
      </c>
      <c r="Z6256">
        <v>0</v>
      </c>
      <c r="AA6256">
        <v>0</v>
      </c>
      <c r="AB6256">
        <v>8.9835010705890568</v>
      </c>
      <c r="AC6256">
        <v>0</v>
      </c>
      <c r="AD6256">
        <v>0</v>
      </c>
      <c r="AE6256">
        <v>11.95509282962589</v>
      </c>
    </row>
    <row r="6257" spans="1:31" x14ac:dyDescent="0.25">
      <c r="A6257">
        <v>2427833</v>
      </c>
      <c r="B6257">
        <v>1</v>
      </c>
      <c r="C6257" t="s">
        <v>80</v>
      </c>
      <c r="D6257" t="s">
        <v>98</v>
      </c>
      <c r="E6257" t="s">
        <v>147</v>
      </c>
      <c r="F6257" t="s">
        <v>17999</v>
      </c>
      <c r="G6257" t="s">
        <v>149</v>
      </c>
      <c r="H6257" t="s">
        <v>135</v>
      </c>
      <c r="I6257" t="s">
        <v>136</v>
      </c>
      <c r="J6257" t="s">
        <v>137</v>
      </c>
      <c r="K6257" t="s">
        <v>138</v>
      </c>
      <c r="L6257" t="s">
        <v>18000</v>
      </c>
      <c r="M6257" t="s">
        <v>18001</v>
      </c>
      <c r="N6257">
        <v>1.7152777770000001</v>
      </c>
      <c r="O6257">
        <v>0</v>
      </c>
      <c r="P6257">
        <v>94</v>
      </c>
      <c r="Q6257">
        <v>0</v>
      </c>
      <c r="R6257">
        <v>4</v>
      </c>
      <c r="S6257">
        <v>0</v>
      </c>
      <c r="T6257">
        <v>10</v>
      </c>
      <c r="U6257">
        <v>0</v>
      </c>
      <c r="V6257">
        <v>0</v>
      </c>
      <c r="W6257">
        <v>0</v>
      </c>
      <c r="X6257">
        <v>46.390495132709198</v>
      </c>
      <c r="Y6257">
        <v>0</v>
      </c>
      <c r="Z6257">
        <v>0.87515891908818744</v>
      </c>
      <c r="AA6257">
        <v>0</v>
      </c>
      <c r="AB6257">
        <v>23.052436433954206</v>
      </c>
      <c r="AC6257">
        <v>0</v>
      </c>
      <c r="AD6257">
        <v>0</v>
      </c>
      <c r="AE6257">
        <v>70.318090485751583</v>
      </c>
    </row>
    <row r="6258" spans="1:31" x14ac:dyDescent="0.25">
      <c r="A6258">
        <v>2428188</v>
      </c>
      <c r="B6258">
        <v>1</v>
      </c>
      <c r="C6258" t="s">
        <v>81</v>
      </c>
      <c r="D6258" t="s">
        <v>113</v>
      </c>
      <c r="E6258" t="s">
        <v>161</v>
      </c>
      <c r="F6258" t="s">
        <v>18002</v>
      </c>
      <c r="G6258" t="s">
        <v>1428</v>
      </c>
      <c r="H6258" t="s">
        <v>144</v>
      </c>
      <c r="I6258" t="s">
        <v>136</v>
      </c>
      <c r="J6258" t="s">
        <v>137</v>
      </c>
      <c r="K6258" t="s">
        <v>138</v>
      </c>
      <c r="L6258" t="s">
        <v>18003</v>
      </c>
      <c r="M6258" t="s">
        <v>18004</v>
      </c>
      <c r="N6258">
        <v>4.37</v>
      </c>
      <c r="O6258">
        <v>0</v>
      </c>
      <c r="P6258">
        <v>347</v>
      </c>
      <c r="Q6258">
        <v>0</v>
      </c>
      <c r="R6258">
        <v>0</v>
      </c>
      <c r="S6258">
        <v>0</v>
      </c>
      <c r="T6258">
        <v>271</v>
      </c>
      <c r="U6258">
        <v>0</v>
      </c>
      <c r="V6258">
        <v>1</v>
      </c>
      <c r="W6258">
        <v>0</v>
      </c>
      <c r="X6258">
        <v>403.82413044492148</v>
      </c>
      <c r="Y6258">
        <v>0</v>
      </c>
      <c r="Z6258">
        <v>0</v>
      </c>
      <c r="AA6258">
        <v>0</v>
      </c>
      <c r="AB6258">
        <v>464.34528948118412</v>
      </c>
      <c r="AC6258">
        <v>0</v>
      </c>
      <c r="AD6258">
        <v>7.0839563120865536</v>
      </c>
      <c r="AE6258">
        <v>875.25337623819212</v>
      </c>
    </row>
    <row r="6259" spans="1:31" x14ac:dyDescent="0.25">
      <c r="A6259">
        <v>2427647</v>
      </c>
      <c r="B6259">
        <v>1</v>
      </c>
      <c r="C6259" t="s">
        <v>80</v>
      </c>
      <c r="D6259" t="s">
        <v>102</v>
      </c>
      <c r="E6259" t="s">
        <v>161</v>
      </c>
      <c r="F6259" t="s">
        <v>18005</v>
      </c>
      <c r="G6259" t="s">
        <v>256</v>
      </c>
      <c r="H6259" t="s">
        <v>144</v>
      </c>
      <c r="I6259" t="s">
        <v>136</v>
      </c>
      <c r="J6259" t="s">
        <v>137</v>
      </c>
      <c r="K6259" t="s">
        <v>138</v>
      </c>
      <c r="L6259" t="s">
        <v>18006</v>
      </c>
      <c r="M6259" t="s">
        <v>18007</v>
      </c>
      <c r="N6259">
        <v>1.3108333329999999</v>
      </c>
      <c r="O6259">
        <v>0</v>
      </c>
      <c r="P6259">
        <v>0</v>
      </c>
      <c r="Q6259">
        <v>0</v>
      </c>
      <c r="R6259">
        <v>0</v>
      </c>
      <c r="S6259">
        <v>1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9.0442267070304343</v>
      </c>
      <c r="AB6259">
        <v>0</v>
      </c>
      <c r="AC6259">
        <v>0</v>
      </c>
      <c r="AD6259">
        <v>0</v>
      </c>
      <c r="AE6259">
        <v>9.0442267070304343</v>
      </c>
    </row>
    <row r="6260" spans="1:31" x14ac:dyDescent="0.25">
      <c r="A6260">
        <v>2427816</v>
      </c>
      <c r="B6260">
        <v>1</v>
      </c>
      <c r="C6260" t="s">
        <v>80</v>
      </c>
      <c r="D6260" t="s">
        <v>95</v>
      </c>
      <c r="E6260" t="s">
        <v>132</v>
      </c>
      <c r="F6260" t="s">
        <v>18008</v>
      </c>
      <c r="G6260" t="s">
        <v>153</v>
      </c>
      <c r="H6260" t="s">
        <v>135</v>
      </c>
      <c r="I6260" t="s">
        <v>136</v>
      </c>
      <c r="J6260" t="s">
        <v>137</v>
      </c>
      <c r="K6260" t="s">
        <v>138</v>
      </c>
      <c r="L6260" t="s">
        <v>18009</v>
      </c>
      <c r="M6260" t="s">
        <v>18010</v>
      </c>
      <c r="N6260">
        <v>4.7008333330000003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6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223.59874847133804</v>
      </c>
      <c r="AC6260">
        <v>0</v>
      </c>
      <c r="AD6260">
        <v>0</v>
      </c>
      <c r="AE6260">
        <v>223.59874847133804</v>
      </c>
    </row>
    <row r="6261" spans="1:31" x14ac:dyDescent="0.25">
      <c r="A6261">
        <v>2427770</v>
      </c>
      <c r="B6261">
        <v>1</v>
      </c>
      <c r="C6261" t="s">
        <v>80</v>
      </c>
      <c r="D6261" t="s">
        <v>97</v>
      </c>
      <c r="E6261" t="s">
        <v>178</v>
      </c>
      <c r="F6261" t="s">
        <v>9421</v>
      </c>
      <c r="G6261" t="s">
        <v>256</v>
      </c>
      <c r="H6261" t="s">
        <v>144</v>
      </c>
      <c r="I6261" t="s">
        <v>136</v>
      </c>
      <c r="J6261" t="s">
        <v>137</v>
      </c>
      <c r="K6261" t="s">
        <v>138</v>
      </c>
      <c r="L6261" t="s">
        <v>18011</v>
      </c>
      <c r="M6261" t="s">
        <v>18012</v>
      </c>
      <c r="N6261">
        <v>3.5536111109999999</v>
      </c>
      <c r="O6261">
        <v>8</v>
      </c>
      <c r="P6261">
        <v>661</v>
      </c>
      <c r="Q6261">
        <v>11</v>
      </c>
      <c r="R6261">
        <v>359</v>
      </c>
      <c r="S6261">
        <v>15</v>
      </c>
      <c r="T6261">
        <v>189</v>
      </c>
      <c r="U6261">
        <v>1</v>
      </c>
      <c r="V6261">
        <v>1</v>
      </c>
      <c r="W6261">
        <v>245.7574712528758</v>
      </c>
      <c r="X6261">
        <v>1252.7335770053637</v>
      </c>
      <c r="Y6261">
        <v>161.90828291193338</v>
      </c>
      <c r="Z6261">
        <v>385.76573310744732</v>
      </c>
      <c r="AA6261">
        <v>441.42657261265532</v>
      </c>
      <c r="AB6261">
        <v>752.53562011014185</v>
      </c>
      <c r="AC6261">
        <v>197.66223062329456</v>
      </c>
      <c r="AD6261">
        <v>7.3810072833924938</v>
      </c>
      <c r="AE6261">
        <v>3445.1704949071045</v>
      </c>
    </row>
    <row r="6262" spans="1:31" x14ac:dyDescent="0.25">
      <c r="A6262">
        <v>2427733</v>
      </c>
      <c r="B6262">
        <v>1</v>
      </c>
      <c r="C6262" t="s">
        <v>80</v>
      </c>
      <c r="D6262" t="s">
        <v>83</v>
      </c>
      <c r="E6262" t="s">
        <v>161</v>
      </c>
      <c r="F6262" t="s">
        <v>18013</v>
      </c>
      <c r="G6262" t="s">
        <v>163</v>
      </c>
      <c r="H6262" t="s">
        <v>144</v>
      </c>
      <c r="I6262" t="s">
        <v>330</v>
      </c>
      <c r="J6262" t="s">
        <v>137</v>
      </c>
      <c r="K6262" t="s">
        <v>138</v>
      </c>
      <c r="L6262" t="s">
        <v>18014</v>
      </c>
      <c r="M6262" t="s">
        <v>18015</v>
      </c>
      <c r="N6262">
        <v>1.6111111000000001E-2</v>
      </c>
      <c r="O6262">
        <v>0</v>
      </c>
      <c r="P6262">
        <v>1795</v>
      </c>
      <c r="Q6262">
        <v>0</v>
      </c>
      <c r="R6262">
        <v>0</v>
      </c>
      <c r="S6262">
        <v>11</v>
      </c>
      <c r="T6262">
        <v>159</v>
      </c>
      <c r="U6262">
        <v>7</v>
      </c>
      <c r="V6262">
        <v>3</v>
      </c>
      <c r="W6262">
        <v>0</v>
      </c>
      <c r="X6262">
        <v>7.6417181583820479</v>
      </c>
      <c r="Y6262">
        <v>0</v>
      </c>
      <c r="Z6262">
        <v>0</v>
      </c>
      <c r="AA6262">
        <v>6.2580025609553189</v>
      </c>
      <c r="AB6262">
        <v>5.0609028125313804</v>
      </c>
      <c r="AC6262">
        <v>24.292578175961182</v>
      </c>
      <c r="AD6262">
        <v>0.38504583050045005</v>
      </c>
      <c r="AE6262">
        <v>43.638247538330383</v>
      </c>
    </row>
    <row r="6263" spans="1:31" x14ac:dyDescent="0.25">
      <c r="A6263">
        <v>2428065</v>
      </c>
      <c r="B6263">
        <v>1</v>
      </c>
      <c r="C6263" t="s">
        <v>80</v>
      </c>
      <c r="D6263" t="s">
        <v>96</v>
      </c>
      <c r="E6263" t="s">
        <v>132</v>
      </c>
      <c r="F6263" t="s">
        <v>18016</v>
      </c>
      <c r="G6263" t="s">
        <v>134</v>
      </c>
      <c r="H6263" t="s">
        <v>135</v>
      </c>
      <c r="I6263" t="s">
        <v>136</v>
      </c>
      <c r="J6263" t="s">
        <v>137</v>
      </c>
      <c r="K6263" t="s">
        <v>138</v>
      </c>
      <c r="L6263" t="s">
        <v>18017</v>
      </c>
      <c r="M6263" t="s">
        <v>18018</v>
      </c>
      <c r="N6263">
        <v>5.8261111110000003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1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6.5387578874510206</v>
      </c>
      <c r="AC6263">
        <v>0</v>
      </c>
      <c r="AD6263">
        <v>0</v>
      </c>
      <c r="AE6263">
        <v>6.5387578874510206</v>
      </c>
    </row>
    <row r="6264" spans="1:31" x14ac:dyDescent="0.25">
      <c r="A6264">
        <v>2427687</v>
      </c>
      <c r="B6264">
        <v>1</v>
      </c>
      <c r="C6264" t="s">
        <v>80</v>
      </c>
      <c r="D6264" t="s">
        <v>110</v>
      </c>
      <c r="E6264" t="s">
        <v>229</v>
      </c>
      <c r="F6264" t="s">
        <v>18019</v>
      </c>
      <c r="G6264" t="s">
        <v>187</v>
      </c>
      <c r="H6264" t="s">
        <v>144</v>
      </c>
      <c r="I6264" t="s">
        <v>136</v>
      </c>
      <c r="J6264" t="s">
        <v>137</v>
      </c>
      <c r="K6264" t="s">
        <v>164</v>
      </c>
      <c r="L6264" t="s">
        <v>18020</v>
      </c>
      <c r="M6264" t="s">
        <v>18021</v>
      </c>
      <c r="N6264">
        <v>4.364166666</v>
      </c>
      <c r="O6264">
        <v>0</v>
      </c>
      <c r="P6264">
        <v>1879</v>
      </c>
      <c r="Q6264">
        <v>0</v>
      </c>
      <c r="R6264">
        <v>0</v>
      </c>
      <c r="S6264">
        <v>1</v>
      </c>
      <c r="T6264">
        <v>330</v>
      </c>
      <c r="U6264">
        <v>0</v>
      </c>
      <c r="V6264">
        <v>0</v>
      </c>
      <c r="W6264">
        <v>0</v>
      </c>
      <c r="X6264">
        <v>2602.5583948003232</v>
      </c>
      <c r="Y6264">
        <v>0</v>
      </c>
      <c r="Z6264">
        <v>0</v>
      </c>
      <c r="AA6264">
        <v>0</v>
      </c>
      <c r="AB6264">
        <v>1812.5075738242897</v>
      </c>
      <c r="AC6264">
        <v>0</v>
      </c>
      <c r="AD6264">
        <v>0</v>
      </c>
      <c r="AE6264">
        <v>4415.0659686246127</v>
      </c>
    </row>
    <row r="6265" spans="1:31" x14ac:dyDescent="0.25">
      <c r="A6265">
        <v>2427979</v>
      </c>
      <c r="B6265">
        <v>1</v>
      </c>
      <c r="C6265" t="s">
        <v>80</v>
      </c>
      <c r="D6265" t="s">
        <v>105</v>
      </c>
      <c r="E6265" t="s">
        <v>132</v>
      </c>
      <c r="F6265" t="s">
        <v>18022</v>
      </c>
      <c r="G6265" t="s">
        <v>134</v>
      </c>
      <c r="H6265" t="s">
        <v>135</v>
      </c>
      <c r="I6265" t="s">
        <v>136</v>
      </c>
      <c r="J6265" t="s">
        <v>137</v>
      </c>
      <c r="K6265" t="s">
        <v>138</v>
      </c>
      <c r="L6265" t="s">
        <v>18023</v>
      </c>
      <c r="M6265" t="s">
        <v>18024</v>
      </c>
      <c r="N6265">
        <v>1.4936111110000001</v>
      </c>
      <c r="O6265">
        <v>0</v>
      </c>
      <c r="P6265">
        <v>1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0.14292133638608193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0.14292133638608193</v>
      </c>
    </row>
    <row r="6266" spans="1:31" x14ac:dyDescent="0.25">
      <c r="A6266">
        <v>2428171</v>
      </c>
      <c r="B6266">
        <v>1</v>
      </c>
      <c r="C6266" t="s">
        <v>80</v>
      </c>
      <c r="D6266" t="s">
        <v>105</v>
      </c>
      <c r="E6266" t="s">
        <v>290</v>
      </c>
      <c r="F6266" t="s">
        <v>18025</v>
      </c>
      <c r="G6266" t="s">
        <v>171</v>
      </c>
      <c r="H6266" t="s">
        <v>135</v>
      </c>
      <c r="I6266" t="s">
        <v>136</v>
      </c>
      <c r="J6266" t="s">
        <v>137</v>
      </c>
      <c r="K6266" t="s">
        <v>138</v>
      </c>
      <c r="L6266" t="s">
        <v>18026</v>
      </c>
      <c r="M6266" t="s">
        <v>18027</v>
      </c>
      <c r="N6266">
        <v>1.5233333330000001</v>
      </c>
      <c r="O6266">
        <v>0</v>
      </c>
      <c r="P6266">
        <v>20</v>
      </c>
      <c r="Q6266">
        <v>0</v>
      </c>
      <c r="R6266">
        <v>0</v>
      </c>
      <c r="S6266">
        <v>0</v>
      </c>
      <c r="T6266">
        <v>7</v>
      </c>
      <c r="U6266">
        <v>0</v>
      </c>
      <c r="V6266">
        <v>0</v>
      </c>
      <c r="W6266">
        <v>0</v>
      </c>
      <c r="X6266">
        <v>18.768551668125447</v>
      </c>
      <c r="Y6266">
        <v>0</v>
      </c>
      <c r="Z6266">
        <v>0</v>
      </c>
      <c r="AA6266">
        <v>0</v>
      </c>
      <c r="AB6266">
        <v>8.1994080361927679</v>
      </c>
      <c r="AC6266">
        <v>0</v>
      </c>
      <c r="AD6266">
        <v>0</v>
      </c>
      <c r="AE6266">
        <v>26.967959704318215</v>
      </c>
    </row>
    <row r="6267" spans="1:31" x14ac:dyDescent="0.25">
      <c r="A6267">
        <v>2428025</v>
      </c>
      <c r="B6267">
        <v>1</v>
      </c>
      <c r="C6267" t="s">
        <v>80</v>
      </c>
      <c r="D6267" t="s">
        <v>96</v>
      </c>
      <c r="E6267" t="s">
        <v>141</v>
      </c>
      <c r="F6267" t="s">
        <v>142</v>
      </c>
      <c r="G6267" t="s">
        <v>143</v>
      </c>
      <c r="H6267" t="s">
        <v>144</v>
      </c>
      <c r="I6267" t="s">
        <v>136</v>
      </c>
      <c r="J6267" t="s">
        <v>137</v>
      </c>
      <c r="K6267" t="s">
        <v>138</v>
      </c>
      <c r="L6267" t="s">
        <v>18028</v>
      </c>
      <c r="M6267" t="s">
        <v>18029</v>
      </c>
      <c r="N6267">
        <v>0.49111111099999999</v>
      </c>
      <c r="O6267">
        <v>0</v>
      </c>
      <c r="P6267">
        <v>283</v>
      </c>
      <c r="Q6267">
        <v>11</v>
      </c>
      <c r="R6267">
        <v>30</v>
      </c>
      <c r="S6267">
        <v>7</v>
      </c>
      <c r="T6267">
        <v>53</v>
      </c>
      <c r="U6267">
        <v>2</v>
      </c>
      <c r="V6267">
        <v>0</v>
      </c>
      <c r="W6267">
        <v>0</v>
      </c>
      <c r="X6267">
        <v>58.078001554305722</v>
      </c>
      <c r="Y6267">
        <v>1.6668476206548399</v>
      </c>
      <c r="Z6267">
        <v>9.2084756529761957</v>
      </c>
      <c r="AA6267">
        <v>4.574863299386986</v>
      </c>
      <c r="AB6267">
        <v>15.605708022962229</v>
      </c>
      <c r="AC6267">
        <v>97.706186743938943</v>
      </c>
      <c r="AD6267">
        <v>0</v>
      </c>
      <c r="AE6267">
        <v>186.84008289422491</v>
      </c>
    </row>
    <row r="6268" spans="1:31" x14ac:dyDescent="0.25">
      <c r="A6268">
        <v>2427727</v>
      </c>
      <c r="B6268">
        <v>1</v>
      </c>
      <c r="C6268" t="s">
        <v>80</v>
      </c>
      <c r="D6268" t="s">
        <v>94</v>
      </c>
      <c r="E6268" t="s">
        <v>147</v>
      </c>
      <c r="F6268" t="s">
        <v>18030</v>
      </c>
      <c r="G6268" t="s">
        <v>171</v>
      </c>
      <c r="H6268" t="s">
        <v>135</v>
      </c>
      <c r="I6268" t="s">
        <v>136</v>
      </c>
      <c r="J6268" t="s">
        <v>137</v>
      </c>
      <c r="K6268" t="s">
        <v>138</v>
      </c>
      <c r="L6268" t="s">
        <v>18031</v>
      </c>
      <c r="M6268" t="s">
        <v>18032</v>
      </c>
      <c r="N6268">
        <v>2.6661111110000002</v>
      </c>
      <c r="O6268">
        <v>0</v>
      </c>
      <c r="P6268">
        <v>1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0.13630627848727944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0.13630627848727944</v>
      </c>
    </row>
    <row r="6269" spans="1:31" x14ac:dyDescent="0.25">
      <c r="A6269">
        <v>2427776</v>
      </c>
      <c r="B6269">
        <v>1</v>
      </c>
      <c r="C6269" t="s">
        <v>80</v>
      </c>
      <c r="D6269" t="s">
        <v>83</v>
      </c>
      <c r="E6269" t="s">
        <v>132</v>
      </c>
      <c r="F6269" t="s">
        <v>18033</v>
      </c>
      <c r="G6269" t="s">
        <v>153</v>
      </c>
      <c r="H6269" t="s">
        <v>135</v>
      </c>
      <c r="I6269" t="s">
        <v>136</v>
      </c>
      <c r="J6269" t="s">
        <v>137</v>
      </c>
      <c r="K6269" t="s">
        <v>138</v>
      </c>
      <c r="L6269" t="s">
        <v>18034</v>
      </c>
      <c r="M6269" t="s">
        <v>18035</v>
      </c>
      <c r="N6269">
        <v>1.8530555550000001</v>
      </c>
      <c r="O6269">
        <v>0</v>
      </c>
      <c r="P6269">
        <v>1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0.42086347421626663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0.42086347421626663</v>
      </c>
    </row>
    <row r="6270" spans="1:31" x14ac:dyDescent="0.25">
      <c r="A6270">
        <v>2427750</v>
      </c>
      <c r="B6270">
        <v>1</v>
      </c>
      <c r="C6270" t="s">
        <v>81</v>
      </c>
      <c r="D6270" t="s">
        <v>112</v>
      </c>
      <c r="E6270" t="s">
        <v>178</v>
      </c>
      <c r="F6270" t="s">
        <v>1897</v>
      </c>
      <c r="G6270" t="s">
        <v>187</v>
      </c>
      <c r="H6270" t="s">
        <v>144</v>
      </c>
      <c r="I6270" t="s">
        <v>136</v>
      </c>
      <c r="J6270" t="s">
        <v>137</v>
      </c>
      <c r="K6270" t="s">
        <v>164</v>
      </c>
      <c r="L6270" t="s">
        <v>18036</v>
      </c>
      <c r="M6270" t="s">
        <v>18037</v>
      </c>
      <c r="N6270">
        <v>4.420833333</v>
      </c>
      <c r="O6270">
        <v>1</v>
      </c>
      <c r="P6270">
        <v>3</v>
      </c>
      <c r="Q6270">
        <v>13</v>
      </c>
      <c r="R6270">
        <v>69</v>
      </c>
      <c r="S6270">
        <v>5</v>
      </c>
      <c r="T6270">
        <v>7</v>
      </c>
      <c r="U6270">
        <v>0</v>
      </c>
      <c r="V6270">
        <v>0</v>
      </c>
      <c r="W6270">
        <v>1.12674948258355</v>
      </c>
      <c r="X6270">
        <v>0</v>
      </c>
      <c r="Y6270">
        <v>1588.5332720808751</v>
      </c>
      <c r="Z6270">
        <v>34.534702346427707</v>
      </c>
      <c r="AA6270">
        <v>22.831503347002776</v>
      </c>
      <c r="AB6270">
        <v>29.21510743283832</v>
      </c>
      <c r="AC6270">
        <v>0</v>
      </c>
      <c r="AD6270">
        <v>0</v>
      </c>
      <c r="AE6270">
        <v>1676.2413346897274</v>
      </c>
    </row>
    <row r="6271" spans="1:31" x14ac:dyDescent="0.25">
      <c r="A6271">
        <v>2428085</v>
      </c>
      <c r="B6271">
        <v>1</v>
      </c>
      <c r="C6271" t="s">
        <v>81</v>
      </c>
      <c r="D6271" t="s">
        <v>116</v>
      </c>
      <c r="E6271" t="s">
        <v>141</v>
      </c>
      <c r="F6271" t="s">
        <v>6756</v>
      </c>
      <c r="G6271" t="s">
        <v>175</v>
      </c>
      <c r="H6271" t="s">
        <v>144</v>
      </c>
      <c r="I6271" t="s">
        <v>136</v>
      </c>
      <c r="J6271" t="s">
        <v>137</v>
      </c>
      <c r="K6271" t="s">
        <v>138</v>
      </c>
      <c r="L6271" t="s">
        <v>18038</v>
      </c>
      <c r="M6271" t="s">
        <v>18039</v>
      </c>
      <c r="N6271">
        <v>0.68305555500000004</v>
      </c>
      <c r="O6271">
        <v>0</v>
      </c>
      <c r="P6271">
        <v>766</v>
      </c>
      <c r="Q6271">
        <v>4</v>
      </c>
      <c r="R6271">
        <v>41</v>
      </c>
      <c r="S6271">
        <v>0</v>
      </c>
      <c r="T6271">
        <v>103</v>
      </c>
      <c r="U6271">
        <v>1</v>
      </c>
      <c r="V6271">
        <v>0</v>
      </c>
      <c r="W6271">
        <v>0</v>
      </c>
      <c r="X6271">
        <v>120.60191746207937</v>
      </c>
      <c r="Y6271">
        <v>4.5795691909370149</v>
      </c>
      <c r="Z6271">
        <v>1.8820226361931174</v>
      </c>
      <c r="AA6271">
        <v>0</v>
      </c>
      <c r="AB6271">
        <v>22.34872843736683</v>
      </c>
      <c r="AC6271">
        <v>46.202438607734798</v>
      </c>
      <c r="AD6271">
        <v>0</v>
      </c>
      <c r="AE6271">
        <v>195.61467633431113</v>
      </c>
    </row>
    <row r="6272" spans="1:31" x14ac:dyDescent="0.25">
      <c r="A6272">
        <v>2428042</v>
      </c>
      <c r="B6272">
        <v>1</v>
      </c>
      <c r="C6272" t="s">
        <v>81</v>
      </c>
      <c r="D6272" t="s">
        <v>128</v>
      </c>
      <c r="E6272" t="s">
        <v>141</v>
      </c>
      <c r="F6272" t="s">
        <v>2127</v>
      </c>
      <c r="G6272" t="s">
        <v>175</v>
      </c>
      <c r="H6272" t="s">
        <v>144</v>
      </c>
      <c r="I6272" t="s">
        <v>136</v>
      </c>
      <c r="J6272" t="s">
        <v>137</v>
      </c>
      <c r="K6272" t="s">
        <v>138</v>
      </c>
      <c r="L6272" t="s">
        <v>18040</v>
      </c>
      <c r="M6272" t="s">
        <v>18041</v>
      </c>
      <c r="N6272">
        <v>0.54138888799999996</v>
      </c>
      <c r="O6272">
        <v>6</v>
      </c>
      <c r="P6272">
        <v>558</v>
      </c>
      <c r="Q6272">
        <v>100</v>
      </c>
      <c r="R6272">
        <v>28</v>
      </c>
      <c r="S6272">
        <v>6</v>
      </c>
      <c r="T6272">
        <v>64</v>
      </c>
      <c r="U6272">
        <v>0</v>
      </c>
      <c r="V6272">
        <v>0</v>
      </c>
      <c r="W6272">
        <v>0.73273883883479995</v>
      </c>
      <c r="X6272">
        <v>56.933260911390313</v>
      </c>
      <c r="Y6272">
        <v>13.256592827491914</v>
      </c>
      <c r="Z6272">
        <v>3.9381457106382851</v>
      </c>
      <c r="AA6272">
        <v>3.473486072749397</v>
      </c>
      <c r="AB6272">
        <v>12.588124921999453</v>
      </c>
      <c r="AC6272">
        <v>0</v>
      </c>
      <c r="AD6272">
        <v>0</v>
      </c>
      <c r="AE6272">
        <v>90.922349283104154</v>
      </c>
    </row>
    <row r="6273" spans="1:31" x14ac:dyDescent="0.25">
      <c r="A6273">
        <v>2428005</v>
      </c>
      <c r="B6273">
        <v>1</v>
      </c>
      <c r="C6273" t="s">
        <v>81</v>
      </c>
      <c r="D6273" t="s">
        <v>124</v>
      </c>
      <c r="E6273" t="s">
        <v>132</v>
      </c>
      <c r="F6273" t="s">
        <v>18042</v>
      </c>
      <c r="G6273" t="s">
        <v>134</v>
      </c>
      <c r="H6273" t="s">
        <v>135</v>
      </c>
      <c r="I6273" t="s">
        <v>136</v>
      </c>
      <c r="J6273" t="s">
        <v>137</v>
      </c>
      <c r="K6273" t="s">
        <v>138</v>
      </c>
      <c r="L6273" t="s">
        <v>18043</v>
      </c>
      <c r="M6273" t="s">
        <v>18044</v>
      </c>
      <c r="N6273">
        <v>1.5291666660000001</v>
      </c>
      <c r="O6273">
        <v>0</v>
      </c>
      <c r="P6273">
        <v>2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0.59414475899733321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0.59414475899733321</v>
      </c>
    </row>
    <row r="6274" spans="1:31" x14ac:dyDescent="0.25">
      <c r="A6274">
        <v>2427707</v>
      </c>
      <c r="B6274">
        <v>1</v>
      </c>
      <c r="C6274" t="s">
        <v>80</v>
      </c>
      <c r="D6274" t="s">
        <v>85</v>
      </c>
      <c r="E6274" t="s">
        <v>132</v>
      </c>
      <c r="F6274" t="s">
        <v>8046</v>
      </c>
      <c r="G6274" t="s">
        <v>214</v>
      </c>
      <c r="H6274" t="s">
        <v>135</v>
      </c>
      <c r="I6274" t="s">
        <v>136</v>
      </c>
      <c r="J6274" t="s">
        <v>137</v>
      </c>
      <c r="K6274" t="s">
        <v>138</v>
      </c>
      <c r="L6274" t="s">
        <v>18045</v>
      </c>
      <c r="M6274" t="s">
        <v>18046</v>
      </c>
      <c r="N6274">
        <v>5.6508333329999996</v>
      </c>
      <c r="O6274">
        <v>0</v>
      </c>
      <c r="P6274">
        <v>10</v>
      </c>
      <c r="Q6274">
        <v>0</v>
      </c>
      <c r="R6274">
        <v>0</v>
      </c>
      <c r="S6274">
        <v>0</v>
      </c>
      <c r="T6274">
        <v>2</v>
      </c>
      <c r="U6274">
        <v>0</v>
      </c>
      <c r="V6274">
        <v>0</v>
      </c>
      <c r="W6274">
        <v>0</v>
      </c>
      <c r="X6274">
        <v>14.36637157217311</v>
      </c>
      <c r="Y6274">
        <v>0</v>
      </c>
      <c r="Z6274">
        <v>0</v>
      </c>
      <c r="AA6274">
        <v>0</v>
      </c>
      <c r="AB6274">
        <v>8.4087690535244199</v>
      </c>
      <c r="AC6274">
        <v>0</v>
      </c>
      <c r="AD6274">
        <v>0</v>
      </c>
      <c r="AE6274">
        <v>22.775140625697532</v>
      </c>
    </row>
    <row r="6275" spans="1:31" x14ac:dyDescent="0.25">
      <c r="A6275">
        <v>2427856</v>
      </c>
      <c r="B6275">
        <v>1</v>
      </c>
      <c r="C6275" t="s">
        <v>81</v>
      </c>
      <c r="D6275" t="s">
        <v>113</v>
      </c>
      <c r="E6275" t="s">
        <v>132</v>
      </c>
      <c r="F6275" t="s">
        <v>18047</v>
      </c>
      <c r="G6275" t="s">
        <v>214</v>
      </c>
      <c r="H6275" t="s">
        <v>135</v>
      </c>
      <c r="I6275" t="s">
        <v>136</v>
      </c>
      <c r="J6275" t="s">
        <v>3</v>
      </c>
      <c r="K6275" t="s">
        <v>138</v>
      </c>
      <c r="L6275" t="s">
        <v>18048</v>
      </c>
      <c r="M6275" t="s">
        <v>18049</v>
      </c>
      <c r="N6275">
        <v>2.2372222220000002</v>
      </c>
      <c r="O6275">
        <v>0</v>
      </c>
      <c r="P6275">
        <v>20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16.369818536928214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16.369818536928214</v>
      </c>
    </row>
    <row r="6276" spans="1:31" x14ac:dyDescent="0.25">
      <c r="A6276">
        <v>2427859</v>
      </c>
      <c r="B6276">
        <v>1</v>
      </c>
      <c r="C6276" t="s">
        <v>80</v>
      </c>
      <c r="D6276" t="s">
        <v>103</v>
      </c>
      <c r="E6276" t="s">
        <v>178</v>
      </c>
      <c r="F6276" t="s">
        <v>18050</v>
      </c>
      <c r="G6276" t="s">
        <v>143</v>
      </c>
      <c r="H6276" t="s">
        <v>144</v>
      </c>
      <c r="I6276" t="s">
        <v>136</v>
      </c>
      <c r="J6276" t="s">
        <v>137</v>
      </c>
      <c r="K6276" t="s">
        <v>138</v>
      </c>
      <c r="L6276" t="s">
        <v>18051</v>
      </c>
      <c r="M6276" t="s">
        <v>18052</v>
      </c>
      <c r="N6276">
        <v>0.45944444400000001</v>
      </c>
      <c r="O6276">
        <v>0</v>
      </c>
      <c r="P6276">
        <v>0</v>
      </c>
      <c r="Q6276">
        <v>0</v>
      </c>
      <c r="R6276">
        <v>0</v>
      </c>
      <c r="S6276">
        <v>1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0.64694544873457782</v>
      </c>
      <c r="AB6276">
        <v>0</v>
      </c>
      <c r="AC6276">
        <v>0</v>
      </c>
      <c r="AD6276">
        <v>0</v>
      </c>
      <c r="AE6276">
        <v>0.64694544873457782</v>
      </c>
    </row>
    <row r="6277" spans="1:31" x14ac:dyDescent="0.25">
      <c r="A6277">
        <v>2427713</v>
      </c>
      <c r="B6277">
        <v>1</v>
      </c>
      <c r="C6277" t="s">
        <v>80</v>
      </c>
      <c r="D6277" t="s">
        <v>89</v>
      </c>
      <c r="E6277" t="s">
        <v>156</v>
      </c>
      <c r="F6277" t="s">
        <v>18053</v>
      </c>
      <c r="G6277" t="s">
        <v>355</v>
      </c>
      <c r="H6277" t="s">
        <v>135</v>
      </c>
      <c r="I6277" t="s">
        <v>136</v>
      </c>
      <c r="J6277" t="s">
        <v>137</v>
      </c>
      <c r="K6277" t="s">
        <v>164</v>
      </c>
      <c r="L6277" t="s">
        <v>18054</v>
      </c>
      <c r="M6277" t="s">
        <v>18055</v>
      </c>
      <c r="N6277">
        <v>4.000277777</v>
      </c>
      <c r="O6277">
        <v>0</v>
      </c>
      <c r="P6277">
        <v>8</v>
      </c>
      <c r="Q6277">
        <v>0</v>
      </c>
      <c r="R6277">
        <v>0</v>
      </c>
      <c r="S6277">
        <v>0</v>
      </c>
      <c r="T6277">
        <v>6</v>
      </c>
      <c r="U6277">
        <v>0</v>
      </c>
      <c r="V6277">
        <v>0</v>
      </c>
      <c r="W6277">
        <v>0</v>
      </c>
      <c r="X6277">
        <v>28.025991388117223</v>
      </c>
      <c r="Y6277">
        <v>0</v>
      </c>
      <c r="Z6277">
        <v>0</v>
      </c>
      <c r="AA6277">
        <v>0</v>
      </c>
      <c r="AB6277">
        <v>29.835948532442778</v>
      </c>
      <c r="AC6277">
        <v>0</v>
      </c>
      <c r="AD6277">
        <v>0</v>
      </c>
      <c r="AE6277">
        <v>57.861939920560005</v>
      </c>
    </row>
    <row r="6278" spans="1:31" x14ac:dyDescent="0.25">
      <c r="A6278">
        <v>2427627</v>
      </c>
      <c r="B6278">
        <v>1</v>
      </c>
      <c r="C6278" t="s">
        <v>80</v>
      </c>
      <c r="D6278" t="s">
        <v>83</v>
      </c>
      <c r="E6278" t="s">
        <v>229</v>
      </c>
      <c r="F6278" t="s">
        <v>18056</v>
      </c>
      <c r="G6278" t="s">
        <v>163</v>
      </c>
      <c r="H6278" t="s">
        <v>1881</v>
      </c>
      <c r="I6278" t="s">
        <v>136</v>
      </c>
      <c r="J6278" t="s">
        <v>137</v>
      </c>
      <c r="K6278" t="s">
        <v>164</v>
      </c>
      <c r="L6278" t="s">
        <v>18057</v>
      </c>
      <c r="M6278" t="s">
        <v>18058</v>
      </c>
      <c r="N6278">
        <v>0.104589722</v>
      </c>
      <c r="O6278">
        <v>0</v>
      </c>
      <c r="P6278">
        <v>4138</v>
      </c>
      <c r="Q6278">
        <v>0</v>
      </c>
      <c r="R6278">
        <v>1</v>
      </c>
      <c r="S6278">
        <v>13</v>
      </c>
      <c r="T6278">
        <v>723</v>
      </c>
      <c r="U6278">
        <v>7</v>
      </c>
      <c r="V6278">
        <v>11</v>
      </c>
      <c r="W6278">
        <v>0</v>
      </c>
      <c r="X6278">
        <v>117.06134962703247</v>
      </c>
      <c r="Y6278">
        <v>0</v>
      </c>
      <c r="Z6278">
        <v>1.7381701041531111E-2</v>
      </c>
      <c r="AA6278">
        <v>3.783661468040028</v>
      </c>
      <c r="AB6278">
        <v>49.99427447050202</v>
      </c>
      <c r="AC6278">
        <v>21.343810445762369</v>
      </c>
      <c r="AD6278">
        <v>18.44853384077215</v>
      </c>
      <c r="AE6278">
        <v>210.64901155315056</v>
      </c>
    </row>
    <row r="6279" spans="1:31" x14ac:dyDescent="0.25">
      <c r="A6279">
        <v>2428128</v>
      </c>
      <c r="B6279">
        <v>1</v>
      </c>
      <c r="C6279" t="s">
        <v>80</v>
      </c>
      <c r="D6279" t="s">
        <v>85</v>
      </c>
      <c r="E6279" t="s">
        <v>229</v>
      </c>
      <c r="F6279" t="s">
        <v>18059</v>
      </c>
      <c r="G6279" t="s">
        <v>143</v>
      </c>
      <c r="H6279" t="s">
        <v>144</v>
      </c>
      <c r="I6279" t="s">
        <v>136</v>
      </c>
      <c r="J6279" t="s">
        <v>137</v>
      </c>
      <c r="K6279" t="s">
        <v>138</v>
      </c>
      <c r="L6279" t="s">
        <v>18060</v>
      </c>
      <c r="M6279" t="s">
        <v>18061</v>
      </c>
      <c r="N6279">
        <v>1.448055555</v>
      </c>
      <c r="O6279">
        <v>0</v>
      </c>
      <c r="P6279">
        <v>3925</v>
      </c>
      <c r="Q6279">
        <v>0</v>
      </c>
      <c r="R6279">
        <v>0</v>
      </c>
      <c r="S6279">
        <v>0</v>
      </c>
      <c r="T6279">
        <v>169</v>
      </c>
      <c r="U6279">
        <v>0</v>
      </c>
      <c r="V6279">
        <v>0</v>
      </c>
      <c r="W6279">
        <v>0</v>
      </c>
      <c r="X6279">
        <v>1508.7136875356437</v>
      </c>
      <c r="Y6279">
        <v>0</v>
      </c>
      <c r="Z6279">
        <v>0</v>
      </c>
      <c r="AA6279">
        <v>0</v>
      </c>
      <c r="AB6279">
        <v>101.31343831326993</v>
      </c>
      <c r="AC6279">
        <v>0</v>
      </c>
      <c r="AD6279">
        <v>0</v>
      </c>
      <c r="AE6279">
        <v>1610.0271258489136</v>
      </c>
    </row>
    <row r="6280" spans="1:31" x14ac:dyDescent="0.25">
      <c r="A6280">
        <v>2428022</v>
      </c>
      <c r="B6280">
        <v>1</v>
      </c>
      <c r="C6280" t="s">
        <v>81</v>
      </c>
      <c r="D6280" t="s">
        <v>115</v>
      </c>
      <c r="E6280" t="s">
        <v>132</v>
      </c>
      <c r="F6280" t="s">
        <v>18062</v>
      </c>
      <c r="G6280" t="s">
        <v>134</v>
      </c>
      <c r="H6280" t="s">
        <v>135</v>
      </c>
      <c r="I6280" t="s">
        <v>136</v>
      </c>
      <c r="J6280" t="s">
        <v>137</v>
      </c>
      <c r="K6280" t="s">
        <v>138</v>
      </c>
      <c r="L6280" t="s">
        <v>18063</v>
      </c>
      <c r="M6280" t="s">
        <v>18064</v>
      </c>
      <c r="N6280">
        <v>1.884166666</v>
      </c>
      <c r="O6280">
        <v>0</v>
      </c>
      <c r="P6280">
        <v>1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</row>
    <row r="6281" spans="1:31" x14ac:dyDescent="0.25">
      <c r="A6281">
        <v>2427730</v>
      </c>
      <c r="B6281">
        <v>1</v>
      </c>
      <c r="C6281" t="s">
        <v>80</v>
      </c>
      <c r="D6281" t="s">
        <v>94</v>
      </c>
      <c r="E6281" t="s">
        <v>141</v>
      </c>
      <c r="F6281" t="s">
        <v>18065</v>
      </c>
      <c r="G6281" t="s">
        <v>143</v>
      </c>
      <c r="H6281" t="s">
        <v>144</v>
      </c>
      <c r="I6281" t="s">
        <v>136</v>
      </c>
      <c r="J6281" t="s">
        <v>137</v>
      </c>
      <c r="K6281" t="s">
        <v>138</v>
      </c>
      <c r="L6281" t="s">
        <v>18066</v>
      </c>
      <c r="M6281" t="s">
        <v>18067</v>
      </c>
      <c r="N6281">
        <v>0.35833333299999998</v>
      </c>
      <c r="O6281">
        <v>0</v>
      </c>
      <c r="P6281">
        <v>236</v>
      </c>
      <c r="Q6281">
        <v>0</v>
      </c>
      <c r="R6281">
        <v>17</v>
      </c>
      <c r="S6281">
        <v>6</v>
      </c>
      <c r="T6281">
        <v>36</v>
      </c>
      <c r="U6281">
        <v>1</v>
      </c>
      <c r="V6281">
        <v>0</v>
      </c>
      <c r="W6281">
        <v>0</v>
      </c>
      <c r="X6281">
        <v>9.7914413630930781</v>
      </c>
      <c r="Y6281">
        <v>0</v>
      </c>
      <c r="Z6281">
        <v>0.32211371654483334</v>
      </c>
      <c r="AA6281">
        <v>8.0209330977692996</v>
      </c>
      <c r="AB6281">
        <v>6.8577638044533353</v>
      </c>
      <c r="AC6281">
        <v>103.41637323266335</v>
      </c>
      <c r="AD6281">
        <v>0</v>
      </c>
      <c r="AE6281">
        <v>128.40862521452391</v>
      </c>
    </row>
    <row r="6282" spans="1:31" x14ac:dyDescent="0.25">
      <c r="A6282">
        <v>2428108</v>
      </c>
      <c r="B6282">
        <v>1</v>
      </c>
      <c r="C6282" t="s">
        <v>80</v>
      </c>
      <c r="D6282" t="s">
        <v>103</v>
      </c>
      <c r="E6282" t="s">
        <v>132</v>
      </c>
      <c r="F6282" t="s">
        <v>18068</v>
      </c>
      <c r="G6282" t="s">
        <v>153</v>
      </c>
      <c r="H6282" t="s">
        <v>135</v>
      </c>
      <c r="I6282" t="s">
        <v>136</v>
      </c>
      <c r="J6282" t="s">
        <v>137</v>
      </c>
      <c r="K6282" t="s">
        <v>138</v>
      </c>
      <c r="L6282" t="s">
        <v>18069</v>
      </c>
      <c r="M6282" t="s">
        <v>18070</v>
      </c>
      <c r="N6282">
        <v>0.584166666</v>
      </c>
      <c r="O6282">
        <v>0</v>
      </c>
      <c r="P6282">
        <v>6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1.2173606566304747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1.2173606566304747</v>
      </c>
    </row>
    <row r="6283" spans="1:31" x14ac:dyDescent="0.25">
      <c r="A6283">
        <v>2427773</v>
      </c>
      <c r="B6283">
        <v>1</v>
      </c>
      <c r="C6283" t="s">
        <v>81</v>
      </c>
      <c r="D6283" t="s">
        <v>122</v>
      </c>
      <c r="E6283" t="s">
        <v>141</v>
      </c>
      <c r="F6283" t="s">
        <v>1059</v>
      </c>
      <c r="G6283" t="s">
        <v>143</v>
      </c>
      <c r="H6283" t="s">
        <v>144</v>
      </c>
      <c r="I6283" t="s">
        <v>136</v>
      </c>
      <c r="J6283" t="s">
        <v>137</v>
      </c>
      <c r="K6283" t="s">
        <v>138</v>
      </c>
      <c r="L6283" t="s">
        <v>18071</v>
      </c>
      <c r="M6283" t="s">
        <v>18072</v>
      </c>
      <c r="N6283">
        <v>0.42</v>
      </c>
      <c r="O6283">
        <v>0</v>
      </c>
      <c r="P6283">
        <v>1173</v>
      </c>
      <c r="Q6283">
        <v>45</v>
      </c>
      <c r="R6283">
        <v>98</v>
      </c>
      <c r="S6283">
        <v>9</v>
      </c>
      <c r="T6283">
        <v>142</v>
      </c>
      <c r="U6283">
        <v>0</v>
      </c>
      <c r="V6283">
        <v>1</v>
      </c>
      <c r="W6283">
        <v>0</v>
      </c>
      <c r="X6283">
        <v>82.309344591945944</v>
      </c>
      <c r="Y6283">
        <v>5.0243655564878997</v>
      </c>
      <c r="Z6283">
        <v>3.4502008170319209</v>
      </c>
      <c r="AA6283">
        <v>52.374392641110958</v>
      </c>
      <c r="AB6283">
        <v>38.461179696228228</v>
      </c>
      <c r="AC6283">
        <v>0</v>
      </c>
      <c r="AD6283">
        <v>48.351058760004001</v>
      </c>
      <c r="AE6283">
        <v>229.97054206280896</v>
      </c>
    </row>
    <row r="6284" spans="1:31" x14ac:dyDescent="0.25">
      <c r="A6284">
        <v>2428088</v>
      </c>
      <c r="B6284">
        <v>1</v>
      </c>
      <c r="C6284" t="s">
        <v>81</v>
      </c>
      <c r="D6284" t="s">
        <v>128</v>
      </c>
      <c r="E6284" t="s">
        <v>161</v>
      </c>
      <c r="F6284" t="s">
        <v>6522</v>
      </c>
      <c r="G6284" t="s">
        <v>256</v>
      </c>
      <c r="H6284" t="s">
        <v>144</v>
      </c>
      <c r="I6284" t="s">
        <v>136</v>
      </c>
      <c r="J6284" t="s">
        <v>137</v>
      </c>
      <c r="K6284" t="s">
        <v>138</v>
      </c>
      <c r="L6284" t="s">
        <v>18073</v>
      </c>
      <c r="M6284" t="s">
        <v>18074</v>
      </c>
      <c r="N6284">
        <v>4.6775000000000002</v>
      </c>
      <c r="O6284">
        <v>2</v>
      </c>
      <c r="P6284">
        <v>0</v>
      </c>
      <c r="Q6284">
        <v>60</v>
      </c>
      <c r="R6284">
        <v>0</v>
      </c>
      <c r="S6284">
        <v>2</v>
      </c>
      <c r="T6284">
        <v>0</v>
      </c>
      <c r="U6284">
        <v>0</v>
      </c>
      <c r="V6284">
        <v>0</v>
      </c>
      <c r="W6284">
        <v>1.4329776565826167</v>
      </c>
      <c r="X6284">
        <v>0</v>
      </c>
      <c r="Y6284">
        <v>3.1438854099791111</v>
      </c>
      <c r="Z6284">
        <v>0</v>
      </c>
      <c r="AA6284">
        <v>14.304747490295256</v>
      </c>
      <c r="AB6284">
        <v>0</v>
      </c>
      <c r="AC6284">
        <v>0</v>
      </c>
      <c r="AD6284">
        <v>0</v>
      </c>
      <c r="AE6284">
        <v>18.881610556856984</v>
      </c>
    </row>
    <row r="6285" spans="1:31" x14ac:dyDescent="0.25">
      <c r="A6285">
        <v>2427939</v>
      </c>
      <c r="B6285">
        <v>1</v>
      </c>
      <c r="C6285" t="s">
        <v>80</v>
      </c>
      <c r="D6285" t="s">
        <v>104</v>
      </c>
      <c r="E6285" t="s">
        <v>132</v>
      </c>
      <c r="F6285" t="s">
        <v>18075</v>
      </c>
      <c r="G6285" t="s">
        <v>134</v>
      </c>
      <c r="H6285" t="s">
        <v>135</v>
      </c>
      <c r="I6285" t="s">
        <v>136</v>
      </c>
      <c r="J6285" t="s">
        <v>137</v>
      </c>
      <c r="K6285" t="s">
        <v>138</v>
      </c>
      <c r="L6285" t="s">
        <v>18076</v>
      </c>
      <c r="M6285" t="s">
        <v>18077</v>
      </c>
      <c r="N6285">
        <v>2.8927777770000001</v>
      </c>
      <c r="O6285">
        <v>0</v>
      </c>
      <c r="P6285">
        <v>1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0.8758061772030401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0.8758061772030401</v>
      </c>
    </row>
    <row r="6286" spans="1:31" x14ac:dyDescent="0.25">
      <c r="A6286">
        <v>2427710</v>
      </c>
      <c r="B6286">
        <v>1</v>
      </c>
      <c r="C6286" t="s">
        <v>80</v>
      </c>
      <c r="D6286" t="s">
        <v>103</v>
      </c>
      <c r="E6286" t="s">
        <v>132</v>
      </c>
      <c r="F6286" t="s">
        <v>18078</v>
      </c>
      <c r="G6286" t="s">
        <v>134</v>
      </c>
      <c r="H6286" t="s">
        <v>135</v>
      </c>
      <c r="I6286" t="s">
        <v>136</v>
      </c>
      <c r="J6286" t="s">
        <v>137</v>
      </c>
      <c r="K6286" t="s">
        <v>138</v>
      </c>
      <c r="L6286" t="s">
        <v>18079</v>
      </c>
      <c r="M6286" t="s">
        <v>18080</v>
      </c>
      <c r="N6286">
        <v>2.1541666660000001</v>
      </c>
      <c r="O6286">
        <v>0</v>
      </c>
      <c r="P6286">
        <v>1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0.18028499164735001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0.18028499164735001</v>
      </c>
    </row>
    <row r="6287" spans="1:31" x14ac:dyDescent="0.25">
      <c r="A6287">
        <v>2428045</v>
      </c>
      <c r="B6287">
        <v>1</v>
      </c>
      <c r="C6287" t="s">
        <v>80</v>
      </c>
      <c r="D6287" t="s">
        <v>84</v>
      </c>
      <c r="E6287" t="s">
        <v>132</v>
      </c>
      <c r="F6287" t="s">
        <v>1313</v>
      </c>
      <c r="G6287" t="s">
        <v>198</v>
      </c>
      <c r="H6287" t="s">
        <v>135</v>
      </c>
      <c r="I6287" t="s">
        <v>136</v>
      </c>
      <c r="J6287" t="s">
        <v>137</v>
      </c>
      <c r="K6287" t="s">
        <v>138</v>
      </c>
      <c r="L6287" t="s">
        <v>18081</v>
      </c>
      <c r="M6287" t="s">
        <v>18082</v>
      </c>
      <c r="N6287">
        <v>2.6066666660000002</v>
      </c>
      <c r="O6287">
        <v>0</v>
      </c>
      <c r="P6287">
        <v>21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14.813317586653218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14.813317586653218</v>
      </c>
    </row>
    <row r="6288" spans="1:31" x14ac:dyDescent="0.25">
      <c r="A6288">
        <v>2428002</v>
      </c>
      <c r="B6288">
        <v>1</v>
      </c>
      <c r="C6288" t="s">
        <v>80</v>
      </c>
      <c r="D6288" t="s">
        <v>94</v>
      </c>
      <c r="E6288" t="s">
        <v>161</v>
      </c>
      <c r="F6288" t="s">
        <v>18083</v>
      </c>
      <c r="G6288" t="s">
        <v>439</v>
      </c>
      <c r="H6288" t="s">
        <v>144</v>
      </c>
      <c r="I6288" t="s">
        <v>136</v>
      </c>
      <c r="J6288" t="s">
        <v>137</v>
      </c>
      <c r="K6288" t="s">
        <v>138</v>
      </c>
      <c r="L6288" t="s">
        <v>18084</v>
      </c>
      <c r="M6288" t="s">
        <v>18085</v>
      </c>
      <c r="N6288">
        <v>0.73555555500000003</v>
      </c>
      <c r="O6288">
        <v>0</v>
      </c>
      <c r="P6288">
        <v>33</v>
      </c>
      <c r="Q6288">
        <v>0</v>
      </c>
      <c r="R6288">
        <v>2</v>
      </c>
      <c r="S6288">
        <v>0</v>
      </c>
      <c r="T6288">
        <v>2</v>
      </c>
      <c r="U6288">
        <v>0</v>
      </c>
      <c r="V6288">
        <v>0</v>
      </c>
      <c r="W6288">
        <v>0</v>
      </c>
      <c r="X6288">
        <v>2.4661752861530957</v>
      </c>
      <c r="Y6288">
        <v>0</v>
      </c>
      <c r="Z6288">
        <v>0.2977859926890134</v>
      </c>
      <c r="AA6288">
        <v>0</v>
      </c>
      <c r="AB6288">
        <v>1.2768607911111113E-5</v>
      </c>
      <c r="AC6288">
        <v>0</v>
      </c>
      <c r="AD6288">
        <v>0</v>
      </c>
      <c r="AE6288">
        <v>2.7639740474500201</v>
      </c>
    </row>
    <row r="6289" spans="1:31" x14ac:dyDescent="0.25">
      <c r="A6289">
        <v>2427853</v>
      </c>
      <c r="B6289">
        <v>1</v>
      </c>
      <c r="C6289" t="s">
        <v>80</v>
      </c>
      <c r="D6289" t="s">
        <v>92</v>
      </c>
      <c r="E6289" t="s">
        <v>132</v>
      </c>
      <c r="F6289" t="s">
        <v>18086</v>
      </c>
      <c r="G6289" t="s">
        <v>134</v>
      </c>
      <c r="H6289" t="s">
        <v>135</v>
      </c>
      <c r="I6289" t="s">
        <v>136</v>
      </c>
      <c r="J6289" t="s">
        <v>137</v>
      </c>
      <c r="K6289" t="s">
        <v>138</v>
      </c>
      <c r="L6289" t="s">
        <v>18087</v>
      </c>
      <c r="M6289" t="s">
        <v>18088</v>
      </c>
      <c r="N6289">
        <v>1.467777777</v>
      </c>
      <c r="O6289">
        <v>0</v>
      </c>
      <c r="P6289">
        <v>1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1.8949216255794845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1.8949216255794845</v>
      </c>
    </row>
    <row r="6290" spans="1:31" x14ac:dyDescent="0.25">
      <c r="A6290">
        <v>2427716</v>
      </c>
      <c r="B6290">
        <v>1</v>
      </c>
      <c r="C6290" t="s">
        <v>80</v>
      </c>
      <c r="D6290" t="s">
        <v>90</v>
      </c>
      <c r="E6290" t="s">
        <v>132</v>
      </c>
      <c r="F6290" t="s">
        <v>18089</v>
      </c>
      <c r="G6290" t="s">
        <v>134</v>
      </c>
      <c r="H6290" t="s">
        <v>135</v>
      </c>
      <c r="I6290" t="s">
        <v>136</v>
      </c>
      <c r="J6290" t="s">
        <v>137</v>
      </c>
      <c r="K6290" t="s">
        <v>138</v>
      </c>
      <c r="L6290" t="s">
        <v>18090</v>
      </c>
      <c r="M6290" t="s">
        <v>18091</v>
      </c>
      <c r="N6290">
        <v>0.93916666599999998</v>
      </c>
      <c r="O6290">
        <v>0</v>
      </c>
      <c r="P6290">
        <v>3</v>
      </c>
      <c r="Q6290">
        <v>0</v>
      </c>
      <c r="R6290">
        <v>0</v>
      </c>
      <c r="S6290">
        <v>0</v>
      </c>
      <c r="T6290">
        <v>1</v>
      </c>
      <c r="U6290">
        <v>0</v>
      </c>
      <c r="V6290">
        <v>0</v>
      </c>
      <c r="W6290">
        <v>0</v>
      </c>
      <c r="X6290">
        <v>0.43318802217219504</v>
      </c>
      <c r="Y6290">
        <v>0</v>
      </c>
      <c r="Z6290">
        <v>0</v>
      </c>
      <c r="AA6290">
        <v>0</v>
      </c>
      <c r="AB6290">
        <v>5.3117516721333333E-3</v>
      </c>
      <c r="AC6290">
        <v>0</v>
      </c>
      <c r="AD6290">
        <v>0</v>
      </c>
      <c r="AE6290">
        <v>0.43849977384432837</v>
      </c>
    </row>
    <row r="6291" spans="1:31" x14ac:dyDescent="0.25">
      <c r="A6291">
        <v>2427739</v>
      </c>
      <c r="B6291">
        <v>1</v>
      </c>
      <c r="C6291" t="s">
        <v>80</v>
      </c>
      <c r="D6291" t="s">
        <v>103</v>
      </c>
      <c r="E6291" t="s">
        <v>161</v>
      </c>
      <c r="F6291" t="s">
        <v>18092</v>
      </c>
      <c r="G6291" t="s">
        <v>163</v>
      </c>
      <c r="H6291" t="s">
        <v>144</v>
      </c>
      <c r="I6291" t="s">
        <v>136</v>
      </c>
      <c r="J6291" t="s">
        <v>137</v>
      </c>
      <c r="K6291" t="s">
        <v>138</v>
      </c>
      <c r="L6291" t="s">
        <v>18093</v>
      </c>
      <c r="M6291" t="s">
        <v>18094</v>
      </c>
      <c r="N6291">
        <v>0.57250000000000001</v>
      </c>
      <c r="O6291">
        <v>0</v>
      </c>
      <c r="P6291">
        <v>5673</v>
      </c>
      <c r="Q6291">
        <v>0</v>
      </c>
      <c r="R6291">
        <v>13</v>
      </c>
      <c r="S6291">
        <v>3</v>
      </c>
      <c r="T6291">
        <v>368</v>
      </c>
      <c r="U6291">
        <v>0</v>
      </c>
      <c r="V6291">
        <v>0</v>
      </c>
      <c r="W6291">
        <v>0</v>
      </c>
      <c r="X6291">
        <v>737.94149897734712</v>
      </c>
      <c r="Y6291">
        <v>0</v>
      </c>
      <c r="Z6291">
        <v>10.089276236523419</v>
      </c>
      <c r="AA6291">
        <v>18.404297139855867</v>
      </c>
      <c r="AB6291">
        <v>427.97623789364502</v>
      </c>
      <c r="AC6291">
        <v>0</v>
      </c>
      <c r="AD6291">
        <v>0</v>
      </c>
      <c r="AE6291">
        <v>1194.4113102473716</v>
      </c>
    </row>
    <row r="6292" spans="1:31" x14ac:dyDescent="0.25">
      <c r="A6292">
        <v>2427762</v>
      </c>
      <c r="B6292">
        <v>1</v>
      </c>
      <c r="C6292" t="s">
        <v>81</v>
      </c>
      <c r="D6292" t="s">
        <v>128</v>
      </c>
      <c r="E6292" t="s">
        <v>156</v>
      </c>
      <c r="F6292" t="s">
        <v>18095</v>
      </c>
      <c r="G6292" t="s">
        <v>187</v>
      </c>
      <c r="H6292" t="s">
        <v>135</v>
      </c>
      <c r="I6292" t="s">
        <v>136</v>
      </c>
      <c r="J6292" t="s">
        <v>137</v>
      </c>
      <c r="K6292" t="s">
        <v>164</v>
      </c>
      <c r="L6292" t="s">
        <v>18096</v>
      </c>
      <c r="M6292" t="s">
        <v>18097</v>
      </c>
      <c r="N6292">
        <v>6.2144444439999997</v>
      </c>
      <c r="O6292">
        <v>0</v>
      </c>
      <c r="P6292">
        <v>162</v>
      </c>
      <c r="Q6292">
        <v>0</v>
      </c>
      <c r="R6292">
        <v>0</v>
      </c>
      <c r="S6292">
        <v>0</v>
      </c>
      <c r="T6292">
        <v>30</v>
      </c>
      <c r="U6292">
        <v>0</v>
      </c>
      <c r="V6292">
        <v>0</v>
      </c>
      <c r="W6292">
        <v>0</v>
      </c>
      <c r="X6292">
        <v>248.69368117999491</v>
      </c>
      <c r="Y6292">
        <v>0</v>
      </c>
      <c r="Z6292">
        <v>0</v>
      </c>
      <c r="AA6292">
        <v>0</v>
      </c>
      <c r="AB6292">
        <v>231.40792620084483</v>
      </c>
      <c r="AC6292">
        <v>0</v>
      </c>
      <c r="AD6292">
        <v>0</v>
      </c>
      <c r="AE6292">
        <v>480.10160738083971</v>
      </c>
    </row>
    <row r="6293" spans="1:31" x14ac:dyDescent="0.25">
      <c r="A6293">
        <v>2428094</v>
      </c>
      <c r="B6293">
        <v>1</v>
      </c>
      <c r="C6293" t="s">
        <v>80</v>
      </c>
      <c r="D6293" t="s">
        <v>96</v>
      </c>
      <c r="E6293" t="s">
        <v>132</v>
      </c>
      <c r="F6293" t="s">
        <v>18098</v>
      </c>
      <c r="G6293" t="s">
        <v>134</v>
      </c>
      <c r="H6293" t="s">
        <v>135</v>
      </c>
      <c r="I6293" t="s">
        <v>136</v>
      </c>
      <c r="J6293" t="s">
        <v>137</v>
      </c>
      <c r="K6293" t="s">
        <v>138</v>
      </c>
      <c r="L6293" t="s">
        <v>18099</v>
      </c>
      <c r="M6293" t="s">
        <v>18100</v>
      </c>
      <c r="N6293">
        <v>4.4130555549999997</v>
      </c>
      <c r="O6293">
        <v>0</v>
      </c>
      <c r="P6293">
        <v>2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</row>
    <row r="6294" spans="1:31" x14ac:dyDescent="0.25">
      <c r="A6294">
        <v>2428117</v>
      </c>
      <c r="B6294">
        <v>1</v>
      </c>
      <c r="C6294" t="s">
        <v>80</v>
      </c>
      <c r="D6294" t="s">
        <v>96</v>
      </c>
      <c r="E6294" t="s">
        <v>147</v>
      </c>
      <c r="F6294" t="s">
        <v>18101</v>
      </c>
      <c r="G6294" t="s">
        <v>2086</v>
      </c>
      <c r="H6294" t="s">
        <v>135</v>
      </c>
      <c r="I6294" t="s">
        <v>136</v>
      </c>
      <c r="J6294" t="s">
        <v>137</v>
      </c>
      <c r="K6294" t="s">
        <v>138</v>
      </c>
      <c r="L6294" t="s">
        <v>18102</v>
      </c>
      <c r="M6294" t="s">
        <v>18103</v>
      </c>
      <c r="N6294">
        <v>0.78472222199999997</v>
      </c>
      <c r="O6294">
        <v>0</v>
      </c>
      <c r="P6294">
        <v>11</v>
      </c>
      <c r="Q6294">
        <v>0</v>
      </c>
      <c r="R6294">
        <v>0</v>
      </c>
      <c r="S6294">
        <v>0</v>
      </c>
      <c r="T6294">
        <v>8</v>
      </c>
      <c r="U6294">
        <v>0</v>
      </c>
      <c r="V6294">
        <v>0</v>
      </c>
      <c r="W6294">
        <v>0</v>
      </c>
      <c r="X6294">
        <v>4.3897460256903056</v>
      </c>
      <c r="Y6294">
        <v>0</v>
      </c>
      <c r="Z6294">
        <v>0</v>
      </c>
      <c r="AA6294">
        <v>0</v>
      </c>
      <c r="AB6294">
        <v>9.4790347591503128</v>
      </c>
      <c r="AC6294">
        <v>0</v>
      </c>
      <c r="AD6294">
        <v>0</v>
      </c>
      <c r="AE6294">
        <v>13.868780784840618</v>
      </c>
    </row>
    <row r="6295" spans="1:31" x14ac:dyDescent="0.25">
      <c r="A6295">
        <v>2427908</v>
      </c>
      <c r="B6295">
        <v>1</v>
      </c>
      <c r="C6295" t="s">
        <v>80</v>
      </c>
      <c r="D6295" t="s">
        <v>83</v>
      </c>
      <c r="E6295" t="s">
        <v>132</v>
      </c>
      <c r="F6295" t="s">
        <v>18104</v>
      </c>
      <c r="G6295" t="s">
        <v>198</v>
      </c>
      <c r="H6295" t="s">
        <v>135</v>
      </c>
      <c r="I6295" t="s">
        <v>136</v>
      </c>
      <c r="J6295" t="s">
        <v>137</v>
      </c>
      <c r="K6295" t="s">
        <v>138</v>
      </c>
      <c r="L6295" t="s">
        <v>18105</v>
      </c>
      <c r="M6295" t="s">
        <v>18106</v>
      </c>
      <c r="N6295">
        <v>4.4536111109999998</v>
      </c>
      <c r="O6295">
        <v>0</v>
      </c>
      <c r="P6295">
        <v>3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2.037253569806206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2.037253569806206</v>
      </c>
    </row>
    <row r="6296" spans="1:31" x14ac:dyDescent="0.25">
      <c r="A6296">
        <v>2427885</v>
      </c>
      <c r="B6296">
        <v>1</v>
      </c>
      <c r="C6296" t="s">
        <v>80</v>
      </c>
      <c r="D6296" t="s">
        <v>103</v>
      </c>
      <c r="E6296" t="s">
        <v>156</v>
      </c>
      <c r="F6296" t="s">
        <v>18107</v>
      </c>
      <c r="G6296" t="s">
        <v>355</v>
      </c>
      <c r="H6296" t="s">
        <v>135</v>
      </c>
      <c r="I6296" t="s">
        <v>136</v>
      </c>
      <c r="J6296" t="s">
        <v>137</v>
      </c>
      <c r="K6296" t="s">
        <v>164</v>
      </c>
      <c r="L6296" t="s">
        <v>18108</v>
      </c>
      <c r="M6296" t="s">
        <v>18109</v>
      </c>
      <c r="N6296">
        <v>1.848055555</v>
      </c>
      <c r="O6296">
        <v>0</v>
      </c>
      <c r="P6296">
        <v>386</v>
      </c>
      <c r="Q6296">
        <v>0</v>
      </c>
      <c r="R6296">
        <v>0</v>
      </c>
      <c r="S6296">
        <v>0</v>
      </c>
      <c r="T6296">
        <v>39</v>
      </c>
      <c r="U6296">
        <v>0</v>
      </c>
      <c r="V6296">
        <v>0</v>
      </c>
      <c r="W6296">
        <v>0</v>
      </c>
      <c r="X6296">
        <v>155.05732311670124</v>
      </c>
      <c r="Y6296">
        <v>0</v>
      </c>
      <c r="Z6296">
        <v>0</v>
      </c>
      <c r="AA6296">
        <v>0</v>
      </c>
      <c r="AB6296">
        <v>51.129069664978587</v>
      </c>
      <c r="AC6296">
        <v>0</v>
      </c>
      <c r="AD6296">
        <v>0</v>
      </c>
      <c r="AE6296">
        <v>206.18639278167984</v>
      </c>
    </row>
    <row r="6297" spans="1:31" x14ac:dyDescent="0.25">
      <c r="A6297">
        <v>2427862</v>
      </c>
      <c r="B6297">
        <v>1</v>
      </c>
      <c r="C6297" t="s">
        <v>80</v>
      </c>
      <c r="D6297" t="s">
        <v>110</v>
      </c>
      <c r="E6297" t="s">
        <v>132</v>
      </c>
      <c r="F6297" t="s">
        <v>18110</v>
      </c>
      <c r="G6297" t="s">
        <v>153</v>
      </c>
      <c r="H6297" t="s">
        <v>135</v>
      </c>
      <c r="I6297" t="s">
        <v>136</v>
      </c>
      <c r="J6297" t="s">
        <v>137</v>
      </c>
      <c r="K6297" t="s">
        <v>138</v>
      </c>
      <c r="L6297" t="s">
        <v>18111</v>
      </c>
      <c r="M6297" t="s">
        <v>18112</v>
      </c>
      <c r="N6297">
        <v>1.1744444439999999</v>
      </c>
      <c r="O6297">
        <v>0</v>
      </c>
      <c r="P6297">
        <v>1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0.15412685589058667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0.15412685589058667</v>
      </c>
    </row>
    <row r="6298" spans="1:31" x14ac:dyDescent="0.25">
      <c r="A6298">
        <v>2427839</v>
      </c>
      <c r="B6298">
        <v>1</v>
      </c>
      <c r="C6298" t="s">
        <v>81</v>
      </c>
      <c r="D6298" t="s">
        <v>115</v>
      </c>
      <c r="E6298" t="s">
        <v>147</v>
      </c>
      <c r="F6298" t="s">
        <v>18113</v>
      </c>
      <c r="G6298" t="s">
        <v>2293</v>
      </c>
      <c r="H6298" t="s">
        <v>135</v>
      </c>
      <c r="I6298" t="s">
        <v>136</v>
      </c>
      <c r="J6298" t="s">
        <v>137</v>
      </c>
      <c r="K6298" t="s">
        <v>138</v>
      </c>
      <c r="L6298" t="s">
        <v>18114</v>
      </c>
      <c r="M6298" t="s">
        <v>18115</v>
      </c>
      <c r="N6298">
        <v>3.6811111109999999</v>
      </c>
      <c r="O6298">
        <v>0</v>
      </c>
      <c r="P6298">
        <v>22</v>
      </c>
      <c r="Q6298">
        <v>0</v>
      </c>
      <c r="R6298">
        <v>2</v>
      </c>
      <c r="S6298">
        <v>0</v>
      </c>
      <c r="T6298">
        <v>2</v>
      </c>
      <c r="U6298">
        <v>0</v>
      </c>
      <c r="V6298">
        <v>0</v>
      </c>
      <c r="W6298">
        <v>0</v>
      </c>
      <c r="X6298">
        <v>5.1851681762752087</v>
      </c>
      <c r="Y6298">
        <v>0</v>
      </c>
      <c r="Z6298">
        <v>1.1022968148603915</v>
      </c>
      <c r="AA6298">
        <v>0</v>
      </c>
      <c r="AB6298">
        <v>6.9599952092946253</v>
      </c>
      <c r="AC6298">
        <v>0</v>
      </c>
      <c r="AD6298">
        <v>0</v>
      </c>
      <c r="AE6298">
        <v>13.247460200430226</v>
      </c>
    </row>
    <row r="6299" spans="1:31" x14ac:dyDescent="0.25">
      <c r="A6299">
        <v>2427676</v>
      </c>
      <c r="B6299">
        <v>1</v>
      </c>
      <c r="C6299" t="s">
        <v>80</v>
      </c>
      <c r="D6299" t="s">
        <v>102</v>
      </c>
      <c r="E6299" t="s">
        <v>147</v>
      </c>
      <c r="F6299" t="s">
        <v>18116</v>
      </c>
      <c r="G6299" t="s">
        <v>171</v>
      </c>
      <c r="H6299" t="s">
        <v>135</v>
      </c>
      <c r="I6299" t="s">
        <v>136</v>
      </c>
      <c r="J6299" t="s">
        <v>137</v>
      </c>
      <c r="K6299" t="s">
        <v>138</v>
      </c>
      <c r="L6299" t="s">
        <v>18117</v>
      </c>
      <c r="M6299" t="s">
        <v>18118</v>
      </c>
      <c r="N6299">
        <v>1.3361111109999999</v>
      </c>
      <c r="O6299">
        <v>0</v>
      </c>
      <c r="P6299">
        <v>0</v>
      </c>
      <c r="Q6299">
        <v>0</v>
      </c>
      <c r="R6299">
        <v>7</v>
      </c>
      <c r="S6299">
        <v>0</v>
      </c>
      <c r="T6299">
        <v>3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10.154329467013451</v>
      </c>
      <c r="AC6299">
        <v>0</v>
      </c>
      <c r="AD6299">
        <v>0</v>
      </c>
      <c r="AE6299">
        <v>10.154329467013451</v>
      </c>
    </row>
    <row r="6300" spans="1:31" x14ac:dyDescent="0.25">
      <c r="A6300">
        <v>2427825</v>
      </c>
      <c r="B6300">
        <v>1</v>
      </c>
      <c r="C6300" t="s">
        <v>80</v>
      </c>
      <c r="D6300" t="s">
        <v>108</v>
      </c>
      <c r="E6300" t="s">
        <v>147</v>
      </c>
      <c r="F6300" t="s">
        <v>18119</v>
      </c>
      <c r="G6300" t="s">
        <v>2727</v>
      </c>
      <c r="H6300" t="s">
        <v>135</v>
      </c>
      <c r="I6300" t="s">
        <v>136</v>
      </c>
      <c r="J6300" t="s">
        <v>137</v>
      </c>
      <c r="K6300" t="s">
        <v>138</v>
      </c>
      <c r="L6300" t="s">
        <v>18120</v>
      </c>
      <c r="M6300" t="s">
        <v>18121</v>
      </c>
      <c r="N6300">
        <v>1.916666666</v>
      </c>
      <c r="O6300">
        <v>0</v>
      </c>
      <c r="P6300">
        <v>9</v>
      </c>
      <c r="Q6300">
        <v>0</v>
      </c>
      <c r="R6300">
        <v>2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2.0275306750941509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2.0275306750941509</v>
      </c>
    </row>
    <row r="6301" spans="1:31" x14ac:dyDescent="0.25">
      <c r="A6301">
        <v>2427925</v>
      </c>
      <c r="B6301">
        <v>1</v>
      </c>
      <c r="C6301" t="s">
        <v>80</v>
      </c>
      <c r="D6301" t="s">
        <v>96</v>
      </c>
      <c r="E6301" t="s">
        <v>290</v>
      </c>
      <c r="F6301" t="s">
        <v>18122</v>
      </c>
      <c r="G6301" t="s">
        <v>171</v>
      </c>
      <c r="H6301" t="s">
        <v>135</v>
      </c>
      <c r="I6301" t="s">
        <v>136</v>
      </c>
      <c r="J6301" t="s">
        <v>137</v>
      </c>
      <c r="K6301" t="s">
        <v>138</v>
      </c>
      <c r="L6301" t="s">
        <v>18123</v>
      </c>
      <c r="M6301" t="s">
        <v>18124</v>
      </c>
      <c r="N6301">
        <v>4.4405555550000004</v>
      </c>
      <c r="O6301">
        <v>0</v>
      </c>
      <c r="P6301">
        <v>11</v>
      </c>
      <c r="Q6301">
        <v>0</v>
      </c>
      <c r="R6301">
        <v>0</v>
      </c>
      <c r="S6301">
        <v>0</v>
      </c>
      <c r="T6301">
        <v>3</v>
      </c>
      <c r="U6301">
        <v>0</v>
      </c>
      <c r="V6301">
        <v>0</v>
      </c>
      <c r="W6301">
        <v>0</v>
      </c>
      <c r="X6301">
        <v>36.220770142020811</v>
      </c>
      <c r="Y6301">
        <v>0</v>
      </c>
      <c r="Z6301">
        <v>0</v>
      </c>
      <c r="AA6301">
        <v>0</v>
      </c>
      <c r="AB6301">
        <v>31.562058758831853</v>
      </c>
      <c r="AC6301">
        <v>0</v>
      </c>
      <c r="AD6301">
        <v>0</v>
      </c>
      <c r="AE6301">
        <v>67.782828900852664</v>
      </c>
    </row>
    <row r="6302" spans="1:31" x14ac:dyDescent="0.25">
      <c r="A6302">
        <v>2427779</v>
      </c>
      <c r="B6302">
        <v>1</v>
      </c>
      <c r="C6302" t="s">
        <v>80</v>
      </c>
      <c r="D6302" t="s">
        <v>99</v>
      </c>
      <c r="E6302" t="s">
        <v>132</v>
      </c>
      <c r="F6302" t="s">
        <v>18125</v>
      </c>
      <c r="G6302" t="s">
        <v>134</v>
      </c>
      <c r="H6302" t="s">
        <v>135</v>
      </c>
      <c r="I6302" t="s">
        <v>136</v>
      </c>
      <c r="J6302" t="s">
        <v>137</v>
      </c>
      <c r="K6302" t="s">
        <v>138</v>
      </c>
      <c r="L6302" t="s">
        <v>18126</v>
      </c>
      <c r="M6302" t="s">
        <v>18127</v>
      </c>
      <c r="N6302">
        <v>1.469166666</v>
      </c>
      <c r="O6302">
        <v>0</v>
      </c>
      <c r="P6302">
        <v>2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</row>
    <row r="6303" spans="1:31" x14ac:dyDescent="0.25">
      <c r="A6303">
        <v>2427819</v>
      </c>
      <c r="B6303">
        <v>1</v>
      </c>
      <c r="C6303" t="s">
        <v>81</v>
      </c>
      <c r="D6303" t="s">
        <v>115</v>
      </c>
      <c r="E6303" t="s">
        <v>147</v>
      </c>
      <c r="F6303" t="s">
        <v>18128</v>
      </c>
      <c r="G6303" t="s">
        <v>171</v>
      </c>
      <c r="H6303" t="s">
        <v>135</v>
      </c>
      <c r="I6303" t="s">
        <v>136</v>
      </c>
      <c r="J6303" t="s">
        <v>137</v>
      </c>
      <c r="K6303" t="s">
        <v>138</v>
      </c>
      <c r="L6303" t="s">
        <v>18129</v>
      </c>
      <c r="M6303" t="s">
        <v>18130</v>
      </c>
      <c r="N6303">
        <v>2.0336111109999999</v>
      </c>
      <c r="O6303">
        <v>0</v>
      </c>
      <c r="P6303">
        <v>19</v>
      </c>
      <c r="Q6303">
        <v>0</v>
      </c>
      <c r="R6303">
        <v>0</v>
      </c>
      <c r="S6303">
        <v>0</v>
      </c>
      <c r="T6303">
        <v>1</v>
      </c>
      <c r="U6303">
        <v>0</v>
      </c>
      <c r="V6303">
        <v>0</v>
      </c>
      <c r="W6303">
        <v>0</v>
      </c>
      <c r="X6303">
        <v>1.8361635596017001</v>
      </c>
      <c r="Y6303">
        <v>0</v>
      </c>
      <c r="Z6303">
        <v>0</v>
      </c>
      <c r="AA6303">
        <v>0</v>
      </c>
      <c r="AB6303">
        <v>2.9681340313142441</v>
      </c>
      <c r="AC6303">
        <v>0</v>
      </c>
      <c r="AD6303">
        <v>0</v>
      </c>
      <c r="AE6303">
        <v>4.8042975909159438</v>
      </c>
    </row>
    <row r="6304" spans="1:31" x14ac:dyDescent="0.25">
      <c r="A6304">
        <v>2427991</v>
      </c>
      <c r="B6304">
        <v>1</v>
      </c>
      <c r="C6304" t="s">
        <v>81</v>
      </c>
      <c r="D6304" t="s">
        <v>113</v>
      </c>
      <c r="E6304" t="s">
        <v>132</v>
      </c>
      <c r="F6304" t="s">
        <v>18131</v>
      </c>
      <c r="G6304" t="s">
        <v>214</v>
      </c>
      <c r="H6304" t="s">
        <v>135</v>
      </c>
      <c r="I6304" t="s">
        <v>136</v>
      </c>
      <c r="J6304" t="s">
        <v>3</v>
      </c>
      <c r="K6304" t="s">
        <v>138</v>
      </c>
      <c r="L6304" t="s">
        <v>18132</v>
      </c>
      <c r="M6304" t="s">
        <v>18133</v>
      </c>
      <c r="N6304">
        <v>0.78777777699999996</v>
      </c>
      <c r="O6304">
        <v>0</v>
      </c>
      <c r="P6304">
        <v>11</v>
      </c>
      <c r="Q6304">
        <v>0</v>
      </c>
      <c r="R6304">
        <v>0</v>
      </c>
      <c r="S6304">
        <v>0</v>
      </c>
      <c r="T6304">
        <v>1</v>
      </c>
      <c r="U6304">
        <v>0</v>
      </c>
      <c r="V6304">
        <v>0</v>
      </c>
      <c r="W6304">
        <v>0</v>
      </c>
      <c r="X6304">
        <v>4.5652132430927912</v>
      </c>
      <c r="Y6304">
        <v>0</v>
      </c>
      <c r="Z6304">
        <v>0</v>
      </c>
      <c r="AA6304">
        <v>0</v>
      </c>
      <c r="AB6304">
        <v>0.78904873809290454</v>
      </c>
      <c r="AC6304">
        <v>0</v>
      </c>
      <c r="AD6304">
        <v>0</v>
      </c>
      <c r="AE6304">
        <v>5.3542619811856955</v>
      </c>
    </row>
    <row r="6305" spans="1:31" x14ac:dyDescent="0.25">
      <c r="A6305">
        <v>2427805</v>
      </c>
      <c r="B6305">
        <v>1</v>
      </c>
      <c r="C6305" t="s">
        <v>80</v>
      </c>
      <c r="D6305" t="s">
        <v>82</v>
      </c>
      <c r="E6305" t="s">
        <v>290</v>
      </c>
      <c r="F6305" t="s">
        <v>18134</v>
      </c>
      <c r="G6305" t="s">
        <v>175</v>
      </c>
      <c r="H6305" t="s">
        <v>135</v>
      </c>
      <c r="I6305" t="s">
        <v>136</v>
      </c>
      <c r="J6305" t="s">
        <v>137</v>
      </c>
      <c r="K6305" t="s">
        <v>138</v>
      </c>
      <c r="L6305" t="s">
        <v>18135</v>
      </c>
      <c r="M6305" t="s">
        <v>18136</v>
      </c>
      <c r="N6305">
        <v>0.61444444399999998</v>
      </c>
      <c r="O6305">
        <v>0</v>
      </c>
      <c r="P6305">
        <v>67</v>
      </c>
      <c r="Q6305">
        <v>0</v>
      </c>
      <c r="R6305">
        <v>0</v>
      </c>
      <c r="S6305">
        <v>0</v>
      </c>
      <c r="T6305">
        <v>4</v>
      </c>
      <c r="U6305">
        <v>0</v>
      </c>
      <c r="V6305">
        <v>0</v>
      </c>
      <c r="W6305">
        <v>0</v>
      </c>
      <c r="X6305">
        <v>9.2097249462296205</v>
      </c>
      <c r="Y6305">
        <v>0</v>
      </c>
      <c r="Z6305">
        <v>0</v>
      </c>
      <c r="AA6305">
        <v>0</v>
      </c>
      <c r="AB6305">
        <v>3.01430723449044</v>
      </c>
      <c r="AC6305">
        <v>0</v>
      </c>
      <c r="AD6305">
        <v>0</v>
      </c>
      <c r="AE6305">
        <v>12.22403218072006</v>
      </c>
    </row>
    <row r="6306" spans="1:31" x14ac:dyDescent="0.25">
      <c r="A6306">
        <v>2427948</v>
      </c>
      <c r="B6306">
        <v>1</v>
      </c>
      <c r="C6306" t="s">
        <v>81</v>
      </c>
      <c r="D6306" t="s">
        <v>113</v>
      </c>
      <c r="E6306" t="s">
        <v>178</v>
      </c>
      <c r="F6306" t="s">
        <v>18137</v>
      </c>
      <c r="G6306" t="s">
        <v>187</v>
      </c>
      <c r="H6306" t="s">
        <v>144</v>
      </c>
      <c r="I6306" t="s">
        <v>136</v>
      </c>
      <c r="J6306" t="s">
        <v>137</v>
      </c>
      <c r="K6306" t="s">
        <v>164</v>
      </c>
      <c r="L6306" t="s">
        <v>18138</v>
      </c>
      <c r="M6306" t="s">
        <v>18139</v>
      </c>
      <c r="N6306">
        <v>1.1502777769999999</v>
      </c>
      <c r="O6306">
        <v>1</v>
      </c>
      <c r="P6306">
        <v>370</v>
      </c>
      <c r="Q6306">
        <v>5</v>
      </c>
      <c r="R6306">
        <v>32</v>
      </c>
      <c r="S6306">
        <v>8</v>
      </c>
      <c r="T6306">
        <v>25</v>
      </c>
      <c r="U6306">
        <v>0</v>
      </c>
      <c r="V6306">
        <v>0</v>
      </c>
      <c r="W6306">
        <v>2.2990757408973335E-2</v>
      </c>
      <c r="X6306">
        <v>80.941000278861466</v>
      </c>
      <c r="Y6306">
        <v>0.75123786996368003</v>
      </c>
      <c r="Z6306">
        <v>4.9325763706760006E-2</v>
      </c>
      <c r="AA6306">
        <v>126.54416105850298</v>
      </c>
      <c r="AB6306">
        <v>72.004499523491745</v>
      </c>
      <c r="AC6306">
        <v>0</v>
      </c>
      <c r="AD6306">
        <v>0</v>
      </c>
      <c r="AE6306">
        <v>280.31321525193562</v>
      </c>
    </row>
    <row r="6307" spans="1:31" x14ac:dyDescent="0.25">
      <c r="A6307">
        <v>2428091</v>
      </c>
      <c r="B6307">
        <v>1</v>
      </c>
      <c r="C6307" t="s">
        <v>80</v>
      </c>
      <c r="D6307" t="s">
        <v>96</v>
      </c>
      <c r="E6307" t="s">
        <v>132</v>
      </c>
      <c r="F6307" t="s">
        <v>18140</v>
      </c>
      <c r="G6307" t="s">
        <v>134</v>
      </c>
      <c r="H6307" t="s">
        <v>135</v>
      </c>
      <c r="I6307" t="s">
        <v>136</v>
      </c>
      <c r="J6307" t="s">
        <v>137</v>
      </c>
      <c r="K6307" t="s">
        <v>138</v>
      </c>
      <c r="L6307" t="s">
        <v>18141</v>
      </c>
      <c r="M6307" t="s">
        <v>18142</v>
      </c>
      <c r="N6307">
        <v>4.3913888879999998</v>
      </c>
      <c r="O6307">
        <v>0</v>
      </c>
      <c r="P6307">
        <v>1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</row>
    <row r="6308" spans="1:31" x14ac:dyDescent="0.25">
      <c r="A6308">
        <v>2427699</v>
      </c>
      <c r="B6308">
        <v>1</v>
      </c>
      <c r="C6308" t="s">
        <v>80</v>
      </c>
      <c r="D6308" t="s">
        <v>96</v>
      </c>
      <c r="E6308" t="s">
        <v>178</v>
      </c>
      <c r="F6308" t="s">
        <v>6994</v>
      </c>
      <c r="G6308" t="s">
        <v>187</v>
      </c>
      <c r="H6308" t="s">
        <v>144</v>
      </c>
      <c r="I6308" t="s">
        <v>136</v>
      </c>
      <c r="J6308" t="s">
        <v>137</v>
      </c>
      <c r="K6308" t="s">
        <v>164</v>
      </c>
      <c r="L6308" t="s">
        <v>6996</v>
      </c>
      <c r="M6308" t="s">
        <v>1863</v>
      </c>
      <c r="N6308">
        <v>3.75</v>
      </c>
      <c r="O6308">
        <v>0</v>
      </c>
      <c r="P6308">
        <v>646</v>
      </c>
      <c r="Q6308">
        <v>0</v>
      </c>
      <c r="R6308">
        <v>1</v>
      </c>
      <c r="S6308">
        <v>0</v>
      </c>
      <c r="T6308">
        <v>160</v>
      </c>
      <c r="U6308">
        <v>0</v>
      </c>
      <c r="V6308">
        <v>0</v>
      </c>
      <c r="W6308">
        <v>0</v>
      </c>
      <c r="X6308">
        <v>701.45268036876178</v>
      </c>
      <c r="Y6308">
        <v>0</v>
      </c>
      <c r="Z6308">
        <v>0</v>
      </c>
      <c r="AA6308">
        <v>0</v>
      </c>
      <c r="AB6308">
        <v>594.21985571508401</v>
      </c>
      <c r="AC6308">
        <v>0</v>
      </c>
      <c r="AD6308">
        <v>0</v>
      </c>
      <c r="AE6308">
        <v>1295.6725360838459</v>
      </c>
    </row>
    <row r="6309" spans="1:31" x14ac:dyDescent="0.25">
      <c r="A6309">
        <v>2427613</v>
      </c>
      <c r="B6309">
        <v>1</v>
      </c>
      <c r="C6309" t="s">
        <v>80</v>
      </c>
      <c r="D6309" t="s">
        <v>96</v>
      </c>
      <c r="E6309" t="s">
        <v>132</v>
      </c>
      <c r="F6309" t="s">
        <v>18143</v>
      </c>
      <c r="G6309" t="s">
        <v>134</v>
      </c>
      <c r="H6309" t="s">
        <v>135</v>
      </c>
      <c r="I6309" t="s">
        <v>136</v>
      </c>
      <c r="J6309" t="s">
        <v>137</v>
      </c>
      <c r="K6309" t="s">
        <v>138</v>
      </c>
      <c r="L6309" t="s">
        <v>18144</v>
      </c>
      <c r="M6309" t="s">
        <v>18145</v>
      </c>
      <c r="N6309">
        <v>2.3125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</row>
    <row r="6310" spans="1:31" x14ac:dyDescent="0.25">
      <c r="A6310">
        <v>2427756</v>
      </c>
      <c r="B6310">
        <v>1</v>
      </c>
      <c r="C6310" t="s">
        <v>80</v>
      </c>
      <c r="D6310" t="s">
        <v>90</v>
      </c>
      <c r="E6310" t="s">
        <v>132</v>
      </c>
      <c r="F6310" t="s">
        <v>18146</v>
      </c>
      <c r="G6310" t="s">
        <v>198</v>
      </c>
      <c r="H6310" t="s">
        <v>135</v>
      </c>
      <c r="I6310" t="s">
        <v>136</v>
      </c>
      <c r="J6310" t="s">
        <v>137</v>
      </c>
      <c r="K6310" t="s">
        <v>138</v>
      </c>
      <c r="L6310" t="s">
        <v>18147</v>
      </c>
      <c r="M6310" t="s">
        <v>18148</v>
      </c>
      <c r="N6310">
        <v>3.4736111109999999</v>
      </c>
      <c r="O6310">
        <v>0</v>
      </c>
      <c r="P6310">
        <v>8</v>
      </c>
      <c r="Q6310">
        <v>0</v>
      </c>
      <c r="R6310">
        <v>0</v>
      </c>
      <c r="S6310">
        <v>0</v>
      </c>
      <c r="T6310">
        <v>1</v>
      </c>
      <c r="U6310">
        <v>0</v>
      </c>
      <c r="V6310">
        <v>0</v>
      </c>
      <c r="W6310">
        <v>0</v>
      </c>
      <c r="X6310">
        <v>4.8868015587570639</v>
      </c>
      <c r="Y6310">
        <v>0</v>
      </c>
      <c r="Z6310">
        <v>0</v>
      </c>
      <c r="AA6310">
        <v>0</v>
      </c>
      <c r="AB6310">
        <v>2.1591077427013335E-2</v>
      </c>
      <c r="AC6310">
        <v>0</v>
      </c>
      <c r="AD6310">
        <v>0</v>
      </c>
      <c r="AE6310">
        <v>4.9083926361840771</v>
      </c>
    </row>
    <row r="6311" spans="1:31" x14ac:dyDescent="0.25">
      <c r="A6311">
        <v>2427656</v>
      </c>
      <c r="B6311">
        <v>1</v>
      </c>
      <c r="C6311" t="s">
        <v>80</v>
      </c>
      <c r="D6311" t="s">
        <v>104</v>
      </c>
      <c r="E6311" t="s">
        <v>141</v>
      </c>
      <c r="F6311" t="s">
        <v>817</v>
      </c>
      <c r="G6311" t="s">
        <v>143</v>
      </c>
      <c r="H6311" t="s">
        <v>144</v>
      </c>
      <c r="I6311" t="s">
        <v>136</v>
      </c>
      <c r="J6311" t="s">
        <v>137</v>
      </c>
      <c r="K6311" t="s">
        <v>138</v>
      </c>
      <c r="L6311" t="s">
        <v>18149</v>
      </c>
      <c r="M6311" t="s">
        <v>18150</v>
      </c>
      <c r="N6311">
        <v>2.2888888879999998</v>
      </c>
      <c r="O6311">
        <v>4</v>
      </c>
      <c r="P6311">
        <v>0</v>
      </c>
      <c r="Q6311">
        <v>4</v>
      </c>
      <c r="R6311">
        <v>0</v>
      </c>
      <c r="S6311">
        <v>8</v>
      </c>
      <c r="T6311">
        <v>0</v>
      </c>
      <c r="U6311">
        <v>0</v>
      </c>
      <c r="V6311">
        <v>0</v>
      </c>
      <c r="W6311">
        <v>3.1066156265118332</v>
      </c>
      <c r="X6311">
        <v>0</v>
      </c>
      <c r="Y6311">
        <v>2.0333179012164724</v>
      </c>
      <c r="Z6311">
        <v>0</v>
      </c>
      <c r="AA6311">
        <v>6.8903940894379492</v>
      </c>
      <c r="AB6311">
        <v>0</v>
      </c>
      <c r="AC6311">
        <v>0</v>
      </c>
      <c r="AD6311">
        <v>0</v>
      </c>
      <c r="AE6311">
        <v>12.030327617166254</v>
      </c>
    </row>
    <row r="6312" spans="1:31" x14ac:dyDescent="0.25">
      <c r="A6312">
        <v>2427696</v>
      </c>
      <c r="B6312">
        <v>1</v>
      </c>
      <c r="C6312" t="s">
        <v>81</v>
      </c>
      <c r="D6312" t="s">
        <v>112</v>
      </c>
      <c r="E6312" t="s">
        <v>141</v>
      </c>
      <c r="F6312" t="s">
        <v>18151</v>
      </c>
      <c r="G6312" t="s">
        <v>187</v>
      </c>
      <c r="H6312" t="s">
        <v>144</v>
      </c>
      <c r="I6312" t="s">
        <v>136</v>
      </c>
      <c r="J6312" t="s">
        <v>137</v>
      </c>
      <c r="K6312" t="s">
        <v>164</v>
      </c>
      <c r="L6312" t="s">
        <v>18152</v>
      </c>
      <c r="M6312" t="s">
        <v>18153</v>
      </c>
      <c r="N6312">
        <v>8.4208333329999991</v>
      </c>
      <c r="O6312">
        <v>4</v>
      </c>
      <c r="P6312">
        <v>1110</v>
      </c>
      <c r="Q6312">
        <v>237</v>
      </c>
      <c r="R6312">
        <v>167</v>
      </c>
      <c r="S6312">
        <v>14</v>
      </c>
      <c r="T6312">
        <v>104</v>
      </c>
      <c r="U6312">
        <v>2</v>
      </c>
      <c r="V6312">
        <v>0</v>
      </c>
      <c r="W6312">
        <v>8.5100645426871395</v>
      </c>
      <c r="X6312">
        <v>1486.718762161941</v>
      </c>
      <c r="Y6312">
        <v>63.265495529171808</v>
      </c>
      <c r="Z6312">
        <v>32.363108793551149</v>
      </c>
      <c r="AA6312">
        <v>189.75697891387748</v>
      </c>
      <c r="AB6312">
        <v>482.84710634502352</v>
      </c>
      <c r="AC6312">
        <v>2173.1056662209412</v>
      </c>
      <c r="AD6312">
        <v>0</v>
      </c>
      <c r="AE6312">
        <v>4436.5671825071931</v>
      </c>
    </row>
    <row r="6313" spans="1:31" x14ac:dyDescent="0.25">
      <c r="A6313">
        <v>2427742</v>
      </c>
      <c r="B6313">
        <v>1</v>
      </c>
      <c r="C6313" t="s">
        <v>80</v>
      </c>
      <c r="D6313" t="s">
        <v>100</v>
      </c>
      <c r="E6313" t="s">
        <v>132</v>
      </c>
      <c r="F6313" t="s">
        <v>18154</v>
      </c>
      <c r="G6313" t="s">
        <v>134</v>
      </c>
      <c r="H6313" t="s">
        <v>135</v>
      </c>
      <c r="I6313" t="s">
        <v>136</v>
      </c>
      <c r="J6313" t="s">
        <v>137</v>
      </c>
      <c r="K6313" t="s">
        <v>138</v>
      </c>
      <c r="L6313" t="s">
        <v>18155</v>
      </c>
      <c r="M6313" t="s">
        <v>18156</v>
      </c>
      <c r="N6313">
        <v>5.3972222219999999</v>
      </c>
      <c r="O6313">
        <v>0</v>
      </c>
      <c r="P6313">
        <v>1</v>
      </c>
      <c r="Q6313">
        <v>0</v>
      </c>
      <c r="R6313">
        <v>1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</row>
    <row r="6314" spans="1:31" x14ac:dyDescent="0.25">
      <c r="A6314">
        <v>2427782</v>
      </c>
      <c r="B6314">
        <v>1</v>
      </c>
      <c r="C6314" t="s">
        <v>80</v>
      </c>
      <c r="D6314" t="s">
        <v>85</v>
      </c>
      <c r="E6314" t="s">
        <v>132</v>
      </c>
      <c r="F6314" t="s">
        <v>671</v>
      </c>
      <c r="G6314" t="s">
        <v>198</v>
      </c>
      <c r="H6314" t="s">
        <v>135</v>
      </c>
      <c r="I6314" t="s">
        <v>136</v>
      </c>
      <c r="J6314" t="s">
        <v>137</v>
      </c>
      <c r="K6314" t="s">
        <v>138</v>
      </c>
      <c r="L6314" t="s">
        <v>18157</v>
      </c>
      <c r="M6314" t="s">
        <v>18158</v>
      </c>
      <c r="N6314">
        <v>3.2719444439999998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1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1.2113215774873669</v>
      </c>
      <c r="AC6314">
        <v>0</v>
      </c>
      <c r="AD6314">
        <v>0</v>
      </c>
      <c r="AE6314">
        <v>1.2113215774873669</v>
      </c>
    </row>
    <row r="6315" spans="1:31" x14ac:dyDescent="0.25">
      <c r="A6315">
        <v>2427633</v>
      </c>
      <c r="B6315">
        <v>1</v>
      </c>
      <c r="C6315" t="s">
        <v>80</v>
      </c>
      <c r="D6315" t="s">
        <v>94</v>
      </c>
      <c r="E6315" t="s">
        <v>161</v>
      </c>
      <c r="F6315" t="s">
        <v>18159</v>
      </c>
      <c r="G6315" t="s">
        <v>256</v>
      </c>
      <c r="H6315" t="s">
        <v>144</v>
      </c>
      <c r="I6315" t="s">
        <v>136</v>
      </c>
      <c r="J6315" t="s">
        <v>137</v>
      </c>
      <c r="K6315" t="s">
        <v>138</v>
      </c>
      <c r="L6315" t="s">
        <v>18160</v>
      </c>
      <c r="M6315" t="s">
        <v>18161</v>
      </c>
      <c r="N6315">
        <v>2.0008333330000001</v>
      </c>
      <c r="O6315">
        <v>0</v>
      </c>
      <c r="P6315">
        <v>3</v>
      </c>
      <c r="Q6315">
        <v>0</v>
      </c>
      <c r="R6315">
        <v>29</v>
      </c>
      <c r="S6315">
        <v>0</v>
      </c>
      <c r="T6315">
        <v>9</v>
      </c>
      <c r="U6315">
        <v>0</v>
      </c>
      <c r="V6315">
        <v>0</v>
      </c>
      <c r="W6315">
        <v>0</v>
      </c>
      <c r="X6315">
        <v>1.1064039940989987</v>
      </c>
      <c r="Y6315">
        <v>0</v>
      </c>
      <c r="Z6315">
        <v>1.1466157411081721</v>
      </c>
      <c r="AA6315">
        <v>0</v>
      </c>
      <c r="AB6315">
        <v>2.330757980687018</v>
      </c>
      <c r="AC6315">
        <v>0</v>
      </c>
      <c r="AD6315">
        <v>0</v>
      </c>
      <c r="AE6315">
        <v>4.5837777158941888</v>
      </c>
    </row>
    <row r="6316" spans="1:31" x14ac:dyDescent="0.25">
      <c r="A6316">
        <v>2427965</v>
      </c>
      <c r="B6316">
        <v>1</v>
      </c>
      <c r="C6316" t="s">
        <v>81</v>
      </c>
      <c r="D6316" t="s">
        <v>121</v>
      </c>
      <c r="E6316" t="s">
        <v>132</v>
      </c>
      <c r="F6316" t="s">
        <v>18162</v>
      </c>
      <c r="G6316" t="s">
        <v>134</v>
      </c>
      <c r="H6316" t="s">
        <v>135</v>
      </c>
      <c r="I6316" t="s">
        <v>136</v>
      </c>
      <c r="J6316" t="s">
        <v>137</v>
      </c>
      <c r="K6316" t="s">
        <v>138</v>
      </c>
      <c r="L6316" t="s">
        <v>18163</v>
      </c>
      <c r="M6316" t="s">
        <v>18164</v>
      </c>
      <c r="N6316">
        <v>0.80138888799999997</v>
      </c>
      <c r="O6316">
        <v>0</v>
      </c>
      <c r="P6316">
        <v>1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7.6429009964333323E-4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7.6429009964333323E-4</v>
      </c>
    </row>
    <row r="6317" spans="1:31" x14ac:dyDescent="0.25">
      <c r="A6317">
        <v>2427610</v>
      </c>
      <c r="B6317">
        <v>1</v>
      </c>
      <c r="C6317" t="s">
        <v>80</v>
      </c>
      <c r="D6317" t="s">
        <v>83</v>
      </c>
      <c r="E6317" t="s">
        <v>132</v>
      </c>
      <c r="F6317" t="s">
        <v>18165</v>
      </c>
      <c r="G6317" t="s">
        <v>198</v>
      </c>
      <c r="H6317" t="s">
        <v>135</v>
      </c>
      <c r="I6317" t="s">
        <v>136</v>
      </c>
      <c r="J6317" t="s">
        <v>137</v>
      </c>
      <c r="K6317" t="s">
        <v>138</v>
      </c>
      <c r="L6317" t="s">
        <v>18166</v>
      </c>
      <c r="M6317" t="s">
        <v>18167</v>
      </c>
      <c r="N6317">
        <v>2.915277777</v>
      </c>
      <c r="O6317">
        <v>0</v>
      </c>
      <c r="P6317">
        <v>7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4.1019767959689908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4.1019767959689908</v>
      </c>
    </row>
    <row r="6318" spans="1:31" x14ac:dyDescent="0.25">
      <c r="A6318">
        <v>2427845</v>
      </c>
      <c r="B6318">
        <v>1</v>
      </c>
      <c r="C6318" t="s">
        <v>80</v>
      </c>
      <c r="D6318" t="s">
        <v>91</v>
      </c>
      <c r="E6318" t="s">
        <v>132</v>
      </c>
      <c r="F6318" t="s">
        <v>18168</v>
      </c>
      <c r="G6318" t="s">
        <v>153</v>
      </c>
      <c r="H6318" t="s">
        <v>135</v>
      </c>
      <c r="I6318" t="s">
        <v>136</v>
      </c>
      <c r="J6318" t="s">
        <v>137</v>
      </c>
      <c r="K6318" t="s">
        <v>138</v>
      </c>
      <c r="L6318" t="s">
        <v>18169</v>
      </c>
      <c r="M6318" t="s">
        <v>18170</v>
      </c>
      <c r="N6318">
        <v>0.99388888799999997</v>
      </c>
      <c r="O6318">
        <v>0</v>
      </c>
      <c r="P6318">
        <v>2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0.44931885004089894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0.44931885004089894</v>
      </c>
    </row>
    <row r="6319" spans="1:31" x14ac:dyDescent="0.25">
      <c r="A6319">
        <v>2427865</v>
      </c>
      <c r="B6319">
        <v>1</v>
      </c>
      <c r="C6319" t="s">
        <v>81</v>
      </c>
      <c r="D6319" t="s">
        <v>128</v>
      </c>
      <c r="E6319" t="s">
        <v>132</v>
      </c>
      <c r="F6319" t="s">
        <v>18171</v>
      </c>
      <c r="G6319" t="s">
        <v>134</v>
      </c>
      <c r="H6319" t="s">
        <v>135</v>
      </c>
      <c r="I6319" t="s">
        <v>136</v>
      </c>
      <c r="J6319" t="s">
        <v>137</v>
      </c>
      <c r="K6319" t="s">
        <v>138</v>
      </c>
      <c r="L6319" t="s">
        <v>18172</v>
      </c>
      <c r="M6319" t="s">
        <v>18173</v>
      </c>
      <c r="N6319">
        <v>1.902222222</v>
      </c>
      <c r="O6319">
        <v>0</v>
      </c>
      <c r="P6319">
        <v>4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1.2760660794668497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1.2760660794668497</v>
      </c>
    </row>
    <row r="6320" spans="1:31" x14ac:dyDescent="0.25">
      <c r="A6320">
        <v>2428137</v>
      </c>
      <c r="B6320">
        <v>1</v>
      </c>
      <c r="C6320" t="s">
        <v>81</v>
      </c>
      <c r="D6320" t="s">
        <v>128</v>
      </c>
      <c r="E6320" t="s">
        <v>132</v>
      </c>
      <c r="F6320" t="s">
        <v>967</v>
      </c>
      <c r="G6320" t="s">
        <v>198</v>
      </c>
      <c r="H6320" t="s">
        <v>135</v>
      </c>
      <c r="I6320" t="s">
        <v>136</v>
      </c>
      <c r="J6320" t="s">
        <v>137</v>
      </c>
      <c r="K6320" t="s">
        <v>138</v>
      </c>
      <c r="L6320" t="s">
        <v>18174</v>
      </c>
      <c r="M6320" t="s">
        <v>6999</v>
      </c>
      <c r="N6320">
        <v>0.92500000000000004</v>
      </c>
      <c r="O6320">
        <v>0</v>
      </c>
      <c r="P6320">
        <v>9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1.7768710588278427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1.7768710588278427</v>
      </c>
    </row>
    <row r="6321" spans="1:31" x14ac:dyDescent="0.25">
      <c r="A6321">
        <v>2427659</v>
      </c>
      <c r="B6321">
        <v>1</v>
      </c>
      <c r="C6321" t="s">
        <v>80</v>
      </c>
      <c r="D6321" t="s">
        <v>94</v>
      </c>
      <c r="E6321" t="s">
        <v>141</v>
      </c>
      <c r="F6321" t="s">
        <v>13592</v>
      </c>
      <c r="G6321" t="s">
        <v>439</v>
      </c>
      <c r="H6321" t="s">
        <v>144</v>
      </c>
      <c r="I6321" t="s">
        <v>136</v>
      </c>
      <c r="J6321" t="s">
        <v>137</v>
      </c>
      <c r="K6321" t="s">
        <v>138</v>
      </c>
      <c r="L6321" t="s">
        <v>18175</v>
      </c>
      <c r="M6321" t="s">
        <v>18176</v>
      </c>
      <c r="N6321">
        <v>13.9</v>
      </c>
      <c r="O6321">
        <v>0</v>
      </c>
      <c r="P6321">
        <v>69</v>
      </c>
      <c r="Q6321">
        <v>0</v>
      </c>
      <c r="R6321">
        <v>1</v>
      </c>
      <c r="S6321">
        <v>1</v>
      </c>
      <c r="T6321">
        <v>7</v>
      </c>
      <c r="U6321">
        <v>0</v>
      </c>
      <c r="V6321">
        <v>0</v>
      </c>
      <c r="W6321">
        <v>0</v>
      </c>
      <c r="X6321">
        <v>155.40206149872205</v>
      </c>
      <c r="Y6321">
        <v>0</v>
      </c>
      <c r="Z6321">
        <v>8.6467825431333339E-3</v>
      </c>
      <c r="AA6321">
        <v>4.8828871825600002</v>
      </c>
      <c r="AB6321">
        <v>75.594231569957429</v>
      </c>
      <c r="AC6321">
        <v>0</v>
      </c>
      <c r="AD6321">
        <v>0</v>
      </c>
      <c r="AE6321">
        <v>235.88782703378263</v>
      </c>
    </row>
    <row r="6322" spans="1:31" x14ac:dyDescent="0.25">
      <c r="A6322">
        <v>2427653</v>
      </c>
      <c r="B6322">
        <v>1</v>
      </c>
      <c r="C6322" t="s">
        <v>80</v>
      </c>
      <c r="D6322" t="s">
        <v>107</v>
      </c>
      <c r="E6322" t="s">
        <v>132</v>
      </c>
      <c r="F6322" t="s">
        <v>18177</v>
      </c>
      <c r="G6322" t="s">
        <v>153</v>
      </c>
      <c r="H6322" t="s">
        <v>135</v>
      </c>
      <c r="I6322" t="s">
        <v>136</v>
      </c>
      <c r="J6322" t="s">
        <v>137</v>
      </c>
      <c r="K6322" t="s">
        <v>138</v>
      </c>
      <c r="L6322" t="s">
        <v>18178</v>
      </c>
      <c r="M6322" t="s">
        <v>18179</v>
      </c>
      <c r="N6322">
        <v>1.447777777</v>
      </c>
      <c r="O6322">
        <v>0</v>
      </c>
      <c r="P6322">
        <v>1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</row>
    <row r="6323" spans="1:31" x14ac:dyDescent="0.25">
      <c r="A6323">
        <v>2427902</v>
      </c>
      <c r="B6323">
        <v>1</v>
      </c>
      <c r="C6323" t="s">
        <v>80</v>
      </c>
      <c r="D6323" t="s">
        <v>83</v>
      </c>
      <c r="E6323" t="s">
        <v>229</v>
      </c>
      <c r="F6323" t="s">
        <v>7058</v>
      </c>
      <c r="G6323" t="s">
        <v>187</v>
      </c>
      <c r="H6323" t="s">
        <v>144</v>
      </c>
      <c r="I6323" t="s">
        <v>136</v>
      </c>
      <c r="J6323" t="s">
        <v>137</v>
      </c>
      <c r="K6323" t="s">
        <v>164</v>
      </c>
      <c r="L6323" t="s">
        <v>18180</v>
      </c>
      <c r="M6323" t="s">
        <v>18181</v>
      </c>
      <c r="N6323">
        <v>3.8250000000000002</v>
      </c>
      <c r="O6323">
        <v>0</v>
      </c>
      <c r="P6323">
        <v>6</v>
      </c>
      <c r="Q6323">
        <v>0</v>
      </c>
      <c r="R6323">
        <v>0</v>
      </c>
      <c r="S6323">
        <v>0</v>
      </c>
      <c r="T6323">
        <v>384</v>
      </c>
      <c r="U6323">
        <v>0</v>
      </c>
      <c r="V6323">
        <v>3</v>
      </c>
      <c r="W6323">
        <v>0</v>
      </c>
      <c r="X6323">
        <v>5.3240683670248954</v>
      </c>
      <c r="Y6323">
        <v>0</v>
      </c>
      <c r="Z6323">
        <v>0</v>
      </c>
      <c r="AA6323">
        <v>0</v>
      </c>
      <c r="AB6323">
        <v>1345.258724005839</v>
      </c>
      <c r="AC6323">
        <v>0</v>
      </c>
      <c r="AD6323">
        <v>73.479389551036107</v>
      </c>
      <c r="AE6323">
        <v>1424.0621819239</v>
      </c>
    </row>
    <row r="6324" spans="1:31" x14ac:dyDescent="0.25">
      <c r="A6324">
        <v>2427977</v>
      </c>
      <c r="B6324">
        <v>1</v>
      </c>
      <c r="C6324" t="s">
        <v>80</v>
      </c>
      <c r="D6324" t="s">
        <v>84</v>
      </c>
      <c r="E6324" t="s">
        <v>132</v>
      </c>
      <c r="F6324" t="s">
        <v>18182</v>
      </c>
      <c r="G6324" t="s">
        <v>134</v>
      </c>
      <c r="H6324" t="s">
        <v>135</v>
      </c>
      <c r="I6324" t="s">
        <v>136</v>
      </c>
      <c r="J6324" t="s">
        <v>137</v>
      </c>
      <c r="K6324" t="s">
        <v>138</v>
      </c>
      <c r="L6324" t="s">
        <v>18183</v>
      </c>
      <c r="M6324" t="s">
        <v>18184</v>
      </c>
      <c r="N6324">
        <v>2.7230555550000002</v>
      </c>
      <c r="O6324">
        <v>0</v>
      </c>
      <c r="P6324">
        <v>3</v>
      </c>
      <c r="Q6324">
        <v>0</v>
      </c>
      <c r="R6324">
        <v>0</v>
      </c>
      <c r="S6324">
        <v>0</v>
      </c>
      <c r="T6324">
        <v>1</v>
      </c>
      <c r="U6324">
        <v>0</v>
      </c>
      <c r="V6324">
        <v>0</v>
      </c>
      <c r="W6324">
        <v>0</v>
      </c>
      <c r="X6324">
        <v>1.3896366212179061</v>
      </c>
      <c r="Y6324">
        <v>0</v>
      </c>
      <c r="Z6324">
        <v>0</v>
      </c>
      <c r="AA6324">
        <v>0</v>
      </c>
      <c r="AB6324">
        <v>1.1257944944333333E-4</v>
      </c>
      <c r="AC6324">
        <v>0</v>
      </c>
      <c r="AD6324">
        <v>0</v>
      </c>
      <c r="AE6324">
        <v>1.3897492006673495</v>
      </c>
    </row>
    <row r="6325" spans="1:31" x14ac:dyDescent="0.25">
      <c r="A6325">
        <v>2427622</v>
      </c>
      <c r="B6325">
        <v>1</v>
      </c>
      <c r="C6325" t="s">
        <v>80</v>
      </c>
      <c r="D6325" t="s">
        <v>97</v>
      </c>
      <c r="E6325" t="s">
        <v>147</v>
      </c>
      <c r="F6325" t="s">
        <v>18185</v>
      </c>
      <c r="G6325" t="s">
        <v>175</v>
      </c>
      <c r="H6325" t="s">
        <v>135</v>
      </c>
      <c r="I6325" t="s">
        <v>136</v>
      </c>
      <c r="J6325" t="s">
        <v>137</v>
      </c>
      <c r="K6325" t="s">
        <v>138</v>
      </c>
      <c r="L6325" t="s">
        <v>18186</v>
      </c>
      <c r="M6325" t="s">
        <v>18187</v>
      </c>
      <c r="N6325">
        <v>0.28694444400000002</v>
      </c>
      <c r="O6325">
        <v>0</v>
      </c>
      <c r="P6325">
        <v>89</v>
      </c>
      <c r="Q6325">
        <v>0</v>
      </c>
      <c r="R6325">
        <v>4</v>
      </c>
      <c r="S6325">
        <v>0</v>
      </c>
      <c r="T6325">
        <v>15</v>
      </c>
      <c r="U6325">
        <v>0</v>
      </c>
      <c r="V6325">
        <v>0</v>
      </c>
      <c r="W6325">
        <v>0</v>
      </c>
      <c r="X6325">
        <v>4.7130466211406432</v>
      </c>
      <c r="Y6325">
        <v>0</v>
      </c>
      <c r="Z6325">
        <v>9.1275012796500007E-4</v>
      </c>
      <c r="AA6325">
        <v>0</v>
      </c>
      <c r="AB6325">
        <v>1.4935379213980977</v>
      </c>
      <c r="AC6325">
        <v>0</v>
      </c>
      <c r="AD6325">
        <v>0</v>
      </c>
      <c r="AE6325">
        <v>6.2074972926667051</v>
      </c>
    </row>
    <row r="6326" spans="1:31" x14ac:dyDescent="0.25">
      <c r="A6326">
        <v>2427954</v>
      </c>
      <c r="B6326">
        <v>1</v>
      </c>
      <c r="C6326" t="s">
        <v>80</v>
      </c>
      <c r="D6326" t="s">
        <v>107</v>
      </c>
      <c r="E6326" t="s">
        <v>156</v>
      </c>
      <c r="F6326" t="s">
        <v>18188</v>
      </c>
      <c r="G6326" t="s">
        <v>158</v>
      </c>
      <c r="H6326" t="s">
        <v>135</v>
      </c>
      <c r="I6326" t="s">
        <v>136</v>
      </c>
      <c r="J6326" t="s">
        <v>137</v>
      </c>
      <c r="K6326" t="s">
        <v>138</v>
      </c>
      <c r="L6326" t="s">
        <v>18189</v>
      </c>
      <c r="M6326" t="s">
        <v>18190</v>
      </c>
      <c r="N6326">
        <v>2.1358333329999999</v>
      </c>
      <c r="O6326">
        <v>0</v>
      </c>
      <c r="P6326">
        <v>21</v>
      </c>
      <c r="Q6326">
        <v>0</v>
      </c>
      <c r="R6326">
        <v>0</v>
      </c>
      <c r="S6326">
        <v>0</v>
      </c>
      <c r="T6326">
        <v>1</v>
      </c>
      <c r="U6326">
        <v>0</v>
      </c>
      <c r="V6326">
        <v>0</v>
      </c>
      <c r="W6326">
        <v>0</v>
      </c>
      <c r="X6326">
        <v>0.50745125586096662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0.50745125586096662</v>
      </c>
    </row>
    <row r="6327" spans="1:31" x14ac:dyDescent="0.25">
      <c r="A6327">
        <v>2427791</v>
      </c>
      <c r="B6327">
        <v>1</v>
      </c>
      <c r="C6327" t="s">
        <v>80</v>
      </c>
      <c r="D6327" t="s">
        <v>89</v>
      </c>
      <c r="E6327" t="s">
        <v>161</v>
      </c>
      <c r="F6327" t="s">
        <v>18191</v>
      </c>
      <c r="G6327" t="s">
        <v>256</v>
      </c>
      <c r="H6327" t="s">
        <v>144</v>
      </c>
      <c r="I6327" t="s">
        <v>136</v>
      </c>
      <c r="J6327" t="s">
        <v>137</v>
      </c>
      <c r="K6327" t="s">
        <v>138</v>
      </c>
      <c r="L6327" t="s">
        <v>18192</v>
      </c>
      <c r="M6327" t="s">
        <v>18193</v>
      </c>
      <c r="N6327">
        <v>1.000555555</v>
      </c>
      <c r="O6327">
        <v>0</v>
      </c>
      <c r="P6327">
        <v>24</v>
      </c>
      <c r="Q6327">
        <v>0</v>
      </c>
      <c r="R6327">
        <v>31</v>
      </c>
      <c r="S6327">
        <v>0</v>
      </c>
      <c r="T6327">
        <v>2</v>
      </c>
      <c r="U6327">
        <v>0</v>
      </c>
      <c r="V6327">
        <v>0</v>
      </c>
      <c r="W6327">
        <v>0</v>
      </c>
      <c r="X6327">
        <v>8.318536834794811</v>
      </c>
      <c r="Y6327">
        <v>0</v>
      </c>
      <c r="Z6327">
        <v>2.9977968377439681</v>
      </c>
      <c r="AA6327">
        <v>0</v>
      </c>
      <c r="AB6327">
        <v>1.5881926794035555</v>
      </c>
      <c r="AC6327">
        <v>0</v>
      </c>
      <c r="AD6327">
        <v>0</v>
      </c>
      <c r="AE6327">
        <v>12.904526351942334</v>
      </c>
    </row>
    <row r="6328" spans="1:31" x14ac:dyDescent="0.25">
      <c r="A6328">
        <v>2427722</v>
      </c>
      <c r="B6328">
        <v>1</v>
      </c>
      <c r="C6328" t="s">
        <v>80</v>
      </c>
      <c r="D6328" t="s">
        <v>93</v>
      </c>
      <c r="E6328" t="s">
        <v>132</v>
      </c>
      <c r="F6328" t="s">
        <v>18194</v>
      </c>
      <c r="G6328" t="s">
        <v>134</v>
      </c>
      <c r="H6328" t="s">
        <v>135</v>
      </c>
      <c r="I6328" t="s">
        <v>136</v>
      </c>
      <c r="J6328" t="s">
        <v>137</v>
      </c>
      <c r="K6328" t="s">
        <v>138</v>
      </c>
      <c r="L6328" t="s">
        <v>18195</v>
      </c>
      <c r="M6328" t="s">
        <v>18196</v>
      </c>
      <c r="N6328">
        <v>3.0838888880000002</v>
      </c>
      <c r="O6328">
        <v>0</v>
      </c>
      <c r="P6328">
        <v>0</v>
      </c>
      <c r="Q6328">
        <v>0</v>
      </c>
      <c r="R6328">
        <v>1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</row>
    <row r="6329" spans="1:31" x14ac:dyDescent="0.25">
      <c r="A6329">
        <v>2427685</v>
      </c>
      <c r="B6329">
        <v>1</v>
      </c>
      <c r="C6329" t="s">
        <v>81</v>
      </c>
      <c r="D6329" t="s">
        <v>112</v>
      </c>
      <c r="E6329" t="s">
        <v>161</v>
      </c>
      <c r="F6329" t="s">
        <v>1570</v>
      </c>
      <c r="G6329" t="s">
        <v>187</v>
      </c>
      <c r="H6329" t="s">
        <v>144</v>
      </c>
      <c r="I6329" t="s">
        <v>136</v>
      </c>
      <c r="J6329" t="s">
        <v>137</v>
      </c>
      <c r="K6329" t="s">
        <v>164</v>
      </c>
      <c r="L6329" t="s">
        <v>18197</v>
      </c>
      <c r="M6329" t="s">
        <v>18198</v>
      </c>
      <c r="N6329">
        <v>8.2752777769999994</v>
      </c>
      <c r="O6329">
        <v>0</v>
      </c>
      <c r="P6329">
        <v>230</v>
      </c>
      <c r="Q6329">
        <v>0</v>
      </c>
      <c r="R6329">
        <v>26</v>
      </c>
      <c r="S6329">
        <v>0</v>
      </c>
      <c r="T6329">
        <v>54</v>
      </c>
      <c r="U6329">
        <v>0</v>
      </c>
      <c r="V6329">
        <v>0</v>
      </c>
      <c r="W6329">
        <v>0</v>
      </c>
      <c r="X6329">
        <v>302.50883210816249</v>
      </c>
      <c r="Y6329">
        <v>0</v>
      </c>
      <c r="Z6329">
        <v>15.474482298205123</v>
      </c>
      <c r="AA6329">
        <v>0</v>
      </c>
      <c r="AB6329">
        <v>413.88215597794948</v>
      </c>
      <c r="AC6329">
        <v>0</v>
      </c>
      <c r="AD6329">
        <v>0</v>
      </c>
      <c r="AE6329">
        <v>731.86547038431718</v>
      </c>
    </row>
    <row r="6330" spans="1:31" x14ac:dyDescent="0.25">
      <c r="A6330">
        <v>2428083</v>
      </c>
      <c r="B6330">
        <v>1</v>
      </c>
      <c r="C6330" t="s">
        <v>80</v>
      </c>
      <c r="D6330" t="s">
        <v>99</v>
      </c>
      <c r="E6330" t="s">
        <v>132</v>
      </c>
      <c r="F6330" t="s">
        <v>18199</v>
      </c>
      <c r="G6330" t="s">
        <v>153</v>
      </c>
      <c r="H6330" t="s">
        <v>135</v>
      </c>
      <c r="I6330" t="s">
        <v>136</v>
      </c>
      <c r="J6330" t="s">
        <v>137</v>
      </c>
      <c r="K6330" t="s">
        <v>138</v>
      </c>
      <c r="L6330" t="s">
        <v>18200</v>
      </c>
      <c r="M6330" t="s">
        <v>18201</v>
      </c>
      <c r="N6330">
        <v>2.241666666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1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1.7219876899794626</v>
      </c>
      <c r="AC6330">
        <v>0</v>
      </c>
      <c r="AD6330">
        <v>0</v>
      </c>
      <c r="AE6330">
        <v>1.7219876899794626</v>
      </c>
    </row>
    <row r="6331" spans="1:31" x14ac:dyDescent="0.25">
      <c r="A6331">
        <v>2427891</v>
      </c>
      <c r="B6331">
        <v>1</v>
      </c>
      <c r="C6331" t="s">
        <v>80</v>
      </c>
      <c r="D6331" t="s">
        <v>84</v>
      </c>
      <c r="E6331" t="s">
        <v>132</v>
      </c>
      <c r="F6331" t="s">
        <v>18202</v>
      </c>
      <c r="G6331" t="s">
        <v>153</v>
      </c>
      <c r="H6331" t="s">
        <v>135</v>
      </c>
      <c r="I6331" t="s">
        <v>136</v>
      </c>
      <c r="J6331" t="s">
        <v>137</v>
      </c>
      <c r="K6331" t="s">
        <v>138</v>
      </c>
      <c r="L6331" t="s">
        <v>18203</v>
      </c>
      <c r="M6331" t="s">
        <v>18204</v>
      </c>
      <c r="N6331">
        <v>3.5641666660000002</v>
      </c>
      <c r="O6331">
        <v>0</v>
      </c>
      <c r="P6331">
        <v>1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1.1294403258763022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1.1294403258763022</v>
      </c>
    </row>
    <row r="6332" spans="1:31" x14ac:dyDescent="0.25">
      <c r="A6332">
        <v>2428034</v>
      </c>
      <c r="B6332">
        <v>1</v>
      </c>
      <c r="C6332" t="s">
        <v>81</v>
      </c>
      <c r="D6332" t="s">
        <v>118</v>
      </c>
      <c r="E6332" t="s">
        <v>132</v>
      </c>
      <c r="F6332" t="s">
        <v>18205</v>
      </c>
      <c r="G6332" t="s">
        <v>153</v>
      </c>
      <c r="H6332" t="s">
        <v>135</v>
      </c>
      <c r="I6332" t="s">
        <v>136</v>
      </c>
      <c r="J6332" t="s">
        <v>137</v>
      </c>
      <c r="K6332" t="s">
        <v>138</v>
      </c>
      <c r="L6332" t="s">
        <v>18206</v>
      </c>
      <c r="M6332" t="s">
        <v>18207</v>
      </c>
      <c r="N6332">
        <v>1.0394444439999999</v>
      </c>
      <c r="O6332">
        <v>0</v>
      </c>
      <c r="P6332">
        <v>5</v>
      </c>
      <c r="Q6332">
        <v>0</v>
      </c>
      <c r="R6332">
        <v>0</v>
      </c>
      <c r="S6332">
        <v>0</v>
      </c>
      <c r="T6332">
        <v>2</v>
      </c>
      <c r="U6332">
        <v>0</v>
      </c>
      <c r="V6332">
        <v>0</v>
      </c>
      <c r="W6332">
        <v>0</v>
      </c>
      <c r="X6332">
        <v>0.61378265564122214</v>
      </c>
      <c r="Y6332">
        <v>0</v>
      </c>
      <c r="Z6332">
        <v>0</v>
      </c>
      <c r="AA6332">
        <v>0</v>
      </c>
      <c r="AB6332">
        <v>1.5631798608706109</v>
      </c>
      <c r="AC6332">
        <v>0</v>
      </c>
      <c r="AD6332">
        <v>0</v>
      </c>
      <c r="AE6332">
        <v>2.1769625165118329</v>
      </c>
    </row>
    <row r="6333" spans="1:31" x14ac:dyDescent="0.25">
      <c r="A6333">
        <v>2428040</v>
      </c>
      <c r="B6333">
        <v>1</v>
      </c>
      <c r="C6333" t="s">
        <v>80</v>
      </c>
      <c r="D6333" t="s">
        <v>83</v>
      </c>
      <c r="E6333" t="s">
        <v>132</v>
      </c>
      <c r="F6333" t="s">
        <v>7121</v>
      </c>
      <c r="G6333" t="s">
        <v>153</v>
      </c>
      <c r="H6333" t="s">
        <v>135</v>
      </c>
      <c r="I6333" t="s">
        <v>136</v>
      </c>
      <c r="J6333" t="s">
        <v>137</v>
      </c>
      <c r="K6333" t="s">
        <v>138</v>
      </c>
      <c r="L6333" t="s">
        <v>18208</v>
      </c>
      <c r="M6333" t="s">
        <v>18209</v>
      </c>
      <c r="N6333">
        <v>1.4994444440000001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9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11.580923669579928</v>
      </c>
      <c r="AC6333">
        <v>0</v>
      </c>
      <c r="AD6333">
        <v>0</v>
      </c>
      <c r="AE6333">
        <v>11.580923669579928</v>
      </c>
    </row>
    <row r="6334" spans="1:31" x14ac:dyDescent="0.25">
      <c r="A6334">
        <v>2427748</v>
      </c>
      <c r="B6334">
        <v>1</v>
      </c>
      <c r="C6334" t="s">
        <v>80</v>
      </c>
      <c r="D6334" t="s">
        <v>88</v>
      </c>
      <c r="E6334" t="s">
        <v>147</v>
      </c>
      <c r="F6334" t="s">
        <v>18210</v>
      </c>
      <c r="G6334" t="s">
        <v>187</v>
      </c>
      <c r="H6334" t="s">
        <v>135</v>
      </c>
      <c r="I6334" t="s">
        <v>136</v>
      </c>
      <c r="J6334" t="s">
        <v>137</v>
      </c>
      <c r="K6334" t="s">
        <v>164</v>
      </c>
      <c r="L6334" t="s">
        <v>18211</v>
      </c>
      <c r="M6334" t="s">
        <v>18212</v>
      </c>
      <c r="N6334">
        <v>2.219166666</v>
      </c>
      <c r="O6334">
        <v>0</v>
      </c>
      <c r="P6334">
        <v>192</v>
      </c>
      <c r="Q6334">
        <v>0</v>
      </c>
      <c r="R6334">
        <v>0</v>
      </c>
      <c r="S6334">
        <v>0</v>
      </c>
      <c r="T6334">
        <v>6</v>
      </c>
      <c r="U6334">
        <v>0</v>
      </c>
      <c r="V6334">
        <v>0</v>
      </c>
      <c r="W6334">
        <v>0</v>
      </c>
      <c r="X6334">
        <v>82.965482772341645</v>
      </c>
      <c r="Y6334">
        <v>0</v>
      </c>
      <c r="Z6334">
        <v>0</v>
      </c>
      <c r="AA6334">
        <v>0</v>
      </c>
      <c r="AB6334">
        <v>5.6087421887004636</v>
      </c>
      <c r="AC6334">
        <v>0</v>
      </c>
      <c r="AD6334">
        <v>0</v>
      </c>
      <c r="AE6334">
        <v>88.574224961042106</v>
      </c>
    </row>
    <row r="6335" spans="1:31" x14ac:dyDescent="0.25">
      <c r="A6335">
        <v>2428097</v>
      </c>
      <c r="B6335">
        <v>1</v>
      </c>
      <c r="C6335" t="s">
        <v>80</v>
      </c>
      <c r="D6335" t="s">
        <v>95</v>
      </c>
      <c r="E6335" t="s">
        <v>147</v>
      </c>
      <c r="F6335" t="s">
        <v>18213</v>
      </c>
      <c r="G6335" t="s">
        <v>171</v>
      </c>
      <c r="H6335" t="s">
        <v>135</v>
      </c>
      <c r="I6335" t="s">
        <v>136</v>
      </c>
      <c r="J6335" t="s">
        <v>137</v>
      </c>
      <c r="K6335" t="s">
        <v>138</v>
      </c>
      <c r="L6335" t="s">
        <v>18214</v>
      </c>
      <c r="M6335" t="s">
        <v>18215</v>
      </c>
      <c r="N6335">
        <v>2.6641666659999999</v>
      </c>
      <c r="O6335">
        <v>0</v>
      </c>
      <c r="P6335">
        <v>42</v>
      </c>
      <c r="Q6335">
        <v>0</v>
      </c>
      <c r="R6335">
        <v>1</v>
      </c>
      <c r="S6335">
        <v>0</v>
      </c>
      <c r="T6335">
        <v>2</v>
      </c>
      <c r="U6335">
        <v>0</v>
      </c>
      <c r="V6335">
        <v>0</v>
      </c>
      <c r="W6335">
        <v>0</v>
      </c>
      <c r="X6335">
        <v>40.666090902615238</v>
      </c>
      <c r="Y6335">
        <v>0</v>
      </c>
      <c r="Z6335">
        <v>0</v>
      </c>
      <c r="AA6335">
        <v>0</v>
      </c>
      <c r="AB6335">
        <v>3.2885720422905464</v>
      </c>
      <c r="AC6335">
        <v>0</v>
      </c>
      <c r="AD6335">
        <v>0</v>
      </c>
      <c r="AE6335">
        <v>43.954662944905785</v>
      </c>
    </row>
    <row r="6336" spans="1:31" x14ac:dyDescent="0.25">
      <c r="A6336">
        <v>2427705</v>
      </c>
      <c r="B6336">
        <v>1</v>
      </c>
      <c r="C6336" t="s">
        <v>80</v>
      </c>
      <c r="D6336" t="s">
        <v>108</v>
      </c>
      <c r="E6336" t="s">
        <v>147</v>
      </c>
      <c r="F6336" t="s">
        <v>9998</v>
      </c>
      <c r="G6336" t="s">
        <v>187</v>
      </c>
      <c r="H6336" t="s">
        <v>135</v>
      </c>
      <c r="I6336" t="s">
        <v>136</v>
      </c>
      <c r="J6336" t="s">
        <v>137</v>
      </c>
      <c r="K6336" t="s">
        <v>164</v>
      </c>
      <c r="L6336" t="s">
        <v>18216</v>
      </c>
      <c r="M6336" t="s">
        <v>18217</v>
      </c>
      <c r="N6336">
        <v>8.4177777769999995</v>
      </c>
      <c r="O6336">
        <v>0</v>
      </c>
      <c r="P6336">
        <v>3</v>
      </c>
      <c r="Q6336">
        <v>0</v>
      </c>
      <c r="R6336">
        <v>5</v>
      </c>
      <c r="S6336">
        <v>0</v>
      </c>
      <c r="T6336">
        <v>3</v>
      </c>
      <c r="U6336">
        <v>0</v>
      </c>
      <c r="V6336">
        <v>0</v>
      </c>
      <c r="W6336">
        <v>0</v>
      </c>
      <c r="X6336">
        <v>1.224627835041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1.224627835041</v>
      </c>
    </row>
    <row r="6337" spans="1:31" x14ac:dyDescent="0.25">
      <c r="A6337">
        <v>2427811</v>
      </c>
      <c r="B6337">
        <v>1</v>
      </c>
      <c r="C6337" t="s">
        <v>80</v>
      </c>
      <c r="D6337" t="s">
        <v>107</v>
      </c>
      <c r="E6337" t="s">
        <v>147</v>
      </c>
      <c r="F6337" t="s">
        <v>18218</v>
      </c>
      <c r="G6337" t="s">
        <v>175</v>
      </c>
      <c r="H6337" t="s">
        <v>135</v>
      </c>
      <c r="I6337" t="s">
        <v>136</v>
      </c>
      <c r="J6337" t="s">
        <v>137</v>
      </c>
      <c r="K6337" t="s">
        <v>138</v>
      </c>
      <c r="L6337" t="s">
        <v>18219</v>
      </c>
      <c r="M6337" t="s">
        <v>18220</v>
      </c>
      <c r="N6337">
        <v>0.51055555500000005</v>
      </c>
      <c r="O6337">
        <v>0</v>
      </c>
      <c r="P6337">
        <v>6</v>
      </c>
      <c r="Q6337">
        <v>0</v>
      </c>
      <c r="R6337">
        <v>0</v>
      </c>
      <c r="S6337">
        <v>0</v>
      </c>
      <c r="T6337">
        <v>2</v>
      </c>
      <c r="U6337">
        <v>0</v>
      </c>
      <c r="V6337">
        <v>0</v>
      </c>
      <c r="W6337">
        <v>0</v>
      </c>
      <c r="X6337">
        <v>0.2273157801167644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0.2273157801167644</v>
      </c>
    </row>
    <row r="6338" spans="1:31" x14ac:dyDescent="0.25">
      <c r="A6338">
        <v>2428120</v>
      </c>
      <c r="B6338">
        <v>1</v>
      </c>
      <c r="C6338" t="s">
        <v>80</v>
      </c>
      <c r="D6338" t="s">
        <v>83</v>
      </c>
      <c r="E6338" t="s">
        <v>156</v>
      </c>
      <c r="F6338" t="s">
        <v>12285</v>
      </c>
      <c r="G6338" t="s">
        <v>175</v>
      </c>
      <c r="H6338" t="s">
        <v>135</v>
      </c>
      <c r="I6338" t="s">
        <v>136</v>
      </c>
      <c r="J6338" t="s">
        <v>137</v>
      </c>
      <c r="K6338" t="s">
        <v>138</v>
      </c>
      <c r="L6338" t="s">
        <v>18221</v>
      </c>
      <c r="M6338" t="s">
        <v>18222</v>
      </c>
      <c r="N6338">
        <v>0.882222222</v>
      </c>
      <c r="O6338">
        <v>0</v>
      </c>
      <c r="P6338">
        <v>1040</v>
      </c>
      <c r="Q6338">
        <v>0</v>
      </c>
      <c r="R6338">
        <v>0</v>
      </c>
      <c r="S6338">
        <v>0</v>
      </c>
      <c r="T6338">
        <v>109</v>
      </c>
      <c r="U6338">
        <v>0</v>
      </c>
      <c r="V6338">
        <v>0</v>
      </c>
      <c r="W6338">
        <v>0</v>
      </c>
      <c r="X6338">
        <v>224.6388908184112</v>
      </c>
      <c r="Y6338">
        <v>0</v>
      </c>
      <c r="Z6338">
        <v>0</v>
      </c>
      <c r="AA6338">
        <v>0</v>
      </c>
      <c r="AB6338">
        <v>55.741930591723062</v>
      </c>
      <c r="AC6338">
        <v>0</v>
      </c>
      <c r="AD6338">
        <v>0</v>
      </c>
      <c r="AE6338">
        <v>280.38082141013427</v>
      </c>
    </row>
    <row r="6339" spans="1:31" x14ac:dyDescent="0.25">
      <c r="A6339">
        <v>2428166</v>
      </c>
      <c r="B6339">
        <v>1</v>
      </c>
      <c r="C6339" t="s">
        <v>80</v>
      </c>
      <c r="D6339" t="s">
        <v>92</v>
      </c>
      <c r="E6339" t="s">
        <v>161</v>
      </c>
      <c r="F6339" t="s">
        <v>18223</v>
      </c>
      <c r="G6339" t="s">
        <v>439</v>
      </c>
      <c r="H6339" t="s">
        <v>144</v>
      </c>
      <c r="I6339" t="s">
        <v>136</v>
      </c>
      <c r="J6339" t="s">
        <v>137</v>
      </c>
      <c r="K6339" t="s">
        <v>138</v>
      </c>
      <c r="L6339" t="s">
        <v>18224</v>
      </c>
      <c r="M6339" t="s">
        <v>18225</v>
      </c>
      <c r="N6339">
        <v>3.7066666659999998</v>
      </c>
      <c r="O6339">
        <v>0</v>
      </c>
      <c r="P6339">
        <v>542</v>
      </c>
      <c r="Q6339">
        <v>1</v>
      </c>
      <c r="R6339">
        <v>188</v>
      </c>
      <c r="S6339">
        <v>3</v>
      </c>
      <c r="T6339">
        <v>58</v>
      </c>
      <c r="U6339">
        <v>0</v>
      </c>
      <c r="V6339">
        <v>1</v>
      </c>
      <c r="W6339">
        <v>0</v>
      </c>
      <c r="X6339">
        <v>424.79125707213376</v>
      </c>
      <c r="Y6339">
        <v>0.77006325602849246</v>
      </c>
      <c r="Z6339">
        <v>102.26780057737682</v>
      </c>
      <c r="AA6339">
        <v>14.044614735330036</v>
      </c>
      <c r="AB6339">
        <v>238.69269201657318</v>
      </c>
      <c r="AC6339">
        <v>0</v>
      </c>
      <c r="AD6339">
        <v>27.568667637566335</v>
      </c>
      <c r="AE6339">
        <v>808.13509529500868</v>
      </c>
    </row>
    <row r="6340" spans="1:31" x14ac:dyDescent="0.25">
      <c r="A6340">
        <v>2450533</v>
      </c>
      <c r="B6340">
        <v>1</v>
      </c>
      <c r="C6340" t="s">
        <v>80</v>
      </c>
      <c r="D6340" t="s">
        <v>102</v>
      </c>
      <c r="E6340" t="s">
        <v>161</v>
      </c>
      <c r="F6340" t="s">
        <v>18226</v>
      </c>
      <c r="G6340" t="s">
        <v>175</v>
      </c>
      <c r="H6340" t="s">
        <v>144</v>
      </c>
      <c r="I6340" t="s">
        <v>136</v>
      </c>
      <c r="J6340" t="s">
        <v>137</v>
      </c>
      <c r="K6340" t="s">
        <v>138</v>
      </c>
      <c r="L6340" t="s">
        <v>18227</v>
      </c>
      <c r="M6340" t="s">
        <v>18228</v>
      </c>
      <c r="N6340">
        <v>1.3166666659999999</v>
      </c>
      <c r="O6340">
        <v>0</v>
      </c>
      <c r="P6340">
        <v>123</v>
      </c>
      <c r="Q6340">
        <v>0</v>
      </c>
      <c r="R6340">
        <v>0</v>
      </c>
      <c r="S6340">
        <v>0</v>
      </c>
      <c r="T6340">
        <v>3</v>
      </c>
      <c r="U6340">
        <v>0</v>
      </c>
      <c r="V6340">
        <v>0</v>
      </c>
      <c r="W6340">
        <v>0</v>
      </c>
      <c r="X6340">
        <v>12.615090964751843</v>
      </c>
      <c r="Y6340">
        <v>0</v>
      </c>
      <c r="Z6340">
        <v>0</v>
      </c>
      <c r="AA6340">
        <v>0</v>
      </c>
      <c r="AB6340">
        <v>4.045329102438</v>
      </c>
      <c r="AC6340">
        <v>0</v>
      </c>
      <c r="AD6340">
        <v>0</v>
      </c>
      <c r="AE6340">
        <v>16.660420067189843</v>
      </c>
    </row>
    <row r="6341" spans="1:31" x14ac:dyDescent="0.25">
      <c r="A6341">
        <v>2427665</v>
      </c>
      <c r="B6341">
        <v>1</v>
      </c>
      <c r="C6341" t="s">
        <v>80</v>
      </c>
      <c r="D6341" t="s">
        <v>93</v>
      </c>
      <c r="E6341" t="s">
        <v>132</v>
      </c>
      <c r="F6341" t="s">
        <v>18229</v>
      </c>
      <c r="G6341" t="s">
        <v>198</v>
      </c>
      <c r="H6341" t="s">
        <v>135</v>
      </c>
      <c r="I6341" t="s">
        <v>136</v>
      </c>
      <c r="J6341" t="s">
        <v>137</v>
      </c>
      <c r="K6341" t="s">
        <v>138</v>
      </c>
      <c r="L6341" t="s">
        <v>18230</v>
      </c>
      <c r="M6341" t="s">
        <v>18231</v>
      </c>
      <c r="N6341">
        <v>1.7649999999999999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1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0.41964375755672223</v>
      </c>
      <c r="AC6341">
        <v>0</v>
      </c>
      <c r="AD6341">
        <v>0</v>
      </c>
      <c r="AE6341">
        <v>0.41964375755672223</v>
      </c>
    </row>
    <row r="6342" spans="1:31" x14ac:dyDescent="0.25">
      <c r="A6342">
        <v>2427765</v>
      </c>
      <c r="B6342">
        <v>1</v>
      </c>
      <c r="C6342" t="s">
        <v>80</v>
      </c>
      <c r="D6342" t="s">
        <v>97</v>
      </c>
      <c r="E6342" t="s">
        <v>147</v>
      </c>
      <c r="F6342" t="s">
        <v>18232</v>
      </c>
      <c r="G6342" t="s">
        <v>1901</v>
      </c>
      <c r="H6342" t="s">
        <v>135</v>
      </c>
      <c r="I6342" t="s">
        <v>136</v>
      </c>
      <c r="J6342" t="s">
        <v>137</v>
      </c>
      <c r="K6342" t="s">
        <v>138</v>
      </c>
      <c r="L6342" t="s">
        <v>18233</v>
      </c>
      <c r="M6342" t="s">
        <v>18234</v>
      </c>
      <c r="N6342">
        <v>1.6725000000000001</v>
      </c>
      <c r="O6342">
        <v>0</v>
      </c>
      <c r="P6342">
        <v>57</v>
      </c>
      <c r="Q6342">
        <v>0</v>
      </c>
      <c r="R6342">
        <v>8</v>
      </c>
      <c r="S6342">
        <v>0</v>
      </c>
      <c r="T6342">
        <v>14</v>
      </c>
      <c r="U6342">
        <v>0</v>
      </c>
      <c r="V6342">
        <v>0</v>
      </c>
      <c r="W6342">
        <v>0</v>
      </c>
      <c r="X6342">
        <v>35.940263817177936</v>
      </c>
      <c r="Y6342">
        <v>0</v>
      </c>
      <c r="Z6342">
        <v>2.2606229332176251</v>
      </c>
      <c r="AA6342">
        <v>0</v>
      </c>
      <c r="AB6342">
        <v>19.848388834952889</v>
      </c>
      <c r="AC6342">
        <v>0</v>
      </c>
      <c r="AD6342">
        <v>0</v>
      </c>
      <c r="AE6342">
        <v>58.049275585348454</v>
      </c>
    </row>
    <row r="6343" spans="1:31" x14ac:dyDescent="0.25">
      <c r="A6343">
        <v>2427619</v>
      </c>
      <c r="B6343">
        <v>1</v>
      </c>
      <c r="C6343" t="s">
        <v>80</v>
      </c>
      <c r="D6343" t="s">
        <v>99</v>
      </c>
      <c r="E6343" t="s">
        <v>132</v>
      </c>
      <c r="F6343" t="s">
        <v>18235</v>
      </c>
      <c r="G6343" t="s">
        <v>134</v>
      </c>
      <c r="H6343" t="s">
        <v>135</v>
      </c>
      <c r="I6343" t="s">
        <v>136</v>
      </c>
      <c r="J6343" t="s">
        <v>137</v>
      </c>
      <c r="K6343" t="s">
        <v>138</v>
      </c>
      <c r="L6343" t="s">
        <v>18236</v>
      </c>
      <c r="M6343" t="s">
        <v>18237</v>
      </c>
      <c r="N6343">
        <v>1.743055555</v>
      </c>
      <c r="O6343">
        <v>0</v>
      </c>
      <c r="P6343">
        <v>1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0.7794063012843756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0.7794063012843756</v>
      </c>
    </row>
    <row r="6344" spans="1:31" x14ac:dyDescent="0.25">
      <c r="A6344">
        <v>2427934</v>
      </c>
      <c r="B6344">
        <v>1</v>
      </c>
      <c r="C6344" t="s">
        <v>80</v>
      </c>
      <c r="D6344" t="s">
        <v>110</v>
      </c>
      <c r="E6344" t="s">
        <v>161</v>
      </c>
      <c r="F6344" t="s">
        <v>18238</v>
      </c>
      <c r="G6344" t="s">
        <v>429</v>
      </c>
      <c r="H6344" t="s">
        <v>144</v>
      </c>
      <c r="I6344" t="s">
        <v>136</v>
      </c>
      <c r="J6344" t="s">
        <v>137</v>
      </c>
      <c r="K6344" t="s">
        <v>138</v>
      </c>
      <c r="L6344" t="s">
        <v>18239</v>
      </c>
      <c r="M6344" t="s">
        <v>18240</v>
      </c>
      <c r="N6344">
        <v>2.9494444440000001</v>
      </c>
      <c r="O6344">
        <v>0</v>
      </c>
      <c r="P6344">
        <v>267</v>
      </c>
      <c r="Q6344">
        <v>0</v>
      </c>
      <c r="R6344">
        <v>0</v>
      </c>
      <c r="S6344">
        <v>0</v>
      </c>
      <c r="T6344">
        <v>29</v>
      </c>
      <c r="U6344">
        <v>0</v>
      </c>
      <c r="V6344">
        <v>0</v>
      </c>
      <c r="W6344">
        <v>0</v>
      </c>
      <c r="X6344">
        <v>185.71702258814227</v>
      </c>
      <c r="Y6344">
        <v>0</v>
      </c>
      <c r="Z6344">
        <v>0</v>
      </c>
      <c r="AA6344">
        <v>0</v>
      </c>
      <c r="AB6344">
        <v>62.271984797882027</v>
      </c>
      <c r="AC6344">
        <v>0</v>
      </c>
      <c r="AD6344">
        <v>0</v>
      </c>
      <c r="AE6344">
        <v>247.9890073860243</v>
      </c>
    </row>
    <row r="6345" spans="1:31" x14ac:dyDescent="0.25">
      <c r="A6345">
        <v>2427625</v>
      </c>
      <c r="B6345">
        <v>1</v>
      </c>
      <c r="C6345" t="s">
        <v>80</v>
      </c>
      <c r="D6345" t="s">
        <v>85</v>
      </c>
      <c r="E6345" t="s">
        <v>132</v>
      </c>
      <c r="F6345" t="s">
        <v>12412</v>
      </c>
      <c r="G6345" t="s">
        <v>198</v>
      </c>
      <c r="H6345" t="s">
        <v>135</v>
      </c>
      <c r="I6345" t="s">
        <v>136</v>
      </c>
      <c r="J6345" t="s">
        <v>137</v>
      </c>
      <c r="K6345" t="s">
        <v>138</v>
      </c>
      <c r="L6345" t="s">
        <v>18241</v>
      </c>
      <c r="M6345" t="s">
        <v>18242</v>
      </c>
      <c r="N6345">
        <v>5.0227777769999999</v>
      </c>
      <c r="O6345">
        <v>0</v>
      </c>
      <c r="P6345">
        <v>10</v>
      </c>
      <c r="Q6345">
        <v>0</v>
      </c>
      <c r="R6345">
        <v>0</v>
      </c>
      <c r="S6345">
        <v>0</v>
      </c>
      <c r="T6345">
        <v>2</v>
      </c>
      <c r="U6345">
        <v>0</v>
      </c>
      <c r="V6345">
        <v>0</v>
      </c>
      <c r="W6345">
        <v>0</v>
      </c>
      <c r="X6345">
        <v>13.513661229669726</v>
      </c>
      <c r="Y6345">
        <v>0</v>
      </c>
      <c r="Z6345">
        <v>0</v>
      </c>
      <c r="AA6345">
        <v>0</v>
      </c>
      <c r="AB6345">
        <v>5.3245554388327552</v>
      </c>
      <c r="AC6345">
        <v>0</v>
      </c>
      <c r="AD6345">
        <v>0</v>
      </c>
      <c r="AE6345">
        <v>18.838216668502483</v>
      </c>
    </row>
    <row r="6346" spans="1:31" x14ac:dyDescent="0.25">
      <c r="A6346">
        <v>2427974</v>
      </c>
      <c r="B6346">
        <v>1</v>
      </c>
      <c r="C6346" t="s">
        <v>81</v>
      </c>
      <c r="D6346" t="s">
        <v>118</v>
      </c>
      <c r="E6346" t="s">
        <v>161</v>
      </c>
      <c r="F6346" t="s">
        <v>18243</v>
      </c>
      <c r="G6346" t="s">
        <v>187</v>
      </c>
      <c r="H6346" t="s">
        <v>144</v>
      </c>
      <c r="I6346" t="s">
        <v>136</v>
      </c>
      <c r="J6346" t="s">
        <v>137</v>
      </c>
      <c r="K6346" t="s">
        <v>164</v>
      </c>
      <c r="L6346" t="s">
        <v>18244</v>
      </c>
      <c r="M6346" t="s">
        <v>18245</v>
      </c>
      <c r="N6346">
        <v>1.0744444440000001</v>
      </c>
      <c r="O6346">
        <v>0</v>
      </c>
      <c r="P6346">
        <v>182</v>
      </c>
      <c r="Q6346">
        <v>0</v>
      </c>
      <c r="R6346">
        <v>0</v>
      </c>
      <c r="S6346">
        <v>0</v>
      </c>
      <c r="T6346">
        <v>11</v>
      </c>
      <c r="U6346">
        <v>0</v>
      </c>
      <c r="V6346">
        <v>0</v>
      </c>
      <c r="W6346">
        <v>0</v>
      </c>
      <c r="X6346">
        <v>45.828921441727296</v>
      </c>
      <c r="Y6346">
        <v>0</v>
      </c>
      <c r="Z6346">
        <v>0</v>
      </c>
      <c r="AA6346">
        <v>0</v>
      </c>
      <c r="AB6346">
        <v>41.793124991892292</v>
      </c>
      <c r="AC6346">
        <v>0</v>
      </c>
      <c r="AD6346">
        <v>0</v>
      </c>
      <c r="AE6346">
        <v>87.622046433619587</v>
      </c>
    </row>
    <row r="6347" spans="1:31" x14ac:dyDescent="0.25">
      <c r="A6347">
        <v>2427725</v>
      </c>
      <c r="B6347">
        <v>1</v>
      </c>
      <c r="C6347" t="s">
        <v>80</v>
      </c>
      <c r="D6347" t="s">
        <v>99</v>
      </c>
      <c r="E6347" t="s">
        <v>132</v>
      </c>
      <c r="F6347" t="s">
        <v>6400</v>
      </c>
      <c r="G6347" t="s">
        <v>153</v>
      </c>
      <c r="H6347" t="s">
        <v>135</v>
      </c>
      <c r="I6347" t="s">
        <v>136</v>
      </c>
      <c r="J6347" t="s">
        <v>137</v>
      </c>
      <c r="K6347" t="s">
        <v>138</v>
      </c>
      <c r="L6347" t="s">
        <v>18150</v>
      </c>
      <c r="M6347" t="s">
        <v>18246</v>
      </c>
      <c r="N6347">
        <v>1.6177777769999999</v>
      </c>
      <c r="O6347">
        <v>0</v>
      </c>
      <c r="P6347">
        <v>5</v>
      </c>
      <c r="Q6347">
        <v>0</v>
      </c>
      <c r="R6347">
        <v>0</v>
      </c>
      <c r="S6347">
        <v>0</v>
      </c>
      <c r="T6347">
        <v>1</v>
      </c>
      <c r="U6347">
        <v>0</v>
      </c>
      <c r="V6347">
        <v>0</v>
      </c>
      <c r="W6347">
        <v>0</v>
      </c>
      <c r="X6347">
        <v>0.76910865674527573</v>
      </c>
      <c r="Y6347">
        <v>0</v>
      </c>
      <c r="Z6347">
        <v>0</v>
      </c>
      <c r="AA6347">
        <v>0</v>
      </c>
      <c r="AB6347">
        <v>2.4723137734676444</v>
      </c>
      <c r="AC6347">
        <v>0</v>
      </c>
      <c r="AD6347">
        <v>0</v>
      </c>
      <c r="AE6347">
        <v>3.24142243021292</v>
      </c>
    </row>
    <row r="6348" spans="1:31" x14ac:dyDescent="0.25">
      <c r="A6348">
        <v>2427828</v>
      </c>
      <c r="B6348">
        <v>1</v>
      </c>
      <c r="C6348" t="s">
        <v>80</v>
      </c>
      <c r="D6348" t="s">
        <v>84</v>
      </c>
      <c r="E6348" t="s">
        <v>132</v>
      </c>
      <c r="F6348" t="s">
        <v>18247</v>
      </c>
      <c r="G6348" t="s">
        <v>134</v>
      </c>
      <c r="H6348" t="s">
        <v>135</v>
      </c>
      <c r="I6348" t="s">
        <v>136</v>
      </c>
      <c r="J6348" t="s">
        <v>137</v>
      </c>
      <c r="K6348" t="s">
        <v>138</v>
      </c>
      <c r="L6348" t="s">
        <v>18248</v>
      </c>
      <c r="M6348" t="s">
        <v>18249</v>
      </c>
      <c r="N6348">
        <v>2.3197222219999998</v>
      </c>
      <c r="O6348">
        <v>0</v>
      </c>
      <c r="P6348">
        <v>2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0.95148337523398885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0.95148337523398885</v>
      </c>
    </row>
    <row r="6349" spans="1:31" x14ac:dyDescent="0.25">
      <c r="A6349">
        <v>2427894</v>
      </c>
      <c r="B6349">
        <v>1</v>
      </c>
      <c r="C6349" t="s">
        <v>80</v>
      </c>
      <c r="D6349" t="s">
        <v>83</v>
      </c>
      <c r="E6349" t="s">
        <v>229</v>
      </c>
      <c r="F6349" t="s">
        <v>18250</v>
      </c>
      <c r="G6349" t="s">
        <v>187</v>
      </c>
      <c r="H6349" t="s">
        <v>144</v>
      </c>
      <c r="I6349" t="s">
        <v>136</v>
      </c>
      <c r="J6349" t="s">
        <v>137</v>
      </c>
      <c r="K6349" t="s">
        <v>164</v>
      </c>
      <c r="L6349" t="s">
        <v>18251</v>
      </c>
      <c r="M6349" t="s">
        <v>18252</v>
      </c>
      <c r="N6349">
        <v>4.2397222220000002</v>
      </c>
      <c r="O6349">
        <v>0</v>
      </c>
      <c r="P6349">
        <v>2</v>
      </c>
      <c r="Q6349">
        <v>0</v>
      </c>
      <c r="R6349">
        <v>0</v>
      </c>
      <c r="S6349">
        <v>2</v>
      </c>
      <c r="T6349">
        <v>283</v>
      </c>
      <c r="U6349">
        <v>2</v>
      </c>
      <c r="V6349">
        <v>0</v>
      </c>
      <c r="W6349">
        <v>0</v>
      </c>
      <c r="X6349">
        <v>4.4236705522775015</v>
      </c>
      <c r="Y6349">
        <v>0</v>
      </c>
      <c r="Z6349">
        <v>0</v>
      </c>
      <c r="AA6349">
        <v>307.06254063178073</v>
      </c>
      <c r="AB6349">
        <v>854.42682147359631</v>
      </c>
      <c r="AC6349">
        <v>861.09333453390946</v>
      </c>
      <c r="AD6349">
        <v>0</v>
      </c>
      <c r="AE6349">
        <v>2027.0063671915641</v>
      </c>
    </row>
    <row r="6350" spans="1:31" x14ac:dyDescent="0.25">
      <c r="A6350">
        <v>2427937</v>
      </c>
      <c r="B6350">
        <v>1</v>
      </c>
      <c r="C6350" t="s">
        <v>81</v>
      </c>
      <c r="D6350" t="s">
        <v>118</v>
      </c>
      <c r="E6350" t="s">
        <v>161</v>
      </c>
      <c r="F6350" t="s">
        <v>18253</v>
      </c>
      <c r="G6350" t="s">
        <v>187</v>
      </c>
      <c r="H6350" t="s">
        <v>144</v>
      </c>
      <c r="I6350" t="s">
        <v>136</v>
      </c>
      <c r="J6350" t="s">
        <v>137</v>
      </c>
      <c r="K6350" t="s">
        <v>164</v>
      </c>
      <c r="L6350" t="s">
        <v>18254</v>
      </c>
      <c r="M6350" t="s">
        <v>18255</v>
      </c>
      <c r="N6350">
        <v>0.64444444400000001</v>
      </c>
      <c r="O6350">
        <v>0</v>
      </c>
      <c r="P6350">
        <v>515</v>
      </c>
      <c r="Q6350">
        <v>0</v>
      </c>
      <c r="R6350">
        <v>0</v>
      </c>
      <c r="S6350">
        <v>0</v>
      </c>
      <c r="T6350">
        <v>52</v>
      </c>
      <c r="U6350">
        <v>0</v>
      </c>
      <c r="V6350">
        <v>0</v>
      </c>
      <c r="W6350">
        <v>0</v>
      </c>
      <c r="X6350">
        <v>81.43612237858639</v>
      </c>
      <c r="Y6350">
        <v>0</v>
      </c>
      <c r="Z6350">
        <v>0</v>
      </c>
      <c r="AA6350">
        <v>0</v>
      </c>
      <c r="AB6350">
        <v>22.735964177247929</v>
      </c>
      <c r="AC6350">
        <v>0</v>
      </c>
      <c r="AD6350">
        <v>0</v>
      </c>
      <c r="AE6350">
        <v>104.17208655583431</v>
      </c>
    </row>
    <row r="6351" spans="1:31" x14ac:dyDescent="0.25">
      <c r="A6351">
        <v>2428014</v>
      </c>
      <c r="B6351">
        <v>1</v>
      </c>
      <c r="C6351" t="s">
        <v>80</v>
      </c>
      <c r="D6351" t="s">
        <v>88</v>
      </c>
      <c r="E6351" t="s">
        <v>132</v>
      </c>
      <c r="F6351" t="s">
        <v>18256</v>
      </c>
      <c r="G6351" t="s">
        <v>198</v>
      </c>
      <c r="H6351" t="s">
        <v>135</v>
      </c>
      <c r="I6351" t="s">
        <v>136</v>
      </c>
      <c r="J6351" t="s">
        <v>137</v>
      </c>
      <c r="K6351" t="s">
        <v>138</v>
      </c>
      <c r="L6351" t="s">
        <v>18257</v>
      </c>
      <c r="M6351" t="s">
        <v>18258</v>
      </c>
      <c r="N6351">
        <v>3.5988888879999998</v>
      </c>
      <c r="O6351">
        <v>0</v>
      </c>
      <c r="P6351">
        <v>1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0.91879730082309163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0.91879730082309163</v>
      </c>
    </row>
    <row r="6352" spans="1:31" x14ac:dyDescent="0.25">
      <c r="A6352">
        <v>2427914</v>
      </c>
      <c r="B6352">
        <v>1</v>
      </c>
      <c r="C6352" t="s">
        <v>80</v>
      </c>
      <c r="D6352" t="s">
        <v>96</v>
      </c>
      <c r="E6352" t="s">
        <v>132</v>
      </c>
      <c r="F6352" t="s">
        <v>1039</v>
      </c>
      <c r="G6352" t="s">
        <v>198</v>
      </c>
      <c r="H6352" t="s">
        <v>135</v>
      </c>
      <c r="I6352" t="s">
        <v>136</v>
      </c>
      <c r="J6352" t="s">
        <v>137</v>
      </c>
      <c r="K6352" t="s">
        <v>138</v>
      </c>
      <c r="L6352" t="s">
        <v>18259</v>
      </c>
      <c r="M6352" t="s">
        <v>18260</v>
      </c>
      <c r="N6352">
        <v>3.4636111110000001</v>
      </c>
      <c r="O6352">
        <v>0</v>
      </c>
      <c r="P6352">
        <v>1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</row>
    <row r="6353" spans="1:31" x14ac:dyDescent="0.25">
      <c r="A6353">
        <v>2428037</v>
      </c>
      <c r="B6353">
        <v>1</v>
      </c>
      <c r="C6353" t="s">
        <v>80</v>
      </c>
      <c r="D6353" t="s">
        <v>88</v>
      </c>
      <c r="E6353" t="s">
        <v>132</v>
      </c>
      <c r="F6353" t="s">
        <v>18261</v>
      </c>
      <c r="G6353" t="s">
        <v>134</v>
      </c>
      <c r="H6353" t="s">
        <v>135</v>
      </c>
      <c r="I6353" t="s">
        <v>136</v>
      </c>
      <c r="J6353" t="s">
        <v>137</v>
      </c>
      <c r="K6353" t="s">
        <v>138</v>
      </c>
      <c r="L6353" t="s">
        <v>18262</v>
      </c>
      <c r="M6353" t="s">
        <v>18263</v>
      </c>
      <c r="N6353">
        <v>2.105555555</v>
      </c>
      <c r="O6353">
        <v>0</v>
      </c>
      <c r="P6353">
        <v>1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0.77182998075191112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0.77182998075191112</v>
      </c>
    </row>
    <row r="6354" spans="1:31" x14ac:dyDescent="0.25">
      <c r="A6354">
        <v>2427745</v>
      </c>
      <c r="B6354">
        <v>1</v>
      </c>
      <c r="C6354" t="s">
        <v>80</v>
      </c>
      <c r="D6354" t="s">
        <v>93</v>
      </c>
      <c r="E6354" t="s">
        <v>178</v>
      </c>
      <c r="F6354" t="s">
        <v>18264</v>
      </c>
      <c r="G6354" t="s">
        <v>187</v>
      </c>
      <c r="H6354" t="s">
        <v>144</v>
      </c>
      <c r="I6354" t="s">
        <v>136</v>
      </c>
      <c r="J6354" t="s">
        <v>137</v>
      </c>
      <c r="K6354" t="s">
        <v>164</v>
      </c>
      <c r="L6354" t="s">
        <v>18265</v>
      </c>
      <c r="M6354" t="s">
        <v>18266</v>
      </c>
      <c r="N6354">
        <v>4.340833333</v>
      </c>
      <c r="O6354">
        <v>0</v>
      </c>
      <c r="P6354">
        <v>967</v>
      </c>
      <c r="Q6354">
        <v>0</v>
      </c>
      <c r="R6354">
        <v>84</v>
      </c>
      <c r="S6354">
        <v>1</v>
      </c>
      <c r="T6354">
        <v>201</v>
      </c>
      <c r="U6354">
        <v>0</v>
      </c>
      <c r="V6354">
        <v>1</v>
      </c>
      <c r="W6354">
        <v>0</v>
      </c>
      <c r="X6354">
        <v>717.17488602800245</v>
      </c>
      <c r="Y6354">
        <v>0</v>
      </c>
      <c r="Z6354">
        <v>57.705570168224959</v>
      </c>
      <c r="AA6354">
        <v>2.419670513727445</v>
      </c>
      <c r="AB6354">
        <v>372.11854820238557</v>
      </c>
      <c r="AC6354">
        <v>0</v>
      </c>
      <c r="AD6354">
        <v>59.397147108546498</v>
      </c>
      <c r="AE6354">
        <v>1208.815822020887</v>
      </c>
    </row>
    <row r="6355" spans="1:31" x14ac:dyDescent="0.25">
      <c r="A6355">
        <v>2427602</v>
      </c>
      <c r="B6355">
        <v>1</v>
      </c>
      <c r="C6355" t="s">
        <v>80</v>
      </c>
      <c r="D6355" t="s">
        <v>82</v>
      </c>
      <c r="E6355" t="s">
        <v>290</v>
      </c>
      <c r="F6355" t="s">
        <v>656</v>
      </c>
      <c r="G6355" t="s">
        <v>525</v>
      </c>
      <c r="H6355" t="s">
        <v>135</v>
      </c>
      <c r="I6355" t="s">
        <v>136</v>
      </c>
      <c r="J6355" t="s">
        <v>137</v>
      </c>
      <c r="K6355" t="s">
        <v>138</v>
      </c>
      <c r="L6355" t="s">
        <v>18267</v>
      </c>
      <c r="M6355" t="s">
        <v>18268</v>
      </c>
      <c r="N6355">
        <v>4.755833333</v>
      </c>
      <c r="O6355">
        <v>0</v>
      </c>
      <c r="P6355">
        <v>67</v>
      </c>
      <c r="Q6355">
        <v>0</v>
      </c>
      <c r="R6355">
        <v>0</v>
      </c>
      <c r="S6355">
        <v>0</v>
      </c>
      <c r="T6355">
        <v>33</v>
      </c>
      <c r="U6355">
        <v>0</v>
      </c>
      <c r="V6355">
        <v>0</v>
      </c>
      <c r="W6355">
        <v>0</v>
      </c>
      <c r="X6355">
        <v>72.858276795013978</v>
      </c>
      <c r="Y6355">
        <v>0</v>
      </c>
      <c r="Z6355">
        <v>0</v>
      </c>
      <c r="AA6355">
        <v>0</v>
      </c>
      <c r="AB6355">
        <v>185.3285967208779</v>
      </c>
      <c r="AC6355">
        <v>0</v>
      </c>
      <c r="AD6355">
        <v>0</v>
      </c>
      <c r="AE6355">
        <v>258.18687351589188</v>
      </c>
    </row>
    <row r="6356" spans="1:31" x14ac:dyDescent="0.25">
      <c r="A6356">
        <v>2427994</v>
      </c>
      <c r="B6356">
        <v>1</v>
      </c>
      <c r="C6356" t="s">
        <v>80</v>
      </c>
      <c r="D6356" t="s">
        <v>97</v>
      </c>
      <c r="E6356" t="s">
        <v>132</v>
      </c>
      <c r="F6356" t="s">
        <v>18269</v>
      </c>
      <c r="G6356" t="s">
        <v>198</v>
      </c>
      <c r="H6356" t="s">
        <v>135</v>
      </c>
      <c r="I6356" t="s">
        <v>136</v>
      </c>
      <c r="J6356" t="s">
        <v>137</v>
      </c>
      <c r="K6356" t="s">
        <v>138</v>
      </c>
      <c r="L6356" t="s">
        <v>18270</v>
      </c>
      <c r="M6356" t="s">
        <v>18271</v>
      </c>
      <c r="N6356">
        <v>2.0766666659999999</v>
      </c>
      <c r="O6356">
        <v>0</v>
      </c>
      <c r="P6356">
        <v>5</v>
      </c>
      <c r="Q6356">
        <v>0</v>
      </c>
      <c r="R6356">
        <v>0</v>
      </c>
      <c r="S6356">
        <v>0</v>
      </c>
      <c r="T6356">
        <v>1</v>
      </c>
      <c r="U6356">
        <v>0</v>
      </c>
      <c r="V6356">
        <v>0</v>
      </c>
      <c r="W6356">
        <v>0</v>
      </c>
      <c r="X6356">
        <v>2.1535419892042347</v>
      </c>
      <c r="Y6356">
        <v>0</v>
      </c>
      <c r="Z6356">
        <v>0</v>
      </c>
      <c r="AA6356">
        <v>0</v>
      </c>
      <c r="AB6356">
        <v>41.854426332445598</v>
      </c>
      <c r="AC6356">
        <v>0</v>
      </c>
      <c r="AD6356">
        <v>0</v>
      </c>
      <c r="AE6356">
        <v>44.007968321649834</v>
      </c>
    </row>
    <row r="6357" spans="1:31" x14ac:dyDescent="0.25">
      <c r="A6357">
        <v>2427708</v>
      </c>
      <c r="B6357">
        <v>1</v>
      </c>
      <c r="C6357" t="s">
        <v>81</v>
      </c>
      <c r="D6357" t="s">
        <v>121</v>
      </c>
      <c r="E6357" t="s">
        <v>141</v>
      </c>
      <c r="F6357" t="s">
        <v>16608</v>
      </c>
      <c r="G6357" t="s">
        <v>355</v>
      </c>
      <c r="H6357" t="s">
        <v>144</v>
      </c>
      <c r="I6357" t="s">
        <v>136</v>
      </c>
      <c r="J6357" t="s">
        <v>137</v>
      </c>
      <c r="K6357" t="s">
        <v>164</v>
      </c>
      <c r="L6357" t="s">
        <v>18272</v>
      </c>
      <c r="M6357" t="s">
        <v>18273</v>
      </c>
      <c r="N6357">
        <v>5.9519444439999996</v>
      </c>
      <c r="O6357">
        <v>4</v>
      </c>
      <c r="P6357">
        <v>1001</v>
      </c>
      <c r="Q6357">
        <v>8</v>
      </c>
      <c r="R6357">
        <v>31</v>
      </c>
      <c r="S6357">
        <v>4</v>
      </c>
      <c r="T6357">
        <v>46</v>
      </c>
      <c r="U6357">
        <v>0</v>
      </c>
      <c r="V6357">
        <v>0</v>
      </c>
      <c r="W6357">
        <v>6.0785703543334</v>
      </c>
      <c r="X6357">
        <v>620.24497631586655</v>
      </c>
      <c r="Y6357">
        <v>4.801686672306638</v>
      </c>
      <c r="Z6357">
        <v>19.142388309197507</v>
      </c>
      <c r="AA6357">
        <v>23.450352922043418</v>
      </c>
      <c r="AB6357">
        <v>155.08532738915727</v>
      </c>
      <c r="AC6357">
        <v>0</v>
      </c>
      <c r="AD6357">
        <v>0</v>
      </c>
      <c r="AE6357">
        <v>828.8033019629047</v>
      </c>
    </row>
    <row r="6358" spans="1:31" x14ac:dyDescent="0.25">
      <c r="A6358">
        <v>2427702</v>
      </c>
      <c r="B6358">
        <v>1</v>
      </c>
      <c r="C6358" t="s">
        <v>80</v>
      </c>
      <c r="D6358" t="s">
        <v>96</v>
      </c>
      <c r="E6358" t="s">
        <v>147</v>
      </c>
      <c r="F6358" t="s">
        <v>18274</v>
      </c>
      <c r="G6358" t="s">
        <v>187</v>
      </c>
      <c r="H6358" t="s">
        <v>135</v>
      </c>
      <c r="I6358" t="s">
        <v>136</v>
      </c>
      <c r="J6358" t="s">
        <v>137</v>
      </c>
      <c r="K6358" t="s">
        <v>164</v>
      </c>
      <c r="L6358" t="s">
        <v>18275</v>
      </c>
      <c r="M6358" t="s">
        <v>18276</v>
      </c>
      <c r="N6358">
        <v>6.1052777770000004</v>
      </c>
      <c r="O6358">
        <v>0</v>
      </c>
      <c r="P6358">
        <v>35</v>
      </c>
      <c r="Q6358">
        <v>0</v>
      </c>
      <c r="R6358">
        <v>0</v>
      </c>
      <c r="S6358">
        <v>0</v>
      </c>
      <c r="T6358">
        <v>14</v>
      </c>
      <c r="U6358">
        <v>0</v>
      </c>
      <c r="V6358">
        <v>0</v>
      </c>
      <c r="W6358">
        <v>0</v>
      </c>
      <c r="X6358">
        <v>43.383776164970989</v>
      </c>
      <c r="Y6358">
        <v>0</v>
      </c>
      <c r="Z6358">
        <v>0</v>
      </c>
      <c r="AA6358">
        <v>0</v>
      </c>
      <c r="AB6358">
        <v>326.46423579149064</v>
      </c>
      <c r="AC6358">
        <v>0</v>
      </c>
      <c r="AD6358">
        <v>0</v>
      </c>
      <c r="AE6358">
        <v>369.84801195646162</v>
      </c>
    </row>
    <row r="6359" spans="1:31" x14ac:dyDescent="0.25">
      <c r="A6359">
        <v>2427851</v>
      </c>
      <c r="B6359">
        <v>1</v>
      </c>
      <c r="C6359" t="s">
        <v>80</v>
      </c>
      <c r="D6359" t="s">
        <v>83</v>
      </c>
      <c r="E6359" t="s">
        <v>132</v>
      </c>
      <c r="F6359" t="s">
        <v>18277</v>
      </c>
      <c r="G6359" t="s">
        <v>249</v>
      </c>
      <c r="H6359" t="s">
        <v>135</v>
      </c>
      <c r="I6359" t="s">
        <v>136</v>
      </c>
      <c r="J6359" t="s">
        <v>137</v>
      </c>
      <c r="K6359" t="s">
        <v>138</v>
      </c>
      <c r="L6359" t="s">
        <v>18278</v>
      </c>
      <c r="M6359" t="s">
        <v>18279</v>
      </c>
      <c r="N6359">
        <v>2.6777777770000002</v>
      </c>
      <c r="O6359">
        <v>0</v>
      </c>
      <c r="P6359">
        <v>7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11.544577485219719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11.544577485219719</v>
      </c>
    </row>
    <row r="6360" spans="1:31" x14ac:dyDescent="0.25">
      <c r="A6360">
        <v>2428000</v>
      </c>
      <c r="B6360">
        <v>1</v>
      </c>
      <c r="C6360" t="s">
        <v>81</v>
      </c>
      <c r="D6360" t="s">
        <v>116</v>
      </c>
      <c r="E6360" t="s">
        <v>141</v>
      </c>
      <c r="F6360" t="s">
        <v>18280</v>
      </c>
      <c r="G6360" t="s">
        <v>256</v>
      </c>
      <c r="H6360" t="s">
        <v>144</v>
      </c>
      <c r="I6360" t="s">
        <v>136</v>
      </c>
      <c r="J6360" t="s">
        <v>137</v>
      </c>
      <c r="K6360" t="s">
        <v>138</v>
      </c>
      <c r="L6360" t="s">
        <v>18281</v>
      </c>
      <c r="M6360" t="s">
        <v>18282</v>
      </c>
      <c r="N6360">
        <v>1.6383333330000001</v>
      </c>
      <c r="O6360">
        <v>0</v>
      </c>
      <c r="P6360">
        <v>1</v>
      </c>
      <c r="Q6360">
        <v>0</v>
      </c>
      <c r="R6360">
        <v>1</v>
      </c>
      <c r="S6360">
        <v>0</v>
      </c>
      <c r="T6360">
        <v>1</v>
      </c>
      <c r="U6360">
        <v>0</v>
      </c>
      <c r="V6360">
        <v>0</v>
      </c>
      <c r="W6360">
        <v>0</v>
      </c>
      <c r="X6360">
        <v>4.4129058905027774E-3</v>
      </c>
      <c r="Y6360">
        <v>0</v>
      </c>
      <c r="Z6360">
        <v>0</v>
      </c>
      <c r="AA6360">
        <v>0</v>
      </c>
      <c r="AB6360">
        <v>0.81935147399284658</v>
      </c>
      <c r="AC6360">
        <v>0</v>
      </c>
      <c r="AD6360">
        <v>0</v>
      </c>
      <c r="AE6360">
        <v>0.82376437988334938</v>
      </c>
    </row>
    <row r="6361" spans="1:31" x14ac:dyDescent="0.25">
      <c r="A6361">
        <v>2427837</v>
      </c>
      <c r="B6361">
        <v>1</v>
      </c>
      <c r="C6361" t="s">
        <v>80</v>
      </c>
      <c r="D6361" t="s">
        <v>84</v>
      </c>
      <c r="E6361" t="s">
        <v>147</v>
      </c>
      <c r="F6361" t="s">
        <v>18283</v>
      </c>
      <c r="G6361" t="s">
        <v>171</v>
      </c>
      <c r="H6361" t="s">
        <v>135</v>
      </c>
      <c r="I6361" t="s">
        <v>136</v>
      </c>
      <c r="J6361" t="s">
        <v>137</v>
      </c>
      <c r="K6361" t="s">
        <v>138</v>
      </c>
      <c r="L6361" t="s">
        <v>18284</v>
      </c>
      <c r="M6361" t="s">
        <v>18285</v>
      </c>
      <c r="N6361">
        <v>4.5655555550000004</v>
      </c>
      <c r="O6361">
        <v>0</v>
      </c>
      <c r="P6361">
        <v>6</v>
      </c>
      <c r="Q6361">
        <v>0</v>
      </c>
      <c r="R6361">
        <v>0</v>
      </c>
      <c r="S6361">
        <v>0</v>
      </c>
      <c r="T6361">
        <v>63</v>
      </c>
      <c r="U6361">
        <v>0</v>
      </c>
      <c r="V6361">
        <v>0</v>
      </c>
      <c r="W6361">
        <v>0</v>
      </c>
      <c r="X6361">
        <v>0.83370946889651298</v>
      </c>
      <c r="Y6361">
        <v>0</v>
      </c>
      <c r="Z6361">
        <v>0</v>
      </c>
      <c r="AA6361">
        <v>0</v>
      </c>
      <c r="AB6361">
        <v>165.26848814815122</v>
      </c>
      <c r="AC6361">
        <v>0</v>
      </c>
      <c r="AD6361">
        <v>0</v>
      </c>
      <c r="AE6361">
        <v>166.10219761704772</v>
      </c>
    </row>
    <row r="6362" spans="1:31" x14ac:dyDescent="0.25">
      <c r="A6362">
        <v>2427714</v>
      </c>
      <c r="B6362">
        <v>1</v>
      </c>
      <c r="C6362" t="s">
        <v>80</v>
      </c>
      <c r="D6362" t="s">
        <v>108</v>
      </c>
      <c r="E6362" t="s">
        <v>156</v>
      </c>
      <c r="F6362" t="s">
        <v>9008</v>
      </c>
      <c r="G6362" t="s">
        <v>187</v>
      </c>
      <c r="H6362" t="s">
        <v>135</v>
      </c>
      <c r="I6362" t="s">
        <v>136</v>
      </c>
      <c r="J6362" t="s">
        <v>137</v>
      </c>
      <c r="K6362" t="s">
        <v>164</v>
      </c>
      <c r="L6362" t="s">
        <v>18286</v>
      </c>
      <c r="M6362" t="s">
        <v>18287</v>
      </c>
      <c r="N6362">
        <v>8.3080555549999993</v>
      </c>
      <c r="O6362">
        <v>0</v>
      </c>
      <c r="P6362">
        <v>46</v>
      </c>
      <c r="Q6362">
        <v>0</v>
      </c>
      <c r="R6362">
        <v>31</v>
      </c>
      <c r="S6362">
        <v>0</v>
      </c>
      <c r="T6362">
        <v>18</v>
      </c>
      <c r="U6362">
        <v>0</v>
      </c>
      <c r="V6362">
        <v>0</v>
      </c>
      <c r="W6362">
        <v>0</v>
      </c>
      <c r="X6362">
        <v>45.473218073929381</v>
      </c>
      <c r="Y6362">
        <v>0</v>
      </c>
      <c r="Z6362">
        <v>2.680849922904311</v>
      </c>
      <c r="AA6362">
        <v>0</v>
      </c>
      <c r="AB6362">
        <v>46.740011437582112</v>
      </c>
      <c r="AC6362">
        <v>0</v>
      </c>
      <c r="AD6362">
        <v>0</v>
      </c>
      <c r="AE6362">
        <v>94.894079434415801</v>
      </c>
    </row>
    <row r="6363" spans="1:31" x14ac:dyDescent="0.25">
      <c r="A6363">
        <v>2427691</v>
      </c>
      <c r="B6363">
        <v>1</v>
      </c>
      <c r="C6363" t="s">
        <v>80</v>
      </c>
      <c r="D6363" t="s">
        <v>108</v>
      </c>
      <c r="E6363" t="s">
        <v>147</v>
      </c>
      <c r="F6363" t="s">
        <v>18288</v>
      </c>
      <c r="G6363" t="s">
        <v>187</v>
      </c>
      <c r="H6363" t="s">
        <v>135</v>
      </c>
      <c r="I6363" t="s">
        <v>136</v>
      </c>
      <c r="J6363" t="s">
        <v>137</v>
      </c>
      <c r="K6363" t="s">
        <v>164</v>
      </c>
      <c r="L6363" t="s">
        <v>18289</v>
      </c>
      <c r="M6363" t="s">
        <v>18290</v>
      </c>
      <c r="N6363">
        <v>7.8586111110000001</v>
      </c>
      <c r="O6363">
        <v>0</v>
      </c>
      <c r="P6363">
        <v>35</v>
      </c>
      <c r="Q6363">
        <v>0</v>
      </c>
      <c r="R6363">
        <v>3</v>
      </c>
      <c r="S6363">
        <v>0</v>
      </c>
      <c r="T6363">
        <v>6</v>
      </c>
      <c r="U6363">
        <v>0</v>
      </c>
      <c r="V6363">
        <v>0</v>
      </c>
      <c r="W6363">
        <v>0</v>
      </c>
      <c r="X6363">
        <v>48.930576469106967</v>
      </c>
      <c r="Y6363">
        <v>0</v>
      </c>
      <c r="Z6363">
        <v>0</v>
      </c>
      <c r="AA6363">
        <v>0</v>
      </c>
      <c r="AB6363">
        <v>39.109032719119938</v>
      </c>
      <c r="AC6363">
        <v>0</v>
      </c>
      <c r="AD6363">
        <v>0</v>
      </c>
      <c r="AE6363">
        <v>88.039609188226905</v>
      </c>
    </row>
    <row r="6364" spans="1:31" x14ac:dyDescent="0.25">
      <c r="A6364">
        <v>2427668</v>
      </c>
      <c r="B6364">
        <v>1</v>
      </c>
      <c r="C6364" t="s">
        <v>80</v>
      </c>
      <c r="D6364" t="s">
        <v>83</v>
      </c>
      <c r="E6364" t="s">
        <v>132</v>
      </c>
      <c r="F6364" t="s">
        <v>801</v>
      </c>
      <c r="G6364" t="s">
        <v>198</v>
      </c>
      <c r="H6364" t="s">
        <v>135</v>
      </c>
      <c r="I6364" t="s">
        <v>136</v>
      </c>
      <c r="J6364" t="s">
        <v>137</v>
      </c>
      <c r="K6364" t="s">
        <v>138</v>
      </c>
      <c r="L6364" t="s">
        <v>18291</v>
      </c>
      <c r="M6364" t="s">
        <v>18292</v>
      </c>
      <c r="N6364">
        <v>8.3902777769999997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6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117.19304680430872</v>
      </c>
      <c r="AC6364">
        <v>0</v>
      </c>
      <c r="AD6364">
        <v>0</v>
      </c>
      <c r="AE6364">
        <v>117.19304680430872</v>
      </c>
    </row>
    <row r="6365" spans="1:31" x14ac:dyDescent="0.25">
      <c r="A6365">
        <v>2427628</v>
      </c>
      <c r="B6365">
        <v>1</v>
      </c>
      <c r="C6365" t="s">
        <v>80</v>
      </c>
      <c r="D6365" t="s">
        <v>83</v>
      </c>
      <c r="E6365" t="s">
        <v>229</v>
      </c>
      <c r="F6365" t="s">
        <v>18250</v>
      </c>
      <c r="G6365" t="s">
        <v>163</v>
      </c>
      <c r="H6365" t="s">
        <v>1881</v>
      </c>
      <c r="I6365" t="s">
        <v>136</v>
      </c>
      <c r="J6365" t="s">
        <v>137</v>
      </c>
      <c r="K6365" t="s">
        <v>164</v>
      </c>
      <c r="L6365" t="s">
        <v>18293</v>
      </c>
      <c r="M6365" t="s">
        <v>18294</v>
      </c>
      <c r="N6365">
        <v>0.100561944</v>
      </c>
      <c r="O6365">
        <v>0</v>
      </c>
      <c r="P6365">
        <v>2</v>
      </c>
      <c r="Q6365">
        <v>0</v>
      </c>
      <c r="R6365">
        <v>0</v>
      </c>
      <c r="S6365">
        <v>2</v>
      </c>
      <c r="T6365">
        <v>283</v>
      </c>
      <c r="U6365">
        <v>2</v>
      </c>
      <c r="V6365">
        <v>0</v>
      </c>
      <c r="W6365">
        <v>0</v>
      </c>
      <c r="X6365">
        <v>9.4848726938281114E-2</v>
      </c>
      <c r="Y6365">
        <v>0</v>
      </c>
      <c r="Z6365">
        <v>0</v>
      </c>
      <c r="AA6365">
        <v>6.3762456366252431</v>
      </c>
      <c r="AB6365">
        <v>16.493028941820899</v>
      </c>
      <c r="AC6365">
        <v>15.268273859866156</v>
      </c>
      <c r="AD6365">
        <v>0</v>
      </c>
      <c r="AE6365">
        <v>38.232397165250575</v>
      </c>
    </row>
    <row r="6366" spans="1:31" x14ac:dyDescent="0.25">
      <c r="A6366">
        <v>2427731</v>
      </c>
      <c r="B6366">
        <v>1</v>
      </c>
      <c r="C6366" t="s">
        <v>81</v>
      </c>
      <c r="D6366" t="s">
        <v>116</v>
      </c>
      <c r="E6366" t="s">
        <v>161</v>
      </c>
      <c r="F6366" t="s">
        <v>18295</v>
      </c>
      <c r="G6366" t="s">
        <v>187</v>
      </c>
      <c r="H6366" t="s">
        <v>144</v>
      </c>
      <c r="I6366" t="s">
        <v>136</v>
      </c>
      <c r="J6366" t="s">
        <v>137</v>
      </c>
      <c r="K6366" t="s">
        <v>164</v>
      </c>
      <c r="L6366" t="s">
        <v>18296</v>
      </c>
      <c r="M6366" t="s">
        <v>18297</v>
      </c>
      <c r="N6366">
        <v>1.826944444</v>
      </c>
      <c r="O6366">
        <v>0</v>
      </c>
      <c r="P6366">
        <v>299</v>
      </c>
      <c r="Q6366">
        <v>0</v>
      </c>
      <c r="R6366">
        <v>0</v>
      </c>
      <c r="S6366">
        <v>0</v>
      </c>
      <c r="T6366">
        <v>26</v>
      </c>
      <c r="U6366">
        <v>0</v>
      </c>
      <c r="V6366">
        <v>0</v>
      </c>
      <c r="W6366">
        <v>0</v>
      </c>
      <c r="X6366">
        <v>114.45296764290789</v>
      </c>
      <c r="Y6366">
        <v>0</v>
      </c>
      <c r="Z6366">
        <v>0</v>
      </c>
      <c r="AA6366">
        <v>0</v>
      </c>
      <c r="AB6366">
        <v>26.244928733407047</v>
      </c>
      <c r="AC6366">
        <v>0</v>
      </c>
      <c r="AD6366">
        <v>0</v>
      </c>
      <c r="AE6366">
        <v>140.69789637631493</v>
      </c>
    </row>
    <row r="6367" spans="1:31" x14ac:dyDescent="0.25">
      <c r="A6367">
        <v>2428169</v>
      </c>
      <c r="B6367">
        <v>1</v>
      </c>
      <c r="C6367" t="s">
        <v>80</v>
      </c>
      <c r="D6367" t="s">
        <v>96</v>
      </c>
      <c r="E6367" t="s">
        <v>132</v>
      </c>
      <c r="F6367" t="s">
        <v>18298</v>
      </c>
      <c r="G6367" t="s">
        <v>134</v>
      </c>
      <c r="H6367" t="s">
        <v>135</v>
      </c>
      <c r="I6367" t="s">
        <v>136</v>
      </c>
      <c r="J6367" t="s">
        <v>137</v>
      </c>
      <c r="K6367" t="s">
        <v>138</v>
      </c>
      <c r="L6367" t="s">
        <v>18299</v>
      </c>
      <c r="M6367" t="s">
        <v>18300</v>
      </c>
      <c r="N6367">
        <v>2.409166666</v>
      </c>
      <c r="O6367">
        <v>0</v>
      </c>
      <c r="P6367">
        <v>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</row>
    <row r="6368" spans="1:31" x14ac:dyDescent="0.25">
      <c r="A6368">
        <v>2427777</v>
      </c>
      <c r="B6368">
        <v>1</v>
      </c>
      <c r="C6368" t="s">
        <v>81</v>
      </c>
      <c r="D6368" t="s">
        <v>122</v>
      </c>
      <c r="E6368" t="s">
        <v>141</v>
      </c>
      <c r="F6368" t="s">
        <v>18301</v>
      </c>
      <c r="G6368" t="s">
        <v>143</v>
      </c>
      <c r="H6368" t="s">
        <v>144</v>
      </c>
      <c r="I6368" t="s">
        <v>136</v>
      </c>
      <c r="J6368" t="s">
        <v>137</v>
      </c>
      <c r="K6368" t="s">
        <v>138</v>
      </c>
      <c r="L6368" t="s">
        <v>18302</v>
      </c>
      <c r="M6368" t="s">
        <v>18303</v>
      </c>
      <c r="N6368">
        <v>1.804166666</v>
      </c>
      <c r="O6368">
        <v>3</v>
      </c>
      <c r="P6368">
        <v>524</v>
      </c>
      <c r="Q6368">
        <v>4</v>
      </c>
      <c r="R6368">
        <v>0</v>
      </c>
      <c r="S6368">
        <v>2</v>
      </c>
      <c r="T6368">
        <v>19</v>
      </c>
      <c r="U6368">
        <v>0</v>
      </c>
      <c r="V6368">
        <v>0</v>
      </c>
      <c r="W6368">
        <v>1.1481125482484471</v>
      </c>
      <c r="X6368">
        <v>76.469075478353943</v>
      </c>
      <c r="Y6368">
        <v>2.4037301259532309</v>
      </c>
      <c r="Z6368">
        <v>0</v>
      </c>
      <c r="AA6368">
        <v>18.569376021841549</v>
      </c>
      <c r="AB6368">
        <v>3.7307805002673597</v>
      </c>
      <c r="AC6368">
        <v>0</v>
      </c>
      <c r="AD6368">
        <v>0</v>
      </c>
      <c r="AE6368">
        <v>102.32107467466453</v>
      </c>
    </row>
    <row r="6369" spans="1:31" x14ac:dyDescent="0.25">
      <c r="A6369">
        <v>2427877</v>
      </c>
      <c r="B6369">
        <v>1</v>
      </c>
      <c r="C6369" t="s">
        <v>81</v>
      </c>
      <c r="D6369" t="s">
        <v>128</v>
      </c>
      <c r="E6369" t="s">
        <v>147</v>
      </c>
      <c r="F6369" t="s">
        <v>2617</v>
      </c>
      <c r="G6369" t="s">
        <v>1516</v>
      </c>
      <c r="H6369" t="s">
        <v>135</v>
      </c>
      <c r="I6369" t="s">
        <v>136</v>
      </c>
      <c r="J6369" t="s">
        <v>137</v>
      </c>
      <c r="K6369" t="s">
        <v>138</v>
      </c>
      <c r="L6369" t="s">
        <v>18304</v>
      </c>
      <c r="M6369" t="s">
        <v>18305</v>
      </c>
      <c r="N6369">
        <v>3.3447222220000001</v>
      </c>
      <c r="O6369">
        <v>0</v>
      </c>
      <c r="P6369">
        <v>5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3.9922568128889009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3.9922568128889009</v>
      </c>
    </row>
    <row r="6370" spans="1:31" x14ac:dyDescent="0.25">
      <c r="A6370">
        <v>2428132</v>
      </c>
      <c r="B6370">
        <v>1</v>
      </c>
      <c r="C6370" t="s">
        <v>80</v>
      </c>
      <c r="D6370" t="s">
        <v>83</v>
      </c>
      <c r="E6370" t="s">
        <v>132</v>
      </c>
      <c r="F6370" t="s">
        <v>18306</v>
      </c>
      <c r="G6370" t="s">
        <v>134</v>
      </c>
      <c r="H6370" t="s">
        <v>135</v>
      </c>
      <c r="I6370" t="s">
        <v>136</v>
      </c>
      <c r="J6370" t="s">
        <v>137</v>
      </c>
      <c r="K6370" t="s">
        <v>138</v>
      </c>
      <c r="L6370" t="s">
        <v>18307</v>
      </c>
      <c r="M6370" t="s">
        <v>18308</v>
      </c>
      <c r="N6370">
        <v>1.369722222</v>
      </c>
      <c r="O6370">
        <v>0</v>
      </c>
      <c r="P6370">
        <v>3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2.8556189666289997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2.8556189666289997</v>
      </c>
    </row>
    <row r="6371" spans="1:31" x14ac:dyDescent="0.25">
      <c r="A6371">
        <v>2427797</v>
      </c>
      <c r="B6371">
        <v>1</v>
      </c>
      <c r="C6371" t="s">
        <v>80</v>
      </c>
      <c r="D6371" t="s">
        <v>92</v>
      </c>
      <c r="E6371" t="s">
        <v>132</v>
      </c>
      <c r="F6371" t="s">
        <v>18309</v>
      </c>
      <c r="G6371" t="s">
        <v>198</v>
      </c>
      <c r="H6371" t="s">
        <v>135</v>
      </c>
      <c r="I6371" t="s">
        <v>136</v>
      </c>
      <c r="J6371" t="s">
        <v>137</v>
      </c>
      <c r="K6371" t="s">
        <v>138</v>
      </c>
      <c r="L6371" t="s">
        <v>18310</v>
      </c>
      <c r="M6371" t="s">
        <v>18311</v>
      </c>
      <c r="N6371">
        <v>5.4105555550000002</v>
      </c>
      <c r="O6371">
        <v>0</v>
      </c>
      <c r="P6371">
        <v>1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1.3614420698944611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1.3614420698944611</v>
      </c>
    </row>
    <row r="6372" spans="1:31" x14ac:dyDescent="0.25">
      <c r="A6372">
        <v>2427940</v>
      </c>
      <c r="B6372">
        <v>1</v>
      </c>
      <c r="C6372" t="s">
        <v>80</v>
      </c>
      <c r="D6372" t="s">
        <v>82</v>
      </c>
      <c r="E6372" t="s">
        <v>132</v>
      </c>
      <c r="F6372" t="s">
        <v>18312</v>
      </c>
      <c r="G6372" t="s">
        <v>134</v>
      </c>
      <c r="H6372" t="s">
        <v>135</v>
      </c>
      <c r="I6372" t="s">
        <v>136</v>
      </c>
      <c r="J6372" t="s">
        <v>137</v>
      </c>
      <c r="K6372" t="s">
        <v>138</v>
      </c>
      <c r="L6372" t="s">
        <v>18313</v>
      </c>
      <c r="M6372" t="s">
        <v>18314</v>
      </c>
      <c r="N6372">
        <v>1.9027777770000001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1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41.652039829394823</v>
      </c>
      <c r="AC6372">
        <v>0</v>
      </c>
      <c r="AD6372">
        <v>0</v>
      </c>
      <c r="AE6372">
        <v>41.652039829394823</v>
      </c>
    </row>
    <row r="6373" spans="1:31" x14ac:dyDescent="0.25">
      <c r="A6373">
        <v>2428089</v>
      </c>
      <c r="B6373">
        <v>1</v>
      </c>
      <c r="C6373" t="s">
        <v>80</v>
      </c>
      <c r="D6373" t="s">
        <v>97</v>
      </c>
      <c r="E6373" t="s">
        <v>132</v>
      </c>
      <c r="F6373" t="s">
        <v>18315</v>
      </c>
      <c r="G6373" t="s">
        <v>134</v>
      </c>
      <c r="H6373" t="s">
        <v>135</v>
      </c>
      <c r="I6373" t="s">
        <v>136</v>
      </c>
      <c r="J6373" t="s">
        <v>137</v>
      </c>
      <c r="K6373" t="s">
        <v>138</v>
      </c>
      <c r="L6373" t="s">
        <v>18316</v>
      </c>
      <c r="M6373" t="s">
        <v>18317</v>
      </c>
      <c r="N6373">
        <v>1.0180555549999999</v>
      </c>
      <c r="O6373">
        <v>0</v>
      </c>
      <c r="P6373">
        <v>5</v>
      </c>
      <c r="Q6373">
        <v>0</v>
      </c>
      <c r="R6373">
        <v>0</v>
      </c>
      <c r="S6373">
        <v>0</v>
      </c>
      <c r="T6373">
        <v>1</v>
      </c>
      <c r="U6373">
        <v>0</v>
      </c>
      <c r="V6373">
        <v>0</v>
      </c>
      <c r="W6373">
        <v>0</v>
      </c>
      <c r="X6373">
        <v>2.1284282126851206</v>
      </c>
      <c r="Y6373">
        <v>0</v>
      </c>
      <c r="Z6373">
        <v>0</v>
      </c>
      <c r="AA6373">
        <v>0</v>
      </c>
      <c r="AB6373">
        <v>3.8143516367926518</v>
      </c>
      <c r="AC6373">
        <v>0</v>
      </c>
      <c r="AD6373">
        <v>0</v>
      </c>
      <c r="AE6373">
        <v>5.9427798494777724</v>
      </c>
    </row>
    <row r="6374" spans="1:31" x14ac:dyDescent="0.25">
      <c r="A6374">
        <v>2427711</v>
      </c>
      <c r="B6374">
        <v>1</v>
      </c>
      <c r="C6374" t="s">
        <v>80</v>
      </c>
      <c r="D6374" t="s">
        <v>103</v>
      </c>
      <c r="E6374" t="s">
        <v>161</v>
      </c>
      <c r="F6374" t="s">
        <v>18318</v>
      </c>
      <c r="G6374" t="s">
        <v>355</v>
      </c>
      <c r="H6374" t="s">
        <v>144</v>
      </c>
      <c r="I6374" t="s">
        <v>136</v>
      </c>
      <c r="J6374" t="s">
        <v>137</v>
      </c>
      <c r="K6374" t="s">
        <v>164</v>
      </c>
      <c r="L6374" t="s">
        <v>18319</v>
      </c>
      <c r="M6374" t="s">
        <v>17951</v>
      </c>
      <c r="N6374">
        <v>2.6236111110000002</v>
      </c>
      <c r="O6374">
        <v>0</v>
      </c>
      <c r="P6374">
        <v>776</v>
      </c>
      <c r="Q6374">
        <v>0</v>
      </c>
      <c r="R6374">
        <v>6</v>
      </c>
      <c r="S6374">
        <v>0</v>
      </c>
      <c r="T6374">
        <v>62</v>
      </c>
      <c r="U6374">
        <v>0</v>
      </c>
      <c r="V6374">
        <v>0</v>
      </c>
      <c r="W6374">
        <v>0</v>
      </c>
      <c r="X6374">
        <v>434.40449396147682</v>
      </c>
      <c r="Y6374">
        <v>0</v>
      </c>
      <c r="Z6374">
        <v>45.582587528782568</v>
      </c>
      <c r="AA6374">
        <v>0</v>
      </c>
      <c r="AB6374">
        <v>155.75578578837801</v>
      </c>
      <c r="AC6374">
        <v>0</v>
      </c>
      <c r="AD6374">
        <v>0</v>
      </c>
      <c r="AE6374">
        <v>635.74286727863739</v>
      </c>
    </row>
    <row r="6375" spans="1:31" x14ac:dyDescent="0.25">
      <c r="A6375">
        <v>2427897</v>
      </c>
      <c r="B6375">
        <v>1</v>
      </c>
      <c r="C6375" t="s">
        <v>81</v>
      </c>
      <c r="D6375" t="s">
        <v>113</v>
      </c>
      <c r="E6375" t="s">
        <v>178</v>
      </c>
      <c r="F6375" t="s">
        <v>18320</v>
      </c>
      <c r="G6375" t="s">
        <v>187</v>
      </c>
      <c r="H6375" t="s">
        <v>144</v>
      </c>
      <c r="I6375" t="s">
        <v>136</v>
      </c>
      <c r="J6375" t="s">
        <v>137</v>
      </c>
      <c r="K6375" t="s">
        <v>164</v>
      </c>
      <c r="L6375" t="s">
        <v>18321</v>
      </c>
      <c r="M6375" t="s">
        <v>18322</v>
      </c>
      <c r="N6375">
        <v>1.687777777</v>
      </c>
      <c r="O6375">
        <v>2</v>
      </c>
      <c r="P6375">
        <v>118</v>
      </c>
      <c r="Q6375">
        <v>7</v>
      </c>
      <c r="R6375">
        <v>22</v>
      </c>
      <c r="S6375">
        <v>7</v>
      </c>
      <c r="T6375">
        <v>22</v>
      </c>
      <c r="U6375">
        <v>5</v>
      </c>
      <c r="V6375">
        <v>1</v>
      </c>
      <c r="W6375">
        <v>0.45455919036735287</v>
      </c>
      <c r="X6375">
        <v>35.964636763442343</v>
      </c>
      <c r="Y6375">
        <v>2.9374981585291811</v>
      </c>
      <c r="Z6375">
        <v>0.92320037922134524</v>
      </c>
      <c r="AA6375">
        <v>565.171153435473</v>
      </c>
      <c r="AB6375">
        <v>57.544790385766717</v>
      </c>
      <c r="AC6375">
        <v>1282.3830932467797</v>
      </c>
      <c r="AD6375">
        <v>5.0786207954142277</v>
      </c>
      <c r="AE6375">
        <v>1950.4575523549938</v>
      </c>
    </row>
    <row r="6376" spans="1:31" x14ac:dyDescent="0.25">
      <c r="A6376">
        <v>2427903</v>
      </c>
      <c r="B6376">
        <v>1</v>
      </c>
      <c r="C6376" t="s">
        <v>80</v>
      </c>
      <c r="D6376" t="s">
        <v>110</v>
      </c>
      <c r="E6376" t="s">
        <v>132</v>
      </c>
      <c r="F6376" t="s">
        <v>18323</v>
      </c>
      <c r="G6376" t="s">
        <v>198</v>
      </c>
      <c r="H6376" t="s">
        <v>135</v>
      </c>
      <c r="I6376" t="s">
        <v>136</v>
      </c>
      <c r="J6376" t="s">
        <v>137</v>
      </c>
      <c r="K6376" t="s">
        <v>138</v>
      </c>
      <c r="L6376" t="s">
        <v>18324</v>
      </c>
      <c r="M6376" t="s">
        <v>18325</v>
      </c>
      <c r="N6376">
        <v>3.1597222220000001</v>
      </c>
      <c r="O6376">
        <v>0</v>
      </c>
      <c r="P6376">
        <v>3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3.0839515568871403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3.0839515568871403</v>
      </c>
    </row>
    <row r="6377" spans="1:31" x14ac:dyDescent="0.25">
      <c r="A6377">
        <v>2427654</v>
      </c>
      <c r="B6377">
        <v>1</v>
      </c>
      <c r="C6377" t="s">
        <v>80</v>
      </c>
      <c r="D6377" t="s">
        <v>85</v>
      </c>
      <c r="E6377" t="s">
        <v>132</v>
      </c>
      <c r="F6377" t="s">
        <v>737</v>
      </c>
      <c r="G6377" t="s">
        <v>198</v>
      </c>
      <c r="H6377" t="s">
        <v>135</v>
      </c>
      <c r="I6377" t="s">
        <v>136</v>
      </c>
      <c r="J6377" t="s">
        <v>137</v>
      </c>
      <c r="K6377" t="s">
        <v>138</v>
      </c>
      <c r="L6377" t="s">
        <v>18326</v>
      </c>
      <c r="M6377" t="s">
        <v>18327</v>
      </c>
      <c r="N6377">
        <v>8.8916666660000008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2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77.889877493017593</v>
      </c>
      <c r="AC6377">
        <v>0</v>
      </c>
      <c r="AD6377">
        <v>0</v>
      </c>
      <c r="AE6377">
        <v>77.889877493017593</v>
      </c>
    </row>
    <row r="6378" spans="1:31" x14ac:dyDescent="0.25">
      <c r="A6378">
        <v>2428046</v>
      </c>
      <c r="B6378">
        <v>1</v>
      </c>
      <c r="C6378" t="s">
        <v>80</v>
      </c>
      <c r="D6378" t="s">
        <v>85</v>
      </c>
      <c r="E6378" t="s">
        <v>229</v>
      </c>
      <c r="F6378" t="s">
        <v>18328</v>
      </c>
      <c r="G6378" t="s">
        <v>143</v>
      </c>
      <c r="H6378" t="s">
        <v>144</v>
      </c>
      <c r="I6378" t="s">
        <v>136</v>
      </c>
      <c r="J6378" t="s">
        <v>137</v>
      </c>
      <c r="K6378" t="s">
        <v>138</v>
      </c>
      <c r="L6378" t="s">
        <v>18329</v>
      </c>
      <c r="M6378" t="s">
        <v>18330</v>
      </c>
      <c r="N6378">
        <v>1.541388888</v>
      </c>
      <c r="O6378">
        <v>0</v>
      </c>
      <c r="P6378">
        <v>2988</v>
      </c>
      <c r="Q6378">
        <v>0</v>
      </c>
      <c r="R6378">
        <v>0</v>
      </c>
      <c r="S6378">
        <v>0</v>
      </c>
      <c r="T6378">
        <v>199</v>
      </c>
      <c r="U6378">
        <v>0</v>
      </c>
      <c r="V6378">
        <v>0</v>
      </c>
      <c r="W6378">
        <v>0</v>
      </c>
      <c r="X6378">
        <v>1415.2206408459722</v>
      </c>
      <c r="Y6378">
        <v>0</v>
      </c>
      <c r="Z6378">
        <v>0</v>
      </c>
      <c r="AA6378">
        <v>0</v>
      </c>
      <c r="AB6378">
        <v>266.86149775349872</v>
      </c>
      <c r="AC6378">
        <v>0</v>
      </c>
      <c r="AD6378">
        <v>0</v>
      </c>
      <c r="AE6378">
        <v>1682.0821385994709</v>
      </c>
    </row>
    <row r="6379" spans="1:31" x14ac:dyDescent="0.25">
      <c r="A6379">
        <v>2427857</v>
      </c>
      <c r="B6379">
        <v>1</v>
      </c>
      <c r="C6379" t="s">
        <v>81</v>
      </c>
      <c r="D6379" t="s">
        <v>118</v>
      </c>
      <c r="E6379" t="s">
        <v>161</v>
      </c>
      <c r="F6379" t="s">
        <v>18331</v>
      </c>
      <c r="G6379" t="s">
        <v>187</v>
      </c>
      <c r="H6379" t="s">
        <v>144</v>
      </c>
      <c r="I6379" t="s">
        <v>136</v>
      </c>
      <c r="J6379" t="s">
        <v>137</v>
      </c>
      <c r="K6379" t="s">
        <v>164</v>
      </c>
      <c r="L6379" t="s">
        <v>18332</v>
      </c>
      <c r="M6379" t="s">
        <v>18333</v>
      </c>
      <c r="N6379">
        <v>0.90166666600000001</v>
      </c>
      <c r="O6379">
        <v>0</v>
      </c>
      <c r="P6379">
        <v>981</v>
      </c>
      <c r="Q6379">
        <v>0</v>
      </c>
      <c r="R6379">
        <v>0</v>
      </c>
      <c r="S6379">
        <v>0</v>
      </c>
      <c r="T6379">
        <v>124</v>
      </c>
      <c r="U6379">
        <v>0</v>
      </c>
      <c r="V6379">
        <v>1</v>
      </c>
      <c r="W6379">
        <v>0</v>
      </c>
      <c r="X6379">
        <v>224.021788101146</v>
      </c>
      <c r="Y6379">
        <v>0</v>
      </c>
      <c r="Z6379">
        <v>0</v>
      </c>
      <c r="AA6379">
        <v>0</v>
      </c>
      <c r="AB6379">
        <v>128.25620906022422</v>
      </c>
      <c r="AC6379">
        <v>0</v>
      </c>
      <c r="AD6379">
        <v>2.3706237918326583</v>
      </c>
      <c r="AE6379">
        <v>354.64862095320285</v>
      </c>
    </row>
    <row r="6380" spans="1:31" x14ac:dyDescent="0.25">
      <c r="A6380">
        <v>2427834</v>
      </c>
      <c r="B6380">
        <v>1</v>
      </c>
      <c r="C6380" t="s">
        <v>80</v>
      </c>
      <c r="D6380" t="s">
        <v>96</v>
      </c>
      <c r="E6380" t="s">
        <v>178</v>
      </c>
      <c r="F6380" t="s">
        <v>7037</v>
      </c>
      <c r="G6380" t="s">
        <v>143</v>
      </c>
      <c r="H6380" t="s">
        <v>144</v>
      </c>
      <c r="I6380" t="s">
        <v>136</v>
      </c>
      <c r="J6380" t="s">
        <v>137</v>
      </c>
      <c r="K6380" t="s">
        <v>138</v>
      </c>
      <c r="L6380" t="s">
        <v>18334</v>
      </c>
      <c r="M6380" t="s">
        <v>18335</v>
      </c>
      <c r="N6380">
        <v>1.261666666</v>
      </c>
      <c r="O6380">
        <v>0</v>
      </c>
      <c r="P6380">
        <v>491</v>
      </c>
      <c r="Q6380">
        <v>0</v>
      </c>
      <c r="R6380">
        <v>1</v>
      </c>
      <c r="S6380">
        <v>7</v>
      </c>
      <c r="T6380">
        <v>48</v>
      </c>
      <c r="U6380">
        <v>0</v>
      </c>
      <c r="V6380">
        <v>0</v>
      </c>
      <c r="W6380">
        <v>0</v>
      </c>
      <c r="X6380">
        <v>72.457246919007247</v>
      </c>
      <c r="Y6380">
        <v>0</v>
      </c>
      <c r="Z6380">
        <v>0</v>
      </c>
      <c r="AA6380">
        <v>846.38614140474374</v>
      </c>
      <c r="AB6380">
        <v>141.90067553800336</v>
      </c>
      <c r="AC6380">
        <v>0</v>
      </c>
      <c r="AD6380">
        <v>0</v>
      </c>
      <c r="AE6380">
        <v>1060.7440638617543</v>
      </c>
    </row>
    <row r="6381" spans="1:31" x14ac:dyDescent="0.25">
      <c r="A6381">
        <v>2427671</v>
      </c>
      <c r="B6381">
        <v>1</v>
      </c>
      <c r="C6381" t="s">
        <v>80</v>
      </c>
      <c r="D6381" t="s">
        <v>93</v>
      </c>
      <c r="E6381" t="s">
        <v>161</v>
      </c>
      <c r="F6381" t="s">
        <v>18336</v>
      </c>
      <c r="G6381" t="s">
        <v>143</v>
      </c>
      <c r="H6381" t="s">
        <v>144</v>
      </c>
      <c r="I6381" t="s">
        <v>136</v>
      </c>
      <c r="J6381" t="s">
        <v>137</v>
      </c>
      <c r="K6381" t="s">
        <v>138</v>
      </c>
      <c r="L6381" t="s">
        <v>18337</v>
      </c>
      <c r="M6381" t="s">
        <v>18338</v>
      </c>
      <c r="N6381">
        <v>0.49444444399999998</v>
      </c>
      <c r="O6381">
        <v>0</v>
      </c>
      <c r="P6381">
        <v>1053</v>
      </c>
      <c r="Q6381">
        <v>0</v>
      </c>
      <c r="R6381">
        <v>38</v>
      </c>
      <c r="S6381">
        <v>5</v>
      </c>
      <c r="T6381">
        <v>76</v>
      </c>
      <c r="U6381">
        <v>0</v>
      </c>
      <c r="V6381">
        <v>0</v>
      </c>
      <c r="W6381">
        <v>0</v>
      </c>
      <c r="X6381">
        <v>108.31873823860256</v>
      </c>
      <c r="Y6381">
        <v>0</v>
      </c>
      <c r="Z6381">
        <v>5.7325917310252734</v>
      </c>
      <c r="AA6381">
        <v>3.8474317166401115</v>
      </c>
      <c r="AB6381">
        <v>16.012337099418044</v>
      </c>
      <c r="AC6381">
        <v>0</v>
      </c>
      <c r="AD6381">
        <v>0</v>
      </c>
      <c r="AE6381">
        <v>133.91109878568599</v>
      </c>
    </row>
    <row r="6382" spans="1:31" x14ac:dyDescent="0.25">
      <c r="A6382">
        <v>2427694</v>
      </c>
      <c r="B6382">
        <v>1</v>
      </c>
      <c r="C6382" t="s">
        <v>80</v>
      </c>
      <c r="D6382" t="s">
        <v>103</v>
      </c>
      <c r="E6382" t="s">
        <v>141</v>
      </c>
      <c r="F6382" t="s">
        <v>18339</v>
      </c>
      <c r="G6382" t="s">
        <v>355</v>
      </c>
      <c r="H6382" t="s">
        <v>144</v>
      </c>
      <c r="I6382" t="s">
        <v>136</v>
      </c>
      <c r="J6382" t="s">
        <v>137</v>
      </c>
      <c r="K6382" t="s">
        <v>164</v>
      </c>
      <c r="L6382" t="s">
        <v>18340</v>
      </c>
      <c r="M6382" t="s">
        <v>18341</v>
      </c>
      <c r="N6382">
        <v>2.394722222</v>
      </c>
      <c r="O6382">
        <v>0</v>
      </c>
      <c r="P6382">
        <v>0</v>
      </c>
      <c r="Q6382">
        <v>0</v>
      </c>
      <c r="R6382">
        <v>0</v>
      </c>
      <c r="S6382">
        <v>12</v>
      </c>
      <c r="T6382">
        <v>4</v>
      </c>
      <c r="U6382">
        <v>17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352.45725399228382</v>
      </c>
      <c r="AB6382">
        <v>34.045878829233665</v>
      </c>
      <c r="AC6382">
        <v>3257.5987570618604</v>
      </c>
      <c r="AD6382">
        <v>0</v>
      </c>
      <c r="AE6382">
        <v>3644.1018898833781</v>
      </c>
    </row>
    <row r="6383" spans="1:31" x14ac:dyDescent="0.25">
      <c r="A6383">
        <v>2427840</v>
      </c>
      <c r="B6383">
        <v>1</v>
      </c>
      <c r="C6383" t="s">
        <v>80</v>
      </c>
      <c r="D6383" t="s">
        <v>87</v>
      </c>
      <c r="E6383" t="s">
        <v>132</v>
      </c>
      <c r="F6383" t="s">
        <v>18342</v>
      </c>
      <c r="G6383" t="s">
        <v>134</v>
      </c>
      <c r="H6383" t="s">
        <v>135</v>
      </c>
      <c r="I6383" t="s">
        <v>136</v>
      </c>
      <c r="J6383" t="s">
        <v>137</v>
      </c>
      <c r="K6383" t="s">
        <v>138</v>
      </c>
      <c r="L6383" t="s">
        <v>18343</v>
      </c>
      <c r="M6383" t="s">
        <v>18344</v>
      </c>
      <c r="N6383">
        <v>0.77277777700000005</v>
      </c>
      <c r="O6383">
        <v>0</v>
      </c>
      <c r="P6383">
        <v>5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0.45317430867621278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0.45317430867621278</v>
      </c>
    </row>
    <row r="6384" spans="1:31" x14ac:dyDescent="0.25">
      <c r="A6384">
        <v>2427734</v>
      </c>
      <c r="B6384">
        <v>1</v>
      </c>
      <c r="C6384" t="s">
        <v>81</v>
      </c>
      <c r="D6384" t="s">
        <v>128</v>
      </c>
      <c r="E6384" t="s">
        <v>132</v>
      </c>
      <c r="F6384" t="s">
        <v>18345</v>
      </c>
      <c r="G6384" t="s">
        <v>134</v>
      </c>
      <c r="H6384" t="s">
        <v>135</v>
      </c>
      <c r="I6384" t="s">
        <v>136</v>
      </c>
      <c r="J6384" t="s">
        <v>137</v>
      </c>
      <c r="K6384" t="s">
        <v>138</v>
      </c>
      <c r="L6384" t="s">
        <v>18346</v>
      </c>
      <c r="M6384" t="s">
        <v>18347</v>
      </c>
      <c r="N6384">
        <v>1.102222222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</row>
    <row r="6385" spans="1:31" x14ac:dyDescent="0.25">
      <c r="A6385">
        <v>2427817</v>
      </c>
      <c r="B6385">
        <v>1</v>
      </c>
      <c r="C6385" t="s">
        <v>80</v>
      </c>
      <c r="D6385" t="s">
        <v>94</v>
      </c>
      <c r="E6385" t="s">
        <v>132</v>
      </c>
      <c r="F6385" t="s">
        <v>18348</v>
      </c>
      <c r="G6385" t="s">
        <v>153</v>
      </c>
      <c r="H6385" t="s">
        <v>135</v>
      </c>
      <c r="I6385" t="s">
        <v>136</v>
      </c>
      <c r="J6385" t="s">
        <v>137</v>
      </c>
      <c r="K6385" t="s">
        <v>138</v>
      </c>
      <c r="L6385" t="s">
        <v>18349</v>
      </c>
      <c r="M6385" t="s">
        <v>18350</v>
      </c>
      <c r="N6385">
        <v>0.82861111099999996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3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4.651438976162388</v>
      </c>
      <c r="AC6385">
        <v>0</v>
      </c>
      <c r="AD6385">
        <v>0</v>
      </c>
      <c r="AE6385">
        <v>4.651438976162388</v>
      </c>
    </row>
    <row r="6386" spans="1:31" x14ac:dyDescent="0.25">
      <c r="A6386">
        <v>2428126</v>
      </c>
      <c r="B6386">
        <v>1</v>
      </c>
      <c r="C6386" t="s">
        <v>80</v>
      </c>
      <c r="D6386" t="s">
        <v>110</v>
      </c>
      <c r="E6386" t="s">
        <v>229</v>
      </c>
      <c r="F6386" t="s">
        <v>18351</v>
      </c>
      <c r="G6386" t="s">
        <v>143</v>
      </c>
      <c r="H6386" t="s">
        <v>144</v>
      </c>
      <c r="I6386" t="s">
        <v>136</v>
      </c>
      <c r="J6386" t="s">
        <v>137</v>
      </c>
      <c r="K6386" t="s">
        <v>138</v>
      </c>
      <c r="L6386" t="s">
        <v>18352</v>
      </c>
      <c r="M6386" t="s">
        <v>18353</v>
      </c>
      <c r="N6386">
        <v>1.4183333330000001</v>
      </c>
      <c r="O6386">
        <v>0</v>
      </c>
      <c r="P6386">
        <v>4280</v>
      </c>
      <c r="Q6386">
        <v>0</v>
      </c>
      <c r="R6386">
        <v>0</v>
      </c>
      <c r="S6386">
        <v>0</v>
      </c>
      <c r="T6386">
        <v>616</v>
      </c>
      <c r="U6386">
        <v>0</v>
      </c>
      <c r="V6386">
        <v>0</v>
      </c>
      <c r="W6386">
        <v>0</v>
      </c>
      <c r="X6386">
        <v>1643.4913819382866</v>
      </c>
      <c r="Y6386">
        <v>0</v>
      </c>
      <c r="Z6386">
        <v>0</v>
      </c>
      <c r="AA6386">
        <v>0</v>
      </c>
      <c r="AB6386">
        <v>668.22369869132422</v>
      </c>
      <c r="AC6386">
        <v>0</v>
      </c>
      <c r="AD6386">
        <v>0</v>
      </c>
      <c r="AE6386">
        <v>2311.7150806296108</v>
      </c>
    </row>
    <row r="6387" spans="1:31" x14ac:dyDescent="0.25">
      <c r="A6387">
        <v>2428172</v>
      </c>
      <c r="B6387">
        <v>1</v>
      </c>
      <c r="C6387" t="s">
        <v>81</v>
      </c>
      <c r="D6387" t="s">
        <v>112</v>
      </c>
      <c r="E6387" t="s">
        <v>132</v>
      </c>
      <c r="F6387" t="s">
        <v>18354</v>
      </c>
      <c r="G6387" t="s">
        <v>134</v>
      </c>
      <c r="H6387" t="s">
        <v>135</v>
      </c>
      <c r="I6387" t="s">
        <v>136</v>
      </c>
      <c r="J6387" t="s">
        <v>137</v>
      </c>
      <c r="K6387" t="s">
        <v>138</v>
      </c>
      <c r="L6387" t="s">
        <v>18355</v>
      </c>
      <c r="M6387" t="s">
        <v>18356</v>
      </c>
      <c r="N6387">
        <v>1.001944444</v>
      </c>
      <c r="O6387">
        <v>0</v>
      </c>
      <c r="P6387">
        <v>1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</row>
    <row r="6388" spans="1:31" x14ac:dyDescent="0.25">
      <c r="A6388">
        <v>2427631</v>
      </c>
      <c r="B6388">
        <v>1</v>
      </c>
      <c r="C6388" t="s">
        <v>80</v>
      </c>
      <c r="D6388" t="s">
        <v>83</v>
      </c>
      <c r="E6388" t="s">
        <v>229</v>
      </c>
      <c r="F6388" t="s">
        <v>18357</v>
      </c>
      <c r="G6388" t="s">
        <v>163</v>
      </c>
      <c r="H6388" t="s">
        <v>1881</v>
      </c>
      <c r="I6388" t="s">
        <v>136</v>
      </c>
      <c r="J6388" t="s">
        <v>137</v>
      </c>
      <c r="K6388" t="s">
        <v>164</v>
      </c>
      <c r="L6388" t="s">
        <v>18358</v>
      </c>
      <c r="M6388" t="s">
        <v>18359</v>
      </c>
      <c r="N6388">
        <v>0.102854444</v>
      </c>
      <c r="O6388">
        <v>0</v>
      </c>
      <c r="P6388">
        <v>0</v>
      </c>
      <c r="Q6388">
        <v>0</v>
      </c>
      <c r="R6388">
        <v>0</v>
      </c>
      <c r="S6388">
        <v>1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47.681301977166214</v>
      </c>
      <c r="AB6388">
        <v>0</v>
      </c>
      <c r="AC6388">
        <v>0</v>
      </c>
      <c r="AD6388">
        <v>0</v>
      </c>
      <c r="AE6388">
        <v>47.681301977166214</v>
      </c>
    </row>
    <row r="6389" spans="1:31" x14ac:dyDescent="0.25">
      <c r="A6389">
        <v>2428129</v>
      </c>
      <c r="B6389">
        <v>1</v>
      </c>
      <c r="C6389" t="s">
        <v>81</v>
      </c>
      <c r="D6389" t="s">
        <v>128</v>
      </c>
      <c r="E6389" t="s">
        <v>156</v>
      </c>
      <c r="F6389" t="s">
        <v>18360</v>
      </c>
      <c r="G6389" t="s">
        <v>158</v>
      </c>
      <c r="H6389" t="s">
        <v>135</v>
      </c>
      <c r="I6389" t="s">
        <v>136</v>
      </c>
      <c r="J6389" t="s">
        <v>137</v>
      </c>
      <c r="K6389" t="s">
        <v>138</v>
      </c>
      <c r="L6389" t="s">
        <v>18361</v>
      </c>
      <c r="M6389" t="s">
        <v>18362</v>
      </c>
      <c r="N6389">
        <v>6.8913888879999998</v>
      </c>
      <c r="O6389">
        <v>0</v>
      </c>
      <c r="P6389">
        <v>74</v>
      </c>
      <c r="Q6389">
        <v>0</v>
      </c>
      <c r="R6389">
        <v>0</v>
      </c>
      <c r="S6389">
        <v>0</v>
      </c>
      <c r="T6389">
        <v>5</v>
      </c>
      <c r="U6389">
        <v>0</v>
      </c>
      <c r="V6389">
        <v>0</v>
      </c>
      <c r="W6389">
        <v>0</v>
      </c>
      <c r="X6389">
        <v>41.259572975219434</v>
      </c>
      <c r="Y6389">
        <v>0</v>
      </c>
      <c r="Z6389">
        <v>0</v>
      </c>
      <c r="AA6389">
        <v>0</v>
      </c>
      <c r="AB6389">
        <v>1.3801856129131351</v>
      </c>
      <c r="AC6389">
        <v>0</v>
      </c>
      <c r="AD6389">
        <v>0</v>
      </c>
      <c r="AE6389">
        <v>42.639758588132572</v>
      </c>
    </row>
    <row r="6390" spans="1:31" x14ac:dyDescent="0.25">
      <c r="A6390">
        <v>2427986</v>
      </c>
      <c r="B6390">
        <v>1</v>
      </c>
      <c r="C6390" t="s">
        <v>81</v>
      </c>
      <c r="D6390" t="s">
        <v>117</v>
      </c>
      <c r="E6390" t="s">
        <v>178</v>
      </c>
      <c r="F6390" t="s">
        <v>18363</v>
      </c>
      <c r="G6390" t="s">
        <v>143</v>
      </c>
      <c r="H6390" t="s">
        <v>144</v>
      </c>
      <c r="I6390" t="s">
        <v>136</v>
      </c>
      <c r="J6390" t="s">
        <v>137</v>
      </c>
      <c r="K6390" t="s">
        <v>138</v>
      </c>
      <c r="L6390" t="s">
        <v>18364</v>
      </c>
      <c r="M6390" t="s">
        <v>18365</v>
      </c>
      <c r="N6390">
        <v>7.7777777000000006E-2</v>
      </c>
      <c r="O6390">
        <v>4</v>
      </c>
      <c r="P6390">
        <v>2419</v>
      </c>
      <c r="Q6390">
        <v>40</v>
      </c>
      <c r="R6390">
        <v>84</v>
      </c>
      <c r="S6390">
        <v>18</v>
      </c>
      <c r="T6390">
        <v>235</v>
      </c>
      <c r="U6390">
        <v>7</v>
      </c>
      <c r="V6390">
        <v>0</v>
      </c>
      <c r="W6390">
        <v>6.3772094483999994E-2</v>
      </c>
      <c r="X6390">
        <v>21.891684899310636</v>
      </c>
      <c r="Y6390">
        <v>8.3007494277269345</v>
      </c>
      <c r="Z6390">
        <v>0.78309912676053339</v>
      </c>
      <c r="AA6390">
        <v>5.6274167616409549</v>
      </c>
      <c r="AB6390">
        <v>8.4033278884943119</v>
      </c>
      <c r="AC6390">
        <v>42.945974718360937</v>
      </c>
      <c r="AD6390">
        <v>0</v>
      </c>
      <c r="AE6390">
        <v>88.016024916778306</v>
      </c>
    </row>
    <row r="6391" spans="1:31" x14ac:dyDescent="0.25">
      <c r="A6391">
        <v>2427820</v>
      </c>
      <c r="B6391">
        <v>1</v>
      </c>
      <c r="C6391" t="s">
        <v>80</v>
      </c>
      <c r="D6391" t="s">
        <v>99</v>
      </c>
      <c r="E6391" t="s">
        <v>147</v>
      </c>
      <c r="F6391" t="s">
        <v>18366</v>
      </c>
      <c r="G6391" t="s">
        <v>175</v>
      </c>
      <c r="H6391" t="s">
        <v>135</v>
      </c>
      <c r="I6391" t="s">
        <v>136</v>
      </c>
      <c r="J6391" t="s">
        <v>137</v>
      </c>
      <c r="K6391" t="s">
        <v>138</v>
      </c>
      <c r="L6391" t="s">
        <v>18367</v>
      </c>
      <c r="M6391" t="s">
        <v>18368</v>
      </c>
      <c r="N6391">
        <v>2.7008333329999998</v>
      </c>
      <c r="O6391">
        <v>0</v>
      </c>
      <c r="P6391">
        <v>39</v>
      </c>
      <c r="Q6391">
        <v>0</v>
      </c>
      <c r="R6391">
        <v>0</v>
      </c>
      <c r="S6391">
        <v>0</v>
      </c>
      <c r="T6391">
        <v>3</v>
      </c>
      <c r="U6391">
        <v>0</v>
      </c>
      <c r="V6391">
        <v>1</v>
      </c>
      <c r="W6391">
        <v>0</v>
      </c>
      <c r="X6391">
        <v>9.6412419430951246</v>
      </c>
      <c r="Y6391">
        <v>0</v>
      </c>
      <c r="Z6391">
        <v>0</v>
      </c>
      <c r="AA6391">
        <v>0</v>
      </c>
      <c r="AB6391">
        <v>3.9160651616808222</v>
      </c>
      <c r="AC6391">
        <v>0</v>
      </c>
      <c r="AD6391">
        <v>0</v>
      </c>
      <c r="AE6391">
        <v>13.557307104775948</v>
      </c>
    </row>
    <row r="6392" spans="1:31" x14ac:dyDescent="0.25">
      <c r="A6392">
        <v>2427900</v>
      </c>
      <c r="B6392">
        <v>1</v>
      </c>
      <c r="C6392" t="s">
        <v>80</v>
      </c>
      <c r="D6392" t="s">
        <v>100</v>
      </c>
      <c r="E6392" t="s">
        <v>132</v>
      </c>
      <c r="F6392" t="s">
        <v>18369</v>
      </c>
      <c r="G6392" t="s">
        <v>198</v>
      </c>
      <c r="H6392" t="s">
        <v>135</v>
      </c>
      <c r="I6392" t="s">
        <v>136</v>
      </c>
      <c r="J6392" t="s">
        <v>137</v>
      </c>
      <c r="K6392" t="s">
        <v>138</v>
      </c>
      <c r="L6392" t="s">
        <v>18370</v>
      </c>
      <c r="M6392" t="s">
        <v>18371</v>
      </c>
      <c r="N6392">
        <v>9.1094444439999993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1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15.772613609229669</v>
      </c>
      <c r="AC6392">
        <v>0</v>
      </c>
      <c r="AD6392">
        <v>0</v>
      </c>
      <c r="AE6392">
        <v>15.772613609229669</v>
      </c>
    </row>
    <row r="6393" spans="1:31" x14ac:dyDescent="0.25">
      <c r="A6393">
        <v>2427794</v>
      </c>
      <c r="B6393">
        <v>1</v>
      </c>
      <c r="C6393" t="s">
        <v>81</v>
      </c>
      <c r="D6393" t="s">
        <v>116</v>
      </c>
      <c r="E6393" t="s">
        <v>161</v>
      </c>
      <c r="F6393" t="s">
        <v>18372</v>
      </c>
      <c r="G6393" t="s">
        <v>187</v>
      </c>
      <c r="H6393" t="s">
        <v>144</v>
      </c>
      <c r="I6393" t="s">
        <v>136</v>
      </c>
      <c r="J6393" t="s">
        <v>137</v>
      </c>
      <c r="K6393" t="s">
        <v>164</v>
      </c>
      <c r="L6393" t="s">
        <v>18373</v>
      </c>
      <c r="M6393" t="s">
        <v>18374</v>
      </c>
      <c r="N6393">
        <v>0.77555555499999995</v>
      </c>
      <c r="O6393">
        <v>0</v>
      </c>
      <c r="P6393">
        <v>916</v>
      </c>
      <c r="Q6393">
        <v>0</v>
      </c>
      <c r="R6393">
        <v>0</v>
      </c>
      <c r="S6393">
        <v>0</v>
      </c>
      <c r="T6393">
        <v>98</v>
      </c>
      <c r="U6393">
        <v>0</v>
      </c>
      <c r="V6393">
        <v>0</v>
      </c>
      <c r="W6393">
        <v>0</v>
      </c>
      <c r="X6393">
        <v>159.47626603497051</v>
      </c>
      <c r="Y6393">
        <v>0</v>
      </c>
      <c r="Z6393">
        <v>0</v>
      </c>
      <c r="AA6393">
        <v>0</v>
      </c>
      <c r="AB6393">
        <v>50.392057074380126</v>
      </c>
      <c r="AC6393">
        <v>0</v>
      </c>
      <c r="AD6393">
        <v>0</v>
      </c>
      <c r="AE6393">
        <v>209.86832310935063</v>
      </c>
    </row>
    <row r="6394" spans="1:31" x14ac:dyDescent="0.25">
      <c r="A6394">
        <v>2428049</v>
      </c>
      <c r="B6394">
        <v>1</v>
      </c>
      <c r="C6394" t="s">
        <v>80</v>
      </c>
      <c r="D6394" t="s">
        <v>99</v>
      </c>
      <c r="E6394" t="s">
        <v>132</v>
      </c>
      <c r="F6394" t="s">
        <v>18375</v>
      </c>
      <c r="G6394" t="s">
        <v>134</v>
      </c>
      <c r="H6394" t="s">
        <v>135</v>
      </c>
      <c r="I6394" t="s">
        <v>136</v>
      </c>
      <c r="J6394" t="s">
        <v>137</v>
      </c>
      <c r="K6394" t="s">
        <v>138</v>
      </c>
      <c r="L6394" t="s">
        <v>18376</v>
      </c>
      <c r="M6394" t="s">
        <v>18377</v>
      </c>
      <c r="N6394">
        <v>0.61750000000000005</v>
      </c>
      <c r="O6394">
        <v>0</v>
      </c>
      <c r="P6394">
        <v>1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0.16118921889524998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0.16118921889524998</v>
      </c>
    </row>
    <row r="6395" spans="1:31" x14ac:dyDescent="0.25">
      <c r="A6395">
        <v>2427929</v>
      </c>
      <c r="B6395">
        <v>1</v>
      </c>
      <c r="C6395" t="s">
        <v>80</v>
      </c>
      <c r="D6395" t="s">
        <v>93</v>
      </c>
      <c r="E6395" t="s">
        <v>178</v>
      </c>
      <c r="F6395" t="s">
        <v>18378</v>
      </c>
      <c r="G6395" t="s">
        <v>143</v>
      </c>
      <c r="H6395" t="s">
        <v>144</v>
      </c>
      <c r="I6395" t="s">
        <v>136</v>
      </c>
      <c r="J6395" t="s">
        <v>137</v>
      </c>
      <c r="K6395" t="s">
        <v>138</v>
      </c>
      <c r="L6395" t="s">
        <v>18379</v>
      </c>
      <c r="M6395" t="s">
        <v>18380</v>
      </c>
      <c r="N6395">
        <v>0.87694444400000005</v>
      </c>
      <c r="O6395">
        <v>0</v>
      </c>
      <c r="P6395">
        <v>3571</v>
      </c>
      <c r="Q6395">
        <v>3</v>
      </c>
      <c r="R6395">
        <v>1</v>
      </c>
      <c r="S6395">
        <v>1</v>
      </c>
      <c r="T6395">
        <v>113</v>
      </c>
      <c r="U6395">
        <v>1</v>
      </c>
      <c r="V6395">
        <v>0</v>
      </c>
      <c r="W6395">
        <v>0</v>
      </c>
      <c r="X6395">
        <v>698.6252921510071</v>
      </c>
      <c r="Y6395">
        <v>5.8183775124274808</v>
      </c>
      <c r="Z6395">
        <v>0</v>
      </c>
      <c r="AA6395">
        <v>39.7639961851186</v>
      </c>
      <c r="AB6395">
        <v>95.280342873139773</v>
      </c>
      <c r="AC6395">
        <v>16.679204475949547</v>
      </c>
      <c r="AD6395">
        <v>0</v>
      </c>
      <c r="AE6395">
        <v>856.16721319764247</v>
      </c>
    </row>
    <row r="6396" spans="1:31" x14ac:dyDescent="0.25">
      <c r="A6396">
        <v>2427743</v>
      </c>
      <c r="B6396">
        <v>1</v>
      </c>
      <c r="C6396" t="s">
        <v>80</v>
      </c>
      <c r="D6396" t="s">
        <v>98</v>
      </c>
      <c r="E6396" t="s">
        <v>147</v>
      </c>
      <c r="F6396" t="s">
        <v>18381</v>
      </c>
      <c r="G6396" t="s">
        <v>171</v>
      </c>
      <c r="H6396" t="s">
        <v>135</v>
      </c>
      <c r="I6396" t="s">
        <v>136</v>
      </c>
      <c r="J6396" t="s">
        <v>137</v>
      </c>
      <c r="K6396" t="s">
        <v>138</v>
      </c>
      <c r="L6396" t="s">
        <v>18382</v>
      </c>
      <c r="M6396" t="s">
        <v>18383</v>
      </c>
      <c r="N6396">
        <v>1.9086111109999999</v>
      </c>
      <c r="O6396">
        <v>0</v>
      </c>
      <c r="P6396">
        <v>0</v>
      </c>
      <c r="Q6396">
        <v>0</v>
      </c>
      <c r="R6396">
        <v>2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</row>
    <row r="6397" spans="1:31" x14ac:dyDescent="0.25">
      <c r="A6397">
        <v>2427720</v>
      </c>
      <c r="B6397">
        <v>1</v>
      </c>
      <c r="C6397" t="s">
        <v>81</v>
      </c>
      <c r="D6397" t="s">
        <v>118</v>
      </c>
      <c r="E6397" t="s">
        <v>132</v>
      </c>
      <c r="F6397" t="s">
        <v>18384</v>
      </c>
      <c r="G6397" t="s">
        <v>134</v>
      </c>
      <c r="H6397" t="s">
        <v>135</v>
      </c>
      <c r="I6397" t="s">
        <v>136</v>
      </c>
      <c r="J6397" t="s">
        <v>137</v>
      </c>
      <c r="K6397" t="s">
        <v>138</v>
      </c>
      <c r="L6397" t="s">
        <v>18385</v>
      </c>
      <c r="M6397" t="s">
        <v>18386</v>
      </c>
      <c r="N6397">
        <v>2.1902777769999999</v>
      </c>
      <c r="O6397">
        <v>0</v>
      </c>
      <c r="P6397">
        <v>1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0.70018437603167361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0.70018437603167361</v>
      </c>
    </row>
    <row r="6398" spans="1:31" x14ac:dyDescent="0.25">
      <c r="A6398">
        <v>2428175</v>
      </c>
      <c r="B6398">
        <v>1</v>
      </c>
      <c r="C6398" t="s">
        <v>80</v>
      </c>
      <c r="D6398" t="s">
        <v>89</v>
      </c>
      <c r="E6398" t="s">
        <v>132</v>
      </c>
      <c r="F6398" t="s">
        <v>18387</v>
      </c>
      <c r="G6398" t="s">
        <v>134</v>
      </c>
      <c r="H6398" t="s">
        <v>135</v>
      </c>
      <c r="I6398" t="s">
        <v>136</v>
      </c>
      <c r="J6398" t="s">
        <v>137</v>
      </c>
      <c r="K6398" t="s">
        <v>138</v>
      </c>
      <c r="L6398" t="s">
        <v>18388</v>
      </c>
      <c r="M6398" t="s">
        <v>18389</v>
      </c>
      <c r="N6398">
        <v>1.1425000000000001</v>
      </c>
      <c r="O6398">
        <v>0</v>
      </c>
      <c r="P6398">
        <v>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0.32804119955752503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0.32804119955752503</v>
      </c>
    </row>
    <row r="6399" spans="1:31" x14ac:dyDescent="0.25">
      <c r="A6399">
        <v>2427680</v>
      </c>
      <c r="B6399">
        <v>1</v>
      </c>
      <c r="C6399" t="s">
        <v>81</v>
      </c>
      <c r="D6399" t="s">
        <v>123</v>
      </c>
      <c r="E6399" t="s">
        <v>156</v>
      </c>
      <c r="F6399" t="s">
        <v>18390</v>
      </c>
      <c r="G6399" t="s">
        <v>171</v>
      </c>
      <c r="H6399" t="s">
        <v>135</v>
      </c>
      <c r="I6399" t="s">
        <v>136</v>
      </c>
      <c r="J6399" t="s">
        <v>137</v>
      </c>
      <c r="K6399" t="s">
        <v>138</v>
      </c>
      <c r="L6399" t="s">
        <v>18391</v>
      </c>
      <c r="M6399" t="s">
        <v>18392</v>
      </c>
      <c r="N6399">
        <v>0.50444444399999999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49</v>
      </c>
      <c r="U6399">
        <v>0</v>
      </c>
      <c r="V6399">
        <v>3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12.910004785857407</v>
      </c>
      <c r="AC6399">
        <v>0</v>
      </c>
      <c r="AD6399">
        <v>9.6769147568023186</v>
      </c>
      <c r="AE6399">
        <v>22.586919542659725</v>
      </c>
    </row>
    <row r="6400" spans="1:31" x14ac:dyDescent="0.25">
      <c r="A6400">
        <v>2427823</v>
      </c>
      <c r="B6400">
        <v>1</v>
      </c>
      <c r="C6400" t="s">
        <v>81</v>
      </c>
      <c r="D6400" t="s">
        <v>122</v>
      </c>
      <c r="E6400" t="s">
        <v>178</v>
      </c>
      <c r="F6400" t="s">
        <v>18393</v>
      </c>
      <c r="G6400" t="s">
        <v>143</v>
      </c>
      <c r="H6400" t="s">
        <v>144</v>
      </c>
      <c r="I6400" t="s">
        <v>136</v>
      </c>
      <c r="J6400" t="s">
        <v>137</v>
      </c>
      <c r="K6400" t="s">
        <v>138</v>
      </c>
      <c r="L6400" t="s">
        <v>18394</v>
      </c>
      <c r="M6400" t="s">
        <v>18395</v>
      </c>
      <c r="N6400">
        <v>0.391666666</v>
      </c>
      <c r="O6400">
        <v>36</v>
      </c>
      <c r="P6400">
        <v>15842</v>
      </c>
      <c r="Q6400">
        <v>818</v>
      </c>
      <c r="R6400">
        <v>768</v>
      </c>
      <c r="S6400">
        <v>64</v>
      </c>
      <c r="T6400">
        <v>2216</v>
      </c>
      <c r="U6400">
        <v>10</v>
      </c>
      <c r="V6400">
        <v>1</v>
      </c>
      <c r="W6400">
        <v>2.8296176106311166</v>
      </c>
      <c r="X6400">
        <v>1061.7285449706189</v>
      </c>
      <c r="Y6400">
        <v>95.18038495687712</v>
      </c>
      <c r="Z6400">
        <v>13.657723961147143</v>
      </c>
      <c r="AA6400">
        <v>233.46794309863853</v>
      </c>
      <c r="AB6400">
        <v>446.11663782187622</v>
      </c>
      <c r="AC6400">
        <v>235.50525420486716</v>
      </c>
      <c r="AD6400">
        <v>0.62307198301220001</v>
      </c>
      <c r="AE6400">
        <v>2089.1091786076686</v>
      </c>
    </row>
    <row r="6401" spans="1:31" x14ac:dyDescent="0.25">
      <c r="A6401">
        <v>2427846</v>
      </c>
      <c r="B6401">
        <v>1</v>
      </c>
      <c r="C6401" t="s">
        <v>80</v>
      </c>
      <c r="D6401" t="s">
        <v>85</v>
      </c>
      <c r="E6401" t="s">
        <v>132</v>
      </c>
      <c r="F6401" t="s">
        <v>8055</v>
      </c>
      <c r="G6401" t="s">
        <v>153</v>
      </c>
      <c r="H6401" t="s">
        <v>135</v>
      </c>
      <c r="I6401" t="s">
        <v>136</v>
      </c>
      <c r="J6401" t="s">
        <v>137</v>
      </c>
      <c r="K6401" t="s">
        <v>138</v>
      </c>
      <c r="L6401" t="s">
        <v>18396</v>
      </c>
      <c r="M6401" t="s">
        <v>18397</v>
      </c>
      <c r="N6401">
        <v>1.9172222219999999</v>
      </c>
      <c r="O6401">
        <v>0</v>
      </c>
      <c r="P6401">
        <v>6</v>
      </c>
      <c r="Q6401">
        <v>0</v>
      </c>
      <c r="R6401">
        <v>0</v>
      </c>
      <c r="S6401">
        <v>0</v>
      </c>
      <c r="T6401">
        <v>1</v>
      </c>
      <c r="U6401">
        <v>0</v>
      </c>
      <c r="V6401">
        <v>0</v>
      </c>
      <c r="W6401">
        <v>0</v>
      </c>
      <c r="X6401">
        <v>2.3629672729288749</v>
      </c>
      <c r="Y6401">
        <v>0</v>
      </c>
      <c r="Z6401">
        <v>0</v>
      </c>
      <c r="AA6401">
        <v>0</v>
      </c>
      <c r="AB6401">
        <v>1.1435411091766669E-3</v>
      </c>
      <c r="AC6401">
        <v>0</v>
      </c>
      <c r="AD6401">
        <v>0</v>
      </c>
      <c r="AE6401">
        <v>2.3641108140380513</v>
      </c>
    </row>
    <row r="6402" spans="1:31" x14ac:dyDescent="0.25">
      <c r="A6402">
        <v>2428015</v>
      </c>
      <c r="B6402">
        <v>1</v>
      </c>
      <c r="C6402" t="s">
        <v>80</v>
      </c>
      <c r="D6402" t="s">
        <v>82</v>
      </c>
      <c r="E6402" t="s">
        <v>132</v>
      </c>
      <c r="F6402" t="s">
        <v>18398</v>
      </c>
      <c r="G6402" t="s">
        <v>134</v>
      </c>
      <c r="H6402" t="s">
        <v>135</v>
      </c>
      <c r="I6402" t="s">
        <v>136</v>
      </c>
      <c r="J6402" t="s">
        <v>137</v>
      </c>
      <c r="K6402" t="s">
        <v>138</v>
      </c>
      <c r="L6402" t="s">
        <v>18399</v>
      </c>
      <c r="M6402" t="s">
        <v>18400</v>
      </c>
      <c r="N6402">
        <v>2.153888888</v>
      </c>
      <c r="O6402">
        <v>0</v>
      </c>
      <c r="P6402">
        <v>1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0.47360066024313785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0.47360066024313785</v>
      </c>
    </row>
    <row r="6403" spans="1:31" x14ac:dyDescent="0.25">
      <c r="A6403">
        <v>2427889</v>
      </c>
      <c r="B6403">
        <v>1</v>
      </c>
      <c r="C6403" t="s">
        <v>81</v>
      </c>
      <c r="D6403" t="s">
        <v>123</v>
      </c>
      <c r="E6403" t="s">
        <v>132</v>
      </c>
      <c r="F6403" t="s">
        <v>18401</v>
      </c>
      <c r="G6403" t="s">
        <v>134</v>
      </c>
      <c r="H6403" t="s">
        <v>135</v>
      </c>
      <c r="I6403" t="s">
        <v>136</v>
      </c>
      <c r="J6403" t="s">
        <v>137</v>
      </c>
      <c r="K6403" t="s">
        <v>138</v>
      </c>
      <c r="L6403" t="s">
        <v>18402</v>
      </c>
      <c r="M6403" t="s">
        <v>18403</v>
      </c>
      <c r="N6403">
        <v>1.3702777770000001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1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1.0911606173229633</v>
      </c>
      <c r="AC6403">
        <v>0</v>
      </c>
      <c r="AD6403">
        <v>0</v>
      </c>
      <c r="AE6403">
        <v>1.0911606173229633</v>
      </c>
    </row>
    <row r="6404" spans="1:31" x14ac:dyDescent="0.25">
      <c r="A6404">
        <v>2428138</v>
      </c>
      <c r="B6404">
        <v>1</v>
      </c>
      <c r="C6404" t="s">
        <v>80</v>
      </c>
      <c r="D6404" t="s">
        <v>103</v>
      </c>
      <c r="E6404" t="s">
        <v>147</v>
      </c>
      <c r="F6404" t="s">
        <v>18404</v>
      </c>
      <c r="G6404" t="s">
        <v>171</v>
      </c>
      <c r="H6404" t="s">
        <v>135</v>
      </c>
      <c r="I6404" t="s">
        <v>136</v>
      </c>
      <c r="J6404" t="s">
        <v>137</v>
      </c>
      <c r="K6404" t="s">
        <v>138</v>
      </c>
      <c r="L6404" t="s">
        <v>18405</v>
      </c>
      <c r="M6404" t="s">
        <v>18406</v>
      </c>
      <c r="N6404">
        <v>0.97472222200000003</v>
      </c>
      <c r="O6404">
        <v>0</v>
      </c>
      <c r="P6404">
        <v>32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8.9181101793732704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8.9181101793732704</v>
      </c>
    </row>
    <row r="6405" spans="1:31" x14ac:dyDescent="0.25">
      <c r="A6405">
        <v>2427697</v>
      </c>
      <c r="B6405">
        <v>1</v>
      </c>
      <c r="C6405" t="s">
        <v>80</v>
      </c>
      <c r="D6405" t="s">
        <v>83</v>
      </c>
      <c r="E6405" t="s">
        <v>141</v>
      </c>
      <c r="F6405" t="s">
        <v>18407</v>
      </c>
      <c r="G6405" t="s">
        <v>187</v>
      </c>
      <c r="H6405" t="s">
        <v>144</v>
      </c>
      <c r="I6405" t="s">
        <v>136</v>
      </c>
      <c r="J6405" t="s">
        <v>137</v>
      </c>
      <c r="K6405" t="s">
        <v>164</v>
      </c>
      <c r="L6405" t="s">
        <v>18408</v>
      </c>
      <c r="M6405" t="s">
        <v>18409</v>
      </c>
      <c r="N6405">
        <v>8.6947222219999993</v>
      </c>
      <c r="O6405">
        <v>0</v>
      </c>
      <c r="P6405">
        <v>929</v>
      </c>
      <c r="Q6405">
        <v>0</v>
      </c>
      <c r="R6405">
        <v>2</v>
      </c>
      <c r="S6405">
        <v>13</v>
      </c>
      <c r="T6405">
        <v>83</v>
      </c>
      <c r="U6405">
        <v>5</v>
      </c>
      <c r="V6405">
        <v>0</v>
      </c>
      <c r="W6405">
        <v>0</v>
      </c>
      <c r="X6405">
        <v>2604.201707603273</v>
      </c>
      <c r="Y6405">
        <v>0</v>
      </c>
      <c r="Z6405">
        <v>0</v>
      </c>
      <c r="AA6405">
        <v>677.98784236299286</v>
      </c>
      <c r="AB6405">
        <v>858.82605027813258</v>
      </c>
      <c r="AC6405">
        <v>1903.0802607383848</v>
      </c>
      <c r="AD6405">
        <v>0</v>
      </c>
      <c r="AE6405">
        <v>6044.0958609827831</v>
      </c>
    </row>
    <row r="6406" spans="1:31" x14ac:dyDescent="0.25">
      <c r="A6406">
        <v>2427760</v>
      </c>
      <c r="B6406">
        <v>1</v>
      </c>
      <c r="C6406" t="s">
        <v>81</v>
      </c>
      <c r="D6406" t="s">
        <v>119</v>
      </c>
      <c r="E6406" t="s">
        <v>132</v>
      </c>
      <c r="F6406" t="s">
        <v>18410</v>
      </c>
      <c r="G6406" t="s">
        <v>198</v>
      </c>
      <c r="H6406" t="s">
        <v>135</v>
      </c>
      <c r="I6406" t="s">
        <v>136</v>
      </c>
      <c r="J6406" t="s">
        <v>137</v>
      </c>
      <c r="K6406" t="s">
        <v>138</v>
      </c>
      <c r="L6406" t="s">
        <v>18411</v>
      </c>
      <c r="M6406" t="s">
        <v>18412</v>
      </c>
      <c r="N6406">
        <v>2.3588888880000001</v>
      </c>
      <c r="O6406">
        <v>0</v>
      </c>
      <c r="P6406">
        <v>2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1.0246724857520157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1.0246724857520157</v>
      </c>
    </row>
    <row r="6407" spans="1:31" x14ac:dyDescent="0.25">
      <c r="A6407">
        <v>2427660</v>
      </c>
      <c r="B6407">
        <v>1</v>
      </c>
      <c r="C6407" t="s">
        <v>81</v>
      </c>
      <c r="D6407" t="s">
        <v>128</v>
      </c>
      <c r="E6407" t="s">
        <v>132</v>
      </c>
      <c r="F6407" t="s">
        <v>18413</v>
      </c>
      <c r="G6407" t="s">
        <v>153</v>
      </c>
      <c r="H6407" t="s">
        <v>135</v>
      </c>
      <c r="I6407" t="s">
        <v>136</v>
      </c>
      <c r="J6407" t="s">
        <v>137</v>
      </c>
      <c r="K6407" t="s">
        <v>138</v>
      </c>
      <c r="L6407" t="s">
        <v>18414</v>
      </c>
      <c r="M6407" t="s">
        <v>18415</v>
      </c>
      <c r="N6407">
        <v>1.083611111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1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14.039001637211399</v>
      </c>
      <c r="AC6407">
        <v>0</v>
      </c>
      <c r="AD6407">
        <v>0</v>
      </c>
      <c r="AE6407">
        <v>14.039001637211399</v>
      </c>
    </row>
    <row r="6408" spans="1:31" x14ac:dyDescent="0.25">
      <c r="A6408">
        <v>2427703</v>
      </c>
      <c r="B6408">
        <v>1</v>
      </c>
      <c r="C6408" t="s">
        <v>81</v>
      </c>
      <c r="D6408" t="s">
        <v>128</v>
      </c>
      <c r="E6408" t="s">
        <v>178</v>
      </c>
      <c r="F6408" t="s">
        <v>18416</v>
      </c>
      <c r="G6408" t="s">
        <v>187</v>
      </c>
      <c r="H6408" t="s">
        <v>144</v>
      </c>
      <c r="I6408" t="s">
        <v>136</v>
      </c>
      <c r="J6408" t="s">
        <v>137</v>
      </c>
      <c r="K6408" t="s">
        <v>164</v>
      </c>
      <c r="L6408" t="s">
        <v>18417</v>
      </c>
      <c r="M6408" t="s">
        <v>18418</v>
      </c>
      <c r="N6408">
        <v>4.4097222220000001</v>
      </c>
      <c r="O6408">
        <v>0</v>
      </c>
      <c r="P6408">
        <v>1985</v>
      </c>
      <c r="Q6408">
        <v>0</v>
      </c>
      <c r="R6408">
        <v>0</v>
      </c>
      <c r="S6408">
        <v>0</v>
      </c>
      <c r="T6408">
        <v>88</v>
      </c>
      <c r="U6408">
        <v>0</v>
      </c>
      <c r="V6408">
        <v>0</v>
      </c>
      <c r="W6408">
        <v>0</v>
      </c>
      <c r="X6408">
        <v>1822.3196229409871</v>
      </c>
      <c r="Y6408">
        <v>0</v>
      </c>
      <c r="Z6408">
        <v>0</v>
      </c>
      <c r="AA6408">
        <v>0</v>
      </c>
      <c r="AB6408">
        <v>626.01308481076535</v>
      </c>
      <c r="AC6408">
        <v>0</v>
      </c>
      <c r="AD6408">
        <v>0</v>
      </c>
      <c r="AE6408">
        <v>2448.3327077517524</v>
      </c>
    </row>
    <row r="6409" spans="1:31" x14ac:dyDescent="0.25">
      <c r="A6409">
        <v>2427952</v>
      </c>
      <c r="B6409">
        <v>1</v>
      </c>
      <c r="C6409" t="s">
        <v>80</v>
      </c>
      <c r="D6409" t="s">
        <v>82</v>
      </c>
      <c r="E6409" t="s">
        <v>132</v>
      </c>
      <c r="F6409" t="s">
        <v>18419</v>
      </c>
      <c r="G6409" t="s">
        <v>153</v>
      </c>
      <c r="H6409" t="s">
        <v>135</v>
      </c>
      <c r="I6409" t="s">
        <v>136</v>
      </c>
      <c r="J6409" t="s">
        <v>137</v>
      </c>
      <c r="K6409" t="s">
        <v>138</v>
      </c>
      <c r="L6409" t="s">
        <v>18420</v>
      </c>
      <c r="M6409" t="s">
        <v>18421</v>
      </c>
      <c r="N6409">
        <v>1.9055555550000001</v>
      </c>
      <c r="O6409">
        <v>0</v>
      </c>
      <c r="P6409">
        <v>1</v>
      </c>
      <c r="Q6409">
        <v>0</v>
      </c>
      <c r="R6409">
        <v>0</v>
      </c>
      <c r="S6409">
        <v>0</v>
      </c>
      <c r="T6409">
        <v>2</v>
      </c>
      <c r="U6409">
        <v>0</v>
      </c>
      <c r="V6409">
        <v>0</v>
      </c>
      <c r="W6409">
        <v>0</v>
      </c>
      <c r="X6409">
        <v>0.44664077467648328</v>
      </c>
      <c r="Y6409">
        <v>0</v>
      </c>
      <c r="Z6409">
        <v>0</v>
      </c>
      <c r="AA6409">
        <v>0</v>
      </c>
      <c r="AB6409">
        <v>2.876608174952592</v>
      </c>
      <c r="AC6409">
        <v>0</v>
      </c>
      <c r="AD6409">
        <v>0</v>
      </c>
      <c r="AE6409">
        <v>3.3232489496290754</v>
      </c>
    </row>
    <row r="6410" spans="1:31" x14ac:dyDescent="0.25">
      <c r="A6410">
        <v>2427803</v>
      </c>
      <c r="B6410">
        <v>1</v>
      </c>
      <c r="C6410" t="s">
        <v>80</v>
      </c>
      <c r="D6410" t="s">
        <v>96</v>
      </c>
      <c r="E6410" t="s">
        <v>132</v>
      </c>
      <c r="F6410" t="s">
        <v>18422</v>
      </c>
      <c r="G6410" t="s">
        <v>153</v>
      </c>
      <c r="H6410" t="s">
        <v>135</v>
      </c>
      <c r="I6410" t="s">
        <v>136</v>
      </c>
      <c r="J6410" t="s">
        <v>137</v>
      </c>
      <c r="K6410" t="s">
        <v>138</v>
      </c>
      <c r="L6410" t="s">
        <v>18423</v>
      </c>
      <c r="M6410" t="s">
        <v>18424</v>
      </c>
      <c r="N6410">
        <v>7.0933333330000004</v>
      </c>
      <c r="O6410">
        <v>0</v>
      </c>
      <c r="P6410">
        <v>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</row>
    <row r="6411" spans="1:31" x14ac:dyDescent="0.25">
      <c r="A6411">
        <v>2427740</v>
      </c>
      <c r="B6411">
        <v>1</v>
      </c>
      <c r="C6411" t="s">
        <v>80</v>
      </c>
      <c r="D6411" t="s">
        <v>104</v>
      </c>
      <c r="E6411" t="s">
        <v>132</v>
      </c>
      <c r="F6411" t="s">
        <v>18425</v>
      </c>
      <c r="G6411" t="s">
        <v>153</v>
      </c>
      <c r="H6411" t="s">
        <v>135</v>
      </c>
      <c r="I6411" t="s">
        <v>136</v>
      </c>
      <c r="J6411" t="s">
        <v>137</v>
      </c>
      <c r="K6411" t="s">
        <v>138</v>
      </c>
      <c r="L6411" t="s">
        <v>18426</v>
      </c>
      <c r="M6411" t="s">
        <v>18427</v>
      </c>
      <c r="N6411">
        <v>5.2972222220000003</v>
      </c>
      <c r="O6411">
        <v>0</v>
      </c>
      <c r="P6411">
        <v>7</v>
      </c>
      <c r="Q6411">
        <v>0</v>
      </c>
      <c r="R6411">
        <v>0</v>
      </c>
      <c r="S6411">
        <v>0</v>
      </c>
      <c r="T6411">
        <v>3</v>
      </c>
      <c r="U6411">
        <v>0</v>
      </c>
      <c r="V6411">
        <v>0</v>
      </c>
      <c r="W6411">
        <v>0</v>
      </c>
      <c r="X6411">
        <v>6.2526706778137919</v>
      </c>
      <c r="Y6411">
        <v>0</v>
      </c>
      <c r="Z6411">
        <v>0</v>
      </c>
      <c r="AA6411">
        <v>0</v>
      </c>
      <c r="AB6411">
        <v>0.13157884362501338</v>
      </c>
      <c r="AC6411">
        <v>0</v>
      </c>
      <c r="AD6411">
        <v>0</v>
      </c>
      <c r="AE6411">
        <v>6.3842495214388055</v>
      </c>
    </row>
    <row r="6412" spans="1:31" x14ac:dyDescent="0.25">
      <c r="A6412">
        <v>2428072</v>
      </c>
      <c r="B6412">
        <v>1</v>
      </c>
      <c r="C6412" t="s">
        <v>80</v>
      </c>
      <c r="D6412" t="s">
        <v>82</v>
      </c>
      <c r="E6412" t="s">
        <v>132</v>
      </c>
      <c r="F6412" t="s">
        <v>18428</v>
      </c>
      <c r="G6412" t="s">
        <v>134</v>
      </c>
      <c r="H6412" t="s">
        <v>135</v>
      </c>
      <c r="I6412" t="s">
        <v>136</v>
      </c>
      <c r="J6412" t="s">
        <v>137</v>
      </c>
      <c r="K6412" t="s">
        <v>138</v>
      </c>
      <c r="L6412" t="s">
        <v>18429</v>
      </c>
      <c r="M6412" t="s">
        <v>18430</v>
      </c>
      <c r="N6412">
        <v>0.70111111100000001</v>
      </c>
      <c r="O6412">
        <v>0</v>
      </c>
      <c r="P6412">
        <v>1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0.40132805419131945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0.40132805419131945</v>
      </c>
    </row>
    <row r="6413" spans="1:31" x14ac:dyDescent="0.25">
      <c r="A6413">
        <v>2427763</v>
      </c>
      <c r="B6413">
        <v>1</v>
      </c>
      <c r="C6413" t="s">
        <v>80</v>
      </c>
      <c r="D6413" t="s">
        <v>105</v>
      </c>
      <c r="E6413" t="s">
        <v>147</v>
      </c>
      <c r="F6413" t="s">
        <v>18431</v>
      </c>
      <c r="G6413" t="s">
        <v>175</v>
      </c>
      <c r="H6413" t="s">
        <v>135</v>
      </c>
      <c r="I6413" t="s">
        <v>136</v>
      </c>
      <c r="J6413" t="s">
        <v>137</v>
      </c>
      <c r="K6413" t="s">
        <v>138</v>
      </c>
      <c r="L6413" t="s">
        <v>18432</v>
      </c>
      <c r="M6413" t="s">
        <v>18433</v>
      </c>
      <c r="N6413">
        <v>0.75833333300000005</v>
      </c>
      <c r="O6413">
        <v>0</v>
      </c>
      <c r="P6413">
        <v>217</v>
      </c>
      <c r="Q6413">
        <v>0</v>
      </c>
      <c r="R6413">
        <v>0</v>
      </c>
      <c r="S6413">
        <v>0</v>
      </c>
      <c r="T6413">
        <v>11</v>
      </c>
      <c r="U6413">
        <v>0</v>
      </c>
      <c r="V6413">
        <v>0</v>
      </c>
      <c r="W6413">
        <v>0</v>
      </c>
      <c r="X6413">
        <v>44.178621834450375</v>
      </c>
      <c r="Y6413">
        <v>0</v>
      </c>
      <c r="Z6413">
        <v>0</v>
      </c>
      <c r="AA6413">
        <v>0</v>
      </c>
      <c r="AB6413">
        <v>5.4062615756566617</v>
      </c>
      <c r="AC6413">
        <v>0</v>
      </c>
      <c r="AD6413">
        <v>0</v>
      </c>
      <c r="AE6413">
        <v>49.584883410107039</v>
      </c>
    </row>
    <row r="6414" spans="1:31" x14ac:dyDescent="0.25">
      <c r="A6414">
        <v>2427886</v>
      </c>
      <c r="B6414">
        <v>1</v>
      </c>
      <c r="C6414" t="s">
        <v>81</v>
      </c>
      <c r="D6414" t="s">
        <v>122</v>
      </c>
      <c r="E6414" t="s">
        <v>141</v>
      </c>
      <c r="F6414" t="s">
        <v>18434</v>
      </c>
      <c r="G6414" t="s">
        <v>256</v>
      </c>
      <c r="H6414" t="s">
        <v>144</v>
      </c>
      <c r="I6414" t="s">
        <v>136</v>
      </c>
      <c r="J6414" t="s">
        <v>137</v>
      </c>
      <c r="K6414" t="s">
        <v>138</v>
      </c>
      <c r="L6414" t="s">
        <v>18435</v>
      </c>
      <c r="M6414" t="s">
        <v>18436</v>
      </c>
      <c r="N6414">
        <v>0.48638888800000002</v>
      </c>
      <c r="O6414">
        <v>5</v>
      </c>
      <c r="P6414">
        <v>209</v>
      </c>
      <c r="Q6414">
        <v>11</v>
      </c>
      <c r="R6414">
        <v>3</v>
      </c>
      <c r="S6414">
        <v>2</v>
      </c>
      <c r="T6414">
        <v>21</v>
      </c>
      <c r="U6414">
        <v>0</v>
      </c>
      <c r="V6414">
        <v>0</v>
      </c>
      <c r="W6414">
        <v>0.50605118075951439</v>
      </c>
      <c r="X6414">
        <v>11.36568303175976</v>
      </c>
      <c r="Y6414">
        <v>3.5382537918515533</v>
      </c>
      <c r="Z6414">
        <v>1.8676121940948889E-2</v>
      </c>
      <c r="AA6414">
        <v>0.68828799910375549</v>
      </c>
      <c r="AB6414">
        <v>4.1766557265553175</v>
      </c>
      <c r="AC6414">
        <v>0</v>
      </c>
      <c r="AD6414">
        <v>0</v>
      </c>
      <c r="AE6414">
        <v>20.293607851970851</v>
      </c>
    </row>
    <row r="6415" spans="1:31" x14ac:dyDescent="0.25">
      <c r="A6415">
        <v>2427863</v>
      </c>
      <c r="B6415">
        <v>1</v>
      </c>
      <c r="C6415" t="s">
        <v>80</v>
      </c>
      <c r="D6415" t="s">
        <v>104</v>
      </c>
      <c r="E6415" t="s">
        <v>156</v>
      </c>
      <c r="F6415" t="s">
        <v>18437</v>
      </c>
      <c r="G6415" t="s">
        <v>18438</v>
      </c>
      <c r="H6415" t="s">
        <v>135</v>
      </c>
      <c r="I6415" t="s">
        <v>136</v>
      </c>
      <c r="J6415" t="s">
        <v>137</v>
      </c>
      <c r="K6415" t="s">
        <v>138</v>
      </c>
      <c r="L6415" t="s">
        <v>18439</v>
      </c>
      <c r="M6415" t="s">
        <v>18440</v>
      </c>
      <c r="N6415">
        <v>4.7780555549999999</v>
      </c>
      <c r="O6415">
        <v>0</v>
      </c>
      <c r="P6415">
        <v>6</v>
      </c>
      <c r="Q6415">
        <v>0</v>
      </c>
      <c r="R6415">
        <v>3</v>
      </c>
      <c r="S6415">
        <v>0</v>
      </c>
      <c r="T6415">
        <v>6</v>
      </c>
      <c r="U6415">
        <v>0</v>
      </c>
      <c r="V6415">
        <v>0</v>
      </c>
      <c r="W6415">
        <v>0</v>
      </c>
      <c r="X6415">
        <v>7.2477622522484815</v>
      </c>
      <c r="Y6415">
        <v>0</v>
      </c>
      <c r="Z6415">
        <v>8.3809950288833761</v>
      </c>
      <c r="AA6415">
        <v>0</v>
      </c>
      <c r="AB6415">
        <v>9.2905839954662657</v>
      </c>
      <c r="AC6415">
        <v>0</v>
      </c>
      <c r="AD6415">
        <v>0</v>
      </c>
      <c r="AE6415">
        <v>24.919341276598125</v>
      </c>
    </row>
    <row r="6416" spans="1:31" x14ac:dyDescent="0.25">
      <c r="A6416">
        <v>2427717</v>
      </c>
      <c r="B6416">
        <v>1</v>
      </c>
      <c r="C6416" t="s">
        <v>80</v>
      </c>
      <c r="D6416" t="s">
        <v>94</v>
      </c>
      <c r="E6416" t="s">
        <v>178</v>
      </c>
      <c r="F6416" t="s">
        <v>1552</v>
      </c>
      <c r="G6416" t="s">
        <v>143</v>
      </c>
      <c r="H6416" t="s">
        <v>144</v>
      </c>
      <c r="I6416" t="s">
        <v>330</v>
      </c>
      <c r="J6416" t="s">
        <v>137</v>
      </c>
      <c r="K6416" t="s">
        <v>138</v>
      </c>
      <c r="L6416" t="s">
        <v>18441</v>
      </c>
      <c r="M6416" t="s">
        <v>18442</v>
      </c>
      <c r="N6416">
        <v>5.5555550000000002E-3</v>
      </c>
      <c r="O6416">
        <v>0</v>
      </c>
      <c r="P6416">
        <v>3432</v>
      </c>
      <c r="Q6416">
        <v>98</v>
      </c>
      <c r="R6416">
        <v>658</v>
      </c>
      <c r="S6416">
        <v>20</v>
      </c>
      <c r="T6416">
        <v>456</v>
      </c>
      <c r="U6416">
        <v>5</v>
      </c>
      <c r="V6416">
        <v>1</v>
      </c>
      <c r="W6416">
        <v>0</v>
      </c>
      <c r="X6416">
        <v>2.879739856612956</v>
      </c>
      <c r="Y6416">
        <v>6.3157547974333331E-2</v>
      </c>
      <c r="Z6416">
        <v>6.4046854395411135E-2</v>
      </c>
      <c r="AA6416">
        <v>0.50594059086240006</v>
      </c>
      <c r="AB6416">
        <v>1.5309124172741357</v>
      </c>
      <c r="AC6416">
        <v>1.6851336412731945</v>
      </c>
      <c r="AD6416">
        <v>2.5663778849177782E-2</v>
      </c>
      <c r="AE6416">
        <v>6.7545946872416094</v>
      </c>
    </row>
    <row r="6417" spans="1:31" x14ac:dyDescent="0.25">
      <c r="A6417">
        <v>2427780</v>
      </c>
      <c r="B6417">
        <v>1</v>
      </c>
      <c r="C6417" t="s">
        <v>80</v>
      </c>
      <c r="D6417" t="s">
        <v>105</v>
      </c>
      <c r="E6417" t="s">
        <v>147</v>
      </c>
      <c r="F6417" t="s">
        <v>18443</v>
      </c>
      <c r="G6417" t="s">
        <v>355</v>
      </c>
      <c r="H6417" t="s">
        <v>135</v>
      </c>
      <c r="I6417" t="s">
        <v>136</v>
      </c>
      <c r="J6417" t="s">
        <v>137</v>
      </c>
      <c r="K6417" t="s">
        <v>164</v>
      </c>
      <c r="L6417" t="s">
        <v>18444</v>
      </c>
      <c r="M6417" t="s">
        <v>18445</v>
      </c>
      <c r="N6417">
        <v>4.6586111109999999</v>
      </c>
      <c r="O6417">
        <v>0</v>
      </c>
      <c r="P6417">
        <v>135</v>
      </c>
      <c r="Q6417">
        <v>0</v>
      </c>
      <c r="R6417">
        <v>0</v>
      </c>
      <c r="S6417">
        <v>0</v>
      </c>
      <c r="T6417">
        <v>12</v>
      </c>
      <c r="U6417">
        <v>0</v>
      </c>
      <c r="V6417">
        <v>0</v>
      </c>
      <c r="W6417">
        <v>0</v>
      </c>
      <c r="X6417">
        <v>129.35234512384019</v>
      </c>
      <c r="Y6417">
        <v>0</v>
      </c>
      <c r="Z6417">
        <v>0</v>
      </c>
      <c r="AA6417">
        <v>0</v>
      </c>
      <c r="AB6417">
        <v>45.062276794343759</v>
      </c>
      <c r="AC6417">
        <v>0</v>
      </c>
      <c r="AD6417">
        <v>0</v>
      </c>
      <c r="AE6417">
        <v>174.41462191818397</v>
      </c>
    </row>
    <row r="6418" spans="1:31" x14ac:dyDescent="0.25">
      <c r="A6418">
        <v>2427657</v>
      </c>
      <c r="B6418">
        <v>1</v>
      </c>
      <c r="C6418" t="s">
        <v>80</v>
      </c>
      <c r="D6418" t="s">
        <v>96</v>
      </c>
      <c r="E6418" t="s">
        <v>132</v>
      </c>
      <c r="F6418" t="s">
        <v>18446</v>
      </c>
      <c r="G6418" t="s">
        <v>134</v>
      </c>
      <c r="H6418" t="s">
        <v>135</v>
      </c>
      <c r="I6418" t="s">
        <v>136</v>
      </c>
      <c r="J6418" t="s">
        <v>137</v>
      </c>
      <c r="K6418" t="s">
        <v>138</v>
      </c>
      <c r="L6418" t="s">
        <v>18447</v>
      </c>
      <c r="M6418" t="s">
        <v>18448</v>
      </c>
      <c r="N6418">
        <v>1.105277777</v>
      </c>
      <c r="O6418">
        <v>0</v>
      </c>
      <c r="P6418">
        <v>5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3.5658015164204349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3.5658015164204349</v>
      </c>
    </row>
    <row r="6419" spans="1:31" x14ac:dyDescent="0.25">
      <c r="A6419">
        <v>2428155</v>
      </c>
      <c r="B6419">
        <v>1</v>
      </c>
      <c r="C6419" t="s">
        <v>80</v>
      </c>
      <c r="D6419" t="s">
        <v>96</v>
      </c>
      <c r="E6419" t="s">
        <v>132</v>
      </c>
      <c r="F6419" t="s">
        <v>18449</v>
      </c>
      <c r="G6419" t="s">
        <v>198</v>
      </c>
      <c r="H6419" t="s">
        <v>135</v>
      </c>
      <c r="I6419" t="s">
        <v>136</v>
      </c>
      <c r="J6419" t="s">
        <v>137</v>
      </c>
      <c r="K6419" t="s">
        <v>138</v>
      </c>
      <c r="L6419" t="s">
        <v>18450</v>
      </c>
      <c r="M6419" t="s">
        <v>18451</v>
      </c>
      <c r="N6419">
        <v>1.884166666</v>
      </c>
      <c r="O6419">
        <v>0</v>
      </c>
      <c r="P6419">
        <v>1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</row>
    <row r="6420" spans="1:31" x14ac:dyDescent="0.25">
      <c r="A6420">
        <v>2428112</v>
      </c>
      <c r="B6420">
        <v>1</v>
      </c>
      <c r="C6420" t="s">
        <v>80</v>
      </c>
      <c r="D6420" t="s">
        <v>87</v>
      </c>
      <c r="E6420" t="s">
        <v>132</v>
      </c>
      <c r="F6420" t="s">
        <v>18452</v>
      </c>
      <c r="G6420" t="s">
        <v>134</v>
      </c>
      <c r="H6420" t="s">
        <v>135</v>
      </c>
      <c r="I6420" t="s">
        <v>136</v>
      </c>
      <c r="J6420" t="s">
        <v>137</v>
      </c>
      <c r="K6420" t="s">
        <v>138</v>
      </c>
      <c r="L6420" t="s">
        <v>18453</v>
      </c>
      <c r="M6420" t="s">
        <v>18454</v>
      </c>
      <c r="N6420">
        <v>1.832777777</v>
      </c>
      <c r="O6420">
        <v>0</v>
      </c>
      <c r="P6420">
        <v>2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1.7524384181366277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1.7524384181366277</v>
      </c>
    </row>
    <row r="6421" spans="1:31" x14ac:dyDescent="0.25">
      <c r="A6421">
        <v>2428012</v>
      </c>
      <c r="B6421">
        <v>1</v>
      </c>
      <c r="C6421" t="s">
        <v>80</v>
      </c>
      <c r="D6421" t="s">
        <v>104</v>
      </c>
      <c r="E6421" t="s">
        <v>141</v>
      </c>
      <c r="F6421" t="s">
        <v>5924</v>
      </c>
      <c r="G6421" t="s">
        <v>143</v>
      </c>
      <c r="H6421" t="s">
        <v>144</v>
      </c>
      <c r="I6421" t="s">
        <v>136</v>
      </c>
      <c r="J6421" t="s">
        <v>137</v>
      </c>
      <c r="K6421" t="s">
        <v>138</v>
      </c>
      <c r="L6421" t="s">
        <v>18455</v>
      </c>
      <c r="M6421" t="s">
        <v>18456</v>
      </c>
      <c r="N6421">
        <v>1.8658333330000001</v>
      </c>
      <c r="O6421">
        <v>3</v>
      </c>
      <c r="P6421">
        <v>195</v>
      </c>
      <c r="Q6421">
        <v>19</v>
      </c>
      <c r="R6421">
        <v>244</v>
      </c>
      <c r="S6421">
        <v>14</v>
      </c>
      <c r="T6421">
        <v>75</v>
      </c>
      <c r="U6421">
        <v>4</v>
      </c>
      <c r="V6421">
        <v>0</v>
      </c>
      <c r="W6421">
        <v>75.320105606295101</v>
      </c>
      <c r="X6421">
        <v>155.72653295464718</v>
      </c>
      <c r="Y6421">
        <v>10.528425214755353</v>
      </c>
      <c r="Z6421">
        <v>35.036447013762185</v>
      </c>
      <c r="AA6421">
        <v>543.79127212793378</v>
      </c>
      <c r="AB6421">
        <v>89.296539272131113</v>
      </c>
      <c r="AC6421">
        <v>196.19906942811323</v>
      </c>
      <c r="AD6421">
        <v>0</v>
      </c>
      <c r="AE6421">
        <v>1105.8983916176378</v>
      </c>
    </row>
    <row r="6422" spans="1:31" x14ac:dyDescent="0.25">
      <c r="A6422">
        <v>2427700</v>
      </c>
      <c r="B6422">
        <v>1</v>
      </c>
      <c r="C6422" t="s">
        <v>80</v>
      </c>
      <c r="D6422" t="s">
        <v>100</v>
      </c>
      <c r="E6422" t="s">
        <v>178</v>
      </c>
      <c r="F6422" t="s">
        <v>2676</v>
      </c>
      <c r="G6422" t="s">
        <v>187</v>
      </c>
      <c r="H6422" t="s">
        <v>144</v>
      </c>
      <c r="I6422" t="s">
        <v>136</v>
      </c>
      <c r="J6422" t="s">
        <v>137</v>
      </c>
      <c r="K6422" t="s">
        <v>164</v>
      </c>
      <c r="L6422" t="s">
        <v>18457</v>
      </c>
      <c r="M6422" t="s">
        <v>18458</v>
      </c>
      <c r="N6422">
        <v>4.2233333330000002</v>
      </c>
      <c r="O6422">
        <v>0</v>
      </c>
      <c r="P6422">
        <v>1240</v>
      </c>
      <c r="Q6422">
        <v>0</v>
      </c>
      <c r="R6422">
        <v>14</v>
      </c>
      <c r="S6422">
        <v>1</v>
      </c>
      <c r="T6422">
        <v>145</v>
      </c>
      <c r="U6422">
        <v>1</v>
      </c>
      <c r="V6422">
        <v>1</v>
      </c>
      <c r="W6422">
        <v>0</v>
      </c>
      <c r="X6422">
        <v>1327.3196079812558</v>
      </c>
      <c r="Y6422">
        <v>0</v>
      </c>
      <c r="Z6422">
        <v>22.064967367698774</v>
      </c>
      <c r="AA6422">
        <v>51.838760170704525</v>
      </c>
      <c r="AB6422">
        <v>600.80553936434683</v>
      </c>
      <c r="AC6422">
        <v>123.85626206068977</v>
      </c>
      <c r="AD6422">
        <v>105.34318362089107</v>
      </c>
      <c r="AE6422">
        <v>2231.2283205655867</v>
      </c>
    </row>
    <row r="6423" spans="1:31" x14ac:dyDescent="0.25">
      <c r="A6423">
        <v>2428098</v>
      </c>
      <c r="B6423">
        <v>1</v>
      </c>
      <c r="C6423" t="s">
        <v>81</v>
      </c>
      <c r="D6423" t="s">
        <v>118</v>
      </c>
      <c r="E6423" t="s">
        <v>229</v>
      </c>
      <c r="F6423" t="s">
        <v>7335</v>
      </c>
      <c r="G6423" t="s">
        <v>143</v>
      </c>
      <c r="H6423" t="s">
        <v>144</v>
      </c>
      <c r="I6423" t="s">
        <v>136</v>
      </c>
      <c r="J6423" t="s">
        <v>137</v>
      </c>
      <c r="K6423" t="s">
        <v>138</v>
      </c>
      <c r="L6423" t="s">
        <v>18459</v>
      </c>
      <c r="M6423" t="s">
        <v>18460</v>
      </c>
      <c r="N6423">
        <v>0.11333333299999999</v>
      </c>
      <c r="O6423">
        <v>17</v>
      </c>
      <c r="P6423">
        <v>1125</v>
      </c>
      <c r="Q6423">
        <v>195</v>
      </c>
      <c r="R6423">
        <v>82</v>
      </c>
      <c r="S6423">
        <v>33</v>
      </c>
      <c r="T6423">
        <v>99</v>
      </c>
      <c r="U6423">
        <v>0</v>
      </c>
      <c r="V6423">
        <v>0</v>
      </c>
      <c r="W6423">
        <v>0.68913320595163985</v>
      </c>
      <c r="X6423">
        <v>19.72584106227735</v>
      </c>
      <c r="Y6423">
        <v>29.194032227356516</v>
      </c>
      <c r="Z6423">
        <v>2.7415972779923985</v>
      </c>
      <c r="AA6423">
        <v>12.953115334904917</v>
      </c>
      <c r="AB6423">
        <v>11.101863941431397</v>
      </c>
      <c r="AC6423">
        <v>0</v>
      </c>
      <c r="AD6423">
        <v>0</v>
      </c>
      <c r="AE6423">
        <v>76.405583049914213</v>
      </c>
    </row>
    <row r="6424" spans="1:31" x14ac:dyDescent="0.25">
      <c r="A6424">
        <v>2428499</v>
      </c>
      <c r="B6424">
        <v>1</v>
      </c>
      <c r="C6424" t="s">
        <v>81</v>
      </c>
      <c r="D6424" t="s">
        <v>118</v>
      </c>
      <c r="E6424" t="s">
        <v>132</v>
      </c>
      <c r="F6424" t="s">
        <v>18461</v>
      </c>
      <c r="G6424" t="s">
        <v>134</v>
      </c>
      <c r="H6424" t="s">
        <v>135</v>
      </c>
      <c r="I6424" t="s">
        <v>136</v>
      </c>
      <c r="J6424" t="s">
        <v>137</v>
      </c>
      <c r="K6424" t="s">
        <v>138</v>
      </c>
      <c r="L6424" t="s">
        <v>18462</v>
      </c>
      <c r="M6424" t="s">
        <v>18463</v>
      </c>
      <c r="N6424">
        <v>0.87916666600000004</v>
      </c>
      <c r="O6424">
        <v>0</v>
      </c>
      <c r="P6424">
        <v>1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9.1089357577983338E-2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9.1089357577983338E-2</v>
      </c>
    </row>
    <row r="6425" spans="1:31" x14ac:dyDescent="0.25">
      <c r="A6425">
        <v>2428353</v>
      </c>
      <c r="B6425">
        <v>1</v>
      </c>
      <c r="C6425" t="s">
        <v>81</v>
      </c>
      <c r="D6425" t="s">
        <v>116</v>
      </c>
      <c r="E6425" t="s">
        <v>132</v>
      </c>
      <c r="F6425" t="s">
        <v>18464</v>
      </c>
      <c r="G6425" t="s">
        <v>175</v>
      </c>
      <c r="H6425" t="s">
        <v>135</v>
      </c>
      <c r="I6425" t="s">
        <v>136</v>
      </c>
      <c r="J6425" t="s">
        <v>137</v>
      </c>
      <c r="K6425" t="s">
        <v>138</v>
      </c>
      <c r="L6425" t="s">
        <v>18465</v>
      </c>
      <c r="M6425" t="s">
        <v>18466</v>
      </c>
      <c r="N6425">
        <v>0.29222222199999998</v>
      </c>
      <c r="O6425">
        <v>0</v>
      </c>
      <c r="P6425">
        <v>1</v>
      </c>
      <c r="Q6425">
        <v>0</v>
      </c>
      <c r="R6425">
        <v>0</v>
      </c>
      <c r="S6425">
        <v>0</v>
      </c>
      <c r="T6425">
        <v>1</v>
      </c>
      <c r="U6425">
        <v>0</v>
      </c>
      <c r="V6425">
        <v>0</v>
      </c>
      <c r="W6425">
        <v>0</v>
      </c>
      <c r="X6425">
        <v>4.7795129125831115E-2</v>
      </c>
      <c r="Y6425">
        <v>0</v>
      </c>
      <c r="Z6425">
        <v>0</v>
      </c>
      <c r="AA6425">
        <v>0</v>
      </c>
      <c r="AB6425">
        <v>7.8793421824770005E-2</v>
      </c>
      <c r="AC6425">
        <v>0</v>
      </c>
      <c r="AD6425">
        <v>0</v>
      </c>
      <c r="AE6425">
        <v>0.12658855095060112</v>
      </c>
    </row>
    <row r="6426" spans="1:31" x14ac:dyDescent="0.25">
      <c r="A6426">
        <v>2428453</v>
      </c>
      <c r="B6426">
        <v>1</v>
      </c>
      <c r="C6426" t="s">
        <v>80</v>
      </c>
      <c r="D6426" t="s">
        <v>104</v>
      </c>
      <c r="E6426" t="s">
        <v>156</v>
      </c>
      <c r="F6426" t="s">
        <v>18467</v>
      </c>
      <c r="G6426" t="s">
        <v>175</v>
      </c>
      <c r="H6426" t="s">
        <v>135</v>
      </c>
      <c r="I6426" t="s">
        <v>136</v>
      </c>
      <c r="J6426" t="s">
        <v>137</v>
      </c>
      <c r="K6426" t="s">
        <v>138</v>
      </c>
      <c r="L6426" t="s">
        <v>18468</v>
      </c>
      <c r="M6426" t="s">
        <v>18469</v>
      </c>
      <c r="N6426">
        <v>3.4958333330000002</v>
      </c>
      <c r="O6426">
        <v>0</v>
      </c>
      <c r="P6426">
        <v>416</v>
      </c>
      <c r="Q6426">
        <v>0</v>
      </c>
      <c r="R6426">
        <v>4</v>
      </c>
      <c r="S6426">
        <v>0</v>
      </c>
      <c r="T6426">
        <v>28</v>
      </c>
      <c r="U6426">
        <v>0</v>
      </c>
      <c r="V6426">
        <v>0</v>
      </c>
      <c r="W6426">
        <v>0</v>
      </c>
      <c r="X6426">
        <v>365.19460051726327</v>
      </c>
      <c r="Y6426">
        <v>0</v>
      </c>
      <c r="Z6426">
        <v>0</v>
      </c>
      <c r="AA6426">
        <v>0</v>
      </c>
      <c r="AB6426">
        <v>48.441508094345991</v>
      </c>
      <c r="AC6426">
        <v>0</v>
      </c>
      <c r="AD6426">
        <v>0</v>
      </c>
      <c r="AE6426">
        <v>413.63610861160925</v>
      </c>
    </row>
    <row r="6427" spans="1:31" x14ac:dyDescent="0.25">
      <c r="A6427">
        <v>2428516</v>
      </c>
      <c r="B6427">
        <v>1</v>
      </c>
      <c r="C6427" t="s">
        <v>81</v>
      </c>
      <c r="D6427" t="s">
        <v>118</v>
      </c>
      <c r="E6427" t="s">
        <v>147</v>
      </c>
      <c r="F6427" t="s">
        <v>18470</v>
      </c>
      <c r="G6427" t="s">
        <v>171</v>
      </c>
      <c r="H6427" t="s">
        <v>135</v>
      </c>
      <c r="I6427" t="s">
        <v>136</v>
      </c>
      <c r="J6427" t="s">
        <v>137</v>
      </c>
      <c r="K6427" t="s">
        <v>138</v>
      </c>
      <c r="L6427" t="s">
        <v>18471</v>
      </c>
      <c r="M6427" t="s">
        <v>18472</v>
      </c>
      <c r="N6427">
        <v>0.65138888800000005</v>
      </c>
      <c r="O6427">
        <v>0</v>
      </c>
      <c r="P6427">
        <v>29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4.8695769595143181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4.8695769595143181</v>
      </c>
    </row>
    <row r="6428" spans="1:31" x14ac:dyDescent="0.25">
      <c r="A6428">
        <v>2428313</v>
      </c>
      <c r="B6428">
        <v>1</v>
      </c>
      <c r="C6428" t="s">
        <v>80</v>
      </c>
      <c r="D6428" t="s">
        <v>101</v>
      </c>
      <c r="E6428" t="s">
        <v>161</v>
      </c>
      <c r="F6428" t="s">
        <v>15114</v>
      </c>
      <c r="G6428" t="s">
        <v>256</v>
      </c>
      <c r="H6428" t="s">
        <v>144</v>
      </c>
      <c r="I6428" t="s">
        <v>136</v>
      </c>
      <c r="J6428" t="s">
        <v>137</v>
      </c>
      <c r="K6428" t="s">
        <v>138</v>
      </c>
      <c r="L6428" t="s">
        <v>18473</v>
      </c>
      <c r="M6428" t="s">
        <v>18474</v>
      </c>
      <c r="N6428">
        <v>1.5475000000000001</v>
      </c>
      <c r="O6428">
        <v>7</v>
      </c>
      <c r="P6428">
        <v>235</v>
      </c>
      <c r="Q6428">
        <v>2</v>
      </c>
      <c r="R6428">
        <v>62</v>
      </c>
      <c r="S6428">
        <v>19</v>
      </c>
      <c r="T6428">
        <v>54</v>
      </c>
      <c r="U6428">
        <v>1</v>
      </c>
      <c r="V6428">
        <v>1</v>
      </c>
      <c r="W6428">
        <v>6.0050928266161394</v>
      </c>
      <c r="X6428">
        <v>112.94068185061953</v>
      </c>
      <c r="Y6428">
        <v>1.0520640162990835</v>
      </c>
      <c r="Z6428">
        <v>9.9107590587746301</v>
      </c>
      <c r="AA6428">
        <v>103.20149226075809</v>
      </c>
      <c r="AB6428">
        <v>130.03793545312138</v>
      </c>
      <c r="AC6428">
        <v>12.356827327312194</v>
      </c>
      <c r="AD6428">
        <v>2.187464171764991</v>
      </c>
      <c r="AE6428">
        <v>377.69231696526606</v>
      </c>
    </row>
    <row r="6429" spans="1:31" x14ac:dyDescent="0.25">
      <c r="A6429">
        <v>2428622</v>
      </c>
      <c r="B6429">
        <v>1</v>
      </c>
      <c r="C6429" t="s">
        <v>80</v>
      </c>
      <c r="D6429" t="s">
        <v>100</v>
      </c>
      <c r="E6429" t="s">
        <v>132</v>
      </c>
      <c r="F6429" t="s">
        <v>18475</v>
      </c>
      <c r="G6429" t="s">
        <v>134</v>
      </c>
      <c r="H6429" t="s">
        <v>135</v>
      </c>
      <c r="I6429" t="s">
        <v>136</v>
      </c>
      <c r="J6429" t="s">
        <v>137</v>
      </c>
      <c r="K6429" t="s">
        <v>138</v>
      </c>
      <c r="L6429" t="s">
        <v>18476</v>
      </c>
      <c r="M6429" t="s">
        <v>18477</v>
      </c>
      <c r="N6429">
        <v>1.7508333330000001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1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0.43301633373041337</v>
      </c>
      <c r="AC6429">
        <v>0</v>
      </c>
      <c r="AD6429">
        <v>0</v>
      </c>
      <c r="AE6429">
        <v>0.43301633373041337</v>
      </c>
    </row>
    <row r="6430" spans="1:31" x14ac:dyDescent="0.25">
      <c r="A6430">
        <v>2428668</v>
      </c>
      <c r="B6430">
        <v>1</v>
      </c>
      <c r="C6430" t="s">
        <v>80</v>
      </c>
      <c r="D6430" t="s">
        <v>103</v>
      </c>
      <c r="E6430" t="s">
        <v>147</v>
      </c>
      <c r="F6430" t="s">
        <v>1977</v>
      </c>
      <c r="G6430" t="s">
        <v>171</v>
      </c>
      <c r="H6430" t="s">
        <v>135</v>
      </c>
      <c r="I6430" t="s">
        <v>136</v>
      </c>
      <c r="J6430" t="s">
        <v>137</v>
      </c>
      <c r="K6430" t="s">
        <v>138</v>
      </c>
      <c r="L6430" t="s">
        <v>18478</v>
      </c>
      <c r="M6430" t="s">
        <v>18479</v>
      </c>
      <c r="N6430">
        <v>0.94666666600000005</v>
      </c>
      <c r="O6430">
        <v>0</v>
      </c>
      <c r="P6430">
        <v>66</v>
      </c>
      <c r="Q6430">
        <v>0</v>
      </c>
      <c r="R6430">
        <v>0</v>
      </c>
      <c r="S6430">
        <v>0</v>
      </c>
      <c r="T6430">
        <v>4</v>
      </c>
      <c r="U6430">
        <v>0</v>
      </c>
      <c r="V6430">
        <v>0</v>
      </c>
      <c r="W6430">
        <v>0</v>
      </c>
      <c r="X6430">
        <v>7.5199235381662364</v>
      </c>
      <c r="Y6430">
        <v>0</v>
      </c>
      <c r="Z6430">
        <v>0</v>
      </c>
      <c r="AA6430">
        <v>0</v>
      </c>
      <c r="AB6430">
        <v>0.81625862056214005</v>
      </c>
      <c r="AC6430">
        <v>0</v>
      </c>
      <c r="AD6430">
        <v>0</v>
      </c>
      <c r="AE6430">
        <v>8.3361821587283771</v>
      </c>
    </row>
    <row r="6431" spans="1:31" x14ac:dyDescent="0.25">
      <c r="A6431">
        <v>2428273</v>
      </c>
      <c r="B6431">
        <v>1</v>
      </c>
      <c r="C6431" t="s">
        <v>80</v>
      </c>
      <c r="D6431" t="s">
        <v>89</v>
      </c>
      <c r="E6431" t="s">
        <v>290</v>
      </c>
      <c r="F6431" t="s">
        <v>307</v>
      </c>
      <c r="G6431" t="s">
        <v>171</v>
      </c>
      <c r="H6431" t="s">
        <v>135</v>
      </c>
      <c r="I6431" t="s">
        <v>136</v>
      </c>
      <c r="J6431" t="s">
        <v>137</v>
      </c>
      <c r="K6431" t="s">
        <v>138</v>
      </c>
      <c r="L6431" t="s">
        <v>18480</v>
      </c>
      <c r="M6431" t="s">
        <v>18481</v>
      </c>
      <c r="N6431">
        <v>0.73277777700000002</v>
      </c>
      <c r="O6431">
        <v>0</v>
      </c>
      <c r="P6431">
        <v>30</v>
      </c>
      <c r="Q6431">
        <v>0</v>
      </c>
      <c r="R6431">
        <v>0</v>
      </c>
      <c r="S6431">
        <v>0</v>
      </c>
      <c r="T6431">
        <v>2</v>
      </c>
      <c r="U6431">
        <v>0</v>
      </c>
      <c r="V6431">
        <v>0</v>
      </c>
      <c r="W6431">
        <v>0</v>
      </c>
      <c r="X6431">
        <v>4.0405769820749446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4.0405769820749446</v>
      </c>
    </row>
    <row r="6432" spans="1:31" x14ac:dyDescent="0.25">
      <c r="A6432">
        <v>2428536</v>
      </c>
      <c r="B6432">
        <v>1</v>
      </c>
      <c r="C6432" t="s">
        <v>81</v>
      </c>
      <c r="D6432" t="s">
        <v>113</v>
      </c>
      <c r="E6432" t="s">
        <v>141</v>
      </c>
      <c r="F6432" t="s">
        <v>18482</v>
      </c>
      <c r="G6432" t="s">
        <v>143</v>
      </c>
      <c r="H6432" t="s">
        <v>144</v>
      </c>
      <c r="I6432" t="s">
        <v>136</v>
      </c>
      <c r="J6432" t="s">
        <v>137</v>
      </c>
      <c r="K6432" t="s">
        <v>138</v>
      </c>
      <c r="L6432" t="s">
        <v>18483</v>
      </c>
      <c r="M6432" t="s">
        <v>18484</v>
      </c>
      <c r="N6432">
        <v>0.55611111099999999</v>
      </c>
      <c r="O6432">
        <v>0</v>
      </c>
      <c r="P6432">
        <v>38</v>
      </c>
      <c r="Q6432">
        <v>0</v>
      </c>
      <c r="R6432">
        <v>26</v>
      </c>
      <c r="S6432">
        <v>3</v>
      </c>
      <c r="T6432">
        <v>6</v>
      </c>
      <c r="U6432">
        <v>0</v>
      </c>
      <c r="V6432">
        <v>0</v>
      </c>
      <c r="W6432">
        <v>0</v>
      </c>
      <c r="X6432">
        <v>3.5693815977920105</v>
      </c>
      <c r="Y6432">
        <v>0</v>
      </c>
      <c r="Z6432">
        <v>0.48674614653164494</v>
      </c>
      <c r="AA6432">
        <v>28.351822356731216</v>
      </c>
      <c r="AB6432">
        <v>9.9708638617721466</v>
      </c>
      <c r="AC6432">
        <v>0</v>
      </c>
      <c r="AD6432">
        <v>0</v>
      </c>
      <c r="AE6432">
        <v>42.378813962827017</v>
      </c>
    </row>
    <row r="6433" spans="1:31" x14ac:dyDescent="0.25">
      <c r="A6433">
        <v>2428413</v>
      </c>
      <c r="B6433">
        <v>1</v>
      </c>
      <c r="C6433" t="s">
        <v>80</v>
      </c>
      <c r="D6433" t="s">
        <v>95</v>
      </c>
      <c r="E6433" t="s">
        <v>229</v>
      </c>
      <c r="F6433" t="s">
        <v>18485</v>
      </c>
      <c r="G6433" t="s">
        <v>187</v>
      </c>
      <c r="H6433" t="s">
        <v>144</v>
      </c>
      <c r="I6433" t="s">
        <v>136</v>
      </c>
      <c r="J6433" t="s">
        <v>137</v>
      </c>
      <c r="K6433" t="s">
        <v>164</v>
      </c>
      <c r="L6433" t="s">
        <v>18486</v>
      </c>
      <c r="M6433" t="s">
        <v>18487</v>
      </c>
      <c r="N6433">
        <v>1.760555555</v>
      </c>
      <c r="O6433">
        <v>50</v>
      </c>
      <c r="P6433">
        <v>79</v>
      </c>
      <c r="Q6433">
        <v>49</v>
      </c>
      <c r="R6433">
        <v>152</v>
      </c>
      <c r="S6433">
        <v>57</v>
      </c>
      <c r="T6433">
        <v>47</v>
      </c>
      <c r="U6433">
        <v>8</v>
      </c>
      <c r="V6433">
        <v>0</v>
      </c>
      <c r="W6433">
        <v>37.536986209484141</v>
      </c>
      <c r="X6433">
        <v>27.069122058686478</v>
      </c>
      <c r="Y6433">
        <v>154.16144922311153</v>
      </c>
      <c r="Z6433">
        <v>60.430007456407893</v>
      </c>
      <c r="AA6433">
        <v>697.90292394860603</v>
      </c>
      <c r="AB6433">
        <v>92.37448152664372</v>
      </c>
      <c r="AC6433">
        <v>564.21057518764451</v>
      </c>
      <c r="AD6433">
        <v>0</v>
      </c>
      <c r="AE6433">
        <v>1633.6855456105843</v>
      </c>
    </row>
    <row r="6434" spans="1:31" x14ac:dyDescent="0.25">
      <c r="A6434">
        <v>2428436</v>
      </c>
      <c r="B6434">
        <v>1</v>
      </c>
      <c r="C6434" t="s">
        <v>81</v>
      </c>
      <c r="D6434" t="s">
        <v>128</v>
      </c>
      <c r="E6434" t="s">
        <v>132</v>
      </c>
      <c r="F6434" t="s">
        <v>18488</v>
      </c>
      <c r="G6434" t="s">
        <v>134</v>
      </c>
      <c r="H6434" t="s">
        <v>135</v>
      </c>
      <c r="I6434" t="s">
        <v>136</v>
      </c>
      <c r="J6434" t="s">
        <v>137</v>
      </c>
      <c r="K6434" t="s">
        <v>138</v>
      </c>
      <c r="L6434" t="s">
        <v>18489</v>
      </c>
      <c r="M6434" t="s">
        <v>18490</v>
      </c>
      <c r="N6434">
        <v>2.2324999999999999</v>
      </c>
      <c r="O6434">
        <v>0</v>
      </c>
      <c r="P6434">
        <v>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</row>
    <row r="6435" spans="1:31" x14ac:dyDescent="0.25">
      <c r="A6435">
        <v>2428585</v>
      </c>
      <c r="B6435">
        <v>1</v>
      </c>
      <c r="C6435" t="s">
        <v>80</v>
      </c>
      <c r="D6435" t="s">
        <v>88</v>
      </c>
      <c r="E6435" t="s">
        <v>132</v>
      </c>
      <c r="F6435" t="s">
        <v>18491</v>
      </c>
      <c r="G6435" t="s">
        <v>198</v>
      </c>
      <c r="H6435" t="s">
        <v>135</v>
      </c>
      <c r="I6435" t="s">
        <v>136</v>
      </c>
      <c r="J6435" t="s">
        <v>137</v>
      </c>
      <c r="K6435" t="s">
        <v>138</v>
      </c>
      <c r="L6435" t="s">
        <v>18492</v>
      </c>
      <c r="M6435" t="s">
        <v>18493</v>
      </c>
      <c r="N6435">
        <v>1.1161111109999999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1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4.6367472341319438E-2</v>
      </c>
      <c r="AC6435">
        <v>0</v>
      </c>
      <c r="AD6435">
        <v>0</v>
      </c>
      <c r="AE6435">
        <v>4.6367472341319438E-2</v>
      </c>
    </row>
    <row r="6436" spans="1:31" x14ac:dyDescent="0.25">
      <c r="A6436">
        <v>2428642</v>
      </c>
      <c r="B6436">
        <v>1</v>
      </c>
      <c r="C6436" t="s">
        <v>81</v>
      </c>
      <c r="D6436" t="s">
        <v>128</v>
      </c>
      <c r="E6436" t="s">
        <v>141</v>
      </c>
      <c r="F6436" t="s">
        <v>13494</v>
      </c>
      <c r="G6436" t="s">
        <v>1428</v>
      </c>
      <c r="H6436" t="s">
        <v>144</v>
      </c>
      <c r="I6436" t="s">
        <v>136</v>
      </c>
      <c r="J6436" t="s">
        <v>137</v>
      </c>
      <c r="K6436" t="s">
        <v>138</v>
      </c>
      <c r="L6436" t="s">
        <v>18494</v>
      </c>
      <c r="M6436" t="s">
        <v>18495</v>
      </c>
      <c r="N6436">
        <v>5.0411111110000002</v>
      </c>
      <c r="O6436">
        <v>0</v>
      </c>
      <c r="P6436">
        <v>0</v>
      </c>
      <c r="Q6436">
        <v>1</v>
      </c>
      <c r="R6436">
        <v>0</v>
      </c>
      <c r="S6436">
        <v>12</v>
      </c>
      <c r="T6436">
        <v>1</v>
      </c>
      <c r="U6436">
        <v>19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592.98731594402932</v>
      </c>
      <c r="AB6436">
        <v>0</v>
      </c>
      <c r="AC6436">
        <v>3894.0361089002231</v>
      </c>
      <c r="AD6436">
        <v>0</v>
      </c>
      <c r="AE6436">
        <v>4487.0234248442521</v>
      </c>
    </row>
    <row r="6437" spans="1:31" x14ac:dyDescent="0.25">
      <c r="A6437">
        <v>2428393</v>
      </c>
      <c r="B6437">
        <v>1</v>
      </c>
      <c r="C6437" t="s">
        <v>80</v>
      </c>
      <c r="D6437" t="s">
        <v>82</v>
      </c>
      <c r="E6437" t="s">
        <v>290</v>
      </c>
      <c r="F6437" t="s">
        <v>18496</v>
      </c>
      <c r="G6437" t="s">
        <v>175</v>
      </c>
      <c r="H6437" t="s">
        <v>135</v>
      </c>
      <c r="I6437" t="s">
        <v>136</v>
      </c>
      <c r="J6437" t="s">
        <v>137</v>
      </c>
      <c r="K6437" t="s">
        <v>138</v>
      </c>
      <c r="L6437" t="s">
        <v>18497</v>
      </c>
      <c r="M6437" t="s">
        <v>18498</v>
      </c>
      <c r="N6437">
        <v>2.386111111</v>
      </c>
      <c r="O6437">
        <v>0</v>
      </c>
      <c r="P6437">
        <v>61</v>
      </c>
      <c r="Q6437">
        <v>0</v>
      </c>
      <c r="R6437">
        <v>0</v>
      </c>
      <c r="S6437">
        <v>0</v>
      </c>
      <c r="T6437">
        <v>28</v>
      </c>
      <c r="U6437">
        <v>0</v>
      </c>
      <c r="V6437">
        <v>0</v>
      </c>
      <c r="W6437">
        <v>0</v>
      </c>
      <c r="X6437">
        <v>32.016818102878588</v>
      </c>
      <c r="Y6437">
        <v>0</v>
      </c>
      <c r="Z6437">
        <v>0</v>
      </c>
      <c r="AA6437">
        <v>0</v>
      </c>
      <c r="AB6437">
        <v>69.2665856550461</v>
      </c>
      <c r="AC6437">
        <v>0</v>
      </c>
      <c r="AD6437">
        <v>0</v>
      </c>
      <c r="AE6437">
        <v>101.28340375792469</v>
      </c>
    </row>
    <row r="6438" spans="1:31" x14ac:dyDescent="0.25">
      <c r="A6438">
        <v>2428356</v>
      </c>
      <c r="B6438">
        <v>1</v>
      </c>
      <c r="C6438" t="s">
        <v>81</v>
      </c>
      <c r="D6438" t="s">
        <v>118</v>
      </c>
      <c r="E6438" t="s">
        <v>161</v>
      </c>
      <c r="F6438" t="s">
        <v>14241</v>
      </c>
      <c r="G6438" t="s">
        <v>256</v>
      </c>
      <c r="H6438" t="s">
        <v>144</v>
      </c>
      <c r="I6438" t="s">
        <v>136</v>
      </c>
      <c r="J6438" t="s">
        <v>137</v>
      </c>
      <c r="K6438" t="s">
        <v>138</v>
      </c>
      <c r="L6438" t="s">
        <v>18499</v>
      </c>
      <c r="M6438" t="s">
        <v>18500</v>
      </c>
      <c r="N6438">
        <v>1.463055555</v>
      </c>
      <c r="O6438">
        <v>0</v>
      </c>
      <c r="P6438">
        <v>467</v>
      </c>
      <c r="Q6438">
        <v>0</v>
      </c>
      <c r="R6438">
        <v>9</v>
      </c>
      <c r="S6438">
        <v>0</v>
      </c>
      <c r="T6438">
        <v>37</v>
      </c>
      <c r="U6438">
        <v>0</v>
      </c>
      <c r="V6438">
        <v>0</v>
      </c>
      <c r="W6438">
        <v>0</v>
      </c>
      <c r="X6438">
        <v>12.005565787582183</v>
      </c>
      <c r="Y6438">
        <v>0</v>
      </c>
      <c r="Z6438">
        <v>8.7356400787500009E-4</v>
      </c>
      <c r="AA6438">
        <v>0</v>
      </c>
      <c r="AB6438">
        <v>12.214814097010931</v>
      </c>
      <c r="AC6438">
        <v>0</v>
      </c>
      <c r="AD6438">
        <v>0</v>
      </c>
      <c r="AE6438">
        <v>24.22125344860099</v>
      </c>
    </row>
    <row r="6439" spans="1:31" x14ac:dyDescent="0.25">
      <c r="A6439">
        <v>2428287</v>
      </c>
      <c r="B6439">
        <v>1</v>
      </c>
      <c r="C6439" t="s">
        <v>80</v>
      </c>
      <c r="D6439" t="s">
        <v>102</v>
      </c>
      <c r="E6439" t="s">
        <v>156</v>
      </c>
      <c r="F6439" t="s">
        <v>18501</v>
      </c>
      <c r="G6439" t="s">
        <v>187</v>
      </c>
      <c r="H6439" t="s">
        <v>135</v>
      </c>
      <c r="I6439" t="s">
        <v>136</v>
      </c>
      <c r="J6439" t="s">
        <v>137</v>
      </c>
      <c r="K6439" t="s">
        <v>164</v>
      </c>
      <c r="L6439" t="s">
        <v>18502</v>
      </c>
      <c r="M6439" t="s">
        <v>18503</v>
      </c>
      <c r="N6439">
        <v>8.1277777770000004</v>
      </c>
      <c r="O6439">
        <v>0</v>
      </c>
      <c r="P6439">
        <v>27</v>
      </c>
      <c r="Q6439">
        <v>0</v>
      </c>
      <c r="R6439">
        <v>8</v>
      </c>
      <c r="S6439">
        <v>0</v>
      </c>
      <c r="T6439">
        <v>4</v>
      </c>
      <c r="U6439">
        <v>0</v>
      </c>
      <c r="V6439">
        <v>0</v>
      </c>
      <c r="W6439">
        <v>0</v>
      </c>
      <c r="X6439">
        <v>29.755632113837216</v>
      </c>
      <c r="Y6439">
        <v>0</v>
      </c>
      <c r="Z6439">
        <v>0</v>
      </c>
      <c r="AA6439">
        <v>0</v>
      </c>
      <c r="AB6439">
        <v>21.399155635973624</v>
      </c>
      <c r="AC6439">
        <v>0</v>
      </c>
      <c r="AD6439">
        <v>0</v>
      </c>
      <c r="AE6439">
        <v>51.154787749810836</v>
      </c>
    </row>
    <row r="6440" spans="1:31" x14ac:dyDescent="0.25">
      <c r="A6440">
        <v>2428310</v>
      </c>
      <c r="B6440">
        <v>1</v>
      </c>
      <c r="C6440" t="s">
        <v>80</v>
      </c>
      <c r="D6440" t="s">
        <v>93</v>
      </c>
      <c r="E6440" t="s">
        <v>156</v>
      </c>
      <c r="F6440" t="s">
        <v>18504</v>
      </c>
      <c r="G6440" t="s">
        <v>187</v>
      </c>
      <c r="H6440" t="s">
        <v>135</v>
      </c>
      <c r="I6440" t="s">
        <v>136</v>
      </c>
      <c r="J6440" t="s">
        <v>137</v>
      </c>
      <c r="K6440" t="s">
        <v>164</v>
      </c>
      <c r="L6440" t="s">
        <v>18505</v>
      </c>
      <c r="M6440" t="s">
        <v>18506</v>
      </c>
      <c r="N6440">
        <v>2.8152777769999999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57</v>
      </c>
      <c r="U6440">
        <v>0</v>
      </c>
      <c r="V6440">
        <v>1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255.21322589459206</v>
      </c>
      <c r="AC6440">
        <v>0</v>
      </c>
      <c r="AD6440">
        <v>8.2931119021860624</v>
      </c>
      <c r="AE6440">
        <v>263.5063377967781</v>
      </c>
    </row>
    <row r="6441" spans="1:31" x14ac:dyDescent="0.25">
      <c r="A6441">
        <v>2428333</v>
      </c>
      <c r="B6441">
        <v>1</v>
      </c>
      <c r="C6441" t="s">
        <v>80</v>
      </c>
      <c r="D6441" t="s">
        <v>103</v>
      </c>
      <c r="E6441" t="s">
        <v>178</v>
      </c>
      <c r="F6441" t="s">
        <v>18507</v>
      </c>
      <c r="G6441" t="s">
        <v>355</v>
      </c>
      <c r="H6441" t="s">
        <v>144</v>
      </c>
      <c r="I6441" t="s">
        <v>136</v>
      </c>
      <c r="J6441" t="s">
        <v>137</v>
      </c>
      <c r="K6441" t="s">
        <v>164</v>
      </c>
      <c r="L6441" t="s">
        <v>18508</v>
      </c>
      <c r="M6441" t="s">
        <v>18509</v>
      </c>
      <c r="N6441">
        <v>5.8744444439999999</v>
      </c>
      <c r="O6441">
        <v>0</v>
      </c>
      <c r="P6441">
        <v>37</v>
      </c>
      <c r="Q6441">
        <v>0</v>
      </c>
      <c r="R6441">
        <v>3</v>
      </c>
      <c r="S6441">
        <v>1</v>
      </c>
      <c r="T6441">
        <v>15</v>
      </c>
      <c r="U6441">
        <v>2</v>
      </c>
      <c r="V6441">
        <v>3</v>
      </c>
      <c r="W6441">
        <v>0</v>
      </c>
      <c r="X6441">
        <v>68.173809440946116</v>
      </c>
      <c r="Y6441">
        <v>0</v>
      </c>
      <c r="Z6441">
        <v>2.5545687460703235</v>
      </c>
      <c r="AA6441">
        <v>7.5663552895245108</v>
      </c>
      <c r="AB6441">
        <v>69.713813846273624</v>
      </c>
      <c r="AC6441">
        <v>1832.0016979839893</v>
      </c>
      <c r="AD6441">
        <v>358.87557219985172</v>
      </c>
      <c r="AE6441">
        <v>2338.8858175066557</v>
      </c>
    </row>
    <row r="6442" spans="1:31" x14ac:dyDescent="0.25">
      <c r="A6442">
        <v>2428456</v>
      </c>
      <c r="B6442">
        <v>1</v>
      </c>
      <c r="C6442" t="s">
        <v>80</v>
      </c>
      <c r="D6442" t="s">
        <v>105</v>
      </c>
      <c r="E6442" t="s">
        <v>132</v>
      </c>
      <c r="F6442" t="s">
        <v>18510</v>
      </c>
      <c r="G6442" t="s">
        <v>1709</v>
      </c>
      <c r="H6442" t="s">
        <v>135</v>
      </c>
      <c r="I6442" t="s">
        <v>136</v>
      </c>
      <c r="J6442" t="s">
        <v>137</v>
      </c>
      <c r="K6442" t="s">
        <v>138</v>
      </c>
      <c r="L6442" t="s">
        <v>18511</v>
      </c>
      <c r="M6442" t="s">
        <v>18512</v>
      </c>
      <c r="N6442">
        <v>7.9236111109999996</v>
      </c>
      <c r="O6442">
        <v>0</v>
      </c>
      <c r="P6442">
        <v>13</v>
      </c>
      <c r="Q6442">
        <v>0</v>
      </c>
      <c r="R6442">
        <v>0</v>
      </c>
      <c r="S6442">
        <v>0</v>
      </c>
      <c r="T6442">
        <v>1</v>
      </c>
      <c r="U6442">
        <v>0</v>
      </c>
      <c r="V6442">
        <v>0</v>
      </c>
      <c r="W6442">
        <v>0</v>
      </c>
      <c r="X6442">
        <v>25.744127309723915</v>
      </c>
      <c r="Y6442">
        <v>0</v>
      </c>
      <c r="Z6442">
        <v>0</v>
      </c>
      <c r="AA6442">
        <v>0</v>
      </c>
      <c r="AB6442">
        <v>0.7156187155146545</v>
      </c>
      <c r="AC6442">
        <v>0</v>
      </c>
      <c r="AD6442">
        <v>0</v>
      </c>
      <c r="AE6442">
        <v>26.459746025238569</v>
      </c>
    </row>
    <row r="6443" spans="1:31" x14ac:dyDescent="0.25">
      <c r="A6443">
        <v>2428270</v>
      </c>
      <c r="B6443">
        <v>1</v>
      </c>
      <c r="C6443" t="s">
        <v>80</v>
      </c>
      <c r="D6443" t="s">
        <v>88</v>
      </c>
      <c r="E6443" t="s">
        <v>132</v>
      </c>
      <c r="F6443" t="s">
        <v>18513</v>
      </c>
      <c r="G6443" t="s">
        <v>153</v>
      </c>
      <c r="H6443" t="s">
        <v>135</v>
      </c>
      <c r="I6443" t="s">
        <v>136</v>
      </c>
      <c r="J6443" t="s">
        <v>137</v>
      </c>
      <c r="K6443" t="s">
        <v>138</v>
      </c>
      <c r="L6443" t="s">
        <v>18514</v>
      </c>
      <c r="M6443" t="s">
        <v>18515</v>
      </c>
      <c r="N6443">
        <v>0.70472222200000001</v>
      </c>
      <c r="O6443">
        <v>0</v>
      </c>
      <c r="P6443">
        <v>9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1.5929825672599165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1.5929825672599165</v>
      </c>
    </row>
    <row r="6444" spans="1:31" x14ac:dyDescent="0.25">
      <c r="A6444">
        <v>2428439</v>
      </c>
      <c r="B6444">
        <v>1</v>
      </c>
      <c r="C6444" t="s">
        <v>81</v>
      </c>
      <c r="D6444" t="s">
        <v>120</v>
      </c>
      <c r="E6444" t="s">
        <v>156</v>
      </c>
      <c r="F6444" t="s">
        <v>18516</v>
      </c>
      <c r="G6444" t="s">
        <v>158</v>
      </c>
      <c r="H6444" t="s">
        <v>135</v>
      </c>
      <c r="I6444" t="s">
        <v>136</v>
      </c>
      <c r="J6444" t="s">
        <v>137</v>
      </c>
      <c r="K6444" t="s">
        <v>138</v>
      </c>
      <c r="L6444" t="s">
        <v>18517</v>
      </c>
      <c r="M6444" t="s">
        <v>18518</v>
      </c>
      <c r="N6444">
        <v>0.61555555500000003</v>
      </c>
      <c r="O6444">
        <v>0</v>
      </c>
      <c r="P6444">
        <v>134</v>
      </c>
      <c r="Q6444">
        <v>0</v>
      </c>
      <c r="R6444">
        <v>1</v>
      </c>
      <c r="S6444">
        <v>0</v>
      </c>
      <c r="T6444">
        <v>8</v>
      </c>
      <c r="U6444">
        <v>0</v>
      </c>
      <c r="V6444">
        <v>0</v>
      </c>
      <c r="W6444">
        <v>0</v>
      </c>
      <c r="X6444">
        <v>16.194008679697625</v>
      </c>
      <c r="Y6444">
        <v>0</v>
      </c>
      <c r="Z6444">
        <v>0</v>
      </c>
      <c r="AA6444">
        <v>0</v>
      </c>
      <c r="AB6444">
        <v>2.1066189423767034</v>
      </c>
      <c r="AC6444">
        <v>0</v>
      </c>
      <c r="AD6444">
        <v>0</v>
      </c>
      <c r="AE6444">
        <v>18.300627622074327</v>
      </c>
    </row>
    <row r="6445" spans="1:31" x14ac:dyDescent="0.25">
      <c r="A6445">
        <v>2428582</v>
      </c>
      <c r="B6445">
        <v>1</v>
      </c>
      <c r="C6445" t="s">
        <v>81</v>
      </c>
      <c r="D6445" t="s">
        <v>120</v>
      </c>
      <c r="E6445" t="s">
        <v>141</v>
      </c>
      <c r="F6445" t="s">
        <v>18519</v>
      </c>
      <c r="G6445" t="s">
        <v>143</v>
      </c>
      <c r="H6445" t="s">
        <v>144</v>
      </c>
      <c r="I6445" t="s">
        <v>136</v>
      </c>
      <c r="J6445" t="s">
        <v>137</v>
      </c>
      <c r="K6445" t="s">
        <v>138</v>
      </c>
      <c r="L6445" t="s">
        <v>18520</v>
      </c>
      <c r="M6445" t="s">
        <v>18521</v>
      </c>
      <c r="N6445">
        <v>2.1916666660000002</v>
      </c>
      <c r="O6445">
        <v>1</v>
      </c>
      <c r="P6445">
        <v>1126</v>
      </c>
      <c r="Q6445">
        <v>56</v>
      </c>
      <c r="R6445">
        <v>86</v>
      </c>
      <c r="S6445">
        <v>5</v>
      </c>
      <c r="T6445">
        <v>145</v>
      </c>
      <c r="U6445">
        <v>1</v>
      </c>
      <c r="V6445">
        <v>0</v>
      </c>
      <c r="W6445">
        <v>0.71339046324699995</v>
      </c>
      <c r="X6445">
        <v>588.08485706461056</v>
      </c>
      <c r="Y6445">
        <v>3.2937154803881339</v>
      </c>
      <c r="Z6445">
        <v>59.99106062182387</v>
      </c>
      <c r="AA6445">
        <v>45.46829745626642</v>
      </c>
      <c r="AB6445">
        <v>106.17729439098781</v>
      </c>
      <c r="AC6445">
        <v>275.90911769464611</v>
      </c>
      <c r="AD6445">
        <v>0</v>
      </c>
      <c r="AE6445">
        <v>1079.63773317197</v>
      </c>
    </row>
    <row r="6446" spans="1:31" x14ac:dyDescent="0.25">
      <c r="A6446">
        <v>2428459</v>
      </c>
      <c r="B6446">
        <v>1</v>
      </c>
      <c r="C6446" t="s">
        <v>81</v>
      </c>
      <c r="D6446" t="s">
        <v>120</v>
      </c>
      <c r="E6446" t="s">
        <v>156</v>
      </c>
      <c r="F6446" t="s">
        <v>18522</v>
      </c>
      <c r="G6446" t="s">
        <v>158</v>
      </c>
      <c r="H6446" t="s">
        <v>135</v>
      </c>
      <c r="I6446" t="s">
        <v>136</v>
      </c>
      <c r="J6446" t="s">
        <v>137</v>
      </c>
      <c r="K6446" t="s">
        <v>138</v>
      </c>
      <c r="L6446" t="s">
        <v>18523</v>
      </c>
      <c r="M6446" t="s">
        <v>18524</v>
      </c>
      <c r="N6446">
        <v>0.98</v>
      </c>
      <c r="O6446">
        <v>0</v>
      </c>
      <c r="P6446">
        <v>0</v>
      </c>
      <c r="Q6446">
        <v>0</v>
      </c>
      <c r="R6446">
        <v>6</v>
      </c>
      <c r="S6446">
        <v>0</v>
      </c>
      <c r="T6446">
        <v>8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2.1246906902789107</v>
      </c>
      <c r="AA6446">
        <v>0</v>
      </c>
      <c r="AB6446">
        <v>2.3603767186700848</v>
      </c>
      <c r="AC6446">
        <v>0</v>
      </c>
      <c r="AD6446">
        <v>0</v>
      </c>
      <c r="AE6446">
        <v>4.4850674089489955</v>
      </c>
    </row>
    <row r="6447" spans="1:31" x14ac:dyDescent="0.25">
      <c r="A6447">
        <v>2428433</v>
      </c>
      <c r="B6447">
        <v>1</v>
      </c>
      <c r="C6447" t="s">
        <v>80</v>
      </c>
      <c r="D6447" t="s">
        <v>95</v>
      </c>
      <c r="E6447" t="s">
        <v>161</v>
      </c>
      <c r="F6447" t="s">
        <v>18525</v>
      </c>
      <c r="G6447" t="s">
        <v>175</v>
      </c>
      <c r="H6447" t="s">
        <v>144</v>
      </c>
      <c r="I6447" t="s">
        <v>136</v>
      </c>
      <c r="J6447" t="s">
        <v>137</v>
      </c>
      <c r="K6447" t="s">
        <v>138</v>
      </c>
      <c r="L6447" t="s">
        <v>18526</v>
      </c>
      <c r="M6447" t="s">
        <v>18527</v>
      </c>
      <c r="N6447">
        <v>1.5277777770000001</v>
      </c>
      <c r="O6447">
        <v>0</v>
      </c>
      <c r="P6447">
        <v>324</v>
      </c>
      <c r="Q6447">
        <v>0</v>
      </c>
      <c r="R6447">
        <v>0</v>
      </c>
      <c r="S6447">
        <v>0</v>
      </c>
      <c r="T6447">
        <v>13</v>
      </c>
      <c r="U6447">
        <v>0</v>
      </c>
      <c r="V6447">
        <v>0</v>
      </c>
      <c r="W6447">
        <v>0</v>
      </c>
      <c r="X6447">
        <v>98.487733001488351</v>
      </c>
      <c r="Y6447">
        <v>0</v>
      </c>
      <c r="Z6447">
        <v>0</v>
      </c>
      <c r="AA6447">
        <v>0</v>
      </c>
      <c r="AB6447">
        <v>20.993007181538228</v>
      </c>
      <c r="AC6447">
        <v>0</v>
      </c>
      <c r="AD6447">
        <v>0</v>
      </c>
      <c r="AE6447">
        <v>119.48074018302658</v>
      </c>
    </row>
    <row r="6448" spans="1:31" x14ac:dyDescent="0.25">
      <c r="A6448">
        <v>2428539</v>
      </c>
      <c r="B6448">
        <v>1</v>
      </c>
      <c r="C6448" t="s">
        <v>80</v>
      </c>
      <c r="D6448" t="s">
        <v>98</v>
      </c>
      <c r="E6448" t="s">
        <v>147</v>
      </c>
      <c r="F6448" t="s">
        <v>18528</v>
      </c>
      <c r="G6448" t="s">
        <v>171</v>
      </c>
      <c r="H6448" t="s">
        <v>135</v>
      </c>
      <c r="I6448" t="s">
        <v>136</v>
      </c>
      <c r="J6448" t="s">
        <v>137</v>
      </c>
      <c r="K6448" t="s">
        <v>138</v>
      </c>
      <c r="L6448" t="s">
        <v>18529</v>
      </c>
      <c r="M6448" t="s">
        <v>18530</v>
      </c>
      <c r="N6448">
        <v>2.7863888879999998</v>
      </c>
      <c r="O6448">
        <v>0</v>
      </c>
      <c r="P6448">
        <v>15</v>
      </c>
      <c r="Q6448">
        <v>0</v>
      </c>
      <c r="R6448">
        <v>1</v>
      </c>
      <c r="S6448">
        <v>0</v>
      </c>
      <c r="T6448">
        <v>6</v>
      </c>
      <c r="U6448">
        <v>0</v>
      </c>
      <c r="V6448">
        <v>0</v>
      </c>
      <c r="W6448">
        <v>0</v>
      </c>
      <c r="X6448">
        <v>2.0952118336824261</v>
      </c>
      <c r="Y6448">
        <v>0</v>
      </c>
      <c r="Z6448">
        <v>0</v>
      </c>
      <c r="AA6448">
        <v>0</v>
      </c>
      <c r="AB6448">
        <v>3.293220202914878</v>
      </c>
      <c r="AC6448">
        <v>0</v>
      </c>
      <c r="AD6448">
        <v>0</v>
      </c>
      <c r="AE6448">
        <v>5.3884320365973046</v>
      </c>
    </row>
    <row r="6449" spans="1:31" x14ac:dyDescent="0.25">
      <c r="A6449">
        <v>2428290</v>
      </c>
      <c r="B6449">
        <v>1</v>
      </c>
      <c r="C6449" t="s">
        <v>80</v>
      </c>
      <c r="D6449" t="s">
        <v>82</v>
      </c>
      <c r="E6449" t="s">
        <v>161</v>
      </c>
      <c r="F6449" t="s">
        <v>18531</v>
      </c>
      <c r="G6449" t="s">
        <v>187</v>
      </c>
      <c r="H6449" t="s">
        <v>144</v>
      </c>
      <c r="I6449" t="s">
        <v>136</v>
      </c>
      <c r="J6449" t="s">
        <v>137</v>
      </c>
      <c r="K6449" t="s">
        <v>164</v>
      </c>
      <c r="L6449" t="s">
        <v>18532</v>
      </c>
      <c r="M6449" t="s">
        <v>18533</v>
      </c>
      <c r="N6449">
        <v>7.0580555550000001</v>
      </c>
      <c r="O6449">
        <v>0</v>
      </c>
      <c r="P6449">
        <v>4</v>
      </c>
      <c r="Q6449">
        <v>0</v>
      </c>
      <c r="R6449">
        <v>0</v>
      </c>
      <c r="S6449">
        <v>0</v>
      </c>
      <c r="T6449">
        <v>176</v>
      </c>
      <c r="U6449">
        <v>0</v>
      </c>
      <c r="V6449">
        <v>12</v>
      </c>
      <c r="W6449">
        <v>0</v>
      </c>
      <c r="X6449">
        <v>9.1648766795637311</v>
      </c>
      <c r="Y6449">
        <v>0</v>
      </c>
      <c r="Z6449">
        <v>0</v>
      </c>
      <c r="AA6449">
        <v>0</v>
      </c>
      <c r="AB6449">
        <v>1377.2999154252357</v>
      </c>
      <c r="AC6449">
        <v>0</v>
      </c>
      <c r="AD6449">
        <v>4.4102261840473211</v>
      </c>
      <c r="AE6449">
        <v>1390.8750182888468</v>
      </c>
    </row>
    <row r="6450" spans="1:31" x14ac:dyDescent="0.25">
      <c r="A6450">
        <v>2428496</v>
      </c>
      <c r="B6450">
        <v>1</v>
      </c>
      <c r="C6450" t="s">
        <v>81</v>
      </c>
      <c r="D6450" t="s">
        <v>127</v>
      </c>
      <c r="E6450" t="s">
        <v>141</v>
      </c>
      <c r="F6450" t="s">
        <v>4297</v>
      </c>
      <c r="G6450" t="s">
        <v>143</v>
      </c>
      <c r="H6450" t="s">
        <v>144</v>
      </c>
      <c r="I6450" t="s">
        <v>136</v>
      </c>
      <c r="J6450" t="s">
        <v>137</v>
      </c>
      <c r="K6450" t="s">
        <v>138</v>
      </c>
      <c r="L6450" t="s">
        <v>18534</v>
      </c>
      <c r="M6450" t="s">
        <v>18535</v>
      </c>
      <c r="N6450">
        <v>0.44277777699999998</v>
      </c>
      <c r="O6450">
        <v>3</v>
      </c>
      <c r="P6450">
        <v>1161</v>
      </c>
      <c r="Q6450">
        <v>140</v>
      </c>
      <c r="R6450">
        <v>107</v>
      </c>
      <c r="S6450">
        <v>9</v>
      </c>
      <c r="T6450">
        <v>135</v>
      </c>
      <c r="U6450">
        <v>4</v>
      </c>
      <c r="V6450">
        <v>0</v>
      </c>
      <c r="W6450">
        <v>0.3363644101708822</v>
      </c>
      <c r="X6450">
        <v>104.8344881049474</v>
      </c>
      <c r="Y6450">
        <v>50.272242554288994</v>
      </c>
      <c r="Z6450">
        <v>0.82378349250951943</v>
      </c>
      <c r="AA6450">
        <v>15.699544198937081</v>
      </c>
      <c r="AB6450">
        <v>26.715023468408376</v>
      </c>
      <c r="AC6450">
        <v>151.09916482452621</v>
      </c>
      <c r="AD6450">
        <v>0</v>
      </c>
      <c r="AE6450">
        <v>349.78061105378845</v>
      </c>
    </row>
    <row r="6451" spans="1:31" x14ac:dyDescent="0.25">
      <c r="A6451">
        <v>2428396</v>
      </c>
      <c r="B6451">
        <v>1</v>
      </c>
      <c r="C6451" t="s">
        <v>81</v>
      </c>
      <c r="D6451" t="s">
        <v>120</v>
      </c>
      <c r="E6451" t="s">
        <v>141</v>
      </c>
      <c r="F6451" t="s">
        <v>18536</v>
      </c>
      <c r="G6451" t="s">
        <v>143</v>
      </c>
      <c r="H6451" t="s">
        <v>144</v>
      </c>
      <c r="I6451" t="s">
        <v>136</v>
      </c>
      <c r="J6451" t="s">
        <v>137</v>
      </c>
      <c r="K6451" t="s">
        <v>138</v>
      </c>
      <c r="L6451" t="s">
        <v>18537</v>
      </c>
      <c r="M6451" t="s">
        <v>18538</v>
      </c>
      <c r="N6451">
        <v>1.0844444440000001</v>
      </c>
      <c r="O6451">
        <v>1</v>
      </c>
      <c r="P6451">
        <v>1190</v>
      </c>
      <c r="Q6451">
        <v>0</v>
      </c>
      <c r="R6451">
        <v>16</v>
      </c>
      <c r="S6451">
        <v>1</v>
      </c>
      <c r="T6451">
        <v>120</v>
      </c>
      <c r="U6451">
        <v>2</v>
      </c>
      <c r="V6451">
        <v>2</v>
      </c>
      <c r="W6451">
        <v>0.27192601782698334</v>
      </c>
      <c r="X6451">
        <v>255.8156959382581</v>
      </c>
      <c r="Y6451">
        <v>0</v>
      </c>
      <c r="Z6451">
        <v>0.12445199874494224</v>
      </c>
      <c r="AA6451">
        <v>1.3877240092944443</v>
      </c>
      <c r="AB6451">
        <v>48.842714105877299</v>
      </c>
      <c r="AC6451">
        <v>48.574749949315517</v>
      </c>
      <c r="AD6451">
        <v>2.8311255725672195</v>
      </c>
      <c r="AE6451">
        <v>357.84838759188443</v>
      </c>
    </row>
    <row r="6452" spans="1:31" x14ac:dyDescent="0.25">
      <c r="A6452">
        <v>2428359</v>
      </c>
      <c r="B6452">
        <v>1</v>
      </c>
      <c r="C6452" t="s">
        <v>81</v>
      </c>
      <c r="D6452" t="s">
        <v>128</v>
      </c>
      <c r="E6452" t="s">
        <v>178</v>
      </c>
      <c r="F6452" t="s">
        <v>4262</v>
      </c>
      <c r="G6452" t="s">
        <v>143</v>
      </c>
      <c r="H6452" t="s">
        <v>144</v>
      </c>
      <c r="I6452" t="s">
        <v>136</v>
      </c>
      <c r="J6452" t="s">
        <v>137</v>
      </c>
      <c r="K6452" t="s">
        <v>138</v>
      </c>
      <c r="L6452" t="s">
        <v>18539</v>
      </c>
      <c r="M6452" t="s">
        <v>18540</v>
      </c>
      <c r="N6452">
        <v>0.69555555499999999</v>
      </c>
      <c r="O6452">
        <v>0</v>
      </c>
      <c r="P6452">
        <v>546</v>
      </c>
      <c r="Q6452">
        <v>1</v>
      </c>
      <c r="R6452">
        <v>70</v>
      </c>
      <c r="S6452">
        <v>3</v>
      </c>
      <c r="T6452">
        <v>121</v>
      </c>
      <c r="U6452">
        <v>1</v>
      </c>
      <c r="V6452">
        <v>0</v>
      </c>
      <c r="W6452">
        <v>0</v>
      </c>
      <c r="X6452">
        <v>69.543854021291082</v>
      </c>
      <c r="Y6452">
        <v>8.6323629652016169</v>
      </c>
      <c r="Z6452">
        <v>2.3529248173246629</v>
      </c>
      <c r="AA6452">
        <v>2.7116342568172995</v>
      </c>
      <c r="AB6452">
        <v>58.194723909110053</v>
      </c>
      <c r="AC6452">
        <v>7.8836135270267036</v>
      </c>
      <c r="AD6452">
        <v>0</v>
      </c>
      <c r="AE6452">
        <v>149.31911349677145</v>
      </c>
    </row>
    <row r="6453" spans="1:31" x14ac:dyDescent="0.25">
      <c r="A6453">
        <v>2428336</v>
      </c>
      <c r="B6453">
        <v>1</v>
      </c>
      <c r="C6453" t="s">
        <v>81</v>
      </c>
      <c r="D6453" t="s">
        <v>117</v>
      </c>
      <c r="E6453" t="s">
        <v>178</v>
      </c>
      <c r="F6453" t="s">
        <v>6912</v>
      </c>
      <c r="G6453" t="s">
        <v>143</v>
      </c>
      <c r="H6453" t="s">
        <v>144</v>
      </c>
      <c r="I6453" t="s">
        <v>136</v>
      </c>
      <c r="J6453" t="s">
        <v>137</v>
      </c>
      <c r="K6453" t="s">
        <v>138</v>
      </c>
      <c r="L6453" t="s">
        <v>18541</v>
      </c>
      <c r="M6453" t="s">
        <v>18542</v>
      </c>
      <c r="N6453">
        <v>0.12916666600000001</v>
      </c>
      <c r="O6453">
        <v>11</v>
      </c>
      <c r="P6453">
        <v>551</v>
      </c>
      <c r="Q6453">
        <v>10</v>
      </c>
      <c r="R6453">
        <v>48</v>
      </c>
      <c r="S6453">
        <v>5</v>
      </c>
      <c r="T6453">
        <v>22</v>
      </c>
      <c r="U6453">
        <v>0</v>
      </c>
      <c r="V6453">
        <v>0</v>
      </c>
      <c r="W6453">
        <v>0.52116317969335424</v>
      </c>
      <c r="X6453">
        <v>1.5650218474357338</v>
      </c>
      <c r="Y6453">
        <v>0.22434925960420837</v>
      </c>
      <c r="Z6453">
        <v>0.26614931218075005</v>
      </c>
      <c r="AA6453">
        <v>1.4725202710519003</v>
      </c>
      <c r="AB6453">
        <v>0.52590151692199993</v>
      </c>
      <c r="AC6453">
        <v>0</v>
      </c>
      <c r="AD6453">
        <v>0</v>
      </c>
      <c r="AE6453">
        <v>4.5751053868879463</v>
      </c>
    </row>
    <row r="6454" spans="1:31" x14ac:dyDescent="0.25">
      <c r="A6454">
        <v>2428422</v>
      </c>
      <c r="B6454">
        <v>1</v>
      </c>
      <c r="C6454" t="s">
        <v>81</v>
      </c>
      <c r="D6454" t="s">
        <v>117</v>
      </c>
      <c r="E6454" t="s">
        <v>147</v>
      </c>
      <c r="F6454" t="s">
        <v>18543</v>
      </c>
      <c r="G6454" t="s">
        <v>171</v>
      </c>
      <c r="H6454" t="s">
        <v>135</v>
      </c>
      <c r="I6454" t="s">
        <v>136</v>
      </c>
      <c r="J6454" t="s">
        <v>137</v>
      </c>
      <c r="K6454" t="s">
        <v>138</v>
      </c>
      <c r="L6454" t="s">
        <v>18544</v>
      </c>
      <c r="M6454" t="s">
        <v>18545</v>
      </c>
      <c r="N6454">
        <v>0.86611111100000004</v>
      </c>
      <c r="O6454">
        <v>0</v>
      </c>
      <c r="P6454">
        <v>6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</row>
    <row r="6455" spans="1:31" x14ac:dyDescent="0.25">
      <c r="A6455">
        <v>2428276</v>
      </c>
      <c r="B6455">
        <v>1</v>
      </c>
      <c r="C6455" t="s">
        <v>81</v>
      </c>
      <c r="D6455" t="s">
        <v>128</v>
      </c>
      <c r="E6455" t="s">
        <v>178</v>
      </c>
      <c r="F6455" t="s">
        <v>18546</v>
      </c>
      <c r="G6455" t="s">
        <v>163</v>
      </c>
      <c r="H6455" t="s">
        <v>144</v>
      </c>
      <c r="I6455" t="s">
        <v>136</v>
      </c>
      <c r="J6455" t="s">
        <v>137</v>
      </c>
      <c r="K6455" t="s">
        <v>164</v>
      </c>
      <c r="L6455" t="s">
        <v>18547</v>
      </c>
      <c r="M6455" t="s">
        <v>18548</v>
      </c>
      <c r="N6455">
        <v>0.58722222199999996</v>
      </c>
      <c r="O6455">
        <v>99</v>
      </c>
      <c r="P6455">
        <v>20510</v>
      </c>
      <c r="Q6455">
        <v>587</v>
      </c>
      <c r="R6455">
        <v>574</v>
      </c>
      <c r="S6455">
        <v>98</v>
      </c>
      <c r="T6455">
        <v>1769</v>
      </c>
      <c r="U6455">
        <v>16</v>
      </c>
      <c r="V6455">
        <v>1</v>
      </c>
      <c r="W6455">
        <v>13.649812998749617</v>
      </c>
      <c r="X6455">
        <v>1656.3731588733449</v>
      </c>
      <c r="Y6455">
        <v>151.20776417381103</v>
      </c>
      <c r="Z6455">
        <v>25.453148981400435</v>
      </c>
      <c r="AA6455">
        <v>472.85001984452867</v>
      </c>
      <c r="AB6455">
        <v>682.86838670736245</v>
      </c>
      <c r="AC6455">
        <v>491.35746374704337</v>
      </c>
      <c r="AD6455">
        <v>3.6265589079547897</v>
      </c>
      <c r="AE6455">
        <v>3497.3863142341952</v>
      </c>
    </row>
    <row r="6456" spans="1:31" x14ac:dyDescent="0.25">
      <c r="A6456">
        <v>2452601</v>
      </c>
      <c r="B6456">
        <v>1</v>
      </c>
      <c r="C6456" t="s">
        <v>81</v>
      </c>
      <c r="D6456" t="s">
        <v>128</v>
      </c>
      <c r="E6456" t="s">
        <v>141</v>
      </c>
      <c r="F6456" t="s">
        <v>4773</v>
      </c>
      <c r="G6456" t="s">
        <v>143</v>
      </c>
      <c r="H6456" t="s">
        <v>144</v>
      </c>
      <c r="I6456" t="s">
        <v>136</v>
      </c>
      <c r="J6456" t="s">
        <v>137</v>
      </c>
      <c r="K6456" t="s">
        <v>138</v>
      </c>
      <c r="L6456" t="s">
        <v>18549</v>
      </c>
      <c r="M6456" t="s">
        <v>18550</v>
      </c>
      <c r="N6456">
        <v>24.533333333000002</v>
      </c>
      <c r="O6456">
        <v>0</v>
      </c>
      <c r="P6456">
        <v>0</v>
      </c>
      <c r="Q6456">
        <v>0</v>
      </c>
      <c r="R6456">
        <v>1</v>
      </c>
      <c r="S6456">
        <v>1</v>
      </c>
      <c r="T6456">
        <v>41</v>
      </c>
      <c r="U6456">
        <v>1</v>
      </c>
      <c r="V6456">
        <v>44</v>
      </c>
      <c r="W6456">
        <v>0</v>
      </c>
      <c r="X6456">
        <v>0</v>
      </c>
      <c r="Y6456">
        <v>0</v>
      </c>
      <c r="Z6456">
        <v>0</v>
      </c>
      <c r="AA6456">
        <v>155.32902442778285</v>
      </c>
      <c r="AB6456">
        <v>6371.7488397454445</v>
      </c>
      <c r="AC6456">
        <v>608.49325351230516</v>
      </c>
      <c r="AD6456">
        <v>29290.993962607332</v>
      </c>
      <c r="AE6456">
        <v>36426.565080292865</v>
      </c>
    </row>
    <row r="6457" spans="1:31" x14ac:dyDescent="0.25">
      <c r="A6457">
        <v>2428385</v>
      </c>
      <c r="B6457">
        <v>1</v>
      </c>
      <c r="C6457" t="s">
        <v>81</v>
      </c>
      <c r="D6457" t="s">
        <v>123</v>
      </c>
      <c r="E6457" t="s">
        <v>161</v>
      </c>
      <c r="F6457" t="s">
        <v>18551</v>
      </c>
      <c r="G6457" t="s">
        <v>143</v>
      </c>
      <c r="H6457" t="s">
        <v>144</v>
      </c>
      <c r="I6457" t="s">
        <v>136</v>
      </c>
      <c r="J6457" t="s">
        <v>137</v>
      </c>
      <c r="K6457" t="s">
        <v>138</v>
      </c>
      <c r="L6457" t="s">
        <v>18552</v>
      </c>
      <c r="M6457" t="s">
        <v>18553</v>
      </c>
      <c r="N6457">
        <v>0.97472222200000003</v>
      </c>
      <c r="O6457">
        <v>0</v>
      </c>
      <c r="P6457">
        <v>10</v>
      </c>
      <c r="Q6457">
        <v>0</v>
      </c>
      <c r="R6457">
        <v>36</v>
      </c>
      <c r="S6457">
        <v>8</v>
      </c>
      <c r="T6457">
        <v>338</v>
      </c>
      <c r="U6457">
        <v>10</v>
      </c>
      <c r="V6457">
        <v>12</v>
      </c>
      <c r="W6457">
        <v>0</v>
      </c>
      <c r="X6457">
        <v>3.0698376394447271</v>
      </c>
      <c r="Y6457">
        <v>0</v>
      </c>
      <c r="Z6457">
        <v>0.83766287183183152</v>
      </c>
      <c r="AA6457">
        <v>152.87038323697467</v>
      </c>
      <c r="AB6457">
        <v>376.6284601829741</v>
      </c>
      <c r="AC6457">
        <v>685.511640206067</v>
      </c>
      <c r="AD6457">
        <v>32.492845353643517</v>
      </c>
      <c r="AE6457">
        <v>1251.4108294909361</v>
      </c>
    </row>
    <row r="6458" spans="1:31" x14ac:dyDescent="0.25">
      <c r="A6458">
        <v>2428648</v>
      </c>
      <c r="B6458">
        <v>1</v>
      </c>
      <c r="C6458" t="s">
        <v>80</v>
      </c>
      <c r="D6458" t="s">
        <v>104</v>
      </c>
      <c r="E6458" t="s">
        <v>132</v>
      </c>
      <c r="F6458" t="s">
        <v>18554</v>
      </c>
      <c r="G6458" t="s">
        <v>134</v>
      </c>
      <c r="H6458" t="s">
        <v>135</v>
      </c>
      <c r="I6458" t="s">
        <v>136</v>
      </c>
      <c r="J6458" t="s">
        <v>137</v>
      </c>
      <c r="K6458" t="s">
        <v>138</v>
      </c>
      <c r="L6458" t="s">
        <v>18555</v>
      </c>
      <c r="M6458" t="s">
        <v>18556</v>
      </c>
      <c r="N6458">
        <v>2.0702777769999998</v>
      </c>
      <c r="O6458">
        <v>0</v>
      </c>
      <c r="P6458">
        <v>1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0.42313751075410005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0.42313751075410005</v>
      </c>
    </row>
    <row r="6459" spans="1:31" x14ac:dyDescent="0.25">
      <c r="A6459">
        <v>2428634</v>
      </c>
      <c r="B6459">
        <v>1</v>
      </c>
      <c r="C6459" t="s">
        <v>81</v>
      </c>
      <c r="D6459" t="s">
        <v>122</v>
      </c>
      <c r="E6459" t="s">
        <v>161</v>
      </c>
      <c r="F6459" t="s">
        <v>7017</v>
      </c>
      <c r="G6459" t="s">
        <v>256</v>
      </c>
      <c r="H6459" t="s">
        <v>144</v>
      </c>
      <c r="I6459" t="s">
        <v>136</v>
      </c>
      <c r="J6459" t="s">
        <v>137</v>
      </c>
      <c r="K6459" t="s">
        <v>138</v>
      </c>
      <c r="L6459" t="s">
        <v>18557</v>
      </c>
      <c r="M6459" t="s">
        <v>18558</v>
      </c>
      <c r="N6459">
        <v>1.363888888</v>
      </c>
      <c r="O6459">
        <v>1</v>
      </c>
      <c r="P6459">
        <v>45</v>
      </c>
      <c r="Q6459">
        <v>0</v>
      </c>
      <c r="R6459">
        <v>1</v>
      </c>
      <c r="S6459">
        <v>0</v>
      </c>
      <c r="T6459">
        <v>2</v>
      </c>
      <c r="U6459">
        <v>0</v>
      </c>
      <c r="V6459">
        <v>0</v>
      </c>
      <c r="W6459">
        <v>0.41950132997488332</v>
      </c>
      <c r="X6459">
        <v>6.3737881635033133</v>
      </c>
      <c r="Y6459">
        <v>0</v>
      </c>
      <c r="Z6459">
        <v>0</v>
      </c>
      <c r="AA6459">
        <v>0</v>
      </c>
      <c r="AB6459">
        <v>0.13757749620014167</v>
      </c>
      <c r="AC6459">
        <v>0</v>
      </c>
      <c r="AD6459">
        <v>0</v>
      </c>
      <c r="AE6459">
        <v>6.9308669896783384</v>
      </c>
    </row>
    <row r="6460" spans="1:31" x14ac:dyDescent="0.25">
      <c r="A6460">
        <v>2428691</v>
      </c>
      <c r="B6460">
        <v>1</v>
      </c>
      <c r="C6460" t="s">
        <v>81</v>
      </c>
      <c r="D6460" t="s">
        <v>120</v>
      </c>
      <c r="E6460" t="s">
        <v>156</v>
      </c>
      <c r="F6460" t="s">
        <v>2785</v>
      </c>
      <c r="G6460" t="s">
        <v>2049</v>
      </c>
      <c r="H6460" t="s">
        <v>135</v>
      </c>
      <c r="I6460" t="s">
        <v>136</v>
      </c>
      <c r="J6460" t="s">
        <v>137</v>
      </c>
      <c r="K6460" t="s">
        <v>138</v>
      </c>
      <c r="L6460" t="s">
        <v>18559</v>
      </c>
      <c r="M6460" t="s">
        <v>18560</v>
      </c>
      <c r="N6460">
        <v>1.3091666660000001</v>
      </c>
      <c r="O6460">
        <v>0</v>
      </c>
      <c r="P6460">
        <v>418</v>
      </c>
      <c r="Q6460">
        <v>0</v>
      </c>
      <c r="R6460">
        <v>1</v>
      </c>
      <c r="S6460">
        <v>0</v>
      </c>
      <c r="T6460">
        <v>25</v>
      </c>
      <c r="U6460">
        <v>0</v>
      </c>
      <c r="V6460">
        <v>0</v>
      </c>
      <c r="W6460">
        <v>0</v>
      </c>
      <c r="X6460">
        <v>157.20088414450765</v>
      </c>
      <c r="Y6460">
        <v>0</v>
      </c>
      <c r="Z6460">
        <v>0</v>
      </c>
      <c r="AA6460">
        <v>0</v>
      </c>
      <c r="AB6460">
        <v>26.648770095978957</v>
      </c>
      <c r="AC6460">
        <v>0</v>
      </c>
      <c r="AD6460">
        <v>0</v>
      </c>
      <c r="AE6460">
        <v>183.84965424048661</v>
      </c>
    </row>
    <row r="6461" spans="1:31" x14ac:dyDescent="0.25">
      <c r="A6461">
        <v>2428299</v>
      </c>
      <c r="B6461">
        <v>1</v>
      </c>
      <c r="C6461" t="s">
        <v>80</v>
      </c>
      <c r="D6461" t="s">
        <v>84</v>
      </c>
      <c r="E6461" t="s">
        <v>132</v>
      </c>
      <c r="F6461" t="s">
        <v>18561</v>
      </c>
      <c r="G6461" t="s">
        <v>214</v>
      </c>
      <c r="H6461" t="s">
        <v>135</v>
      </c>
      <c r="I6461" t="s">
        <v>136</v>
      </c>
      <c r="J6461" t="s">
        <v>3</v>
      </c>
      <c r="K6461" t="s">
        <v>138</v>
      </c>
      <c r="L6461" t="s">
        <v>18562</v>
      </c>
      <c r="M6461" t="s">
        <v>18563</v>
      </c>
      <c r="N6461">
        <v>4.7424999999999997</v>
      </c>
      <c r="O6461">
        <v>0</v>
      </c>
      <c r="P6461">
        <v>35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27.577997694220731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27.577997694220731</v>
      </c>
    </row>
    <row r="6462" spans="1:31" x14ac:dyDescent="0.25">
      <c r="A6462">
        <v>2428591</v>
      </c>
      <c r="B6462">
        <v>1</v>
      </c>
      <c r="C6462" t="s">
        <v>81</v>
      </c>
      <c r="D6462" t="s">
        <v>112</v>
      </c>
      <c r="E6462" t="s">
        <v>132</v>
      </c>
      <c r="F6462" t="s">
        <v>18564</v>
      </c>
      <c r="G6462" t="s">
        <v>134</v>
      </c>
      <c r="H6462" t="s">
        <v>135</v>
      </c>
      <c r="I6462" t="s">
        <v>136</v>
      </c>
      <c r="J6462" t="s">
        <v>137</v>
      </c>
      <c r="K6462" t="s">
        <v>138</v>
      </c>
      <c r="L6462" t="s">
        <v>18565</v>
      </c>
      <c r="M6462" t="s">
        <v>18566</v>
      </c>
      <c r="N6462">
        <v>1.0633333330000001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1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9.2186790183602499E-2</v>
      </c>
      <c r="AC6462">
        <v>0</v>
      </c>
      <c r="AD6462">
        <v>0</v>
      </c>
      <c r="AE6462">
        <v>9.2186790183602499E-2</v>
      </c>
    </row>
    <row r="6463" spans="1:31" x14ac:dyDescent="0.25">
      <c r="A6463">
        <v>2428379</v>
      </c>
      <c r="B6463">
        <v>1</v>
      </c>
      <c r="C6463" t="s">
        <v>80</v>
      </c>
      <c r="D6463" t="s">
        <v>98</v>
      </c>
      <c r="E6463" t="s">
        <v>161</v>
      </c>
      <c r="F6463" t="s">
        <v>18567</v>
      </c>
      <c r="G6463" t="s">
        <v>256</v>
      </c>
      <c r="H6463" t="s">
        <v>144</v>
      </c>
      <c r="I6463" t="s">
        <v>136</v>
      </c>
      <c r="J6463" t="s">
        <v>137</v>
      </c>
      <c r="K6463" t="s">
        <v>138</v>
      </c>
      <c r="L6463" t="s">
        <v>18568</v>
      </c>
      <c r="M6463" t="s">
        <v>18569</v>
      </c>
      <c r="N6463">
        <v>4.3283333329999998</v>
      </c>
      <c r="O6463">
        <v>0</v>
      </c>
      <c r="P6463">
        <v>0</v>
      </c>
      <c r="Q6463">
        <v>0</v>
      </c>
      <c r="R6463">
        <v>10</v>
      </c>
      <c r="S6463">
        <v>0</v>
      </c>
      <c r="T6463">
        <v>8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23.044192863940712</v>
      </c>
      <c r="AC6463">
        <v>0</v>
      </c>
      <c r="AD6463">
        <v>0</v>
      </c>
      <c r="AE6463">
        <v>23.044192863940712</v>
      </c>
    </row>
    <row r="6464" spans="1:31" x14ac:dyDescent="0.25">
      <c r="A6464">
        <v>2428571</v>
      </c>
      <c r="B6464">
        <v>1</v>
      </c>
      <c r="C6464" t="s">
        <v>80</v>
      </c>
      <c r="D6464" t="s">
        <v>88</v>
      </c>
      <c r="E6464" t="s">
        <v>132</v>
      </c>
      <c r="F6464" t="s">
        <v>18570</v>
      </c>
      <c r="G6464" t="s">
        <v>153</v>
      </c>
      <c r="H6464" t="s">
        <v>135</v>
      </c>
      <c r="I6464" t="s">
        <v>136</v>
      </c>
      <c r="J6464" t="s">
        <v>137</v>
      </c>
      <c r="K6464" t="s">
        <v>138</v>
      </c>
      <c r="L6464" t="s">
        <v>18571</v>
      </c>
      <c r="M6464" t="s">
        <v>18572</v>
      </c>
      <c r="N6464">
        <v>0.70750000000000002</v>
      </c>
      <c r="O6464">
        <v>0</v>
      </c>
      <c r="P6464">
        <v>11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1.908866204949075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1.908866204949075</v>
      </c>
    </row>
    <row r="6465" spans="1:31" x14ac:dyDescent="0.25">
      <c r="A6465">
        <v>2428548</v>
      </c>
      <c r="B6465">
        <v>1</v>
      </c>
      <c r="C6465" t="s">
        <v>80</v>
      </c>
      <c r="D6465" t="s">
        <v>95</v>
      </c>
      <c r="E6465" t="s">
        <v>147</v>
      </c>
      <c r="F6465" t="s">
        <v>18573</v>
      </c>
      <c r="G6465" t="s">
        <v>175</v>
      </c>
      <c r="H6465" t="s">
        <v>135</v>
      </c>
      <c r="I6465" t="s">
        <v>136</v>
      </c>
      <c r="J6465" t="s">
        <v>137</v>
      </c>
      <c r="K6465" t="s">
        <v>138</v>
      </c>
      <c r="L6465" t="s">
        <v>18574</v>
      </c>
      <c r="M6465" t="s">
        <v>18575</v>
      </c>
      <c r="N6465">
        <v>0.94027777700000004</v>
      </c>
      <c r="O6465">
        <v>0</v>
      </c>
      <c r="P6465">
        <v>77</v>
      </c>
      <c r="Q6465">
        <v>0</v>
      </c>
      <c r="R6465">
        <v>0</v>
      </c>
      <c r="S6465">
        <v>0</v>
      </c>
      <c r="T6465">
        <v>2</v>
      </c>
      <c r="U6465">
        <v>0</v>
      </c>
      <c r="V6465">
        <v>0</v>
      </c>
      <c r="W6465">
        <v>0</v>
      </c>
      <c r="X6465">
        <v>17.243414176015762</v>
      </c>
      <c r="Y6465">
        <v>0</v>
      </c>
      <c r="Z6465">
        <v>0</v>
      </c>
      <c r="AA6465">
        <v>0</v>
      </c>
      <c r="AB6465">
        <v>1.6123846743299168</v>
      </c>
      <c r="AC6465">
        <v>0</v>
      </c>
      <c r="AD6465">
        <v>0</v>
      </c>
      <c r="AE6465">
        <v>18.855798850345678</v>
      </c>
    </row>
    <row r="6466" spans="1:31" x14ac:dyDescent="0.25">
      <c r="A6466">
        <v>2428233</v>
      </c>
      <c r="B6466">
        <v>1</v>
      </c>
      <c r="C6466" t="s">
        <v>80</v>
      </c>
      <c r="D6466" t="s">
        <v>96</v>
      </c>
      <c r="E6466" t="s">
        <v>132</v>
      </c>
      <c r="F6466" t="s">
        <v>18576</v>
      </c>
      <c r="G6466" t="s">
        <v>198</v>
      </c>
      <c r="H6466" t="s">
        <v>135</v>
      </c>
      <c r="I6466" t="s">
        <v>136</v>
      </c>
      <c r="J6466" t="s">
        <v>137</v>
      </c>
      <c r="K6466" t="s">
        <v>138</v>
      </c>
      <c r="L6466" t="s">
        <v>18577</v>
      </c>
      <c r="M6466" t="s">
        <v>18578</v>
      </c>
      <c r="N6466">
        <v>1.3222222219999999</v>
      </c>
      <c r="O6466">
        <v>0</v>
      </c>
      <c r="P6466">
        <v>1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</row>
    <row r="6467" spans="1:31" x14ac:dyDescent="0.25">
      <c r="A6467">
        <v>2428611</v>
      </c>
      <c r="B6467">
        <v>1</v>
      </c>
      <c r="C6467" t="s">
        <v>80</v>
      </c>
      <c r="D6467" t="s">
        <v>103</v>
      </c>
      <c r="E6467" t="s">
        <v>147</v>
      </c>
      <c r="F6467" t="s">
        <v>18579</v>
      </c>
      <c r="G6467" t="s">
        <v>171</v>
      </c>
      <c r="H6467" t="s">
        <v>135</v>
      </c>
      <c r="I6467" t="s">
        <v>136</v>
      </c>
      <c r="J6467" t="s">
        <v>137</v>
      </c>
      <c r="K6467" t="s">
        <v>138</v>
      </c>
      <c r="L6467" t="s">
        <v>18580</v>
      </c>
      <c r="M6467" t="s">
        <v>18581</v>
      </c>
      <c r="N6467">
        <v>1.470277777</v>
      </c>
      <c r="O6467">
        <v>0</v>
      </c>
      <c r="P6467">
        <v>67</v>
      </c>
      <c r="Q6467">
        <v>0</v>
      </c>
      <c r="R6467">
        <v>0</v>
      </c>
      <c r="S6467">
        <v>0</v>
      </c>
      <c r="T6467">
        <v>2</v>
      </c>
      <c r="U6467">
        <v>0</v>
      </c>
      <c r="V6467">
        <v>0</v>
      </c>
      <c r="W6467">
        <v>0</v>
      </c>
      <c r="X6467">
        <v>27.390390295198234</v>
      </c>
      <c r="Y6467">
        <v>0</v>
      </c>
      <c r="Z6467">
        <v>0</v>
      </c>
      <c r="AA6467">
        <v>0</v>
      </c>
      <c r="AB6467">
        <v>0.16569490507627779</v>
      </c>
      <c r="AC6467">
        <v>0</v>
      </c>
      <c r="AD6467">
        <v>0</v>
      </c>
      <c r="AE6467">
        <v>27.556085200274513</v>
      </c>
    </row>
    <row r="6468" spans="1:31" x14ac:dyDescent="0.25">
      <c r="A6468">
        <v>2428362</v>
      </c>
      <c r="B6468">
        <v>1</v>
      </c>
      <c r="C6468" t="s">
        <v>80</v>
      </c>
      <c r="D6468" t="s">
        <v>101</v>
      </c>
      <c r="E6468" t="s">
        <v>132</v>
      </c>
      <c r="F6468" t="s">
        <v>18582</v>
      </c>
      <c r="G6468" t="s">
        <v>198</v>
      </c>
      <c r="H6468" t="s">
        <v>135</v>
      </c>
      <c r="I6468" t="s">
        <v>136</v>
      </c>
      <c r="J6468" t="s">
        <v>137</v>
      </c>
      <c r="K6468" t="s">
        <v>138</v>
      </c>
      <c r="L6468" t="s">
        <v>18583</v>
      </c>
      <c r="M6468" t="s">
        <v>18584</v>
      </c>
      <c r="N6468">
        <v>2.8352777769999999</v>
      </c>
      <c r="O6468">
        <v>0</v>
      </c>
      <c r="P6468">
        <v>1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</row>
    <row r="6469" spans="1:31" x14ac:dyDescent="0.25">
      <c r="A6469">
        <v>2428316</v>
      </c>
      <c r="B6469">
        <v>1</v>
      </c>
      <c r="C6469" t="s">
        <v>81</v>
      </c>
      <c r="D6469" t="s">
        <v>127</v>
      </c>
      <c r="E6469" t="s">
        <v>141</v>
      </c>
      <c r="F6469" t="s">
        <v>18585</v>
      </c>
      <c r="G6469" t="s">
        <v>355</v>
      </c>
      <c r="H6469" t="s">
        <v>144</v>
      </c>
      <c r="I6469" t="s">
        <v>136</v>
      </c>
      <c r="J6469" t="s">
        <v>137</v>
      </c>
      <c r="K6469" t="s">
        <v>164</v>
      </c>
      <c r="L6469" t="s">
        <v>18586</v>
      </c>
      <c r="M6469" t="s">
        <v>18587</v>
      </c>
      <c r="N6469">
        <v>3.1524999999999999</v>
      </c>
      <c r="O6469">
        <v>0</v>
      </c>
      <c r="P6469">
        <v>141</v>
      </c>
      <c r="Q6469">
        <v>12</v>
      </c>
      <c r="R6469">
        <v>39</v>
      </c>
      <c r="S6469">
        <v>9</v>
      </c>
      <c r="T6469">
        <v>14</v>
      </c>
      <c r="U6469">
        <v>1</v>
      </c>
      <c r="V6469">
        <v>0</v>
      </c>
      <c r="W6469">
        <v>0</v>
      </c>
      <c r="X6469">
        <v>57.957619378951748</v>
      </c>
      <c r="Y6469">
        <v>0</v>
      </c>
      <c r="Z6469">
        <v>7.1432701949569726</v>
      </c>
      <c r="AA6469">
        <v>132.87698768850186</v>
      </c>
      <c r="AB6469">
        <v>12.856604896068935</v>
      </c>
      <c r="AC6469">
        <v>103.53589573963202</v>
      </c>
      <c r="AD6469">
        <v>0</v>
      </c>
      <c r="AE6469">
        <v>314.37037789811154</v>
      </c>
    </row>
    <row r="6470" spans="1:31" x14ac:dyDescent="0.25">
      <c r="A6470">
        <v>2428671</v>
      </c>
      <c r="B6470">
        <v>1</v>
      </c>
      <c r="C6470" t="s">
        <v>80</v>
      </c>
      <c r="D6470" t="s">
        <v>96</v>
      </c>
      <c r="E6470" t="s">
        <v>178</v>
      </c>
      <c r="F6470" t="s">
        <v>18588</v>
      </c>
      <c r="G6470" t="s">
        <v>175</v>
      </c>
      <c r="H6470" t="s">
        <v>144</v>
      </c>
      <c r="I6470" t="s">
        <v>136</v>
      </c>
      <c r="J6470" t="s">
        <v>137</v>
      </c>
      <c r="K6470" t="s">
        <v>138</v>
      </c>
      <c r="L6470" t="s">
        <v>18589</v>
      </c>
      <c r="M6470" t="s">
        <v>18590</v>
      </c>
      <c r="N6470">
        <v>1.5933333329999999</v>
      </c>
      <c r="O6470">
        <v>1</v>
      </c>
      <c r="P6470">
        <v>220</v>
      </c>
      <c r="Q6470">
        <v>1</v>
      </c>
      <c r="R6470">
        <v>0</v>
      </c>
      <c r="S6470">
        <v>2</v>
      </c>
      <c r="T6470">
        <v>39</v>
      </c>
      <c r="U6470">
        <v>0</v>
      </c>
      <c r="V6470">
        <v>0</v>
      </c>
      <c r="W6470">
        <v>17.412650142737199</v>
      </c>
      <c r="X6470">
        <v>70.566015892419031</v>
      </c>
      <c r="Y6470">
        <v>0.55796819390028329</v>
      </c>
      <c r="Z6470">
        <v>0</v>
      </c>
      <c r="AA6470">
        <v>8.0941411290259229</v>
      </c>
      <c r="AB6470">
        <v>56.661845945104119</v>
      </c>
      <c r="AC6470">
        <v>0</v>
      </c>
      <c r="AD6470">
        <v>0</v>
      </c>
      <c r="AE6470">
        <v>153.29262130318656</v>
      </c>
    </row>
    <row r="6471" spans="1:31" x14ac:dyDescent="0.25">
      <c r="A6471">
        <v>2428419</v>
      </c>
      <c r="B6471">
        <v>1</v>
      </c>
      <c r="C6471" t="s">
        <v>80</v>
      </c>
      <c r="D6471" t="s">
        <v>83</v>
      </c>
      <c r="E6471" t="s">
        <v>161</v>
      </c>
      <c r="F6471" t="s">
        <v>18591</v>
      </c>
      <c r="G6471" t="s">
        <v>187</v>
      </c>
      <c r="H6471" t="s">
        <v>144</v>
      </c>
      <c r="I6471" t="s">
        <v>136</v>
      </c>
      <c r="J6471" t="s">
        <v>137</v>
      </c>
      <c r="K6471" t="s">
        <v>164</v>
      </c>
      <c r="L6471" t="s">
        <v>18592</v>
      </c>
      <c r="M6471" t="s">
        <v>18593</v>
      </c>
      <c r="N6471">
        <v>7.313055555</v>
      </c>
      <c r="O6471">
        <v>0</v>
      </c>
      <c r="P6471">
        <v>754</v>
      </c>
      <c r="Q6471">
        <v>0</v>
      </c>
      <c r="R6471">
        <v>1</v>
      </c>
      <c r="S6471">
        <v>6</v>
      </c>
      <c r="T6471">
        <v>2802</v>
      </c>
      <c r="U6471">
        <v>1</v>
      </c>
      <c r="V6471">
        <v>71</v>
      </c>
      <c r="W6471">
        <v>0</v>
      </c>
      <c r="X6471">
        <v>1778.7934179336053</v>
      </c>
      <c r="Y6471">
        <v>0</v>
      </c>
      <c r="Z6471">
        <v>48.387926935456512</v>
      </c>
      <c r="AA6471">
        <v>844.82884706653851</v>
      </c>
      <c r="AB6471">
        <v>18112.169798891573</v>
      </c>
      <c r="AC6471">
        <v>1115.0490632641929</v>
      </c>
      <c r="AD6471">
        <v>2891.0929326425603</v>
      </c>
      <c r="AE6471">
        <v>24790.321986733925</v>
      </c>
    </row>
    <row r="6472" spans="1:31" x14ac:dyDescent="0.25">
      <c r="A6472">
        <v>2428608</v>
      </c>
      <c r="B6472">
        <v>1</v>
      </c>
      <c r="C6472" t="s">
        <v>80</v>
      </c>
      <c r="D6472" t="s">
        <v>84</v>
      </c>
      <c r="E6472" t="s">
        <v>147</v>
      </c>
      <c r="F6472" t="s">
        <v>18594</v>
      </c>
      <c r="G6472" t="s">
        <v>171</v>
      </c>
      <c r="H6472" t="s">
        <v>135</v>
      </c>
      <c r="I6472" t="s">
        <v>136</v>
      </c>
      <c r="J6472" t="s">
        <v>137</v>
      </c>
      <c r="K6472" t="s">
        <v>138</v>
      </c>
      <c r="L6472" t="s">
        <v>18595</v>
      </c>
      <c r="M6472" t="s">
        <v>18596</v>
      </c>
      <c r="N6472">
        <v>1.1405555549999999</v>
      </c>
      <c r="O6472">
        <v>0</v>
      </c>
      <c r="P6472">
        <v>105</v>
      </c>
      <c r="Q6472">
        <v>0</v>
      </c>
      <c r="R6472">
        <v>0</v>
      </c>
      <c r="S6472">
        <v>0</v>
      </c>
      <c r="T6472">
        <v>7</v>
      </c>
      <c r="U6472">
        <v>0</v>
      </c>
      <c r="V6472">
        <v>0</v>
      </c>
      <c r="W6472">
        <v>0</v>
      </c>
      <c r="X6472">
        <v>28.21659145353302</v>
      </c>
      <c r="Y6472">
        <v>0</v>
      </c>
      <c r="Z6472">
        <v>0</v>
      </c>
      <c r="AA6472">
        <v>0</v>
      </c>
      <c r="AB6472">
        <v>3.6759557538017154</v>
      </c>
      <c r="AC6472">
        <v>0</v>
      </c>
      <c r="AD6472">
        <v>0</v>
      </c>
      <c r="AE6472">
        <v>31.892547207334736</v>
      </c>
    </row>
    <row r="6473" spans="1:31" x14ac:dyDescent="0.25">
      <c r="A6473">
        <v>2428674</v>
      </c>
      <c r="B6473">
        <v>1</v>
      </c>
      <c r="C6473" t="s">
        <v>80</v>
      </c>
      <c r="D6473" t="s">
        <v>99</v>
      </c>
      <c r="E6473" t="s">
        <v>147</v>
      </c>
      <c r="F6473" t="s">
        <v>12689</v>
      </c>
      <c r="G6473" t="s">
        <v>175</v>
      </c>
      <c r="H6473" t="s">
        <v>135</v>
      </c>
      <c r="I6473" t="s">
        <v>136</v>
      </c>
      <c r="J6473" t="s">
        <v>137</v>
      </c>
      <c r="K6473" t="s">
        <v>138</v>
      </c>
      <c r="L6473" t="s">
        <v>18597</v>
      </c>
      <c r="M6473" t="s">
        <v>18598</v>
      </c>
      <c r="N6473">
        <v>1.3516666660000001</v>
      </c>
      <c r="O6473">
        <v>0</v>
      </c>
      <c r="P6473">
        <v>25</v>
      </c>
      <c r="Q6473">
        <v>0</v>
      </c>
      <c r="R6473">
        <v>0</v>
      </c>
      <c r="S6473">
        <v>0</v>
      </c>
      <c r="T6473">
        <v>6</v>
      </c>
      <c r="U6473">
        <v>0</v>
      </c>
      <c r="V6473">
        <v>0</v>
      </c>
      <c r="W6473">
        <v>0</v>
      </c>
      <c r="X6473">
        <v>7.7783408886487164</v>
      </c>
      <c r="Y6473">
        <v>0</v>
      </c>
      <c r="Z6473">
        <v>0</v>
      </c>
      <c r="AA6473">
        <v>0</v>
      </c>
      <c r="AB6473">
        <v>7.8921467856353003</v>
      </c>
      <c r="AC6473">
        <v>0</v>
      </c>
      <c r="AD6473">
        <v>0</v>
      </c>
      <c r="AE6473">
        <v>15.670487674284017</v>
      </c>
    </row>
    <row r="6474" spans="1:31" x14ac:dyDescent="0.25">
      <c r="A6474">
        <v>2428694</v>
      </c>
      <c r="B6474">
        <v>1</v>
      </c>
      <c r="C6474" t="s">
        <v>80</v>
      </c>
      <c r="D6474" t="s">
        <v>93</v>
      </c>
      <c r="E6474" t="s">
        <v>147</v>
      </c>
      <c r="F6474" t="s">
        <v>18599</v>
      </c>
      <c r="G6474" t="s">
        <v>525</v>
      </c>
      <c r="H6474" t="s">
        <v>135</v>
      </c>
      <c r="I6474" t="s">
        <v>136</v>
      </c>
      <c r="J6474" t="s">
        <v>137</v>
      </c>
      <c r="K6474" t="s">
        <v>138</v>
      </c>
      <c r="L6474" t="s">
        <v>18600</v>
      </c>
      <c r="M6474" t="s">
        <v>18601</v>
      </c>
      <c r="N6474">
        <v>3.6627777770000001</v>
      </c>
      <c r="O6474">
        <v>0</v>
      </c>
      <c r="P6474">
        <v>1</v>
      </c>
      <c r="Q6474">
        <v>0</v>
      </c>
      <c r="R6474">
        <v>0</v>
      </c>
      <c r="S6474">
        <v>0</v>
      </c>
      <c r="T6474">
        <v>2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0.36481178461144004</v>
      </c>
      <c r="AC6474">
        <v>0</v>
      </c>
      <c r="AD6474">
        <v>0</v>
      </c>
      <c r="AE6474">
        <v>0.36481178461144004</v>
      </c>
    </row>
    <row r="6475" spans="1:31" x14ac:dyDescent="0.25">
      <c r="A6475">
        <v>2428196</v>
      </c>
      <c r="B6475">
        <v>1</v>
      </c>
      <c r="C6475" t="s">
        <v>80</v>
      </c>
      <c r="D6475" t="s">
        <v>103</v>
      </c>
      <c r="E6475" t="s">
        <v>156</v>
      </c>
      <c r="F6475" t="s">
        <v>18602</v>
      </c>
      <c r="G6475" t="s">
        <v>175</v>
      </c>
      <c r="H6475" t="s">
        <v>135</v>
      </c>
      <c r="I6475" t="s">
        <v>136</v>
      </c>
      <c r="J6475" t="s">
        <v>137</v>
      </c>
      <c r="K6475" t="s">
        <v>138</v>
      </c>
      <c r="L6475" t="s">
        <v>18603</v>
      </c>
      <c r="M6475" t="s">
        <v>18604</v>
      </c>
      <c r="N6475">
        <v>1.8991666659999999</v>
      </c>
      <c r="O6475">
        <v>0</v>
      </c>
      <c r="P6475">
        <v>482</v>
      </c>
      <c r="Q6475">
        <v>0</v>
      </c>
      <c r="R6475">
        <v>1</v>
      </c>
      <c r="S6475">
        <v>0</v>
      </c>
      <c r="T6475">
        <v>22</v>
      </c>
      <c r="U6475">
        <v>0</v>
      </c>
      <c r="V6475">
        <v>0</v>
      </c>
      <c r="W6475">
        <v>0</v>
      </c>
      <c r="X6475">
        <v>252.04060755037835</v>
      </c>
      <c r="Y6475">
        <v>0</v>
      </c>
      <c r="Z6475">
        <v>0</v>
      </c>
      <c r="AA6475">
        <v>0</v>
      </c>
      <c r="AB6475">
        <v>39.41883938513292</v>
      </c>
      <c r="AC6475">
        <v>0</v>
      </c>
      <c r="AD6475">
        <v>0</v>
      </c>
      <c r="AE6475">
        <v>291.45944693551127</v>
      </c>
    </row>
    <row r="6476" spans="1:31" x14ac:dyDescent="0.25">
      <c r="A6476">
        <v>2428551</v>
      </c>
      <c r="B6476">
        <v>1</v>
      </c>
      <c r="C6476" t="s">
        <v>81</v>
      </c>
      <c r="D6476" t="s">
        <v>127</v>
      </c>
      <c r="E6476" t="s">
        <v>290</v>
      </c>
      <c r="F6476" t="s">
        <v>18605</v>
      </c>
      <c r="G6476" t="s">
        <v>525</v>
      </c>
      <c r="H6476" t="s">
        <v>135</v>
      </c>
      <c r="I6476" t="s">
        <v>136</v>
      </c>
      <c r="J6476" t="s">
        <v>137</v>
      </c>
      <c r="K6476" t="s">
        <v>138</v>
      </c>
      <c r="L6476" t="s">
        <v>18606</v>
      </c>
      <c r="M6476" t="s">
        <v>18607</v>
      </c>
      <c r="N6476">
        <v>9.2569444440000002</v>
      </c>
      <c r="O6476">
        <v>0</v>
      </c>
      <c r="P6476">
        <v>77</v>
      </c>
      <c r="Q6476">
        <v>0</v>
      </c>
      <c r="R6476">
        <v>0</v>
      </c>
      <c r="S6476">
        <v>0</v>
      </c>
      <c r="T6476">
        <v>5</v>
      </c>
      <c r="U6476">
        <v>0</v>
      </c>
      <c r="V6476">
        <v>0</v>
      </c>
      <c r="W6476">
        <v>0</v>
      </c>
      <c r="X6476">
        <v>130.07523888299124</v>
      </c>
      <c r="Y6476">
        <v>0</v>
      </c>
      <c r="Z6476">
        <v>0</v>
      </c>
      <c r="AA6476">
        <v>0</v>
      </c>
      <c r="AB6476">
        <v>44.304548745718812</v>
      </c>
      <c r="AC6476">
        <v>0</v>
      </c>
      <c r="AD6476">
        <v>0</v>
      </c>
      <c r="AE6476">
        <v>174.37978762871006</v>
      </c>
    </row>
    <row r="6477" spans="1:31" x14ac:dyDescent="0.25">
      <c r="A6477">
        <v>2428339</v>
      </c>
      <c r="B6477">
        <v>1</v>
      </c>
      <c r="C6477" t="s">
        <v>81</v>
      </c>
      <c r="D6477" t="s">
        <v>117</v>
      </c>
      <c r="E6477" t="s">
        <v>161</v>
      </c>
      <c r="F6477" t="s">
        <v>18608</v>
      </c>
      <c r="G6477" t="s">
        <v>355</v>
      </c>
      <c r="H6477" t="s">
        <v>144</v>
      </c>
      <c r="I6477" t="s">
        <v>136</v>
      </c>
      <c r="J6477" t="s">
        <v>137</v>
      </c>
      <c r="K6477" t="s">
        <v>164</v>
      </c>
      <c r="L6477" t="s">
        <v>18609</v>
      </c>
      <c r="M6477" t="s">
        <v>18610</v>
      </c>
      <c r="N6477">
        <v>5.9516666660000004</v>
      </c>
      <c r="O6477">
        <v>0</v>
      </c>
      <c r="P6477">
        <v>4249</v>
      </c>
      <c r="Q6477">
        <v>1</v>
      </c>
      <c r="R6477">
        <v>3</v>
      </c>
      <c r="S6477">
        <v>1</v>
      </c>
      <c r="T6477">
        <v>502</v>
      </c>
      <c r="U6477">
        <v>1</v>
      </c>
      <c r="V6477">
        <v>11</v>
      </c>
      <c r="W6477">
        <v>0</v>
      </c>
      <c r="X6477">
        <v>4096.1406417310982</v>
      </c>
      <c r="Y6477">
        <v>1.9262266267460613</v>
      </c>
      <c r="Z6477">
        <v>3.2252921343432841</v>
      </c>
      <c r="AA6477">
        <v>296.25311664239621</v>
      </c>
      <c r="AB6477">
        <v>1673.3587159866647</v>
      </c>
      <c r="AC6477">
        <v>332.95924954800864</v>
      </c>
      <c r="AD6477">
        <v>393.17574724785277</v>
      </c>
      <c r="AE6477">
        <v>6797.0389899171096</v>
      </c>
    </row>
    <row r="6478" spans="1:31" x14ac:dyDescent="0.25">
      <c r="A6478">
        <v>2428253</v>
      </c>
      <c r="B6478">
        <v>1</v>
      </c>
      <c r="C6478" t="s">
        <v>80</v>
      </c>
      <c r="D6478" t="s">
        <v>84</v>
      </c>
      <c r="E6478" t="s">
        <v>132</v>
      </c>
      <c r="F6478" t="s">
        <v>18611</v>
      </c>
      <c r="G6478" t="s">
        <v>198</v>
      </c>
      <c r="H6478" t="s">
        <v>135</v>
      </c>
      <c r="I6478" t="s">
        <v>136</v>
      </c>
      <c r="J6478" t="s">
        <v>137</v>
      </c>
      <c r="K6478" t="s">
        <v>138</v>
      </c>
      <c r="L6478" t="s">
        <v>18612</v>
      </c>
      <c r="M6478" t="s">
        <v>18613</v>
      </c>
      <c r="N6478">
        <v>4.1758333329999999</v>
      </c>
      <c r="O6478">
        <v>0</v>
      </c>
      <c r="P6478">
        <v>11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12.466310856044423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12.466310856044423</v>
      </c>
    </row>
    <row r="6479" spans="1:31" x14ac:dyDescent="0.25">
      <c r="A6479">
        <v>2428428</v>
      </c>
      <c r="B6479">
        <v>1</v>
      </c>
      <c r="C6479" t="s">
        <v>81</v>
      </c>
      <c r="D6479" t="s">
        <v>113</v>
      </c>
      <c r="E6479" t="s">
        <v>178</v>
      </c>
      <c r="F6479" t="s">
        <v>18614</v>
      </c>
      <c r="G6479" t="s">
        <v>187</v>
      </c>
      <c r="H6479" t="s">
        <v>144</v>
      </c>
      <c r="I6479" t="s">
        <v>136</v>
      </c>
      <c r="J6479" t="s">
        <v>137</v>
      </c>
      <c r="K6479" t="s">
        <v>164</v>
      </c>
      <c r="L6479" t="s">
        <v>18615</v>
      </c>
      <c r="M6479" t="s">
        <v>18616</v>
      </c>
      <c r="N6479">
        <v>3.7313888880000001</v>
      </c>
      <c r="O6479">
        <v>2</v>
      </c>
      <c r="P6479">
        <v>0</v>
      </c>
      <c r="Q6479">
        <v>15</v>
      </c>
      <c r="R6479">
        <v>90</v>
      </c>
      <c r="S6479">
        <v>7</v>
      </c>
      <c r="T6479">
        <v>4</v>
      </c>
      <c r="U6479">
        <v>0</v>
      </c>
      <c r="V6479">
        <v>0</v>
      </c>
      <c r="W6479">
        <v>3.0692169307110828</v>
      </c>
      <c r="X6479">
        <v>0</v>
      </c>
      <c r="Y6479">
        <v>8.4253714320567727</v>
      </c>
      <c r="Z6479">
        <v>2.5886236035234313</v>
      </c>
      <c r="AA6479">
        <v>126.63290215283763</v>
      </c>
      <c r="AB6479">
        <v>9.5861857163531337</v>
      </c>
      <c r="AC6479">
        <v>0</v>
      </c>
      <c r="AD6479">
        <v>0</v>
      </c>
      <c r="AE6479">
        <v>150.30229983548205</v>
      </c>
    </row>
    <row r="6480" spans="1:31" x14ac:dyDescent="0.25">
      <c r="A6480">
        <v>2428474</v>
      </c>
      <c r="B6480">
        <v>1</v>
      </c>
      <c r="C6480" t="s">
        <v>81</v>
      </c>
      <c r="D6480" t="s">
        <v>127</v>
      </c>
      <c r="E6480" t="s">
        <v>161</v>
      </c>
      <c r="F6480" t="s">
        <v>18617</v>
      </c>
      <c r="G6480" t="s">
        <v>256</v>
      </c>
      <c r="H6480" t="s">
        <v>144</v>
      </c>
      <c r="I6480" t="s">
        <v>136</v>
      </c>
      <c r="J6480" t="s">
        <v>137</v>
      </c>
      <c r="K6480" t="s">
        <v>138</v>
      </c>
      <c r="L6480" t="s">
        <v>18618</v>
      </c>
      <c r="M6480" t="s">
        <v>18619</v>
      </c>
      <c r="N6480">
        <v>1.3833333329999999</v>
      </c>
      <c r="O6480">
        <v>0</v>
      </c>
      <c r="P6480">
        <v>2</v>
      </c>
      <c r="Q6480">
        <v>0</v>
      </c>
      <c r="R6480">
        <v>4</v>
      </c>
      <c r="S6480">
        <v>0</v>
      </c>
      <c r="T6480">
        <v>1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</row>
    <row r="6481" spans="1:31" x14ac:dyDescent="0.25">
      <c r="A6481">
        <v>2428282</v>
      </c>
      <c r="B6481">
        <v>1</v>
      </c>
      <c r="C6481" t="s">
        <v>80</v>
      </c>
      <c r="D6481" t="s">
        <v>105</v>
      </c>
      <c r="E6481" t="s">
        <v>290</v>
      </c>
      <c r="F6481" t="s">
        <v>18620</v>
      </c>
      <c r="G6481" t="s">
        <v>175</v>
      </c>
      <c r="H6481" t="s">
        <v>135</v>
      </c>
      <c r="I6481" t="s">
        <v>136</v>
      </c>
      <c r="J6481" t="s">
        <v>137</v>
      </c>
      <c r="K6481" t="s">
        <v>138</v>
      </c>
      <c r="L6481" t="s">
        <v>18621</v>
      </c>
      <c r="M6481" t="s">
        <v>18622</v>
      </c>
      <c r="N6481">
        <v>0.99083333299999998</v>
      </c>
      <c r="O6481">
        <v>0</v>
      </c>
      <c r="P6481">
        <v>12</v>
      </c>
      <c r="Q6481">
        <v>0</v>
      </c>
      <c r="R6481">
        <v>0</v>
      </c>
      <c r="S6481">
        <v>0</v>
      </c>
      <c r="T6481">
        <v>6</v>
      </c>
      <c r="U6481">
        <v>0</v>
      </c>
      <c r="V6481">
        <v>0</v>
      </c>
      <c r="W6481">
        <v>0</v>
      </c>
      <c r="X6481">
        <v>9.0476748060901429</v>
      </c>
      <c r="Y6481">
        <v>0</v>
      </c>
      <c r="Z6481">
        <v>0</v>
      </c>
      <c r="AA6481">
        <v>0</v>
      </c>
      <c r="AB6481">
        <v>6.1631956854086152</v>
      </c>
      <c r="AC6481">
        <v>0</v>
      </c>
      <c r="AD6481">
        <v>0</v>
      </c>
      <c r="AE6481">
        <v>15.210870491498758</v>
      </c>
    </row>
    <row r="6482" spans="1:31" x14ac:dyDescent="0.25">
      <c r="A6482">
        <v>2428305</v>
      </c>
      <c r="B6482">
        <v>1</v>
      </c>
      <c r="C6482" t="s">
        <v>80</v>
      </c>
      <c r="D6482" t="s">
        <v>83</v>
      </c>
      <c r="E6482" t="s">
        <v>147</v>
      </c>
      <c r="F6482" t="s">
        <v>18623</v>
      </c>
      <c r="G6482" t="s">
        <v>171</v>
      </c>
      <c r="H6482" t="s">
        <v>135</v>
      </c>
      <c r="I6482" t="s">
        <v>136</v>
      </c>
      <c r="J6482" t="s">
        <v>137</v>
      </c>
      <c r="K6482" t="s">
        <v>138</v>
      </c>
      <c r="L6482" t="s">
        <v>18624</v>
      </c>
      <c r="M6482" t="s">
        <v>18625</v>
      </c>
      <c r="N6482">
        <v>1.3161111109999999</v>
      </c>
      <c r="O6482">
        <v>0</v>
      </c>
      <c r="P6482">
        <v>1</v>
      </c>
      <c r="Q6482">
        <v>0</v>
      </c>
      <c r="R6482">
        <v>0</v>
      </c>
      <c r="S6482">
        <v>0</v>
      </c>
      <c r="T6482">
        <v>39</v>
      </c>
      <c r="U6482">
        <v>0</v>
      </c>
      <c r="V6482">
        <v>0</v>
      </c>
      <c r="W6482">
        <v>0</v>
      </c>
      <c r="X6482">
        <v>0.21123235860593781</v>
      </c>
      <c r="Y6482">
        <v>0</v>
      </c>
      <c r="Z6482">
        <v>0</v>
      </c>
      <c r="AA6482">
        <v>0</v>
      </c>
      <c r="AB6482">
        <v>44.653614692788963</v>
      </c>
      <c r="AC6482">
        <v>0</v>
      </c>
      <c r="AD6482">
        <v>0</v>
      </c>
      <c r="AE6482">
        <v>44.864847051394904</v>
      </c>
    </row>
    <row r="6483" spans="1:31" x14ac:dyDescent="0.25">
      <c r="A6483">
        <v>2428219</v>
      </c>
      <c r="B6483">
        <v>1</v>
      </c>
      <c r="C6483" t="s">
        <v>80</v>
      </c>
      <c r="D6483" t="s">
        <v>97</v>
      </c>
      <c r="E6483" t="s">
        <v>141</v>
      </c>
      <c r="F6483" t="s">
        <v>18626</v>
      </c>
      <c r="G6483" t="s">
        <v>163</v>
      </c>
      <c r="H6483" t="s">
        <v>144</v>
      </c>
      <c r="I6483" t="s">
        <v>136</v>
      </c>
      <c r="J6483" t="s">
        <v>137</v>
      </c>
      <c r="K6483" t="s">
        <v>164</v>
      </c>
      <c r="L6483" t="s">
        <v>18627</v>
      </c>
      <c r="M6483" t="s">
        <v>18628</v>
      </c>
      <c r="N6483">
        <v>0.30833333299999999</v>
      </c>
      <c r="O6483">
        <v>4</v>
      </c>
      <c r="P6483">
        <v>3054</v>
      </c>
      <c r="Q6483">
        <v>5</v>
      </c>
      <c r="R6483">
        <v>351</v>
      </c>
      <c r="S6483">
        <v>22</v>
      </c>
      <c r="T6483">
        <v>414</v>
      </c>
      <c r="U6483">
        <v>0</v>
      </c>
      <c r="V6483">
        <v>0</v>
      </c>
      <c r="W6483">
        <v>6.6008717740383753</v>
      </c>
      <c r="X6483">
        <v>267.73912778870027</v>
      </c>
      <c r="Y6483">
        <v>0.45144222818510005</v>
      </c>
      <c r="Z6483">
        <v>6.1771359381648017</v>
      </c>
      <c r="AA6483">
        <v>155.04733043174269</v>
      </c>
      <c r="AB6483">
        <v>93.61769720108046</v>
      </c>
      <c r="AC6483">
        <v>0</v>
      </c>
      <c r="AD6483">
        <v>0</v>
      </c>
      <c r="AE6483">
        <v>529.63360536191169</v>
      </c>
    </row>
    <row r="6484" spans="1:31" x14ac:dyDescent="0.25">
      <c r="A6484">
        <v>2428660</v>
      </c>
      <c r="B6484">
        <v>1</v>
      </c>
      <c r="C6484" t="s">
        <v>81</v>
      </c>
      <c r="D6484" t="s">
        <v>128</v>
      </c>
      <c r="E6484" t="s">
        <v>132</v>
      </c>
      <c r="F6484" t="s">
        <v>18629</v>
      </c>
      <c r="G6484" t="s">
        <v>153</v>
      </c>
      <c r="H6484" t="s">
        <v>135</v>
      </c>
      <c r="I6484" t="s">
        <v>136</v>
      </c>
      <c r="J6484" t="s">
        <v>137</v>
      </c>
      <c r="K6484" t="s">
        <v>138</v>
      </c>
      <c r="L6484" t="s">
        <v>18630</v>
      </c>
      <c r="M6484" t="s">
        <v>18631</v>
      </c>
      <c r="N6484">
        <v>6.7416666660000004</v>
      </c>
      <c r="O6484">
        <v>0</v>
      </c>
      <c r="P6484">
        <v>9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9.3710392447018975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9.3710392447018975</v>
      </c>
    </row>
    <row r="6485" spans="1:31" x14ac:dyDescent="0.25">
      <c r="A6485">
        <v>2428577</v>
      </c>
      <c r="B6485">
        <v>1</v>
      </c>
      <c r="C6485" t="s">
        <v>80</v>
      </c>
      <c r="D6485" t="s">
        <v>105</v>
      </c>
      <c r="E6485" t="s">
        <v>161</v>
      </c>
      <c r="F6485" t="s">
        <v>18632</v>
      </c>
      <c r="G6485" t="s">
        <v>187</v>
      </c>
      <c r="H6485" t="s">
        <v>144</v>
      </c>
      <c r="I6485" t="s">
        <v>136</v>
      </c>
      <c r="J6485" t="s">
        <v>137</v>
      </c>
      <c r="K6485" t="s">
        <v>164</v>
      </c>
      <c r="L6485" t="s">
        <v>18633</v>
      </c>
      <c r="M6485" t="s">
        <v>18634</v>
      </c>
      <c r="N6485">
        <v>7.6950000000000003</v>
      </c>
      <c r="O6485">
        <v>0</v>
      </c>
      <c r="P6485">
        <v>1815</v>
      </c>
      <c r="Q6485">
        <v>0</v>
      </c>
      <c r="R6485">
        <v>0</v>
      </c>
      <c r="S6485">
        <v>1</v>
      </c>
      <c r="T6485">
        <v>538</v>
      </c>
      <c r="U6485">
        <v>0</v>
      </c>
      <c r="V6485">
        <v>0</v>
      </c>
      <c r="W6485">
        <v>0</v>
      </c>
      <c r="X6485">
        <v>3254.5378751158328</v>
      </c>
      <c r="Y6485">
        <v>0</v>
      </c>
      <c r="Z6485">
        <v>0</v>
      </c>
      <c r="AA6485">
        <v>237.47750267909689</v>
      </c>
      <c r="AB6485">
        <v>3491.4375304485138</v>
      </c>
      <c r="AC6485">
        <v>0</v>
      </c>
      <c r="AD6485">
        <v>0</v>
      </c>
      <c r="AE6485">
        <v>6983.4529082434437</v>
      </c>
    </row>
    <row r="6486" spans="1:31" x14ac:dyDescent="0.25">
      <c r="A6486">
        <v>2428677</v>
      </c>
      <c r="B6486">
        <v>1</v>
      </c>
      <c r="C6486" t="s">
        <v>80</v>
      </c>
      <c r="D6486" t="s">
        <v>93</v>
      </c>
      <c r="E6486" t="s">
        <v>132</v>
      </c>
      <c r="F6486" t="s">
        <v>18635</v>
      </c>
      <c r="G6486" t="s">
        <v>134</v>
      </c>
      <c r="H6486" t="s">
        <v>135</v>
      </c>
      <c r="I6486" t="s">
        <v>136</v>
      </c>
      <c r="J6486" t="s">
        <v>137</v>
      </c>
      <c r="K6486" t="s">
        <v>138</v>
      </c>
      <c r="L6486" t="s">
        <v>18636</v>
      </c>
      <c r="M6486" t="s">
        <v>18637</v>
      </c>
      <c r="N6486">
        <v>1.2852777769999999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0.23336044994573751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0.23336044994573751</v>
      </c>
    </row>
    <row r="6487" spans="1:31" x14ac:dyDescent="0.25">
      <c r="A6487">
        <v>2428434</v>
      </c>
      <c r="B6487">
        <v>1</v>
      </c>
      <c r="C6487" t="s">
        <v>80</v>
      </c>
      <c r="D6487" t="s">
        <v>100</v>
      </c>
      <c r="E6487" t="s">
        <v>132</v>
      </c>
      <c r="F6487" t="s">
        <v>18638</v>
      </c>
      <c r="G6487" t="s">
        <v>198</v>
      </c>
      <c r="H6487" t="s">
        <v>135</v>
      </c>
      <c r="I6487" t="s">
        <v>136</v>
      </c>
      <c r="J6487" t="s">
        <v>137</v>
      </c>
      <c r="K6487" t="s">
        <v>138</v>
      </c>
      <c r="L6487" t="s">
        <v>18639</v>
      </c>
      <c r="M6487" t="s">
        <v>18640</v>
      </c>
      <c r="N6487">
        <v>0.949722222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1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0.38303700604036495</v>
      </c>
      <c r="AC6487">
        <v>0</v>
      </c>
      <c r="AD6487">
        <v>0</v>
      </c>
      <c r="AE6487">
        <v>0.38303700604036495</v>
      </c>
    </row>
    <row r="6488" spans="1:31" x14ac:dyDescent="0.25">
      <c r="A6488">
        <v>2428448</v>
      </c>
      <c r="B6488">
        <v>1</v>
      </c>
      <c r="C6488" t="s">
        <v>81</v>
      </c>
      <c r="D6488" t="s">
        <v>117</v>
      </c>
      <c r="E6488" t="s">
        <v>132</v>
      </c>
      <c r="F6488" t="s">
        <v>18641</v>
      </c>
      <c r="G6488" t="s">
        <v>134</v>
      </c>
      <c r="H6488" t="s">
        <v>135</v>
      </c>
      <c r="I6488" t="s">
        <v>136</v>
      </c>
      <c r="J6488" t="s">
        <v>137</v>
      </c>
      <c r="K6488" t="s">
        <v>138</v>
      </c>
      <c r="L6488" t="s">
        <v>18642</v>
      </c>
      <c r="M6488" t="s">
        <v>18643</v>
      </c>
      <c r="N6488">
        <v>2.858055555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1.2884771572902096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1.2884771572902096</v>
      </c>
    </row>
    <row r="6489" spans="1:31" x14ac:dyDescent="0.25">
      <c r="A6489">
        <v>2428348</v>
      </c>
      <c r="B6489">
        <v>1</v>
      </c>
      <c r="C6489" t="s">
        <v>80</v>
      </c>
      <c r="D6489" t="s">
        <v>100</v>
      </c>
      <c r="E6489" t="s">
        <v>178</v>
      </c>
      <c r="F6489" t="s">
        <v>18644</v>
      </c>
      <c r="G6489" t="s">
        <v>175</v>
      </c>
      <c r="H6489" t="s">
        <v>144</v>
      </c>
      <c r="I6489" t="s">
        <v>136</v>
      </c>
      <c r="J6489" t="s">
        <v>137</v>
      </c>
      <c r="K6489" t="s">
        <v>138</v>
      </c>
      <c r="L6489" t="s">
        <v>18645</v>
      </c>
      <c r="M6489" t="s">
        <v>18646</v>
      </c>
      <c r="N6489">
        <v>1.769722222</v>
      </c>
      <c r="O6489">
        <v>2</v>
      </c>
      <c r="P6489">
        <v>1372</v>
      </c>
      <c r="Q6489">
        <v>14</v>
      </c>
      <c r="R6489">
        <v>152</v>
      </c>
      <c r="S6489">
        <v>29</v>
      </c>
      <c r="T6489">
        <v>125</v>
      </c>
      <c r="U6489">
        <v>2</v>
      </c>
      <c r="V6489">
        <v>0</v>
      </c>
      <c r="W6489">
        <v>0.91624978670274659</v>
      </c>
      <c r="X6489">
        <v>767.42375184746186</v>
      </c>
      <c r="Y6489">
        <v>43.798826541928548</v>
      </c>
      <c r="Z6489">
        <v>170.52972555397193</v>
      </c>
      <c r="AA6489">
        <v>205.64176967962266</v>
      </c>
      <c r="AB6489">
        <v>319.61731120245332</v>
      </c>
      <c r="AC6489">
        <v>56.78769431078959</v>
      </c>
      <c r="AD6489">
        <v>0</v>
      </c>
      <c r="AE6489">
        <v>1564.7153289229307</v>
      </c>
    </row>
    <row r="6490" spans="1:31" x14ac:dyDescent="0.25">
      <c r="A6490">
        <v>2428491</v>
      </c>
      <c r="B6490">
        <v>1</v>
      </c>
      <c r="C6490" t="s">
        <v>80</v>
      </c>
      <c r="D6490" t="s">
        <v>109</v>
      </c>
      <c r="E6490" t="s">
        <v>178</v>
      </c>
      <c r="F6490" t="s">
        <v>18647</v>
      </c>
      <c r="G6490" t="s">
        <v>143</v>
      </c>
      <c r="H6490" t="s">
        <v>144</v>
      </c>
      <c r="I6490" t="s">
        <v>136</v>
      </c>
      <c r="J6490" t="s">
        <v>137</v>
      </c>
      <c r="K6490" t="s">
        <v>138</v>
      </c>
      <c r="L6490" t="s">
        <v>18648</v>
      </c>
      <c r="M6490" t="s">
        <v>18649</v>
      </c>
      <c r="N6490">
        <v>0.29527777700000002</v>
      </c>
      <c r="O6490">
        <v>0</v>
      </c>
      <c r="P6490">
        <v>74</v>
      </c>
      <c r="Q6490">
        <v>0</v>
      </c>
      <c r="R6490">
        <v>10</v>
      </c>
      <c r="S6490">
        <v>1</v>
      </c>
      <c r="T6490">
        <v>10</v>
      </c>
      <c r="U6490">
        <v>0</v>
      </c>
      <c r="V6490">
        <v>0</v>
      </c>
      <c r="W6490">
        <v>0</v>
      </c>
      <c r="X6490">
        <v>3.0262274836637535</v>
      </c>
      <c r="Y6490">
        <v>0</v>
      </c>
      <c r="Z6490">
        <v>0</v>
      </c>
      <c r="AA6490">
        <v>0.38151491612965549</v>
      </c>
      <c r="AB6490">
        <v>1.9883949795542122</v>
      </c>
      <c r="AC6490">
        <v>0</v>
      </c>
      <c r="AD6490">
        <v>0</v>
      </c>
      <c r="AE6490">
        <v>5.3961373793476213</v>
      </c>
    </row>
    <row r="6491" spans="1:31" x14ac:dyDescent="0.25">
      <c r="A6491">
        <v>2428640</v>
      </c>
      <c r="B6491">
        <v>1</v>
      </c>
      <c r="C6491" t="s">
        <v>80</v>
      </c>
      <c r="D6491" t="s">
        <v>96</v>
      </c>
      <c r="E6491" t="s">
        <v>178</v>
      </c>
      <c r="F6491" t="s">
        <v>18588</v>
      </c>
      <c r="G6491" t="s">
        <v>175</v>
      </c>
      <c r="H6491" t="s">
        <v>144</v>
      </c>
      <c r="I6491" t="s">
        <v>136</v>
      </c>
      <c r="J6491" t="s">
        <v>137</v>
      </c>
      <c r="K6491" t="s">
        <v>138</v>
      </c>
      <c r="L6491" t="s">
        <v>18650</v>
      </c>
      <c r="M6491" t="s">
        <v>18651</v>
      </c>
      <c r="N6491">
        <v>0.50166666599999998</v>
      </c>
      <c r="O6491">
        <v>1</v>
      </c>
      <c r="P6491">
        <v>53</v>
      </c>
      <c r="Q6491">
        <v>1</v>
      </c>
      <c r="R6491">
        <v>0</v>
      </c>
      <c r="S6491">
        <v>2</v>
      </c>
      <c r="T6491">
        <v>17</v>
      </c>
      <c r="U6491">
        <v>0</v>
      </c>
      <c r="V6491">
        <v>0</v>
      </c>
      <c r="W6491">
        <v>6.8792619182362138</v>
      </c>
      <c r="X6491">
        <v>6.5777355669430611</v>
      </c>
      <c r="Y6491">
        <v>0.18637346960950835</v>
      </c>
      <c r="Z6491">
        <v>0</v>
      </c>
      <c r="AA6491">
        <v>2.7033520248334519</v>
      </c>
      <c r="AB6491">
        <v>11.283623558097792</v>
      </c>
      <c r="AC6491">
        <v>0</v>
      </c>
      <c r="AD6491">
        <v>0</v>
      </c>
      <c r="AE6491">
        <v>27.63034653772003</v>
      </c>
    </row>
    <row r="6492" spans="1:31" x14ac:dyDescent="0.25">
      <c r="A6492">
        <v>2428285</v>
      </c>
      <c r="B6492">
        <v>1</v>
      </c>
      <c r="C6492" t="s">
        <v>80</v>
      </c>
      <c r="D6492" t="s">
        <v>83</v>
      </c>
      <c r="E6492" t="s">
        <v>161</v>
      </c>
      <c r="F6492" t="s">
        <v>8720</v>
      </c>
      <c r="G6492" t="s">
        <v>187</v>
      </c>
      <c r="H6492" t="s">
        <v>144</v>
      </c>
      <c r="I6492" t="s">
        <v>136</v>
      </c>
      <c r="J6492" t="s">
        <v>137</v>
      </c>
      <c r="K6492" t="s">
        <v>164</v>
      </c>
      <c r="L6492" t="s">
        <v>18652</v>
      </c>
      <c r="M6492" t="s">
        <v>18653</v>
      </c>
      <c r="N6492">
        <v>4.091388888</v>
      </c>
      <c r="O6492">
        <v>0</v>
      </c>
      <c r="P6492">
        <v>137</v>
      </c>
      <c r="Q6492">
        <v>0</v>
      </c>
      <c r="R6492">
        <v>0</v>
      </c>
      <c r="S6492">
        <v>23</v>
      </c>
      <c r="T6492">
        <v>19</v>
      </c>
      <c r="U6492">
        <v>14</v>
      </c>
      <c r="V6492">
        <v>3</v>
      </c>
      <c r="W6492">
        <v>0</v>
      </c>
      <c r="X6492">
        <v>160.4555519067732</v>
      </c>
      <c r="Y6492">
        <v>0</v>
      </c>
      <c r="Z6492">
        <v>0</v>
      </c>
      <c r="AA6492">
        <v>1343.3086283636874</v>
      </c>
      <c r="AB6492">
        <v>136.11741437379362</v>
      </c>
      <c r="AC6492">
        <v>1409.553062079503</v>
      </c>
      <c r="AD6492">
        <v>326.00401682595123</v>
      </c>
      <c r="AE6492">
        <v>3375.4386735497083</v>
      </c>
    </row>
    <row r="6493" spans="1:31" x14ac:dyDescent="0.25">
      <c r="A6493">
        <v>2428617</v>
      </c>
      <c r="B6493">
        <v>1</v>
      </c>
      <c r="C6493" t="s">
        <v>80</v>
      </c>
      <c r="D6493" t="s">
        <v>85</v>
      </c>
      <c r="E6493" t="s">
        <v>132</v>
      </c>
      <c r="F6493" t="s">
        <v>18654</v>
      </c>
      <c r="G6493" t="s">
        <v>153</v>
      </c>
      <c r="H6493" t="s">
        <v>135</v>
      </c>
      <c r="I6493" t="s">
        <v>136</v>
      </c>
      <c r="J6493" t="s">
        <v>137</v>
      </c>
      <c r="K6493" t="s">
        <v>138</v>
      </c>
      <c r="L6493" t="s">
        <v>18655</v>
      </c>
      <c r="M6493" t="s">
        <v>18656</v>
      </c>
      <c r="N6493">
        <v>2.915277777</v>
      </c>
      <c r="O6493">
        <v>0</v>
      </c>
      <c r="P6493">
        <v>10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7.9440331016242078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7.9440331016242078</v>
      </c>
    </row>
    <row r="6494" spans="1:31" x14ac:dyDescent="0.25">
      <c r="A6494">
        <v>2428262</v>
      </c>
      <c r="B6494">
        <v>1</v>
      </c>
      <c r="C6494" t="s">
        <v>80</v>
      </c>
      <c r="D6494" t="s">
        <v>87</v>
      </c>
      <c r="E6494" t="s">
        <v>161</v>
      </c>
      <c r="F6494" t="s">
        <v>2538</v>
      </c>
      <c r="G6494" t="s">
        <v>429</v>
      </c>
      <c r="H6494" t="s">
        <v>144</v>
      </c>
      <c r="I6494" t="s">
        <v>136</v>
      </c>
      <c r="J6494" t="s">
        <v>137</v>
      </c>
      <c r="K6494" t="s">
        <v>138</v>
      </c>
      <c r="L6494" t="s">
        <v>18657</v>
      </c>
      <c r="M6494" t="s">
        <v>18658</v>
      </c>
      <c r="N6494">
        <v>1.416666666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11</v>
      </c>
      <c r="U6494">
        <v>0</v>
      </c>
      <c r="V6494">
        <v>2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72.346091783782001</v>
      </c>
      <c r="AC6494">
        <v>0</v>
      </c>
      <c r="AD6494">
        <v>18.886860456006794</v>
      </c>
      <c r="AE6494">
        <v>91.232952239788801</v>
      </c>
    </row>
    <row r="6495" spans="1:31" x14ac:dyDescent="0.25">
      <c r="A6495">
        <v>2428431</v>
      </c>
      <c r="B6495">
        <v>1</v>
      </c>
      <c r="C6495" t="s">
        <v>80</v>
      </c>
      <c r="D6495" t="s">
        <v>107</v>
      </c>
      <c r="E6495" t="s">
        <v>141</v>
      </c>
      <c r="F6495" t="s">
        <v>18659</v>
      </c>
      <c r="G6495" t="s">
        <v>143</v>
      </c>
      <c r="H6495" t="s">
        <v>144</v>
      </c>
      <c r="I6495" t="s">
        <v>136</v>
      </c>
      <c r="J6495" t="s">
        <v>137</v>
      </c>
      <c r="K6495" t="s">
        <v>138</v>
      </c>
      <c r="L6495" t="s">
        <v>18660</v>
      </c>
      <c r="M6495" t="s">
        <v>18661</v>
      </c>
      <c r="N6495">
        <v>1.109722222</v>
      </c>
      <c r="O6495">
        <v>1</v>
      </c>
      <c r="P6495">
        <v>110</v>
      </c>
      <c r="Q6495">
        <v>8</v>
      </c>
      <c r="R6495">
        <v>36</v>
      </c>
      <c r="S6495">
        <v>7</v>
      </c>
      <c r="T6495">
        <v>19</v>
      </c>
      <c r="U6495">
        <v>0</v>
      </c>
      <c r="V6495">
        <v>0</v>
      </c>
      <c r="W6495">
        <v>8.6623215973532126</v>
      </c>
      <c r="X6495">
        <v>6.2427407124102077</v>
      </c>
      <c r="Y6495">
        <v>3.5650663842141457</v>
      </c>
      <c r="Z6495">
        <v>2.6874721691014511</v>
      </c>
      <c r="AA6495">
        <v>18.195731970657455</v>
      </c>
      <c r="AB6495">
        <v>9.0900796144847273</v>
      </c>
      <c r="AC6495">
        <v>0</v>
      </c>
      <c r="AD6495">
        <v>0</v>
      </c>
      <c r="AE6495">
        <v>48.443412448221203</v>
      </c>
    </row>
    <row r="6496" spans="1:31" x14ac:dyDescent="0.25">
      <c r="A6496">
        <v>2428308</v>
      </c>
      <c r="B6496">
        <v>1</v>
      </c>
      <c r="C6496" t="s">
        <v>81</v>
      </c>
      <c r="D6496" t="s">
        <v>128</v>
      </c>
      <c r="E6496" t="s">
        <v>178</v>
      </c>
      <c r="F6496" t="s">
        <v>16531</v>
      </c>
      <c r="G6496" t="s">
        <v>187</v>
      </c>
      <c r="H6496" t="s">
        <v>144</v>
      </c>
      <c r="I6496" t="s">
        <v>136</v>
      </c>
      <c r="J6496" t="s">
        <v>137</v>
      </c>
      <c r="K6496" t="s">
        <v>164</v>
      </c>
      <c r="L6496" t="s">
        <v>18662</v>
      </c>
      <c r="M6496" t="s">
        <v>18663</v>
      </c>
      <c r="N6496">
        <v>9.4613888880000001</v>
      </c>
      <c r="O6496">
        <v>0</v>
      </c>
      <c r="P6496">
        <v>1371</v>
      </c>
      <c r="Q6496">
        <v>1</v>
      </c>
      <c r="R6496">
        <v>0</v>
      </c>
      <c r="S6496">
        <v>42</v>
      </c>
      <c r="T6496">
        <v>37</v>
      </c>
      <c r="U6496">
        <v>42</v>
      </c>
      <c r="V6496">
        <v>0</v>
      </c>
      <c r="W6496">
        <v>0</v>
      </c>
      <c r="X6496">
        <v>3468.9161556985709</v>
      </c>
      <c r="Y6496">
        <v>0</v>
      </c>
      <c r="Z6496">
        <v>0</v>
      </c>
      <c r="AA6496">
        <v>9878.3181529418707</v>
      </c>
      <c r="AB6496">
        <v>512.34662089410267</v>
      </c>
      <c r="AC6496">
        <v>21972.132374849763</v>
      </c>
      <c r="AD6496">
        <v>0</v>
      </c>
      <c r="AE6496">
        <v>35831.713304384306</v>
      </c>
    </row>
    <row r="6497" spans="1:31" x14ac:dyDescent="0.25">
      <c r="A6497">
        <v>2428325</v>
      </c>
      <c r="B6497">
        <v>1</v>
      </c>
      <c r="C6497" t="s">
        <v>80</v>
      </c>
      <c r="D6497" t="s">
        <v>107</v>
      </c>
      <c r="E6497" t="s">
        <v>290</v>
      </c>
      <c r="F6497" t="s">
        <v>18664</v>
      </c>
      <c r="G6497" t="s">
        <v>2727</v>
      </c>
      <c r="H6497" t="s">
        <v>135</v>
      </c>
      <c r="I6497" t="s">
        <v>136</v>
      </c>
      <c r="J6497" t="s">
        <v>137</v>
      </c>
      <c r="K6497" t="s">
        <v>138</v>
      </c>
      <c r="L6497" t="s">
        <v>18665</v>
      </c>
      <c r="M6497" t="s">
        <v>18666</v>
      </c>
      <c r="N6497">
        <v>1.7013888880000001</v>
      </c>
      <c r="O6497">
        <v>0</v>
      </c>
      <c r="P6497">
        <v>8</v>
      </c>
      <c r="Q6497">
        <v>0</v>
      </c>
      <c r="R6497">
        <v>0</v>
      </c>
      <c r="S6497">
        <v>0</v>
      </c>
      <c r="T6497">
        <v>1</v>
      </c>
      <c r="U6497">
        <v>0</v>
      </c>
      <c r="V6497">
        <v>0</v>
      </c>
      <c r="W6497">
        <v>0</v>
      </c>
      <c r="X6497">
        <v>1.1204248147982492</v>
      </c>
      <c r="Y6497">
        <v>0</v>
      </c>
      <c r="Z6497">
        <v>0</v>
      </c>
      <c r="AA6497">
        <v>0</v>
      </c>
      <c r="AB6497">
        <v>2.3294177849870223</v>
      </c>
      <c r="AC6497">
        <v>0</v>
      </c>
      <c r="AD6497">
        <v>0</v>
      </c>
      <c r="AE6497">
        <v>3.4498425997852715</v>
      </c>
    </row>
    <row r="6498" spans="1:31" x14ac:dyDescent="0.25">
      <c r="A6498">
        <v>2428657</v>
      </c>
      <c r="B6498">
        <v>1</v>
      </c>
      <c r="C6498" t="s">
        <v>80</v>
      </c>
      <c r="D6498" t="s">
        <v>85</v>
      </c>
      <c r="E6498" t="s">
        <v>147</v>
      </c>
      <c r="F6498" t="s">
        <v>18667</v>
      </c>
      <c r="G6498" t="s">
        <v>171</v>
      </c>
      <c r="H6498" t="s">
        <v>135</v>
      </c>
      <c r="I6498" t="s">
        <v>136</v>
      </c>
      <c r="J6498" t="s">
        <v>137</v>
      </c>
      <c r="K6498" t="s">
        <v>138</v>
      </c>
      <c r="L6498" t="s">
        <v>18668</v>
      </c>
      <c r="M6498" t="s">
        <v>18669</v>
      </c>
      <c r="N6498">
        <v>1.834166666</v>
      </c>
      <c r="O6498">
        <v>0</v>
      </c>
      <c r="P6498">
        <v>89</v>
      </c>
      <c r="Q6498">
        <v>0</v>
      </c>
      <c r="R6498">
        <v>0</v>
      </c>
      <c r="S6498">
        <v>0</v>
      </c>
      <c r="T6498">
        <v>17</v>
      </c>
      <c r="U6498">
        <v>0</v>
      </c>
      <c r="V6498">
        <v>0</v>
      </c>
      <c r="W6498">
        <v>0</v>
      </c>
      <c r="X6498">
        <v>51.0059430650807</v>
      </c>
      <c r="Y6498">
        <v>0</v>
      </c>
      <c r="Z6498">
        <v>0</v>
      </c>
      <c r="AA6498">
        <v>0</v>
      </c>
      <c r="AB6498">
        <v>21.992163363071484</v>
      </c>
      <c r="AC6498">
        <v>0</v>
      </c>
      <c r="AD6498">
        <v>0</v>
      </c>
      <c r="AE6498">
        <v>72.998106428152184</v>
      </c>
    </row>
    <row r="6499" spans="1:31" x14ac:dyDescent="0.25">
      <c r="A6499">
        <v>2428663</v>
      </c>
      <c r="B6499">
        <v>1</v>
      </c>
      <c r="C6499" t="s">
        <v>80</v>
      </c>
      <c r="D6499" t="s">
        <v>85</v>
      </c>
      <c r="E6499" t="s">
        <v>290</v>
      </c>
      <c r="F6499" t="s">
        <v>18670</v>
      </c>
      <c r="G6499" t="s">
        <v>171</v>
      </c>
      <c r="H6499" t="s">
        <v>135</v>
      </c>
      <c r="I6499" t="s">
        <v>136</v>
      </c>
      <c r="J6499" t="s">
        <v>137</v>
      </c>
      <c r="K6499" t="s">
        <v>138</v>
      </c>
      <c r="L6499" t="s">
        <v>18671</v>
      </c>
      <c r="M6499" t="s">
        <v>18672</v>
      </c>
      <c r="N6499">
        <v>1.2713888879999999</v>
      </c>
      <c r="O6499">
        <v>0</v>
      </c>
      <c r="P6499">
        <v>98</v>
      </c>
      <c r="Q6499">
        <v>0</v>
      </c>
      <c r="R6499">
        <v>0</v>
      </c>
      <c r="S6499">
        <v>0</v>
      </c>
      <c r="T6499">
        <v>5</v>
      </c>
      <c r="U6499">
        <v>0</v>
      </c>
      <c r="V6499">
        <v>0</v>
      </c>
      <c r="W6499">
        <v>0</v>
      </c>
      <c r="X6499">
        <v>47.505847805814696</v>
      </c>
      <c r="Y6499">
        <v>0</v>
      </c>
      <c r="Z6499">
        <v>0</v>
      </c>
      <c r="AA6499">
        <v>0</v>
      </c>
      <c r="AB6499">
        <v>17.88603683553605</v>
      </c>
      <c r="AC6499">
        <v>0</v>
      </c>
      <c r="AD6499">
        <v>0</v>
      </c>
      <c r="AE6499">
        <v>65.391884641350742</v>
      </c>
    </row>
    <row r="6500" spans="1:31" x14ac:dyDescent="0.25">
      <c r="A6500">
        <v>2428517</v>
      </c>
      <c r="B6500">
        <v>1</v>
      </c>
      <c r="C6500" t="s">
        <v>81</v>
      </c>
      <c r="D6500" t="s">
        <v>113</v>
      </c>
      <c r="E6500" t="s">
        <v>178</v>
      </c>
      <c r="F6500" t="s">
        <v>8633</v>
      </c>
      <c r="G6500" t="s">
        <v>143</v>
      </c>
      <c r="H6500" t="s">
        <v>144</v>
      </c>
      <c r="I6500" t="s">
        <v>136</v>
      </c>
      <c r="J6500" t="s">
        <v>137</v>
      </c>
      <c r="K6500" t="s">
        <v>138</v>
      </c>
      <c r="L6500" t="s">
        <v>18673</v>
      </c>
      <c r="M6500" t="s">
        <v>18674</v>
      </c>
      <c r="N6500">
        <v>0.46250000000000002</v>
      </c>
      <c r="O6500">
        <v>4</v>
      </c>
      <c r="P6500">
        <v>1412</v>
      </c>
      <c r="Q6500">
        <v>29</v>
      </c>
      <c r="R6500">
        <v>280</v>
      </c>
      <c r="S6500">
        <v>9</v>
      </c>
      <c r="T6500">
        <v>55</v>
      </c>
      <c r="U6500">
        <v>1</v>
      </c>
      <c r="V6500">
        <v>1</v>
      </c>
      <c r="W6500">
        <v>0.54090519768903333</v>
      </c>
      <c r="X6500">
        <v>48.986990946226854</v>
      </c>
      <c r="Y6500">
        <v>4.9141297865427873</v>
      </c>
      <c r="Z6500">
        <v>7.6608658921991406</v>
      </c>
      <c r="AA6500">
        <v>68.670207115254357</v>
      </c>
      <c r="AB6500">
        <v>22.84586561076588</v>
      </c>
      <c r="AC6500">
        <v>15.553638793539438</v>
      </c>
      <c r="AD6500">
        <v>0.90423901164124931</v>
      </c>
      <c r="AE6500">
        <v>170.07684235385875</v>
      </c>
    </row>
    <row r="6501" spans="1:31" x14ac:dyDescent="0.25">
      <c r="A6501">
        <v>2428202</v>
      </c>
      <c r="B6501">
        <v>1</v>
      </c>
      <c r="C6501" t="s">
        <v>80</v>
      </c>
      <c r="D6501" t="s">
        <v>96</v>
      </c>
      <c r="E6501" t="s">
        <v>178</v>
      </c>
      <c r="F6501" t="s">
        <v>18675</v>
      </c>
      <c r="G6501" t="s">
        <v>143</v>
      </c>
      <c r="H6501" t="s">
        <v>144</v>
      </c>
      <c r="I6501" t="s">
        <v>136</v>
      </c>
      <c r="J6501" t="s">
        <v>137</v>
      </c>
      <c r="K6501" t="s">
        <v>138</v>
      </c>
      <c r="L6501" t="s">
        <v>18676</v>
      </c>
      <c r="M6501" t="s">
        <v>18677</v>
      </c>
      <c r="N6501">
        <v>0.17499999999999999</v>
      </c>
      <c r="O6501">
        <v>0</v>
      </c>
      <c r="P6501">
        <v>3233</v>
      </c>
      <c r="Q6501">
        <v>0</v>
      </c>
      <c r="R6501">
        <v>15</v>
      </c>
      <c r="S6501">
        <v>5</v>
      </c>
      <c r="T6501">
        <v>295</v>
      </c>
      <c r="U6501">
        <v>0</v>
      </c>
      <c r="V6501">
        <v>0</v>
      </c>
      <c r="W6501">
        <v>0</v>
      </c>
      <c r="X6501">
        <v>169.54586136610004</v>
      </c>
      <c r="Y6501">
        <v>0</v>
      </c>
      <c r="Z6501">
        <v>0.22640104748450002</v>
      </c>
      <c r="AA6501">
        <v>24.328583298228299</v>
      </c>
      <c r="AB6501">
        <v>48.968032432941335</v>
      </c>
      <c r="AC6501">
        <v>0</v>
      </c>
      <c r="AD6501">
        <v>0</v>
      </c>
      <c r="AE6501">
        <v>243.06887814475417</v>
      </c>
    </row>
    <row r="6502" spans="1:31" x14ac:dyDescent="0.25">
      <c r="A6502">
        <v>2428225</v>
      </c>
      <c r="B6502">
        <v>1</v>
      </c>
      <c r="C6502" t="s">
        <v>80</v>
      </c>
      <c r="D6502" t="s">
        <v>101</v>
      </c>
      <c r="E6502" t="s">
        <v>147</v>
      </c>
      <c r="F6502" t="s">
        <v>16192</v>
      </c>
      <c r="G6502" t="s">
        <v>171</v>
      </c>
      <c r="H6502" t="s">
        <v>135</v>
      </c>
      <c r="I6502" t="s">
        <v>136</v>
      </c>
      <c r="J6502" t="s">
        <v>137</v>
      </c>
      <c r="K6502" t="s">
        <v>138</v>
      </c>
      <c r="L6502" t="s">
        <v>18678</v>
      </c>
      <c r="M6502" t="s">
        <v>18679</v>
      </c>
      <c r="N6502">
        <v>1.2736111109999999</v>
      </c>
      <c r="O6502">
        <v>0</v>
      </c>
      <c r="P6502">
        <v>10</v>
      </c>
      <c r="Q6502">
        <v>0</v>
      </c>
      <c r="R6502">
        <v>1</v>
      </c>
      <c r="S6502">
        <v>0</v>
      </c>
      <c r="T6502">
        <v>2</v>
      </c>
      <c r="U6502">
        <v>0</v>
      </c>
      <c r="V6502">
        <v>0</v>
      </c>
      <c r="W6502">
        <v>0</v>
      </c>
      <c r="X6502">
        <v>11.834908432800923</v>
      </c>
      <c r="Y6502">
        <v>0</v>
      </c>
      <c r="Z6502">
        <v>0</v>
      </c>
      <c r="AA6502">
        <v>0</v>
      </c>
      <c r="AB6502">
        <v>9.2227693848922954</v>
      </c>
      <c r="AC6502">
        <v>0</v>
      </c>
      <c r="AD6502">
        <v>0</v>
      </c>
      <c r="AE6502">
        <v>21.057677817693218</v>
      </c>
    </row>
    <row r="6503" spans="1:31" x14ac:dyDescent="0.25">
      <c r="A6503">
        <v>2428580</v>
      </c>
      <c r="B6503">
        <v>1</v>
      </c>
      <c r="C6503" t="s">
        <v>81</v>
      </c>
      <c r="D6503" t="s">
        <v>120</v>
      </c>
      <c r="E6503" t="s">
        <v>147</v>
      </c>
      <c r="F6503" t="s">
        <v>18680</v>
      </c>
      <c r="G6503" t="s">
        <v>171</v>
      </c>
      <c r="H6503" t="s">
        <v>135</v>
      </c>
      <c r="I6503" t="s">
        <v>136</v>
      </c>
      <c r="J6503" t="s">
        <v>137</v>
      </c>
      <c r="K6503" t="s">
        <v>138</v>
      </c>
      <c r="L6503" t="s">
        <v>18681</v>
      </c>
      <c r="M6503" t="s">
        <v>18682</v>
      </c>
      <c r="N6503">
        <v>1.139444444</v>
      </c>
      <c r="O6503">
        <v>0</v>
      </c>
      <c r="P6503">
        <v>115</v>
      </c>
      <c r="Q6503">
        <v>0</v>
      </c>
      <c r="R6503">
        <v>0</v>
      </c>
      <c r="S6503">
        <v>0</v>
      </c>
      <c r="T6503">
        <v>9</v>
      </c>
      <c r="U6503">
        <v>0</v>
      </c>
      <c r="V6503">
        <v>0</v>
      </c>
      <c r="W6503">
        <v>0</v>
      </c>
      <c r="X6503">
        <v>45.379990380145465</v>
      </c>
      <c r="Y6503">
        <v>0</v>
      </c>
      <c r="Z6503">
        <v>0</v>
      </c>
      <c r="AA6503">
        <v>0</v>
      </c>
      <c r="AB6503">
        <v>11.377217336834267</v>
      </c>
      <c r="AC6503">
        <v>0</v>
      </c>
      <c r="AD6503">
        <v>0</v>
      </c>
      <c r="AE6503">
        <v>56.757207716979735</v>
      </c>
    </row>
    <row r="6504" spans="1:31" x14ac:dyDescent="0.25">
      <c r="A6504">
        <v>2428302</v>
      </c>
      <c r="B6504">
        <v>1</v>
      </c>
      <c r="C6504" t="s">
        <v>80</v>
      </c>
      <c r="D6504" t="s">
        <v>100</v>
      </c>
      <c r="E6504" t="s">
        <v>161</v>
      </c>
      <c r="F6504" t="s">
        <v>18683</v>
      </c>
      <c r="G6504" t="s">
        <v>422</v>
      </c>
      <c r="H6504" t="s">
        <v>144</v>
      </c>
      <c r="I6504" t="s">
        <v>136</v>
      </c>
      <c r="J6504" t="s">
        <v>137</v>
      </c>
      <c r="K6504" t="s">
        <v>138</v>
      </c>
      <c r="L6504" t="s">
        <v>18684</v>
      </c>
      <c r="M6504" t="s">
        <v>18685</v>
      </c>
      <c r="N6504">
        <v>2.619444444</v>
      </c>
      <c r="O6504">
        <v>0</v>
      </c>
      <c r="P6504">
        <v>9</v>
      </c>
      <c r="Q6504">
        <v>0</v>
      </c>
      <c r="R6504">
        <v>2</v>
      </c>
      <c r="S6504">
        <v>0</v>
      </c>
      <c r="T6504">
        <v>2</v>
      </c>
      <c r="U6504">
        <v>0</v>
      </c>
      <c r="V6504">
        <v>0</v>
      </c>
      <c r="W6504">
        <v>0</v>
      </c>
      <c r="X6504">
        <v>16.698161640510534</v>
      </c>
      <c r="Y6504">
        <v>0</v>
      </c>
      <c r="Z6504">
        <v>0.40410161170334835</v>
      </c>
      <c r="AA6504">
        <v>0</v>
      </c>
      <c r="AB6504">
        <v>5.8845431932444274</v>
      </c>
      <c r="AC6504">
        <v>0</v>
      </c>
      <c r="AD6504">
        <v>0</v>
      </c>
      <c r="AE6504">
        <v>22.986806445458313</v>
      </c>
    </row>
    <row r="6505" spans="1:31" x14ac:dyDescent="0.25">
      <c r="A6505">
        <v>2428351</v>
      </c>
      <c r="B6505">
        <v>1</v>
      </c>
      <c r="C6505" t="s">
        <v>80</v>
      </c>
      <c r="D6505" t="s">
        <v>104</v>
      </c>
      <c r="E6505" t="s">
        <v>141</v>
      </c>
      <c r="F6505" t="s">
        <v>5924</v>
      </c>
      <c r="G6505" t="s">
        <v>256</v>
      </c>
      <c r="H6505" t="s">
        <v>144</v>
      </c>
      <c r="I6505" t="s">
        <v>136</v>
      </c>
      <c r="J6505" t="s">
        <v>137</v>
      </c>
      <c r="K6505" t="s">
        <v>138</v>
      </c>
      <c r="L6505" t="s">
        <v>18686</v>
      </c>
      <c r="M6505" t="s">
        <v>18687</v>
      </c>
      <c r="N6505">
        <v>2.1547222220000002</v>
      </c>
      <c r="O6505">
        <v>3</v>
      </c>
      <c r="P6505">
        <v>194</v>
      </c>
      <c r="Q6505">
        <v>19</v>
      </c>
      <c r="R6505">
        <v>237</v>
      </c>
      <c r="S6505">
        <v>14</v>
      </c>
      <c r="T6505">
        <v>73</v>
      </c>
      <c r="U6505">
        <v>4</v>
      </c>
      <c r="V6505">
        <v>0</v>
      </c>
      <c r="W6505">
        <v>70.033225691381261</v>
      </c>
      <c r="X6505">
        <v>148.59622365053508</v>
      </c>
      <c r="Y6505">
        <v>11.984354102213162</v>
      </c>
      <c r="Z6505">
        <v>34.688861292236524</v>
      </c>
      <c r="AA6505">
        <v>562.10869159072479</v>
      </c>
      <c r="AB6505">
        <v>111.63023315195528</v>
      </c>
      <c r="AC6505">
        <v>178.74993210243201</v>
      </c>
      <c r="AD6505">
        <v>0</v>
      </c>
      <c r="AE6505">
        <v>1117.791521581478</v>
      </c>
    </row>
    <row r="6506" spans="1:31" x14ac:dyDescent="0.25">
      <c r="A6506">
        <v>2428494</v>
      </c>
      <c r="B6506">
        <v>1</v>
      </c>
      <c r="C6506" t="s">
        <v>80</v>
      </c>
      <c r="D6506" t="s">
        <v>104</v>
      </c>
      <c r="E6506" t="s">
        <v>141</v>
      </c>
      <c r="F6506" t="s">
        <v>18688</v>
      </c>
      <c r="G6506" t="s">
        <v>143</v>
      </c>
      <c r="H6506" t="s">
        <v>144</v>
      </c>
      <c r="I6506" t="s">
        <v>136</v>
      </c>
      <c r="J6506" t="s">
        <v>137</v>
      </c>
      <c r="K6506" t="s">
        <v>138</v>
      </c>
      <c r="L6506" t="s">
        <v>18689</v>
      </c>
      <c r="M6506" t="s">
        <v>18690</v>
      </c>
      <c r="N6506">
        <v>0.29027777700000001</v>
      </c>
      <c r="O6506">
        <v>12</v>
      </c>
      <c r="P6506">
        <v>221</v>
      </c>
      <c r="Q6506">
        <v>38</v>
      </c>
      <c r="R6506">
        <v>16</v>
      </c>
      <c r="S6506">
        <v>51</v>
      </c>
      <c r="T6506">
        <v>41</v>
      </c>
      <c r="U6506">
        <v>11</v>
      </c>
      <c r="V6506">
        <v>0</v>
      </c>
      <c r="W6506">
        <v>1.6185021095072942</v>
      </c>
      <c r="X6506">
        <v>18.964980403525459</v>
      </c>
      <c r="Y6506">
        <v>13.739116919213718</v>
      </c>
      <c r="Z6506">
        <v>1.3436008811960156</v>
      </c>
      <c r="AA6506">
        <v>120.5991537211498</v>
      </c>
      <c r="AB6506">
        <v>8.0941608498217157</v>
      </c>
      <c r="AC6506">
        <v>239.49663888724311</v>
      </c>
      <c r="AD6506">
        <v>0</v>
      </c>
      <c r="AE6506">
        <v>403.85615377165709</v>
      </c>
    </row>
    <row r="6507" spans="1:31" x14ac:dyDescent="0.25">
      <c r="A6507">
        <v>2428245</v>
      </c>
      <c r="B6507">
        <v>1</v>
      </c>
      <c r="C6507" t="s">
        <v>80</v>
      </c>
      <c r="D6507" t="s">
        <v>110</v>
      </c>
      <c r="E6507" t="s">
        <v>132</v>
      </c>
      <c r="F6507" t="s">
        <v>18691</v>
      </c>
      <c r="G6507" t="s">
        <v>153</v>
      </c>
      <c r="H6507" t="s">
        <v>135</v>
      </c>
      <c r="I6507" t="s">
        <v>136</v>
      </c>
      <c r="J6507" t="s">
        <v>137</v>
      </c>
      <c r="K6507" t="s">
        <v>138</v>
      </c>
      <c r="L6507" t="s">
        <v>18692</v>
      </c>
      <c r="M6507" t="s">
        <v>18693</v>
      </c>
      <c r="N6507">
        <v>3.96</v>
      </c>
      <c r="O6507">
        <v>0</v>
      </c>
      <c r="P6507">
        <v>22</v>
      </c>
      <c r="Q6507">
        <v>0</v>
      </c>
      <c r="R6507">
        <v>0</v>
      </c>
      <c r="S6507">
        <v>0</v>
      </c>
      <c r="T6507">
        <v>6</v>
      </c>
      <c r="U6507">
        <v>0</v>
      </c>
      <c r="V6507">
        <v>0</v>
      </c>
      <c r="W6507">
        <v>0</v>
      </c>
      <c r="X6507">
        <v>19.293491062989773</v>
      </c>
      <c r="Y6507">
        <v>0</v>
      </c>
      <c r="Z6507">
        <v>0</v>
      </c>
      <c r="AA6507">
        <v>0</v>
      </c>
      <c r="AB6507">
        <v>7.806604673518537</v>
      </c>
      <c r="AC6507">
        <v>0</v>
      </c>
      <c r="AD6507">
        <v>0</v>
      </c>
      <c r="AE6507">
        <v>27.100095736508308</v>
      </c>
    </row>
    <row r="6508" spans="1:31" x14ac:dyDescent="0.25">
      <c r="A6508">
        <v>2428211</v>
      </c>
      <c r="B6508">
        <v>1</v>
      </c>
      <c r="C6508" t="s">
        <v>80</v>
      </c>
      <c r="D6508" t="s">
        <v>103</v>
      </c>
      <c r="E6508" t="s">
        <v>132</v>
      </c>
      <c r="F6508" t="s">
        <v>18694</v>
      </c>
      <c r="G6508" t="s">
        <v>198</v>
      </c>
      <c r="H6508" t="s">
        <v>135</v>
      </c>
      <c r="I6508" t="s">
        <v>136</v>
      </c>
      <c r="J6508" t="s">
        <v>137</v>
      </c>
      <c r="K6508" t="s">
        <v>138</v>
      </c>
      <c r="L6508" t="s">
        <v>18695</v>
      </c>
      <c r="M6508" t="s">
        <v>18696</v>
      </c>
      <c r="N6508">
        <v>9.8341666659999998</v>
      </c>
      <c r="O6508">
        <v>0</v>
      </c>
      <c r="P6508">
        <v>7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8.4037193566323527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8.4037193566323527</v>
      </c>
    </row>
    <row r="6509" spans="1:31" x14ac:dyDescent="0.25">
      <c r="A6509">
        <v>2428311</v>
      </c>
      <c r="B6509">
        <v>1</v>
      </c>
      <c r="C6509" t="s">
        <v>80</v>
      </c>
      <c r="D6509" t="s">
        <v>99</v>
      </c>
      <c r="E6509" t="s">
        <v>156</v>
      </c>
      <c r="F6509" t="s">
        <v>18697</v>
      </c>
      <c r="G6509" t="s">
        <v>355</v>
      </c>
      <c r="H6509" t="s">
        <v>135</v>
      </c>
      <c r="I6509" t="s">
        <v>136</v>
      </c>
      <c r="J6509" t="s">
        <v>137</v>
      </c>
      <c r="K6509" t="s">
        <v>164</v>
      </c>
      <c r="L6509" t="s">
        <v>18698</v>
      </c>
      <c r="M6509" t="s">
        <v>18699</v>
      </c>
      <c r="N6509">
        <v>7.7708333329999997</v>
      </c>
      <c r="O6509">
        <v>0</v>
      </c>
      <c r="P6509">
        <v>36</v>
      </c>
      <c r="Q6509">
        <v>0</v>
      </c>
      <c r="R6509">
        <v>0</v>
      </c>
      <c r="S6509">
        <v>0</v>
      </c>
      <c r="T6509">
        <v>3</v>
      </c>
      <c r="U6509">
        <v>0</v>
      </c>
      <c r="V6509">
        <v>0</v>
      </c>
      <c r="W6509">
        <v>0</v>
      </c>
      <c r="X6509">
        <v>82.22399952930941</v>
      </c>
      <c r="Y6509">
        <v>0</v>
      </c>
      <c r="Z6509">
        <v>0</v>
      </c>
      <c r="AA6509">
        <v>0</v>
      </c>
      <c r="AB6509">
        <v>84.430760164510332</v>
      </c>
      <c r="AC6509">
        <v>0</v>
      </c>
      <c r="AD6509">
        <v>0</v>
      </c>
      <c r="AE6509">
        <v>166.65475969381976</v>
      </c>
    </row>
    <row r="6510" spans="1:31" x14ac:dyDescent="0.25">
      <c r="A6510">
        <v>2428357</v>
      </c>
      <c r="B6510">
        <v>1</v>
      </c>
      <c r="C6510" t="s">
        <v>80</v>
      </c>
      <c r="D6510" t="s">
        <v>87</v>
      </c>
      <c r="E6510" t="s">
        <v>132</v>
      </c>
      <c r="F6510" t="s">
        <v>18700</v>
      </c>
      <c r="G6510" t="s">
        <v>134</v>
      </c>
      <c r="H6510" t="s">
        <v>135</v>
      </c>
      <c r="I6510" t="s">
        <v>136</v>
      </c>
      <c r="J6510" t="s">
        <v>137</v>
      </c>
      <c r="K6510" t="s">
        <v>138</v>
      </c>
      <c r="L6510" t="s">
        <v>18701</v>
      </c>
      <c r="M6510" t="s">
        <v>18702</v>
      </c>
      <c r="N6510">
        <v>1.9769444439999999</v>
      </c>
      <c r="O6510">
        <v>0</v>
      </c>
      <c r="P6510">
        <v>3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0.9552030646863221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0.9552030646863221</v>
      </c>
    </row>
    <row r="6511" spans="1:31" x14ac:dyDescent="0.25">
      <c r="A6511">
        <v>2428374</v>
      </c>
      <c r="B6511">
        <v>1</v>
      </c>
      <c r="C6511" t="s">
        <v>80</v>
      </c>
      <c r="D6511" t="s">
        <v>96</v>
      </c>
      <c r="E6511" t="s">
        <v>132</v>
      </c>
      <c r="F6511" t="s">
        <v>18703</v>
      </c>
      <c r="G6511" t="s">
        <v>214</v>
      </c>
      <c r="H6511" t="s">
        <v>135</v>
      </c>
      <c r="I6511" t="s">
        <v>136</v>
      </c>
      <c r="J6511" t="s">
        <v>137</v>
      </c>
      <c r="K6511" t="s">
        <v>138</v>
      </c>
      <c r="L6511" t="s">
        <v>18704</v>
      </c>
      <c r="M6511" t="s">
        <v>18705</v>
      </c>
      <c r="N6511">
        <v>1.071111111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1.5686004466195489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1.5686004466195489</v>
      </c>
    </row>
    <row r="6512" spans="1:31" x14ac:dyDescent="0.25">
      <c r="A6512">
        <v>2428317</v>
      </c>
      <c r="B6512">
        <v>1</v>
      </c>
      <c r="C6512" t="s">
        <v>80</v>
      </c>
      <c r="D6512" t="s">
        <v>96</v>
      </c>
      <c r="E6512" t="s">
        <v>161</v>
      </c>
      <c r="F6512" t="s">
        <v>18706</v>
      </c>
      <c r="G6512" t="s">
        <v>187</v>
      </c>
      <c r="H6512" t="s">
        <v>144</v>
      </c>
      <c r="I6512" t="s">
        <v>136</v>
      </c>
      <c r="J6512" t="s">
        <v>137</v>
      </c>
      <c r="K6512" t="s">
        <v>164</v>
      </c>
      <c r="L6512" t="s">
        <v>18707</v>
      </c>
      <c r="M6512" t="s">
        <v>18708</v>
      </c>
      <c r="N6512">
        <v>3.4058333329999999</v>
      </c>
      <c r="O6512">
        <v>3</v>
      </c>
      <c r="P6512">
        <v>3057</v>
      </c>
      <c r="Q6512">
        <v>1</v>
      </c>
      <c r="R6512">
        <v>213</v>
      </c>
      <c r="S6512">
        <v>5</v>
      </c>
      <c r="T6512">
        <v>588</v>
      </c>
      <c r="U6512">
        <v>1</v>
      </c>
      <c r="V6512">
        <v>0</v>
      </c>
      <c r="W6512">
        <v>57.971115345975477</v>
      </c>
      <c r="X6512">
        <v>3023.5248781445011</v>
      </c>
      <c r="Y6512">
        <v>5.8834749878490147</v>
      </c>
      <c r="Z6512">
        <v>178.68318743448552</v>
      </c>
      <c r="AA6512">
        <v>423.96851390054502</v>
      </c>
      <c r="AB6512">
        <v>2889.2160743826003</v>
      </c>
      <c r="AC6512">
        <v>6.5238199156037275</v>
      </c>
      <c r="AD6512">
        <v>0</v>
      </c>
      <c r="AE6512">
        <v>6585.77106411156</v>
      </c>
    </row>
    <row r="6513" spans="1:31" x14ac:dyDescent="0.25">
      <c r="A6513">
        <v>2428420</v>
      </c>
      <c r="B6513">
        <v>1</v>
      </c>
      <c r="C6513" t="s">
        <v>80</v>
      </c>
      <c r="D6513" t="s">
        <v>93</v>
      </c>
      <c r="E6513" t="s">
        <v>156</v>
      </c>
      <c r="F6513" t="s">
        <v>18709</v>
      </c>
      <c r="G6513" t="s">
        <v>158</v>
      </c>
      <c r="H6513" t="s">
        <v>135</v>
      </c>
      <c r="I6513" t="s">
        <v>136</v>
      </c>
      <c r="J6513" t="s">
        <v>137</v>
      </c>
      <c r="K6513" t="s">
        <v>138</v>
      </c>
      <c r="L6513" t="s">
        <v>18710</v>
      </c>
      <c r="M6513" t="s">
        <v>18711</v>
      </c>
      <c r="N6513">
        <v>2.366666666</v>
      </c>
      <c r="O6513">
        <v>0</v>
      </c>
      <c r="P6513">
        <v>3</v>
      </c>
      <c r="Q6513">
        <v>0</v>
      </c>
      <c r="R6513">
        <v>8</v>
      </c>
      <c r="S6513">
        <v>0</v>
      </c>
      <c r="T6513">
        <v>3</v>
      </c>
      <c r="U6513">
        <v>0</v>
      </c>
      <c r="V6513">
        <v>0</v>
      </c>
      <c r="W6513">
        <v>0</v>
      </c>
      <c r="X6513">
        <v>1.5066359490027736</v>
      </c>
      <c r="Y6513">
        <v>0</v>
      </c>
      <c r="Z6513">
        <v>0</v>
      </c>
      <c r="AA6513">
        <v>0</v>
      </c>
      <c r="AB6513">
        <v>6.478062219986767</v>
      </c>
      <c r="AC6513">
        <v>0</v>
      </c>
      <c r="AD6513">
        <v>0</v>
      </c>
      <c r="AE6513">
        <v>7.9846981689895404</v>
      </c>
    </row>
    <row r="6514" spans="1:31" x14ac:dyDescent="0.25">
      <c r="A6514">
        <v>2428483</v>
      </c>
      <c r="B6514">
        <v>1</v>
      </c>
      <c r="C6514" t="s">
        <v>81</v>
      </c>
      <c r="D6514" t="s">
        <v>128</v>
      </c>
      <c r="E6514" t="s">
        <v>132</v>
      </c>
      <c r="F6514" t="s">
        <v>18712</v>
      </c>
      <c r="G6514" t="s">
        <v>249</v>
      </c>
      <c r="H6514" t="s">
        <v>135</v>
      </c>
      <c r="I6514" t="s">
        <v>136</v>
      </c>
      <c r="J6514" t="s">
        <v>137</v>
      </c>
      <c r="K6514" t="s">
        <v>138</v>
      </c>
      <c r="L6514" t="s">
        <v>18713</v>
      </c>
      <c r="M6514" t="s">
        <v>18714</v>
      </c>
      <c r="N6514">
        <v>1.1163888879999999</v>
      </c>
      <c r="O6514">
        <v>0</v>
      </c>
      <c r="P6514">
        <v>1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0.54529867794423503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0.54529867794423503</v>
      </c>
    </row>
    <row r="6515" spans="1:31" x14ac:dyDescent="0.25">
      <c r="A6515">
        <v>2428540</v>
      </c>
      <c r="B6515">
        <v>1</v>
      </c>
      <c r="C6515" t="s">
        <v>81</v>
      </c>
      <c r="D6515" t="s">
        <v>117</v>
      </c>
      <c r="E6515" t="s">
        <v>161</v>
      </c>
      <c r="F6515" t="s">
        <v>18715</v>
      </c>
      <c r="G6515" t="s">
        <v>163</v>
      </c>
      <c r="H6515" t="s">
        <v>144</v>
      </c>
      <c r="I6515" t="s">
        <v>136</v>
      </c>
      <c r="J6515" t="s">
        <v>137</v>
      </c>
      <c r="K6515" t="s">
        <v>164</v>
      </c>
      <c r="L6515" t="s">
        <v>18716</v>
      </c>
      <c r="M6515" t="s">
        <v>18717</v>
      </c>
      <c r="N6515">
        <v>7.5277777000000004E-2</v>
      </c>
      <c r="O6515">
        <v>0</v>
      </c>
      <c r="P6515">
        <v>4249</v>
      </c>
      <c r="Q6515">
        <v>1</v>
      </c>
      <c r="R6515">
        <v>3</v>
      </c>
      <c r="S6515">
        <v>1</v>
      </c>
      <c r="T6515">
        <v>502</v>
      </c>
      <c r="U6515">
        <v>1</v>
      </c>
      <c r="V6515">
        <v>11</v>
      </c>
      <c r="W6515">
        <v>0</v>
      </c>
      <c r="X6515">
        <v>63.661381028229016</v>
      </c>
      <c r="Y6515">
        <v>2.6316647130505556E-2</v>
      </c>
      <c r="Z6515">
        <v>4.8669229375332509E-2</v>
      </c>
      <c r="AA6515">
        <v>3.9958528024043654</v>
      </c>
      <c r="AB6515">
        <v>19.106308367444477</v>
      </c>
      <c r="AC6515">
        <v>3.5578143810908887</v>
      </c>
      <c r="AD6515">
        <v>3.9704331625409752</v>
      </c>
      <c r="AE6515">
        <v>94.36677561821557</v>
      </c>
    </row>
    <row r="6516" spans="1:31" x14ac:dyDescent="0.25">
      <c r="A6516">
        <v>2428546</v>
      </c>
      <c r="B6516">
        <v>1</v>
      </c>
      <c r="C6516" t="s">
        <v>80</v>
      </c>
      <c r="D6516" t="s">
        <v>99</v>
      </c>
      <c r="E6516" t="s">
        <v>132</v>
      </c>
      <c r="F6516" t="s">
        <v>18718</v>
      </c>
      <c r="G6516" t="s">
        <v>134</v>
      </c>
      <c r="H6516" t="s">
        <v>135</v>
      </c>
      <c r="I6516" t="s">
        <v>136</v>
      </c>
      <c r="J6516" t="s">
        <v>137</v>
      </c>
      <c r="K6516" t="s">
        <v>138</v>
      </c>
      <c r="L6516" t="s">
        <v>18719</v>
      </c>
      <c r="M6516" t="s">
        <v>18720</v>
      </c>
      <c r="N6516">
        <v>5.5233333330000001</v>
      </c>
      <c r="O6516">
        <v>0</v>
      </c>
      <c r="P6516">
        <v>2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2.7592043881447501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2.7592043881447501</v>
      </c>
    </row>
    <row r="6517" spans="1:31" x14ac:dyDescent="0.25">
      <c r="A6517">
        <v>2428523</v>
      </c>
      <c r="B6517">
        <v>1</v>
      </c>
      <c r="C6517" t="s">
        <v>80</v>
      </c>
      <c r="D6517" t="s">
        <v>101</v>
      </c>
      <c r="E6517" t="s">
        <v>156</v>
      </c>
      <c r="F6517" t="s">
        <v>18721</v>
      </c>
      <c r="G6517" t="s">
        <v>175</v>
      </c>
      <c r="H6517" t="s">
        <v>135</v>
      </c>
      <c r="I6517" t="s">
        <v>136</v>
      </c>
      <c r="J6517" t="s">
        <v>137</v>
      </c>
      <c r="K6517" t="s">
        <v>138</v>
      </c>
      <c r="L6517" t="s">
        <v>18722</v>
      </c>
      <c r="M6517" t="s">
        <v>18723</v>
      </c>
      <c r="N6517">
        <v>0.95499999999999996</v>
      </c>
      <c r="O6517">
        <v>0</v>
      </c>
      <c r="P6517">
        <v>72</v>
      </c>
      <c r="Q6517">
        <v>0</v>
      </c>
      <c r="R6517">
        <v>1</v>
      </c>
      <c r="S6517">
        <v>0</v>
      </c>
      <c r="T6517">
        <v>10</v>
      </c>
      <c r="U6517">
        <v>0</v>
      </c>
      <c r="V6517">
        <v>0</v>
      </c>
      <c r="W6517">
        <v>0</v>
      </c>
      <c r="X6517">
        <v>32.589119372001235</v>
      </c>
      <c r="Y6517">
        <v>0</v>
      </c>
      <c r="Z6517">
        <v>0</v>
      </c>
      <c r="AA6517">
        <v>0</v>
      </c>
      <c r="AB6517">
        <v>15.291353372169844</v>
      </c>
      <c r="AC6517">
        <v>0</v>
      </c>
      <c r="AD6517">
        <v>0</v>
      </c>
      <c r="AE6517">
        <v>47.88047274417108</v>
      </c>
    </row>
    <row r="6518" spans="1:31" x14ac:dyDescent="0.25">
      <c r="A6518">
        <v>2428377</v>
      </c>
      <c r="B6518">
        <v>1</v>
      </c>
      <c r="C6518" t="s">
        <v>80</v>
      </c>
      <c r="D6518" t="s">
        <v>82</v>
      </c>
      <c r="E6518" t="s">
        <v>147</v>
      </c>
      <c r="F6518" t="s">
        <v>18724</v>
      </c>
      <c r="G6518" t="s">
        <v>175</v>
      </c>
      <c r="H6518" t="s">
        <v>135</v>
      </c>
      <c r="I6518" t="s">
        <v>136</v>
      </c>
      <c r="J6518" t="s">
        <v>137</v>
      </c>
      <c r="K6518" t="s">
        <v>138</v>
      </c>
      <c r="L6518" t="s">
        <v>18725</v>
      </c>
      <c r="M6518" t="s">
        <v>18726</v>
      </c>
      <c r="N6518">
        <v>0.32277777699999999</v>
      </c>
      <c r="O6518">
        <v>0</v>
      </c>
      <c r="P6518">
        <v>70</v>
      </c>
      <c r="Q6518">
        <v>0</v>
      </c>
      <c r="R6518">
        <v>0</v>
      </c>
      <c r="S6518">
        <v>0</v>
      </c>
      <c r="T6518">
        <v>1</v>
      </c>
      <c r="U6518">
        <v>0</v>
      </c>
      <c r="V6518">
        <v>0</v>
      </c>
      <c r="W6518">
        <v>0</v>
      </c>
      <c r="X6518">
        <v>5.2713664295756661</v>
      </c>
      <c r="Y6518">
        <v>0</v>
      </c>
      <c r="Z6518">
        <v>0</v>
      </c>
      <c r="AA6518">
        <v>0</v>
      </c>
      <c r="AB6518">
        <v>0.10178071666313389</v>
      </c>
      <c r="AC6518">
        <v>0</v>
      </c>
      <c r="AD6518">
        <v>0</v>
      </c>
      <c r="AE6518">
        <v>5.3731471462388001</v>
      </c>
    </row>
    <row r="6519" spans="1:31" x14ac:dyDescent="0.25">
      <c r="A6519">
        <v>2428354</v>
      </c>
      <c r="B6519">
        <v>1</v>
      </c>
      <c r="C6519" t="s">
        <v>81</v>
      </c>
      <c r="D6519" t="s">
        <v>114</v>
      </c>
      <c r="E6519" t="s">
        <v>132</v>
      </c>
      <c r="F6519" t="s">
        <v>18727</v>
      </c>
      <c r="G6519" t="s">
        <v>134</v>
      </c>
      <c r="H6519" t="s">
        <v>135</v>
      </c>
      <c r="I6519" t="s">
        <v>136</v>
      </c>
      <c r="J6519" t="s">
        <v>137</v>
      </c>
      <c r="K6519" t="s">
        <v>138</v>
      </c>
      <c r="L6519" t="s">
        <v>18728</v>
      </c>
      <c r="M6519" t="s">
        <v>18729</v>
      </c>
      <c r="N6519">
        <v>2.7933333330000001</v>
      </c>
      <c r="O6519">
        <v>0</v>
      </c>
      <c r="P6519">
        <v>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0.25272636113398667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0.25272636113398667</v>
      </c>
    </row>
    <row r="6520" spans="1:31" x14ac:dyDescent="0.25">
      <c r="A6520">
        <v>2428623</v>
      </c>
      <c r="B6520">
        <v>1</v>
      </c>
      <c r="C6520" t="s">
        <v>81</v>
      </c>
      <c r="D6520" t="s">
        <v>128</v>
      </c>
      <c r="E6520" t="s">
        <v>229</v>
      </c>
      <c r="F6520" t="s">
        <v>18730</v>
      </c>
      <c r="G6520" t="s">
        <v>163</v>
      </c>
      <c r="H6520" t="s">
        <v>144</v>
      </c>
      <c r="I6520" t="s">
        <v>136</v>
      </c>
      <c r="J6520" t="s">
        <v>137</v>
      </c>
      <c r="K6520" t="s">
        <v>164</v>
      </c>
      <c r="L6520" t="s">
        <v>18731</v>
      </c>
      <c r="M6520" t="s">
        <v>18732</v>
      </c>
      <c r="N6520">
        <v>0.28249999999999997</v>
      </c>
      <c r="O6520">
        <v>1</v>
      </c>
      <c r="P6520">
        <v>5545</v>
      </c>
      <c r="Q6520">
        <v>7</v>
      </c>
      <c r="R6520">
        <v>24</v>
      </c>
      <c r="S6520">
        <v>11</v>
      </c>
      <c r="T6520">
        <v>211</v>
      </c>
      <c r="U6520">
        <v>1</v>
      </c>
      <c r="V6520">
        <v>0</v>
      </c>
      <c r="W6520">
        <v>9.026460226717499E-2</v>
      </c>
      <c r="X6520">
        <v>358.61059432416357</v>
      </c>
      <c r="Y6520">
        <v>1.63345773015222</v>
      </c>
      <c r="Z6520">
        <v>2.9193603182048791</v>
      </c>
      <c r="AA6520">
        <v>56.349915006178314</v>
      </c>
      <c r="AB6520">
        <v>56.972225678974638</v>
      </c>
      <c r="AC6520">
        <v>0</v>
      </c>
      <c r="AD6520">
        <v>0</v>
      </c>
      <c r="AE6520">
        <v>476.57581765994075</v>
      </c>
    </row>
    <row r="6521" spans="1:31" x14ac:dyDescent="0.25">
      <c r="A6521">
        <v>2428231</v>
      </c>
      <c r="B6521">
        <v>1</v>
      </c>
      <c r="C6521" t="s">
        <v>80</v>
      </c>
      <c r="D6521" t="s">
        <v>83</v>
      </c>
      <c r="E6521" t="s">
        <v>132</v>
      </c>
      <c r="F6521" t="s">
        <v>18733</v>
      </c>
      <c r="G6521" t="s">
        <v>134</v>
      </c>
      <c r="H6521" t="s">
        <v>135</v>
      </c>
      <c r="I6521" t="s">
        <v>136</v>
      </c>
      <c r="J6521" t="s">
        <v>137</v>
      </c>
      <c r="K6521" t="s">
        <v>138</v>
      </c>
      <c r="L6521" t="s">
        <v>18734</v>
      </c>
      <c r="M6521" t="s">
        <v>18735</v>
      </c>
      <c r="N6521">
        <v>1.791111111</v>
      </c>
      <c r="O6521">
        <v>0</v>
      </c>
      <c r="P6521">
        <v>1</v>
      </c>
      <c r="Q6521">
        <v>0</v>
      </c>
      <c r="R6521">
        <v>0</v>
      </c>
      <c r="S6521">
        <v>0</v>
      </c>
      <c r="T6521">
        <v>1</v>
      </c>
      <c r="U6521">
        <v>0</v>
      </c>
      <c r="V6521">
        <v>0</v>
      </c>
      <c r="W6521">
        <v>0</v>
      </c>
      <c r="X6521">
        <v>0.96246930227919947</v>
      </c>
      <c r="Y6521">
        <v>0</v>
      </c>
      <c r="Z6521">
        <v>0</v>
      </c>
      <c r="AA6521">
        <v>0</v>
      </c>
      <c r="AB6521">
        <v>2.8449096260513888E-2</v>
      </c>
      <c r="AC6521">
        <v>0</v>
      </c>
      <c r="AD6521">
        <v>0</v>
      </c>
      <c r="AE6521">
        <v>0.99091839853971331</v>
      </c>
    </row>
    <row r="6522" spans="1:31" x14ac:dyDescent="0.25">
      <c r="A6522">
        <v>2428417</v>
      </c>
      <c r="B6522">
        <v>1</v>
      </c>
      <c r="C6522" t="s">
        <v>80</v>
      </c>
      <c r="D6522" t="s">
        <v>99</v>
      </c>
      <c r="E6522" t="s">
        <v>132</v>
      </c>
      <c r="F6522" t="s">
        <v>18736</v>
      </c>
      <c r="G6522" t="s">
        <v>198</v>
      </c>
      <c r="H6522" t="s">
        <v>135</v>
      </c>
      <c r="I6522" t="s">
        <v>136</v>
      </c>
      <c r="J6522" t="s">
        <v>137</v>
      </c>
      <c r="K6522" t="s">
        <v>138</v>
      </c>
      <c r="L6522" t="s">
        <v>18737</v>
      </c>
      <c r="M6522" t="s">
        <v>18738</v>
      </c>
      <c r="N6522">
        <v>5.7938888879999997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1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6.5118158260306993</v>
      </c>
      <c r="AC6522">
        <v>0</v>
      </c>
      <c r="AD6522">
        <v>0</v>
      </c>
      <c r="AE6522">
        <v>6.5118158260306993</v>
      </c>
    </row>
    <row r="6523" spans="1:31" x14ac:dyDescent="0.25">
      <c r="A6523">
        <v>2428629</v>
      </c>
      <c r="B6523">
        <v>1</v>
      </c>
      <c r="C6523" t="s">
        <v>80</v>
      </c>
      <c r="D6523" t="s">
        <v>101</v>
      </c>
      <c r="E6523" t="s">
        <v>156</v>
      </c>
      <c r="F6523" t="s">
        <v>18739</v>
      </c>
      <c r="G6523" t="s">
        <v>175</v>
      </c>
      <c r="H6523" t="s">
        <v>135</v>
      </c>
      <c r="I6523" t="s">
        <v>136</v>
      </c>
      <c r="J6523" t="s">
        <v>137</v>
      </c>
      <c r="K6523" t="s">
        <v>138</v>
      </c>
      <c r="L6523" t="s">
        <v>18740</v>
      </c>
      <c r="M6523" t="s">
        <v>18741</v>
      </c>
      <c r="N6523">
        <v>0.156388888</v>
      </c>
      <c r="O6523">
        <v>0</v>
      </c>
      <c r="P6523">
        <v>50</v>
      </c>
      <c r="Q6523">
        <v>0</v>
      </c>
      <c r="R6523">
        <v>10</v>
      </c>
      <c r="S6523">
        <v>0</v>
      </c>
      <c r="T6523">
        <v>16</v>
      </c>
      <c r="U6523">
        <v>0</v>
      </c>
      <c r="V6523">
        <v>1</v>
      </c>
      <c r="W6523">
        <v>0</v>
      </c>
      <c r="X6523">
        <v>2.6983947983700665</v>
      </c>
      <c r="Y6523">
        <v>0</v>
      </c>
      <c r="Z6523">
        <v>0.58361584219096441</v>
      </c>
      <c r="AA6523">
        <v>0</v>
      </c>
      <c r="AB6523">
        <v>5.1128999485794067</v>
      </c>
      <c r="AC6523">
        <v>0</v>
      </c>
      <c r="AD6523">
        <v>0.15021299410252001</v>
      </c>
      <c r="AE6523">
        <v>8.5451235832429564</v>
      </c>
    </row>
    <row r="6524" spans="1:31" x14ac:dyDescent="0.25">
      <c r="A6524">
        <v>2428414</v>
      </c>
      <c r="B6524">
        <v>1</v>
      </c>
      <c r="C6524" t="s">
        <v>80</v>
      </c>
      <c r="D6524" t="s">
        <v>95</v>
      </c>
      <c r="E6524" t="s">
        <v>229</v>
      </c>
      <c r="F6524" t="s">
        <v>18742</v>
      </c>
      <c r="G6524" t="s">
        <v>187</v>
      </c>
      <c r="H6524" t="s">
        <v>144</v>
      </c>
      <c r="I6524" t="s">
        <v>136</v>
      </c>
      <c r="J6524" t="s">
        <v>137</v>
      </c>
      <c r="K6524" t="s">
        <v>164</v>
      </c>
      <c r="L6524" t="s">
        <v>18743</v>
      </c>
      <c r="M6524" t="s">
        <v>18744</v>
      </c>
      <c r="N6524">
        <v>1.594905555</v>
      </c>
      <c r="O6524">
        <v>5</v>
      </c>
      <c r="P6524">
        <v>1676</v>
      </c>
      <c r="Q6524">
        <v>7</v>
      </c>
      <c r="R6524">
        <v>106</v>
      </c>
      <c r="S6524">
        <v>43</v>
      </c>
      <c r="T6524">
        <v>176</v>
      </c>
      <c r="U6524">
        <v>6</v>
      </c>
      <c r="V6524">
        <v>0</v>
      </c>
      <c r="W6524">
        <v>1.49388800794093</v>
      </c>
      <c r="X6524">
        <v>635.66810011140842</v>
      </c>
      <c r="Y6524">
        <v>31.366852699486419</v>
      </c>
      <c r="Z6524">
        <v>61.338534447599372</v>
      </c>
      <c r="AA6524">
        <v>2347.0642795722392</v>
      </c>
      <c r="AB6524">
        <v>426.76762183242181</v>
      </c>
      <c r="AC6524">
        <v>769.0507894899423</v>
      </c>
      <c r="AD6524">
        <v>0</v>
      </c>
      <c r="AE6524">
        <v>4272.7500661610384</v>
      </c>
    </row>
    <row r="6525" spans="1:31" x14ac:dyDescent="0.25">
      <c r="A6525">
        <v>2428437</v>
      </c>
      <c r="B6525">
        <v>1</v>
      </c>
      <c r="C6525" t="s">
        <v>80</v>
      </c>
      <c r="D6525" t="s">
        <v>96</v>
      </c>
      <c r="E6525" t="s">
        <v>132</v>
      </c>
      <c r="F6525" t="s">
        <v>18745</v>
      </c>
      <c r="G6525" t="s">
        <v>198</v>
      </c>
      <c r="H6525" t="s">
        <v>135</v>
      </c>
      <c r="I6525" t="s">
        <v>136</v>
      </c>
      <c r="J6525" t="s">
        <v>137</v>
      </c>
      <c r="K6525" t="s">
        <v>138</v>
      </c>
      <c r="L6525" t="s">
        <v>18746</v>
      </c>
      <c r="M6525" t="s">
        <v>18747</v>
      </c>
      <c r="N6525">
        <v>7.5766666660000004</v>
      </c>
      <c r="O6525">
        <v>0</v>
      </c>
      <c r="P6525">
        <v>2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5.5295761862606465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5.5295761862606465</v>
      </c>
    </row>
    <row r="6526" spans="1:31" x14ac:dyDescent="0.25">
      <c r="A6526">
        <v>2428337</v>
      </c>
      <c r="B6526">
        <v>1</v>
      </c>
      <c r="C6526" t="s">
        <v>80</v>
      </c>
      <c r="D6526" t="s">
        <v>100</v>
      </c>
      <c r="E6526" t="s">
        <v>178</v>
      </c>
      <c r="F6526" t="s">
        <v>4250</v>
      </c>
      <c r="G6526" t="s">
        <v>143</v>
      </c>
      <c r="H6526" t="s">
        <v>144</v>
      </c>
      <c r="I6526" t="s">
        <v>136</v>
      </c>
      <c r="J6526" t="s">
        <v>137</v>
      </c>
      <c r="K6526" t="s">
        <v>138</v>
      </c>
      <c r="L6526" t="s">
        <v>18748</v>
      </c>
      <c r="M6526" t="s">
        <v>18749</v>
      </c>
      <c r="N6526">
        <v>2.3930555550000001</v>
      </c>
      <c r="O6526">
        <v>0</v>
      </c>
      <c r="P6526">
        <v>994</v>
      </c>
      <c r="Q6526">
        <v>14</v>
      </c>
      <c r="R6526">
        <v>23</v>
      </c>
      <c r="S6526">
        <v>2</v>
      </c>
      <c r="T6526">
        <v>131</v>
      </c>
      <c r="U6526">
        <v>0</v>
      </c>
      <c r="V6526">
        <v>0</v>
      </c>
      <c r="W6526">
        <v>0</v>
      </c>
      <c r="X6526">
        <v>626.29560666478449</v>
      </c>
      <c r="Y6526">
        <v>1.7718754443632723</v>
      </c>
      <c r="Z6526">
        <v>19.853724853177397</v>
      </c>
      <c r="AA6526">
        <v>19.868912424465211</v>
      </c>
      <c r="AB6526">
        <v>253.60489260580479</v>
      </c>
      <c r="AC6526">
        <v>0</v>
      </c>
      <c r="AD6526">
        <v>0</v>
      </c>
      <c r="AE6526">
        <v>921.39501199259507</v>
      </c>
    </row>
    <row r="6527" spans="1:31" x14ac:dyDescent="0.25">
      <c r="A6527">
        <v>2428543</v>
      </c>
      <c r="B6527">
        <v>1</v>
      </c>
      <c r="C6527" t="s">
        <v>81</v>
      </c>
      <c r="D6527" t="s">
        <v>112</v>
      </c>
      <c r="E6527" t="s">
        <v>178</v>
      </c>
      <c r="F6527" t="s">
        <v>2889</v>
      </c>
      <c r="G6527" t="s">
        <v>143</v>
      </c>
      <c r="H6527" t="s">
        <v>144</v>
      </c>
      <c r="I6527" t="s">
        <v>136</v>
      </c>
      <c r="J6527" t="s">
        <v>137</v>
      </c>
      <c r="K6527" t="s">
        <v>138</v>
      </c>
      <c r="L6527" t="s">
        <v>18750</v>
      </c>
      <c r="M6527" t="s">
        <v>18751</v>
      </c>
      <c r="N6527">
        <v>0.23166666599999999</v>
      </c>
      <c r="O6527">
        <v>1</v>
      </c>
      <c r="P6527">
        <v>1412</v>
      </c>
      <c r="Q6527">
        <v>220</v>
      </c>
      <c r="R6527">
        <v>106</v>
      </c>
      <c r="S6527">
        <v>23</v>
      </c>
      <c r="T6527">
        <v>175</v>
      </c>
      <c r="U6527">
        <v>1</v>
      </c>
      <c r="V6527">
        <v>0</v>
      </c>
      <c r="W6527">
        <v>7.45188950037E-2</v>
      </c>
      <c r="X6527">
        <v>83.188521666132701</v>
      </c>
      <c r="Y6527">
        <v>15.513833543636695</v>
      </c>
      <c r="Z6527">
        <v>7.1292141200358152</v>
      </c>
      <c r="AA6527">
        <v>7.9112616044565698</v>
      </c>
      <c r="AB6527">
        <v>14.472037222369506</v>
      </c>
      <c r="AC6527">
        <v>29.174482760129344</v>
      </c>
      <c r="AD6527">
        <v>0</v>
      </c>
      <c r="AE6527">
        <v>157.46386981176431</v>
      </c>
    </row>
    <row r="6528" spans="1:31" x14ac:dyDescent="0.25">
      <c r="A6528">
        <v>2428643</v>
      </c>
      <c r="B6528">
        <v>1</v>
      </c>
      <c r="C6528" t="s">
        <v>80</v>
      </c>
      <c r="D6528" t="s">
        <v>88</v>
      </c>
      <c r="E6528" t="s">
        <v>132</v>
      </c>
      <c r="F6528" t="s">
        <v>17983</v>
      </c>
      <c r="G6528" t="s">
        <v>198</v>
      </c>
      <c r="H6528" t="s">
        <v>135</v>
      </c>
      <c r="I6528" t="s">
        <v>136</v>
      </c>
      <c r="J6528" t="s">
        <v>137</v>
      </c>
      <c r="K6528" t="s">
        <v>138</v>
      </c>
      <c r="L6528" t="s">
        <v>18752</v>
      </c>
      <c r="M6528" t="s">
        <v>18753</v>
      </c>
      <c r="N6528">
        <v>2.4383333330000001</v>
      </c>
      <c r="O6528">
        <v>0</v>
      </c>
      <c r="P6528">
        <v>5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0.58910904528250829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0.58910904528250829</v>
      </c>
    </row>
    <row r="6529" spans="1:31" x14ac:dyDescent="0.25">
      <c r="A6529">
        <v>2428394</v>
      </c>
      <c r="B6529">
        <v>1</v>
      </c>
      <c r="C6529" t="s">
        <v>80</v>
      </c>
      <c r="D6529" t="s">
        <v>82</v>
      </c>
      <c r="E6529" t="s">
        <v>132</v>
      </c>
      <c r="F6529" t="s">
        <v>18754</v>
      </c>
      <c r="G6529" t="s">
        <v>134</v>
      </c>
      <c r="H6529" t="s">
        <v>135</v>
      </c>
      <c r="I6529" t="s">
        <v>136</v>
      </c>
      <c r="J6529" t="s">
        <v>137</v>
      </c>
      <c r="K6529" t="s">
        <v>138</v>
      </c>
      <c r="L6529" t="s">
        <v>18755</v>
      </c>
      <c r="M6529" t="s">
        <v>18756</v>
      </c>
      <c r="N6529">
        <v>1.9411111109999999</v>
      </c>
      <c r="O6529">
        <v>0</v>
      </c>
      <c r="P6529">
        <v>1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0.93593411190067122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0.93593411190067122</v>
      </c>
    </row>
    <row r="6530" spans="1:31" x14ac:dyDescent="0.25">
      <c r="A6530">
        <v>2428380</v>
      </c>
      <c r="B6530">
        <v>1</v>
      </c>
      <c r="C6530" t="s">
        <v>80</v>
      </c>
      <c r="D6530" t="s">
        <v>82</v>
      </c>
      <c r="E6530" t="s">
        <v>132</v>
      </c>
      <c r="F6530" t="s">
        <v>17974</v>
      </c>
      <c r="G6530" t="s">
        <v>198</v>
      </c>
      <c r="H6530" t="s">
        <v>135</v>
      </c>
      <c r="I6530" t="s">
        <v>136</v>
      </c>
      <c r="J6530" t="s">
        <v>137</v>
      </c>
      <c r="K6530" t="s">
        <v>138</v>
      </c>
      <c r="L6530" t="s">
        <v>18757</v>
      </c>
      <c r="M6530" t="s">
        <v>18758</v>
      </c>
      <c r="N6530">
        <v>5.8366666660000002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9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6.1202367919616183</v>
      </c>
      <c r="AC6530">
        <v>0</v>
      </c>
      <c r="AD6530">
        <v>0</v>
      </c>
      <c r="AE6530">
        <v>6.1202367919616183</v>
      </c>
    </row>
    <row r="6531" spans="1:31" x14ac:dyDescent="0.25">
      <c r="A6531">
        <v>2428257</v>
      </c>
      <c r="B6531">
        <v>1</v>
      </c>
      <c r="C6531" t="s">
        <v>80</v>
      </c>
      <c r="D6531" t="s">
        <v>88</v>
      </c>
      <c r="E6531" t="s">
        <v>132</v>
      </c>
      <c r="F6531" t="s">
        <v>18759</v>
      </c>
      <c r="G6531" t="s">
        <v>198</v>
      </c>
      <c r="H6531" t="s">
        <v>135</v>
      </c>
      <c r="I6531" t="s">
        <v>136</v>
      </c>
      <c r="J6531" t="s">
        <v>137</v>
      </c>
      <c r="K6531" t="s">
        <v>138</v>
      </c>
      <c r="L6531" t="s">
        <v>18760</v>
      </c>
      <c r="M6531" t="s">
        <v>18761</v>
      </c>
      <c r="N6531">
        <v>3.1013888879999998</v>
      </c>
      <c r="O6531">
        <v>0</v>
      </c>
      <c r="P6531">
        <v>3</v>
      </c>
      <c r="Q6531">
        <v>0</v>
      </c>
      <c r="R6531">
        <v>0</v>
      </c>
      <c r="S6531">
        <v>0</v>
      </c>
      <c r="T6531">
        <v>1</v>
      </c>
      <c r="U6531">
        <v>0</v>
      </c>
      <c r="V6531">
        <v>0</v>
      </c>
      <c r="W6531">
        <v>0</v>
      </c>
      <c r="X6531">
        <v>1.9493867249407213</v>
      </c>
      <c r="Y6531">
        <v>0</v>
      </c>
      <c r="Z6531">
        <v>0</v>
      </c>
      <c r="AA6531">
        <v>0</v>
      </c>
      <c r="AB6531">
        <v>3.3468247823664221</v>
      </c>
      <c r="AC6531">
        <v>0</v>
      </c>
      <c r="AD6531">
        <v>0</v>
      </c>
      <c r="AE6531">
        <v>5.2962115073071434</v>
      </c>
    </row>
    <row r="6532" spans="1:31" x14ac:dyDescent="0.25">
      <c r="A6532">
        <v>2428612</v>
      </c>
      <c r="B6532">
        <v>1</v>
      </c>
      <c r="C6532" t="s">
        <v>81</v>
      </c>
      <c r="D6532" t="s">
        <v>128</v>
      </c>
      <c r="E6532" t="s">
        <v>178</v>
      </c>
      <c r="F6532" t="s">
        <v>18762</v>
      </c>
      <c r="G6532" t="s">
        <v>143</v>
      </c>
      <c r="H6532" t="s">
        <v>144</v>
      </c>
      <c r="I6532" t="s">
        <v>136</v>
      </c>
      <c r="J6532" t="s">
        <v>137</v>
      </c>
      <c r="K6532" t="s">
        <v>138</v>
      </c>
      <c r="L6532" t="s">
        <v>18763</v>
      </c>
      <c r="M6532" t="s">
        <v>18764</v>
      </c>
      <c r="N6532">
        <v>1.126666666</v>
      </c>
      <c r="O6532">
        <v>0</v>
      </c>
      <c r="P6532">
        <v>99</v>
      </c>
      <c r="Q6532">
        <v>0</v>
      </c>
      <c r="R6532">
        <v>0</v>
      </c>
      <c r="S6532">
        <v>191</v>
      </c>
      <c r="T6532">
        <v>7</v>
      </c>
      <c r="U6532">
        <v>62</v>
      </c>
      <c r="V6532">
        <v>3</v>
      </c>
      <c r="W6532">
        <v>0</v>
      </c>
      <c r="X6532">
        <v>42.146715372208632</v>
      </c>
      <c r="Y6532">
        <v>0</v>
      </c>
      <c r="Z6532">
        <v>0</v>
      </c>
      <c r="AA6532">
        <v>1436.4935905476348</v>
      </c>
      <c r="AB6532">
        <v>36.402848320029015</v>
      </c>
      <c r="AC6532">
        <v>4017.3994453008099</v>
      </c>
      <c r="AD6532">
        <v>59.323967553297919</v>
      </c>
      <c r="AE6532">
        <v>5591.7665670939796</v>
      </c>
    </row>
    <row r="6533" spans="1:31" x14ac:dyDescent="0.25">
      <c r="A6533">
        <v>2428280</v>
      </c>
      <c r="B6533">
        <v>1</v>
      </c>
      <c r="C6533" t="s">
        <v>80</v>
      </c>
      <c r="D6533" t="s">
        <v>100</v>
      </c>
      <c r="E6533" t="s">
        <v>178</v>
      </c>
      <c r="F6533" t="s">
        <v>18644</v>
      </c>
      <c r="G6533" t="s">
        <v>143</v>
      </c>
      <c r="H6533" t="s">
        <v>144</v>
      </c>
      <c r="I6533" t="s">
        <v>136</v>
      </c>
      <c r="J6533" t="s">
        <v>137</v>
      </c>
      <c r="K6533" t="s">
        <v>138</v>
      </c>
      <c r="L6533" t="s">
        <v>18765</v>
      </c>
      <c r="M6533" t="s">
        <v>18766</v>
      </c>
      <c r="N6533">
        <v>0.23222222200000001</v>
      </c>
      <c r="O6533">
        <v>2</v>
      </c>
      <c r="P6533">
        <v>1215</v>
      </c>
      <c r="Q6533">
        <v>14</v>
      </c>
      <c r="R6533">
        <v>148</v>
      </c>
      <c r="S6533">
        <v>29</v>
      </c>
      <c r="T6533">
        <v>114</v>
      </c>
      <c r="U6533">
        <v>2</v>
      </c>
      <c r="V6533">
        <v>0</v>
      </c>
      <c r="W6533">
        <v>0.11303088156104443</v>
      </c>
      <c r="X6533">
        <v>87.583142062453746</v>
      </c>
      <c r="Y6533">
        <v>6.2845066575147364</v>
      </c>
      <c r="Z6533">
        <v>22.735560896512816</v>
      </c>
      <c r="AA6533">
        <v>26.90611412581125</v>
      </c>
      <c r="AB6533">
        <v>38.499154931265302</v>
      </c>
      <c r="AC6533">
        <v>7.5255758111857158</v>
      </c>
      <c r="AD6533">
        <v>0</v>
      </c>
      <c r="AE6533">
        <v>189.64708536630462</v>
      </c>
    </row>
    <row r="6534" spans="1:31" x14ac:dyDescent="0.25">
      <c r="A6534">
        <v>2428672</v>
      </c>
      <c r="B6534">
        <v>1</v>
      </c>
      <c r="C6534" t="s">
        <v>80</v>
      </c>
      <c r="D6534" t="s">
        <v>83</v>
      </c>
      <c r="E6534" t="s">
        <v>156</v>
      </c>
      <c r="F6534" t="s">
        <v>18767</v>
      </c>
      <c r="G6534" t="s">
        <v>175</v>
      </c>
      <c r="H6534" t="s">
        <v>135</v>
      </c>
      <c r="I6534" t="s">
        <v>136</v>
      </c>
      <c r="J6534" t="s">
        <v>137</v>
      </c>
      <c r="K6534" t="s">
        <v>138</v>
      </c>
      <c r="L6534" t="s">
        <v>18768</v>
      </c>
      <c r="M6534" t="s">
        <v>18769</v>
      </c>
      <c r="N6534">
        <v>0.48916666600000003</v>
      </c>
      <c r="O6534">
        <v>0</v>
      </c>
      <c r="P6534">
        <v>229</v>
      </c>
      <c r="Q6534">
        <v>0</v>
      </c>
      <c r="R6534">
        <v>1</v>
      </c>
      <c r="S6534">
        <v>0</v>
      </c>
      <c r="T6534">
        <v>20</v>
      </c>
      <c r="U6534">
        <v>0</v>
      </c>
      <c r="V6534">
        <v>0</v>
      </c>
      <c r="W6534">
        <v>0</v>
      </c>
      <c r="X6534">
        <v>50.823580373326543</v>
      </c>
      <c r="Y6534">
        <v>0</v>
      </c>
      <c r="Z6534">
        <v>7.1621419839468334E-2</v>
      </c>
      <c r="AA6534">
        <v>0</v>
      </c>
      <c r="AB6534">
        <v>14.091582447410948</v>
      </c>
      <c r="AC6534">
        <v>0</v>
      </c>
      <c r="AD6534">
        <v>0</v>
      </c>
      <c r="AE6534">
        <v>64.986784240576952</v>
      </c>
    </row>
    <row r="6535" spans="1:31" x14ac:dyDescent="0.25">
      <c r="A6535">
        <v>2428217</v>
      </c>
      <c r="B6535">
        <v>1</v>
      </c>
      <c r="C6535" t="s">
        <v>80</v>
      </c>
      <c r="D6535" t="s">
        <v>82</v>
      </c>
      <c r="E6535" t="s">
        <v>229</v>
      </c>
      <c r="F6535" t="s">
        <v>18770</v>
      </c>
      <c r="G6535" t="s">
        <v>163</v>
      </c>
      <c r="H6535" t="s">
        <v>1881</v>
      </c>
      <c r="I6535" t="s">
        <v>136</v>
      </c>
      <c r="J6535" t="s">
        <v>137</v>
      </c>
      <c r="K6535" t="s">
        <v>164</v>
      </c>
      <c r="L6535" t="s">
        <v>18771</v>
      </c>
      <c r="M6535" t="s">
        <v>18772</v>
      </c>
      <c r="N6535">
        <v>0.120277777</v>
      </c>
      <c r="O6535">
        <v>0</v>
      </c>
      <c r="P6535">
        <v>32786</v>
      </c>
      <c r="Q6535">
        <v>0</v>
      </c>
      <c r="R6535">
        <v>0</v>
      </c>
      <c r="S6535">
        <v>44</v>
      </c>
      <c r="T6535">
        <v>20738</v>
      </c>
      <c r="U6535">
        <v>1</v>
      </c>
      <c r="V6535">
        <v>76</v>
      </c>
      <c r="W6535">
        <v>0</v>
      </c>
      <c r="X6535">
        <v>875.05466056929674</v>
      </c>
      <c r="Y6535">
        <v>0</v>
      </c>
      <c r="Z6535">
        <v>0</v>
      </c>
      <c r="AA6535">
        <v>386.51712858943029</v>
      </c>
      <c r="AB6535">
        <v>1574.0916863267091</v>
      </c>
      <c r="AC6535">
        <v>6.4068025794670831</v>
      </c>
      <c r="AD6535">
        <v>25.472866091935785</v>
      </c>
      <c r="AE6535">
        <v>2867.5431441568389</v>
      </c>
    </row>
    <row r="6536" spans="1:31" x14ac:dyDescent="0.25">
      <c r="A6536">
        <v>2428466</v>
      </c>
      <c r="B6536">
        <v>1</v>
      </c>
      <c r="C6536" t="s">
        <v>80</v>
      </c>
      <c r="D6536" t="s">
        <v>88</v>
      </c>
      <c r="E6536" t="s">
        <v>132</v>
      </c>
      <c r="F6536" t="s">
        <v>18773</v>
      </c>
      <c r="G6536" t="s">
        <v>134</v>
      </c>
      <c r="H6536" t="s">
        <v>135</v>
      </c>
      <c r="I6536" t="s">
        <v>136</v>
      </c>
      <c r="J6536" t="s">
        <v>137</v>
      </c>
      <c r="K6536" t="s">
        <v>138</v>
      </c>
      <c r="L6536" t="s">
        <v>18774</v>
      </c>
      <c r="M6536" t="s">
        <v>18775</v>
      </c>
      <c r="N6536">
        <v>2.6375000000000002</v>
      </c>
      <c r="O6536">
        <v>0</v>
      </c>
      <c r="P6536">
        <v>6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3.2954350151605252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3.2954350151605252</v>
      </c>
    </row>
    <row r="6537" spans="1:31" x14ac:dyDescent="0.25">
      <c r="A6537">
        <v>2453650</v>
      </c>
      <c r="B6537">
        <v>1</v>
      </c>
      <c r="C6537" t="s">
        <v>81</v>
      </c>
      <c r="D6537" t="s">
        <v>128</v>
      </c>
      <c r="E6537" t="s">
        <v>178</v>
      </c>
      <c r="F6537" t="s">
        <v>18776</v>
      </c>
      <c r="G6537" t="s">
        <v>175</v>
      </c>
      <c r="H6537" t="s">
        <v>144</v>
      </c>
      <c r="I6537" t="s">
        <v>136</v>
      </c>
      <c r="J6537" t="s">
        <v>137</v>
      </c>
      <c r="K6537" t="s">
        <v>138</v>
      </c>
      <c r="L6537" t="s">
        <v>18777</v>
      </c>
      <c r="M6537" t="s">
        <v>18778</v>
      </c>
      <c r="N6537">
        <v>9.4833333329999991</v>
      </c>
      <c r="O6537">
        <v>0</v>
      </c>
      <c r="P6537">
        <v>0</v>
      </c>
      <c r="Q6537">
        <v>0</v>
      </c>
      <c r="R6537">
        <v>0</v>
      </c>
      <c r="S6537">
        <v>87</v>
      </c>
      <c r="T6537">
        <v>2</v>
      </c>
      <c r="U6537">
        <v>63</v>
      </c>
      <c r="V6537">
        <v>3</v>
      </c>
      <c r="W6537">
        <v>0</v>
      </c>
      <c r="X6537">
        <v>0</v>
      </c>
      <c r="Y6537">
        <v>0</v>
      </c>
      <c r="Z6537">
        <v>0</v>
      </c>
      <c r="AA6537">
        <v>10469.430888039913</v>
      </c>
      <c r="AB6537">
        <v>261.76831258058269</v>
      </c>
      <c r="AC6537">
        <v>40389.250419510347</v>
      </c>
      <c r="AD6537">
        <v>635.95460661157449</v>
      </c>
      <c r="AE6537">
        <v>51756.404226742416</v>
      </c>
    </row>
    <row r="6538" spans="1:31" x14ac:dyDescent="0.25">
      <c r="A6538">
        <v>2428297</v>
      </c>
      <c r="B6538">
        <v>1</v>
      </c>
      <c r="C6538" t="s">
        <v>80</v>
      </c>
      <c r="D6538" t="s">
        <v>107</v>
      </c>
      <c r="E6538" t="s">
        <v>132</v>
      </c>
      <c r="F6538" t="s">
        <v>18779</v>
      </c>
      <c r="G6538" t="s">
        <v>134</v>
      </c>
      <c r="H6538" t="s">
        <v>135</v>
      </c>
      <c r="I6538" t="s">
        <v>136</v>
      </c>
      <c r="J6538" t="s">
        <v>137</v>
      </c>
      <c r="K6538" t="s">
        <v>138</v>
      </c>
      <c r="L6538" t="s">
        <v>18780</v>
      </c>
      <c r="M6538" t="s">
        <v>18781</v>
      </c>
      <c r="N6538">
        <v>2.1922222219999998</v>
      </c>
      <c r="O6538">
        <v>0</v>
      </c>
      <c r="P6538">
        <v>1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0.46925441491413333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0.46925441491413333</v>
      </c>
    </row>
    <row r="6539" spans="1:31" x14ac:dyDescent="0.25">
      <c r="A6539">
        <v>2428509</v>
      </c>
      <c r="B6539">
        <v>1</v>
      </c>
      <c r="C6539" t="s">
        <v>80</v>
      </c>
      <c r="D6539" t="s">
        <v>97</v>
      </c>
      <c r="E6539" t="s">
        <v>132</v>
      </c>
      <c r="F6539" t="s">
        <v>18782</v>
      </c>
      <c r="G6539" t="s">
        <v>198</v>
      </c>
      <c r="H6539" t="s">
        <v>135</v>
      </c>
      <c r="I6539" t="s">
        <v>136</v>
      </c>
      <c r="J6539" t="s">
        <v>137</v>
      </c>
      <c r="K6539" t="s">
        <v>138</v>
      </c>
      <c r="L6539" t="s">
        <v>18783</v>
      </c>
      <c r="M6539" t="s">
        <v>18784</v>
      </c>
      <c r="N6539">
        <v>1.136666666</v>
      </c>
      <c r="O6539">
        <v>0</v>
      </c>
      <c r="P6539">
        <v>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1.9105291759146001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1.9105291759146001</v>
      </c>
    </row>
    <row r="6540" spans="1:31" x14ac:dyDescent="0.25">
      <c r="A6540">
        <v>2428446</v>
      </c>
      <c r="B6540">
        <v>1</v>
      </c>
      <c r="C6540" t="s">
        <v>80</v>
      </c>
      <c r="D6540" t="s">
        <v>83</v>
      </c>
      <c r="E6540" t="s">
        <v>156</v>
      </c>
      <c r="F6540" t="s">
        <v>12285</v>
      </c>
      <c r="G6540" t="s">
        <v>175</v>
      </c>
      <c r="H6540" t="s">
        <v>135</v>
      </c>
      <c r="I6540" t="s">
        <v>136</v>
      </c>
      <c r="J6540" t="s">
        <v>137</v>
      </c>
      <c r="K6540" t="s">
        <v>138</v>
      </c>
      <c r="L6540" t="s">
        <v>18785</v>
      </c>
      <c r="M6540" t="s">
        <v>18786</v>
      </c>
      <c r="N6540">
        <v>0.69055555499999999</v>
      </c>
      <c r="O6540">
        <v>0</v>
      </c>
      <c r="P6540">
        <v>1040</v>
      </c>
      <c r="Q6540">
        <v>0</v>
      </c>
      <c r="R6540">
        <v>0</v>
      </c>
      <c r="S6540">
        <v>0</v>
      </c>
      <c r="T6540">
        <v>109</v>
      </c>
      <c r="U6540">
        <v>0</v>
      </c>
      <c r="V6540">
        <v>0</v>
      </c>
      <c r="W6540">
        <v>0</v>
      </c>
      <c r="X6540">
        <v>144.74457008719304</v>
      </c>
      <c r="Y6540">
        <v>0</v>
      </c>
      <c r="Z6540">
        <v>0</v>
      </c>
      <c r="AA6540">
        <v>0</v>
      </c>
      <c r="AB6540">
        <v>49.555648647998659</v>
      </c>
      <c r="AC6540">
        <v>0</v>
      </c>
      <c r="AD6540">
        <v>0</v>
      </c>
      <c r="AE6540">
        <v>194.30021873519169</v>
      </c>
    </row>
    <row r="6541" spans="1:31" x14ac:dyDescent="0.25">
      <c r="A6541">
        <v>2428340</v>
      </c>
      <c r="B6541">
        <v>1</v>
      </c>
      <c r="C6541" t="s">
        <v>80</v>
      </c>
      <c r="D6541" t="s">
        <v>82</v>
      </c>
      <c r="E6541" t="s">
        <v>161</v>
      </c>
      <c r="F6541" t="s">
        <v>18787</v>
      </c>
      <c r="G6541" t="s">
        <v>355</v>
      </c>
      <c r="H6541" t="s">
        <v>144</v>
      </c>
      <c r="I6541" t="s">
        <v>136</v>
      </c>
      <c r="J6541" t="s">
        <v>137</v>
      </c>
      <c r="K6541" t="s">
        <v>164</v>
      </c>
      <c r="L6541" t="s">
        <v>18788</v>
      </c>
      <c r="M6541" t="s">
        <v>18789</v>
      </c>
      <c r="N6541">
        <v>2.5666666660000002</v>
      </c>
      <c r="O6541">
        <v>1</v>
      </c>
      <c r="P6541">
        <v>535</v>
      </c>
      <c r="Q6541">
        <v>0</v>
      </c>
      <c r="R6541">
        <v>0</v>
      </c>
      <c r="S6541">
        <v>1</v>
      </c>
      <c r="T6541">
        <v>798</v>
      </c>
      <c r="U6541">
        <v>0</v>
      </c>
      <c r="V6541">
        <v>1</v>
      </c>
      <c r="W6541">
        <v>356.70885848269347</v>
      </c>
      <c r="X6541">
        <v>580.14298827676237</v>
      </c>
      <c r="Y6541">
        <v>0</v>
      </c>
      <c r="Z6541">
        <v>0</v>
      </c>
      <c r="AA6541">
        <v>213.0067906755923</v>
      </c>
      <c r="AB6541">
        <v>3000.9814327332365</v>
      </c>
      <c r="AC6541">
        <v>0</v>
      </c>
      <c r="AD6541">
        <v>12.494972372162467</v>
      </c>
      <c r="AE6541">
        <v>4163.3350425404478</v>
      </c>
    </row>
    <row r="6542" spans="1:31" x14ac:dyDescent="0.25">
      <c r="A6542">
        <v>2428489</v>
      </c>
      <c r="B6542">
        <v>1</v>
      </c>
      <c r="C6542" t="s">
        <v>81</v>
      </c>
      <c r="D6542" t="s">
        <v>127</v>
      </c>
      <c r="E6542" t="s">
        <v>132</v>
      </c>
      <c r="F6542" t="s">
        <v>18790</v>
      </c>
      <c r="G6542" t="s">
        <v>214</v>
      </c>
      <c r="H6542" t="s">
        <v>135</v>
      </c>
      <c r="I6542" t="s">
        <v>136</v>
      </c>
      <c r="J6542" t="s">
        <v>3</v>
      </c>
      <c r="K6542" t="s">
        <v>138</v>
      </c>
      <c r="L6542" t="s">
        <v>18791</v>
      </c>
      <c r="M6542" t="s">
        <v>18792</v>
      </c>
      <c r="N6542">
        <v>5.9761111109999998</v>
      </c>
      <c r="O6542">
        <v>0</v>
      </c>
      <c r="P6542">
        <v>4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4.2372534870310394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4.2372534870310394</v>
      </c>
    </row>
    <row r="6543" spans="1:31" x14ac:dyDescent="0.25">
      <c r="A6543">
        <v>2428197</v>
      </c>
      <c r="B6543">
        <v>1</v>
      </c>
      <c r="C6543" t="s">
        <v>80</v>
      </c>
      <c r="D6543" t="s">
        <v>103</v>
      </c>
      <c r="E6543" t="s">
        <v>132</v>
      </c>
      <c r="F6543" t="s">
        <v>18793</v>
      </c>
      <c r="G6543" t="s">
        <v>153</v>
      </c>
      <c r="H6543" t="s">
        <v>135</v>
      </c>
      <c r="I6543" t="s">
        <v>136</v>
      </c>
      <c r="J6543" t="s">
        <v>137</v>
      </c>
      <c r="K6543" t="s">
        <v>138</v>
      </c>
      <c r="L6543" t="s">
        <v>18794</v>
      </c>
      <c r="M6543" t="s">
        <v>18795</v>
      </c>
      <c r="N6543">
        <v>0.72250000000000003</v>
      </c>
      <c r="O6543">
        <v>0</v>
      </c>
      <c r="P6543">
        <v>13</v>
      </c>
      <c r="Q6543">
        <v>0</v>
      </c>
      <c r="R6543">
        <v>0</v>
      </c>
      <c r="S6543">
        <v>0</v>
      </c>
      <c r="T6543">
        <v>1</v>
      </c>
      <c r="U6543">
        <v>0</v>
      </c>
      <c r="V6543">
        <v>0</v>
      </c>
      <c r="W6543">
        <v>0</v>
      </c>
      <c r="X6543">
        <v>1.7488078297252552</v>
      </c>
      <c r="Y6543">
        <v>0</v>
      </c>
      <c r="Z6543">
        <v>0</v>
      </c>
      <c r="AA6543">
        <v>0</v>
      </c>
      <c r="AB6543">
        <v>3.2623345915464723E-2</v>
      </c>
      <c r="AC6543">
        <v>0</v>
      </c>
      <c r="AD6543">
        <v>0</v>
      </c>
      <c r="AE6543">
        <v>1.78143117564072</v>
      </c>
    </row>
    <row r="6544" spans="1:31" x14ac:dyDescent="0.25">
      <c r="A6544">
        <v>2428260</v>
      </c>
      <c r="B6544">
        <v>1</v>
      </c>
      <c r="C6544" t="s">
        <v>81</v>
      </c>
      <c r="D6544" t="s">
        <v>114</v>
      </c>
      <c r="E6544" t="s">
        <v>147</v>
      </c>
      <c r="F6544" t="s">
        <v>18796</v>
      </c>
      <c r="G6544" t="s">
        <v>171</v>
      </c>
      <c r="H6544" t="s">
        <v>135</v>
      </c>
      <c r="I6544" t="s">
        <v>136</v>
      </c>
      <c r="J6544" t="s">
        <v>137</v>
      </c>
      <c r="K6544" t="s">
        <v>138</v>
      </c>
      <c r="L6544" t="s">
        <v>18797</v>
      </c>
      <c r="M6544" t="s">
        <v>18798</v>
      </c>
      <c r="N6544">
        <v>1.2252777770000001</v>
      </c>
      <c r="O6544">
        <v>0</v>
      </c>
      <c r="P6544">
        <v>45</v>
      </c>
      <c r="Q6544">
        <v>0</v>
      </c>
      <c r="R6544">
        <v>0</v>
      </c>
      <c r="S6544">
        <v>0</v>
      </c>
      <c r="T6544">
        <v>2</v>
      </c>
      <c r="U6544">
        <v>0</v>
      </c>
      <c r="V6544">
        <v>0</v>
      </c>
      <c r="W6544">
        <v>0</v>
      </c>
      <c r="X6544">
        <v>4.7161068863661439</v>
      </c>
      <c r="Y6544">
        <v>0</v>
      </c>
      <c r="Z6544">
        <v>0</v>
      </c>
      <c r="AA6544">
        <v>0</v>
      </c>
      <c r="AB6544">
        <v>0.15054740594023941</v>
      </c>
      <c r="AC6544">
        <v>0</v>
      </c>
      <c r="AD6544">
        <v>0</v>
      </c>
      <c r="AE6544">
        <v>4.8666542923063831</v>
      </c>
    </row>
    <row r="6545" spans="1:31" x14ac:dyDescent="0.25">
      <c r="A6545">
        <v>2428429</v>
      </c>
      <c r="B6545">
        <v>1</v>
      </c>
      <c r="C6545" t="s">
        <v>80</v>
      </c>
      <c r="D6545" t="s">
        <v>93</v>
      </c>
      <c r="E6545" t="s">
        <v>147</v>
      </c>
      <c r="F6545" t="s">
        <v>18799</v>
      </c>
      <c r="G6545" t="s">
        <v>525</v>
      </c>
      <c r="H6545" t="s">
        <v>135</v>
      </c>
      <c r="I6545" t="s">
        <v>136</v>
      </c>
      <c r="J6545" t="s">
        <v>137</v>
      </c>
      <c r="K6545" t="s">
        <v>138</v>
      </c>
      <c r="L6545" t="s">
        <v>18800</v>
      </c>
      <c r="M6545" t="s">
        <v>18801</v>
      </c>
      <c r="N6545">
        <v>0.53638888799999995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75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14.054563609898178</v>
      </c>
      <c r="AC6545">
        <v>0</v>
      </c>
      <c r="AD6545">
        <v>0</v>
      </c>
      <c r="AE6545">
        <v>14.054563609898178</v>
      </c>
    </row>
    <row r="6546" spans="1:31" x14ac:dyDescent="0.25">
      <c r="A6546">
        <v>2428283</v>
      </c>
      <c r="B6546">
        <v>1</v>
      </c>
      <c r="C6546" t="s">
        <v>80</v>
      </c>
      <c r="D6546" t="s">
        <v>103</v>
      </c>
      <c r="E6546" t="s">
        <v>156</v>
      </c>
      <c r="F6546" t="s">
        <v>2286</v>
      </c>
      <c r="G6546" t="s">
        <v>355</v>
      </c>
      <c r="H6546" t="s">
        <v>135</v>
      </c>
      <c r="I6546" t="s">
        <v>136</v>
      </c>
      <c r="J6546" t="s">
        <v>137</v>
      </c>
      <c r="K6546" t="s">
        <v>164</v>
      </c>
      <c r="L6546" t="s">
        <v>18802</v>
      </c>
      <c r="M6546" t="s">
        <v>18803</v>
      </c>
      <c r="N6546">
        <v>8.8313888879999993</v>
      </c>
      <c r="O6546">
        <v>0</v>
      </c>
      <c r="P6546">
        <v>286</v>
      </c>
      <c r="Q6546">
        <v>0</v>
      </c>
      <c r="R6546">
        <v>6</v>
      </c>
      <c r="S6546">
        <v>0</v>
      </c>
      <c r="T6546">
        <v>26</v>
      </c>
      <c r="U6546">
        <v>0</v>
      </c>
      <c r="V6546">
        <v>0</v>
      </c>
      <c r="W6546">
        <v>0</v>
      </c>
      <c r="X6546">
        <v>518.27372345364256</v>
      </c>
      <c r="Y6546">
        <v>0</v>
      </c>
      <c r="Z6546">
        <v>161.78321274120873</v>
      </c>
      <c r="AA6546">
        <v>0</v>
      </c>
      <c r="AB6546">
        <v>196.2920409404185</v>
      </c>
      <c r="AC6546">
        <v>0</v>
      </c>
      <c r="AD6546">
        <v>0</v>
      </c>
      <c r="AE6546">
        <v>876.34897713526971</v>
      </c>
    </row>
    <row r="6547" spans="1:31" x14ac:dyDescent="0.25">
      <c r="A6547">
        <v>2428220</v>
      </c>
      <c r="B6547">
        <v>1</v>
      </c>
      <c r="C6547" t="s">
        <v>80</v>
      </c>
      <c r="D6547" t="s">
        <v>84</v>
      </c>
      <c r="E6547" t="s">
        <v>147</v>
      </c>
      <c r="F6547" t="s">
        <v>18804</v>
      </c>
      <c r="G6547" t="s">
        <v>171</v>
      </c>
      <c r="H6547" t="s">
        <v>135</v>
      </c>
      <c r="I6547" t="s">
        <v>136</v>
      </c>
      <c r="J6547" t="s">
        <v>137</v>
      </c>
      <c r="K6547" t="s">
        <v>138</v>
      </c>
      <c r="L6547" t="s">
        <v>18805</v>
      </c>
      <c r="M6547" t="s">
        <v>18806</v>
      </c>
      <c r="N6547">
        <v>0.88638888800000004</v>
      </c>
      <c r="O6547">
        <v>0</v>
      </c>
      <c r="P6547">
        <v>489</v>
      </c>
      <c r="Q6547">
        <v>0</v>
      </c>
      <c r="R6547">
        <v>0</v>
      </c>
      <c r="S6547">
        <v>0</v>
      </c>
      <c r="T6547">
        <v>18</v>
      </c>
      <c r="U6547">
        <v>0</v>
      </c>
      <c r="V6547">
        <v>0</v>
      </c>
      <c r="W6547">
        <v>0</v>
      </c>
      <c r="X6547">
        <v>80.340264785997491</v>
      </c>
      <c r="Y6547">
        <v>0</v>
      </c>
      <c r="Z6547">
        <v>0</v>
      </c>
      <c r="AA6547">
        <v>0</v>
      </c>
      <c r="AB6547">
        <v>5.9826469833382445</v>
      </c>
      <c r="AC6547">
        <v>0</v>
      </c>
      <c r="AD6547">
        <v>0</v>
      </c>
      <c r="AE6547">
        <v>86.322911769335732</v>
      </c>
    </row>
    <row r="6548" spans="1:31" x14ac:dyDescent="0.25">
      <c r="A6548">
        <v>2428575</v>
      </c>
      <c r="B6548">
        <v>1</v>
      </c>
      <c r="C6548" t="s">
        <v>81</v>
      </c>
      <c r="D6548" t="s">
        <v>114</v>
      </c>
      <c r="E6548" t="s">
        <v>161</v>
      </c>
      <c r="F6548" t="s">
        <v>18807</v>
      </c>
      <c r="G6548" t="s">
        <v>256</v>
      </c>
      <c r="H6548" t="s">
        <v>144</v>
      </c>
      <c r="I6548" t="s">
        <v>136</v>
      </c>
      <c r="J6548" t="s">
        <v>137</v>
      </c>
      <c r="K6548" t="s">
        <v>138</v>
      </c>
      <c r="L6548" t="s">
        <v>18808</v>
      </c>
      <c r="M6548" t="s">
        <v>18809</v>
      </c>
      <c r="N6548">
        <v>1.243055555</v>
      </c>
      <c r="O6548">
        <v>2</v>
      </c>
      <c r="P6548">
        <v>198</v>
      </c>
      <c r="Q6548">
        <v>0</v>
      </c>
      <c r="R6548">
        <v>5</v>
      </c>
      <c r="S6548">
        <v>0</v>
      </c>
      <c r="T6548">
        <v>15</v>
      </c>
      <c r="U6548">
        <v>0</v>
      </c>
      <c r="V6548">
        <v>0</v>
      </c>
      <c r="W6548">
        <v>0.81941048663821658</v>
      </c>
      <c r="X6548">
        <v>2.6001703895313981</v>
      </c>
      <c r="Y6548">
        <v>0</v>
      </c>
      <c r="Z6548">
        <v>0</v>
      </c>
      <c r="AA6548">
        <v>0</v>
      </c>
      <c r="AB6548">
        <v>2.9700411708174221</v>
      </c>
      <c r="AC6548">
        <v>0</v>
      </c>
      <c r="AD6548">
        <v>0</v>
      </c>
      <c r="AE6548">
        <v>6.3896220469870375</v>
      </c>
    </row>
    <row r="6549" spans="1:31" x14ac:dyDescent="0.25">
      <c r="A6549">
        <v>2428423</v>
      </c>
      <c r="B6549">
        <v>1</v>
      </c>
      <c r="C6549" t="s">
        <v>81</v>
      </c>
      <c r="D6549" t="s">
        <v>128</v>
      </c>
      <c r="E6549" t="s">
        <v>147</v>
      </c>
      <c r="F6549" t="s">
        <v>18810</v>
      </c>
      <c r="G6549" t="s">
        <v>171</v>
      </c>
      <c r="H6549" t="s">
        <v>135</v>
      </c>
      <c r="I6549" t="s">
        <v>136</v>
      </c>
      <c r="J6549" t="s">
        <v>137</v>
      </c>
      <c r="K6549" t="s">
        <v>138</v>
      </c>
      <c r="L6549" t="s">
        <v>18811</v>
      </c>
      <c r="M6549" t="s">
        <v>18812</v>
      </c>
      <c r="N6549">
        <v>2.2174999999999998</v>
      </c>
      <c r="O6549">
        <v>0</v>
      </c>
      <c r="P6549">
        <v>22</v>
      </c>
      <c r="Q6549">
        <v>0</v>
      </c>
      <c r="R6549">
        <v>0</v>
      </c>
      <c r="S6549">
        <v>0</v>
      </c>
      <c r="T6549">
        <v>2</v>
      </c>
      <c r="U6549">
        <v>0</v>
      </c>
      <c r="V6549">
        <v>0</v>
      </c>
      <c r="W6549">
        <v>0</v>
      </c>
      <c r="X6549">
        <v>2.8731828251097107</v>
      </c>
      <c r="Y6549">
        <v>0</v>
      </c>
      <c r="Z6549">
        <v>0</v>
      </c>
      <c r="AA6549">
        <v>0</v>
      </c>
      <c r="AB6549">
        <v>1.3950414566444446E-3</v>
      </c>
      <c r="AC6549">
        <v>0</v>
      </c>
      <c r="AD6549">
        <v>0</v>
      </c>
      <c r="AE6549">
        <v>2.8745778665663551</v>
      </c>
    </row>
    <row r="6550" spans="1:31" x14ac:dyDescent="0.25">
      <c r="A6550">
        <v>2428609</v>
      </c>
      <c r="B6550">
        <v>1</v>
      </c>
      <c r="C6550" t="s">
        <v>81</v>
      </c>
      <c r="D6550" t="s">
        <v>112</v>
      </c>
      <c r="E6550" t="s">
        <v>132</v>
      </c>
      <c r="F6550" t="s">
        <v>18813</v>
      </c>
      <c r="G6550" t="s">
        <v>134</v>
      </c>
      <c r="H6550" t="s">
        <v>135</v>
      </c>
      <c r="I6550" t="s">
        <v>136</v>
      </c>
      <c r="J6550" t="s">
        <v>137</v>
      </c>
      <c r="K6550" t="s">
        <v>138</v>
      </c>
      <c r="L6550" t="s">
        <v>18814</v>
      </c>
      <c r="M6550" t="s">
        <v>18815</v>
      </c>
      <c r="N6550">
        <v>1.639444444</v>
      </c>
      <c r="O6550">
        <v>0</v>
      </c>
      <c r="P6550">
        <v>4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1.2226256282159118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1.2226256282159118</v>
      </c>
    </row>
    <row r="6551" spans="1:31" x14ac:dyDescent="0.25">
      <c r="A6551">
        <v>2428615</v>
      </c>
      <c r="B6551">
        <v>1</v>
      </c>
      <c r="C6551" t="s">
        <v>80</v>
      </c>
      <c r="D6551" t="s">
        <v>98</v>
      </c>
      <c r="E6551" t="s">
        <v>147</v>
      </c>
      <c r="F6551" t="s">
        <v>18816</v>
      </c>
      <c r="G6551" t="s">
        <v>171</v>
      </c>
      <c r="H6551" t="s">
        <v>135</v>
      </c>
      <c r="I6551" t="s">
        <v>136</v>
      </c>
      <c r="J6551" t="s">
        <v>137</v>
      </c>
      <c r="K6551" t="s">
        <v>138</v>
      </c>
      <c r="L6551" t="s">
        <v>18817</v>
      </c>
      <c r="M6551" t="s">
        <v>18818</v>
      </c>
      <c r="N6551">
        <v>1.894722222</v>
      </c>
      <c r="O6551">
        <v>0</v>
      </c>
      <c r="P6551">
        <v>100</v>
      </c>
      <c r="Q6551">
        <v>0</v>
      </c>
      <c r="R6551">
        <v>0</v>
      </c>
      <c r="S6551">
        <v>0</v>
      </c>
      <c r="T6551">
        <v>1</v>
      </c>
      <c r="U6551">
        <v>0</v>
      </c>
      <c r="V6551">
        <v>0</v>
      </c>
      <c r="W6551">
        <v>0</v>
      </c>
      <c r="X6551">
        <v>30.943529878542773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30.943529878542773</v>
      </c>
    </row>
    <row r="6552" spans="1:31" x14ac:dyDescent="0.25">
      <c r="A6552">
        <v>2428300</v>
      </c>
      <c r="B6552">
        <v>1</v>
      </c>
      <c r="C6552" t="s">
        <v>80</v>
      </c>
      <c r="D6552" t="s">
        <v>103</v>
      </c>
      <c r="E6552" t="s">
        <v>141</v>
      </c>
      <c r="F6552" t="s">
        <v>13092</v>
      </c>
      <c r="G6552" t="s">
        <v>143</v>
      </c>
      <c r="H6552" t="s">
        <v>144</v>
      </c>
      <c r="I6552" t="s">
        <v>136</v>
      </c>
      <c r="J6552" t="s">
        <v>137</v>
      </c>
      <c r="K6552" t="s">
        <v>138</v>
      </c>
      <c r="L6552" t="s">
        <v>18819</v>
      </c>
      <c r="M6552" t="s">
        <v>18820</v>
      </c>
      <c r="N6552">
        <v>0.91694444399999997</v>
      </c>
      <c r="O6552">
        <v>6</v>
      </c>
      <c r="P6552">
        <v>334</v>
      </c>
      <c r="Q6552">
        <v>18</v>
      </c>
      <c r="R6552">
        <v>46</v>
      </c>
      <c r="S6552">
        <v>10</v>
      </c>
      <c r="T6552">
        <v>57</v>
      </c>
      <c r="U6552">
        <v>0</v>
      </c>
      <c r="V6552">
        <v>0</v>
      </c>
      <c r="W6552">
        <v>3.5443939112262535</v>
      </c>
      <c r="X6552">
        <v>82.413484839813719</v>
      </c>
      <c r="Y6552">
        <v>57.385008884007341</v>
      </c>
      <c r="Z6552">
        <v>9.317592769419047</v>
      </c>
      <c r="AA6552">
        <v>25.728901675500055</v>
      </c>
      <c r="AB6552">
        <v>21.836438273874041</v>
      </c>
      <c r="AC6552">
        <v>0</v>
      </c>
      <c r="AD6552">
        <v>0</v>
      </c>
      <c r="AE6552">
        <v>200.22582035384045</v>
      </c>
    </row>
    <row r="6553" spans="1:31" x14ac:dyDescent="0.25">
      <c r="A6553">
        <v>2428200</v>
      </c>
      <c r="B6553">
        <v>1</v>
      </c>
      <c r="C6553" t="s">
        <v>80</v>
      </c>
      <c r="D6553" t="s">
        <v>105</v>
      </c>
      <c r="E6553" t="s">
        <v>290</v>
      </c>
      <c r="F6553" t="s">
        <v>18821</v>
      </c>
      <c r="G6553" t="s">
        <v>525</v>
      </c>
      <c r="H6553" t="s">
        <v>135</v>
      </c>
      <c r="I6553" t="s">
        <v>136</v>
      </c>
      <c r="J6553" t="s">
        <v>137</v>
      </c>
      <c r="K6553" t="s">
        <v>138</v>
      </c>
      <c r="L6553" t="s">
        <v>18822</v>
      </c>
      <c r="M6553" t="s">
        <v>18823</v>
      </c>
      <c r="N6553">
        <v>0.74388888799999997</v>
      </c>
      <c r="O6553">
        <v>0</v>
      </c>
      <c r="P6553">
        <v>16</v>
      </c>
      <c r="Q6553">
        <v>0</v>
      </c>
      <c r="R6553">
        <v>0</v>
      </c>
      <c r="S6553">
        <v>0</v>
      </c>
      <c r="T6553">
        <v>7</v>
      </c>
      <c r="U6553">
        <v>0</v>
      </c>
      <c r="V6553">
        <v>0</v>
      </c>
      <c r="W6553">
        <v>0</v>
      </c>
      <c r="X6553">
        <v>7.365724715130022</v>
      </c>
      <c r="Y6553">
        <v>0</v>
      </c>
      <c r="Z6553">
        <v>0</v>
      </c>
      <c r="AA6553">
        <v>0</v>
      </c>
      <c r="AB6553">
        <v>3.8325043150158047</v>
      </c>
      <c r="AC6553">
        <v>0</v>
      </c>
      <c r="AD6553">
        <v>0</v>
      </c>
      <c r="AE6553">
        <v>11.198229030145827</v>
      </c>
    </row>
    <row r="6554" spans="1:31" x14ac:dyDescent="0.25">
      <c r="A6554">
        <v>2428343</v>
      </c>
      <c r="B6554">
        <v>1</v>
      </c>
      <c r="C6554" t="s">
        <v>81</v>
      </c>
      <c r="D6554" t="s">
        <v>128</v>
      </c>
      <c r="E6554" t="s">
        <v>132</v>
      </c>
      <c r="F6554" t="s">
        <v>18824</v>
      </c>
      <c r="G6554" t="s">
        <v>214</v>
      </c>
      <c r="H6554" t="s">
        <v>135</v>
      </c>
      <c r="I6554" t="s">
        <v>136</v>
      </c>
      <c r="J6554" t="s">
        <v>3</v>
      </c>
      <c r="K6554" t="s">
        <v>138</v>
      </c>
      <c r="L6554" t="s">
        <v>18825</v>
      </c>
      <c r="M6554" t="s">
        <v>18826</v>
      </c>
      <c r="N6554">
        <v>2.111388888</v>
      </c>
      <c r="O6554">
        <v>0</v>
      </c>
      <c r="P6554">
        <v>4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1.919792922883311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1.919792922883311</v>
      </c>
    </row>
    <row r="6555" spans="1:31" x14ac:dyDescent="0.25">
      <c r="A6555">
        <v>2428443</v>
      </c>
      <c r="B6555">
        <v>1</v>
      </c>
      <c r="C6555" t="s">
        <v>81</v>
      </c>
      <c r="D6555" t="s">
        <v>115</v>
      </c>
      <c r="E6555" t="s">
        <v>147</v>
      </c>
      <c r="F6555" t="s">
        <v>18827</v>
      </c>
      <c r="G6555" t="s">
        <v>2086</v>
      </c>
      <c r="H6555" t="s">
        <v>135</v>
      </c>
      <c r="I6555" t="s">
        <v>136</v>
      </c>
      <c r="J6555" t="s">
        <v>137</v>
      </c>
      <c r="K6555" t="s">
        <v>138</v>
      </c>
      <c r="L6555" t="s">
        <v>18828</v>
      </c>
      <c r="M6555" t="s">
        <v>18829</v>
      </c>
      <c r="N6555">
        <v>4.2938888879999997</v>
      </c>
      <c r="O6555">
        <v>0</v>
      </c>
      <c r="P6555">
        <v>26</v>
      </c>
      <c r="Q6555">
        <v>0</v>
      </c>
      <c r="R6555">
        <v>0</v>
      </c>
      <c r="S6555">
        <v>0</v>
      </c>
      <c r="T6555">
        <v>3</v>
      </c>
      <c r="U6555">
        <v>0</v>
      </c>
      <c r="V6555">
        <v>0</v>
      </c>
      <c r="W6555">
        <v>0</v>
      </c>
      <c r="X6555">
        <v>8.8948315185381563</v>
      </c>
      <c r="Y6555">
        <v>0</v>
      </c>
      <c r="Z6555">
        <v>0</v>
      </c>
      <c r="AA6555">
        <v>0</v>
      </c>
      <c r="AB6555">
        <v>2.1044201839943852</v>
      </c>
      <c r="AC6555">
        <v>0</v>
      </c>
      <c r="AD6555">
        <v>0</v>
      </c>
      <c r="AE6555">
        <v>10.999251702532542</v>
      </c>
    </row>
    <row r="6556" spans="1:31" x14ac:dyDescent="0.25">
      <c r="A6556">
        <v>2428309</v>
      </c>
      <c r="B6556">
        <v>1</v>
      </c>
      <c r="C6556" t="s">
        <v>80</v>
      </c>
      <c r="D6556" t="s">
        <v>104</v>
      </c>
      <c r="E6556" t="s">
        <v>178</v>
      </c>
      <c r="F6556" t="s">
        <v>18830</v>
      </c>
      <c r="G6556" t="s">
        <v>355</v>
      </c>
      <c r="H6556" t="s">
        <v>144</v>
      </c>
      <c r="I6556" t="s">
        <v>136</v>
      </c>
      <c r="J6556" t="s">
        <v>137</v>
      </c>
      <c r="K6556" t="s">
        <v>164</v>
      </c>
      <c r="L6556" t="s">
        <v>18831</v>
      </c>
      <c r="M6556" t="s">
        <v>18832</v>
      </c>
      <c r="N6556">
        <v>7.0491666659999996</v>
      </c>
      <c r="O6556">
        <v>37</v>
      </c>
      <c r="P6556">
        <v>3084</v>
      </c>
      <c r="Q6556">
        <v>128</v>
      </c>
      <c r="R6556">
        <v>207</v>
      </c>
      <c r="S6556">
        <v>59</v>
      </c>
      <c r="T6556">
        <v>405</v>
      </c>
      <c r="U6556">
        <v>3</v>
      </c>
      <c r="V6556">
        <v>1</v>
      </c>
      <c r="W6556">
        <v>802.00483355921153</v>
      </c>
      <c r="X6556">
        <v>5745.89809835089</v>
      </c>
      <c r="Y6556">
        <v>716.38325610001868</v>
      </c>
      <c r="Z6556">
        <v>42.285576687587955</v>
      </c>
      <c r="AA6556">
        <v>1355.6203729549416</v>
      </c>
      <c r="AB6556">
        <v>1890.3250388534714</v>
      </c>
      <c r="AC6556">
        <v>254.38550104927214</v>
      </c>
      <c r="AD6556">
        <v>9.9777943836573382</v>
      </c>
      <c r="AE6556">
        <v>10816.880471939052</v>
      </c>
    </row>
    <row r="6557" spans="1:31" x14ac:dyDescent="0.25">
      <c r="A6557">
        <v>2428641</v>
      </c>
      <c r="B6557">
        <v>1</v>
      </c>
      <c r="C6557" t="s">
        <v>81</v>
      </c>
      <c r="D6557" t="s">
        <v>123</v>
      </c>
      <c r="E6557" t="s">
        <v>132</v>
      </c>
      <c r="F6557" t="s">
        <v>18833</v>
      </c>
      <c r="G6557" t="s">
        <v>198</v>
      </c>
      <c r="H6557" t="s">
        <v>135</v>
      </c>
      <c r="I6557" t="s">
        <v>136</v>
      </c>
      <c r="J6557" t="s">
        <v>137</v>
      </c>
      <c r="K6557" t="s">
        <v>138</v>
      </c>
      <c r="L6557" t="s">
        <v>18834</v>
      </c>
      <c r="M6557" t="s">
        <v>18835</v>
      </c>
      <c r="N6557">
        <v>0.875</v>
      </c>
      <c r="O6557">
        <v>0</v>
      </c>
      <c r="P6557">
        <v>2</v>
      </c>
      <c r="Q6557">
        <v>0</v>
      </c>
      <c r="R6557">
        <v>0</v>
      </c>
      <c r="S6557">
        <v>0</v>
      </c>
      <c r="T6557">
        <v>1</v>
      </c>
      <c r="U6557">
        <v>0</v>
      </c>
      <c r="V6557">
        <v>0</v>
      </c>
      <c r="W6557">
        <v>0</v>
      </c>
      <c r="X6557">
        <v>0.7268658145806014</v>
      </c>
      <c r="Y6557">
        <v>0</v>
      </c>
      <c r="Z6557">
        <v>0</v>
      </c>
      <c r="AA6557">
        <v>0</v>
      </c>
      <c r="AB6557">
        <v>2.1628140858569669</v>
      </c>
      <c r="AC6557">
        <v>0</v>
      </c>
      <c r="AD6557">
        <v>0</v>
      </c>
      <c r="AE6557">
        <v>2.8896799004375682</v>
      </c>
    </row>
    <row r="6558" spans="1:31" x14ac:dyDescent="0.25">
      <c r="A6558">
        <v>2428286</v>
      </c>
      <c r="B6558">
        <v>1</v>
      </c>
      <c r="C6558" t="s">
        <v>80</v>
      </c>
      <c r="D6558" t="s">
        <v>90</v>
      </c>
      <c r="E6558" t="s">
        <v>229</v>
      </c>
      <c r="F6558" t="s">
        <v>18836</v>
      </c>
      <c r="G6558" t="s">
        <v>187</v>
      </c>
      <c r="H6558" t="s">
        <v>144</v>
      </c>
      <c r="I6558" t="s">
        <v>136</v>
      </c>
      <c r="J6558" t="s">
        <v>137</v>
      </c>
      <c r="K6558" t="s">
        <v>164</v>
      </c>
      <c r="L6558" t="s">
        <v>18837</v>
      </c>
      <c r="M6558" t="s">
        <v>18838</v>
      </c>
      <c r="N6558">
        <v>3.679166666</v>
      </c>
      <c r="O6558">
        <v>0</v>
      </c>
      <c r="P6558">
        <v>5569</v>
      </c>
      <c r="Q6558">
        <v>0</v>
      </c>
      <c r="R6558">
        <v>0</v>
      </c>
      <c r="S6558">
        <v>1</v>
      </c>
      <c r="T6558">
        <v>932</v>
      </c>
      <c r="U6558">
        <v>0</v>
      </c>
      <c r="V6558">
        <v>0</v>
      </c>
      <c r="W6558">
        <v>0</v>
      </c>
      <c r="X6558">
        <v>4526.3239404138003</v>
      </c>
      <c r="Y6558">
        <v>0</v>
      </c>
      <c r="Z6558">
        <v>0</v>
      </c>
      <c r="AA6558">
        <v>467.90988226365124</v>
      </c>
      <c r="AB6558">
        <v>2520.4588245891991</v>
      </c>
      <c r="AC6558">
        <v>0</v>
      </c>
      <c r="AD6558">
        <v>0</v>
      </c>
      <c r="AE6558">
        <v>7514.692647266651</v>
      </c>
    </row>
    <row r="6559" spans="1:31" x14ac:dyDescent="0.25">
      <c r="A6559">
        <v>2428618</v>
      </c>
      <c r="B6559">
        <v>1</v>
      </c>
      <c r="C6559" t="s">
        <v>81</v>
      </c>
      <c r="D6559" t="s">
        <v>127</v>
      </c>
      <c r="E6559" t="s">
        <v>132</v>
      </c>
      <c r="F6559" t="s">
        <v>18839</v>
      </c>
      <c r="G6559" t="s">
        <v>134</v>
      </c>
      <c r="H6559" t="s">
        <v>135</v>
      </c>
      <c r="I6559" t="s">
        <v>136</v>
      </c>
      <c r="J6559" t="s">
        <v>137</v>
      </c>
      <c r="K6559" t="s">
        <v>138</v>
      </c>
      <c r="L6559" t="s">
        <v>18840</v>
      </c>
      <c r="M6559" t="s">
        <v>18841</v>
      </c>
      <c r="N6559">
        <v>5.4188888879999997</v>
      </c>
      <c r="O6559">
        <v>0</v>
      </c>
      <c r="P6559">
        <v>2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2.6375470393588376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2.6375470393588376</v>
      </c>
    </row>
    <row r="6560" spans="1:31" x14ac:dyDescent="0.25">
      <c r="A6560">
        <v>2428478</v>
      </c>
      <c r="B6560">
        <v>1</v>
      </c>
      <c r="C6560" t="s">
        <v>80</v>
      </c>
      <c r="D6560" t="s">
        <v>95</v>
      </c>
      <c r="E6560" t="s">
        <v>132</v>
      </c>
      <c r="F6560" t="s">
        <v>18842</v>
      </c>
      <c r="G6560" t="s">
        <v>134</v>
      </c>
      <c r="H6560" t="s">
        <v>135</v>
      </c>
      <c r="I6560" t="s">
        <v>136</v>
      </c>
      <c r="J6560" t="s">
        <v>137</v>
      </c>
      <c r="K6560" t="s">
        <v>138</v>
      </c>
      <c r="L6560" t="s">
        <v>18843</v>
      </c>
      <c r="M6560" t="s">
        <v>18844</v>
      </c>
      <c r="N6560">
        <v>2.935277777</v>
      </c>
      <c r="O6560">
        <v>0</v>
      </c>
      <c r="P6560">
        <v>2</v>
      </c>
      <c r="Q6560">
        <v>0</v>
      </c>
      <c r="R6560">
        <v>0</v>
      </c>
      <c r="S6560">
        <v>0</v>
      </c>
      <c r="T6560">
        <v>2</v>
      </c>
      <c r="U6560">
        <v>0</v>
      </c>
      <c r="V6560">
        <v>0</v>
      </c>
      <c r="W6560">
        <v>0</v>
      </c>
      <c r="X6560">
        <v>1.5657539405664997</v>
      </c>
      <c r="Y6560">
        <v>0</v>
      </c>
      <c r="Z6560">
        <v>0</v>
      </c>
      <c r="AA6560">
        <v>0</v>
      </c>
      <c r="AB6560">
        <v>0.66148713038877016</v>
      </c>
      <c r="AC6560">
        <v>0</v>
      </c>
      <c r="AD6560">
        <v>0</v>
      </c>
      <c r="AE6560">
        <v>2.2272410709552699</v>
      </c>
    </row>
    <row r="6561" spans="1:31" x14ac:dyDescent="0.25">
      <c r="A6561">
        <v>2428432</v>
      </c>
      <c r="B6561">
        <v>1</v>
      </c>
      <c r="C6561" t="s">
        <v>80</v>
      </c>
      <c r="D6561" t="s">
        <v>101</v>
      </c>
      <c r="E6561" t="s">
        <v>147</v>
      </c>
      <c r="F6561" t="s">
        <v>16192</v>
      </c>
      <c r="G6561" t="s">
        <v>171</v>
      </c>
      <c r="H6561" t="s">
        <v>135</v>
      </c>
      <c r="I6561" t="s">
        <v>136</v>
      </c>
      <c r="J6561" t="s">
        <v>137</v>
      </c>
      <c r="K6561" t="s">
        <v>138</v>
      </c>
      <c r="L6561" t="s">
        <v>18845</v>
      </c>
      <c r="M6561" t="s">
        <v>18846</v>
      </c>
      <c r="N6561">
        <v>1.082777777</v>
      </c>
      <c r="O6561">
        <v>0</v>
      </c>
      <c r="P6561">
        <v>10</v>
      </c>
      <c r="Q6561">
        <v>0</v>
      </c>
      <c r="R6561">
        <v>1</v>
      </c>
      <c r="S6561">
        <v>0</v>
      </c>
      <c r="T6561">
        <v>2</v>
      </c>
      <c r="U6561">
        <v>0</v>
      </c>
      <c r="V6561">
        <v>0</v>
      </c>
      <c r="W6561">
        <v>0</v>
      </c>
      <c r="X6561">
        <v>10.589620300192863</v>
      </c>
      <c r="Y6561">
        <v>0</v>
      </c>
      <c r="Z6561">
        <v>0</v>
      </c>
      <c r="AA6561">
        <v>0</v>
      </c>
      <c r="AB6561">
        <v>9.7586242792393563</v>
      </c>
      <c r="AC6561">
        <v>0</v>
      </c>
      <c r="AD6561">
        <v>0</v>
      </c>
      <c r="AE6561">
        <v>20.348244579432219</v>
      </c>
    </row>
    <row r="6562" spans="1:31" x14ac:dyDescent="0.25">
      <c r="A6562">
        <v>2428332</v>
      </c>
      <c r="B6562">
        <v>1</v>
      </c>
      <c r="C6562" t="s">
        <v>80</v>
      </c>
      <c r="D6562" t="s">
        <v>106</v>
      </c>
      <c r="E6562" t="s">
        <v>161</v>
      </c>
      <c r="F6562" t="s">
        <v>18847</v>
      </c>
      <c r="G6562" t="s">
        <v>143</v>
      </c>
      <c r="H6562" t="s">
        <v>144</v>
      </c>
      <c r="I6562" t="s">
        <v>136</v>
      </c>
      <c r="J6562" t="s">
        <v>137</v>
      </c>
      <c r="K6562" t="s">
        <v>138</v>
      </c>
      <c r="L6562" t="s">
        <v>18848</v>
      </c>
      <c r="M6562" t="s">
        <v>18849</v>
      </c>
      <c r="N6562">
        <v>2.130833333</v>
      </c>
      <c r="O6562">
        <v>0</v>
      </c>
      <c r="P6562">
        <v>0</v>
      </c>
      <c r="Q6562">
        <v>0</v>
      </c>
      <c r="R6562">
        <v>11</v>
      </c>
      <c r="S6562">
        <v>0</v>
      </c>
      <c r="T6562">
        <v>7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12.73359017268664</v>
      </c>
      <c r="AA6562">
        <v>0</v>
      </c>
      <c r="AB6562">
        <v>2.9123454525884882</v>
      </c>
      <c r="AC6562">
        <v>0</v>
      </c>
      <c r="AD6562">
        <v>0</v>
      </c>
      <c r="AE6562">
        <v>15.645935625275127</v>
      </c>
    </row>
    <row r="6563" spans="1:31" x14ac:dyDescent="0.25">
      <c r="A6563">
        <v>2428664</v>
      </c>
      <c r="B6563">
        <v>1</v>
      </c>
      <c r="C6563" t="s">
        <v>80</v>
      </c>
      <c r="D6563" t="s">
        <v>108</v>
      </c>
      <c r="E6563" t="s">
        <v>156</v>
      </c>
      <c r="F6563" t="s">
        <v>18850</v>
      </c>
      <c r="G6563" t="s">
        <v>1185</v>
      </c>
      <c r="H6563" t="s">
        <v>135</v>
      </c>
      <c r="I6563" t="s">
        <v>136</v>
      </c>
      <c r="J6563" t="s">
        <v>137</v>
      </c>
      <c r="K6563" t="s">
        <v>138</v>
      </c>
      <c r="L6563" t="s">
        <v>18851</v>
      </c>
      <c r="M6563" t="s">
        <v>18852</v>
      </c>
      <c r="N6563">
        <v>0.36361111099999999</v>
      </c>
      <c r="O6563">
        <v>0</v>
      </c>
      <c r="P6563">
        <v>107</v>
      </c>
      <c r="Q6563">
        <v>0</v>
      </c>
      <c r="R6563">
        <v>7</v>
      </c>
      <c r="S6563">
        <v>0</v>
      </c>
      <c r="T6563">
        <v>10</v>
      </c>
      <c r="U6563">
        <v>0</v>
      </c>
      <c r="V6563">
        <v>0</v>
      </c>
      <c r="W6563">
        <v>0</v>
      </c>
      <c r="X6563">
        <v>7.7061783469960705</v>
      </c>
      <c r="Y6563">
        <v>0</v>
      </c>
      <c r="Z6563">
        <v>0</v>
      </c>
      <c r="AA6563">
        <v>0</v>
      </c>
      <c r="AB6563">
        <v>3.5763618919359454</v>
      </c>
      <c r="AC6563">
        <v>0</v>
      </c>
      <c r="AD6563">
        <v>0</v>
      </c>
      <c r="AE6563">
        <v>11.282540238932016</v>
      </c>
    </row>
    <row r="6564" spans="1:31" x14ac:dyDescent="0.25">
      <c r="A6564">
        <v>2428226</v>
      </c>
      <c r="B6564">
        <v>1</v>
      </c>
      <c r="C6564" t="s">
        <v>80</v>
      </c>
      <c r="D6564" t="s">
        <v>82</v>
      </c>
      <c r="E6564" t="s">
        <v>132</v>
      </c>
      <c r="F6564" t="s">
        <v>1732</v>
      </c>
      <c r="G6564" t="s">
        <v>198</v>
      </c>
      <c r="H6564" t="s">
        <v>135</v>
      </c>
      <c r="I6564" t="s">
        <v>136</v>
      </c>
      <c r="J6564" t="s">
        <v>137</v>
      </c>
      <c r="K6564" t="s">
        <v>138</v>
      </c>
      <c r="L6564" t="s">
        <v>18853</v>
      </c>
      <c r="M6564" t="s">
        <v>18854</v>
      </c>
      <c r="N6564">
        <v>2.1386111109999999</v>
      </c>
      <c r="O6564">
        <v>0</v>
      </c>
      <c r="P6564">
        <v>11</v>
      </c>
      <c r="Q6564">
        <v>0</v>
      </c>
      <c r="R6564">
        <v>0</v>
      </c>
      <c r="S6564">
        <v>0</v>
      </c>
      <c r="T6564">
        <v>8</v>
      </c>
      <c r="U6564">
        <v>0</v>
      </c>
      <c r="V6564">
        <v>0</v>
      </c>
      <c r="W6564">
        <v>0</v>
      </c>
      <c r="X6564">
        <v>7.4723165596889594</v>
      </c>
      <c r="Y6564">
        <v>0</v>
      </c>
      <c r="Z6564">
        <v>0</v>
      </c>
      <c r="AA6564">
        <v>0</v>
      </c>
      <c r="AB6564">
        <v>2.7079334955377776</v>
      </c>
      <c r="AC6564">
        <v>0</v>
      </c>
      <c r="AD6564">
        <v>0</v>
      </c>
      <c r="AE6564">
        <v>10.180250055226736</v>
      </c>
    </row>
    <row r="6565" spans="1:31" x14ac:dyDescent="0.25">
      <c r="A6565">
        <v>2428415</v>
      </c>
      <c r="B6565">
        <v>1</v>
      </c>
      <c r="C6565" t="s">
        <v>80</v>
      </c>
      <c r="D6565" t="s">
        <v>106</v>
      </c>
      <c r="E6565" t="s">
        <v>132</v>
      </c>
      <c r="F6565" t="s">
        <v>18855</v>
      </c>
      <c r="G6565" t="s">
        <v>134</v>
      </c>
      <c r="H6565" t="s">
        <v>135</v>
      </c>
      <c r="I6565" t="s">
        <v>136</v>
      </c>
      <c r="J6565" t="s">
        <v>137</v>
      </c>
      <c r="K6565" t="s">
        <v>138</v>
      </c>
      <c r="L6565" t="s">
        <v>18856</v>
      </c>
      <c r="M6565" t="s">
        <v>18857</v>
      </c>
      <c r="N6565">
        <v>1.1130555550000001</v>
      </c>
      <c r="O6565">
        <v>0</v>
      </c>
      <c r="P6565">
        <v>0</v>
      </c>
      <c r="Q6565">
        <v>0</v>
      </c>
      <c r="R6565">
        <v>1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</row>
    <row r="6566" spans="1:31" x14ac:dyDescent="0.25">
      <c r="A6566">
        <v>2428681</v>
      </c>
      <c r="B6566">
        <v>1</v>
      </c>
      <c r="C6566" t="s">
        <v>80</v>
      </c>
      <c r="D6566" t="s">
        <v>85</v>
      </c>
      <c r="E6566" t="s">
        <v>132</v>
      </c>
      <c r="F6566" t="s">
        <v>18654</v>
      </c>
      <c r="G6566" t="s">
        <v>198</v>
      </c>
      <c r="H6566" t="s">
        <v>135</v>
      </c>
      <c r="I6566" t="s">
        <v>136</v>
      </c>
      <c r="J6566" t="s">
        <v>137</v>
      </c>
      <c r="K6566" t="s">
        <v>138</v>
      </c>
      <c r="L6566" t="s">
        <v>18858</v>
      </c>
      <c r="M6566" t="s">
        <v>18859</v>
      </c>
      <c r="N6566">
        <v>2.0177777770000001</v>
      </c>
      <c r="O6566">
        <v>0</v>
      </c>
      <c r="P6566">
        <v>10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4.7640157273719943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4.7640157273719943</v>
      </c>
    </row>
    <row r="6567" spans="1:31" x14ac:dyDescent="0.25">
      <c r="A6567">
        <v>2428289</v>
      </c>
      <c r="B6567">
        <v>1</v>
      </c>
      <c r="C6567" t="s">
        <v>80</v>
      </c>
      <c r="D6567" t="s">
        <v>106</v>
      </c>
      <c r="E6567" t="s">
        <v>178</v>
      </c>
      <c r="F6567" t="s">
        <v>7544</v>
      </c>
      <c r="G6567" t="s">
        <v>143</v>
      </c>
      <c r="H6567" t="s">
        <v>144</v>
      </c>
      <c r="I6567" t="s">
        <v>136</v>
      </c>
      <c r="J6567" t="s">
        <v>137</v>
      </c>
      <c r="K6567" t="s">
        <v>138</v>
      </c>
      <c r="L6567" t="s">
        <v>18860</v>
      </c>
      <c r="M6567" t="s">
        <v>18861</v>
      </c>
      <c r="N6567">
        <v>2.4447222219999998</v>
      </c>
      <c r="O6567">
        <v>0</v>
      </c>
      <c r="P6567">
        <v>4</v>
      </c>
      <c r="Q6567">
        <v>32</v>
      </c>
      <c r="R6567">
        <v>265</v>
      </c>
      <c r="S6567">
        <v>10</v>
      </c>
      <c r="T6567">
        <v>66</v>
      </c>
      <c r="U6567">
        <v>0</v>
      </c>
      <c r="V6567">
        <v>0</v>
      </c>
      <c r="W6567">
        <v>0</v>
      </c>
      <c r="X6567">
        <v>2.0262735154766784</v>
      </c>
      <c r="Y6567">
        <v>62.120384118080523</v>
      </c>
      <c r="Z6567">
        <v>89.210321434440942</v>
      </c>
      <c r="AA6567">
        <v>14.473328583792568</v>
      </c>
      <c r="AB6567">
        <v>48.796992319999269</v>
      </c>
      <c r="AC6567">
        <v>0</v>
      </c>
      <c r="AD6567">
        <v>0</v>
      </c>
      <c r="AE6567">
        <v>216.62729997178999</v>
      </c>
    </row>
    <row r="6568" spans="1:31" x14ac:dyDescent="0.25">
      <c r="A6568">
        <v>2428395</v>
      </c>
      <c r="B6568">
        <v>1</v>
      </c>
      <c r="C6568" t="s">
        <v>80</v>
      </c>
      <c r="D6568" t="s">
        <v>103</v>
      </c>
      <c r="E6568" t="s">
        <v>229</v>
      </c>
      <c r="F6568" t="s">
        <v>13603</v>
      </c>
      <c r="G6568" t="s">
        <v>143</v>
      </c>
      <c r="H6568" t="s">
        <v>144</v>
      </c>
      <c r="I6568" t="s">
        <v>136</v>
      </c>
      <c r="J6568" t="s">
        <v>137</v>
      </c>
      <c r="K6568" t="s">
        <v>138</v>
      </c>
      <c r="L6568" t="s">
        <v>18862</v>
      </c>
      <c r="M6568" t="s">
        <v>18863</v>
      </c>
      <c r="N6568">
        <v>0.100277777</v>
      </c>
      <c r="O6568">
        <v>2</v>
      </c>
      <c r="P6568">
        <v>1934</v>
      </c>
      <c r="Q6568">
        <v>51</v>
      </c>
      <c r="R6568">
        <v>170</v>
      </c>
      <c r="S6568">
        <v>28</v>
      </c>
      <c r="T6568">
        <v>264</v>
      </c>
      <c r="U6568">
        <v>7</v>
      </c>
      <c r="V6568">
        <v>0</v>
      </c>
      <c r="W6568">
        <v>0.43285246141323336</v>
      </c>
      <c r="X6568">
        <v>49.081700041468004</v>
      </c>
      <c r="Y6568">
        <v>15.965348846975614</v>
      </c>
      <c r="Z6568">
        <v>0.83401594961634196</v>
      </c>
      <c r="AA6568">
        <v>45.004006381718717</v>
      </c>
      <c r="AB6568">
        <v>13.271839773949813</v>
      </c>
      <c r="AC6568">
        <v>32.884840268380614</v>
      </c>
      <c r="AD6568">
        <v>0</v>
      </c>
      <c r="AE6568">
        <v>157.47460372352231</v>
      </c>
    </row>
    <row r="6569" spans="1:31" x14ac:dyDescent="0.25">
      <c r="A6569">
        <v>2428644</v>
      </c>
      <c r="B6569">
        <v>1</v>
      </c>
      <c r="C6569" t="s">
        <v>80</v>
      </c>
      <c r="D6569" t="s">
        <v>96</v>
      </c>
      <c r="E6569" t="s">
        <v>161</v>
      </c>
      <c r="F6569" t="s">
        <v>11253</v>
      </c>
      <c r="G6569" t="s">
        <v>719</v>
      </c>
      <c r="H6569" t="s">
        <v>144</v>
      </c>
      <c r="I6569" t="s">
        <v>136</v>
      </c>
      <c r="J6569" t="s">
        <v>137</v>
      </c>
      <c r="K6569" t="s">
        <v>138</v>
      </c>
      <c r="L6569" t="s">
        <v>18864</v>
      </c>
      <c r="M6569" t="s">
        <v>18865</v>
      </c>
      <c r="N6569">
        <v>3.4311111109999999</v>
      </c>
      <c r="O6569">
        <v>0</v>
      </c>
      <c r="P6569">
        <v>167</v>
      </c>
      <c r="Q6569">
        <v>0</v>
      </c>
      <c r="R6569">
        <v>0</v>
      </c>
      <c r="S6569">
        <v>0</v>
      </c>
      <c r="T6569">
        <v>22</v>
      </c>
      <c r="U6569">
        <v>0</v>
      </c>
      <c r="V6569">
        <v>0</v>
      </c>
      <c r="W6569">
        <v>0</v>
      </c>
      <c r="X6569">
        <v>116.2595175998834</v>
      </c>
      <c r="Y6569">
        <v>0</v>
      </c>
      <c r="Z6569">
        <v>0</v>
      </c>
      <c r="AA6569">
        <v>0</v>
      </c>
      <c r="AB6569">
        <v>49.756008899262802</v>
      </c>
      <c r="AC6569">
        <v>0</v>
      </c>
      <c r="AD6569">
        <v>0</v>
      </c>
      <c r="AE6569">
        <v>166.0155264991462</v>
      </c>
    </row>
    <row r="6570" spans="1:31" x14ac:dyDescent="0.25">
      <c r="A6570">
        <v>2428538</v>
      </c>
      <c r="B6570">
        <v>1</v>
      </c>
      <c r="C6570" t="s">
        <v>80</v>
      </c>
      <c r="D6570" t="s">
        <v>103</v>
      </c>
      <c r="E6570" t="s">
        <v>141</v>
      </c>
      <c r="F6570" t="s">
        <v>18866</v>
      </c>
      <c r="G6570" t="s">
        <v>143</v>
      </c>
      <c r="H6570" t="s">
        <v>144</v>
      </c>
      <c r="I6570" t="s">
        <v>136</v>
      </c>
      <c r="J6570" t="s">
        <v>137</v>
      </c>
      <c r="K6570" t="s">
        <v>138</v>
      </c>
      <c r="L6570" t="s">
        <v>18867</v>
      </c>
      <c r="M6570" t="s">
        <v>18868</v>
      </c>
      <c r="N6570">
        <v>3.812777777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1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1054.718406865843</v>
      </c>
      <c r="AD6570">
        <v>0</v>
      </c>
      <c r="AE6570">
        <v>1054.718406865843</v>
      </c>
    </row>
    <row r="6571" spans="1:31" x14ac:dyDescent="0.25">
      <c r="A6571">
        <v>2428475</v>
      </c>
      <c r="B6571">
        <v>1</v>
      </c>
      <c r="C6571" t="s">
        <v>80</v>
      </c>
      <c r="D6571" t="s">
        <v>93</v>
      </c>
      <c r="E6571" t="s">
        <v>132</v>
      </c>
      <c r="F6571" t="s">
        <v>18869</v>
      </c>
      <c r="G6571" t="s">
        <v>134</v>
      </c>
      <c r="H6571" t="s">
        <v>135</v>
      </c>
      <c r="I6571" t="s">
        <v>136</v>
      </c>
      <c r="J6571" t="s">
        <v>137</v>
      </c>
      <c r="K6571" t="s">
        <v>138</v>
      </c>
      <c r="L6571" t="s">
        <v>18870</v>
      </c>
      <c r="M6571" t="s">
        <v>18871</v>
      </c>
      <c r="N6571">
        <v>2.3888888879999999</v>
      </c>
      <c r="O6571">
        <v>0</v>
      </c>
      <c r="P6571">
        <v>1</v>
      </c>
      <c r="Q6571">
        <v>0</v>
      </c>
      <c r="R6571">
        <v>1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</row>
    <row r="6572" spans="1:31" x14ac:dyDescent="0.25">
      <c r="A6572">
        <v>2428452</v>
      </c>
      <c r="B6572">
        <v>1</v>
      </c>
      <c r="C6572" t="s">
        <v>80</v>
      </c>
      <c r="D6572" t="s">
        <v>103</v>
      </c>
      <c r="E6572" t="s">
        <v>147</v>
      </c>
      <c r="F6572" t="s">
        <v>18872</v>
      </c>
      <c r="G6572" t="s">
        <v>355</v>
      </c>
      <c r="H6572" t="s">
        <v>135</v>
      </c>
      <c r="I6572" t="s">
        <v>136</v>
      </c>
      <c r="J6572" t="s">
        <v>137</v>
      </c>
      <c r="K6572" t="s">
        <v>164</v>
      </c>
      <c r="L6572" t="s">
        <v>18873</v>
      </c>
      <c r="M6572" t="s">
        <v>18874</v>
      </c>
      <c r="N6572">
        <v>2.8219444440000001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1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3.563711803420222</v>
      </c>
      <c r="AC6572">
        <v>0</v>
      </c>
      <c r="AD6572">
        <v>0</v>
      </c>
      <c r="AE6572">
        <v>3.563711803420222</v>
      </c>
    </row>
    <row r="6573" spans="1:31" x14ac:dyDescent="0.25">
      <c r="A6573">
        <v>2428266</v>
      </c>
      <c r="B6573">
        <v>1</v>
      </c>
      <c r="C6573" t="s">
        <v>80</v>
      </c>
      <c r="D6573" t="s">
        <v>102</v>
      </c>
      <c r="E6573" t="s">
        <v>178</v>
      </c>
      <c r="F6573" t="s">
        <v>18875</v>
      </c>
      <c r="G6573" t="s">
        <v>143</v>
      </c>
      <c r="H6573" t="s">
        <v>144</v>
      </c>
      <c r="I6573" t="s">
        <v>136</v>
      </c>
      <c r="J6573" t="s">
        <v>137</v>
      </c>
      <c r="K6573" t="s">
        <v>138</v>
      </c>
      <c r="L6573" t="s">
        <v>18876</v>
      </c>
      <c r="M6573" t="s">
        <v>18877</v>
      </c>
      <c r="N6573">
        <v>0.47694444400000002</v>
      </c>
      <c r="O6573">
        <v>2</v>
      </c>
      <c r="P6573">
        <v>2488</v>
      </c>
      <c r="Q6573">
        <v>54</v>
      </c>
      <c r="R6573">
        <v>146</v>
      </c>
      <c r="S6573">
        <v>20</v>
      </c>
      <c r="T6573">
        <v>260</v>
      </c>
      <c r="U6573">
        <v>2</v>
      </c>
      <c r="V6573">
        <v>0</v>
      </c>
      <c r="W6573">
        <v>0.22134142524316666</v>
      </c>
      <c r="X6573">
        <v>178.93973181442726</v>
      </c>
      <c r="Y6573">
        <v>53.693150926404471</v>
      </c>
      <c r="Z6573">
        <v>12.477493847202695</v>
      </c>
      <c r="AA6573">
        <v>26.579719985544525</v>
      </c>
      <c r="AB6573">
        <v>67.252941761572217</v>
      </c>
      <c r="AC6573">
        <v>13.009954695117061</v>
      </c>
      <c r="AD6573">
        <v>0</v>
      </c>
      <c r="AE6573">
        <v>352.17433445551143</v>
      </c>
    </row>
    <row r="6574" spans="1:31" x14ac:dyDescent="0.25">
      <c r="A6574">
        <v>2428621</v>
      </c>
      <c r="B6574">
        <v>1</v>
      </c>
      <c r="C6574" t="s">
        <v>81</v>
      </c>
      <c r="D6574" t="s">
        <v>128</v>
      </c>
      <c r="E6574" t="s">
        <v>178</v>
      </c>
      <c r="F6574" t="s">
        <v>18878</v>
      </c>
      <c r="G6574" t="s">
        <v>163</v>
      </c>
      <c r="H6574" t="s">
        <v>144</v>
      </c>
      <c r="I6574" t="s">
        <v>136</v>
      </c>
      <c r="J6574" t="s">
        <v>137</v>
      </c>
      <c r="K6574" t="s">
        <v>164</v>
      </c>
      <c r="L6574" t="s">
        <v>18879</v>
      </c>
      <c r="M6574" t="s">
        <v>18880</v>
      </c>
      <c r="N6574">
        <v>0.31305555499999999</v>
      </c>
      <c r="O6574">
        <v>103</v>
      </c>
      <c r="P6574">
        <v>20411</v>
      </c>
      <c r="Q6574">
        <v>587</v>
      </c>
      <c r="R6574">
        <v>574</v>
      </c>
      <c r="S6574">
        <v>95</v>
      </c>
      <c r="T6574">
        <v>1739</v>
      </c>
      <c r="U6574">
        <v>16</v>
      </c>
      <c r="V6574">
        <v>1</v>
      </c>
      <c r="W6574">
        <v>9.6373627585240271</v>
      </c>
      <c r="X6574">
        <v>1081.6224989544905</v>
      </c>
      <c r="Y6574">
        <v>74.116321362564207</v>
      </c>
      <c r="Z6574">
        <v>14.081384102084114</v>
      </c>
      <c r="AA6574">
        <v>263.83209040505159</v>
      </c>
      <c r="AB6574">
        <v>305.88718845249588</v>
      </c>
      <c r="AC6574">
        <v>213.32030978726186</v>
      </c>
      <c r="AD6574">
        <v>1.3370009799414799</v>
      </c>
      <c r="AE6574">
        <v>1963.8341568024134</v>
      </c>
    </row>
    <row r="6575" spans="1:31" x14ac:dyDescent="0.25">
      <c r="A6575">
        <v>2428412</v>
      </c>
      <c r="B6575">
        <v>1</v>
      </c>
      <c r="C6575" t="s">
        <v>80</v>
      </c>
      <c r="D6575" t="s">
        <v>99</v>
      </c>
      <c r="E6575" t="s">
        <v>156</v>
      </c>
      <c r="F6575" t="s">
        <v>18881</v>
      </c>
      <c r="G6575" t="s">
        <v>1185</v>
      </c>
      <c r="H6575" t="s">
        <v>135</v>
      </c>
      <c r="I6575" t="s">
        <v>136</v>
      </c>
      <c r="J6575" t="s">
        <v>137</v>
      </c>
      <c r="K6575" t="s">
        <v>138</v>
      </c>
      <c r="L6575" t="s">
        <v>18882</v>
      </c>
      <c r="M6575" t="s">
        <v>18883</v>
      </c>
      <c r="N6575">
        <v>0.53555555499999996</v>
      </c>
      <c r="O6575">
        <v>0</v>
      </c>
      <c r="P6575">
        <v>231</v>
      </c>
      <c r="Q6575">
        <v>0</v>
      </c>
      <c r="R6575">
        <v>2</v>
      </c>
      <c r="S6575">
        <v>0</v>
      </c>
      <c r="T6575">
        <v>53</v>
      </c>
      <c r="U6575">
        <v>0</v>
      </c>
      <c r="V6575">
        <v>0</v>
      </c>
      <c r="W6575">
        <v>0</v>
      </c>
      <c r="X6575">
        <v>31.685363844909428</v>
      </c>
      <c r="Y6575">
        <v>0</v>
      </c>
      <c r="Z6575">
        <v>0</v>
      </c>
      <c r="AA6575">
        <v>0</v>
      </c>
      <c r="AB6575">
        <v>32.403871397274003</v>
      </c>
      <c r="AC6575">
        <v>0</v>
      </c>
      <c r="AD6575">
        <v>0</v>
      </c>
      <c r="AE6575">
        <v>64.089235242183435</v>
      </c>
    </row>
    <row r="6576" spans="1:31" x14ac:dyDescent="0.25">
      <c r="A6576">
        <v>2428561</v>
      </c>
      <c r="B6576">
        <v>1</v>
      </c>
      <c r="C6576" t="s">
        <v>80</v>
      </c>
      <c r="D6576" t="s">
        <v>104</v>
      </c>
      <c r="E6576" t="s">
        <v>141</v>
      </c>
      <c r="F6576" t="s">
        <v>18884</v>
      </c>
      <c r="G6576" t="s">
        <v>143</v>
      </c>
      <c r="H6576" t="s">
        <v>144</v>
      </c>
      <c r="I6576" t="s">
        <v>136</v>
      </c>
      <c r="J6576" t="s">
        <v>137</v>
      </c>
      <c r="K6576" t="s">
        <v>138</v>
      </c>
      <c r="L6576" t="s">
        <v>18885</v>
      </c>
      <c r="M6576" t="s">
        <v>18886</v>
      </c>
      <c r="N6576">
        <v>0.47694444400000002</v>
      </c>
      <c r="O6576">
        <v>16</v>
      </c>
      <c r="P6576">
        <v>333</v>
      </c>
      <c r="Q6576">
        <v>24</v>
      </c>
      <c r="R6576">
        <v>26</v>
      </c>
      <c r="S6576">
        <v>45</v>
      </c>
      <c r="T6576">
        <v>39</v>
      </c>
      <c r="U6576">
        <v>15</v>
      </c>
      <c r="V6576">
        <v>2</v>
      </c>
      <c r="W6576">
        <v>13.299572628782306</v>
      </c>
      <c r="X6576">
        <v>50.202634396803383</v>
      </c>
      <c r="Y6576">
        <v>10.532859270179422</v>
      </c>
      <c r="Z6576">
        <v>0.70799299413409</v>
      </c>
      <c r="AA6576">
        <v>266.52171043065812</v>
      </c>
      <c r="AB6576">
        <v>48.677453146829777</v>
      </c>
      <c r="AC6576">
        <v>811.06668270921318</v>
      </c>
      <c r="AD6576">
        <v>8.9226073025895438</v>
      </c>
      <c r="AE6576">
        <v>1209.9315128791898</v>
      </c>
    </row>
    <row r="6577" spans="1:31" x14ac:dyDescent="0.25">
      <c r="A6577">
        <v>2428369</v>
      </c>
      <c r="B6577">
        <v>1</v>
      </c>
      <c r="C6577" t="s">
        <v>80</v>
      </c>
      <c r="D6577" t="s">
        <v>82</v>
      </c>
      <c r="E6577" t="s">
        <v>132</v>
      </c>
      <c r="F6577" t="s">
        <v>18887</v>
      </c>
      <c r="G6577" t="s">
        <v>198</v>
      </c>
      <c r="H6577" t="s">
        <v>135</v>
      </c>
      <c r="I6577" t="s">
        <v>136</v>
      </c>
      <c r="J6577" t="s">
        <v>137</v>
      </c>
      <c r="K6577" t="s">
        <v>138</v>
      </c>
      <c r="L6577" t="s">
        <v>18888</v>
      </c>
      <c r="M6577" t="s">
        <v>18889</v>
      </c>
      <c r="N6577">
        <v>2.3830555549999999</v>
      </c>
      <c r="O6577">
        <v>0</v>
      </c>
      <c r="P6577">
        <v>2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1.2487413392318483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1.2487413392318483</v>
      </c>
    </row>
    <row r="6578" spans="1:31" x14ac:dyDescent="0.25">
      <c r="A6578">
        <v>2428249</v>
      </c>
      <c r="B6578">
        <v>1</v>
      </c>
      <c r="C6578" t="s">
        <v>80</v>
      </c>
      <c r="D6578" t="s">
        <v>103</v>
      </c>
      <c r="E6578" t="s">
        <v>147</v>
      </c>
      <c r="F6578" t="s">
        <v>18890</v>
      </c>
      <c r="G6578" t="s">
        <v>171</v>
      </c>
      <c r="H6578" t="s">
        <v>135</v>
      </c>
      <c r="I6578" t="s">
        <v>136</v>
      </c>
      <c r="J6578" t="s">
        <v>137</v>
      </c>
      <c r="K6578" t="s">
        <v>138</v>
      </c>
      <c r="L6578" t="s">
        <v>18891</v>
      </c>
      <c r="M6578" t="s">
        <v>18892</v>
      </c>
      <c r="N6578">
        <v>2.5461111110000001</v>
      </c>
      <c r="O6578">
        <v>0</v>
      </c>
      <c r="P6578">
        <v>102</v>
      </c>
      <c r="Q6578">
        <v>0</v>
      </c>
      <c r="R6578">
        <v>4</v>
      </c>
      <c r="S6578">
        <v>0</v>
      </c>
      <c r="T6578">
        <v>7</v>
      </c>
      <c r="U6578">
        <v>0</v>
      </c>
      <c r="V6578">
        <v>0</v>
      </c>
      <c r="W6578">
        <v>0</v>
      </c>
      <c r="X6578">
        <v>68.006262542034975</v>
      </c>
      <c r="Y6578">
        <v>0</v>
      </c>
      <c r="Z6578">
        <v>0</v>
      </c>
      <c r="AA6578">
        <v>0</v>
      </c>
      <c r="AB6578">
        <v>3.7182623964193251</v>
      </c>
      <c r="AC6578">
        <v>0</v>
      </c>
      <c r="AD6578">
        <v>0</v>
      </c>
      <c r="AE6578">
        <v>71.724524938454294</v>
      </c>
    </row>
    <row r="6579" spans="1:31" x14ac:dyDescent="0.25">
      <c r="A6579">
        <v>2428555</v>
      </c>
      <c r="B6579">
        <v>1</v>
      </c>
      <c r="C6579" t="s">
        <v>80</v>
      </c>
      <c r="D6579" t="s">
        <v>85</v>
      </c>
      <c r="E6579" t="s">
        <v>132</v>
      </c>
      <c r="F6579" t="s">
        <v>731</v>
      </c>
      <c r="G6579" t="s">
        <v>198</v>
      </c>
      <c r="H6579" t="s">
        <v>135</v>
      </c>
      <c r="I6579" t="s">
        <v>136</v>
      </c>
      <c r="J6579" t="s">
        <v>137</v>
      </c>
      <c r="K6579" t="s">
        <v>138</v>
      </c>
      <c r="L6579" t="s">
        <v>18893</v>
      </c>
      <c r="M6579" t="s">
        <v>18894</v>
      </c>
      <c r="N6579">
        <v>4.2283333330000001</v>
      </c>
      <c r="O6579">
        <v>0</v>
      </c>
      <c r="P6579">
        <v>6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5.2580840620643006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5.2580840620643006</v>
      </c>
    </row>
    <row r="6580" spans="1:31" x14ac:dyDescent="0.25">
      <c r="A6580">
        <v>2428206</v>
      </c>
      <c r="B6580">
        <v>1</v>
      </c>
      <c r="C6580" t="s">
        <v>80</v>
      </c>
      <c r="D6580" t="s">
        <v>96</v>
      </c>
      <c r="E6580" t="s">
        <v>178</v>
      </c>
      <c r="F6580" t="s">
        <v>18895</v>
      </c>
      <c r="G6580" t="s">
        <v>952</v>
      </c>
      <c r="H6580" t="s">
        <v>144</v>
      </c>
      <c r="I6580" t="s">
        <v>136</v>
      </c>
      <c r="J6580" t="s">
        <v>137</v>
      </c>
      <c r="K6580" t="s">
        <v>138</v>
      </c>
      <c r="L6580" t="s">
        <v>18896</v>
      </c>
      <c r="M6580" t="s">
        <v>18897</v>
      </c>
      <c r="N6580">
        <v>2.6286111110000001</v>
      </c>
      <c r="O6580">
        <v>0</v>
      </c>
      <c r="P6580">
        <v>195</v>
      </c>
      <c r="Q6580">
        <v>0</v>
      </c>
      <c r="R6580">
        <v>12</v>
      </c>
      <c r="S6580">
        <v>1</v>
      </c>
      <c r="T6580">
        <v>10</v>
      </c>
      <c r="U6580">
        <v>0</v>
      </c>
      <c r="V6580">
        <v>0</v>
      </c>
      <c r="W6580">
        <v>0</v>
      </c>
      <c r="X6580">
        <v>175.7581686066714</v>
      </c>
      <c r="Y6580">
        <v>0</v>
      </c>
      <c r="Z6580">
        <v>3.453552859391781</v>
      </c>
      <c r="AA6580">
        <v>3.1377781611677444</v>
      </c>
      <c r="AB6580">
        <v>18.820306977946196</v>
      </c>
      <c r="AC6580">
        <v>0</v>
      </c>
      <c r="AD6580">
        <v>0</v>
      </c>
      <c r="AE6580">
        <v>201.16980660517711</v>
      </c>
    </row>
    <row r="6581" spans="1:31" x14ac:dyDescent="0.25">
      <c r="A6581">
        <v>2428243</v>
      </c>
      <c r="B6581">
        <v>1</v>
      </c>
      <c r="C6581" t="s">
        <v>80</v>
      </c>
      <c r="D6581" t="s">
        <v>83</v>
      </c>
      <c r="E6581" t="s">
        <v>290</v>
      </c>
      <c r="F6581" t="s">
        <v>18898</v>
      </c>
      <c r="G6581" t="s">
        <v>214</v>
      </c>
      <c r="H6581" t="s">
        <v>135</v>
      </c>
      <c r="I6581" t="s">
        <v>136</v>
      </c>
      <c r="J6581" t="s">
        <v>3</v>
      </c>
      <c r="K6581" t="s">
        <v>138</v>
      </c>
      <c r="L6581" t="s">
        <v>18899</v>
      </c>
      <c r="M6581" t="s">
        <v>18900</v>
      </c>
      <c r="N6581">
        <v>10.317222222</v>
      </c>
      <c r="O6581">
        <v>0</v>
      </c>
      <c r="P6581">
        <v>17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65.685069257454984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65.685069257454984</v>
      </c>
    </row>
    <row r="6582" spans="1:31" x14ac:dyDescent="0.25">
      <c r="A6582">
        <v>2428541</v>
      </c>
      <c r="B6582">
        <v>1</v>
      </c>
      <c r="C6582" t="s">
        <v>81</v>
      </c>
      <c r="D6582" t="s">
        <v>123</v>
      </c>
      <c r="E6582" t="s">
        <v>147</v>
      </c>
      <c r="F6582" t="s">
        <v>18901</v>
      </c>
      <c r="G6582" t="s">
        <v>171</v>
      </c>
      <c r="H6582" t="s">
        <v>135</v>
      </c>
      <c r="I6582" t="s">
        <v>136</v>
      </c>
      <c r="J6582" t="s">
        <v>137</v>
      </c>
      <c r="K6582" t="s">
        <v>138</v>
      </c>
      <c r="L6582" t="s">
        <v>18902</v>
      </c>
      <c r="M6582" t="s">
        <v>18903</v>
      </c>
      <c r="N6582">
        <v>1.0452777769999999</v>
      </c>
      <c r="O6582">
        <v>0</v>
      </c>
      <c r="P6582">
        <v>240</v>
      </c>
      <c r="Q6582">
        <v>0</v>
      </c>
      <c r="R6582">
        <v>1</v>
      </c>
      <c r="S6582">
        <v>0</v>
      </c>
      <c r="T6582">
        <v>9</v>
      </c>
      <c r="U6582">
        <v>0</v>
      </c>
      <c r="V6582">
        <v>0</v>
      </c>
      <c r="W6582">
        <v>0</v>
      </c>
      <c r="X6582">
        <v>59.332521038536832</v>
      </c>
      <c r="Y6582">
        <v>0</v>
      </c>
      <c r="Z6582">
        <v>0.53972865974655837</v>
      </c>
      <c r="AA6582">
        <v>0</v>
      </c>
      <c r="AB6582">
        <v>2.3494128975601165</v>
      </c>
      <c r="AC6582">
        <v>0</v>
      </c>
      <c r="AD6582">
        <v>0</v>
      </c>
      <c r="AE6582">
        <v>62.221662595843505</v>
      </c>
    </row>
    <row r="6583" spans="1:31" x14ac:dyDescent="0.25">
      <c r="A6583">
        <v>2428547</v>
      </c>
      <c r="B6583">
        <v>1</v>
      </c>
      <c r="C6583" t="s">
        <v>80</v>
      </c>
      <c r="D6583" t="s">
        <v>85</v>
      </c>
      <c r="E6583" t="s">
        <v>132</v>
      </c>
      <c r="F6583" t="s">
        <v>18904</v>
      </c>
      <c r="G6583" t="s">
        <v>134</v>
      </c>
      <c r="H6583" t="s">
        <v>135</v>
      </c>
      <c r="I6583" t="s">
        <v>136</v>
      </c>
      <c r="J6583" t="s">
        <v>137</v>
      </c>
      <c r="K6583" t="s">
        <v>138</v>
      </c>
      <c r="L6583" t="s">
        <v>18905</v>
      </c>
      <c r="M6583" t="s">
        <v>18906</v>
      </c>
      <c r="N6583">
        <v>0.87027777699999997</v>
      </c>
      <c r="O6583">
        <v>0</v>
      </c>
      <c r="P6583">
        <v>4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2.3359528206384792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2.3359528206384792</v>
      </c>
    </row>
    <row r="6584" spans="1:31" x14ac:dyDescent="0.25">
      <c r="A6584">
        <v>2428501</v>
      </c>
      <c r="B6584">
        <v>1</v>
      </c>
      <c r="C6584" t="s">
        <v>80</v>
      </c>
      <c r="D6584" t="s">
        <v>104</v>
      </c>
      <c r="E6584" t="s">
        <v>161</v>
      </c>
      <c r="F6584" t="s">
        <v>18907</v>
      </c>
      <c r="G6584" t="s">
        <v>256</v>
      </c>
      <c r="H6584" t="s">
        <v>144</v>
      </c>
      <c r="I6584" t="s">
        <v>136</v>
      </c>
      <c r="J6584" t="s">
        <v>137</v>
      </c>
      <c r="K6584" t="s">
        <v>138</v>
      </c>
      <c r="L6584" t="s">
        <v>18908</v>
      </c>
      <c r="M6584" t="s">
        <v>18909</v>
      </c>
      <c r="N6584">
        <v>2.1238888880000002</v>
      </c>
      <c r="O6584">
        <v>0</v>
      </c>
      <c r="P6584">
        <v>7</v>
      </c>
      <c r="Q6584">
        <v>0</v>
      </c>
      <c r="R6584">
        <v>1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3.955243329836716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3.955243329836716</v>
      </c>
    </row>
    <row r="6585" spans="1:31" x14ac:dyDescent="0.25">
      <c r="A6585">
        <v>2428209</v>
      </c>
      <c r="B6585">
        <v>1</v>
      </c>
      <c r="C6585" t="s">
        <v>80</v>
      </c>
      <c r="D6585" t="s">
        <v>101</v>
      </c>
      <c r="E6585" t="s">
        <v>147</v>
      </c>
      <c r="F6585" t="s">
        <v>16192</v>
      </c>
      <c r="G6585" t="s">
        <v>171</v>
      </c>
      <c r="H6585" t="s">
        <v>135</v>
      </c>
      <c r="I6585" t="s">
        <v>136</v>
      </c>
      <c r="J6585" t="s">
        <v>137</v>
      </c>
      <c r="K6585" t="s">
        <v>138</v>
      </c>
      <c r="L6585" t="s">
        <v>18910</v>
      </c>
      <c r="M6585" t="s">
        <v>18911</v>
      </c>
      <c r="N6585">
        <v>1.143611111</v>
      </c>
      <c r="O6585">
        <v>0</v>
      </c>
      <c r="P6585">
        <v>10</v>
      </c>
      <c r="Q6585">
        <v>0</v>
      </c>
      <c r="R6585">
        <v>1</v>
      </c>
      <c r="S6585">
        <v>0</v>
      </c>
      <c r="T6585">
        <v>2</v>
      </c>
      <c r="U6585">
        <v>0</v>
      </c>
      <c r="V6585">
        <v>0</v>
      </c>
      <c r="W6585">
        <v>0</v>
      </c>
      <c r="X6585">
        <v>10.57993864581684</v>
      </c>
      <c r="Y6585">
        <v>0</v>
      </c>
      <c r="Z6585">
        <v>0</v>
      </c>
      <c r="AA6585">
        <v>0</v>
      </c>
      <c r="AB6585">
        <v>8.0851318988731329</v>
      </c>
      <c r="AC6585">
        <v>0</v>
      </c>
      <c r="AD6585">
        <v>0</v>
      </c>
      <c r="AE6585">
        <v>18.665070544689975</v>
      </c>
    </row>
    <row r="6586" spans="1:31" x14ac:dyDescent="0.25">
      <c r="A6586">
        <v>2428315</v>
      </c>
      <c r="B6586">
        <v>1</v>
      </c>
      <c r="C6586" t="s">
        <v>80</v>
      </c>
      <c r="D6586" t="s">
        <v>100</v>
      </c>
      <c r="E6586" t="s">
        <v>178</v>
      </c>
      <c r="F6586" t="s">
        <v>18912</v>
      </c>
      <c r="G6586" t="s">
        <v>187</v>
      </c>
      <c r="H6586" t="s">
        <v>144</v>
      </c>
      <c r="I6586" t="s">
        <v>136</v>
      </c>
      <c r="J6586" t="s">
        <v>137</v>
      </c>
      <c r="K6586" t="s">
        <v>164</v>
      </c>
      <c r="L6586" t="s">
        <v>18913</v>
      </c>
      <c r="M6586" t="s">
        <v>18914</v>
      </c>
      <c r="N6586">
        <v>7.3191666660000001</v>
      </c>
      <c r="O6586">
        <v>0</v>
      </c>
      <c r="P6586">
        <v>263</v>
      </c>
      <c r="Q6586">
        <v>0</v>
      </c>
      <c r="R6586">
        <v>24</v>
      </c>
      <c r="S6586">
        <v>11</v>
      </c>
      <c r="T6586">
        <v>249</v>
      </c>
      <c r="U6586">
        <v>6</v>
      </c>
      <c r="V6586">
        <v>20</v>
      </c>
      <c r="W6586">
        <v>0</v>
      </c>
      <c r="X6586">
        <v>459.35736046384352</v>
      </c>
      <c r="Y6586">
        <v>0</v>
      </c>
      <c r="Z6586">
        <v>84.944521864938849</v>
      </c>
      <c r="AA6586">
        <v>677.29766800812558</v>
      </c>
      <c r="AB6586">
        <v>2381.9514563384018</v>
      </c>
      <c r="AC6586">
        <v>611.97623213659176</v>
      </c>
      <c r="AD6586">
        <v>1756.4785026002919</v>
      </c>
      <c r="AE6586">
        <v>5972.0057414121929</v>
      </c>
    </row>
    <row r="6587" spans="1:31" x14ac:dyDescent="0.25">
      <c r="A6587">
        <v>2428278</v>
      </c>
      <c r="B6587">
        <v>1</v>
      </c>
      <c r="C6587" t="s">
        <v>80</v>
      </c>
      <c r="D6587" t="s">
        <v>85</v>
      </c>
      <c r="E6587" t="s">
        <v>290</v>
      </c>
      <c r="F6587" t="s">
        <v>18915</v>
      </c>
      <c r="G6587" t="s">
        <v>525</v>
      </c>
      <c r="H6587" t="s">
        <v>135</v>
      </c>
      <c r="I6587" t="s">
        <v>136</v>
      </c>
      <c r="J6587" t="s">
        <v>137</v>
      </c>
      <c r="K6587" t="s">
        <v>138</v>
      </c>
      <c r="L6587" t="s">
        <v>18916</v>
      </c>
      <c r="M6587" t="s">
        <v>18917</v>
      </c>
      <c r="N6587">
        <v>7.9249999999999998</v>
      </c>
      <c r="O6587">
        <v>0</v>
      </c>
      <c r="P6587">
        <v>62</v>
      </c>
      <c r="Q6587">
        <v>0</v>
      </c>
      <c r="R6587">
        <v>0</v>
      </c>
      <c r="S6587">
        <v>0</v>
      </c>
      <c r="T6587">
        <v>5</v>
      </c>
      <c r="U6587">
        <v>0</v>
      </c>
      <c r="V6587">
        <v>0</v>
      </c>
      <c r="W6587">
        <v>0</v>
      </c>
      <c r="X6587">
        <v>140.91791073758594</v>
      </c>
      <c r="Y6587">
        <v>0</v>
      </c>
      <c r="Z6587">
        <v>0</v>
      </c>
      <c r="AA6587">
        <v>0</v>
      </c>
      <c r="AB6587">
        <v>2.3835905666115589</v>
      </c>
      <c r="AC6587">
        <v>0</v>
      </c>
      <c r="AD6587">
        <v>0</v>
      </c>
      <c r="AE6587">
        <v>143.3015013041975</v>
      </c>
    </row>
    <row r="6588" spans="1:31" x14ac:dyDescent="0.25">
      <c r="A6588">
        <v>2428438</v>
      </c>
      <c r="B6588">
        <v>1</v>
      </c>
      <c r="C6588" t="s">
        <v>80</v>
      </c>
      <c r="D6588" t="s">
        <v>94</v>
      </c>
      <c r="E6588" t="s">
        <v>147</v>
      </c>
      <c r="F6588" t="s">
        <v>18030</v>
      </c>
      <c r="G6588" t="s">
        <v>171</v>
      </c>
      <c r="H6588" t="s">
        <v>135</v>
      </c>
      <c r="I6588" t="s">
        <v>136</v>
      </c>
      <c r="J6588" t="s">
        <v>137</v>
      </c>
      <c r="K6588" t="s">
        <v>138</v>
      </c>
      <c r="L6588" t="s">
        <v>18918</v>
      </c>
      <c r="M6588" t="s">
        <v>18919</v>
      </c>
      <c r="N6588">
        <v>1.727777777</v>
      </c>
      <c r="O6588">
        <v>0</v>
      </c>
      <c r="P6588">
        <v>1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8.3927407443328328E-2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8.3927407443328328E-2</v>
      </c>
    </row>
    <row r="6589" spans="1:31" x14ac:dyDescent="0.25">
      <c r="A6589">
        <v>2428275</v>
      </c>
      <c r="B6589">
        <v>1</v>
      </c>
      <c r="C6589" t="s">
        <v>80</v>
      </c>
      <c r="D6589" t="s">
        <v>91</v>
      </c>
      <c r="E6589" t="s">
        <v>141</v>
      </c>
      <c r="F6589" t="s">
        <v>18920</v>
      </c>
      <c r="G6589" t="s">
        <v>187</v>
      </c>
      <c r="H6589" t="s">
        <v>144</v>
      </c>
      <c r="I6589" t="s">
        <v>136</v>
      </c>
      <c r="J6589" t="s">
        <v>137</v>
      </c>
      <c r="K6589" t="s">
        <v>164</v>
      </c>
      <c r="L6589" t="s">
        <v>18921</v>
      </c>
      <c r="M6589" t="s">
        <v>18922</v>
      </c>
      <c r="N6589">
        <v>3.0150000000000001</v>
      </c>
      <c r="O6589">
        <v>3</v>
      </c>
      <c r="P6589">
        <v>0</v>
      </c>
      <c r="Q6589">
        <v>1</v>
      </c>
      <c r="R6589">
        <v>0</v>
      </c>
      <c r="S6589">
        <v>2</v>
      </c>
      <c r="T6589">
        <v>0</v>
      </c>
      <c r="U6589">
        <v>1</v>
      </c>
      <c r="V6589">
        <v>0</v>
      </c>
      <c r="W6589">
        <v>0.89144470588624003</v>
      </c>
      <c r="X6589">
        <v>0</v>
      </c>
      <c r="Y6589">
        <v>5.4301406103304242</v>
      </c>
      <c r="Z6589">
        <v>0</v>
      </c>
      <c r="AA6589">
        <v>3.98824560887758</v>
      </c>
      <c r="AB6589">
        <v>0</v>
      </c>
      <c r="AC6589">
        <v>44.767681802261279</v>
      </c>
      <c r="AD6589">
        <v>0</v>
      </c>
      <c r="AE6589">
        <v>55.077512727355526</v>
      </c>
    </row>
    <row r="6590" spans="1:31" x14ac:dyDescent="0.25">
      <c r="A6590">
        <v>2428507</v>
      </c>
      <c r="B6590">
        <v>1</v>
      </c>
      <c r="C6590" t="s">
        <v>80</v>
      </c>
      <c r="D6590" t="s">
        <v>104</v>
      </c>
      <c r="E6590" t="s">
        <v>132</v>
      </c>
      <c r="F6590" t="s">
        <v>18923</v>
      </c>
      <c r="G6590" t="s">
        <v>134</v>
      </c>
      <c r="H6590" t="s">
        <v>135</v>
      </c>
      <c r="I6590" t="s">
        <v>136</v>
      </c>
      <c r="J6590" t="s">
        <v>137</v>
      </c>
      <c r="K6590" t="s">
        <v>138</v>
      </c>
      <c r="L6590" t="s">
        <v>18924</v>
      </c>
      <c r="M6590" t="s">
        <v>18925</v>
      </c>
      <c r="N6590">
        <v>3.2797222220000002</v>
      </c>
      <c r="O6590">
        <v>0</v>
      </c>
      <c r="P6590">
        <v>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9.9744071458888897E-4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9.9744071458888897E-4</v>
      </c>
    </row>
    <row r="6591" spans="1:31" x14ac:dyDescent="0.25">
      <c r="A6591">
        <v>2428673</v>
      </c>
      <c r="B6591">
        <v>1</v>
      </c>
      <c r="C6591" t="s">
        <v>80</v>
      </c>
      <c r="D6591" t="s">
        <v>83</v>
      </c>
      <c r="E6591" t="s">
        <v>161</v>
      </c>
      <c r="F6591" t="s">
        <v>18926</v>
      </c>
      <c r="G6591" t="s">
        <v>429</v>
      </c>
      <c r="H6591" t="s">
        <v>144</v>
      </c>
      <c r="I6591" t="s">
        <v>136</v>
      </c>
      <c r="J6591" t="s">
        <v>137</v>
      </c>
      <c r="K6591" t="s">
        <v>138</v>
      </c>
      <c r="L6591" t="s">
        <v>18927</v>
      </c>
      <c r="M6591" t="s">
        <v>18928</v>
      </c>
      <c r="N6591">
        <v>6.9725000000000001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242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1021.4575519191527</v>
      </c>
      <c r="AC6591">
        <v>0</v>
      </c>
      <c r="AD6591">
        <v>0</v>
      </c>
      <c r="AE6591">
        <v>1021.4575519191527</v>
      </c>
    </row>
    <row r="6592" spans="1:31" x14ac:dyDescent="0.25">
      <c r="A6592">
        <v>2428481</v>
      </c>
      <c r="B6592">
        <v>1</v>
      </c>
      <c r="C6592" t="s">
        <v>80</v>
      </c>
      <c r="D6592" t="s">
        <v>99</v>
      </c>
      <c r="E6592" t="s">
        <v>147</v>
      </c>
      <c r="F6592" t="s">
        <v>18929</v>
      </c>
      <c r="G6592" t="s">
        <v>355</v>
      </c>
      <c r="H6592" t="s">
        <v>135</v>
      </c>
      <c r="I6592" t="s">
        <v>136</v>
      </c>
      <c r="J6592" t="s">
        <v>137</v>
      </c>
      <c r="K6592" t="s">
        <v>164</v>
      </c>
      <c r="L6592" t="s">
        <v>18930</v>
      </c>
      <c r="M6592" t="s">
        <v>18931</v>
      </c>
      <c r="N6592">
        <v>1.6125</v>
      </c>
      <c r="O6592">
        <v>0</v>
      </c>
      <c r="P6592">
        <v>53</v>
      </c>
      <c r="Q6592">
        <v>0</v>
      </c>
      <c r="R6592">
        <v>0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23.590471515624262</v>
      </c>
      <c r="Y6592">
        <v>0</v>
      </c>
      <c r="Z6592">
        <v>0</v>
      </c>
      <c r="AA6592">
        <v>0</v>
      </c>
      <c r="AB6592">
        <v>1.9633678844162334</v>
      </c>
      <c r="AC6592">
        <v>0</v>
      </c>
      <c r="AD6592">
        <v>0</v>
      </c>
      <c r="AE6592">
        <v>25.553839400040495</v>
      </c>
    </row>
    <row r="6593" spans="1:31" x14ac:dyDescent="0.25">
      <c r="A6593">
        <v>2428587</v>
      </c>
      <c r="B6593">
        <v>1</v>
      </c>
      <c r="C6593" t="s">
        <v>80</v>
      </c>
      <c r="D6593" t="s">
        <v>100</v>
      </c>
      <c r="E6593" t="s">
        <v>161</v>
      </c>
      <c r="F6593" t="s">
        <v>18932</v>
      </c>
      <c r="G6593" t="s">
        <v>256</v>
      </c>
      <c r="H6593" t="s">
        <v>144</v>
      </c>
      <c r="I6593" t="s">
        <v>136</v>
      </c>
      <c r="J6593" t="s">
        <v>137</v>
      </c>
      <c r="K6593" t="s">
        <v>138</v>
      </c>
      <c r="L6593" t="s">
        <v>18933</v>
      </c>
      <c r="M6593" t="s">
        <v>18934</v>
      </c>
      <c r="N6593">
        <v>1.3333333329999999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27</v>
      </c>
      <c r="U6593">
        <v>0</v>
      </c>
      <c r="V6593">
        <v>7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60.62040657351816</v>
      </c>
      <c r="AC6593">
        <v>0</v>
      </c>
      <c r="AD6593">
        <v>111.04478863758953</v>
      </c>
      <c r="AE6593">
        <v>171.66519521110769</v>
      </c>
    </row>
    <row r="6594" spans="1:31" x14ac:dyDescent="0.25">
      <c r="A6594">
        <v>2428338</v>
      </c>
      <c r="B6594">
        <v>1</v>
      </c>
      <c r="C6594" t="s">
        <v>81</v>
      </c>
      <c r="D6594" t="s">
        <v>119</v>
      </c>
      <c r="E6594" t="s">
        <v>161</v>
      </c>
      <c r="F6594" t="s">
        <v>18935</v>
      </c>
      <c r="G6594" t="s">
        <v>143</v>
      </c>
      <c r="H6594" t="s">
        <v>144</v>
      </c>
      <c r="I6594" t="s">
        <v>136</v>
      </c>
      <c r="J6594" t="s">
        <v>137</v>
      </c>
      <c r="K6594" t="s">
        <v>138</v>
      </c>
      <c r="L6594" t="s">
        <v>18936</v>
      </c>
      <c r="M6594" t="s">
        <v>18937</v>
      </c>
      <c r="N6594">
        <v>0.84055555500000001</v>
      </c>
      <c r="O6594">
        <v>0</v>
      </c>
      <c r="P6594">
        <v>70</v>
      </c>
      <c r="Q6594">
        <v>0</v>
      </c>
      <c r="R6594">
        <v>34</v>
      </c>
      <c r="S6594">
        <v>1</v>
      </c>
      <c r="T6594">
        <v>4</v>
      </c>
      <c r="U6594">
        <v>0</v>
      </c>
      <c r="V6594">
        <v>0</v>
      </c>
      <c r="W6594">
        <v>0</v>
      </c>
      <c r="X6594">
        <v>11.143304902415723</v>
      </c>
      <c r="Y6594">
        <v>0</v>
      </c>
      <c r="Z6594">
        <v>0.32589471832593314</v>
      </c>
      <c r="AA6594">
        <v>1.0921174938308333</v>
      </c>
      <c r="AB6594">
        <v>1.3776808101169256</v>
      </c>
      <c r="AC6594">
        <v>0</v>
      </c>
      <c r="AD6594">
        <v>0</v>
      </c>
      <c r="AE6594">
        <v>13.938997924689417</v>
      </c>
    </row>
    <row r="6595" spans="1:31" x14ac:dyDescent="0.25">
      <c r="A6595">
        <v>2428544</v>
      </c>
      <c r="B6595">
        <v>1</v>
      </c>
      <c r="C6595" t="s">
        <v>80</v>
      </c>
      <c r="D6595" t="s">
        <v>85</v>
      </c>
      <c r="E6595" t="s">
        <v>290</v>
      </c>
      <c r="F6595" t="s">
        <v>18915</v>
      </c>
      <c r="G6595" t="s">
        <v>175</v>
      </c>
      <c r="H6595" t="s">
        <v>135</v>
      </c>
      <c r="I6595" t="s">
        <v>136</v>
      </c>
      <c r="J6595" t="s">
        <v>137</v>
      </c>
      <c r="K6595" t="s">
        <v>138</v>
      </c>
      <c r="L6595" t="s">
        <v>18938</v>
      </c>
      <c r="M6595" t="s">
        <v>18939</v>
      </c>
      <c r="N6595">
        <v>1.265833333</v>
      </c>
      <c r="O6595">
        <v>0</v>
      </c>
      <c r="P6595">
        <v>62</v>
      </c>
      <c r="Q6595">
        <v>0</v>
      </c>
      <c r="R6595">
        <v>0</v>
      </c>
      <c r="S6595">
        <v>0</v>
      </c>
      <c r="T6595">
        <v>5</v>
      </c>
      <c r="U6595">
        <v>0</v>
      </c>
      <c r="V6595">
        <v>0</v>
      </c>
      <c r="W6595">
        <v>0</v>
      </c>
      <c r="X6595">
        <v>27.24575280088926</v>
      </c>
      <c r="Y6595">
        <v>0</v>
      </c>
      <c r="Z6595">
        <v>0</v>
      </c>
      <c r="AA6595">
        <v>0</v>
      </c>
      <c r="AB6595">
        <v>0.34514902870359138</v>
      </c>
      <c r="AC6595">
        <v>0</v>
      </c>
      <c r="AD6595">
        <v>0</v>
      </c>
      <c r="AE6595">
        <v>27.590901829592852</v>
      </c>
    </row>
    <row r="6596" spans="1:31" x14ac:dyDescent="0.25">
      <c r="A6596">
        <v>2428195</v>
      </c>
      <c r="B6596">
        <v>1</v>
      </c>
      <c r="C6596" t="s">
        <v>81</v>
      </c>
      <c r="D6596" t="s">
        <v>127</v>
      </c>
      <c r="E6596" t="s">
        <v>290</v>
      </c>
      <c r="F6596" t="s">
        <v>18940</v>
      </c>
      <c r="G6596" t="s">
        <v>171</v>
      </c>
      <c r="H6596" t="s">
        <v>135</v>
      </c>
      <c r="I6596" t="s">
        <v>136</v>
      </c>
      <c r="J6596" t="s">
        <v>137</v>
      </c>
      <c r="K6596" t="s">
        <v>138</v>
      </c>
      <c r="L6596" t="s">
        <v>18941</v>
      </c>
      <c r="M6596" t="s">
        <v>18942</v>
      </c>
      <c r="N6596">
        <v>1.126944444</v>
      </c>
      <c r="O6596">
        <v>0</v>
      </c>
      <c r="P6596">
        <v>80</v>
      </c>
      <c r="Q6596">
        <v>0</v>
      </c>
      <c r="R6596">
        <v>0</v>
      </c>
      <c r="S6596">
        <v>0</v>
      </c>
      <c r="T6596">
        <v>17</v>
      </c>
      <c r="U6596">
        <v>0</v>
      </c>
      <c r="V6596">
        <v>0</v>
      </c>
      <c r="W6596">
        <v>0</v>
      </c>
      <c r="X6596">
        <v>13.338453861040383</v>
      </c>
      <c r="Y6596">
        <v>0</v>
      </c>
      <c r="Z6596">
        <v>0</v>
      </c>
      <c r="AA6596">
        <v>0</v>
      </c>
      <c r="AB6596">
        <v>8.1716643582278987</v>
      </c>
      <c r="AC6596">
        <v>0</v>
      </c>
      <c r="AD6596">
        <v>0</v>
      </c>
      <c r="AE6596">
        <v>21.510118219268282</v>
      </c>
    </row>
    <row r="6597" spans="1:31" x14ac:dyDescent="0.25">
      <c r="A6597">
        <v>2428444</v>
      </c>
      <c r="B6597">
        <v>1</v>
      </c>
      <c r="C6597" t="s">
        <v>81</v>
      </c>
      <c r="D6597" t="s">
        <v>123</v>
      </c>
      <c r="E6597" t="s">
        <v>132</v>
      </c>
      <c r="F6597" t="s">
        <v>18943</v>
      </c>
      <c r="G6597" t="s">
        <v>249</v>
      </c>
      <c r="H6597" t="s">
        <v>135</v>
      </c>
      <c r="I6597" t="s">
        <v>136</v>
      </c>
      <c r="J6597" t="s">
        <v>137</v>
      </c>
      <c r="K6597" t="s">
        <v>138</v>
      </c>
      <c r="L6597" t="s">
        <v>18944</v>
      </c>
      <c r="M6597" t="s">
        <v>18945</v>
      </c>
      <c r="N6597">
        <v>3.0636111110000002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1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5.6284186391306952E-2</v>
      </c>
      <c r="AC6597">
        <v>0</v>
      </c>
      <c r="AD6597">
        <v>0</v>
      </c>
      <c r="AE6597">
        <v>5.6284186391306952E-2</v>
      </c>
    </row>
    <row r="6598" spans="1:31" x14ac:dyDescent="0.25">
      <c r="A6598">
        <v>2428295</v>
      </c>
      <c r="B6598">
        <v>1</v>
      </c>
      <c r="C6598" t="s">
        <v>80</v>
      </c>
      <c r="D6598" t="s">
        <v>108</v>
      </c>
      <c r="E6598" t="s">
        <v>141</v>
      </c>
      <c r="F6598" t="s">
        <v>18946</v>
      </c>
      <c r="G6598" t="s">
        <v>187</v>
      </c>
      <c r="H6598" t="s">
        <v>144</v>
      </c>
      <c r="I6598" t="s">
        <v>136</v>
      </c>
      <c r="J6598" t="s">
        <v>137</v>
      </c>
      <c r="K6598" t="s">
        <v>164</v>
      </c>
      <c r="L6598" t="s">
        <v>18947</v>
      </c>
      <c r="M6598" t="s">
        <v>18948</v>
      </c>
      <c r="N6598">
        <v>8.2858333329999994</v>
      </c>
      <c r="O6598">
        <v>0</v>
      </c>
      <c r="P6598">
        <v>139</v>
      </c>
      <c r="Q6598">
        <v>0</v>
      </c>
      <c r="R6598">
        <v>28</v>
      </c>
      <c r="S6598">
        <v>0</v>
      </c>
      <c r="T6598">
        <v>38</v>
      </c>
      <c r="U6598">
        <v>0</v>
      </c>
      <c r="V6598">
        <v>0</v>
      </c>
      <c r="W6598">
        <v>0</v>
      </c>
      <c r="X6598">
        <v>200.99710852297628</v>
      </c>
      <c r="Y6598">
        <v>0</v>
      </c>
      <c r="Z6598">
        <v>0</v>
      </c>
      <c r="AA6598">
        <v>0</v>
      </c>
      <c r="AB6598">
        <v>163.32125728711935</v>
      </c>
      <c r="AC6598">
        <v>0</v>
      </c>
      <c r="AD6598">
        <v>0</v>
      </c>
      <c r="AE6598">
        <v>364.31836581009566</v>
      </c>
    </row>
    <row r="6599" spans="1:31" x14ac:dyDescent="0.25">
      <c r="A6599">
        <v>2428521</v>
      </c>
      <c r="B6599">
        <v>1</v>
      </c>
      <c r="C6599" t="s">
        <v>80</v>
      </c>
      <c r="D6599" t="s">
        <v>82</v>
      </c>
      <c r="E6599" t="s">
        <v>132</v>
      </c>
      <c r="F6599" t="s">
        <v>7146</v>
      </c>
      <c r="G6599" t="s">
        <v>134</v>
      </c>
      <c r="H6599" t="s">
        <v>135</v>
      </c>
      <c r="I6599" t="s">
        <v>136</v>
      </c>
      <c r="J6599" t="s">
        <v>137</v>
      </c>
      <c r="K6599" t="s">
        <v>138</v>
      </c>
      <c r="L6599" t="s">
        <v>18949</v>
      </c>
      <c r="M6599" t="s">
        <v>18950</v>
      </c>
      <c r="N6599">
        <v>1.9086111109999999</v>
      </c>
      <c r="O6599">
        <v>0</v>
      </c>
      <c r="P6599">
        <v>2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1.8439034097128611E-2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1.8439034097128611E-2</v>
      </c>
    </row>
    <row r="6600" spans="1:31" x14ac:dyDescent="0.25">
      <c r="A6600">
        <v>2428358</v>
      </c>
      <c r="B6600">
        <v>1</v>
      </c>
      <c r="C6600" t="s">
        <v>80</v>
      </c>
      <c r="D6600" t="s">
        <v>97</v>
      </c>
      <c r="E6600" t="s">
        <v>147</v>
      </c>
      <c r="F6600" t="s">
        <v>18951</v>
      </c>
      <c r="G6600" t="s">
        <v>479</v>
      </c>
      <c r="H6600" t="s">
        <v>135</v>
      </c>
      <c r="I6600" t="s">
        <v>136</v>
      </c>
      <c r="J6600" t="s">
        <v>137</v>
      </c>
      <c r="K6600" t="s">
        <v>138</v>
      </c>
      <c r="L6600" t="s">
        <v>18952</v>
      </c>
      <c r="M6600" t="s">
        <v>18953</v>
      </c>
      <c r="N6600">
        <v>1.2725</v>
      </c>
      <c r="O6600">
        <v>0</v>
      </c>
      <c r="P6600">
        <v>113</v>
      </c>
      <c r="Q6600">
        <v>0</v>
      </c>
      <c r="R6600">
        <v>0</v>
      </c>
      <c r="S6600">
        <v>0</v>
      </c>
      <c r="T6600">
        <v>4</v>
      </c>
      <c r="U6600">
        <v>0</v>
      </c>
      <c r="V6600">
        <v>0</v>
      </c>
      <c r="W6600">
        <v>0</v>
      </c>
      <c r="X6600">
        <v>33.697755610237976</v>
      </c>
      <c r="Y6600">
        <v>0</v>
      </c>
      <c r="Z6600">
        <v>0</v>
      </c>
      <c r="AA6600">
        <v>0</v>
      </c>
      <c r="AB6600">
        <v>0.25621715032218167</v>
      </c>
      <c r="AC6600">
        <v>0</v>
      </c>
      <c r="AD6600">
        <v>0</v>
      </c>
      <c r="AE6600">
        <v>33.953972760560156</v>
      </c>
    </row>
    <row r="6601" spans="1:31" x14ac:dyDescent="0.25">
      <c r="A6601">
        <v>2428504</v>
      </c>
      <c r="B6601">
        <v>1</v>
      </c>
      <c r="C6601" t="s">
        <v>81</v>
      </c>
      <c r="D6601" t="s">
        <v>123</v>
      </c>
      <c r="E6601" t="s">
        <v>147</v>
      </c>
      <c r="F6601" t="s">
        <v>18954</v>
      </c>
      <c r="G6601" t="s">
        <v>175</v>
      </c>
      <c r="H6601" t="s">
        <v>135</v>
      </c>
      <c r="I6601" t="s">
        <v>136</v>
      </c>
      <c r="J6601" t="s">
        <v>137</v>
      </c>
      <c r="K6601" t="s">
        <v>138</v>
      </c>
      <c r="L6601" t="s">
        <v>18955</v>
      </c>
      <c r="M6601" t="s">
        <v>18956</v>
      </c>
      <c r="N6601">
        <v>0.71555555500000001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22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18.402645100823818</v>
      </c>
      <c r="AC6601">
        <v>0</v>
      </c>
      <c r="AD6601">
        <v>0</v>
      </c>
      <c r="AE6601">
        <v>18.402645100823818</v>
      </c>
    </row>
    <row r="6602" spans="1:31" x14ac:dyDescent="0.25">
      <c r="A6602">
        <v>2428421</v>
      </c>
      <c r="B6602">
        <v>1</v>
      </c>
      <c r="C6602" t="s">
        <v>80</v>
      </c>
      <c r="D6602" t="s">
        <v>103</v>
      </c>
      <c r="E6602" t="s">
        <v>229</v>
      </c>
      <c r="F6602" t="s">
        <v>13603</v>
      </c>
      <c r="G6602" t="s">
        <v>143</v>
      </c>
      <c r="H6602" t="s">
        <v>144</v>
      </c>
      <c r="I6602" t="s">
        <v>136</v>
      </c>
      <c r="J6602" t="s">
        <v>137</v>
      </c>
      <c r="K6602" t="s">
        <v>138</v>
      </c>
      <c r="L6602" t="s">
        <v>18957</v>
      </c>
      <c r="M6602" t="s">
        <v>18958</v>
      </c>
      <c r="N6602">
        <v>0.26638888799999999</v>
      </c>
      <c r="O6602">
        <v>2</v>
      </c>
      <c r="P6602">
        <v>1934</v>
      </c>
      <c r="Q6602">
        <v>51</v>
      </c>
      <c r="R6602">
        <v>170</v>
      </c>
      <c r="S6602">
        <v>28</v>
      </c>
      <c r="T6602">
        <v>264</v>
      </c>
      <c r="U6602">
        <v>7</v>
      </c>
      <c r="V6602">
        <v>0</v>
      </c>
      <c r="W6602">
        <v>1.1224261908110682</v>
      </c>
      <c r="X6602">
        <v>129.34299020213712</v>
      </c>
      <c r="Y6602">
        <v>42.849711411657672</v>
      </c>
      <c r="Z6602">
        <v>2.1896088926059285</v>
      </c>
      <c r="AA6602">
        <v>120.77630278234589</v>
      </c>
      <c r="AB6602">
        <v>34.705516079845388</v>
      </c>
      <c r="AC6602">
        <v>92.454336438165626</v>
      </c>
      <c r="AD6602">
        <v>0</v>
      </c>
      <c r="AE6602">
        <v>423.44089199756866</v>
      </c>
    </row>
    <row r="6603" spans="1:31" x14ac:dyDescent="0.25">
      <c r="A6603">
        <v>2428458</v>
      </c>
      <c r="B6603">
        <v>1</v>
      </c>
      <c r="C6603" t="s">
        <v>81</v>
      </c>
      <c r="D6603" t="s">
        <v>120</v>
      </c>
      <c r="E6603" t="s">
        <v>161</v>
      </c>
      <c r="F6603" t="s">
        <v>18959</v>
      </c>
      <c r="G6603" t="s">
        <v>256</v>
      </c>
      <c r="H6603" t="s">
        <v>144</v>
      </c>
      <c r="I6603" t="s">
        <v>136</v>
      </c>
      <c r="J6603" t="s">
        <v>137</v>
      </c>
      <c r="K6603" t="s">
        <v>138</v>
      </c>
      <c r="L6603" t="s">
        <v>18960</v>
      </c>
      <c r="M6603" t="s">
        <v>18961</v>
      </c>
      <c r="N6603">
        <v>3.05</v>
      </c>
      <c r="O6603">
        <v>0</v>
      </c>
      <c r="P6603">
        <v>75</v>
      </c>
      <c r="Q6603">
        <v>4</v>
      </c>
      <c r="R6603">
        <v>2</v>
      </c>
      <c r="S6603">
        <v>0</v>
      </c>
      <c r="T6603">
        <v>3</v>
      </c>
      <c r="U6603">
        <v>0</v>
      </c>
      <c r="V6603">
        <v>0</v>
      </c>
      <c r="W6603">
        <v>0</v>
      </c>
      <c r="X6603">
        <v>68.042567368472291</v>
      </c>
      <c r="Y6603">
        <v>4.0757506965099219</v>
      </c>
      <c r="Z6603">
        <v>0</v>
      </c>
      <c r="AA6603">
        <v>0</v>
      </c>
      <c r="AB6603">
        <v>0.72610971403128421</v>
      </c>
      <c r="AC6603">
        <v>0</v>
      </c>
      <c r="AD6603">
        <v>0</v>
      </c>
      <c r="AE6603">
        <v>72.8444277790135</v>
      </c>
    </row>
    <row r="6604" spans="1:31" x14ac:dyDescent="0.25">
      <c r="A6604">
        <v>2428375</v>
      </c>
      <c r="B6604">
        <v>1</v>
      </c>
      <c r="C6604" t="s">
        <v>81</v>
      </c>
      <c r="D6604" t="s">
        <v>112</v>
      </c>
      <c r="E6604" t="s">
        <v>147</v>
      </c>
      <c r="F6604" t="s">
        <v>18962</v>
      </c>
      <c r="G6604" t="s">
        <v>187</v>
      </c>
      <c r="H6604" t="s">
        <v>135</v>
      </c>
      <c r="I6604" t="s">
        <v>136</v>
      </c>
      <c r="J6604" t="s">
        <v>137</v>
      </c>
      <c r="K6604" t="s">
        <v>164</v>
      </c>
      <c r="L6604" t="s">
        <v>18963</v>
      </c>
      <c r="M6604" t="s">
        <v>18964</v>
      </c>
      <c r="N6604">
        <v>2.0594444439999999</v>
      </c>
      <c r="O6604">
        <v>0</v>
      </c>
      <c r="P6604">
        <v>308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101.42566468443563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101.42566468443563</v>
      </c>
    </row>
    <row r="6605" spans="1:31" x14ac:dyDescent="0.25">
      <c r="A6605">
        <v>2428567</v>
      </c>
      <c r="B6605">
        <v>1</v>
      </c>
      <c r="C6605" t="s">
        <v>81</v>
      </c>
      <c r="D6605" t="s">
        <v>113</v>
      </c>
      <c r="E6605" t="s">
        <v>147</v>
      </c>
      <c r="F6605" t="s">
        <v>18965</v>
      </c>
      <c r="G6605" t="s">
        <v>171</v>
      </c>
      <c r="H6605" t="s">
        <v>135</v>
      </c>
      <c r="I6605" t="s">
        <v>136</v>
      </c>
      <c r="J6605" t="s">
        <v>137</v>
      </c>
      <c r="K6605" t="s">
        <v>138</v>
      </c>
      <c r="L6605" t="s">
        <v>18966</v>
      </c>
      <c r="M6605" t="s">
        <v>18967</v>
      </c>
      <c r="N6605">
        <v>0.95694444400000001</v>
      </c>
      <c r="O6605">
        <v>0</v>
      </c>
      <c r="P6605">
        <v>22</v>
      </c>
      <c r="Q6605">
        <v>0</v>
      </c>
      <c r="R6605">
        <v>1</v>
      </c>
      <c r="S6605">
        <v>0</v>
      </c>
      <c r="T6605">
        <v>1</v>
      </c>
      <c r="U6605">
        <v>0</v>
      </c>
      <c r="V6605">
        <v>0</v>
      </c>
      <c r="W6605">
        <v>0</v>
      </c>
      <c r="X6605">
        <v>0.25003863273234994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0.25003863273234994</v>
      </c>
    </row>
    <row r="6606" spans="1:31" x14ac:dyDescent="0.25">
      <c r="A6606">
        <v>2428272</v>
      </c>
      <c r="B6606">
        <v>1</v>
      </c>
      <c r="C6606" t="s">
        <v>80</v>
      </c>
      <c r="D6606" t="s">
        <v>101</v>
      </c>
      <c r="E6606" t="s">
        <v>147</v>
      </c>
      <c r="F6606" t="s">
        <v>16192</v>
      </c>
      <c r="G6606" t="s">
        <v>171</v>
      </c>
      <c r="H6606" t="s">
        <v>135</v>
      </c>
      <c r="I6606" t="s">
        <v>136</v>
      </c>
      <c r="J6606" t="s">
        <v>137</v>
      </c>
      <c r="K6606" t="s">
        <v>138</v>
      </c>
      <c r="L6606" t="s">
        <v>18968</v>
      </c>
      <c r="M6606" t="s">
        <v>18969</v>
      </c>
      <c r="N6606">
        <v>1.4755555549999999</v>
      </c>
      <c r="O6606">
        <v>0</v>
      </c>
      <c r="P6606">
        <v>10</v>
      </c>
      <c r="Q6606">
        <v>0</v>
      </c>
      <c r="R6606">
        <v>1</v>
      </c>
      <c r="S6606">
        <v>0</v>
      </c>
      <c r="T6606">
        <v>2</v>
      </c>
      <c r="U6606">
        <v>0</v>
      </c>
      <c r="V6606">
        <v>0</v>
      </c>
      <c r="W6606">
        <v>0</v>
      </c>
      <c r="X6606">
        <v>14.330604263673219</v>
      </c>
      <c r="Y6606">
        <v>0</v>
      </c>
      <c r="Z6606">
        <v>0</v>
      </c>
      <c r="AA6606">
        <v>0</v>
      </c>
      <c r="AB6606">
        <v>13.456243594822162</v>
      </c>
      <c r="AC6606">
        <v>0</v>
      </c>
      <c r="AD6606">
        <v>0</v>
      </c>
      <c r="AE6606">
        <v>27.786847858495381</v>
      </c>
    </row>
    <row r="6607" spans="1:31" x14ac:dyDescent="0.25">
      <c r="A6607">
        <v>2428584</v>
      </c>
      <c r="B6607">
        <v>1</v>
      </c>
      <c r="C6607" t="s">
        <v>81</v>
      </c>
      <c r="D6607" t="s">
        <v>113</v>
      </c>
      <c r="E6607" t="s">
        <v>147</v>
      </c>
      <c r="F6607" t="s">
        <v>18970</v>
      </c>
      <c r="G6607" t="s">
        <v>171</v>
      </c>
      <c r="H6607" t="s">
        <v>135</v>
      </c>
      <c r="I6607" t="s">
        <v>136</v>
      </c>
      <c r="J6607" t="s">
        <v>137</v>
      </c>
      <c r="K6607" t="s">
        <v>138</v>
      </c>
      <c r="L6607" t="s">
        <v>18971</v>
      </c>
      <c r="M6607" t="s">
        <v>18972</v>
      </c>
      <c r="N6607">
        <v>1.939444444</v>
      </c>
      <c r="O6607">
        <v>0</v>
      </c>
      <c r="P6607">
        <v>2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</row>
    <row r="6608" spans="1:31" x14ac:dyDescent="0.25">
      <c r="A6608">
        <v>2428461</v>
      </c>
      <c r="B6608">
        <v>1</v>
      </c>
      <c r="C6608" t="s">
        <v>81</v>
      </c>
      <c r="D6608" t="s">
        <v>120</v>
      </c>
      <c r="E6608" t="s">
        <v>141</v>
      </c>
      <c r="F6608" t="s">
        <v>5822</v>
      </c>
      <c r="G6608" t="s">
        <v>143</v>
      </c>
      <c r="H6608" t="s">
        <v>144</v>
      </c>
      <c r="I6608" t="s">
        <v>136</v>
      </c>
      <c r="J6608" t="s">
        <v>137</v>
      </c>
      <c r="K6608" t="s">
        <v>138</v>
      </c>
      <c r="L6608" t="s">
        <v>18973</v>
      </c>
      <c r="M6608" t="s">
        <v>18974</v>
      </c>
      <c r="N6608">
        <v>0.33833333300000001</v>
      </c>
      <c r="O6608">
        <v>0</v>
      </c>
      <c r="P6608">
        <v>0</v>
      </c>
      <c r="Q6608">
        <v>50</v>
      </c>
      <c r="R6608">
        <v>0</v>
      </c>
      <c r="S6608">
        <v>5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1.073685197405734</v>
      </c>
      <c r="Z6608">
        <v>0</v>
      </c>
      <c r="AA6608">
        <v>0.4373609428752</v>
      </c>
      <c r="AB6608">
        <v>0</v>
      </c>
      <c r="AC6608">
        <v>0</v>
      </c>
      <c r="AD6608">
        <v>0</v>
      </c>
      <c r="AE6608">
        <v>1.5110461402809339</v>
      </c>
    </row>
    <row r="6609" spans="1:31" x14ac:dyDescent="0.25">
      <c r="A6609">
        <v>2428398</v>
      </c>
      <c r="B6609">
        <v>1</v>
      </c>
      <c r="C6609" t="s">
        <v>80</v>
      </c>
      <c r="D6609" t="s">
        <v>103</v>
      </c>
      <c r="E6609" t="s">
        <v>229</v>
      </c>
      <c r="F6609" t="s">
        <v>13603</v>
      </c>
      <c r="G6609" t="s">
        <v>143</v>
      </c>
      <c r="H6609" t="s">
        <v>144</v>
      </c>
      <c r="I6609" t="s">
        <v>330</v>
      </c>
      <c r="J6609" t="s">
        <v>137</v>
      </c>
      <c r="K6609" t="s">
        <v>138</v>
      </c>
      <c r="L6609" t="s">
        <v>18975</v>
      </c>
      <c r="M6609" t="s">
        <v>18976</v>
      </c>
      <c r="N6609">
        <v>0.05</v>
      </c>
      <c r="O6609">
        <v>2</v>
      </c>
      <c r="P6609">
        <v>1934</v>
      </c>
      <c r="Q6609">
        <v>51</v>
      </c>
      <c r="R6609">
        <v>170</v>
      </c>
      <c r="S6609">
        <v>28</v>
      </c>
      <c r="T6609">
        <v>264</v>
      </c>
      <c r="U6609">
        <v>7</v>
      </c>
      <c r="V6609">
        <v>0</v>
      </c>
      <c r="W6609">
        <v>0.21160567264775001</v>
      </c>
      <c r="X6609">
        <v>24.391295973736991</v>
      </c>
      <c r="Y6609">
        <v>7.8580855237382039</v>
      </c>
      <c r="Z6609">
        <v>0.41086729868495009</v>
      </c>
      <c r="AA6609">
        <v>22.627452077244001</v>
      </c>
      <c r="AB6609">
        <v>6.5473069880931014</v>
      </c>
      <c r="AC6609">
        <v>17.104459869787501</v>
      </c>
      <c r="AD6609">
        <v>0</v>
      </c>
      <c r="AE6609">
        <v>79.1510734039325</v>
      </c>
    </row>
    <row r="6610" spans="1:31" x14ac:dyDescent="0.25">
      <c r="A6610">
        <v>2428292</v>
      </c>
      <c r="B6610">
        <v>1</v>
      </c>
      <c r="C6610" t="s">
        <v>81</v>
      </c>
      <c r="D6610" t="s">
        <v>117</v>
      </c>
      <c r="E6610" t="s">
        <v>161</v>
      </c>
      <c r="F6610" t="s">
        <v>18715</v>
      </c>
      <c r="G6610" t="s">
        <v>187</v>
      </c>
      <c r="H6610" t="s">
        <v>144</v>
      </c>
      <c r="I6610" t="s">
        <v>136</v>
      </c>
      <c r="J6610" t="s">
        <v>137</v>
      </c>
      <c r="K6610" t="s">
        <v>164</v>
      </c>
      <c r="L6610" t="s">
        <v>18977</v>
      </c>
      <c r="M6610" t="s">
        <v>18978</v>
      </c>
      <c r="N6610">
        <v>0.91916666599999997</v>
      </c>
      <c r="O6610">
        <v>0</v>
      </c>
      <c r="P6610">
        <v>4249</v>
      </c>
      <c r="Q6610">
        <v>1</v>
      </c>
      <c r="R6610">
        <v>3</v>
      </c>
      <c r="S6610">
        <v>1</v>
      </c>
      <c r="T6610">
        <v>501</v>
      </c>
      <c r="U6610">
        <v>1</v>
      </c>
      <c r="V6610">
        <v>11</v>
      </c>
      <c r="W6610">
        <v>0</v>
      </c>
      <c r="X6610">
        <v>626.45165410291008</v>
      </c>
      <c r="Y6610">
        <v>0.31783804094529172</v>
      </c>
      <c r="Z6610">
        <v>0.51872797264789416</v>
      </c>
      <c r="AA6610">
        <v>46.055758310448397</v>
      </c>
      <c r="AB6610">
        <v>261.66895523870238</v>
      </c>
      <c r="AC6610">
        <v>52.856921669397252</v>
      </c>
      <c r="AD6610">
        <v>65.541488098410525</v>
      </c>
      <c r="AE6610">
        <v>1053.4113434334618</v>
      </c>
    </row>
    <row r="6611" spans="1:31" x14ac:dyDescent="0.25">
      <c r="A6611">
        <v>2428570</v>
      </c>
      <c r="B6611">
        <v>1</v>
      </c>
      <c r="C6611" t="s">
        <v>80</v>
      </c>
      <c r="D6611" t="s">
        <v>100</v>
      </c>
      <c r="E6611" t="s">
        <v>132</v>
      </c>
      <c r="F6611" t="s">
        <v>18979</v>
      </c>
      <c r="G6611" t="s">
        <v>198</v>
      </c>
      <c r="H6611" t="s">
        <v>135</v>
      </c>
      <c r="I6611" t="s">
        <v>136</v>
      </c>
      <c r="J6611" t="s">
        <v>137</v>
      </c>
      <c r="K6611" t="s">
        <v>138</v>
      </c>
      <c r="L6611" t="s">
        <v>18980</v>
      </c>
      <c r="M6611" t="s">
        <v>18981</v>
      </c>
      <c r="N6611">
        <v>4.2891666659999999</v>
      </c>
      <c r="O6611">
        <v>0</v>
      </c>
      <c r="P6611">
        <v>1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0.22796403592714501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0.22796403592714501</v>
      </c>
    </row>
    <row r="6612" spans="1:31" x14ac:dyDescent="0.25">
      <c r="A6612">
        <v>2428384</v>
      </c>
      <c r="B6612">
        <v>1</v>
      </c>
      <c r="C6612" t="s">
        <v>80</v>
      </c>
      <c r="D6612" t="s">
        <v>97</v>
      </c>
      <c r="E6612" t="s">
        <v>132</v>
      </c>
      <c r="F6612" t="s">
        <v>18982</v>
      </c>
      <c r="G6612" t="s">
        <v>134</v>
      </c>
      <c r="H6612" t="s">
        <v>135</v>
      </c>
      <c r="I6612" t="s">
        <v>136</v>
      </c>
      <c r="J6612" t="s">
        <v>137</v>
      </c>
      <c r="K6612" t="s">
        <v>138</v>
      </c>
      <c r="L6612" t="s">
        <v>18983</v>
      </c>
      <c r="M6612" t="s">
        <v>18984</v>
      </c>
      <c r="N6612">
        <v>1.383888888</v>
      </c>
      <c r="O6612">
        <v>0</v>
      </c>
      <c r="P6612">
        <v>1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6.8471839319885555E-2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6.8471839319885555E-2</v>
      </c>
    </row>
    <row r="6613" spans="1:31" x14ac:dyDescent="0.25">
      <c r="A6613">
        <v>2428284</v>
      </c>
      <c r="B6613">
        <v>1</v>
      </c>
      <c r="C6613" t="s">
        <v>81</v>
      </c>
      <c r="D6613" t="s">
        <v>112</v>
      </c>
      <c r="E6613" t="s">
        <v>161</v>
      </c>
      <c r="F6613" t="s">
        <v>1570</v>
      </c>
      <c r="G6613" t="s">
        <v>187</v>
      </c>
      <c r="H6613" t="s">
        <v>144</v>
      </c>
      <c r="I6613" t="s">
        <v>136</v>
      </c>
      <c r="J6613" t="s">
        <v>137</v>
      </c>
      <c r="K6613" t="s">
        <v>164</v>
      </c>
      <c r="L6613" t="s">
        <v>18985</v>
      </c>
      <c r="M6613" t="s">
        <v>18986</v>
      </c>
      <c r="N6613">
        <v>8.0541666660000004</v>
      </c>
      <c r="O6613">
        <v>0</v>
      </c>
      <c r="P6613">
        <v>230</v>
      </c>
      <c r="Q6613">
        <v>0</v>
      </c>
      <c r="R6613">
        <v>26</v>
      </c>
      <c r="S6613">
        <v>0</v>
      </c>
      <c r="T6613">
        <v>54</v>
      </c>
      <c r="U6613">
        <v>0</v>
      </c>
      <c r="V6613">
        <v>0</v>
      </c>
      <c r="W6613">
        <v>0</v>
      </c>
      <c r="X6613">
        <v>281.53719066256133</v>
      </c>
      <c r="Y6613">
        <v>0</v>
      </c>
      <c r="Z6613">
        <v>15.846796453297566</v>
      </c>
      <c r="AA6613">
        <v>0</v>
      </c>
      <c r="AB6613">
        <v>373.43481603827757</v>
      </c>
      <c r="AC6613">
        <v>0</v>
      </c>
      <c r="AD6613">
        <v>0</v>
      </c>
      <c r="AE6613">
        <v>670.8188031541365</v>
      </c>
    </row>
    <row r="6614" spans="1:31" x14ac:dyDescent="0.25">
      <c r="A6614">
        <v>2428307</v>
      </c>
      <c r="B6614">
        <v>1</v>
      </c>
      <c r="C6614" t="s">
        <v>80</v>
      </c>
      <c r="D6614" t="s">
        <v>105</v>
      </c>
      <c r="E6614" t="s">
        <v>178</v>
      </c>
      <c r="F6614" t="s">
        <v>18987</v>
      </c>
      <c r="G6614" t="s">
        <v>187</v>
      </c>
      <c r="H6614" t="s">
        <v>144</v>
      </c>
      <c r="I6614" t="s">
        <v>136</v>
      </c>
      <c r="J6614" t="s">
        <v>137</v>
      </c>
      <c r="K6614" t="s">
        <v>164</v>
      </c>
      <c r="L6614" t="s">
        <v>18988</v>
      </c>
      <c r="M6614" t="s">
        <v>18989</v>
      </c>
      <c r="N6614">
        <v>8.6605555550000002</v>
      </c>
      <c r="O6614">
        <v>1</v>
      </c>
      <c r="P6614">
        <v>9208</v>
      </c>
      <c r="Q6614">
        <v>0</v>
      </c>
      <c r="R6614">
        <v>37</v>
      </c>
      <c r="S6614">
        <v>3</v>
      </c>
      <c r="T6614">
        <v>1612</v>
      </c>
      <c r="U6614">
        <v>2</v>
      </c>
      <c r="V6614">
        <v>2</v>
      </c>
      <c r="W6614">
        <v>13.862501593835541</v>
      </c>
      <c r="X6614">
        <v>18304.651477374697</v>
      </c>
      <c r="Y6614">
        <v>0</v>
      </c>
      <c r="Z6614">
        <v>161.61694214045806</v>
      </c>
      <c r="AA6614">
        <v>767.96039775288739</v>
      </c>
      <c r="AB6614">
        <v>12250.545397077507</v>
      </c>
      <c r="AC6614">
        <v>1253.5330810034507</v>
      </c>
      <c r="AD6614">
        <v>24.031032889925637</v>
      </c>
      <c r="AE6614">
        <v>32776.200829832764</v>
      </c>
    </row>
    <row r="6615" spans="1:31" x14ac:dyDescent="0.25">
      <c r="A6615">
        <v>2428430</v>
      </c>
      <c r="B6615">
        <v>1</v>
      </c>
      <c r="C6615" t="s">
        <v>80</v>
      </c>
      <c r="D6615" t="s">
        <v>82</v>
      </c>
      <c r="E6615" t="s">
        <v>156</v>
      </c>
      <c r="F6615" t="s">
        <v>18990</v>
      </c>
      <c r="G6615" t="s">
        <v>175</v>
      </c>
      <c r="H6615" t="s">
        <v>135</v>
      </c>
      <c r="I6615" t="s">
        <v>136</v>
      </c>
      <c r="J6615" t="s">
        <v>137</v>
      </c>
      <c r="K6615" t="s">
        <v>138</v>
      </c>
      <c r="L6615" t="s">
        <v>18991</v>
      </c>
      <c r="M6615" t="s">
        <v>18992</v>
      </c>
      <c r="N6615">
        <v>0.47777777700000001</v>
      </c>
      <c r="O6615">
        <v>0</v>
      </c>
      <c r="P6615">
        <v>206</v>
      </c>
      <c r="Q6615">
        <v>0</v>
      </c>
      <c r="R6615">
        <v>0</v>
      </c>
      <c r="S6615">
        <v>0</v>
      </c>
      <c r="T6615">
        <v>15</v>
      </c>
      <c r="U6615">
        <v>0</v>
      </c>
      <c r="V6615">
        <v>0</v>
      </c>
      <c r="W6615">
        <v>0</v>
      </c>
      <c r="X6615">
        <v>22.99064601434236</v>
      </c>
      <c r="Y6615">
        <v>0</v>
      </c>
      <c r="Z6615">
        <v>0</v>
      </c>
      <c r="AA6615">
        <v>0</v>
      </c>
      <c r="AB6615">
        <v>3.8770965435528439</v>
      </c>
      <c r="AC6615">
        <v>0</v>
      </c>
      <c r="AD6615">
        <v>0</v>
      </c>
      <c r="AE6615">
        <v>26.867742557895205</v>
      </c>
    </row>
    <row r="6616" spans="1:31" x14ac:dyDescent="0.25">
      <c r="A6616">
        <v>2428470</v>
      </c>
      <c r="B6616">
        <v>1</v>
      </c>
      <c r="C6616" t="s">
        <v>80</v>
      </c>
      <c r="D6616" t="s">
        <v>92</v>
      </c>
      <c r="E6616" t="s">
        <v>132</v>
      </c>
      <c r="F6616" t="s">
        <v>18993</v>
      </c>
      <c r="G6616" t="s">
        <v>153</v>
      </c>
      <c r="H6616" t="s">
        <v>135</v>
      </c>
      <c r="I6616" t="s">
        <v>136</v>
      </c>
      <c r="J6616" t="s">
        <v>137</v>
      </c>
      <c r="K6616" t="s">
        <v>138</v>
      </c>
      <c r="L6616" t="s">
        <v>18994</v>
      </c>
      <c r="M6616" t="s">
        <v>18995</v>
      </c>
      <c r="N6616">
        <v>1.9536111110000001</v>
      </c>
      <c r="O6616">
        <v>0</v>
      </c>
      <c r="P6616">
        <v>1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</row>
    <row r="6617" spans="1:31" x14ac:dyDescent="0.25">
      <c r="A6617">
        <v>2428487</v>
      </c>
      <c r="B6617">
        <v>1</v>
      </c>
      <c r="C6617" t="s">
        <v>80</v>
      </c>
      <c r="D6617" t="s">
        <v>106</v>
      </c>
      <c r="E6617" t="s">
        <v>132</v>
      </c>
      <c r="F6617" t="s">
        <v>18996</v>
      </c>
      <c r="G6617" t="s">
        <v>153</v>
      </c>
      <c r="H6617" t="s">
        <v>135</v>
      </c>
      <c r="I6617" t="s">
        <v>136</v>
      </c>
      <c r="J6617" t="s">
        <v>137</v>
      </c>
      <c r="K6617" t="s">
        <v>138</v>
      </c>
      <c r="L6617" t="s">
        <v>18997</v>
      </c>
      <c r="M6617" t="s">
        <v>18998</v>
      </c>
      <c r="N6617">
        <v>1.7269444439999999</v>
      </c>
      <c r="O6617">
        <v>0</v>
      </c>
      <c r="P6617">
        <v>2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0.49609408079639999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0.49609408079639999</v>
      </c>
    </row>
    <row r="6618" spans="1:31" x14ac:dyDescent="0.25">
      <c r="A6618">
        <v>2428656</v>
      </c>
      <c r="B6618">
        <v>1</v>
      </c>
      <c r="C6618" t="s">
        <v>81</v>
      </c>
      <c r="D6618" t="s">
        <v>128</v>
      </c>
      <c r="E6618" t="s">
        <v>132</v>
      </c>
      <c r="F6618" t="s">
        <v>18999</v>
      </c>
      <c r="G6618" t="s">
        <v>134</v>
      </c>
      <c r="H6618" t="s">
        <v>135</v>
      </c>
      <c r="I6618" t="s">
        <v>136</v>
      </c>
      <c r="J6618" t="s">
        <v>137</v>
      </c>
      <c r="K6618" t="s">
        <v>138</v>
      </c>
      <c r="L6618" t="s">
        <v>19000</v>
      </c>
      <c r="M6618" t="s">
        <v>19001</v>
      </c>
      <c r="N6618">
        <v>6.2169444440000001</v>
      </c>
      <c r="O6618">
        <v>0</v>
      </c>
      <c r="P6618">
        <v>2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1.2855326647092147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1.2855326647092147</v>
      </c>
    </row>
    <row r="6619" spans="1:31" x14ac:dyDescent="0.25">
      <c r="A6619">
        <v>2428679</v>
      </c>
      <c r="B6619">
        <v>1</v>
      </c>
      <c r="C6619" t="s">
        <v>80</v>
      </c>
      <c r="D6619" t="s">
        <v>108</v>
      </c>
      <c r="E6619" t="s">
        <v>147</v>
      </c>
      <c r="F6619" t="s">
        <v>3862</v>
      </c>
      <c r="G6619" t="s">
        <v>171</v>
      </c>
      <c r="H6619" t="s">
        <v>135</v>
      </c>
      <c r="I6619" t="s">
        <v>136</v>
      </c>
      <c r="J6619" t="s">
        <v>137</v>
      </c>
      <c r="K6619" t="s">
        <v>138</v>
      </c>
      <c r="L6619" t="s">
        <v>19002</v>
      </c>
      <c r="M6619" t="s">
        <v>19003</v>
      </c>
      <c r="N6619">
        <v>0.61972222200000004</v>
      </c>
      <c r="O6619">
        <v>0</v>
      </c>
      <c r="P6619">
        <v>22</v>
      </c>
      <c r="Q6619">
        <v>0</v>
      </c>
      <c r="R6619">
        <v>7</v>
      </c>
      <c r="S6619">
        <v>0</v>
      </c>
      <c r="T6619">
        <v>1</v>
      </c>
      <c r="U6619">
        <v>0</v>
      </c>
      <c r="V6619">
        <v>0</v>
      </c>
      <c r="W6619">
        <v>0</v>
      </c>
      <c r="X6619">
        <v>1.8590421527664778</v>
      </c>
      <c r="Y6619">
        <v>0</v>
      </c>
      <c r="Z6619">
        <v>0</v>
      </c>
      <c r="AA6619">
        <v>0</v>
      </c>
      <c r="AB6619">
        <v>0.66534075091977773</v>
      </c>
      <c r="AC6619">
        <v>0</v>
      </c>
      <c r="AD6619">
        <v>0</v>
      </c>
      <c r="AE6619">
        <v>2.5243829036862557</v>
      </c>
    </row>
    <row r="6620" spans="1:31" x14ac:dyDescent="0.25">
      <c r="A6620">
        <v>2428301</v>
      </c>
      <c r="B6620">
        <v>1</v>
      </c>
      <c r="C6620" t="s">
        <v>81</v>
      </c>
      <c r="D6620" t="s">
        <v>113</v>
      </c>
      <c r="E6620" t="s">
        <v>178</v>
      </c>
      <c r="F6620" t="s">
        <v>19004</v>
      </c>
      <c r="G6620" t="s">
        <v>187</v>
      </c>
      <c r="H6620" t="s">
        <v>144</v>
      </c>
      <c r="I6620" t="s">
        <v>136</v>
      </c>
      <c r="J6620" t="s">
        <v>137</v>
      </c>
      <c r="K6620" t="s">
        <v>164</v>
      </c>
      <c r="L6620" t="s">
        <v>19005</v>
      </c>
      <c r="M6620" t="s">
        <v>19006</v>
      </c>
      <c r="N6620">
        <v>4.898055555</v>
      </c>
      <c r="O6620">
        <v>0</v>
      </c>
      <c r="P6620">
        <v>245</v>
      </c>
      <c r="Q6620">
        <v>60</v>
      </c>
      <c r="R6620">
        <v>169</v>
      </c>
      <c r="S6620">
        <v>3</v>
      </c>
      <c r="T6620">
        <v>17</v>
      </c>
      <c r="U6620">
        <v>0</v>
      </c>
      <c r="V6620">
        <v>0</v>
      </c>
      <c r="W6620">
        <v>0</v>
      </c>
      <c r="X6620">
        <v>254.64619991330429</v>
      </c>
      <c r="Y6620">
        <v>5.9218056361937164</v>
      </c>
      <c r="Z6620">
        <v>3.4164003523016917</v>
      </c>
      <c r="AA6620">
        <v>30.576789251748426</v>
      </c>
      <c r="AB6620">
        <v>114.24484190659412</v>
      </c>
      <c r="AC6620">
        <v>0</v>
      </c>
      <c r="AD6620">
        <v>0</v>
      </c>
      <c r="AE6620">
        <v>408.80603706014227</v>
      </c>
    </row>
    <row r="6621" spans="1:31" x14ac:dyDescent="0.25">
      <c r="A6621">
        <v>2428404</v>
      </c>
      <c r="B6621">
        <v>1</v>
      </c>
      <c r="C6621" t="s">
        <v>80</v>
      </c>
      <c r="D6621" t="s">
        <v>92</v>
      </c>
      <c r="E6621" t="s">
        <v>132</v>
      </c>
      <c r="F6621" t="s">
        <v>19007</v>
      </c>
      <c r="G6621" t="s">
        <v>153</v>
      </c>
      <c r="H6621" t="s">
        <v>135</v>
      </c>
      <c r="I6621" t="s">
        <v>136</v>
      </c>
      <c r="J6621" t="s">
        <v>137</v>
      </c>
      <c r="K6621" t="s">
        <v>138</v>
      </c>
      <c r="L6621" t="s">
        <v>19008</v>
      </c>
      <c r="M6621" t="s">
        <v>19009</v>
      </c>
      <c r="N6621">
        <v>0.68277777699999997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1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3.4046391075053775</v>
      </c>
      <c r="AC6621">
        <v>0</v>
      </c>
      <c r="AD6621">
        <v>0</v>
      </c>
      <c r="AE6621">
        <v>3.4046391075053775</v>
      </c>
    </row>
    <row r="6622" spans="1:31" x14ac:dyDescent="0.25">
      <c r="A6622">
        <v>2428450</v>
      </c>
      <c r="B6622">
        <v>1</v>
      </c>
      <c r="C6622" t="s">
        <v>80</v>
      </c>
      <c r="D6622" t="s">
        <v>96</v>
      </c>
      <c r="E6622" t="s">
        <v>161</v>
      </c>
      <c r="F6622" t="s">
        <v>19010</v>
      </c>
      <c r="G6622" t="s">
        <v>187</v>
      </c>
      <c r="H6622" t="s">
        <v>144</v>
      </c>
      <c r="I6622" t="s">
        <v>136</v>
      </c>
      <c r="J6622" t="s">
        <v>137</v>
      </c>
      <c r="K6622" t="s">
        <v>164</v>
      </c>
      <c r="L6622" t="s">
        <v>19011</v>
      </c>
      <c r="M6622" t="s">
        <v>19012</v>
      </c>
      <c r="N6622">
        <v>1.698055555</v>
      </c>
      <c r="O6622">
        <v>0</v>
      </c>
      <c r="P6622">
        <v>1151</v>
      </c>
      <c r="Q6622">
        <v>0</v>
      </c>
      <c r="R6622">
        <v>5</v>
      </c>
      <c r="S6622">
        <v>2</v>
      </c>
      <c r="T6622">
        <v>444</v>
      </c>
      <c r="U6622">
        <v>0</v>
      </c>
      <c r="V6622">
        <v>3</v>
      </c>
      <c r="W6622">
        <v>0</v>
      </c>
      <c r="X6622">
        <v>942.54660346925277</v>
      </c>
      <c r="Y6622">
        <v>0</v>
      </c>
      <c r="Z6622">
        <v>4.900329901406459</v>
      </c>
      <c r="AA6622">
        <v>81.660394094892396</v>
      </c>
      <c r="AB6622">
        <v>1015.4972770348393</v>
      </c>
      <c r="AC6622">
        <v>0</v>
      </c>
      <c r="AD6622">
        <v>26.391452925175962</v>
      </c>
      <c r="AE6622">
        <v>2070.996057425567</v>
      </c>
    </row>
    <row r="6623" spans="1:31" x14ac:dyDescent="0.25">
      <c r="A6623">
        <v>2428619</v>
      </c>
      <c r="B6623">
        <v>1</v>
      </c>
      <c r="C6623" t="s">
        <v>80</v>
      </c>
      <c r="D6623" t="s">
        <v>83</v>
      </c>
      <c r="E6623" t="s">
        <v>156</v>
      </c>
      <c r="F6623" t="s">
        <v>19013</v>
      </c>
      <c r="G6623" t="s">
        <v>134</v>
      </c>
      <c r="H6623" t="s">
        <v>135</v>
      </c>
      <c r="I6623" t="s">
        <v>136</v>
      </c>
      <c r="J6623" t="s">
        <v>137</v>
      </c>
      <c r="K6623" t="s">
        <v>138</v>
      </c>
      <c r="L6623" t="s">
        <v>19014</v>
      </c>
      <c r="M6623" t="s">
        <v>19015</v>
      </c>
      <c r="N6623">
        <v>2.5469444440000002</v>
      </c>
      <c r="O6623">
        <v>0</v>
      </c>
      <c r="P6623">
        <v>579</v>
      </c>
      <c r="Q6623">
        <v>0</v>
      </c>
      <c r="R6623">
        <v>0</v>
      </c>
      <c r="S6623">
        <v>0</v>
      </c>
      <c r="T6623">
        <v>18</v>
      </c>
      <c r="U6623">
        <v>0</v>
      </c>
      <c r="V6623">
        <v>0</v>
      </c>
      <c r="W6623">
        <v>0</v>
      </c>
      <c r="X6623">
        <v>368.80069944647994</v>
      </c>
      <c r="Y6623">
        <v>0</v>
      </c>
      <c r="Z6623">
        <v>0</v>
      </c>
      <c r="AA6623">
        <v>0</v>
      </c>
      <c r="AB6623">
        <v>52.088622974617827</v>
      </c>
      <c r="AC6623">
        <v>0</v>
      </c>
      <c r="AD6623">
        <v>0</v>
      </c>
      <c r="AE6623">
        <v>420.88932242109775</v>
      </c>
    </row>
    <row r="6624" spans="1:31" x14ac:dyDescent="0.25">
      <c r="A6624">
        <v>2428473</v>
      </c>
      <c r="B6624">
        <v>1</v>
      </c>
      <c r="C6624" t="s">
        <v>80</v>
      </c>
      <c r="D6624" t="s">
        <v>108</v>
      </c>
      <c r="E6624" t="s">
        <v>132</v>
      </c>
      <c r="F6624" t="s">
        <v>19016</v>
      </c>
      <c r="G6624" t="s">
        <v>134</v>
      </c>
      <c r="H6624" t="s">
        <v>135</v>
      </c>
      <c r="I6624" t="s">
        <v>136</v>
      </c>
      <c r="J6624" t="s">
        <v>137</v>
      </c>
      <c r="K6624" t="s">
        <v>138</v>
      </c>
      <c r="L6624" t="s">
        <v>19017</v>
      </c>
      <c r="M6624" t="s">
        <v>19018</v>
      </c>
      <c r="N6624">
        <v>2.7733333330000001</v>
      </c>
      <c r="O6624">
        <v>0</v>
      </c>
      <c r="P6624">
        <v>0</v>
      </c>
      <c r="Q6624">
        <v>0</v>
      </c>
      <c r="R6624">
        <v>1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</row>
    <row r="6625" spans="1:31" x14ac:dyDescent="0.25">
      <c r="A6625">
        <v>2428410</v>
      </c>
      <c r="B6625">
        <v>1</v>
      </c>
      <c r="C6625" t="s">
        <v>80</v>
      </c>
      <c r="D6625" t="s">
        <v>90</v>
      </c>
      <c r="E6625" t="s">
        <v>132</v>
      </c>
      <c r="F6625" t="s">
        <v>19019</v>
      </c>
      <c r="G6625" t="s">
        <v>198</v>
      </c>
      <c r="H6625" t="s">
        <v>135</v>
      </c>
      <c r="I6625" t="s">
        <v>136</v>
      </c>
      <c r="J6625" t="s">
        <v>137</v>
      </c>
      <c r="K6625" t="s">
        <v>138</v>
      </c>
      <c r="L6625" t="s">
        <v>19020</v>
      </c>
      <c r="M6625" t="s">
        <v>19021</v>
      </c>
      <c r="N6625">
        <v>1.4883333329999999</v>
      </c>
      <c r="O6625">
        <v>0</v>
      </c>
      <c r="P6625">
        <v>14</v>
      </c>
      <c r="Q6625">
        <v>0</v>
      </c>
      <c r="R6625">
        <v>0</v>
      </c>
      <c r="S6625">
        <v>0</v>
      </c>
      <c r="T6625">
        <v>2</v>
      </c>
      <c r="U6625">
        <v>0</v>
      </c>
      <c r="V6625">
        <v>0</v>
      </c>
      <c r="W6625">
        <v>0</v>
      </c>
      <c r="X6625">
        <v>4.2916106250472792</v>
      </c>
      <c r="Y6625">
        <v>0</v>
      </c>
      <c r="Z6625">
        <v>0</v>
      </c>
      <c r="AA6625">
        <v>0</v>
      </c>
      <c r="AB6625">
        <v>6.6778453873333343E-5</v>
      </c>
      <c r="AC6625">
        <v>0</v>
      </c>
      <c r="AD6625">
        <v>0</v>
      </c>
      <c r="AE6625">
        <v>4.2916774035011525</v>
      </c>
    </row>
    <row r="6626" spans="1:31" x14ac:dyDescent="0.25">
      <c r="A6626">
        <v>2428327</v>
      </c>
      <c r="B6626">
        <v>1</v>
      </c>
      <c r="C6626" t="s">
        <v>80</v>
      </c>
      <c r="D6626" t="s">
        <v>96</v>
      </c>
      <c r="E6626" t="s">
        <v>132</v>
      </c>
      <c r="F6626" t="s">
        <v>19022</v>
      </c>
      <c r="G6626" t="s">
        <v>153</v>
      </c>
      <c r="H6626" t="s">
        <v>135</v>
      </c>
      <c r="I6626" t="s">
        <v>136</v>
      </c>
      <c r="J6626" t="s">
        <v>137</v>
      </c>
      <c r="K6626" t="s">
        <v>138</v>
      </c>
      <c r="L6626" t="s">
        <v>19023</v>
      </c>
      <c r="M6626" t="s">
        <v>19024</v>
      </c>
      <c r="N6626">
        <v>0.38277777699999999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1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0.52112997838513331</v>
      </c>
      <c r="AC6626">
        <v>0</v>
      </c>
      <c r="AD6626">
        <v>0</v>
      </c>
      <c r="AE6626">
        <v>0.52112997838513331</v>
      </c>
    </row>
    <row r="6627" spans="1:31" x14ac:dyDescent="0.25">
      <c r="A6627">
        <v>2428364</v>
      </c>
      <c r="B6627">
        <v>1</v>
      </c>
      <c r="C6627" t="s">
        <v>80</v>
      </c>
      <c r="D6627" t="s">
        <v>107</v>
      </c>
      <c r="E6627" t="s">
        <v>147</v>
      </c>
      <c r="F6627" t="s">
        <v>19025</v>
      </c>
      <c r="G6627" t="s">
        <v>175</v>
      </c>
      <c r="H6627" t="s">
        <v>135</v>
      </c>
      <c r="I6627" t="s">
        <v>136</v>
      </c>
      <c r="J6627" t="s">
        <v>137</v>
      </c>
      <c r="K6627" t="s">
        <v>138</v>
      </c>
      <c r="L6627" t="s">
        <v>19026</v>
      </c>
      <c r="M6627" t="s">
        <v>19027</v>
      </c>
      <c r="N6627">
        <v>1.080833333</v>
      </c>
      <c r="O6627">
        <v>0</v>
      </c>
      <c r="P6627">
        <v>150</v>
      </c>
      <c r="Q6627">
        <v>0</v>
      </c>
      <c r="R6627">
        <v>0</v>
      </c>
      <c r="S6627">
        <v>0</v>
      </c>
      <c r="T6627">
        <v>3</v>
      </c>
      <c r="U6627">
        <v>0</v>
      </c>
      <c r="V6627">
        <v>0</v>
      </c>
      <c r="W6627">
        <v>0</v>
      </c>
      <c r="X6627">
        <v>50.0874275595923</v>
      </c>
      <c r="Y6627">
        <v>0</v>
      </c>
      <c r="Z6627">
        <v>0</v>
      </c>
      <c r="AA6627">
        <v>0</v>
      </c>
      <c r="AB6627">
        <v>2.3640385521306984</v>
      </c>
      <c r="AC6627">
        <v>0</v>
      </c>
      <c r="AD6627">
        <v>0</v>
      </c>
      <c r="AE6627">
        <v>52.451466111723001</v>
      </c>
    </row>
    <row r="6628" spans="1:31" x14ac:dyDescent="0.25">
      <c r="A6628">
        <v>2428613</v>
      </c>
      <c r="B6628">
        <v>1</v>
      </c>
      <c r="C6628" t="s">
        <v>81</v>
      </c>
      <c r="D6628" t="s">
        <v>116</v>
      </c>
      <c r="E6628" t="s">
        <v>290</v>
      </c>
      <c r="F6628" t="s">
        <v>19028</v>
      </c>
      <c r="G6628" t="s">
        <v>308</v>
      </c>
      <c r="H6628" t="s">
        <v>135</v>
      </c>
      <c r="I6628" t="s">
        <v>136</v>
      </c>
      <c r="J6628" t="s">
        <v>137</v>
      </c>
      <c r="K6628" t="s">
        <v>138</v>
      </c>
      <c r="L6628" t="s">
        <v>19029</v>
      </c>
      <c r="M6628" t="s">
        <v>19030</v>
      </c>
      <c r="N6628">
        <v>1.165</v>
      </c>
      <c r="O6628">
        <v>0</v>
      </c>
      <c r="P6628">
        <v>1</v>
      </c>
      <c r="Q6628">
        <v>0</v>
      </c>
      <c r="R6628">
        <v>0</v>
      </c>
      <c r="S6628">
        <v>0</v>
      </c>
      <c r="T6628">
        <v>5</v>
      </c>
      <c r="U6628">
        <v>0</v>
      </c>
      <c r="V6628">
        <v>0</v>
      </c>
      <c r="W6628">
        <v>0</v>
      </c>
      <c r="X6628">
        <v>0.90147907050924392</v>
      </c>
      <c r="Y6628">
        <v>0</v>
      </c>
      <c r="Z6628">
        <v>0</v>
      </c>
      <c r="AA6628">
        <v>0</v>
      </c>
      <c r="AB6628">
        <v>9.4524403655203884</v>
      </c>
      <c r="AC6628">
        <v>0</v>
      </c>
      <c r="AD6628">
        <v>0</v>
      </c>
      <c r="AE6628">
        <v>10.353919436029631</v>
      </c>
    </row>
    <row r="6629" spans="1:31" x14ac:dyDescent="0.25">
      <c r="A6629">
        <v>2428467</v>
      </c>
      <c r="B6629">
        <v>1</v>
      </c>
      <c r="C6629" t="s">
        <v>80</v>
      </c>
      <c r="D6629" t="s">
        <v>101</v>
      </c>
      <c r="E6629" t="s">
        <v>132</v>
      </c>
      <c r="F6629" t="s">
        <v>7256</v>
      </c>
      <c r="G6629" t="s">
        <v>249</v>
      </c>
      <c r="H6629" t="s">
        <v>135</v>
      </c>
      <c r="I6629" t="s">
        <v>136</v>
      </c>
      <c r="J6629" t="s">
        <v>137</v>
      </c>
      <c r="K6629" t="s">
        <v>138</v>
      </c>
      <c r="L6629" t="s">
        <v>19031</v>
      </c>
      <c r="M6629" t="s">
        <v>19032</v>
      </c>
      <c r="N6629">
        <v>2.656666666</v>
      </c>
      <c r="O6629">
        <v>0</v>
      </c>
      <c r="P6629">
        <v>2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3.4339834130055933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3.4339834130055933</v>
      </c>
    </row>
    <row r="6630" spans="1:31" x14ac:dyDescent="0.25">
      <c r="A6630">
        <v>2428321</v>
      </c>
      <c r="B6630">
        <v>1</v>
      </c>
      <c r="C6630" t="s">
        <v>80</v>
      </c>
      <c r="D6630" t="s">
        <v>100</v>
      </c>
      <c r="E6630" t="s">
        <v>178</v>
      </c>
      <c r="F6630" t="s">
        <v>19033</v>
      </c>
      <c r="G6630" t="s">
        <v>187</v>
      </c>
      <c r="H6630" t="s">
        <v>144</v>
      </c>
      <c r="I6630" t="s">
        <v>136</v>
      </c>
      <c r="J6630" t="s">
        <v>137</v>
      </c>
      <c r="K6630" t="s">
        <v>164</v>
      </c>
      <c r="L6630" t="s">
        <v>19034</v>
      </c>
      <c r="M6630" t="s">
        <v>19035</v>
      </c>
      <c r="N6630">
        <v>6.9550000000000001</v>
      </c>
      <c r="O6630">
        <v>0</v>
      </c>
      <c r="P6630">
        <v>27</v>
      </c>
      <c r="Q6630">
        <v>1</v>
      </c>
      <c r="R6630">
        <v>13</v>
      </c>
      <c r="S6630">
        <v>12</v>
      </c>
      <c r="T6630">
        <v>648</v>
      </c>
      <c r="U6630">
        <v>15</v>
      </c>
      <c r="V6630">
        <v>137</v>
      </c>
      <c r="W6630">
        <v>0</v>
      </c>
      <c r="X6630">
        <v>39.807439054317797</v>
      </c>
      <c r="Y6630">
        <v>11.846204220558086</v>
      </c>
      <c r="Z6630">
        <v>57.448846585864779</v>
      </c>
      <c r="AA6630">
        <v>356.42246948839136</v>
      </c>
      <c r="AB6630">
        <v>7014.5597726690912</v>
      </c>
      <c r="AC6630">
        <v>2550.3852685438833</v>
      </c>
      <c r="AD6630">
        <v>8372.1746557480183</v>
      </c>
      <c r="AE6630">
        <v>18402.644656310124</v>
      </c>
    </row>
    <row r="6631" spans="1:31" x14ac:dyDescent="0.25">
      <c r="A6631">
        <v>2428510</v>
      </c>
      <c r="B6631">
        <v>1</v>
      </c>
      <c r="C6631" t="s">
        <v>80</v>
      </c>
      <c r="D6631" t="s">
        <v>95</v>
      </c>
      <c r="E6631" t="s">
        <v>132</v>
      </c>
      <c r="F6631" t="s">
        <v>19036</v>
      </c>
      <c r="G6631" t="s">
        <v>198</v>
      </c>
      <c r="H6631" t="s">
        <v>135</v>
      </c>
      <c r="I6631" t="s">
        <v>136</v>
      </c>
      <c r="J6631" t="s">
        <v>137</v>
      </c>
      <c r="K6631" t="s">
        <v>138</v>
      </c>
      <c r="L6631" t="s">
        <v>19037</v>
      </c>
      <c r="M6631" t="s">
        <v>19038</v>
      </c>
      <c r="N6631">
        <v>4.7933333329999996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4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3.6452806082261708</v>
      </c>
      <c r="AC6631">
        <v>0</v>
      </c>
      <c r="AD6631">
        <v>0</v>
      </c>
      <c r="AE6631">
        <v>3.6452806082261708</v>
      </c>
    </row>
    <row r="6632" spans="1:31" x14ac:dyDescent="0.25">
      <c r="A6632">
        <v>2428447</v>
      </c>
      <c r="B6632">
        <v>1</v>
      </c>
      <c r="C6632" t="s">
        <v>80</v>
      </c>
      <c r="D6632" t="s">
        <v>91</v>
      </c>
      <c r="E6632" t="s">
        <v>161</v>
      </c>
      <c r="F6632" t="s">
        <v>19039</v>
      </c>
      <c r="G6632" t="s">
        <v>187</v>
      </c>
      <c r="H6632" t="s">
        <v>144</v>
      </c>
      <c r="I6632" t="s">
        <v>136</v>
      </c>
      <c r="J6632" t="s">
        <v>137</v>
      </c>
      <c r="K6632" t="s">
        <v>164</v>
      </c>
      <c r="L6632" t="s">
        <v>19040</v>
      </c>
      <c r="M6632" t="s">
        <v>19041</v>
      </c>
      <c r="N6632">
        <v>1.9358333329999999</v>
      </c>
      <c r="O6632">
        <v>0</v>
      </c>
      <c r="P6632">
        <v>0</v>
      </c>
      <c r="Q6632">
        <v>0</v>
      </c>
      <c r="R6632">
        <v>0</v>
      </c>
      <c r="S6632">
        <v>3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5.4840556989602085</v>
      </c>
      <c r="AB6632">
        <v>0</v>
      </c>
      <c r="AC6632">
        <v>0</v>
      </c>
      <c r="AD6632">
        <v>0</v>
      </c>
      <c r="AE6632">
        <v>5.4840556989602085</v>
      </c>
    </row>
    <row r="6633" spans="1:31" x14ac:dyDescent="0.25">
      <c r="A6633">
        <v>2428633</v>
      </c>
      <c r="B6633">
        <v>1</v>
      </c>
      <c r="C6633" t="s">
        <v>80</v>
      </c>
      <c r="D6633" t="s">
        <v>83</v>
      </c>
      <c r="E6633" t="s">
        <v>290</v>
      </c>
      <c r="F6633" t="s">
        <v>19042</v>
      </c>
      <c r="G6633" t="s">
        <v>1709</v>
      </c>
      <c r="H6633" t="s">
        <v>135</v>
      </c>
      <c r="I6633" t="s">
        <v>136</v>
      </c>
      <c r="J6633" t="s">
        <v>137</v>
      </c>
      <c r="K6633" t="s">
        <v>138</v>
      </c>
      <c r="L6633" t="s">
        <v>19043</v>
      </c>
      <c r="M6633" t="s">
        <v>19044</v>
      </c>
      <c r="N6633">
        <v>3.656666666</v>
      </c>
      <c r="O6633">
        <v>0</v>
      </c>
      <c r="P6633">
        <v>242</v>
      </c>
      <c r="Q6633">
        <v>0</v>
      </c>
      <c r="R6633">
        <v>0</v>
      </c>
      <c r="S6633">
        <v>0</v>
      </c>
      <c r="T6633">
        <v>13</v>
      </c>
      <c r="U6633">
        <v>0</v>
      </c>
      <c r="V6633">
        <v>0</v>
      </c>
      <c r="W6633">
        <v>0</v>
      </c>
      <c r="X6633">
        <v>322.77495774302315</v>
      </c>
      <c r="Y6633">
        <v>0</v>
      </c>
      <c r="Z6633">
        <v>0</v>
      </c>
      <c r="AA6633">
        <v>0</v>
      </c>
      <c r="AB6633">
        <v>47.689266665489967</v>
      </c>
      <c r="AC6633">
        <v>0</v>
      </c>
      <c r="AD6633">
        <v>0</v>
      </c>
      <c r="AE6633">
        <v>370.46422440851313</v>
      </c>
    </row>
    <row r="6634" spans="1:31" x14ac:dyDescent="0.25">
      <c r="A6634">
        <v>2428390</v>
      </c>
      <c r="B6634">
        <v>1</v>
      </c>
      <c r="C6634" t="s">
        <v>80</v>
      </c>
      <c r="D6634" t="s">
        <v>103</v>
      </c>
      <c r="E6634" t="s">
        <v>290</v>
      </c>
      <c r="F6634" t="s">
        <v>19045</v>
      </c>
      <c r="G6634" t="s">
        <v>175</v>
      </c>
      <c r="H6634" t="s">
        <v>135</v>
      </c>
      <c r="I6634" t="s">
        <v>136</v>
      </c>
      <c r="J6634" t="s">
        <v>137</v>
      </c>
      <c r="K6634" t="s">
        <v>138</v>
      </c>
      <c r="L6634" t="s">
        <v>19046</v>
      </c>
      <c r="M6634" t="s">
        <v>19047</v>
      </c>
      <c r="N6634">
        <v>1.733333333</v>
      </c>
      <c r="O6634">
        <v>0</v>
      </c>
      <c r="P6634">
        <v>20</v>
      </c>
      <c r="Q6634">
        <v>0</v>
      </c>
      <c r="R6634">
        <v>0</v>
      </c>
      <c r="S6634">
        <v>0</v>
      </c>
      <c r="T6634">
        <v>1</v>
      </c>
      <c r="U6634">
        <v>0</v>
      </c>
      <c r="V6634">
        <v>0</v>
      </c>
      <c r="W6634">
        <v>0</v>
      </c>
      <c r="X6634">
        <v>6.3664440894511767</v>
      </c>
      <c r="Y6634">
        <v>0</v>
      </c>
      <c r="Z6634">
        <v>0</v>
      </c>
      <c r="AA6634">
        <v>0</v>
      </c>
      <c r="AB6634">
        <v>3.5571141772716669E-2</v>
      </c>
      <c r="AC6634">
        <v>0</v>
      </c>
      <c r="AD6634">
        <v>0</v>
      </c>
      <c r="AE6634">
        <v>6.4020152312238929</v>
      </c>
    </row>
    <row r="6635" spans="1:31" x14ac:dyDescent="0.25">
      <c r="A6635">
        <v>2428341</v>
      </c>
      <c r="B6635">
        <v>1</v>
      </c>
      <c r="C6635" t="s">
        <v>80</v>
      </c>
      <c r="D6635" t="s">
        <v>93</v>
      </c>
      <c r="E6635" t="s">
        <v>156</v>
      </c>
      <c r="F6635" t="s">
        <v>19048</v>
      </c>
      <c r="G6635" t="s">
        <v>5014</v>
      </c>
      <c r="H6635" t="s">
        <v>135</v>
      </c>
      <c r="I6635" t="s">
        <v>136</v>
      </c>
      <c r="J6635" t="s">
        <v>137</v>
      </c>
      <c r="K6635" t="s">
        <v>164</v>
      </c>
      <c r="L6635" t="s">
        <v>19049</v>
      </c>
      <c r="M6635" t="s">
        <v>19050</v>
      </c>
      <c r="N6635">
        <v>2.1225000000000001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26</v>
      </c>
      <c r="U6635">
        <v>0</v>
      </c>
      <c r="V6635">
        <v>1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55.685323374394251</v>
      </c>
      <c r="AC6635">
        <v>0</v>
      </c>
      <c r="AD6635">
        <v>8.9939246103384995</v>
      </c>
      <c r="AE6635">
        <v>64.679247984732754</v>
      </c>
    </row>
    <row r="6636" spans="1:31" x14ac:dyDescent="0.25">
      <c r="A6636">
        <v>2428198</v>
      </c>
      <c r="B6636">
        <v>1</v>
      </c>
      <c r="C6636" t="s">
        <v>80</v>
      </c>
      <c r="D6636" t="s">
        <v>92</v>
      </c>
      <c r="E6636" t="s">
        <v>178</v>
      </c>
      <c r="F6636" t="s">
        <v>5476</v>
      </c>
      <c r="G6636" t="s">
        <v>439</v>
      </c>
      <c r="H6636" t="s">
        <v>144</v>
      </c>
      <c r="I6636" t="s">
        <v>136</v>
      </c>
      <c r="J6636" t="s">
        <v>137</v>
      </c>
      <c r="K6636" t="s">
        <v>138</v>
      </c>
      <c r="L6636" t="s">
        <v>19051</v>
      </c>
      <c r="M6636" t="s">
        <v>19052</v>
      </c>
      <c r="N6636">
        <v>2.696666666</v>
      </c>
      <c r="O6636">
        <v>0</v>
      </c>
      <c r="P6636">
        <v>96</v>
      </c>
      <c r="Q6636">
        <v>7</v>
      </c>
      <c r="R6636">
        <v>19</v>
      </c>
      <c r="S6636">
        <v>4</v>
      </c>
      <c r="T6636">
        <v>6</v>
      </c>
      <c r="U6636">
        <v>0</v>
      </c>
      <c r="V6636">
        <v>0</v>
      </c>
      <c r="W6636">
        <v>0</v>
      </c>
      <c r="X6636">
        <v>52.359269876211357</v>
      </c>
      <c r="Y6636">
        <v>119.87288480802076</v>
      </c>
      <c r="Z6636">
        <v>3.9449271626732956</v>
      </c>
      <c r="AA6636">
        <v>352.46406752624966</v>
      </c>
      <c r="AB6636">
        <v>15.730021548138993</v>
      </c>
      <c r="AC6636">
        <v>0</v>
      </c>
      <c r="AD6636">
        <v>0</v>
      </c>
      <c r="AE6636">
        <v>544.37117092129404</v>
      </c>
    </row>
    <row r="6637" spans="1:31" x14ac:dyDescent="0.25">
      <c r="A6637">
        <v>2428639</v>
      </c>
      <c r="B6637">
        <v>1</v>
      </c>
      <c r="C6637" t="s">
        <v>81</v>
      </c>
      <c r="D6637" t="s">
        <v>122</v>
      </c>
      <c r="E6637" t="s">
        <v>147</v>
      </c>
      <c r="F6637" t="s">
        <v>19053</v>
      </c>
      <c r="G6637" t="s">
        <v>171</v>
      </c>
      <c r="H6637" t="s">
        <v>135</v>
      </c>
      <c r="I6637" t="s">
        <v>136</v>
      </c>
      <c r="J6637" t="s">
        <v>137</v>
      </c>
      <c r="K6637" t="s">
        <v>138</v>
      </c>
      <c r="L6637" t="s">
        <v>19054</v>
      </c>
      <c r="M6637" t="s">
        <v>19055</v>
      </c>
      <c r="N6637">
        <v>0.37666666599999998</v>
      </c>
      <c r="O6637">
        <v>0</v>
      </c>
      <c r="P6637">
        <v>178</v>
      </c>
      <c r="Q6637">
        <v>0</v>
      </c>
      <c r="R6637">
        <v>0</v>
      </c>
      <c r="S6637">
        <v>0</v>
      </c>
      <c r="T6637">
        <v>1</v>
      </c>
      <c r="U6637">
        <v>0</v>
      </c>
      <c r="V6637">
        <v>0</v>
      </c>
      <c r="W6637">
        <v>0</v>
      </c>
      <c r="X6637">
        <v>18.373167977265695</v>
      </c>
      <c r="Y6637">
        <v>0</v>
      </c>
      <c r="Z6637">
        <v>0</v>
      </c>
      <c r="AA6637">
        <v>0</v>
      </c>
      <c r="AB6637">
        <v>0.42834709868797777</v>
      </c>
      <c r="AC6637">
        <v>0</v>
      </c>
      <c r="AD6637">
        <v>0</v>
      </c>
      <c r="AE6637">
        <v>18.801515075953674</v>
      </c>
    </row>
    <row r="6638" spans="1:31" x14ac:dyDescent="0.25">
      <c r="A6638">
        <v>2429186</v>
      </c>
      <c r="B6638">
        <v>1</v>
      </c>
      <c r="C6638" t="s">
        <v>81</v>
      </c>
      <c r="D6638" t="s">
        <v>122</v>
      </c>
      <c r="E6638" t="s">
        <v>132</v>
      </c>
      <c r="F6638" t="s">
        <v>19056</v>
      </c>
      <c r="G6638" t="s">
        <v>198</v>
      </c>
      <c r="H6638" t="s">
        <v>135</v>
      </c>
      <c r="I6638" t="s">
        <v>136</v>
      </c>
      <c r="J6638" t="s">
        <v>137</v>
      </c>
      <c r="K6638" t="s">
        <v>138</v>
      </c>
      <c r="L6638" t="s">
        <v>19057</v>
      </c>
      <c r="M6638" t="s">
        <v>19058</v>
      </c>
      <c r="N6638">
        <v>0.85611111100000004</v>
      </c>
      <c r="O6638">
        <v>0</v>
      </c>
      <c r="P6638">
        <v>1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0.24067802196029275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0.24067802196029275</v>
      </c>
    </row>
    <row r="6639" spans="1:31" x14ac:dyDescent="0.25">
      <c r="A6639">
        <v>2429209</v>
      </c>
      <c r="B6639">
        <v>1</v>
      </c>
      <c r="C6639" t="s">
        <v>81</v>
      </c>
      <c r="D6639" t="s">
        <v>112</v>
      </c>
      <c r="E6639" t="s">
        <v>132</v>
      </c>
      <c r="F6639" t="s">
        <v>19059</v>
      </c>
      <c r="G6639" t="s">
        <v>134</v>
      </c>
      <c r="H6639" t="s">
        <v>135</v>
      </c>
      <c r="I6639" t="s">
        <v>136</v>
      </c>
      <c r="J6639" t="s">
        <v>137</v>
      </c>
      <c r="K6639" t="s">
        <v>138</v>
      </c>
      <c r="L6639" t="s">
        <v>19060</v>
      </c>
      <c r="M6639" t="s">
        <v>19061</v>
      </c>
      <c r="N6639">
        <v>1.0622222219999999</v>
      </c>
      <c r="O6639">
        <v>0</v>
      </c>
      <c r="P6639">
        <v>2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0.47318136973897007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0.47318136973897007</v>
      </c>
    </row>
    <row r="6640" spans="1:31" x14ac:dyDescent="0.25">
      <c r="A6640">
        <v>2428808</v>
      </c>
      <c r="B6640">
        <v>1</v>
      </c>
      <c r="C6640" t="s">
        <v>81</v>
      </c>
      <c r="D6640" t="s">
        <v>121</v>
      </c>
      <c r="E6640" t="s">
        <v>141</v>
      </c>
      <c r="F6640" t="s">
        <v>16608</v>
      </c>
      <c r="G6640" t="s">
        <v>355</v>
      </c>
      <c r="H6640" t="s">
        <v>144</v>
      </c>
      <c r="I6640" t="s">
        <v>136</v>
      </c>
      <c r="J6640" t="s">
        <v>137</v>
      </c>
      <c r="K6640" t="s">
        <v>164</v>
      </c>
      <c r="L6640" t="s">
        <v>19062</v>
      </c>
      <c r="M6640" t="s">
        <v>19063</v>
      </c>
      <c r="N6640">
        <v>7.4997222219999999</v>
      </c>
      <c r="O6640">
        <v>4</v>
      </c>
      <c r="P6640">
        <v>1001</v>
      </c>
      <c r="Q6640">
        <v>8</v>
      </c>
      <c r="R6640">
        <v>31</v>
      </c>
      <c r="S6640">
        <v>4</v>
      </c>
      <c r="T6640">
        <v>46</v>
      </c>
      <c r="U6640">
        <v>0</v>
      </c>
      <c r="V6640">
        <v>0</v>
      </c>
      <c r="W6640">
        <v>7.1726928132834358</v>
      </c>
      <c r="X6640">
        <v>888.190461520182</v>
      </c>
      <c r="Y6640">
        <v>6.0057568241060872</v>
      </c>
      <c r="Z6640">
        <v>24.561467197949149</v>
      </c>
      <c r="AA6640">
        <v>38.978929265955081</v>
      </c>
      <c r="AB6640">
        <v>287.03255988498836</v>
      </c>
      <c r="AC6640">
        <v>0</v>
      </c>
      <c r="AD6640">
        <v>0</v>
      </c>
      <c r="AE6640">
        <v>1251.9418675064642</v>
      </c>
    </row>
    <row r="6641" spans="1:31" x14ac:dyDescent="0.25">
      <c r="A6641">
        <v>2429000</v>
      </c>
      <c r="B6641">
        <v>1</v>
      </c>
      <c r="C6641" t="s">
        <v>80</v>
      </c>
      <c r="D6641" t="s">
        <v>84</v>
      </c>
      <c r="E6641" t="s">
        <v>141</v>
      </c>
      <c r="F6641" t="s">
        <v>19064</v>
      </c>
      <c r="G6641" t="s">
        <v>355</v>
      </c>
      <c r="H6641" t="s">
        <v>144</v>
      </c>
      <c r="I6641" t="s">
        <v>136</v>
      </c>
      <c r="J6641" t="s">
        <v>137</v>
      </c>
      <c r="K6641" t="s">
        <v>164</v>
      </c>
      <c r="L6641" t="s">
        <v>19065</v>
      </c>
      <c r="M6641" t="s">
        <v>19066</v>
      </c>
      <c r="N6641">
        <v>2.0055555549999999</v>
      </c>
      <c r="O6641">
        <v>8</v>
      </c>
      <c r="P6641">
        <v>1466</v>
      </c>
      <c r="Q6641">
        <v>13</v>
      </c>
      <c r="R6641">
        <v>295</v>
      </c>
      <c r="S6641">
        <v>34</v>
      </c>
      <c r="T6641">
        <v>261</v>
      </c>
      <c r="U6641">
        <v>0</v>
      </c>
      <c r="V6641">
        <v>0</v>
      </c>
      <c r="W6641">
        <v>8.3022148744675484</v>
      </c>
      <c r="X6641">
        <v>878.84663193085748</v>
      </c>
      <c r="Y6641">
        <v>29.134967527398302</v>
      </c>
      <c r="Z6641">
        <v>303.09313594948657</v>
      </c>
      <c r="AA6641">
        <v>384.77785683741399</v>
      </c>
      <c r="AB6641">
        <v>1278.1676963483874</v>
      </c>
      <c r="AC6641">
        <v>0</v>
      </c>
      <c r="AD6641">
        <v>0</v>
      </c>
      <c r="AE6641">
        <v>2882.3225034680113</v>
      </c>
    </row>
    <row r="6642" spans="1:31" x14ac:dyDescent="0.25">
      <c r="A6642">
        <v>2428994</v>
      </c>
      <c r="B6642">
        <v>1</v>
      </c>
      <c r="C6642" t="s">
        <v>80</v>
      </c>
      <c r="D6642" t="s">
        <v>104</v>
      </c>
      <c r="E6642" t="s">
        <v>161</v>
      </c>
      <c r="F6642" t="s">
        <v>18907</v>
      </c>
      <c r="G6642" t="s">
        <v>256</v>
      </c>
      <c r="H6642" t="s">
        <v>144</v>
      </c>
      <c r="I6642" t="s">
        <v>136</v>
      </c>
      <c r="J6642" t="s">
        <v>137</v>
      </c>
      <c r="K6642" t="s">
        <v>138</v>
      </c>
      <c r="L6642" t="s">
        <v>19067</v>
      </c>
      <c r="M6642" t="s">
        <v>19068</v>
      </c>
      <c r="N6642">
        <v>1.1697222220000001</v>
      </c>
      <c r="O6642">
        <v>0</v>
      </c>
      <c r="P6642">
        <v>7</v>
      </c>
      <c r="Q6642">
        <v>0</v>
      </c>
      <c r="R6642">
        <v>1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2.2211507812049751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2.2211507812049751</v>
      </c>
    </row>
    <row r="6643" spans="1:31" x14ac:dyDescent="0.25">
      <c r="A6643">
        <v>2429063</v>
      </c>
      <c r="B6643">
        <v>1</v>
      </c>
      <c r="C6643" t="s">
        <v>81</v>
      </c>
      <c r="D6643" t="s">
        <v>127</v>
      </c>
      <c r="E6643" t="s">
        <v>141</v>
      </c>
      <c r="F6643" t="s">
        <v>1932</v>
      </c>
      <c r="G6643" t="s">
        <v>143</v>
      </c>
      <c r="H6643" t="s">
        <v>144</v>
      </c>
      <c r="I6643" t="s">
        <v>136</v>
      </c>
      <c r="J6643" t="s">
        <v>137</v>
      </c>
      <c r="K6643" t="s">
        <v>138</v>
      </c>
      <c r="L6643" t="s">
        <v>19069</v>
      </c>
      <c r="M6643" t="s">
        <v>19070</v>
      </c>
      <c r="N6643">
        <v>1.0852777769999999</v>
      </c>
      <c r="O6643">
        <v>9</v>
      </c>
      <c r="P6643">
        <v>3</v>
      </c>
      <c r="Q6643">
        <v>284</v>
      </c>
      <c r="R6643">
        <v>41</v>
      </c>
      <c r="S6643">
        <v>17</v>
      </c>
      <c r="T6643">
        <v>3</v>
      </c>
      <c r="U6643">
        <v>0</v>
      </c>
      <c r="V6643">
        <v>0</v>
      </c>
      <c r="W6643">
        <v>2.4502232356812752</v>
      </c>
      <c r="X6643">
        <v>0</v>
      </c>
      <c r="Y6643">
        <v>77.988985979224339</v>
      </c>
      <c r="Z6643">
        <v>8.1856571736218076</v>
      </c>
      <c r="AA6643">
        <v>57.350887029348264</v>
      </c>
      <c r="AB6643">
        <v>2.199879364572122</v>
      </c>
      <c r="AC6643">
        <v>0</v>
      </c>
      <c r="AD6643">
        <v>0</v>
      </c>
      <c r="AE6643">
        <v>148.17563278244782</v>
      </c>
    </row>
    <row r="6644" spans="1:31" x14ac:dyDescent="0.25">
      <c r="A6644">
        <v>2428708</v>
      </c>
      <c r="B6644">
        <v>1</v>
      </c>
      <c r="C6644" t="s">
        <v>81</v>
      </c>
      <c r="D6644" t="s">
        <v>128</v>
      </c>
      <c r="E6644" t="s">
        <v>141</v>
      </c>
      <c r="F6644" t="s">
        <v>2963</v>
      </c>
      <c r="G6644" t="s">
        <v>143</v>
      </c>
      <c r="H6644" t="s">
        <v>144</v>
      </c>
      <c r="I6644" t="s">
        <v>136</v>
      </c>
      <c r="J6644" t="s">
        <v>137</v>
      </c>
      <c r="K6644" t="s">
        <v>138</v>
      </c>
      <c r="L6644" t="s">
        <v>19071</v>
      </c>
      <c r="M6644" t="s">
        <v>19072</v>
      </c>
      <c r="N6644">
        <v>1.4966666660000001</v>
      </c>
      <c r="O6644">
        <v>0</v>
      </c>
      <c r="P6644">
        <v>0</v>
      </c>
      <c r="Q6644">
        <v>0</v>
      </c>
      <c r="R6644">
        <v>0</v>
      </c>
      <c r="S6644">
        <v>3</v>
      </c>
      <c r="T6644">
        <v>0</v>
      </c>
      <c r="U6644">
        <v>1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239.90736956041189</v>
      </c>
      <c r="AB6644">
        <v>0</v>
      </c>
      <c r="AC6644">
        <v>375.78439670527825</v>
      </c>
      <c r="AD6644">
        <v>0</v>
      </c>
      <c r="AE6644">
        <v>615.69176626569015</v>
      </c>
    </row>
    <row r="6645" spans="1:31" x14ac:dyDescent="0.25">
      <c r="A6645">
        <v>2428768</v>
      </c>
      <c r="B6645">
        <v>1</v>
      </c>
      <c r="C6645" t="s">
        <v>80</v>
      </c>
      <c r="D6645" t="s">
        <v>102</v>
      </c>
      <c r="E6645" t="s">
        <v>147</v>
      </c>
      <c r="F6645" t="s">
        <v>19073</v>
      </c>
      <c r="G6645" t="s">
        <v>187</v>
      </c>
      <c r="H6645" t="s">
        <v>135</v>
      </c>
      <c r="I6645" t="s">
        <v>136</v>
      </c>
      <c r="J6645" t="s">
        <v>137</v>
      </c>
      <c r="K6645" t="s">
        <v>164</v>
      </c>
      <c r="L6645" t="s">
        <v>19074</v>
      </c>
      <c r="M6645" t="s">
        <v>19075</v>
      </c>
      <c r="N6645">
        <v>7.8852777769999998</v>
      </c>
      <c r="O6645">
        <v>0</v>
      </c>
      <c r="P6645">
        <v>15</v>
      </c>
      <c r="Q6645">
        <v>0</v>
      </c>
      <c r="R6645">
        <v>1</v>
      </c>
      <c r="S6645">
        <v>0</v>
      </c>
      <c r="T6645">
        <v>2</v>
      </c>
      <c r="U6645">
        <v>0</v>
      </c>
      <c r="V6645">
        <v>0</v>
      </c>
      <c r="W6645">
        <v>0</v>
      </c>
      <c r="X6645">
        <v>17.886393623955499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17.886393623955499</v>
      </c>
    </row>
    <row r="6646" spans="1:31" x14ac:dyDescent="0.25">
      <c r="A6646">
        <v>2428771</v>
      </c>
      <c r="B6646">
        <v>1</v>
      </c>
      <c r="C6646" t="s">
        <v>81</v>
      </c>
      <c r="D6646" t="s">
        <v>122</v>
      </c>
      <c r="E6646" t="s">
        <v>178</v>
      </c>
      <c r="F6646" t="s">
        <v>19076</v>
      </c>
      <c r="G6646" t="s">
        <v>143</v>
      </c>
      <c r="H6646" t="s">
        <v>144</v>
      </c>
      <c r="I6646" t="s">
        <v>136</v>
      </c>
      <c r="J6646" t="s">
        <v>137</v>
      </c>
      <c r="K6646" t="s">
        <v>138</v>
      </c>
      <c r="L6646" t="s">
        <v>19077</v>
      </c>
      <c r="M6646" t="s">
        <v>19078</v>
      </c>
      <c r="N6646">
        <v>0.16027777700000001</v>
      </c>
      <c r="O6646">
        <v>0</v>
      </c>
      <c r="P6646">
        <v>0</v>
      </c>
      <c r="Q6646">
        <v>11</v>
      </c>
      <c r="R6646">
        <v>0</v>
      </c>
      <c r="S6646">
        <v>4</v>
      </c>
      <c r="T6646">
        <v>0</v>
      </c>
      <c r="U6646">
        <v>1</v>
      </c>
      <c r="V6646">
        <v>0</v>
      </c>
      <c r="W6646">
        <v>0</v>
      </c>
      <c r="X6646">
        <v>0</v>
      </c>
      <c r="Y6646">
        <v>0.21346857411923775</v>
      </c>
      <c r="Z6646">
        <v>0</v>
      </c>
      <c r="AA6646">
        <v>12.527223279482556</v>
      </c>
      <c r="AB6646">
        <v>0</v>
      </c>
      <c r="AC6646">
        <v>0</v>
      </c>
      <c r="AD6646">
        <v>0</v>
      </c>
      <c r="AE6646">
        <v>12.740691853601794</v>
      </c>
    </row>
    <row r="6647" spans="1:31" x14ac:dyDescent="0.25">
      <c r="A6647">
        <v>2428914</v>
      </c>
      <c r="B6647">
        <v>1</v>
      </c>
      <c r="C6647" t="s">
        <v>80</v>
      </c>
      <c r="D6647" t="s">
        <v>84</v>
      </c>
      <c r="E6647" t="s">
        <v>147</v>
      </c>
      <c r="F6647" t="s">
        <v>19079</v>
      </c>
      <c r="G6647" t="s">
        <v>171</v>
      </c>
      <c r="H6647" t="s">
        <v>135</v>
      </c>
      <c r="I6647" t="s">
        <v>136</v>
      </c>
      <c r="J6647" t="s">
        <v>137</v>
      </c>
      <c r="K6647" t="s">
        <v>138</v>
      </c>
      <c r="L6647" t="s">
        <v>19080</v>
      </c>
      <c r="M6647" t="s">
        <v>19081</v>
      </c>
      <c r="N6647">
        <v>1.0863888880000001</v>
      </c>
      <c r="O6647">
        <v>0</v>
      </c>
      <c r="P6647">
        <v>98</v>
      </c>
      <c r="Q6647">
        <v>0</v>
      </c>
      <c r="R6647">
        <v>1</v>
      </c>
      <c r="S6647">
        <v>0</v>
      </c>
      <c r="T6647">
        <v>4</v>
      </c>
      <c r="U6647">
        <v>0</v>
      </c>
      <c r="V6647">
        <v>0</v>
      </c>
      <c r="W6647">
        <v>0</v>
      </c>
      <c r="X6647">
        <v>26.096438752767231</v>
      </c>
      <c r="Y6647">
        <v>0</v>
      </c>
      <c r="Z6647">
        <v>1.3016126941248589</v>
      </c>
      <c r="AA6647">
        <v>0</v>
      </c>
      <c r="AB6647">
        <v>1.6226813776967806</v>
      </c>
      <c r="AC6647">
        <v>0</v>
      </c>
      <c r="AD6647">
        <v>0</v>
      </c>
      <c r="AE6647">
        <v>29.020732824588869</v>
      </c>
    </row>
    <row r="6648" spans="1:31" x14ac:dyDescent="0.25">
      <c r="A6648">
        <v>2428748</v>
      </c>
      <c r="B6648">
        <v>1</v>
      </c>
      <c r="C6648" t="s">
        <v>80</v>
      </c>
      <c r="D6648" t="s">
        <v>87</v>
      </c>
      <c r="E6648" t="s">
        <v>132</v>
      </c>
      <c r="F6648" t="s">
        <v>19082</v>
      </c>
      <c r="G6648" t="s">
        <v>153</v>
      </c>
      <c r="H6648" t="s">
        <v>135</v>
      </c>
      <c r="I6648" t="s">
        <v>136</v>
      </c>
      <c r="J6648" t="s">
        <v>137</v>
      </c>
      <c r="K6648" t="s">
        <v>138</v>
      </c>
      <c r="L6648" t="s">
        <v>19083</v>
      </c>
      <c r="M6648" t="s">
        <v>19084</v>
      </c>
      <c r="N6648">
        <v>1.2524999999999999</v>
      </c>
      <c r="O6648">
        <v>0</v>
      </c>
      <c r="P6648">
        <v>13</v>
      </c>
      <c r="Q6648">
        <v>0</v>
      </c>
      <c r="R6648">
        <v>0</v>
      </c>
      <c r="S6648">
        <v>0</v>
      </c>
      <c r="T6648">
        <v>4</v>
      </c>
      <c r="U6648">
        <v>0</v>
      </c>
      <c r="V6648">
        <v>0</v>
      </c>
      <c r="W6648">
        <v>0</v>
      </c>
      <c r="X6648">
        <v>4.9986354512979112</v>
      </c>
      <c r="Y6648">
        <v>0</v>
      </c>
      <c r="Z6648">
        <v>0</v>
      </c>
      <c r="AA6648">
        <v>0</v>
      </c>
      <c r="AB6648">
        <v>2.8522709768511834</v>
      </c>
      <c r="AC6648">
        <v>0</v>
      </c>
      <c r="AD6648">
        <v>0</v>
      </c>
      <c r="AE6648">
        <v>7.850906428149095</v>
      </c>
    </row>
    <row r="6649" spans="1:31" x14ac:dyDescent="0.25">
      <c r="A6649">
        <v>2428891</v>
      </c>
      <c r="B6649">
        <v>1</v>
      </c>
      <c r="C6649" t="s">
        <v>80</v>
      </c>
      <c r="D6649" t="s">
        <v>106</v>
      </c>
      <c r="E6649" t="s">
        <v>141</v>
      </c>
      <c r="F6649" t="s">
        <v>13556</v>
      </c>
      <c r="G6649" t="s">
        <v>175</v>
      </c>
      <c r="H6649" t="s">
        <v>144</v>
      </c>
      <c r="I6649" t="s">
        <v>136</v>
      </c>
      <c r="J6649" t="s">
        <v>137</v>
      </c>
      <c r="K6649" t="s">
        <v>138</v>
      </c>
      <c r="L6649" t="s">
        <v>19085</v>
      </c>
      <c r="M6649" t="s">
        <v>19086</v>
      </c>
      <c r="N6649">
        <v>1.4855555549999999</v>
      </c>
      <c r="O6649">
        <v>0</v>
      </c>
      <c r="P6649">
        <v>0</v>
      </c>
      <c r="Q6649">
        <v>9</v>
      </c>
      <c r="R6649">
        <v>65</v>
      </c>
      <c r="S6649">
        <v>5</v>
      </c>
      <c r="T6649">
        <v>8</v>
      </c>
      <c r="U6649">
        <v>0</v>
      </c>
      <c r="V6649">
        <v>0</v>
      </c>
      <c r="W6649">
        <v>0</v>
      </c>
      <c r="X6649">
        <v>0</v>
      </c>
      <c r="Y6649">
        <v>1.5889881295537087</v>
      </c>
      <c r="Z6649">
        <v>0.47085423801417503</v>
      </c>
      <c r="AA6649">
        <v>22.327367803530702</v>
      </c>
      <c r="AB6649">
        <v>3.3471841689793442</v>
      </c>
      <c r="AC6649">
        <v>0</v>
      </c>
      <c r="AD6649">
        <v>0</v>
      </c>
      <c r="AE6649">
        <v>27.73439434007793</v>
      </c>
    </row>
    <row r="6650" spans="1:31" x14ac:dyDescent="0.25">
      <c r="A6650">
        <v>2429126</v>
      </c>
      <c r="B6650">
        <v>1</v>
      </c>
      <c r="C6650" t="s">
        <v>80</v>
      </c>
      <c r="D6650" t="s">
        <v>100</v>
      </c>
      <c r="E6650" t="s">
        <v>141</v>
      </c>
      <c r="F6650" t="s">
        <v>5697</v>
      </c>
      <c r="G6650" t="s">
        <v>143</v>
      </c>
      <c r="H6650" t="s">
        <v>144</v>
      </c>
      <c r="I6650" t="s">
        <v>136</v>
      </c>
      <c r="J6650" t="s">
        <v>137</v>
      </c>
      <c r="K6650" t="s">
        <v>138</v>
      </c>
      <c r="L6650" t="s">
        <v>19087</v>
      </c>
      <c r="M6650" t="s">
        <v>19088</v>
      </c>
      <c r="N6650">
        <v>1.9927777769999999</v>
      </c>
      <c r="O6650">
        <v>0</v>
      </c>
      <c r="P6650">
        <v>364</v>
      </c>
      <c r="Q6650">
        <v>9</v>
      </c>
      <c r="R6650">
        <v>32</v>
      </c>
      <c r="S6650">
        <v>1</v>
      </c>
      <c r="T6650">
        <v>33</v>
      </c>
      <c r="U6650">
        <v>0</v>
      </c>
      <c r="V6650">
        <v>0</v>
      </c>
      <c r="W6650">
        <v>0</v>
      </c>
      <c r="X6650">
        <v>282.23904036283454</v>
      </c>
      <c r="Y6650">
        <v>1.0632936755043445</v>
      </c>
      <c r="Z6650">
        <v>20.966891831449601</v>
      </c>
      <c r="AA6650">
        <v>3.368104097167322</v>
      </c>
      <c r="AB6650">
        <v>72.349186267939032</v>
      </c>
      <c r="AC6650">
        <v>0</v>
      </c>
      <c r="AD6650">
        <v>0</v>
      </c>
      <c r="AE6650">
        <v>379.98651623489479</v>
      </c>
    </row>
    <row r="6651" spans="1:31" x14ac:dyDescent="0.25">
      <c r="A6651">
        <v>2428728</v>
      </c>
      <c r="B6651">
        <v>1</v>
      </c>
      <c r="C6651" t="s">
        <v>80</v>
      </c>
      <c r="D6651" t="s">
        <v>82</v>
      </c>
      <c r="E6651" t="s">
        <v>229</v>
      </c>
      <c r="F6651" t="s">
        <v>18770</v>
      </c>
      <c r="G6651" t="s">
        <v>163</v>
      </c>
      <c r="H6651" t="s">
        <v>1881</v>
      </c>
      <c r="I6651" t="s">
        <v>136</v>
      </c>
      <c r="J6651" t="s">
        <v>137</v>
      </c>
      <c r="K6651" t="s">
        <v>164</v>
      </c>
      <c r="L6651" t="s">
        <v>19089</v>
      </c>
      <c r="M6651" t="s">
        <v>19090</v>
      </c>
      <c r="N6651">
        <v>0.183888888</v>
      </c>
      <c r="O6651">
        <v>0</v>
      </c>
      <c r="P6651">
        <v>24987</v>
      </c>
      <c r="Q6651">
        <v>0</v>
      </c>
      <c r="R6651">
        <v>0</v>
      </c>
      <c r="S6651">
        <v>43</v>
      </c>
      <c r="T6651">
        <v>16810</v>
      </c>
      <c r="U6651">
        <v>1</v>
      </c>
      <c r="V6651">
        <v>70</v>
      </c>
      <c r="W6651">
        <v>0</v>
      </c>
      <c r="X6651">
        <v>1021.091299914281</v>
      </c>
      <c r="Y6651">
        <v>0</v>
      </c>
      <c r="Z6651">
        <v>0</v>
      </c>
      <c r="AA6651">
        <v>571.67564921300857</v>
      </c>
      <c r="AB6651">
        <v>2143.1641119738019</v>
      </c>
      <c r="AC6651">
        <v>9.2320184646233887</v>
      </c>
      <c r="AD6651">
        <v>28.306655829118096</v>
      </c>
      <c r="AE6651">
        <v>3773.4697353948327</v>
      </c>
    </row>
    <row r="6652" spans="1:31" x14ac:dyDescent="0.25">
      <c r="A6652">
        <v>2429040</v>
      </c>
      <c r="B6652">
        <v>1</v>
      </c>
      <c r="C6652" t="s">
        <v>80</v>
      </c>
      <c r="D6652" t="s">
        <v>105</v>
      </c>
      <c r="E6652" t="s">
        <v>290</v>
      </c>
      <c r="F6652" t="s">
        <v>18025</v>
      </c>
      <c r="G6652" t="s">
        <v>175</v>
      </c>
      <c r="H6652" t="s">
        <v>135</v>
      </c>
      <c r="I6652" t="s">
        <v>136</v>
      </c>
      <c r="J6652" t="s">
        <v>137</v>
      </c>
      <c r="K6652" t="s">
        <v>138</v>
      </c>
      <c r="L6652" t="s">
        <v>19091</v>
      </c>
      <c r="M6652" t="s">
        <v>19092</v>
      </c>
      <c r="N6652">
        <v>1.582777777</v>
      </c>
      <c r="O6652">
        <v>0</v>
      </c>
      <c r="P6652">
        <v>20</v>
      </c>
      <c r="Q6652">
        <v>0</v>
      </c>
      <c r="R6652">
        <v>0</v>
      </c>
      <c r="S6652">
        <v>0</v>
      </c>
      <c r="T6652">
        <v>7</v>
      </c>
      <c r="U6652">
        <v>0</v>
      </c>
      <c r="V6652">
        <v>0</v>
      </c>
      <c r="W6652">
        <v>0</v>
      </c>
      <c r="X6652">
        <v>21.314988578044332</v>
      </c>
      <c r="Y6652">
        <v>0</v>
      </c>
      <c r="Z6652">
        <v>0</v>
      </c>
      <c r="AA6652">
        <v>0</v>
      </c>
      <c r="AB6652">
        <v>16.390895488725988</v>
      </c>
      <c r="AC6652">
        <v>0</v>
      </c>
      <c r="AD6652">
        <v>0</v>
      </c>
      <c r="AE6652">
        <v>37.705884066770324</v>
      </c>
    </row>
    <row r="6653" spans="1:31" x14ac:dyDescent="0.25">
      <c r="A6653">
        <v>2429183</v>
      </c>
      <c r="B6653">
        <v>1</v>
      </c>
      <c r="C6653" t="s">
        <v>81</v>
      </c>
      <c r="D6653" t="s">
        <v>128</v>
      </c>
      <c r="E6653" t="s">
        <v>132</v>
      </c>
      <c r="F6653" t="s">
        <v>19093</v>
      </c>
      <c r="G6653" t="s">
        <v>134</v>
      </c>
      <c r="H6653" t="s">
        <v>135</v>
      </c>
      <c r="I6653" t="s">
        <v>136</v>
      </c>
      <c r="J6653" t="s">
        <v>137</v>
      </c>
      <c r="K6653" t="s">
        <v>138</v>
      </c>
      <c r="L6653" t="s">
        <v>19094</v>
      </c>
      <c r="M6653" t="s">
        <v>19095</v>
      </c>
      <c r="N6653">
        <v>2.8897222220000001</v>
      </c>
      <c r="O6653">
        <v>0</v>
      </c>
      <c r="P6653">
        <v>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0.63536011024157246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0.63536011024157246</v>
      </c>
    </row>
    <row r="6654" spans="1:31" x14ac:dyDescent="0.25">
      <c r="A6654">
        <v>2428834</v>
      </c>
      <c r="B6654">
        <v>1</v>
      </c>
      <c r="C6654" t="s">
        <v>80</v>
      </c>
      <c r="D6654" t="s">
        <v>100</v>
      </c>
      <c r="E6654" t="s">
        <v>141</v>
      </c>
      <c r="F6654" t="s">
        <v>19096</v>
      </c>
      <c r="G6654" t="s">
        <v>143</v>
      </c>
      <c r="H6654" t="s">
        <v>144</v>
      </c>
      <c r="I6654" t="s">
        <v>136</v>
      </c>
      <c r="J6654" t="s">
        <v>137</v>
      </c>
      <c r="K6654" t="s">
        <v>138</v>
      </c>
      <c r="L6654" t="s">
        <v>19097</v>
      </c>
      <c r="M6654" t="s">
        <v>19098</v>
      </c>
      <c r="N6654">
        <v>1.355277777</v>
      </c>
      <c r="O6654">
        <v>1</v>
      </c>
      <c r="P6654">
        <v>18</v>
      </c>
      <c r="Q6654">
        <v>1</v>
      </c>
      <c r="R6654">
        <v>35</v>
      </c>
      <c r="S6654">
        <v>4</v>
      </c>
      <c r="T6654">
        <v>8</v>
      </c>
      <c r="U6654">
        <v>1</v>
      </c>
      <c r="V6654">
        <v>0</v>
      </c>
      <c r="W6654">
        <v>13.010332749159055</v>
      </c>
      <c r="X6654">
        <v>2.2846486319461383</v>
      </c>
      <c r="Y6654">
        <v>4.9148881674209237</v>
      </c>
      <c r="Z6654">
        <v>1.538089247735827</v>
      </c>
      <c r="AA6654">
        <v>18.306759685150755</v>
      </c>
      <c r="AB6654">
        <v>6.2522603055563319</v>
      </c>
      <c r="AC6654">
        <v>30.693456238326831</v>
      </c>
      <c r="AD6654">
        <v>0</v>
      </c>
      <c r="AE6654">
        <v>77.000435025295872</v>
      </c>
    </row>
    <row r="6655" spans="1:31" x14ac:dyDescent="0.25">
      <c r="A6655">
        <v>2428791</v>
      </c>
      <c r="B6655">
        <v>1</v>
      </c>
      <c r="C6655" t="s">
        <v>81</v>
      </c>
      <c r="D6655" t="s">
        <v>127</v>
      </c>
      <c r="E6655" t="s">
        <v>141</v>
      </c>
      <c r="F6655" t="s">
        <v>12015</v>
      </c>
      <c r="G6655" t="s">
        <v>187</v>
      </c>
      <c r="H6655" t="s">
        <v>144</v>
      </c>
      <c r="I6655" t="s">
        <v>136</v>
      </c>
      <c r="J6655" t="s">
        <v>137</v>
      </c>
      <c r="K6655" t="s">
        <v>164</v>
      </c>
      <c r="L6655" t="s">
        <v>19099</v>
      </c>
      <c r="M6655" t="s">
        <v>19100</v>
      </c>
      <c r="N6655">
        <v>8.4980555550000005</v>
      </c>
      <c r="O6655">
        <v>10</v>
      </c>
      <c r="P6655">
        <v>150</v>
      </c>
      <c r="Q6655">
        <v>204</v>
      </c>
      <c r="R6655">
        <v>209</v>
      </c>
      <c r="S6655">
        <v>13</v>
      </c>
      <c r="T6655">
        <v>28</v>
      </c>
      <c r="U6655">
        <v>0</v>
      </c>
      <c r="V6655">
        <v>0</v>
      </c>
      <c r="W6655">
        <v>16.407027036453297</v>
      </c>
      <c r="X6655">
        <v>206.51230503173514</v>
      </c>
      <c r="Y6655">
        <v>47.553843395401117</v>
      </c>
      <c r="Z6655">
        <v>255.19179609868004</v>
      </c>
      <c r="AA6655">
        <v>69.565154558522593</v>
      </c>
      <c r="AB6655">
        <v>224.57436683966665</v>
      </c>
      <c r="AC6655">
        <v>0</v>
      </c>
      <c r="AD6655">
        <v>0</v>
      </c>
      <c r="AE6655">
        <v>819.8044929604589</v>
      </c>
    </row>
    <row r="6656" spans="1:31" x14ac:dyDescent="0.25">
      <c r="A6656">
        <v>2429043</v>
      </c>
      <c r="B6656">
        <v>1</v>
      </c>
      <c r="C6656" t="s">
        <v>81</v>
      </c>
      <c r="D6656" t="s">
        <v>112</v>
      </c>
      <c r="E6656" t="s">
        <v>132</v>
      </c>
      <c r="F6656" t="s">
        <v>19101</v>
      </c>
      <c r="G6656" t="s">
        <v>214</v>
      </c>
      <c r="H6656" t="s">
        <v>135</v>
      </c>
      <c r="I6656" t="s">
        <v>136</v>
      </c>
      <c r="J6656" t="s">
        <v>3</v>
      </c>
      <c r="K6656" t="s">
        <v>138</v>
      </c>
      <c r="L6656" t="s">
        <v>19102</v>
      </c>
      <c r="M6656" t="s">
        <v>19103</v>
      </c>
      <c r="N6656">
        <v>2.7516666660000002</v>
      </c>
      <c r="O6656">
        <v>0</v>
      </c>
      <c r="P6656">
        <v>8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4.555258802896156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4.555258802896156</v>
      </c>
    </row>
    <row r="6657" spans="1:31" x14ac:dyDescent="0.25">
      <c r="A6657">
        <v>2428828</v>
      </c>
      <c r="B6657">
        <v>1</v>
      </c>
      <c r="C6657" t="s">
        <v>80</v>
      </c>
      <c r="D6657" t="s">
        <v>105</v>
      </c>
      <c r="E6657" t="s">
        <v>161</v>
      </c>
      <c r="F6657" t="s">
        <v>19104</v>
      </c>
      <c r="G6657" t="s">
        <v>256</v>
      </c>
      <c r="H6657" t="s">
        <v>144</v>
      </c>
      <c r="I6657" t="s">
        <v>136</v>
      </c>
      <c r="J6657" t="s">
        <v>137</v>
      </c>
      <c r="K6657" t="s">
        <v>138</v>
      </c>
      <c r="L6657" t="s">
        <v>19105</v>
      </c>
      <c r="M6657" t="s">
        <v>19106</v>
      </c>
      <c r="N6657">
        <v>1.433333333</v>
      </c>
      <c r="O6657">
        <v>1</v>
      </c>
      <c r="P6657">
        <v>0</v>
      </c>
      <c r="Q6657">
        <v>7</v>
      </c>
      <c r="R6657">
        <v>0</v>
      </c>
      <c r="S6657">
        <v>3</v>
      </c>
      <c r="T6657">
        <v>0</v>
      </c>
      <c r="U6657">
        <v>0</v>
      </c>
      <c r="V6657">
        <v>0</v>
      </c>
      <c r="W6657">
        <v>0.6992595511007611</v>
      </c>
      <c r="X6657">
        <v>0</v>
      </c>
      <c r="Y6657">
        <v>10.647459204974028</v>
      </c>
      <c r="Z6657">
        <v>0</v>
      </c>
      <c r="AA6657">
        <v>18.511141507788555</v>
      </c>
      <c r="AB6657">
        <v>0</v>
      </c>
      <c r="AC6657">
        <v>0</v>
      </c>
      <c r="AD6657">
        <v>0</v>
      </c>
      <c r="AE6657">
        <v>29.857860263863344</v>
      </c>
    </row>
    <row r="6658" spans="1:31" x14ac:dyDescent="0.25">
      <c r="A6658">
        <v>2429166</v>
      </c>
      <c r="B6658">
        <v>1</v>
      </c>
      <c r="C6658" t="s">
        <v>80</v>
      </c>
      <c r="D6658" t="s">
        <v>84</v>
      </c>
      <c r="E6658" t="s">
        <v>290</v>
      </c>
      <c r="F6658" t="s">
        <v>19107</v>
      </c>
      <c r="G6658" t="s">
        <v>525</v>
      </c>
      <c r="H6658" t="s">
        <v>135</v>
      </c>
      <c r="I6658" t="s">
        <v>136</v>
      </c>
      <c r="J6658" t="s">
        <v>137</v>
      </c>
      <c r="K6658" t="s">
        <v>138</v>
      </c>
      <c r="L6658" t="s">
        <v>19108</v>
      </c>
      <c r="M6658" t="s">
        <v>19109</v>
      </c>
      <c r="N6658">
        <v>10.126944443999999</v>
      </c>
      <c r="O6658">
        <v>0</v>
      </c>
      <c r="P6658">
        <v>13</v>
      </c>
      <c r="Q6658">
        <v>0</v>
      </c>
      <c r="R6658">
        <v>0</v>
      </c>
      <c r="S6658">
        <v>0</v>
      </c>
      <c r="T6658">
        <v>14</v>
      </c>
      <c r="U6658">
        <v>0</v>
      </c>
      <c r="V6658">
        <v>0</v>
      </c>
      <c r="W6658">
        <v>0</v>
      </c>
      <c r="X6658">
        <v>26.895015955601707</v>
      </c>
      <c r="Y6658">
        <v>0</v>
      </c>
      <c r="Z6658">
        <v>0</v>
      </c>
      <c r="AA6658">
        <v>0</v>
      </c>
      <c r="AB6658">
        <v>161.64949230330811</v>
      </c>
      <c r="AC6658">
        <v>0</v>
      </c>
      <c r="AD6658">
        <v>0</v>
      </c>
      <c r="AE6658">
        <v>188.54450825890981</v>
      </c>
    </row>
    <row r="6659" spans="1:31" x14ac:dyDescent="0.25">
      <c r="A6659">
        <v>2428897</v>
      </c>
      <c r="B6659">
        <v>1</v>
      </c>
      <c r="C6659" t="s">
        <v>80</v>
      </c>
      <c r="D6659" t="s">
        <v>96</v>
      </c>
      <c r="E6659" t="s">
        <v>132</v>
      </c>
      <c r="F6659" t="s">
        <v>19110</v>
      </c>
      <c r="G6659" t="s">
        <v>134</v>
      </c>
      <c r="H6659" t="s">
        <v>135</v>
      </c>
      <c r="I6659" t="s">
        <v>136</v>
      </c>
      <c r="J6659" t="s">
        <v>137</v>
      </c>
      <c r="K6659" t="s">
        <v>138</v>
      </c>
      <c r="L6659" t="s">
        <v>19111</v>
      </c>
      <c r="M6659" t="s">
        <v>19112</v>
      </c>
      <c r="N6659">
        <v>2.0055555549999999</v>
      </c>
      <c r="O6659">
        <v>0</v>
      </c>
      <c r="P6659">
        <v>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</row>
    <row r="6660" spans="1:31" x14ac:dyDescent="0.25">
      <c r="A6660">
        <v>2428874</v>
      </c>
      <c r="B6660">
        <v>1</v>
      </c>
      <c r="C6660" t="s">
        <v>80</v>
      </c>
      <c r="D6660" t="s">
        <v>96</v>
      </c>
      <c r="E6660" t="s">
        <v>147</v>
      </c>
      <c r="F6660" t="s">
        <v>19113</v>
      </c>
      <c r="G6660" t="s">
        <v>479</v>
      </c>
      <c r="H6660" t="s">
        <v>135</v>
      </c>
      <c r="I6660" t="s">
        <v>136</v>
      </c>
      <c r="J6660" t="s">
        <v>137</v>
      </c>
      <c r="K6660" t="s">
        <v>138</v>
      </c>
      <c r="L6660" t="s">
        <v>19114</v>
      </c>
      <c r="M6660" t="s">
        <v>19115</v>
      </c>
      <c r="N6660">
        <v>1.3930555549999999</v>
      </c>
      <c r="O6660">
        <v>0</v>
      </c>
      <c r="P6660">
        <v>108</v>
      </c>
      <c r="Q6660">
        <v>0</v>
      </c>
      <c r="R6660">
        <v>0</v>
      </c>
      <c r="S6660">
        <v>0</v>
      </c>
      <c r="T6660">
        <v>19</v>
      </c>
      <c r="U6660">
        <v>0</v>
      </c>
      <c r="V6660">
        <v>0</v>
      </c>
      <c r="W6660">
        <v>0</v>
      </c>
      <c r="X6660">
        <v>23.449103054623869</v>
      </c>
      <c r="Y6660">
        <v>0</v>
      </c>
      <c r="Z6660">
        <v>0</v>
      </c>
      <c r="AA6660">
        <v>0</v>
      </c>
      <c r="AB6660">
        <v>41.510107843956114</v>
      </c>
      <c r="AC6660">
        <v>0</v>
      </c>
      <c r="AD6660">
        <v>0</v>
      </c>
      <c r="AE6660">
        <v>64.959210898579983</v>
      </c>
    </row>
    <row r="6661" spans="1:31" x14ac:dyDescent="0.25">
      <c r="A6661">
        <v>2428765</v>
      </c>
      <c r="B6661">
        <v>1</v>
      </c>
      <c r="C6661" t="s">
        <v>80</v>
      </c>
      <c r="D6661" t="s">
        <v>100</v>
      </c>
      <c r="E6661" t="s">
        <v>161</v>
      </c>
      <c r="F6661" t="s">
        <v>6072</v>
      </c>
      <c r="G6661" t="s">
        <v>355</v>
      </c>
      <c r="H6661" t="s">
        <v>144</v>
      </c>
      <c r="I6661" t="s">
        <v>136</v>
      </c>
      <c r="J6661" t="s">
        <v>137</v>
      </c>
      <c r="K6661" t="s">
        <v>164</v>
      </c>
      <c r="L6661" t="s">
        <v>19116</v>
      </c>
      <c r="M6661" t="s">
        <v>19117</v>
      </c>
      <c r="N6661">
        <v>8.6925000000000008</v>
      </c>
      <c r="O6661">
        <v>0</v>
      </c>
      <c r="P6661">
        <v>179</v>
      </c>
      <c r="Q6661">
        <v>0</v>
      </c>
      <c r="R6661">
        <v>12</v>
      </c>
      <c r="S6661">
        <v>0</v>
      </c>
      <c r="T6661">
        <v>16</v>
      </c>
      <c r="U6661">
        <v>0</v>
      </c>
      <c r="V6661">
        <v>0</v>
      </c>
      <c r="W6661">
        <v>0</v>
      </c>
      <c r="X6661">
        <v>592.40550300351492</v>
      </c>
      <c r="Y6661">
        <v>0</v>
      </c>
      <c r="Z6661">
        <v>41.892740312875553</v>
      </c>
      <c r="AA6661">
        <v>0</v>
      </c>
      <c r="AB6661">
        <v>117.23656877197925</v>
      </c>
      <c r="AC6661">
        <v>0</v>
      </c>
      <c r="AD6661">
        <v>0</v>
      </c>
      <c r="AE6661">
        <v>751.53481208836968</v>
      </c>
    </row>
    <row r="6662" spans="1:31" x14ac:dyDescent="0.25">
      <c r="A6662">
        <v>2428957</v>
      </c>
      <c r="B6662">
        <v>1</v>
      </c>
      <c r="C6662" t="s">
        <v>81</v>
      </c>
      <c r="D6662" t="s">
        <v>127</v>
      </c>
      <c r="E6662" t="s">
        <v>147</v>
      </c>
      <c r="F6662" t="s">
        <v>19118</v>
      </c>
      <c r="G6662" t="s">
        <v>171</v>
      </c>
      <c r="H6662" t="s">
        <v>135</v>
      </c>
      <c r="I6662" t="s">
        <v>136</v>
      </c>
      <c r="J6662" t="s">
        <v>137</v>
      </c>
      <c r="K6662" t="s">
        <v>138</v>
      </c>
      <c r="L6662" t="s">
        <v>19119</v>
      </c>
      <c r="M6662" t="s">
        <v>19120</v>
      </c>
      <c r="N6662">
        <v>1.5113888879999999</v>
      </c>
      <c r="O6662">
        <v>0</v>
      </c>
      <c r="P6662">
        <v>24</v>
      </c>
      <c r="Q6662">
        <v>0</v>
      </c>
      <c r="R6662">
        <v>2</v>
      </c>
      <c r="S6662">
        <v>0</v>
      </c>
      <c r="T6662">
        <v>1</v>
      </c>
      <c r="U6662">
        <v>0</v>
      </c>
      <c r="V6662">
        <v>0</v>
      </c>
      <c r="W6662">
        <v>0</v>
      </c>
      <c r="X6662">
        <v>2.0546418741630834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2.0546418741630834</v>
      </c>
    </row>
    <row r="6663" spans="1:31" x14ac:dyDescent="0.25">
      <c r="A6663">
        <v>2429060</v>
      </c>
      <c r="B6663">
        <v>1</v>
      </c>
      <c r="C6663" t="s">
        <v>80</v>
      </c>
      <c r="D6663" t="s">
        <v>96</v>
      </c>
      <c r="E6663" t="s">
        <v>147</v>
      </c>
      <c r="F6663" t="s">
        <v>6388</v>
      </c>
      <c r="G6663" t="s">
        <v>175</v>
      </c>
      <c r="H6663" t="s">
        <v>135</v>
      </c>
      <c r="I6663" t="s">
        <v>136</v>
      </c>
      <c r="J6663" t="s">
        <v>137</v>
      </c>
      <c r="K6663" t="s">
        <v>138</v>
      </c>
      <c r="L6663" t="s">
        <v>19121</v>
      </c>
      <c r="M6663" t="s">
        <v>19122</v>
      </c>
      <c r="N6663">
        <v>6.8763888880000001</v>
      </c>
      <c r="O6663">
        <v>0</v>
      </c>
      <c r="P6663">
        <v>24</v>
      </c>
      <c r="Q6663">
        <v>0</v>
      </c>
      <c r="R6663">
        <v>0</v>
      </c>
      <c r="S6663">
        <v>0</v>
      </c>
      <c r="T6663">
        <v>2</v>
      </c>
      <c r="U6663">
        <v>0</v>
      </c>
      <c r="V6663">
        <v>0</v>
      </c>
      <c r="W6663">
        <v>0</v>
      </c>
      <c r="X6663">
        <v>48.20421095945224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48.20421095945224</v>
      </c>
    </row>
    <row r="6664" spans="1:31" x14ac:dyDescent="0.25">
      <c r="A6664">
        <v>2428811</v>
      </c>
      <c r="B6664">
        <v>1</v>
      </c>
      <c r="C6664" t="s">
        <v>80</v>
      </c>
      <c r="D6664" t="s">
        <v>82</v>
      </c>
      <c r="E6664" t="s">
        <v>147</v>
      </c>
      <c r="F6664" t="s">
        <v>19123</v>
      </c>
      <c r="G6664" t="s">
        <v>175</v>
      </c>
      <c r="H6664" t="s">
        <v>135</v>
      </c>
      <c r="I6664" t="s">
        <v>136</v>
      </c>
      <c r="J6664" t="s">
        <v>137</v>
      </c>
      <c r="K6664" t="s">
        <v>138</v>
      </c>
      <c r="L6664" t="s">
        <v>19124</v>
      </c>
      <c r="M6664" t="s">
        <v>19125</v>
      </c>
      <c r="N6664">
        <v>0.33694444400000001</v>
      </c>
      <c r="O6664">
        <v>0</v>
      </c>
      <c r="P6664">
        <v>28</v>
      </c>
      <c r="Q6664">
        <v>0</v>
      </c>
      <c r="R6664">
        <v>0</v>
      </c>
      <c r="S6664">
        <v>0</v>
      </c>
      <c r="T6664">
        <v>18</v>
      </c>
      <c r="U6664">
        <v>0</v>
      </c>
      <c r="V6664">
        <v>0</v>
      </c>
      <c r="W6664">
        <v>0</v>
      </c>
      <c r="X6664">
        <v>1.8673282631992685</v>
      </c>
      <c r="Y6664">
        <v>0</v>
      </c>
      <c r="Z6664">
        <v>0</v>
      </c>
      <c r="AA6664">
        <v>0</v>
      </c>
      <c r="AB6664">
        <v>5.3666830752467698</v>
      </c>
      <c r="AC6664">
        <v>0</v>
      </c>
      <c r="AD6664">
        <v>0</v>
      </c>
      <c r="AE6664">
        <v>7.2340113384460381</v>
      </c>
    </row>
    <row r="6665" spans="1:31" x14ac:dyDescent="0.25">
      <c r="A6665">
        <v>2429223</v>
      </c>
      <c r="B6665">
        <v>1</v>
      </c>
      <c r="C6665" t="s">
        <v>80</v>
      </c>
      <c r="D6665" t="s">
        <v>92</v>
      </c>
      <c r="E6665" t="s">
        <v>132</v>
      </c>
      <c r="F6665" t="s">
        <v>19126</v>
      </c>
      <c r="G6665" t="s">
        <v>198</v>
      </c>
      <c r="H6665" t="s">
        <v>135</v>
      </c>
      <c r="I6665" t="s">
        <v>136</v>
      </c>
      <c r="J6665" t="s">
        <v>137</v>
      </c>
      <c r="K6665" t="s">
        <v>138</v>
      </c>
      <c r="L6665" t="s">
        <v>19127</v>
      </c>
      <c r="M6665" t="s">
        <v>19128</v>
      </c>
      <c r="N6665">
        <v>3.9655555549999999</v>
      </c>
      <c r="O6665">
        <v>0</v>
      </c>
      <c r="P6665">
        <v>13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13.591913883234337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13.591913883234337</v>
      </c>
    </row>
    <row r="6666" spans="1:31" x14ac:dyDescent="0.25">
      <c r="A6666">
        <v>2428745</v>
      </c>
      <c r="B6666">
        <v>1</v>
      </c>
      <c r="C6666" t="s">
        <v>81</v>
      </c>
      <c r="D6666" t="s">
        <v>128</v>
      </c>
      <c r="E6666" t="s">
        <v>161</v>
      </c>
      <c r="F6666" t="s">
        <v>19129</v>
      </c>
      <c r="G6666" t="s">
        <v>143</v>
      </c>
      <c r="H6666" t="s">
        <v>144</v>
      </c>
      <c r="I6666" t="s">
        <v>136</v>
      </c>
      <c r="J6666" t="s">
        <v>137</v>
      </c>
      <c r="K6666" t="s">
        <v>138</v>
      </c>
      <c r="L6666" t="s">
        <v>19130</v>
      </c>
      <c r="M6666" t="s">
        <v>19131</v>
      </c>
      <c r="N6666">
        <v>3.3374999999999999</v>
      </c>
      <c r="O6666">
        <v>0</v>
      </c>
      <c r="P6666">
        <v>0</v>
      </c>
      <c r="Q6666">
        <v>0</v>
      </c>
      <c r="R6666">
        <v>0</v>
      </c>
      <c r="S6666">
        <v>1</v>
      </c>
      <c r="T6666">
        <v>23</v>
      </c>
      <c r="U6666">
        <v>0</v>
      </c>
      <c r="V6666">
        <v>30</v>
      </c>
      <c r="W6666">
        <v>0</v>
      </c>
      <c r="X6666">
        <v>0</v>
      </c>
      <c r="Y6666">
        <v>0</v>
      </c>
      <c r="Z6666">
        <v>0</v>
      </c>
      <c r="AA6666">
        <v>29.2497164651286</v>
      </c>
      <c r="AB6666">
        <v>683.94430817283057</v>
      </c>
      <c r="AC6666">
        <v>0</v>
      </c>
      <c r="AD6666">
        <v>8239.022335160711</v>
      </c>
      <c r="AE6666">
        <v>8952.216359798671</v>
      </c>
    </row>
    <row r="6667" spans="1:31" x14ac:dyDescent="0.25">
      <c r="A6667">
        <v>2429100</v>
      </c>
      <c r="B6667">
        <v>1</v>
      </c>
      <c r="C6667" t="s">
        <v>80</v>
      </c>
      <c r="D6667" t="s">
        <v>105</v>
      </c>
      <c r="E6667" t="s">
        <v>161</v>
      </c>
      <c r="F6667" t="s">
        <v>19132</v>
      </c>
      <c r="G6667" t="s">
        <v>256</v>
      </c>
      <c r="H6667" t="s">
        <v>144</v>
      </c>
      <c r="I6667" t="s">
        <v>136</v>
      </c>
      <c r="J6667" t="s">
        <v>137</v>
      </c>
      <c r="K6667" t="s">
        <v>138</v>
      </c>
      <c r="L6667" t="s">
        <v>19133</v>
      </c>
      <c r="M6667" t="s">
        <v>19134</v>
      </c>
      <c r="N6667">
        <v>1.047222222</v>
      </c>
      <c r="O6667">
        <v>0</v>
      </c>
      <c r="P6667">
        <v>0</v>
      </c>
      <c r="Q6667">
        <v>0</v>
      </c>
      <c r="R6667">
        <v>0</v>
      </c>
      <c r="S6667">
        <v>1</v>
      </c>
      <c r="T6667">
        <v>0</v>
      </c>
      <c r="U6667">
        <v>1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3.9405510088109033</v>
      </c>
      <c r="AB6667">
        <v>0</v>
      </c>
      <c r="AC6667">
        <v>29.849708923725888</v>
      </c>
      <c r="AD6667">
        <v>0</v>
      </c>
      <c r="AE6667">
        <v>33.790259932536792</v>
      </c>
    </row>
    <row r="6668" spans="1:31" x14ac:dyDescent="0.25">
      <c r="A6668">
        <v>2429266</v>
      </c>
      <c r="B6668">
        <v>1</v>
      </c>
      <c r="C6668" t="s">
        <v>80</v>
      </c>
      <c r="D6668" t="s">
        <v>95</v>
      </c>
      <c r="E6668" t="s">
        <v>147</v>
      </c>
      <c r="F6668" t="s">
        <v>19135</v>
      </c>
      <c r="G6668" t="s">
        <v>175</v>
      </c>
      <c r="H6668" t="s">
        <v>135</v>
      </c>
      <c r="I6668" t="s">
        <v>136</v>
      </c>
      <c r="J6668" t="s">
        <v>137</v>
      </c>
      <c r="K6668" t="s">
        <v>138</v>
      </c>
      <c r="L6668" t="s">
        <v>19136</v>
      </c>
      <c r="M6668" t="s">
        <v>19137</v>
      </c>
      <c r="N6668">
        <v>0.68083333300000004</v>
      </c>
      <c r="O6668">
        <v>0</v>
      </c>
      <c r="P6668">
        <v>139</v>
      </c>
      <c r="Q6668">
        <v>0</v>
      </c>
      <c r="R6668">
        <v>0</v>
      </c>
      <c r="S6668">
        <v>0</v>
      </c>
      <c r="T6668">
        <v>17</v>
      </c>
      <c r="U6668">
        <v>0</v>
      </c>
      <c r="V6668">
        <v>0</v>
      </c>
      <c r="W6668">
        <v>0</v>
      </c>
      <c r="X6668">
        <v>27.048435874246511</v>
      </c>
      <c r="Y6668">
        <v>0</v>
      </c>
      <c r="Z6668">
        <v>0</v>
      </c>
      <c r="AA6668">
        <v>0</v>
      </c>
      <c r="AB6668">
        <v>7.4715325773958696</v>
      </c>
      <c r="AC6668">
        <v>0</v>
      </c>
      <c r="AD6668">
        <v>0</v>
      </c>
      <c r="AE6668">
        <v>34.519968451642384</v>
      </c>
    </row>
    <row r="6669" spans="1:31" x14ac:dyDescent="0.25">
      <c r="A6669">
        <v>2429123</v>
      </c>
      <c r="B6669">
        <v>1</v>
      </c>
      <c r="C6669" t="s">
        <v>81</v>
      </c>
      <c r="D6669" t="s">
        <v>123</v>
      </c>
      <c r="E6669" t="s">
        <v>161</v>
      </c>
      <c r="F6669" t="s">
        <v>19138</v>
      </c>
      <c r="G6669" t="s">
        <v>256</v>
      </c>
      <c r="H6669" t="s">
        <v>144</v>
      </c>
      <c r="I6669" t="s">
        <v>136</v>
      </c>
      <c r="J6669" t="s">
        <v>137</v>
      </c>
      <c r="K6669" t="s">
        <v>138</v>
      </c>
      <c r="L6669" t="s">
        <v>19139</v>
      </c>
      <c r="M6669" t="s">
        <v>19140</v>
      </c>
      <c r="N6669">
        <v>1.929444444</v>
      </c>
      <c r="O6669">
        <v>1</v>
      </c>
      <c r="P6669">
        <v>2</v>
      </c>
      <c r="Q6669">
        <v>30</v>
      </c>
      <c r="R6669">
        <v>33</v>
      </c>
      <c r="S6669">
        <v>0</v>
      </c>
      <c r="T6669">
        <v>1</v>
      </c>
      <c r="U6669">
        <v>0</v>
      </c>
      <c r="V6669">
        <v>0</v>
      </c>
      <c r="W6669">
        <v>0</v>
      </c>
      <c r="X6669">
        <v>0</v>
      </c>
      <c r="Y6669">
        <v>0.66550958391483339</v>
      </c>
      <c r="Z6669">
        <v>0.74144230320312776</v>
      </c>
      <c r="AA6669">
        <v>0</v>
      </c>
      <c r="AB6669">
        <v>0</v>
      </c>
      <c r="AC6669">
        <v>0</v>
      </c>
      <c r="AD6669">
        <v>0</v>
      </c>
      <c r="AE6669">
        <v>1.4069518871179612</v>
      </c>
    </row>
    <row r="6670" spans="1:31" x14ac:dyDescent="0.25">
      <c r="A6670">
        <v>2428725</v>
      </c>
      <c r="B6670">
        <v>1</v>
      </c>
      <c r="C6670" t="s">
        <v>80</v>
      </c>
      <c r="D6670" t="s">
        <v>83</v>
      </c>
      <c r="E6670" t="s">
        <v>161</v>
      </c>
      <c r="F6670" t="s">
        <v>19141</v>
      </c>
      <c r="G6670" t="s">
        <v>1709</v>
      </c>
      <c r="H6670" t="s">
        <v>144</v>
      </c>
      <c r="I6670" t="s">
        <v>136</v>
      </c>
      <c r="J6670" t="s">
        <v>3</v>
      </c>
      <c r="K6670" t="s">
        <v>138</v>
      </c>
      <c r="L6670" t="s">
        <v>19142</v>
      </c>
      <c r="M6670" t="s">
        <v>19143</v>
      </c>
      <c r="N6670">
        <v>3.6805555550000002</v>
      </c>
      <c r="O6670">
        <v>0</v>
      </c>
      <c r="P6670">
        <v>519</v>
      </c>
      <c r="Q6670">
        <v>0</v>
      </c>
      <c r="R6670">
        <v>0</v>
      </c>
      <c r="S6670">
        <v>0</v>
      </c>
      <c r="T6670">
        <v>35</v>
      </c>
      <c r="U6670">
        <v>0</v>
      </c>
      <c r="V6670">
        <v>0</v>
      </c>
      <c r="W6670">
        <v>0</v>
      </c>
      <c r="X6670">
        <v>361.86424231558038</v>
      </c>
      <c r="Y6670">
        <v>0</v>
      </c>
      <c r="Z6670">
        <v>0</v>
      </c>
      <c r="AA6670">
        <v>0</v>
      </c>
      <c r="AB6670">
        <v>59.054231678311304</v>
      </c>
      <c r="AC6670">
        <v>0</v>
      </c>
      <c r="AD6670">
        <v>0</v>
      </c>
      <c r="AE6670">
        <v>420.91847399389167</v>
      </c>
    </row>
    <row r="6671" spans="1:31" x14ac:dyDescent="0.25">
      <c r="A6671">
        <v>2428751</v>
      </c>
      <c r="B6671">
        <v>1</v>
      </c>
      <c r="C6671" t="s">
        <v>81</v>
      </c>
      <c r="D6671" t="s">
        <v>128</v>
      </c>
      <c r="E6671" t="s">
        <v>178</v>
      </c>
      <c r="F6671" t="s">
        <v>19144</v>
      </c>
      <c r="G6671" t="s">
        <v>143</v>
      </c>
      <c r="H6671" t="s">
        <v>144</v>
      </c>
      <c r="I6671" t="s">
        <v>136</v>
      </c>
      <c r="J6671" t="s">
        <v>137</v>
      </c>
      <c r="K6671" t="s">
        <v>138</v>
      </c>
      <c r="L6671" t="s">
        <v>19145</v>
      </c>
      <c r="M6671" t="s">
        <v>19146</v>
      </c>
      <c r="N6671">
        <v>2.8275000000000001</v>
      </c>
      <c r="O6671">
        <v>0</v>
      </c>
      <c r="P6671">
        <v>249</v>
      </c>
      <c r="Q6671">
        <v>0</v>
      </c>
      <c r="R6671">
        <v>0</v>
      </c>
      <c r="S6671">
        <v>0</v>
      </c>
      <c r="T6671">
        <v>7</v>
      </c>
      <c r="U6671">
        <v>0</v>
      </c>
      <c r="V6671">
        <v>0</v>
      </c>
      <c r="W6671">
        <v>0</v>
      </c>
      <c r="X6671">
        <v>150.42829919453058</v>
      </c>
      <c r="Y6671">
        <v>0</v>
      </c>
      <c r="Z6671">
        <v>0</v>
      </c>
      <c r="AA6671">
        <v>0</v>
      </c>
      <c r="AB6671">
        <v>27.641608295320278</v>
      </c>
      <c r="AC6671">
        <v>0</v>
      </c>
      <c r="AD6671">
        <v>0</v>
      </c>
      <c r="AE6671">
        <v>178.06990748985086</v>
      </c>
    </row>
    <row r="6672" spans="1:31" x14ac:dyDescent="0.25">
      <c r="A6672">
        <v>2428980</v>
      </c>
      <c r="B6672">
        <v>1</v>
      </c>
      <c r="C6672" t="s">
        <v>81</v>
      </c>
      <c r="D6672" t="s">
        <v>117</v>
      </c>
      <c r="E6672" t="s">
        <v>147</v>
      </c>
      <c r="F6672" t="s">
        <v>19147</v>
      </c>
      <c r="G6672" t="s">
        <v>171</v>
      </c>
      <c r="H6672" t="s">
        <v>135</v>
      </c>
      <c r="I6672" t="s">
        <v>136</v>
      </c>
      <c r="J6672" t="s">
        <v>137</v>
      </c>
      <c r="K6672" t="s">
        <v>138</v>
      </c>
      <c r="L6672" t="s">
        <v>19148</v>
      </c>
      <c r="M6672" t="s">
        <v>19149</v>
      </c>
      <c r="N6672">
        <v>0.52472222199999996</v>
      </c>
      <c r="O6672">
        <v>0</v>
      </c>
      <c r="P6672">
        <v>0</v>
      </c>
      <c r="Q6672">
        <v>0</v>
      </c>
      <c r="R6672">
        <v>1</v>
      </c>
      <c r="S6672">
        <v>0</v>
      </c>
      <c r="T6672">
        <v>3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1.0878832348630609</v>
      </c>
      <c r="AC6672">
        <v>0</v>
      </c>
      <c r="AD6672">
        <v>0</v>
      </c>
      <c r="AE6672">
        <v>1.0878832348630609</v>
      </c>
    </row>
    <row r="6673" spans="1:31" x14ac:dyDescent="0.25">
      <c r="A6673">
        <v>2428894</v>
      </c>
      <c r="B6673">
        <v>1</v>
      </c>
      <c r="C6673" t="s">
        <v>80</v>
      </c>
      <c r="D6673" t="s">
        <v>98</v>
      </c>
      <c r="E6673" t="s">
        <v>132</v>
      </c>
      <c r="F6673" t="s">
        <v>19150</v>
      </c>
      <c r="G6673" t="s">
        <v>134</v>
      </c>
      <c r="H6673" t="s">
        <v>135</v>
      </c>
      <c r="I6673" t="s">
        <v>136</v>
      </c>
      <c r="J6673" t="s">
        <v>137</v>
      </c>
      <c r="K6673" t="s">
        <v>138</v>
      </c>
      <c r="L6673" t="s">
        <v>19151</v>
      </c>
      <c r="M6673" t="s">
        <v>19152</v>
      </c>
      <c r="N6673">
        <v>3.5647222219999999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0.38361015995429848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0.38361015995429848</v>
      </c>
    </row>
    <row r="6674" spans="1:31" x14ac:dyDescent="0.25">
      <c r="A6674">
        <v>2429229</v>
      </c>
      <c r="B6674">
        <v>1</v>
      </c>
      <c r="C6674" t="s">
        <v>80</v>
      </c>
      <c r="D6674" t="s">
        <v>83</v>
      </c>
      <c r="E6674" t="s">
        <v>147</v>
      </c>
      <c r="F6674" t="s">
        <v>19153</v>
      </c>
      <c r="G6674" t="s">
        <v>525</v>
      </c>
      <c r="H6674" t="s">
        <v>135</v>
      </c>
      <c r="I6674" t="s">
        <v>136</v>
      </c>
      <c r="J6674" t="s">
        <v>137</v>
      </c>
      <c r="K6674" t="s">
        <v>138</v>
      </c>
      <c r="L6674" t="s">
        <v>19154</v>
      </c>
      <c r="M6674" t="s">
        <v>19155</v>
      </c>
      <c r="N6674">
        <v>3.23</v>
      </c>
      <c r="O6674">
        <v>0</v>
      </c>
      <c r="P6674">
        <v>26</v>
      </c>
      <c r="Q6674">
        <v>0</v>
      </c>
      <c r="R6674">
        <v>0</v>
      </c>
      <c r="S6674">
        <v>0</v>
      </c>
      <c r="T6674">
        <v>6</v>
      </c>
      <c r="U6674">
        <v>0</v>
      </c>
      <c r="V6674">
        <v>1</v>
      </c>
      <c r="W6674">
        <v>0</v>
      </c>
      <c r="X6674">
        <v>29.523880098706023</v>
      </c>
      <c r="Y6674">
        <v>0</v>
      </c>
      <c r="Z6674">
        <v>0</v>
      </c>
      <c r="AA6674">
        <v>0</v>
      </c>
      <c r="AB6674">
        <v>25.089711042149428</v>
      </c>
      <c r="AC6674">
        <v>0</v>
      </c>
      <c r="AD6674">
        <v>16.40046129873063</v>
      </c>
      <c r="AE6674">
        <v>71.014052439586081</v>
      </c>
    </row>
    <row r="6675" spans="1:31" x14ac:dyDescent="0.25">
      <c r="A6675">
        <v>2429092</v>
      </c>
      <c r="B6675">
        <v>1</v>
      </c>
      <c r="C6675" t="s">
        <v>80</v>
      </c>
      <c r="D6675" t="s">
        <v>85</v>
      </c>
      <c r="E6675" t="s">
        <v>290</v>
      </c>
      <c r="F6675" t="s">
        <v>18670</v>
      </c>
      <c r="G6675" t="s">
        <v>525</v>
      </c>
      <c r="H6675" t="s">
        <v>135</v>
      </c>
      <c r="I6675" t="s">
        <v>136</v>
      </c>
      <c r="J6675" t="s">
        <v>137</v>
      </c>
      <c r="K6675" t="s">
        <v>138</v>
      </c>
      <c r="L6675" t="s">
        <v>19156</v>
      </c>
      <c r="M6675" t="s">
        <v>19157</v>
      </c>
      <c r="N6675">
        <v>7.454722222</v>
      </c>
      <c r="O6675">
        <v>0</v>
      </c>
      <c r="P6675">
        <v>98</v>
      </c>
      <c r="Q6675">
        <v>0</v>
      </c>
      <c r="R6675">
        <v>0</v>
      </c>
      <c r="S6675">
        <v>0</v>
      </c>
      <c r="T6675">
        <v>5</v>
      </c>
      <c r="U6675">
        <v>0</v>
      </c>
      <c r="V6675">
        <v>0</v>
      </c>
      <c r="W6675">
        <v>0</v>
      </c>
      <c r="X6675">
        <v>316.04560083512234</v>
      </c>
      <c r="Y6675">
        <v>0</v>
      </c>
      <c r="Z6675">
        <v>0</v>
      </c>
      <c r="AA6675">
        <v>0</v>
      </c>
      <c r="AB6675">
        <v>142.15171623268952</v>
      </c>
      <c r="AC6675">
        <v>0</v>
      </c>
      <c r="AD6675">
        <v>0</v>
      </c>
      <c r="AE6675">
        <v>458.19731706781187</v>
      </c>
    </row>
    <row r="6676" spans="1:31" x14ac:dyDescent="0.25">
      <c r="A6676">
        <v>2429069</v>
      </c>
      <c r="B6676">
        <v>1</v>
      </c>
      <c r="C6676" t="s">
        <v>80</v>
      </c>
      <c r="D6676" t="s">
        <v>108</v>
      </c>
      <c r="E6676" t="s">
        <v>161</v>
      </c>
      <c r="F6676" t="s">
        <v>19158</v>
      </c>
      <c r="G6676" t="s">
        <v>3713</v>
      </c>
      <c r="H6676" t="s">
        <v>144</v>
      </c>
      <c r="I6676" t="s">
        <v>136</v>
      </c>
      <c r="J6676" t="s">
        <v>3</v>
      </c>
      <c r="K6676" t="s">
        <v>138</v>
      </c>
      <c r="L6676" t="s">
        <v>19159</v>
      </c>
      <c r="M6676" t="s">
        <v>19160</v>
      </c>
      <c r="N6676">
        <v>7.0452777769999999</v>
      </c>
      <c r="O6676">
        <v>0</v>
      </c>
      <c r="P6676">
        <v>45</v>
      </c>
      <c r="Q6676">
        <v>0</v>
      </c>
      <c r="R6676">
        <v>2</v>
      </c>
      <c r="S6676">
        <v>0</v>
      </c>
      <c r="T6676">
        <v>2</v>
      </c>
      <c r="U6676">
        <v>0</v>
      </c>
      <c r="V6676">
        <v>0</v>
      </c>
      <c r="W6676">
        <v>0</v>
      </c>
      <c r="X6676">
        <v>42.204928374043561</v>
      </c>
      <c r="Y6676">
        <v>0</v>
      </c>
      <c r="Z6676">
        <v>0</v>
      </c>
      <c r="AA6676">
        <v>0</v>
      </c>
      <c r="AB6676">
        <v>12.586052374418822</v>
      </c>
      <c r="AC6676">
        <v>0</v>
      </c>
      <c r="AD6676">
        <v>0</v>
      </c>
      <c r="AE6676">
        <v>54.790980748462381</v>
      </c>
    </row>
    <row r="6677" spans="1:31" x14ac:dyDescent="0.25">
      <c r="A6677">
        <v>2428900</v>
      </c>
      <c r="B6677">
        <v>1</v>
      </c>
      <c r="C6677" t="s">
        <v>80</v>
      </c>
      <c r="D6677" t="s">
        <v>93</v>
      </c>
      <c r="E6677" t="s">
        <v>132</v>
      </c>
      <c r="F6677" t="s">
        <v>19161</v>
      </c>
      <c r="G6677" t="s">
        <v>134</v>
      </c>
      <c r="H6677" t="s">
        <v>135</v>
      </c>
      <c r="I6677" t="s">
        <v>136</v>
      </c>
      <c r="J6677" t="s">
        <v>137</v>
      </c>
      <c r="K6677" t="s">
        <v>138</v>
      </c>
      <c r="L6677" t="s">
        <v>19162</v>
      </c>
      <c r="M6677" t="s">
        <v>19163</v>
      </c>
      <c r="N6677">
        <v>6.0686111110000001</v>
      </c>
      <c r="O6677">
        <v>0</v>
      </c>
      <c r="P6677">
        <v>1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0.45338220607009061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0.45338220607009061</v>
      </c>
    </row>
    <row r="6678" spans="1:31" x14ac:dyDescent="0.25">
      <c r="A6678">
        <v>2429046</v>
      </c>
      <c r="B6678">
        <v>1</v>
      </c>
      <c r="C6678" t="s">
        <v>81</v>
      </c>
      <c r="D6678" t="s">
        <v>112</v>
      </c>
      <c r="E6678" t="s">
        <v>156</v>
      </c>
      <c r="F6678" t="s">
        <v>19164</v>
      </c>
      <c r="G6678" t="s">
        <v>158</v>
      </c>
      <c r="H6678" t="s">
        <v>135</v>
      </c>
      <c r="I6678" t="s">
        <v>136</v>
      </c>
      <c r="J6678" t="s">
        <v>137</v>
      </c>
      <c r="K6678" t="s">
        <v>138</v>
      </c>
      <c r="L6678" t="s">
        <v>19165</v>
      </c>
      <c r="M6678" t="s">
        <v>19166</v>
      </c>
      <c r="N6678">
        <v>3.488611111</v>
      </c>
      <c r="O6678">
        <v>0</v>
      </c>
      <c r="P6678">
        <v>44</v>
      </c>
      <c r="Q6678">
        <v>0</v>
      </c>
      <c r="R6678">
        <v>1</v>
      </c>
      <c r="S6678">
        <v>0</v>
      </c>
      <c r="T6678">
        <v>1</v>
      </c>
      <c r="U6678">
        <v>0</v>
      </c>
      <c r="V6678">
        <v>0</v>
      </c>
      <c r="W6678">
        <v>0</v>
      </c>
      <c r="X6678">
        <v>4.4490052396865813</v>
      </c>
      <c r="Y6678">
        <v>0</v>
      </c>
      <c r="Z6678">
        <v>1.1169005615062195</v>
      </c>
      <c r="AA6678">
        <v>0</v>
      </c>
      <c r="AB6678">
        <v>0</v>
      </c>
      <c r="AC6678">
        <v>0</v>
      </c>
      <c r="AD6678">
        <v>0</v>
      </c>
      <c r="AE6678">
        <v>5.5659058011928009</v>
      </c>
    </row>
    <row r="6679" spans="1:31" x14ac:dyDescent="0.25">
      <c r="A6679">
        <v>2429006</v>
      </c>
      <c r="B6679">
        <v>1</v>
      </c>
      <c r="C6679" t="s">
        <v>80</v>
      </c>
      <c r="D6679" t="s">
        <v>82</v>
      </c>
      <c r="E6679" t="s">
        <v>132</v>
      </c>
      <c r="F6679" t="s">
        <v>19167</v>
      </c>
      <c r="G6679" t="s">
        <v>249</v>
      </c>
      <c r="H6679" t="s">
        <v>135</v>
      </c>
      <c r="I6679" t="s">
        <v>136</v>
      </c>
      <c r="J6679" t="s">
        <v>137</v>
      </c>
      <c r="K6679" t="s">
        <v>138</v>
      </c>
      <c r="L6679" t="s">
        <v>19168</v>
      </c>
      <c r="M6679" t="s">
        <v>19169</v>
      </c>
      <c r="N6679">
        <v>1.1391666659999999</v>
      </c>
      <c r="O6679">
        <v>0</v>
      </c>
      <c r="P6679">
        <v>1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0.84755447073061152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0.84755447073061152</v>
      </c>
    </row>
    <row r="6680" spans="1:31" x14ac:dyDescent="0.25">
      <c r="A6680">
        <v>2428820</v>
      </c>
      <c r="B6680">
        <v>1</v>
      </c>
      <c r="C6680" t="s">
        <v>80</v>
      </c>
      <c r="D6680" t="s">
        <v>85</v>
      </c>
      <c r="E6680" t="s">
        <v>156</v>
      </c>
      <c r="F6680" t="s">
        <v>19170</v>
      </c>
      <c r="G6680" t="s">
        <v>187</v>
      </c>
      <c r="H6680" t="s">
        <v>135</v>
      </c>
      <c r="I6680" t="s">
        <v>136</v>
      </c>
      <c r="J6680" t="s">
        <v>137</v>
      </c>
      <c r="K6680" t="s">
        <v>164</v>
      </c>
      <c r="L6680" t="s">
        <v>19171</v>
      </c>
      <c r="M6680" t="s">
        <v>19172</v>
      </c>
      <c r="N6680">
        <v>2.5380555550000001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14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83.997091311949575</v>
      </c>
      <c r="AC6680">
        <v>0</v>
      </c>
      <c r="AD6680">
        <v>0</v>
      </c>
      <c r="AE6680">
        <v>83.997091311949575</v>
      </c>
    </row>
    <row r="6681" spans="1:31" x14ac:dyDescent="0.25">
      <c r="A6681">
        <v>2429238</v>
      </c>
      <c r="B6681">
        <v>1</v>
      </c>
      <c r="C6681" t="s">
        <v>80</v>
      </c>
      <c r="D6681" t="s">
        <v>85</v>
      </c>
      <c r="E6681" t="s">
        <v>156</v>
      </c>
      <c r="F6681" t="s">
        <v>19173</v>
      </c>
      <c r="G6681" t="s">
        <v>175</v>
      </c>
      <c r="H6681" t="s">
        <v>135</v>
      </c>
      <c r="I6681" t="s">
        <v>136</v>
      </c>
      <c r="J6681" t="s">
        <v>137</v>
      </c>
      <c r="K6681" t="s">
        <v>138</v>
      </c>
      <c r="L6681" t="s">
        <v>19174</v>
      </c>
      <c r="M6681" t="s">
        <v>19175</v>
      </c>
      <c r="N6681">
        <v>1.613611111</v>
      </c>
      <c r="O6681">
        <v>0</v>
      </c>
      <c r="P6681">
        <v>106</v>
      </c>
      <c r="Q6681">
        <v>0</v>
      </c>
      <c r="R6681">
        <v>0</v>
      </c>
      <c r="S6681">
        <v>0</v>
      </c>
      <c r="T6681">
        <v>12</v>
      </c>
      <c r="U6681">
        <v>0</v>
      </c>
      <c r="V6681">
        <v>0</v>
      </c>
      <c r="W6681">
        <v>0</v>
      </c>
      <c r="X6681">
        <v>47.348481616010325</v>
      </c>
      <c r="Y6681">
        <v>0</v>
      </c>
      <c r="Z6681">
        <v>0</v>
      </c>
      <c r="AA6681">
        <v>0</v>
      </c>
      <c r="AB6681">
        <v>22.576650066254508</v>
      </c>
      <c r="AC6681">
        <v>0</v>
      </c>
      <c r="AD6681">
        <v>0</v>
      </c>
      <c r="AE6681">
        <v>69.925131682264833</v>
      </c>
    </row>
    <row r="6682" spans="1:31" x14ac:dyDescent="0.25">
      <c r="A6682">
        <v>2428840</v>
      </c>
      <c r="B6682">
        <v>1</v>
      </c>
      <c r="C6682" t="s">
        <v>80</v>
      </c>
      <c r="D6682" t="s">
        <v>105</v>
      </c>
      <c r="E6682" t="s">
        <v>141</v>
      </c>
      <c r="F6682" t="s">
        <v>19176</v>
      </c>
      <c r="G6682" t="s">
        <v>355</v>
      </c>
      <c r="H6682" t="s">
        <v>144</v>
      </c>
      <c r="I6682" t="s">
        <v>136</v>
      </c>
      <c r="J6682" t="s">
        <v>137</v>
      </c>
      <c r="K6682" t="s">
        <v>164</v>
      </c>
      <c r="L6682" t="s">
        <v>19177</v>
      </c>
      <c r="M6682" t="s">
        <v>19178</v>
      </c>
      <c r="N6682">
        <v>5.3172222219999998</v>
      </c>
      <c r="O6682">
        <v>2</v>
      </c>
      <c r="P6682">
        <v>1492</v>
      </c>
      <c r="Q6682">
        <v>3</v>
      </c>
      <c r="R6682">
        <v>114</v>
      </c>
      <c r="S6682">
        <v>7</v>
      </c>
      <c r="T6682">
        <v>140</v>
      </c>
      <c r="U6682">
        <v>1</v>
      </c>
      <c r="V6682">
        <v>0</v>
      </c>
      <c r="W6682">
        <v>6.6897280883665546</v>
      </c>
      <c r="X6682">
        <v>1816.6627306449107</v>
      </c>
      <c r="Y6682">
        <v>353.03959546166789</v>
      </c>
      <c r="Z6682">
        <v>60.675984011896873</v>
      </c>
      <c r="AA6682">
        <v>270.72170384848704</v>
      </c>
      <c r="AB6682">
        <v>1201.5228133213261</v>
      </c>
      <c r="AC6682">
        <v>150.58925833419588</v>
      </c>
      <c r="AD6682">
        <v>0</v>
      </c>
      <c r="AE6682">
        <v>3859.901813710851</v>
      </c>
    </row>
    <row r="6683" spans="1:31" x14ac:dyDescent="0.25">
      <c r="A6683">
        <v>2428983</v>
      </c>
      <c r="B6683">
        <v>1</v>
      </c>
      <c r="C6683" t="s">
        <v>80</v>
      </c>
      <c r="D6683" t="s">
        <v>95</v>
      </c>
      <c r="E6683" t="s">
        <v>229</v>
      </c>
      <c r="F6683" t="s">
        <v>9096</v>
      </c>
      <c r="G6683" t="s">
        <v>143</v>
      </c>
      <c r="H6683" t="s">
        <v>144</v>
      </c>
      <c r="I6683" t="s">
        <v>136</v>
      </c>
      <c r="J6683" t="s">
        <v>137</v>
      </c>
      <c r="K6683" t="s">
        <v>138</v>
      </c>
      <c r="L6683" t="s">
        <v>19179</v>
      </c>
      <c r="M6683" t="s">
        <v>19180</v>
      </c>
      <c r="N6683">
        <v>0.39833333300000001</v>
      </c>
      <c r="O6683">
        <v>0</v>
      </c>
      <c r="P6683">
        <v>144</v>
      </c>
      <c r="Q6683">
        <v>0</v>
      </c>
      <c r="R6683">
        <v>1</v>
      </c>
      <c r="S6683">
        <v>28</v>
      </c>
      <c r="T6683">
        <v>10</v>
      </c>
      <c r="U6683">
        <v>5</v>
      </c>
      <c r="V6683">
        <v>0</v>
      </c>
      <c r="W6683">
        <v>0</v>
      </c>
      <c r="X6683">
        <v>13.068088864929228</v>
      </c>
      <c r="Y6683">
        <v>0</v>
      </c>
      <c r="Z6683">
        <v>0</v>
      </c>
      <c r="AA6683">
        <v>100.57476772431997</v>
      </c>
      <c r="AB6683">
        <v>3.1775441277356244</v>
      </c>
      <c r="AC6683">
        <v>536.72420534216303</v>
      </c>
      <c r="AD6683">
        <v>0</v>
      </c>
      <c r="AE6683">
        <v>653.5446060591479</v>
      </c>
    </row>
    <row r="6684" spans="1:31" x14ac:dyDescent="0.25">
      <c r="A6684">
        <v>2429132</v>
      </c>
      <c r="B6684">
        <v>1</v>
      </c>
      <c r="C6684" t="s">
        <v>81</v>
      </c>
      <c r="D6684" t="s">
        <v>115</v>
      </c>
      <c r="E6684" t="s">
        <v>132</v>
      </c>
      <c r="F6684" t="s">
        <v>19181</v>
      </c>
      <c r="G6684" t="s">
        <v>134</v>
      </c>
      <c r="H6684" t="s">
        <v>135</v>
      </c>
      <c r="I6684" t="s">
        <v>136</v>
      </c>
      <c r="J6684" t="s">
        <v>137</v>
      </c>
      <c r="K6684" t="s">
        <v>138</v>
      </c>
      <c r="L6684" t="s">
        <v>19182</v>
      </c>
      <c r="M6684" t="s">
        <v>19183</v>
      </c>
      <c r="N6684">
        <v>1.6455555550000001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1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</row>
    <row r="6685" spans="1:31" x14ac:dyDescent="0.25">
      <c r="A6685">
        <v>2428711</v>
      </c>
      <c r="B6685">
        <v>1</v>
      </c>
      <c r="C6685" t="s">
        <v>80</v>
      </c>
      <c r="D6685" t="s">
        <v>103</v>
      </c>
      <c r="E6685" t="s">
        <v>156</v>
      </c>
      <c r="F6685" t="s">
        <v>19184</v>
      </c>
      <c r="G6685" t="s">
        <v>175</v>
      </c>
      <c r="H6685" t="s">
        <v>135</v>
      </c>
      <c r="I6685" t="s">
        <v>136</v>
      </c>
      <c r="J6685" t="s">
        <v>137</v>
      </c>
      <c r="K6685" t="s">
        <v>138</v>
      </c>
      <c r="L6685" t="s">
        <v>19185</v>
      </c>
      <c r="M6685" t="s">
        <v>19186</v>
      </c>
      <c r="N6685">
        <v>0.70166666600000005</v>
      </c>
      <c r="O6685">
        <v>0</v>
      </c>
      <c r="P6685">
        <v>765</v>
      </c>
      <c r="Q6685">
        <v>0</v>
      </c>
      <c r="R6685">
        <v>2</v>
      </c>
      <c r="S6685">
        <v>0</v>
      </c>
      <c r="T6685">
        <v>102</v>
      </c>
      <c r="U6685">
        <v>0</v>
      </c>
      <c r="V6685">
        <v>0</v>
      </c>
      <c r="W6685">
        <v>0</v>
      </c>
      <c r="X6685">
        <v>115.4484953374739</v>
      </c>
      <c r="Y6685">
        <v>0</v>
      </c>
      <c r="Z6685">
        <v>0</v>
      </c>
      <c r="AA6685">
        <v>0</v>
      </c>
      <c r="AB6685">
        <v>45.571612551423478</v>
      </c>
      <c r="AC6685">
        <v>0</v>
      </c>
      <c r="AD6685">
        <v>0</v>
      </c>
      <c r="AE6685">
        <v>161.02010788889737</v>
      </c>
    </row>
    <row r="6686" spans="1:31" x14ac:dyDescent="0.25">
      <c r="A6686">
        <v>2428903</v>
      </c>
      <c r="B6686">
        <v>1</v>
      </c>
      <c r="C6686" t="s">
        <v>80</v>
      </c>
      <c r="D6686" t="s">
        <v>93</v>
      </c>
      <c r="E6686" t="s">
        <v>156</v>
      </c>
      <c r="F6686" t="s">
        <v>19187</v>
      </c>
      <c r="G6686" t="s">
        <v>187</v>
      </c>
      <c r="H6686" t="s">
        <v>135</v>
      </c>
      <c r="I6686" t="s">
        <v>136</v>
      </c>
      <c r="J6686" t="s">
        <v>137</v>
      </c>
      <c r="K6686" t="s">
        <v>164</v>
      </c>
      <c r="L6686" t="s">
        <v>19188</v>
      </c>
      <c r="M6686" t="s">
        <v>19189</v>
      </c>
      <c r="N6686">
        <v>0.50249999999999995</v>
      </c>
      <c r="O6686">
        <v>0</v>
      </c>
      <c r="P6686">
        <v>159</v>
      </c>
      <c r="Q6686">
        <v>0</v>
      </c>
      <c r="R6686">
        <v>0</v>
      </c>
      <c r="S6686">
        <v>0</v>
      </c>
      <c r="T6686">
        <v>14</v>
      </c>
      <c r="U6686">
        <v>0</v>
      </c>
      <c r="V6686">
        <v>0</v>
      </c>
      <c r="W6686">
        <v>0</v>
      </c>
      <c r="X6686">
        <v>22.882065560790998</v>
      </c>
      <c r="Y6686">
        <v>0</v>
      </c>
      <c r="Z6686">
        <v>0</v>
      </c>
      <c r="AA6686">
        <v>0</v>
      </c>
      <c r="AB6686">
        <v>15.025736895937536</v>
      </c>
      <c r="AC6686">
        <v>0</v>
      </c>
      <c r="AD6686">
        <v>0</v>
      </c>
      <c r="AE6686">
        <v>37.907802456728533</v>
      </c>
    </row>
    <row r="6687" spans="1:31" x14ac:dyDescent="0.25">
      <c r="A6687">
        <v>2428734</v>
      </c>
      <c r="B6687">
        <v>1</v>
      </c>
      <c r="C6687" t="s">
        <v>80</v>
      </c>
      <c r="D6687" t="s">
        <v>90</v>
      </c>
      <c r="E6687" t="s">
        <v>132</v>
      </c>
      <c r="F6687" t="s">
        <v>19190</v>
      </c>
      <c r="G6687" t="s">
        <v>134</v>
      </c>
      <c r="H6687" t="s">
        <v>135</v>
      </c>
      <c r="I6687" t="s">
        <v>136</v>
      </c>
      <c r="J6687" t="s">
        <v>137</v>
      </c>
      <c r="K6687" t="s">
        <v>138</v>
      </c>
      <c r="L6687" t="s">
        <v>19191</v>
      </c>
      <c r="M6687" t="s">
        <v>19192</v>
      </c>
      <c r="N6687">
        <v>1.569722222</v>
      </c>
      <c r="O6687">
        <v>0</v>
      </c>
      <c r="P6687">
        <v>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</row>
    <row r="6688" spans="1:31" x14ac:dyDescent="0.25">
      <c r="A6688">
        <v>2429235</v>
      </c>
      <c r="B6688">
        <v>1</v>
      </c>
      <c r="C6688" t="s">
        <v>80</v>
      </c>
      <c r="D6688" t="s">
        <v>82</v>
      </c>
      <c r="E6688" t="s">
        <v>132</v>
      </c>
      <c r="F6688" t="s">
        <v>19193</v>
      </c>
      <c r="G6688" t="s">
        <v>134</v>
      </c>
      <c r="H6688" t="s">
        <v>135</v>
      </c>
      <c r="I6688" t="s">
        <v>136</v>
      </c>
      <c r="J6688" t="s">
        <v>137</v>
      </c>
      <c r="K6688" t="s">
        <v>138</v>
      </c>
      <c r="L6688" t="s">
        <v>19194</v>
      </c>
      <c r="M6688" t="s">
        <v>19195</v>
      </c>
      <c r="N6688">
        <v>1.8147222220000001</v>
      </c>
      <c r="O6688">
        <v>0</v>
      </c>
      <c r="P6688">
        <v>9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4.2961160090605466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4.2961160090605466</v>
      </c>
    </row>
    <row r="6689" spans="1:31" x14ac:dyDescent="0.25">
      <c r="A6689">
        <v>2428880</v>
      </c>
      <c r="B6689">
        <v>1</v>
      </c>
      <c r="C6689" t="s">
        <v>80</v>
      </c>
      <c r="D6689" t="s">
        <v>97</v>
      </c>
      <c r="E6689" t="s">
        <v>132</v>
      </c>
      <c r="F6689" t="s">
        <v>19196</v>
      </c>
      <c r="G6689" t="s">
        <v>134</v>
      </c>
      <c r="H6689" t="s">
        <v>135</v>
      </c>
      <c r="I6689" t="s">
        <v>136</v>
      </c>
      <c r="J6689" t="s">
        <v>137</v>
      </c>
      <c r="K6689" t="s">
        <v>138</v>
      </c>
      <c r="L6689" t="s">
        <v>19197</v>
      </c>
      <c r="M6689" t="s">
        <v>19198</v>
      </c>
      <c r="N6689">
        <v>2.3199999999999998</v>
      </c>
      <c r="O6689">
        <v>0</v>
      </c>
      <c r="P6689">
        <v>1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0.83381317074612671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0.83381317074612671</v>
      </c>
    </row>
    <row r="6690" spans="1:31" x14ac:dyDescent="0.25">
      <c r="A6690">
        <v>2428717</v>
      </c>
      <c r="B6690">
        <v>1</v>
      </c>
      <c r="C6690" t="s">
        <v>80</v>
      </c>
      <c r="D6690" t="s">
        <v>96</v>
      </c>
      <c r="E6690" t="s">
        <v>132</v>
      </c>
      <c r="F6690" t="s">
        <v>19199</v>
      </c>
      <c r="G6690" t="s">
        <v>134</v>
      </c>
      <c r="H6690" t="s">
        <v>135</v>
      </c>
      <c r="I6690" t="s">
        <v>136</v>
      </c>
      <c r="J6690" t="s">
        <v>137</v>
      </c>
      <c r="K6690" t="s">
        <v>138</v>
      </c>
      <c r="L6690" t="s">
        <v>19200</v>
      </c>
      <c r="M6690" t="s">
        <v>19201</v>
      </c>
      <c r="N6690">
        <v>1.204722222</v>
      </c>
      <c r="O6690">
        <v>0</v>
      </c>
      <c r="P6690">
        <v>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5.8881790881015E-2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5.8881790881015E-2</v>
      </c>
    </row>
    <row r="6691" spans="1:31" x14ac:dyDescent="0.25">
      <c r="A6691">
        <v>2429003</v>
      </c>
      <c r="B6691">
        <v>1</v>
      </c>
      <c r="C6691" t="s">
        <v>80</v>
      </c>
      <c r="D6691" t="s">
        <v>85</v>
      </c>
      <c r="E6691" t="s">
        <v>290</v>
      </c>
      <c r="F6691" t="s">
        <v>18670</v>
      </c>
      <c r="G6691" t="s">
        <v>308</v>
      </c>
      <c r="H6691" t="s">
        <v>135</v>
      </c>
      <c r="I6691" t="s">
        <v>136</v>
      </c>
      <c r="J6691" t="s">
        <v>137</v>
      </c>
      <c r="K6691" t="s">
        <v>138</v>
      </c>
      <c r="L6691" t="s">
        <v>19202</v>
      </c>
      <c r="M6691" t="s">
        <v>19203</v>
      </c>
      <c r="N6691">
        <v>1.0763888880000001</v>
      </c>
      <c r="O6691">
        <v>0</v>
      </c>
      <c r="P6691">
        <v>98</v>
      </c>
      <c r="Q6691">
        <v>0</v>
      </c>
      <c r="R6691">
        <v>0</v>
      </c>
      <c r="S6691">
        <v>0</v>
      </c>
      <c r="T6691">
        <v>5</v>
      </c>
      <c r="U6691">
        <v>0</v>
      </c>
      <c r="V6691">
        <v>0</v>
      </c>
      <c r="W6691">
        <v>0</v>
      </c>
      <c r="X6691">
        <v>43.611510454406897</v>
      </c>
      <c r="Y6691">
        <v>0</v>
      </c>
      <c r="Z6691">
        <v>0</v>
      </c>
      <c r="AA6691">
        <v>0</v>
      </c>
      <c r="AB6691">
        <v>30.472293283924458</v>
      </c>
      <c r="AC6691">
        <v>0</v>
      </c>
      <c r="AD6691">
        <v>0</v>
      </c>
      <c r="AE6691">
        <v>74.083803738331355</v>
      </c>
    </row>
    <row r="6692" spans="1:31" x14ac:dyDescent="0.25">
      <c r="A6692">
        <v>2428863</v>
      </c>
      <c r="B6692">
        <v>1</v>
      </c>
      <c r="C6692" t="s">
        <v>80</v>
      </c>
      <c r="D6692" t="s">
        <v>93</v>
      </c>
      <c r="E6692" t="s">
        <v>156</v>
      </c>
      <c r="F6692" t="s">
        <v>19048</v>
      </c>
      <c r="G6692" t="s">
        <v>187</v>
      </c>
      <c r="H6692" t="s">
        <v>135</v>
      </c>
      <c r="I6692" t="s">
        <v>136</v>
      </c>
      <c r="J6692" t="s">
        <v>137</v>
      </c>
      <c r="K6692" t="s">
        <v>164</v>
      </c>
      <c r="L6692" t="s">
        <v>19204</v>
      </c>
      <c r="M6692" t="s">
        <v>19205</v>
      </c>
      <c r="N6692">
        <v>0.43583333299999999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26</v>
      </c>
      <c r="U6692">
        <v>0</v>
      </c>
      <c r="V6692">
        <v>1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19.47226455928784</v>
      </c>
      <c r="AC6692">
        <v>0</v>
      </c>
      <c r="AD6692">
        <v>7.4209352034052092</v>
      </c>
      <c r="AE6692">
        <v>26.893199762693051</v>
      </c>
    </row>
    <row r="6693" spans="1:31" x14ac:dyDescent="0.25">
      <c r="A6693">
        <v>2429106</v>
      </c>
      <c r="B6693">
        <v>1</v>
      </c>
      <c r="C6693" t="s">
        <v>80</v>
      </c>
      <c r="D6693" t="s">
        <v>88</v>
      </c>
      <c r="E6693" t="s">
        <v>132</v>
      </c>
      <c r="F6693" t="s">
        <v>19206</v>
      </c>
      <c r="G6693" t="s">
        <v>153</v>
      </c>
      <c r="H6693" t="s">
        <v>135</v>
      </c>
      <c r="I6693" t="s">
        <v>136</v>
      </c>
      <c r="J6693" t="s">
        <v>137</v>
      </c>
      <c r="K6693" t="s">
        <v>138</v>
      </c>
      <c r="L6693" t="s">
        <v>19207</v>
      </c>
      <c r="M6693" t="s">
        <v>19208</v>
      </c>
      <c r="N6693">
        <v>5.4308333329999998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1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2.8010438110523301</v>
      </c>
      <c r="AC6693">
        <v>0</v>
      </c>
      <c r="AD6693">
        <v>0</v>
      </c>
      <c r="AE6693">
        <v>2.8010438110523301</v>
      </c>
    </row>
    <row r="6694" spans="1:31" x14ac:dyDescent="0.25">
      <c r="A6694">
        <v>2429149</v>
      </c>
      <c r="B6694">
        <v>1</v>
      </c>
      <c r="C6694" t="s">
        <v>81</v>
      </c>
      <c r="D6694" t="s">
        <v>120</v>
      </c>
      <c r="E6694" t="s">
        <v>141</v>
      </c>
      <c r="F6694" t="s">
        <v>19209</v>
      </c>
      <c r="G6694" t="s">
        <v>143</v>
      </c>
      <c r="H6694" t="s">
        <v>144</v>
      </c>
      <c r="I6694" t="s">
        <v>136</v>
      </c>
      <c r="J6694" t="s">
        <v>137</v>
      </c>
      <c r="K6694" t="s">
        <v>138</v>
      </c>
      <c r="L6694" t="s">
        <v>19210</v>
      </c>
      <c r="M6694" t="s">
        <v>19211</v>
      </c>
      <c r="N6694">
        <v>0.74805555499999998</v>
      </c>
      <c r="O6694">
        <v>1</v>
      </c>
      <c r="P6694">
        <v>133</v>
      </c>
      <c r="Q6694">
        <v>36</v>
      </c>
      <c r="R6694">
        <v>11</v>
      </c>
      <c r="S6694">
        <v>1</v>
      </c>
      <c r="T6694">
        <v>18</v>
      </c>
      <c r="U6694">
        <v>0</v>
      </c>
      <c r="V6694">
        <v>0</v>
      </c>
      <c r="W6694">
        <v>0</v>
      </c>
      <c r="X6694">
        <v>23.899414663297915</v>
      </c>
      <c r="Y6694">
        <v>0.70703567653407784</v>
      </c>
      <c r="Z6694">
        <v>3.9057810949897223E-3</v>
      </c>
      <c r="AA6694">
        <v>0</v>
      </c>
      <c r="AB6694">
        <v>2.1001506059081274</v>
      </c>
      <c r="AC6694">
        <v>0</v>
      </c>
      <c r="AD6694">
        <v>0</v>
      </c>
      <c r="AE6694">
        <v>26.710506726835106</v>
      </c>
    </row>
    <row r="6695" spans="1:31" x14ac:dyDescent="0.25">
      <c r="A6695">
        <v>2429172</v>
      </c>
      <c r="B6695">
        <v>1</v>
      </c>
      <c r="C6695" t="s">
        <v>81</v>
      </c>
      <c r="D6695" t="s">
        <v>112</v>
      </c>
      <c r="E6695" t="s">
        <v>141</v>
      </c>
      <c r="F6695" t="s">
        <v>5193</v>
      </c>
      <c r="G6695" t="s">
        <v>143</v>
      </c>
      <c r="H6695" t="s">
        <v>144</v>
      </c>
      <c r="I6695" t="s">
        <v>136</v>
      </c>
      <c r="J6695" t="s">
        <v>137</v>
      </c>
      <c r="K6695" t="s">
        <v>138</v>
      </c>
      <c r="L6695" t="s">
        <v>19212</v>
      </c>
      <c r="M6695" t="s">
        <v>19213</v>
      </c>
      <c r="N6695">
        <v>0.68222222200000004</v>
      </c>
      <c r="O6695">
        <v>0</v>
      </c>
      <c r="P6695">
        <v>0</v>
      </c>
      <c r="Q6695">
        <v>25</v>
      </c>
      <c r="R6695">
        <v>0</v>
      </c>
      <c r="S6695">
        <v>2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3.0935232668804535</v>
      </c>
      <c r="Z6695">
        <v>0</v>
      </c>
      <c r="AA6695">
        <v>0.41786074198821338</v>
      </c>
      <c r="AB6695">
        <v>0</v>
      </c>
      <c r="AC6695">
        <v>0</v>
      </c>
      <c r="AD6695">
        <v>0</v>
      </c>
      <c r="AE6695">
        <v>3.5113840088686668</v>
      </c>
    </row>
    <row r="6696" spans="1:31" x14ac:dyDescent="0.25">
      <c r="A6696">
        <v>2428800</v>
      </c>
      <c r="B6696">
        <v>1</v>
      </c>
      <c r="C6696" t="s">
        <v>81</v>
      </c>
      <c r="D6696" t="s">
        <v>128</v>
      </c>
      <c r="E6696" t="s">
        <v>147</v>
      </c>
      <c r="F6696" t="s">
        <v>764</v>
      </c>
      <c r="G6696" t="s">
        <v>525</v>
      </c>
      <c r="H6696" t="s">
        <v>135</v>
      </c>
      <c r="I6696" t="s">
        <v>136</v>
      </c>
      <c r="J6696" t="s">
        <v>137</v>
      </c>
      <c r="K6696" t="s">
        <v>138</v>
      </c>
      <c r="L6696" t="s">
        <v>19214</v>
      </c>
      <c r="M6696" t="s">
        <v>19215</v>
      </c>
      <c r="N6696">
        <v>7.9225000000000003</v>
      </c>
      <c r="O6696">
        <v>0</v>
      </c>
      <c r="P6696">
        <v>121</v>
      </c>
      <c r="Q6696">
        <v>0</v>
      </c>
      <c r="R6696">
        <v>0</v>
      </c>
      <c r="S6696">
        <v>0</v>
      </c>
      <c r="T6696">
        <v>9</v>
      </c>
      <c r="U6696">
        <v>0</v>
      </c>
      <c r="V6696">
        <v>0</v>
      </c>
      <c r="W6696">
        <v>0</v>
      </c>
      <c r="X6696">
        <v>215.02676070873383</v>
      </c>
      <c r="Y6696">
        <v>0</v>
      </c>
      <c r="Z6696">
        <v>0</v>
      </c>
      <c r="AA6696">
        <v>0</v>
      </c>
      <c r="AB6696">
        <v>35.04612985700858</v>
      </c>
      <c r="AC6696">
        <v>0</v>
      </c>
      <c r="AD6696">
        <v>0</v>
      </c>
      <c r="AE6696">
        <v>250.0728905657424</v>
      </c>
    </row>
    <row r="6697" spans="1:31" x14ac:dyDescent="0.25">
      <c r="A6697">
        <v>2429029</v>
      </c>
      <c r="B6697">
        <v>1</v>
      </c>
      <c r="C6697" t="s">
        <v>80</v>
      </c>
      <c r="D6697" t="s">
        <v>90</v>
      </c>
      <c r="E6697" t="s">
        <v>156</v>
      </c>
      <c r="F6697" t="s">
        <v>19216</v>
      </c>
      <c r="G6697" t="s">
        <v>175</v>
      </c>
      <c r="H6697" t="s">
        <v>135</v>
      </c>
      <c r="I6697" t="s">
        <v>136</v>
      </c>
      <c r="J6697" t="s">
        <v>137</v>
      </c>
      <c r="K6697" t="s">
        <v>138</v>
      </c>
      <c r="L6697" t="s">
        <v>19217</v>
      </c>
      <c r="M6697" t="s">
        <v>19218</v>
      </c>
      <c r="N6697">
        <v>1.1797222220000001</v>
      </c>
      <c r="O6697">
        <v>0</v>
      </c>
      <c r="P6697">
        <v>69</v>
      </c>
      <c r="Q6697">
        <v>0</v>
      </c>
      <c r="R6697">
        <v>0</v>
      </c>
      <c r="S6697">
        <v>0</v>
      </c>
      <c r="T6697">
        <v>212</v>
      </c>
      <c r="U6697">
        <v>0</v>
      </c>
      <c r="V6697">
        <v>2</v>
      </c>
      <c r="W6697">
        <v>0</v>
      </c>
      <c r="X6697">
        <v>18.074811240582701</v>
      </c>
      <c r="Y6697">
        <v>0</v>
      </c>
      <c r="Z6697">
        <v>0</v>
      </c>
      <c r="AA6697">
        <v>0</v>
      </c>
      <c r="AB6697">
        <v>795.51958638154667</v>
      </c>
      <c r="AC6697">
        <v>0</v>
      </c>
      <c r="AD6697">
        <v>46.714153877402985</v>
      </c>
      <c r="AE6697">
        <v>860.30855149953231</v>
      </c>
    </row>
    <row r="6698" spans="1:31" x14ac:dyDescent="0.25">
      <c r="A6698">
        <v>2429278</v>
      </c>
      <c r="B6698">
        <v>1</v>
      </c>
      <c r="C6698" t="s">
        <v>80</v>
      </c>
      <c r="D6698" t="s">
        <v>97</v>
      </c>
      <c r="E6698" t="s">
        <v>161</v>
      </c>
      <c r="F6698" t="s">
        <v>19219</v>
      </c>
      <c r="G6698" t="s">
        <v>439</v>
      </c>
      <c r="H6698" t="s">
        <v>144</v>
      </c>
      <c r="I6698" t="s">
        <v>136</v>
      </c>
      <c r="J6698" t="s">
        <v>137</v>
      </c>
      <c r="K6698" t="s">
        <v>138</v>
      </c>
      <c r="L6698" t="s">
        <v>19220</v>
      </c>
      <c r="M6698" t="s">
        <v>19221</v>
      </c>
      <c r="N6698">
        <v>3.3244444440000001</v>
      </c>
      <c r="O6698">
        <v>1</v>
      </c>
      <c r="P6698">
        <v>0</v>
      </c>
      <c r="Q6698">
        <v>1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27.708257723939475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27.708257723939475</v>
      </c>
    </row>
    <row r="6699" spans="1:31" x14ac:dyDescent="0.25">
      <c r="A6699">
        <v>2429129</v>
      </c>
      <c r="B6699">
        <v>1</v>
      </c>
      <c r="C6699" t="s">
        <v>80</v>
      </c>
      <c r="D6699" t="s">
        <v>93</v>
      </c>
      <c r="E6699" t="s">
        <v>178</v>
      </c>
      <c r="F6699" t="s">
        <v>19222</v>
      </c>
      <c r="G6699" t="s">
        <v>143</v>
      </c>
      <c r="H6699" t="s">
        <v>144</v>
      </c>
      <c r="I6699" t="s">
        <v>136</v>
      </c>
      <c r="J6699" t="s">
        <v>137</v>
      </c>
      <c r="K6699" t="s">
        <v>138</v>
      </c>
      <c r="L6699" t="s">
        <v>19223</v>
      </c>
      <c r="M6699" t="s">
        <v>19224</v>
      </c>
      <c r="N6699">
        <v>0.39472222200000001</v>
      </c>
      <c r="O6699">
        <v>4</v>
      </c>
      <c r="P6699">
        <v>3561</v>
      </c>
      <c r="Q6699">
        <v>113</v>
      </c>
      <c r="R6699">
        <v>942</v>
      </c>
      <c r="S6699">
        <v>55</v>
      </c>
      <c r="T6699">
        <v>753</v>
      </c>
      <c r="U6699">
        <v>2</v>
      </c>
      <c r="V6699">
        <v>0</v>
      </c>
      <c r="W6699">
        <v>1.1105240605150415</v>
      </c>
      <c r="X6699">
        <v>275.64470777820793</v>
      </c>
      <c r="Y6699">
        <v>91.760630552296533</v>
      </c>
      <c r="Z6699">
        <v>214.67481332106195</v>
      </c>
      <c r="AA6699">
        <v>82.925100914974905</v>
      </c>
      <c r="AB6699">
        <v>223.107600351326</v>
      </c>
      <c r="AC6699">
        <v>35.083291899438365</v>
      </c>
      <c r="AD6699">
        <v>0</v>
      </c>
      <c r="AE6699">
        <v>924.3066688778207</v>
      </c>
    </row>
    <row r="6700" spans="1:31" x14ac:dyDescent="0.25">
      <c r="A6700">
        <v>2428986</v>
      </c>
      <c r="B6700">
        <v>1</v>
      </c>
      <c r="C6700" t="s">
        <v>81</v>
      </c>
      <c r="D6700" t="s">
        <v>115</v>
      </c>
      <c r="E6700" t="s">
        <v>141</v>
      </c>
      <c r="F6700" t="s">
        <v>19225</v>
      </c>
      <c r="G6700" t="s">
        <v>4328</v>
      </c>
      <c r="H6700" t="s">
        <v>144</v>
      </c>
      <c r="I6700" t="s">
        <v>136</v>
      </c>
      <c r="J6700" t="s">
        <v>137</v>
      </c>
      <c r="K6700" t="s">
        <v>164</v>
      </c>
      <c r="L6700" t="s">
        <v>19226</v>
      </c>
      <c r="M6700" t="s">
        <v>19227</v>
      </c>
      <c r="N6700">
        <v>0.93666666600000004</v>
      </c>
      <c r="O6700">
        <v>0</v>
      </c>
      <c r="P6700">
        <v>458</v>
      </c>
      <c r="Q6700">
        <v>0</v>
      </c>
      <c r="R6700">
        <v>0</v>
      </c>
      <c r="S6700">
        <v>1</v>
      </c>
      <c r="T6700">
        <v>36</v>
      </c>
      <c r="U6700">
        <v>0</v>
      </c>
      <c r="V6700">
        <v>0</v>
      </c>
      <c r="W6700">
        <v>0</v>
      </c>
      <c r="X6700">
        <v>79.931792578654225</v>
      </c>
      <c r="Y6700">
        <v>0</v>
      </c>
      <c r="Z6700">
        <v>0</v>
      </c>
      <c r="AA6700">
        <v>55.751710826687315</v>
      </c>
      <c r="AB6700">
        <v>35.753855471934052</v>
      </c>
      <c r="AC6700">
        <v>0</v>
      </c>
      <c r="AD6700">
        <v>0</v>
      </c>
      <c r="AE6700">
        <v>171.43735887727559</v>
      </c>
    </row>
    <row r="6701" spans="1:31" x14ac:dyDescent="0.25">
      <c r="A6701">
        <v>2428837</v>
      </c>
      <c r="B6701">
        <v>1</v>
      </c>
      <c r="C6701" t="s">
        <v>80</v>
      </c>
      <c r="D6701" t="s">
        <v>100</v>
      </c>
      <c r="E6701" t="s">
        <v>132</v>
      </c>
      <c r="F6701" t="s">
        <v>19228</v>
      </c>
      <c r="G6701" t="s">
        <v>198</v>
      </c>
      <c r="H6701" t="s">
        <v>135</v>
      </c>
      <c r="I6701" t="s">
        <v>136</v>
      </c>
      <c r="J6701" t="s">
        <v>137</v>
      </c>
      <c r="K6701" t="s">
        <v>138</v>
      </c>
      <c r="L6701" t="s">
        <v>19229</v>
      </c>
      <c r="M6701" t="s">
        <v>19230</v>
      </c>
      <c r="N6701">
        <v>7.3211111109999996</v>
      </c>
      <c r="O6701">
        <v>0</v>
      </c>
      <c r="P6701">
        <v>1</v>
      </c>
      <c r="Q6701">
        <v>0</v>
      </c>
      <c r="R6701">
        <v>0</v>
      </c>
      <c r="S6701">
        <v>0</v>
      </c>
      <c r="T6701">
        <v>1</v>
      </c>
      <c r="U6701">
        <v>0</v>
      </c>
      <c r="V6701">
        <v>0</v>
      </c>
      <c r="W6701">
        <v>0</v>
      </c>
      <c r="X6701">
        <v>1.6945539551310458</v>
      </c>
      <c r="Y6701">
        <v>0</v>
      </c>
      <c r="Z6701">
        <v>0</v>
      </c>
      <c r="AA6701">
        <v>0</v>
      </c>
      <c r="AB6701">
        <v>2.7967385924096995</v>
      </c>
      <c r="AC6701">
        <v>0</v>
      </c>
      <c r="AD6701">
        <v>0</v>
      </c>
      <c r="AE6701">
        <v>4.4912925475407448</v>
      </c>
    </row>
    <row r="6702" spans="1:31" x14ac:dyDescent="0.25">
      <c r="A6702">
        <v>2428783</v>
      </c>
      <c r="B6702">
        <v>1</v>
      </c>
      <c r="C6702" t="s">
        <v>80</v>
      </c>
      <c r="D6702" t="s">
        <v>86</v>
      </c>
      <c r="E6702" t="s">
        <v>156</v>
      </c>
      <c r="F6702" t="s">
        <v>19231</v>
      </c>
      <c r="G6702" t="s">
        <v>187</v>
      </c>
      <c r="H6702" t="s">
        <v>135</v>
      </c>
      <c r="I6702" t="s">
        <v>136</v>
      </c>
      <c r="J6702" t="s">
        <v>137</v>
      </c>
      <c r="K6702" t="s">
        <v>164</v>
      </c>
      <c r="L6702" t="s">
        <v>19232</v>
      </c>
      <c r="M6702" t="s">
        <v>19233</v>
      </c>
      <c r="N6702">
        <v>4.9219444440000002</v>
      </c>
      <c r="O6702">
        <v>0</v>
      </c>
      <c r="P6702">
        <v>235</v>
      </c>
      <c r="Q6702">
        <v>0</v>
      </c>
      <c r="R6702">
        <v>0</v>
      </c>
      <c r="S6702">
        <v>0</v>
      </c>
      <c r="T6702">
        <v>9</v>
      </c>
      <c r="U6702">
        <v>0</v>
      </c>
      <c r="V6702">
        <v>0</v>
      </c>
      <c r="W6702">
        <v>0</v>
      </c>
      <c r="X6702">
        <v>306.35822605736291</v>
      </c>
      <c r="Y6702">
        <v>0</v>
      </c>
      <c r="Z6702">
        <v>0</v>
      </c>
      <c r="AA6702">
        <v>0</v>
      </c>
      <c r="AB6702">
        <v>45.693655687340375</v>
      </c>
      <c r="AC6702">
        <v>0</v>
      </c>
      <c r="AD6702">
        <v>0</v>
      </c>
      <c r="AE6702">
        <v>352.05188174470328</v>
      </c>
    </row>
    <row r="6703" spans="1:31" x14ac:dyDescent="0.25">
      <c r="A6703">
        <v>2428806</v>
      </c>
      <c r="B6703">
        <v>1</v>
      </c>
      <c r="C6703" t="s">
        <v>80</v>
      </c>
      <c r="D6703" t="s">
        <v>86</v>
      </c>
      <c r="E6703" t="s">
        <v>229</v>
      </c>
      <c r="F6703" t="s">
        <v>19234</v>
      </c>
      <c r="G6703" t="s">
        <v>187</v>
      </c>
      <c r="H6703" t="s">
        <v>144</v>
      </c>
      <c r="I6703" t="s">
        <v>136</v>
      </c>
      <c r="J6703" t="s">
        <v>137</v>
      </c>
      <c r="K6703" t="s">
        <v>164</v>
      </c>
      <c r="L6703" t="s">
        <v>19235</v>
      </c>
      <c r="M6703" t="s">
        <v>19236</v>
      </c>
      <c r="N6703">
        <v>4.6569444439999996</v>
      </c>
      <c r="O6703">
        <v>0</v>
      </c>
      <c r="P6703">
        <v>3110</v>
      </c>
      <c r="Q6703">
        <v>0</v>
      </c>
      <c r="R6703">
        <v>0</v>
      </c>
      <c r="S6703">
        <v>0</v>
      </c>
      <c r="T6703">
        <v>261</v>
      </c>
      <c r="U6703">
        <v>1</v>
      </c>
      <c r="V6703">
        <v>1</v>
      </c>
      <c r="W6703">
        <v>0</v>
      </c>
      <c r="X6703">
        <v>4344.4076909039022</v>
      </c>
      <c r="Y6703">
        <v>0</v>
      </c>
      <c r="Z6703">
        <v>0</v>
      </c>
      <c r="AA6703">
        <v>0</v>
      </c>
      <c r="AB6703">
        <v>2598.2170451180277</v>
      </c>
      <c r="AC6703">
        <v>1113.1451507404706</v>
      </c>
      <c r="AD6703">
        <v>39.2551228096575</v>
      </c>
      <c r="AE6703">
        <v>8095.0250095720576</v>
      </c>
    </row>
    <row r="6704" spans="1:31" x14ac:dyDescent="0.25">
      <c r="A6704">
        <v>2429138</v>
      </c>
      <c r="B6704">
        <v>1</v>
      </c>
      <c r="C6704" t="s">
        <v>80</v>
      </c>
      <c r="D6704" t="s">
        <v>110</v>
      </c>
      <c r="E6704" t="s">
        <v>147</v>
      </c>
      <c r="F6704" t="s">
        <v>19237</v>
      </c>
      <c r="G6704" t="s">
        <v>175</v>
      </c>
      <c r="H6704" t="s">
        <v>135</v>
      </c>
      <c r="I6704" t="s">
        <v>136</v>
      </c>
      <c r="J6704" t="s">
        <v>137</v>
      </c>
      <c r="K6704" t="s">
        <v>138</v>
      </c>
      <c r="L6704" t="s">
        <v>19238</v>
      </c>
      <c r="M6704" t="s">
        <v>19239</v>
      </c>
      <c r="N6704">
        <v>0.89638888800000005</v>
      </c>
      <c r="O6704">
        <v>0</v>
      </c>
      <c r="P6704">
        <v>124</v>
      </c>
      <c r="Q6704">
        <v>0</v>
      </c>
      <c r="R6704">
        <v>0</v>
      </c>
      <c r="S6704">
        <v>0</v>
      </c>
      <c r="T6704">
        <v>9</v>
      </c>
      <c r="U6704">
        <v>0</v>
      </c>
      <c r="V6704">
        <v>0</v>
      </c>
      <c r="W6704">
        <v>0</v>
      </c>
      <c r="X6704">
        <v>55.719770737573064</v>
      </c>
      <c r="Y6704">
        <v>0</v>
      </c>
      <c r="Z6704">
        <v>0</v>
      </c>
      <c r="AA6704">
        <v>0</v>
      </c>
      <c r="AB6704">
        <v>12.470004821123322</v>
      </c>
      <c r="AC6704">
        <v>0</v>
      </c>
      <c r="AD6704">
        <v>0</v>
      </c>
      <c r="AE6704">
        <v>68.189775558696383</v>
      </c>
    </row>
    <row r="6705" spans="1:31" x14ac:dyDescent="0.25">
      <c r="A6705">
        <v>2428766</v>
      </c>
      <c r="B6705">
        <v>1</v>
      </c>
      <c r="C6705" t="s">
        <v>80</v>
      </c>
      <c r="D6705" t="s">
        <v>82</v>
      </c>
      <c r="E6705" t="s">
        <v>132</v>
      </c>
      <c r="F6705" t="s">
        <v>1151</v>
      </c>
      <c r="G6705" t="s">
        <v>198</v>
      </c>
      <c r="H6705" t="s">
        <v>135</v>
      </c>
      <c r="I6705" t="s">
        <v>136</v>
      </c>
      <c r="J6705" t="s">
        <v>137</v>
      </c>
      <c r="K6705" t="s">
        <v>138</v>
      </c>
      <c r="L6705" t="s">
        <v>19240</v>
      </c>
      <c r="M6705" t="s">
        <v>19241</v>
      </c>
      <c r="N6705">
        <v>5.9063888880000004</v>
      </c>
      <c r="O6705">
        <v>0</v>
      </c>
      <c r="P6705">
        <v>19</v>
      </c>
      <c r="Q6705">
        <v>0</v>
      </c>
      <c r="R6705">
        <v>0</v>
      </c>
      <c r="S6705">
        <v>0</v>
      </c>
      <c r="T6705">
        <v>2</v>
      </c>
      <c r="U6705">
        <v>0</v>
      </c>
      <c r="V6705">
        <v>0</v>
      </c>
      <c r="W6705">
        <v>0</v>
      </c>
      <c r="X6705">
        <v>28.782031569021299</v>
      </c>
      <c r="Y6705">
        <v>0</v>
      </c>
      <c r="Z6705">
        <v>0</v>
      </c>
      <c r="AA6705">
        <v>0</v>
      </c>
      <c r="AB6705">
        <v>26.417913674075976</v>
      </c>
      <c r="AC6705">
        <v>0</v>
      </c>
      <c r="AD6705">
        <v>0</v>
      </c>
      <c r="AE6705">
        <v>55.199945243097275</v>
      </c>
    </row>
    <row r="6706" spans="1:31" x14ac:dyDescent="0.25">
      <c r="A6706">
        <v>2429098</v>
      </c>
      <c r="B6706">
        <v>1</v>
      </c>
      <c r="C6706" t="s">
        <v>80</v>
      </c>
      <c r="D6706" t="s">
        <v>95</v>
      </c>
      <c r="E6706" t="s">
        <v>132</v>
      </c>
      <c r="F6706" t="s">
        <v>19242</v>
      </c>
      <c r="G6706" t="s">
        <v>214</v>
      </c>
      <c r="H6706" t="s">
        <v>135</v>
      </c>
      <c r="I6706" t="s">
        <v>136</v>
      </c>
      <c r="J6706" t="s">
        <v>137</v>
      </c>
      <c r="K6706" t="s">
        <v>138</v>
      </c>
      <c r="L6706" t="s">
        <v>19243</v>
      </c>
      <c r="M6706" t="s">
        <v>19244</v>
      </c>
      <c r="N6706">
        <v>1.441944444</v>
      </c>
      <c r="O6706">
        <v>0</v>
      </c>
      <c r="P6706">
        <v>15</v>
      </c>
      <c r="Q6706">
        <v>0</v>
      </c>
      <c r="R6706">
        <v>0</v>
      </c>
      <c r="S6706">
        <v>0</v>
      </c>
      <c r="T6706">
        <v>1</v>
      </c>
      <c r="U6706">
        <v>0</v>
      </c>
      <c r="V6706">
        <v>0</v>
      </c>
      <c r="W6706">
        <v>0</v>
      </c>
      <c r="X6706">
        <v>5.2177253445049043</v>
      </c>
      <c r="Y6706">
        <v>0</v>
      </c>
      <c r="Z6706">
        <v>0</v>
      </c>
      <c r="AA6706">
        <v>0</v>
      </c>
      <c r="AB6706">
        <v>2.6744051340501773</v>
      </c>
      <c r="AC6706">
        <v>0</v>
      </c>
      <c r="AD6706">
        <v>0</v>
      </c>
      <c r="AE6706">
        <v>7.8921304785550817</v>
      </c>
    </row>
    <row r="6707" spans="1:31" x14ac:dyDescent="0.25">
      <c r="A6707">
        <v>2429015</v>
      </c>
      <c r="B6707">
        <v>1</v>
      </c>
      <c r="C6707" t="s">
        <v>80</v>
      </c>
      <c r="D6707" t="s">
        <v>110</v>
      </c>
      <c r="E6707" t="s">
        <v>161</v>
      </c>
      <c r="F6707" t="s">
        <v>19245</v>
      </c>
      <c r="G6707" t="s">
        <v>1428</v>
      </c>
      <c r="H6707" t="s">
        <v>144</v>
      </c>
      <c r="I6707" t="s">
        <v>136</v>
      </c>
      <c r="J6707" t="s">
        <v>137</v>
      </c>
      <c r="K6707" t="s">
        <v>138</v>
      </c>
      <c r="L6707" t="s">
        <v>19246</v>
      </c>
      <c r="M6707" t="s">
        <v>19247</v>
      </c>
      <c r="N6707">
        <v>1.0766666659999999</v>
      </c>
      <c r="O6707">
        <v>0</v>
      </c>
      <c r="P6707">
        <v>35</v>
      </c>
      <c r="Q6707">
        <v>0</v>
      </c>
      <c r="R6707">
        <v>0</v>
      </c>
      <c r="S6707">
        <v>0</v>
      </c>
      <c r="T6707">
        <v>315</v>
      </c>
      <c r="U6707">
        <v>0</v>
      </c>
      <c r="V6707">
        <v>0</v>
      </c>
      <c r="W6707">
        <v>0</v>
      </c>
      <c r="X6707">
        <v>11.790601925800054</v>
      </c>
      <c r="Y6707">
        <v>0</v>
      </c>
      <c r="Z6707">
        <v>0</v>
      </c>
      <c r="AA6707">
        <v>0</v>
      </c>
      <c r="AB6707">
        <v>349.17831684669386</v>
      </c>
      <c r="AC6707">
        <v>0</v>
      </c>
      <c r="AD6707">
        <v>0</v>
      </c>
      <c r="AE6707">
        <v>360.96891877249391</v>
      </c>
    </row>
    <row r="6708" spans="1:31" x14ac:dyDescent="0.25">
      <c r="A6708">
        <v>2429052</v>
      </c>
      <c r="B6708">
        <v>1</v>
      </c>
      <c r="C6708" t="s">
        <v>80</v>
      </c>
      <c r="D6708" t="s">
        <v>82</v>
      </c>
      <c r="E6708" t="s">
        <v>156</v>
      </c>
      <c r="F6708" t="s">
        <v>19248</v>
      </c>
      <c r="G6708" t="s">
        <v>175</v>
      </c>
      <c r="H6708" t="s">
        <v>135</v>
      </c>
      <c r="I6708" t="s">
        <v>136</v>
      </c>
      <c r="J6708" t="s">
        <v>137</v>
      </c>
      <c r="K6708" t="s">
        <v>138</v>
      </c>
      <c r="L6708" t="s">
        <v>19249</v>
      </c>
      <c r="M6708" t="s">
        <v>19250</v>
      </c>
      <c r="N6708">
        <v>0.48083333299999997</v>
      </c>
      <c r="O6708">
        <v>0</v>
      </c>
      <c r="P6708">
        <v>936</v>
      </c>
      <c r="Q6708">
        <v>0</v>
      </c>
      <c r="R6708">
        <v>0</v>
      </c>
      <c r="S6708">
        <v>0</v>
      </c>
      <c r="T6708">
        <v>159</v>
      </c>
      <c r="U6708">
        <v>0</v>
      </c>
      <c r="V6708">
        <v>1</v>
      </c>
      <c r="W6708">
        <v>0</v>
      </c>
      <c r="X6708">
        <v>146.86010615740219</v>
      </c>
      <c r="Y6708">
        <v>0</v>
      </c>
      <c r="Z6708">
        <v>0</v>
      </c>
      <c r="AA6708">
        <v>0</v>
      </c>
      <c r="AB6708">
        <v>113.17678033784478</v>
      </c>
      <c r="AC6708">
        <v>0</v>
      </c>
      <c r="AD6708">
        <v>9.3299820084155414</v>
      </c>
      <c r="AE6708">
        <v>269.36686850366249</v>
      </c>
    </row>
    <row r="6709" spans="1:31" x14ac:dyDescent="0.25">
      <c r="A6709">
        <v>2429261</v>
      </c>
      <c r="B6709">
        <v>1</v>
      </c>
      <c r="C6709" t="s">
        <v>81</v>
      </c>
      <c r="D6709" t="s">
        <v>118</v>
      </c>
      <c r="E6709" t="s">
        <v>147</v>
      </c>
      <c r="F6709" t="s">
        <v>19251</v>
      </c>
      <c r="G6709" t="s">
        <v>171</v>
      </c>
      <c r="H6709" t="s">
        <v>135</v>
      </c>
      <c r="I6709" t="s">
        <v>136</v>
      </c>
      <c r="J6709" t="s">
        <v>137</v>
      </c>
      <c r="K6709" t="s">
        <v>138</v>
      </c>
      <c r="L6709" t="s">
        <v>19252</v>
      </c>
      <c r="M6709" t="s">
        <v>19253</v>
      </c>
      <c r="N6709">
        <v>1.0133333330000001</v>
      </c>
      <c r="O6709">
        <v>0</v>
      </c>
      <c r="P6709">
        <v>28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9.3316586603014873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9.3316586603014873</v>
      </c>
    </row>
    <row r="6710" spans="1:31" x14ac:dyDescent="0.25">
      <c r="A6710">
        <v>2428889</v>
      </c>
      <c r="B6710">
        <v>1</v>
      </c>
      <c r="C6710" t="s">
        <v>80</v>
      </c>
      <c r="D6710" t="s">
        <v>103</v>
      </c>
      <c r="E6710" t="s">
        <v>141</v>
      </c>
      <c r="F6710" t="s">
        <v>5359</v>
      </c>
      <c r="G6710" t="s">
        <v>143</v>
      </c>
      <c r="H6710" t="s">
        <v>144</v>
      </c>
      <c r="I6710" t="s">
        <v>136</v>
      </c>
      <c r="J6710" t="s">
        <v>137</v>
      </c>
      <c r="K6710" t="s">
        <v>138</v>
      </c>
      <c r="L6710" t="s">
        <v>19254</v>
      </c>
      <c r="M6710" t="s">
        <v>19255</v>
      </c>
      <c r="N6710">
        <v>1.1955555550000001</v>
      </c>
      <c r="O6710">
        <v>0</v>
      </c>
      <c r="P6710">
        <v>0</v>
      </c>
      <c r="Q6710">
        <v>0</v>
      </c>
      <c r="R6710">
        <v>0</v>
      </c>
      <c r="S6710">
        <v>15</v>
      </c>
      <c r="T6710">
        <v>0</v>
      </c>
      <c r="U6710">
        <v>17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95.461054508246903</v>
      </c>
      <c r="AB6710">
        <v>0</v>
      </c>
      <c r="AC6710">
        <v>1464.1656290566523</v>
      </c>
      <c r="AD6710">
        <v>0</v>
      </c>
      <c r="AE6710">
        <v>1559.6266835648992</v>
      </c>
    </row>
    <row r="6711" spans="1:31" x14ac:dyDescent="0.25">
      <c r="A6711">
        <v>2428869</v>
      </c>
      <c r="B6711">
        <v>1</v>
      </c>
      <c r="C6711" t="s">
        <v>80</v>
      </c>
      <c r="D6711" t="s">
        <v>84</v>
      </c>
      <c r="E6711" t="s">
        <v>178</v>
      </c>
      <c r="F6711" t="s">
        <v>19256</v>
      </c>
      <c r="G6711" t="s">
        <v>214</v>
      </c>
      <c r="H6711" t="s">
        <v>144</v>
      </c>
      <c r="I6711" t="s">
        <v>136</v>
      </c>
      <c r="J6711" t="s">
        <v>3</v>
      </c>
      <c r="K6711" t="s">
        <v>138</v>
      </c>
      <c r="L6711" t="s">
        <v>19257</v>
      </c>
      <c r="M6711" t="s">
        <v>19258</v>
      </c>
      <c r="N6711">
        <v>1.307222222</v>
      </c>
      <c r="O6711">
        <v>0</v>
      </c>
      <c r="P6711">
        <v>4114</v>
      </c>
      <c r="Q6711">
        <v>0</v>
      </c>
      <c r="R6711">
        <v>0</v>
      </c>
      <c r="S6711">
        <v>0</v>
      </c>
      <c r="T6711">
        <v>210</v>
      </c>
      <c r="U6711">
        <v>0</v>
      </c>
      <c r="V6711">
        <v>0</v>
      </c>
      <c r="W6711">
        <v>0</v>
      </c>
      <c r="X6711">
        <v>1645.2786157245437</v>
      </c>
      <c r="Y6711">
        <v>0</v>
      </c>
      <c r="Z6711">
        <v>0</v>
      </c>
      <c r="AA6711">
        <v>0</v>
      </c>
      <c r="AB6711">
        <v>196.05081817494147</v>
      </c>
      <c r="AC6711">
        <v>0</v>
      </c>
      <c r="AD6711">
        <v>0</v>
      </c>
      <c r="AE6711">
        <v>1841.3294338994851</v>
      </c>
    </row>
    <row r="6712" spans="1:31" x14ac:dyDescent="0.25">
      <c r="A6712">
        <v>2429038</v>
      </c>
      <c r="B6712">
        <v>1</v>
      </c>
      <c r="C6712" t="s">
        <v>80</v>
      </c>
      <c r="D6712" t="s">
        <v>89</v>
      </c>
      <c r="E6712" t="s">
        <v>178</v>
      </c>
      <c r="F6712" t="s">
        <v>13985</v>
      </c>
      <c r="G6712" t="s">
        <v>187</v>
      </c>
      <c r="H6712" t="s">
        <v>144</v>
      </c>
      <c r="I6712" t="s">
        <v>136</v>
      </c>
      <c r="J6712" t="s">
        <v>137</v>
      </c>
      <c r="K6712" t="s">
        <v>164</v>
      </c>
      <c r="L6712" t="s">
        <v>19259</v>
      </c>
      <c r="M6712" t="s">
        <v>19260</v>
      </c>
      <c r="N6712">
        <v>3.9216666660000001</v>
      </c>
      <c r="O6712">
        <v>1</v>
      </c>
      <c r="P6712">
        <v>290</v>
      </c>
      <c r="Q6712">
        <v>1</v>
      </c>
      <c r="R6712">
        <v>57</v>
      </c>
      <c r="S6712">
        <v>2</v>
      </c>
      <c r="T6712">
        <v>171</v>
      </c>
      <c r="U6712">
        <v>0</v>
      </c>
      <c r="V6712">
        <v>0</v>
      </c>
      <c r="W6712">
        <v>0.65648658052908015</v>
      </c>
      <c r="X6712">
        <v>659.29969145970358</v>
      </c>
      <c r="Y6712">
        <v>23.437015372065598</v>
      </c>
      <c r="Z6712">
        <v>14.732878929176501</v>
      </c>
      <c r="AA6712">
        <v>16.902850516360239</v>
      </c>
      <c r="AB6712">
        <v>786.17759882887333</v>
      </c>
      <c r="AC6712">
        <v>0</v>
      </c>
      <c r="AD6712">
        <v>0</v>
      </c>
      <c r="AE6712">
        <v>1501.2065216867084</v>
      </c>
    </row>
    <row r="6713" spans="1:31" x14ac:dyDescent="0.25">
      <c r="A6713">
        <v>2429141</v>
      </c>
      <c r="B6713">
        <v>1</v>
      </c>
      <c r="C6713" t="s">
        <v>80</v>
      </c>
      <c r="D6713" t="s">
        <v>104</v>
      </c>
      <c r="E6713" t="s">
        <v>147</v>
      </c>
      <c r="F6713" t="s">
        <v>19261</v>
      </c>
      <c r="G6713" t="s">
        <v>175</v>
      </c>
      <c r="H6713" t="s">
        <v>135</v>
      </c>
      <c r="I6713" t="s">
        <v>136</v>
      </c>
      <c r="J6713" t="s">
        <v>137</v>
      </c>
      <c r="K6713" t="s">
        <v>138</v>
      </c>
      <c r="L6713" t="s">
        <v>19262</v>
      </c>
      <c r="M6713" t="s">
        <v>19263</v>
      </c>
      <c r="N6713">
        <v>1.0774999999999999</v>
      </c>
      <c r="O6713">
        <v>0</v>
      </c>
      <c r="P6713">
        <v>267</v>
      </c>
      <c r="Q6713">
        <v>0</v>
      </c>
      <c r="R6713">
        <v>0</v>
      </c>
      <c r="S6713">
        <v>0</v>
      </c>
      <c r="T6713">
        <v>41</v>
      </c>
      <c r="U6713">
        <v>0</v>
      </c>
      <c r="V6713">
        <v>0</v>
      </c>
      <c r="W6713">
        <v>0</v>
      </c>
      <c r="X6713">
        <v>80.378958514024518</v>
      </c>
      <c r="Y6713">
        <v>0</v>
      </c>
      <c r="Z6713">
        <v>0</v>
      </c>
      <c r="AA6713">
        <v>0</v>
      </c>
      <c r="AB6713">
        <v>44.847118799370378</v>
      </c>
      <c r="AC6713">
        <v>0</v>
      </c>
      <c r="AD6713">
        <v>0</v>
      </c>
      <c r="AE6713">
        <v>125.2260773133949</v>
      </c>
    </row>
    <row r="6714" spans="1:31" x14ac:dyDescent="0.25">
      <c r="A6714">
        <v>2429072</v>
      </c>
      <c r="B6714">
        <v>1</v>
      </c>
      <c r="C6714" t="s">
        <v>80</v>
      </c>
      <c r="D6714" t="s">
        <v>83</v>
      </c>
      <c r="E6714" t="s">
        <v>161</v>
      </c>
      <c r="F6714" t="s">
        <v>12807</v>
      </c>
      <c r="G6714" t="s">
        <v>214</v>
      </c>
      <c r="H6714" t="s">
        <v>144</v>
      </c>
      <c r="I6714" t="s">
        <v>136</v>
      </c>
      <c r="J6714" t="s">
        <v>3</v>
      </c>
      <c r="K6714" t="s">
        <v>138</v>
      </c>
      <c r="L6714" t="s">
        <v>19264</v>
      </c>
      <c r="M6714" t="s">
        <v>19265</v>
      </c>
      <c r="N6714">
        <v>0.87416666600000004</v>
      </c>
      <c r="O6714">
        <v>0</v>
      </c>
      <c r="P6714">
        <v>3135</v>
      </c>
      <c r="Q6714">
        <v>1</v>
      </c>
      <c r="R6714">
        <v>3</v>
      </c>
      <c r="S6714">
        <v>12</v>
      </c>
      <c r="T6714">
        <v>1356</v>
      </c>
      <c r="U6714">
        <v>8</v>
      </c>
      <c r="V6714">
        <v>53</v>
      </c>
      <c r="W6714">
        <v>0</v>
      </c>
      <c r="X6714">
        <v>671.29503103795844</v>
      </c>
      <c r="Y6714">
        <v>142.42925094781117</v>
      </c>
      <c r="Z6714">
        <v>1.6815823902219926</v>
      </c>
      <c r="AA6714">
        <v>115.81797095320726</v>
      </c>
      <c r="AB6714">
        <v>1708.2399375449768</v>
      </c>
      <c r="AC6714">
        <v>329.52644368691148</v>
      </c>
      <c r="AD6714">
        <v>2012.2521591628072</v>
      </c>
      <c r="AE6714">
        <v>4981.2423757238939</v>
      </c>
    </row>
    <row r="6715" spans="1:31" x14ac:dyDescent="0.25">
      <c r="A6715">
        <v>2428849</v>
      </c>
      <c r="B6715">
        <v>1</v>
      </c>
      <c r="C6715" t="s">
        <v>81</v>
      </c>
      <c r="D6715" t="s">
        <v>114</v>
      </c>
      <c r="E6715" t="s">
        <v>132</v>
      </c>
      <c r="F6715" t="s">
        <v>19266</v>
      </c>
      <c r="G6715" t="s">
        <v>134</v>
      </c>
      <c r="H6715" t="s">
        <v>135</v>
      </c>
      <c r="I6715" t="s">
        <v>136</v>
      </c>
      <c r="J6715" t="s">
        <v>137</v>
      </c>
      <c r="K6715" t="s">
        <v>138</v>
      </c>
      <c r="L6715" t="s">
        <v>19267</v>
      </c>
      <c r="M6715" t="s">
        <v>19268</v>
      </c>
      <c r="N6715">
        <v>1.328333333</v>
      </c>
      <c r="O6715">
        <v>0</v>
      </c>
      <c r="P6715">
        <v>1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0.10316484163624834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0.10316484163624834</v>
      </c>
    </row>
    <row r="6716" spans="1:31" x14ac:dyDescent="0.25">
      <c r="A6716">
        <v>2429095</v>
      </c>
      <c r="B6716">
        <v>1</v>
      </c>
      <c r="C6716" t="s">
        <v>80</v>
      </c>
      <c r="D6716" t="s">
        <v>107</v>
      </c>
      <c r="E6716" t="s">
        <v>132</v>
      </c>
      <c r="F6716" t="s">
        <v>19269</v>
      </c>
      <c r="G6716" t="s">
        <v>134</v>
      </c>
      <c r="H6716" t="s">
        <v>135</v>
      </c>
      <c r="I6716" t="s">
        <v>136</v>
      </c>
      <c r="J6716" t="s">
        <v>137</v>
      </c>
      <c r="K6716" t="s">
        <v>138</v>
      </c>
      <c r="L6716" t="s">
        <v>19270</v>
      </c>
      <c r="M6716" t="s">
        <v>19271</v>
      </c>
      <c r="N6716">
        <v>2.1324999999999998</v>
      </c>
      <c r="O6716">
        <v>0</v>
      </c>
      <c r="P6716">
        <v>1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0.570990485663325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0.570990485663325</v>
      </c>
    </row>
    <row r="6717" spans="1:31" x14ac:dyDescent="0.25">
      <c r="A6717">
        <v>2429264</v>
      </c>
      <c r="B6717">
        <v>1</v>
      </c>
      <c r="C6717" t="s">
        <v>80</v>
      </c>
      <c r="D6717" t="s">
        <v>85</v>
      </c>
      <c r="E6717" t="s">
        <v>147</v>
      </c>
      <c r="F6717" t="s">
        <v>19272</v>
      </c>
      <c r="G6717" t="s">
        <v>171</v>
      </c>
      <c r="H6717" t="s">
        <v>135</v>
      </c>
      <c r="I6717" t="s">
        <v>136</v>
      </c>
      <c r="J6717" t="s">
        <v>137</v>
      </c>
      <c r="K6717" t="s">
        <v>138</v>
      </c>
      <c r="L6717" t="s">
        <v>19273</v>
      </c>
      <c r="M6717" t="s">
        <v>19274</v>
      </c>
      <c r="N6717">
        <v>1.811666666</v>
      </c>
      <c r="O6717">
        <v>0</v>
      </c>
      <c r="P6717">
        <v>138</v>
      </c>
      <c r="Q6717">
        <v>0</v>
      </c>
      <c r="R6717">
        <v>0</v>
      </c>
      <c r="S6717">
        <v>0</v>
      </c>
      <c r="T6717">
        <v>17</v>
      </c>
      <c r="U6717">
        <v>0</v>
      </c>
      <c r="V6717">
        <v>0</v>
      </c>
      <c r="W6717">
        <v>0</v>
      </c>
      <c r="X6717">
        <v>58.623751897761238</v>
      </c>
      <c r="Y6717">
        <v>0</v>
      </c>
      <c r="Z6717">
        <v>0</v>
      </c>
      <c r="AA6717">
        <v>0</v>
      </c>
      <c r="AB6717">
        <v>21.986649373651183</v>
      </c>
      <c r="AC6717">
        <v>0</v>
      </c>
      <c r="AD6717">
        <v>0</v>
      </c>
      <c r="AE6717">
        <v>80.610401271412428</v>
      </c>
    </row>
    <row r="6718" spans="1:31" x14ac:dyDescent="0.25">
      <c r="A6718">
        <v>2428809</v>
      </c>
      <c r="B6718">
        <v>1</v>
      </c>
      <c r="C6718" t="s">
        <v>80</v>
      </c>
      <c r="D6718" t="s">
        <v>96</v>
      </c>
      <c r="E6718" t="s">
        <v>178</v>
      </c>
      <c r="F6718" t="s">
        <v>13533</v>
      </c>
      <c r="G6718" t="s">
        <v>187</v>
      </c>
      <c r="H6718" t="s">
        <v>144</v>
      </c>
      <c r="I6718" t="s">
        <v>136</v>
      </c>
      <c r="J6718" t="s">
        <v>137</v>
      </c>
      <c r="K6718" t="s">
        <v>164</v>
      </c>
      <c r="L6718" t="s">
        <v>19275</v>
      </c>
      <c r="M6718" t="s">
        <v>19276</v>
      </c>
      <c r="N6718">
        <v>6.0586111110000003</v>
      </c>
      <c r="O6718">
        <v>0</v>
      </c>
      <c r="P6718">
        <v>1858</v>
      </c>
      <c r="Q6718">
        <v>2</v>
      </c>
      <c r="R6718">
        <v>62</v>
      </c>
      <c r="S6718">
        <v>2</v>
      </c>
      <c r="T6718">
        <v>295</v>
      </c>
      <c r="U6718">
        <v>0</v>
      </c>
      <c r="V6718">
        <v>0</v>
      </c>
      <c r="W6718">
        <v>0</v>
      </c>
      <c r="X6718">
        <v>3641.4331795938529</v>
      </c>
      <c r="Y6718">
        <v>189.5277014795318</v>
      </c>
      <c r="Z6718">
        <v>147.96327982557912</v>
      </c>
      <c r="AA6718">
        <v>406.82328826771425</v>
      </c>
      <c r="AB6718">
        <v>4368.6621382946878</v>
      </c>
      <c r="AC6718">
        <v>0</v>
      </c>
      <c r="AD6718">
        <v>0</v>
      </c>
      <c r="AE6718">
        <v>8754.4095874613668</v>
      </c>
    </row>
    <row r="6719" spans="1:31" x14ac:dyDescent="0.25">
      <c r="A6719">
        <v>2429158</v>
      </c>
      <c r="B6719">
        <v>1</v>
      </c>
      <c r="C6719" t="s">
        <v>80</v>
      </c>
      <c r="D6719" t="s">
        <v>107</v>
      </c>
      <c r="E6719" t="s">
        <v>132</v>
      </c>
      <c r="F6719" t="s">
        <v>19277</v>
      </c>
      <c r="G6719" t="s">
        <v>134</v>
      </c>
      <c r="H6719" t="s">
        <v>135</v>
      </c>
      <c r="I6719" t="s">
        <v>136</v>
      </c>
      <c r="J6719" t="s">
        <v>137</v>
      </c>
      <c r="K6719" t="s">
        <v>138</v>
      </c>
      <c r="L6719" t="s">
        <v>19278</v>
      </c>
      <c r="M6719" t="s">
        <v>19279</v>
      </c>
      <c r="N6719">
        <v>2.8741666659999998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0.73631581427607196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0.73631581427607196</v>
      </c>
    </row>
    <row r="6720" spans="1:31" x14ac:dyDescent="0.25">
      <c r="A6720">
        <v>2429058</v>
      </c>
      <c r="B6720">
        <v>1</v>
      </c>
      <c r="C6720" t="s">
        <v>81</v>
      </c>
      <c r="D6720" t="s">
        <v>117</v>
      </c>
      <c r="E6720" t="s">
        <v>141</v>
      </c>
      <c r="F6720" t="s">
        <v>7614</v>
      </c>
      <c r="G6720" t="s">
        <v>4665</v>
      </c>
      <c r="H6720" t="s">
        <v>144</v>
      </c>
      <c r="I6720" t="s">
        <v>136</v>
      </c>
      <c r="J6720" t="s">
        <v>137</v>
      </c>
      <c r="K6720" t="s">
        <v>138</v>
      </c>
      <c r="L6720" t="s">
        <v>19280</v>
      </c>
      <c r="M6720" t="s">
        <v>19281</v>
      </c>
      <c r="N6720">
        <v>0.98499999999999999</v>
      </c>
      <c r="O6720">
        <v>1</v>
      </c>
      <c r="P6720">
        <v>1053</v>
      </c>
      <c r="Q6720">
        <v>9</v>
      </c>
      <c r="R6720">
        <v>54</v>
      </c>
      <c r="S6720">
        <v>5</v>
      </c>
      <c r="T6720">
        <v>126</v>
      </c>
      <c r="U6720">
        <v>2</v>
      </c>
      <c r="V6720">
        <v>0</v>
      </c>
      <c r="W6720">
        <v>0.22765101823694997</v>
      </c>
      <c r="X6720">
        <v>130.08184129343451</v>
      </c>
      <c r="Y6720">
        <v>80.371314759730495</v>
      </c>
      <c r="Z6720">
        <v>6.0440908298881251</v>
      </c>
      <c r="AA6720">
        <v>21.711188739520299</v>
      </c>
      <c r="AB6720">
        <v>96.198365360453167</v>
      </c>
      <c r="AC6720">
        <v>227.3925331700849</v>
      </c>
      <c r="AD6720">
        <v>0</v>
      </c>
      <c r="AE6720">
        <v>562.02698517134843</v>
      </c>
    </row>
    <row r="6721" spans="1:31" x14ac:dyDescent="0.25">
      <c r="A6721">
        <v>2428763</v>
      </c>
      <c r="B6721">
        <v>1</v>
      </c>
      <c r="C6721" t="s">
        <v>80</v>
      </c>
      <c r="D6721" t="s">
        <v>104</v>
      </c>
      <c r="E6721" t="s">
        <v>141</v>
      </c>
      <c r="F6721" t="s">
        <v>817</v>
      </c>
      <c r="G6721" t="s">
        <v>143</v>
      </c>
      <c r="H6721" t="s">
        <v>144</v>
      </c>
      <c r="I6721" t="s">
        <v>136</v>
      </c>
      <c r="J6721" t="s">
        <v>137</v>
      </c>
      <c r="K6721" t="s">
        <v>138</v>
      </c>
      <c r="L6721" t="s">
        <v>19282</v>
      </c>
      <c r="M6721" t="s">
        <v>19283</v>
      </c>
      <c r="N6721">
        <v>0.43888888799999998</v>
      </c>
      <c r="O6721">
        <v>4</v>
      </c>
      <c r="P6721">
        <v>0</v>
      </c>
      <c r="Q6721">
        <v>4</v>
      </c>
      <c r="R6721">
        <v>0</v>
      </c>
      <c r="S6721">
        <v>8</v>
      </c>
      <c r="T6721">
        <v>0</v>
      </c>
      <c r="U6721">
        <v>0</v>
      </c>
      <c r="V6721">
        <v>0</v>
      </c>
      <c r="W6721">
        <v>0.64078803202285661</v>
      </c>
      <c r="X6721">
        <v>0</v>
      </c>
      <c r="Y6721">
        <v>0.38042876942563031</v>
      </c>
      <c r="Z6721">
        <v>0</v>
      </c>
      <c r="AA6721">
        <v>1.8363717207648147</v>
      </c>
      <c r="AB6721">
        <v>0</v>
      </c>
      <c r="AC6721">
        <v>0</v>
      </c>
      <c r="AD6721">
        <v>0</v>
      </c>
      <c r="AE6721">
        <v>2.8575885222133017</v>
      </c>
    </row>
    <row r="6722" spans="1:31" x14ac:dyDescent="0.25">
      <c r="A6722">
        <v>2429221</v>
      </c>
      <c r="B6722">
        <v>1</v>
      </c>
      <c r="C6722" t="s">
        <v>80</v>
      </c>
      <c r="D6722" t="s">
        <v>89</v>
      </c>
      <c r="E6722" t="s">
        <v>132</v>
      </c>
      <c r="F6722" t="s">
        <v>19284</v>
      </c>
      <c r="G6722" t="s">
        <v>134</v>
      </c>
      <c r="H6722" t="s">
        <v>135</v>
      </c>
      <c r="I6722" t="s">
        <v>136</v>
      </c>
      <c r="J6722" t="s">
        <v>137</v>
      </c>
      <c r="K6722" t="s">
        <v>138</v>
      </c>
      <c r="L6722" t="s">
        <v>19285</v>
      </c>
      <c r="M6722" t="s">
        <v>19286</v>
      </c>
      <c r="N6722">
        <v>1.301666666</v>
      </c>
      <c r="O6722">
        <v>0</v>
      </c>
      <c r="P6722">
        <v>1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0.60716935710671494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0.60716935710671494</v>
      </c>
    </row>
    <row r="6723" spans="1:31" x14ac:dyDescent="0.25">
      <c r="A6723">
        <v>2429055</v>
      </c>
      <c r="B6723">
        <v>1</v>
      </c>
      <c r="C6723" t="s">
        <v>80</v>
      </c>
      <c r="D6723" t="s">
        <v>82</v>
      </c>
      <c r="E6723" t="s">
        <v>132</v>
      </c>
      <c r="F6723" t="s">
        <v>19287</v>
      </c>
      <c r="G6723" t="s">
        <v>134</v>
      </c>
      <c r="H6723" t="s">
        <v>135</v>
      </c>
      <c r="I6723" t="s">
        <v>136</v>
      </c>
      <c r="J6723" t="s">
        <v>137</v>
      </c>
      <c r="K6723" t="s">
        <v>138</v>
      </c>
      <c r="L6723" t="s">
        <v>19288</v>
      </c>
      <c r="M6723" t="s">
        <v>19289</v>
      </c>
      <c r="N6723">
        <v>3.474444444</v>
      </c>
      <c r="O6723">
        <v>0</v>
      </c>
      <c r="P6723">
        <v>2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3.1154178870760001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3.1154178870760001</v>
      </c>
    </row>
    <row r="6724" spans="1:31" x14ac:dyDescent="0.25">
      <c r="A6724">
        <v>2428723</v>
      </c>
      <c r="B6724">
        <v>1</v>
      </c>
      <c r="C6724" t="s">
        <v>80</v>
      </c>
      <c r="D6724" t="s">
        <v>100</v>
      </c>
      <c r="E6724" t="s">
        <v>132</v>
      </c>
      <c r="F6724" t="s">
        <v>19290</v>
      </c>
      <c r="G6724" t="s">
        <v>134</v>
      </c>
      <c r="H6724" t="s">
        <v>135</v>
      </c>
      <c r="I6724" t="s">
        <v>136</v>
      </c>
      <c r="J6724" t="s">
        <v>137</v>
      </c>
      <c r="K6724" t="s">
        <v>138</v>
      </c>
      <c r="L6724" t="s">
        <v>19291</v>
      </c>
      <c r="M6724" t="s">
        <v>19292</v>
      </c>
      <c r="N6724">
        <v>1.923888888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</row>
    <row r="6725" spans="1:31" x14ac:dyDescent="0.25">
      <c r="A6725">
        <v>2428843</v>
      </c>
      <c r="B6725">
        <v>1</v>
      </c>
      <c r="C6725" t="s">
        <v>80</v>
      </c>
      <c r="D6725" t="s">
        <v>89</v>
      </c>
      <c r="E6725" t="s">
        <v>178</v>
      </c>
      <c r="F6725" t="s">
        <v>19293</v>
      </c>
      <c r="G6725" t="s">
        <v>143</v>
      </c>
      <c r="H6725" t="s">
        <v>144</v>
      </c>
      <c r="I6725" t="s">
        <v>136</v>
      </c>
      <c r="J6725" t="s">
        <v>137</v>
      </c>
      <c r="K6725" t="s">
        <v>138</v>
      </c>
      <c r="L6725" t="s">
        <v>19294</v>
      </c>
      <c r="M6725" t="s">
        <v>19295</v>
      </c>
      <c r="N6725">
        <v>0.59666666599999996</v>
      </c>
      <c r="O6725">
        <v>0</v>
      </c>
      <c r="P6725">
        <v>2382</v>
      </c>
      <c r="Q6725">
        <v>0</v>
      </c>
      <c r="R6725">
        <v>9</v>
      </c>
      <c r="S6725">
        <v>0</v>
      </c>
      <c r="T6725">
        <v>287</v>
      </c>
      <c r="U6725">
        <v>0</v>
      </c>
      <c r="V6725">
        <v>1</v>
      </c>
      <c r="W6725">
        <v>0</v>
      </c>
      <c r="X6725">
        <v>583.0092593165781</v>
      </c>
      <c r="Y6725">
        <v>0</v>
      </c>
      <c r="Z6725">
        <v>1.5525744209537407</v>
      </c>
      <c r="AA6725">
        <v>0</v>
      </c>
      <c r="AB6725">
        <v>320.09636264047015</v>
      </c>
      <c r="AC6725">
        <v>0</v>
      </c>
      <c r="AD6725">
        <v>114.03812908745833</v>
      </c>
      <c r="AE6725">
        <v>1018.6963254654603</v>
      </c>
    </row>
    <row r="6726" spans="1:31" x14ac:dyDescent="0.25">
      <c r="A6726">
        <v>2428892</v>
      </c>
      <c r="B6726">
        <v>1</v>
      </c>
      <c r="C6726" t="s">
        <v>81</v>
      </c>
      <c r="D6726" t="s">
        <v>112</v>
      </c>
      <c r="E6726" t="s">
        <v>161</v>
      </c>
      <c r="F6726" t="s">
        <v>19296</v>
      </c>
      <c r="G6726" t="s">
        <v>187</v>
      </c>
      <c r="H6726" t="s">
        <v>144</v>
      </c>
      <c r="I6726" t="s">
        <v>136</v>
      </c>
      <c r="J6726" t="s">
        <v>137</v>
      </c>
      <c r="K6726" t="s">
        <v>164</v>
      </c>
      <c r="L6726" t="s">
        <v>19297</v>
      </c>
      <c r="M6726" t="s">
        <v>19298</v>
      </c>
      <c r="N6726">
        <v>3.4880555549999999</v>
      </c>
      <c r="O6726">
        <v>0</v>
      </c>
      <c r="P6726">
        <v>29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</row>
    <row r="6727" spans="1:31" x14ac:dyDescent="0.25">
      <c r="A6727">
        <v>2428823</v>
      </c>
      <c r="B6727">
        <v>1</v>
      </c>
      <c r="C6727" t="s">
        <v>80</v>
      </c>
      <c r="D6727" t="s">
        <v>93</v>
      </c>
      <c r="E6727" t="s">
        <v>178</v>
      </c>
      <c r="F6727" t="s">
        <v>19299</v>
      </c>
      <c r="G6727" t="s">
        <v>187</v>
      </c>
      <c r="H6727" t="s">
        <v>144</v>
      </c>
      <c r="I6727" t="s">
        <v>136</v>
      </c>
      <c r="J6727" t="s">
        <v>137</v>
      </c>
      <c r="K6727" t="s">
        <v>164</v>
      </c>
      <c r="L6727" t="s">
        <v>19300</v>
      </c>
      <c r="M6727" t="s">
        <v>19301</v>
      </c>
      <c r="N6727">
        <v>4.306944444</v>
      </c>
      <c r="O6727">
        <v>0</v>
      </c>
      <c r="P6727">
        <v>344</v>
      </c>
      <c r="Q6727">
        <v>0</v>
      </c>
      <c r="R6727">
        <v>3</v>
      </c>
      <c r="S6727">
        <v>0</v>
      </c>
      <c r="T6727">
        <v>48</v>
      </c>
      <c r="U6727">
        <v>0</v>
      </c>
      <c r="V6727">
        <v>0</v>
      </c>
      <c r="W6727">
        <v>0</v>
      </c>
      <c r="X6727">
        <v>307.94679233783381</v>
      </c>
      <c r="Y6727">
        <v>0</v>
      </c>
      <c r="Z6727">
        <v>2.7236138063765223</v>
      </c>
      <c r="AA6727">
        <v>0</v>
      </c>
      <c r="AB6727">
        <v>257.30448185329055</v>
      </c>
      <c r="AC6727">
        <v>0</v>
      </c>
      <c r="AD6727">
        <v>0</v>
      </c>
      <c r="AE6727">
        <v>567.9748879975009</v>
      </c>
    </row>
    <row r="6728" spans="1:31" x14ac:dyDescent="0.25">
      <c r="A6728">
        <v>2429241</v>
      </c>
      <c r="B6728">
        <v>1</v>
      </c>
      <c r="C6728" t="s">
        <v>80</v>
      </c>
      <c r="D6728" t="s">
        <v>97</v>
      </c>
      <c r="E6728" t="s">
        <v>132</v>
      </c>
      <c r="F6728" t="s">
        <v>19302</v>
      </c>
      <c r="G6728" t="s">
        <v>134</v>
      </c>
      <c r="H6728" t="s">
        <v>135</v>
      </c>
      <c r="I6728" t="s">
        <v>136</v>
      </c>
      <c r="J6728" t="s">
        <v>137</v>
      </c>
      <c r="K6728" t="s">
        <v>138</v>
      </c>
      <c r="L6728" t="s">
        <v>19303</v>
      </c>
      <c r="M6728" t="s">
        <v>19304</v>
      </c>
      <c r="N6728">
        <v>1.247222222</v>
      </c>
      <c r="O6728">
        <v>0</v>
      </c>
      <c r="P6728">
        <v>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</row>
    <row r="6729" spans="1:31" x14ac:dyDescent="0.25">
      <c r="A6729">
        <v>2428743</v>
      </c>
      <c r="B6729">
        <v>1</v>
      </c>
      <c r="C6729" t="s">
        <v>80</v>
      </c>
      <c r="D6729" t="s">
        <v>91</v>
      </c>
      <c r="E6729" t="s">
        <v>141</v>
      </c>
      <c r="F6729" t="s">
        <v>19305</v>
      </c>
      <c r="G6729" t="s">
        <v>143</v>
      </c>
      <c r="H6729" t="s">
        <v>144</v>
      </c>
      <c r="I6729" t="s">
        <v>136</v>
      </c>
      <c r="J6729" t="s">
        <v>137</v>
      </c>
      <c r="K6729" t="s">
        <v>138</v>
      </c>
      <c r="L6729" t="s">
        <v>19306</v>
      </c>
      <c r="M6729" t="s">
        <v>19307</v>
      </c>
      <c r="N6729">
        <v>1.2194444440000001</v>
      </c>
      <c r="O6729">
        <v>10</v>
      </c>
      <c r="P6729">
        <v>538</v>
      </c>
      <c r="Q6729">
        <v>18</v>
      </c>
      <c r="R6729">
        <v>67</v>
      </c>
      <c r="S6729">
        <v>15</v>
      </c>
      <c r="T6729">
        <v>74</v>
      </c>
      <c r="U6729">
        <v>2</v>
      </c>
      <c r="V6729">
        <v>1</v>
      </c>
      <c r="W6729">
        <v>4.7662156439911501</v>
      </c>
      <c r="X6729">
        <v>180.16950915354488</v>
      </c>
      <c r="Y6729">
        <v>19.498042506101743</v>
      </c>
      <c r="Z6729">
        <v>3.9493529783322607</v>
      </c>
      <c r="AA6729">
        <v>26.292245342491508</v>
      </c>
      <c r="AB6729">
        <v>50.615517469175714</v>
      </c>
      <c r="AC6729">
        <v>73.144265174437521</v>
      </c>
      <c r="AD6729">
        <v>73.780539688276534</v>
      </c>
      <c r="AE6729">
        <v>432.2156879563513</v>
      </c>
    </row>
    <row r="6730" spans="1:31" x14ac:dyDescent="0.25">
      <c r="A6730">
        <v>2428929</v>
      </c>
      <c r="B6730">
        <v>1</v>
      </c>
      <c r="C6730" t="s">
        <v>80</v>
      </c>
      <c r="D6730" t="s">
        <v>83</v>
      </c>
      <c r="E6730" t="s">
        <v>132</v>
      </c>
      <c r="F6730" t="s">
        <v>19308</v>
      </c>
      <c r="G6730" t="s">
        <v>198</v>
      </c>
      <c r="H6730" t="s">
        <v>135</v>
      </c>
      <c r="I6730" t="s">
        <v>136</v>
      </c>
      <c r="J6730" t="s">
        <v>137</v>
      </c>
      <c r="K6730" t="s">
        <v>138</v>
      </c>
      <c r="L6730" t="s">
        <v>19309</v>
      </c>
      <c r="M6730" t="s">
        <v>19310</v>
      </c>
      <c r="N6730">
        <v>2.4855555549999999</v>
      </c>
      <c r="O6730">
        <v>0</v>
      </c>
      <c r="P6730">
        <v>1</v>
      </c>
      <c r="Q6730">
        <v>0</v>
      </c>
      <c r="R6730">
        <v>0</v>
      </c>
      <c r="S6730">
        <v>0</v>
      </c>
      <c r="T6730">
        <v>1</v>
      </c>
      <c r="U6730">
        <v>0</v>
      </c>
      <c r="V6730">
        <v>0</v>
      </c>
      <c r="W6730">
        <v>0</v>
      </c>
      <c r="X6730">
        <v>7.4961361534944451E-3</v>
      </c>
      <c r="Y6730">
        <v>0</v>
      </c>
      <c r="Z6730">
        <v>0</v>
      </c>
      <c r="AA6730">
        <v>0</v>
      </c>
      <c r="AB6730">
        <v>31.135445609143371</v>
      </c>
      <c r="AC6730">
        <v>0</v>
      </c>
      <c r="AD6730">
        <v>0</v>
      </c>
      <c r="AE6730">
        <v>31.142941745296866</v>
      </c>
    </row>
    <row r="6731" spans="1:31" x14ac:dyDescent="0.25">
      <c r="A6731">
        <v>2429035</v>
      </c>
      <c r="B6731">
        <v>1</v>
      </c>
      <c r="C6731" t="s">
        <v>80</v>
      </c>
      <c r="D6731" t="s">
        <v>103</v>
      </c>
      <c r="E6731" t="s">
        <v>147</v>
      </c>
      <c r="F6731" t="s">
        <v>19311</v>
      </c>
      <c r="G6731" t="s">
        <v>171</v>
      </c>
      <c r="H6731" t="s">
        <v>135</v>
      </c>
      <c r="I6731" t="s">
        <v>136</v>
      </c>
      <c r="J6731" t="s">
        <v>137</v>
      </c>
      <c r="K6731" t="s">
        <v>138</v>
      </c>
      <c r="L6731" t="s">
        <v>19312</v>
      </c>
      <c r="M6731" t="s">
        <v>19313</v>
      </c>
      <c r="N6731">
        <v>1.3036111109999999</v>
      </c>
      <c r="O6731">
        <v>0</v>
      </c>
      <c r="P6731">
        <v>140</v>
      </c>
      <c r="Q6731">
        <v>0</v>
      </c>
      <c r="R6731">
        <v>0</v>
      </c>
      <c r="S6731">
        <v>0</v>
      </c>
      <c r="T6731">
        <v>28</v>
      </c>
      <c r="U6731">
        <v>0</v>
      </c>
      <c r="V6731">
        <v>0</v>
      </c>
      <c r="W6731">
        <v>0</v>
      </c>
      <c r="X6731">
        <v>41.576874518168722</v>
      </c>
      <c r="Y6731">
        <v>0</v>
      </c>
      <c r="Z6731">
        <v>0</v>
      </c>
      <c r="AA6731">
        <v>0</v>
      </c>
      <c r="AB6731">
        <v>44.920211740439285</v>
      </c>
      <c r="AC6731">
        <v>0</v>
      </c>
      <c r="AD6731">
        <v>0</v>
      </c>
      <c r="AE6731">
        <v>86.497086258608007</v>
      </c>
    </row>
    <row r="6732" spans="1:31" x14ac:dyDescent="0.25">
      <c r="A6732">
        <v>2429178</v>
      </c>
      <c r="B6732">
        <v>1</v>
      </c>
      <c r="C6732" t="s">
        <v>81</v>
      </c>
      <c r="D6732" t="s">
        <v>118</v>
      </c>
      <c r="E6732" t="s">
        <v>147</v>
      </c>
      <c r="F6732" t="s">
        <v>19314</v>
      </c>
      <c r="G6732" t="s">
        <v>171</v>
      </c>
      <c r="H6732" t="s">
        <v>135</v>
      </c>
      <c r="I6732" t="s">
        <v>136</v>
      </c>
      <c r="J6732" t="s">
        <v>137</v>
      </c>
      <c r="K6732" t="s">
        <v>138</v>
      </c>
      <c r="L6732" t="s">
        <v>19315</v>
      </c>
      <c r="M6732" t="s">
        <v>19316</v>
      </c>
      <c r="N6732">
        <v>1.261666666</v>
      </c>
      <c r="O6732">
        <v>0</v>
      </c>
      <c r="P6732">
        <v>16</v>
      </c>
      <c r="Q6732">
        <v>0</v>
      </c>
      <c r="R6732">
        <v>0</v>
      </c>
      <c r="S6732">
        <v>0</v>
      </c>
      <c r="T6732">
        <v>1</v>
      </c>
      <c r="U6732">
        <v>0</v>
      </c>
      <c r="V6732">
        <v>0</v>
      </c>
      <c r="W6732">
        <v>0</v>
      </c>
      <c r="X6732">
        <v>1.2722452580473298</v>
      </c>
      <c r="Y6732">
        <v>0</v>
      </c>
      <c r="Z6732">
        <v>0</v>
      </c>
      <c r="AA6732">
        <v>0</v>
      </c>
      <c r="AB6732">
        <v>7.221300400949167E-3</v>
      </c>
      <c r="AC6732">
        <v>0</v>
      </c>
      <c r="AD6732">
        <v>0</v>
      </c>
      <c r="AE6732">
        <v>1.2794665584482789</v>
      </c>
    </row>
    <row r="6733" spans="1:31" x14ac:dyDescent="0.25">
      <c r="A6733">
        <v>2428886</v>
      </c>
      <c r="B6733">
        <v>1</v>
      </c>
      <c r="C6733" t="s">
        <v>80</v>
      </c>
      <c r="D6733" t="s">
        <v>96</v>
      </c>
      <c r="E6733" t="s">
        <v>132</v>
      </c>
      <c r="F6733" t="s">
        <v>19317</v>
      </c>
      <c r="G6733" t="s">
        <v>134</v>
      </c>
      <c r="H6733" t="s">
        <v>135</v>
      </c>
      <c r="I6733" t="s">
        <v>136</v>
      </c>
      <c r="J6733" t="s">
        <v>137</v>
      </c>
      <c r="K6733" t="s">
        <v>138</v>
      </c>
      <c r="L6733" t="s">
        <v>19318</v>
      </c>
      <c r="M6733" t="s">
        <v>19319</v>
      </c>
      <c r="N6733">
        <v>1.5138888880000001</v>
      </c>
      <c r="O6733">
        <v>0</v>
      </c>
      <c r="P6733">
        <v>1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</row>
    <row r="6734" spans="1:31" x14ac:dyDescent="0.25">
      <c r="A6734">
        <v>2429044</v>
      </c>
      <c r="B6734">
        <v>1</v>
      </c>
      <c r="C6734" t="s">
        <v>80</v>
      </c>
      <c r="D6734" t="s">
        <v>84</v>
      </c>
      <c r="E6734" t="s">
        <v>147</v>
      </c>
      <c r="F6734" t="s">
        <v>19320</v>
      </c>
      <c r="G6734" t="s">
        <v>308</v>
      </c>
      <c r="H6734" t="s">
        <v>135</v>
      </c>
      <c r="I6734" t="s">
        <v>136</v>
      </c>
      <c r="J6734" t="s">
        <v>137</v>
      </c>
      <c r="K6734" t="s">
        <v>138</v>
      </c>
      <c r="L6734" t="s">
        <v>19321</v>
      </c>
      <c r="M6734" t="s">
        <v>19322</v>
      </c>
      <c r="N6734">
        <v>2.6430555550000001</v>
      </c>
      <c r="O6734">
        <v>0</v>
      </c>
      <c r="P6734">
        <v>172</v>
      </c>
      <c r="Q6734">
        <v>0</v>
      </c>
      <c r="R6734">
        <v>0</v>
      </c>
      <c r="S6734">
        <v>0</v>
      </c>
      <c r="T6734">
        <v>16</v>
      </c>
      <c r="U6734">
        <v>0</v>
      </c>
      <c r="V6734">
        <v>0</v>
      </c>
      <c r="W6734">
        <v>0</v>
      </c>
      <c r="X6734">
        <v>98.343101708407929</v>
      </c>
      <c r="Y6734">
        <v>0</v>
      </c>
      <c r="Z6734">
        <v>0</v>
      </c>
      <c r="AA6734">
        <v>0</v>
      </c>
      <c r="AB6734">
        <v>34.835669265530846</v>
      </c>
      <c r="AC6734">
        <v>0</v>
      </c>
      <c r="AD6734">
        <v>0</v>
      </c>
      <c r="AE6734">
        <v>133.17877097393878</v>
      </c>
    </row>
    <row r="6735" spans="1:31" x14ac:dyDescent="0.25">
      <c r="A6735">
        <v>2428712</v>
      </c>
      <c r="B6735">
        <v>1</v>
      </c>
      <c r="C6735" t="s">
        <v>80</v>
      </c>
      <c r="D6735" t="s">
        <v>103</v>
      </c>
      <c r="E6735" t="s">
        <v>156</v>
      </c>
      <c r="F6735" t="s">
        <v>19323</v>
      </c>
      <c r="G6735" t="s">
        <v>175</v>
      </c>
      <c r="H6735" t="s">
        <v>135</v>
      </c>
      <c r="I6735" t="s">
        <v>136</v>
      </c>
      <c r="J6735" t="s">
        <v>137</v>
      </c>
      <c r="K6735" t="s">
        <v>138</v>
      </c>
      <c r="L6735" t="s">
        <v>19324</v>
      </c>
      <c r="M6735" t="s">
        <v>19325</v>
      </c>
      <c r="N6735">
        <v>1.7450000000000001</v>
      </c>
      <c r="O6735">
        <v>0</v>
      </c>
      <c r="P6735">
        <v>260</v>
      </c>
      <c r="Q6735">
        <v>0</v>
      </c>
      <c r="R6735">
        <v>1</v>
      </c>
      <c r="S6735">
        <v>0</v>
      </c>
      <c r="T6735">
        <v>22</v>
      </c>
      <c r="U6735">
        <v>0</v>
      </c>
      <c r="V6735">
        <v>0</v>
      </c>
      <c r="W6735">
        <v>0</v>
      </c>
      <c r="X6735">
        <v>96.722521514822148</v>
      </c>
      <c r="Y6735">
        <v>0</v>
      </c>
      <c r="Z6735">
        <v>0</v>
      </c>
      <c r="AA6735">
        <v>0</v>
      </c>
      <c r="AB6735">
        <v>12.821942476858203</v>
      </c>
      <c r="AC6735">
        <v>0</v>
      </c>
      <c r="AD6735">
        <v>0</v>
      </c>
      <c r="AE6735">
        <v>109.54446399168035</v>
      </c>
    </row>
    <row r="6736" spans="1:31" x14ac:dyDescent="0.25">
      <c r="A6736">
        <v>2428875</v>
      </c>
      <c r="B6736">
        <v>1</v>
      </c>
      <c r="C6736" t="s">
        <v>80</v>
      </c>
      <c r="D6736" t="s">
        <v>100</v>
      </c>
      <c r="E6736" t="s">
        <v>141</v>
      </c>
      <c r="F6736" t="s">
        <v>5697</v>
      </c>
      <c r="G6736" t="s">
        <v>143</v>
      </c>
      <c r="H6736" t="s">
        <v>144</v>
      </c>
      <c r="I6736" t="s">
        <v>136</v>
      </c>
      <c r="J6736" t="s">
        <v>137</v>
      </c>
      <c r="K6736" t="s">
        <v>138</v>
      </c>
      <c r="L6736" t="s">
        <v>19326</v>
      </c>
      <c r="M6736" t="s">
        <v>19327</v>
      </c>
      <c r="N6736">
        <v>0.56944444400000005</v>
      </c>
      <c r="O6736">
        <v>0</v>
      </c>
      <c r="P6736">
        <v>364</v>
      </c>
      <c r="Q6736">
        <v>9</v>
      </c>
      <c r="R6736">
        <v>32</v>
      </c>
      <c r="S6736">
        <v>1</v>
      </c>
      <c r="T6736">
        <v>33</v>
      </c>
      <c r="U6736">
        <v>0</v>
      </c>
      <c r="V6736">
        <v>0</v>
      </c>
      <c r="W6736">
        <v>0</v>
      </c>
      <c r="X6736">
        <v>80.47822484052584</v>
      </c>
      <c r="Y6736">
        <v>0.3233579970121922</v>
      </c>
      <c r="Z6736">
        <v>5.6775356943498281</v>
      </c>
      <c r="AA6736">
        <v>1.1335650692561778</v>
      </c>
      <c r="AB6736">
        <v>25.284450097990813</v>
      </c>
      <c r="AC6736">
        <v>0</v>
      </c>
      <c r="AD6736">
        <v>0</v>
      </c>
      <c r="AE6736">
        <v>112.89713369913486</v>
      </c>
    </row>
    <row r="6737" spans="1:31" x14ac:dyDescent="0.25">
      <c r="A6737">
        <v>2429190</v>
      </c>
      <c r="B6737">
        <v>1</v>
      </c>
      <c r="C6737" t="s">
        <v>80</v>
      </c>
      <c r="D6737" t="s">
        <v>105</v>
      </c>
      <c r="E6737" t="s">
        <v>161</v>
      </c>
      <c r="F6737" t="s">
        <v>19132</v>
      </c>
      <c r="G6737" t="s">
        <v>256</v>
      </c>
      <c r="H6737" t="s">
        <v>144</v>
      </c>
      <c r="I6737" t="s">
        <v>136</v>
      </c>
      <c r="J6737" t="s">
        <v>137</v>
      </c>
      <c r="K6737" t="s">
        <v>138</v>
      </c>
      <c r="L6737" t="s">
        <v>19328</v>
      </c>
      <c r="M6737" t="s">
        <v>19329</v>
      </c>
      <c r="N6737">
        <v>2.5588888879999998</v>
      </c>
      <c r="O6737">
        <v>0</v>
      </c>
      <c r="P6737">
        <v>0</v>
      </c>
      <c r="Q6737">
        <v>0</v>
      </c>
      <c r="R6737">
        <v>0</v>
      </c>
      <c r="S6737">
        <v>1</v>
      </c>
      <c r="T6737">
        <v>0</v>
      </c>
      <c r="U6737">
        <v>1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8.5323423388488102</v>
      </c>
      <c r="AB6737">
        <v>0</v>
      </c>
      <c r="AC6737">
        <v>47.60997290823083</v>
      </c>
      <c r="AD6737">
        <v>0</v>
      </c>
      <c r="AE6737">
        <v>56.142315247079637</v>
      </c>
    </row>
    <row r="6738" spans="1:31" x14ac:dyDescent="0.25">
      <c r="A6738">
        <v>2428852</v>
      </c>
      <c r="B6738">
        <v>1</v>
      </c>
      <c r="C6738" t="s">
        <v>80</v>
      </c>
      <c r="D6738" t="s">
        <v>84</v>
      </c>
      <c r="E6738" t="s">
        <v>132</v>
      </c>
      <c r="F6738" t="s">
        <v>19330</v>
      </c>
      <c r="G6738" t="s">
        <v>214</v>
      </c>
      <c r="H6738" t="s">
        <v>135</v>
      </c>
      <c r="I6738" t="s">
        <v>136</v>
      </c>
      <c r="J6738" t="s">
        <v>3</v>
      </c>
      <c r="K6738" t="s">
        <v>138</v>
      </c>
      <c r="L6738" t="s">
        <v>19331</v>
      </c>
      <c r="M6738" t="s">
        <v>19332</v>
      </c>
      <c r="N6738">
        <v>5.9088888879999999</v>
      </c>
      <c r="O6738">
        <v>0</v>
      </c>
      <c r="P6738">
        <v>9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12.739783600757233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12.739783600757233</v>
      </c>
    </row>
    <row r="6739" spans="1:31" x14ac:dyDescent="0.25">
      <c r="A6739">
        <v>2429021</v>
      </c>
      <c r="B6739">
        <v>1</v>
      </c>
      <c r="C6739" t="s">
        <v>80</v>
      </c>
      <c r="D6739" t="s">
        <v>107</v>
      </c>
      <c r="E6739" t="s">
        <v>132</v>
      </c>
      <c r="F6739" t="s">
        <v>19333</v>
      </c>
      <c r="G6739" t="s">
        <v>134</v>
      </c>
      <c r="H6739" t="s">
        <v>135</v>
      </c>
      <c r="I6739" t="s">
        <v>136</v>
      </c>
      <c r="J6739" t="s">
        <v>137</v>
      </c>
      <c r="K6739" t="s">
        <v>138</v>
      </c>
      <c r="L6739" t="s">
        <v>19334</v>
      </c>
      <c r="M6739" t="s">
        <v>19335</v>
      </c>
      <c r="N6739">
        <v>1.4569444439999999</v>
      </c>
      <c r="O6739">
        <v>0</v>
      </c>
      <c r="P6739">
        <v>1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0.28924993860221671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0.28924993860221671</v>
      </c>
    </row>
    <row r="6740" spans="1:31" x14ac:dyDescent="0.25">
      <c r="A6740">
        <v>2428706</v>
      </c>
      <c r="B6740">
        <v>1</v>
      </c>
      <c r="C6740" t="s">
        <v>80</v>
      </c>
      <c r="D6740" t="s">
        <v>92</v>
      </c>
      <c r="E6740" t="s">
        <v>132</v>
      </c>
      <c r="F6740" t="s">
        <v>19336</v>
      </c>
      <c r="G6740" t="s">
        <v>198</v>
      </c>
      <c r="H6740" t="s">
        <v>135</v>
      </c>
      <c r="I6740" t="s">
        <v>136</v>
      </c>
      <c r="J6740" t="s">
        <v>137</v>
      </c>
      <c r="K6740" t="s">
        <v>138</v>
      </c>
      <c r="L6740" t="s">
        <v>19337</v>
      </c>
      <c r="M6740" t="s">
        <v>19338</v>
      </c>
      <c r="N6740">
        <v>1.521111111</v>
      </c>
      <c r="O6740">
        <v>0</v>
      </c>
      <c r="P6740">
        <v>1</v>
      </c>
      <c r="Q6740">
        <v>0</v>
      </c>
      <c r="R6740">
        <v>0</v>
      </c>
      <c r="S6740">
        <v>0</v>
      </c>
      <c r="T6740">
        <v>3</v>
      </c>
      <c r="U6740">
        <v>0</v>
      </c>
      <c r="V6740">
        <v>0</v>
      </c>
      <c r="W6740">
        <v>0</v>
      </c>
      <c r="X6740">
        <v>0.85469305760718006</v>
      </c>
      <c r="Y6740">
        <v>0</v>
      </c>
      <c r="Z6740">
        <v>0</v>
      </c>
      <c r="AA6740">
        <v>0</v>
      </c>
      <c r="AB6740">
        <v>6.2216901777242635</v>
      </c>
      <c r="AC6740">
        <v>0</v>
      </c>
      <c r="AD6740">
        <v>0</v>
      </c>
      <c r="AE6740">
        <v>7.0763832353314431</v>
      </c>
    </row>
    <row r="6741" spans="1:31" x14ac:dyDescent="0.25">
      <c r="A6741">
        <v>2429207</v>
      </c>
      <c r="B6741">
        <v>1</v>
      </c>
      <c r="C6741" t="s">
        <v>80</v>
      </c>
      <c r="D6741" t="s">
        <v>96</v>
      </c>
      <c r="E6741" t="s">
        <v>156</v>
      </c>
      <c r="F6741" t="s">
        <v>3255</v>
      </c>
      <c r="G6741" t="s">
        <v>158</v>
      </c>
      <c r="H6741" t="s">
        <v>135</v>
      </c>
      <c r="I6741" t="s">
        <v>136</v>
      </c>
      <c r="J6741" t="s">
        <v>137</v>
      </c>
      <c r="K6741" t="s">
        <v>138</v>
      </c>
      <c r="L6741" t="s">
        <v>19339</v>
      </c>
      <c r="M6741" t="s">
        <v>19340</v>
      </c>
      <c r="N6741">
        <v>2.2155555549999999</v>
      </c>
      <c r="O6741">
        <v>0</v>
      </c>
      <c r="P6741">
        <v>151</v>
      </c>
      <c r="Q6741">
        <v>0</v>
      </c>
      <c r="R6741">
        <v>5</v>
      </c>
      <c r="S6741">
        <v>0</v>
      </c>
      <c r="T6741">
        <v>34</v>
      </c>
      <c r="U6741">
        <v>0</v>
      </c>
      <c r="V6741">
        <v>0</v>
      </c>
      <c r="W6741">
        <v>0</v>
      </c>
      <c r="X6741">
        <v>166.72687183274829</v>
      </c>
      <c r="Y6741">
        <v>0</v>
      </c>
      <c r="Z6741">
        <v>5.7363340612779954</v>
      </c>
      <c r="AA6741">
        <v>0</v>
      </c>
      <c r="AB6741">
        <v>74.939903869285544</v>
      </c>
      <c r="AC6741">
        <v>0</v>
      </c>
      <c r="AD6741">
        <v>0</v>
      </c>
      <c r="AE6741">
        <v>247.40310976331182</v>
      </c>
    </row>
    <row r="6742" spans="1:31" x14ac:dyDescent="0.25">
      <c r="A6742">
        <v>2428812</v>
      </c>
      <c r="B6742">
        <v>1</v>
      </c>
      <c r="C6742" t="s">
        <v>80</v>
      </c>
      <c r="D6742" t="s">
        <v>100</v>
      </c>
      <c r="E6742" t="s">
        <v>147</v>
      </c>
      <c r="F6742" t="s">
        <v>16549</v>
      </c>
      <c r="G6742" t="s">
        <v>355</v>
      </c>
      <c r="H6742" t="s">
        <v>135</v>
      </c>
      <c r="I6742" t="s">
        <v>136</v>
      </c>
      <c r="J6742" t="s">
        <v>137</v>
      </c>
      <c r="K6742" t="s">
        <v>164</v>
      </c>
      <c r="L6742" t="s">
        <v>19341</v>
      </c>
      <c r="M6742" t="s">
        <v>19342</v>
      </c>
      <c r="N6742">
        <v>6.3652777770000002</v>
      </c>
      <c r="O6742">
        <v>0</v>
      </c>
      <c r="P6742">
        <v>28</v>
      </c>
      <c r="Q6742">
        <v>0</v>
      </c>
      <c r="R6742">
        <v>2</v>
      </c>
      <c r="S6742">
        <v>0</v>
      </c>
      <c r="T6742">
        <v>4</v>
      </c>
      <c r="U6742">
        <v>0</v>
      </c>
      <c r="V6742">
        <v>0</v>
      </c>
      <c r="W6742">
        <v>0</v>
      </c>
      <c r="X6742">
        <v>42.185315071575801</v>
      </c>
      <c r="Y6742">
        <v>0</v>
      </c>
      <c r="Z6742">
        <v>0</v>
      </c>
      <c r="AA6742">
        <v>0</v>
      </c>
      <c r="AB6742">
        <v>35.939725368784075</v>
      </c>
      <c r="AC6742">
        <v>0</v>
      </c>
      <c r="AD6742">
        <v>0</v>
      </c>
      <c r="AE6742">
        <v>78.125040440359868</v>
      </c>
    </row>
    <row r="6743" spans="1:31" x14ac:dyDescent="0.25">
      <c r="A6743">
        <v>2428938</v>
      </c>
      <c r="B6743">
        <v>1</v>
      </c>
      <c r="C6743" t="s">
        <v>80</v>
      </c>
      <c r="D6743" t="s">
        <v>101</v>
      </c>
      <c r="E6743" t="s">
        <v>147</v>
      </c>
      <c r="F6743" t="s">
        <v>19343</v>
      </c>
      <c r="G6743" t="s">
        <v>175</v>
      </c>
      <c r="H6743" t="s">
        <v>135</v>
      </c>
      <c r="I6743" t="s">
        <v>136</v>
      </c>
      <c r="J6743" t="s">
        <v>137</v>
      </c>
      <c r="K6743" t="s">
        <v>138</v>
      </c>
      <c r="L6743" t="s">
        <v>19344</v>
      </c>
      <c r="M6743" t="s">
        <v>19345</v>
      </c>
      <c r="N6743">
        <v>0.68361111100000005</v>
      </c>
      <c r="O6743">
        <v>0</v>
      </c>
      <c r="P6743">
        <v>54</v>
      </c>
      <c r="Q6743">
        <v>0</v>
      </c>
      <c r="R6743">
        <v>0</v>
      </c>
      <c r="S6743">
        <v>0</v>
      </c>
      <c r="T6743">
        <v>2</v>
      </c>
      <c r="U6743">
        <v>0</v>
      </c>
      <c r="V6743">
        <v>0</v>
      </c>
      <c r="W6743">
        <v>0</v>
      </c>
      <c r="X6743">
        <v>3.3760678489767812</v>
      </c>
      <c r="Y6743">
        <v>0</v>
      </c>
      <c r="Z6743">
        <v>0</v>
      </c>
      <c r="AA6743">
        <v>0</v>
      </c>
      <c r="AB6743">
        <v>3.054383722705444</v>
      </c>
      <c r="AC6743">
        <v>0</v>
      </c>
      <c r="AD6743">
        <v>0</v>
      </c>
      <c r="AE6743">
        <v>6.4304515716822248</v>
      </c>
    </row>
    <row r="6744" spans="1:31" x14ac:dyDescent="0.25">
      <c r="A6744">
        <v>2429101</v>
      </c>
      <c r="B6744">
        <v>1</v>
      </c>
      <c r="C6744" t="s">
        <v>81</v>
      </c>
      <c r="D6744" t="s">
        <v>122</v>
      </c>
      <c r="E6744" t="s">
        <v>132</v>
      </c>
      <c r="F6744" t="s">
        <v>19346</v>
      </c>
      <c r="G6744" t="s">
        <v>134</v>
      </c>
      <c r="H6744" t="s">
        <v>135</v>
      </c>
      <c r="I6744" t="s">
        <v>136</v>
      </c>
      <c r="J6744" t="s">
        <v>137</v>
      </c>
      <c r="K6744" t="s">
        <v>138</v>
      </c>
      <c r="L6744" t="s">
        <v>19347</v>
      </c>
      <c r="M6744" t="s">
        <v>19348</v>
      </c>
      <c r="N6744">
        <v>0.82944444399999995</v>
      </c>
      <c r="O6744">
        <v>0</v>
      </c>
      <c r="P6744">
        <v>1</v>
      </c>
      <c r="Q6744">
        <v>0</v>
      </c>
      <c r="R6744">
        <v>0</v>
      </c>
      <c r="S6744">
        <v>0</v>
      </c>
      <c r="T6744">
        <v>2</v>
      </c>
      <c r="U6744">
        <v>0</v>
      </c>
      <c r="V6744">
        <v>0</v>
      </c>
      <c r="W6744">
        <v>0</v>
      </c>
      <c r="X6744">
        <v>0.21146359533950002</v>
      </c>
      <c r="Y6744">
        <v>0</v>
      </c>
      <c r="Z6744">
        <v>0</v>
      </c>
      <c r="AA6744">
        <v>0</v>
      </c>
      <c r="AB6744">
        <v>4.5416334834920233</v>
      </c>
      <c r="AC6744">
        <v>0</v>
      </c>
      <c r="AD6744">
        <v>0</v>
      </c>
      <c r="AE6744">
        <v>4.753097078831523</v>
      </c>
    </row>
    <row r="6745" spans="1:31" x14ac:dyDescent="0.25">
      <c r="A6745">
        <v>2428769</v>
      </c>
      <c r="B6745">
        <v>1</v>
      </c>
      <c r="C6745" t="s">
        <v>80</v>
      </c>
      <c r="D6745" t="s">
        <v>108</v>
      </c>
      <c r="E6745" t="s">
        <v>147</v>
      </c>
      <c r="F6745" t="s">
        <v>19349</v>
      </c>
      <c r="G6745" t="s">
        <v>187</v>
      </c>
      <c r="H6745" t="s">
        <v>135</v>
      </c>
      <c r="I6745" t="s">
        <v>136</v>
      </c>
      <c r="J6745" t="s">
        <v>137</v>
      </c>
      <c r="K6745" t="s">
        <v>164</v>
      </c>
      <c r="L6745" t="s">
        <v>19350</v>
      </c>
      <c r="M6745" t="s">
        <v>19351</v>
      </c>
      <c r="N6745">
        <v>8.0072222219999993</v>
      </c>
      <c r="O6745">
        <v>0</v>
      </c>
      <c r="P6745">
        <v>1</v>
      </c>
      <c r="Q6745">
        <v>0</v>
      </c>
      <c r="R6745">
        <v>0</v>
      </c>
      <c r="S6745">
        <v>0</v>
      </c>
      <c r="T6745">
        <v>1</v>
      </c>
      <c r="U6745">
        <v>0</v>
      </c>
      <c r="V6745">
        <v>0</v>
      </c>
      <c r="W6745">
        <v>0</v>
      </c>
      <c r="X6745">
        <v>2.701907519159874</v>
      </c>
      <c r="Y6745">
        <v>0</v>
      </c>
      <c r="Z6745">
        <v>0</v>
      </c>
      <c r="AA6745">
        <v>0</v>
      </c>
      <c r="AB6745">
        <v>6.5213521259635954</v>
      </c>
      <c r="AC6745">
        <v>0</v>
      </c>
      <c r="AD6745">
        <v>0</v>
      </c>
      <c r="AE6745">
        <v>9.2232596451234699</v>
      </c>
    </row>
    <row r="6746" spans="1:31" x14ac:dyDescent="0.25">
      <c r="A6746">
        <v>2428775</v>
      </c>
      <c r="B6746">
        <v>1</v>
      </c>
      <c r="C6746" t="s">
        <v>81</v>
      </c>
      <c r="D6746" t="s">
        <v>118</v>
      </c>
      <c r="E6746" t="s">
        <v>161</v>
      </c>
      <c r="F6746" t="s">
        <v>19352</v>
      </c>
      <c r="G6746" t="s">
        <v>143</v>
      </c>
      <c r="H6746" t="s">
        <v>144</v>
      </c>
      <c r="I6746" t="s">
        <v>136</v>
      </c>
      <c r="J6746" t="s">
        <v>137</v>
      </c>
      <c r="K6746" t="s">
        <v>138</v>
      </c>
      <c r="L6746" t="s">
        <v>19353</v>
      </c>
      <c r="M6746" t="s">
        <v>19354</v>
      </c>
      <c r="N6746">
        <v>1.010277777</v>
      </c>
      <c r="O6746">
        <v>0</v>
      </c>
      <c r="P6746">
        <v>627</v>
      </c>
      <c r="Q6746">
        <v>0</v>
      </c>
      <c r="R6746">
        <v>14</v>
      </c>
      <c r="S6746">
        <v>1</v>
      </c>
      <c r="T6746">
        <v>58</v>
      </c>
      <c r="U6746">
        <v>1</v>
      </c>
      <c r="V6746">
        <v>0</v>
      </c>
      <c r="W6746">
        <v>0</v>
      </c>
      <c r="X6746">
        <v>116.55060826067387</v>
      </c>
      <c r="Y6746">
        <v>0</v>
      </c>
      <c r="Z6746">
        <v>20.82326254509864</v>
      </c>
      <c r="AA6746">
        <v>17.725437282176216</v>
      </c>
      <c r="AB6746">
        <v>59.833411593521667</v>
      </c>
      <c r="AC6746">
        <v>71.722252243582972</v>
      </c>
      <c r="AD6746">
        <v>0</v>
      </c>
      <c r="AE6746">
        <v>286.65497192505336</v>
      </c>
    </row>
    <row r="6747" spans="1:31" x14ac:dyDescent="0.25">
      <c r="A6747">
        <v>2428981</v>
      </c>
      <c r="B6747">
        <v>1</v>
      </c>
      <c r="C6747" t="s">
        <v>81</v>
      </c>
      <c r="D6747" t="s">
        <v>120</v>
      </c>
      <c r="E6747" t="s">
        <v>132</v>
      </c>
      <c r="F6747" t="s">
        <v>19355</v>
      </c>
      <c r="G6747" t="s">
        <v>134</v>
      </c>
      <c r="H6747" t="s">
        <v>135</v>
      </c>
      <c r="I6747" t="s">
        <v>136</v>
      </c>
      <c r="J6747" t="s">
        <v>137</v>
      </c>
      <c r="K6747" t="s">
        <v>138</v>
      </c>
      <c r="L6747" t="s">
        <v>19356</v>
      </c>
      <c r="M6747" t="s">
        <v>19357</v>
      </c>
      <c r="N6747">
        <v>5.35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4.3147452717277227E-2</v>
      </c>
      <c r="AC6747">
        <v>0</v>
      </c>
      <c r="AD6747">
        <v>0</v>
      </c>
      <c r="AE6747">
        <v>4.3147452717277227E-2</v>
      </c>
    </row>
    <row r="6748" spans="1:31" x14ac:dyDescent="0.25">
      <c r="A6748">
        <v>2428832</v>
      </c>
      <c r="B6748">
        <v>1</v>
      </c>
      <c r="C6748" t="s">
        <v>81</v>
      </c>
      <c r="D6748" t="s">
        <v>127</v>
      </c>
      <c r="E6748" t="s">
        <v>141</v>
      </c>
      <c r="F6748" t="s">
        <v>19358</v>
      </c>
      <c r="G6748" t="s">
        <v>187</v>
      </c>
      <c r="H6748" t="s">
        <v>144</v>
      </c>
      <c r="I6748" t="s">
        <v>136</v>
      </c>
      <c r="J6748" t="s">
        <v>137</v>
      </c>
      <c r="K6748" t="s">
        <v>164</v>
      </c>
      <c r="L6748" t="s">
        <v>19359</v>
      </c>
      <c r="M6748" t="s">
        <v>19360</v>
      </c>
      <c r="N6748">
        <v>1.035833333</v>
      </c>
      <c r="O6748">
        <v>0</v>
      </c>
      <c r="P6748">
        <v>0</v>
      </c>
      <c r="Q6748">
        <v>0</v>
      </c>
      <c r="R6748">
        <v>0</v>
      </c>
      <c r="S6748">
        <v>3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303.70117262759271</v>
      </c>
      <c r="AB6748">
        <v>0</v>
      </c>
      <c r="AC6748">
        <v>0</v>
      </c>
      <c r="AD6748">
        <v>0</v>
      </c>
      <c r="AE6748">
        <v>303.70117262759271</v>
      </c>
    </row>
    <row r="6749" spans="1:31" x14ac:dyDescent="0.25">
      <c r="A6749">
        <v>2428955</v>
      </c>
      <c r="B6749">
        <v>1</v>
      </c>
      <c r="C6749" t="s">
        <v>80</v>
      </c>
      <c r="D6749" t="s">
        <v>106</v>
      </c>
      <c r="E6749" t="s">
        <v>141</v>
      </c>
      <c r="F6749" t="s">
        <v>19361</v>
      </c>
      <c r="G6749" t="s">
        <v>187</v>
      </c>
      <c r="H6749" t="s">
        <v>144</v>
      </c>
      <c r="I6749" t="s">
        <v>136</v>
      </c>
      <c r="J6749" t="s">
        <v>137</v>
      </c>
      <c r="K6749" t="s">
        <v>164</v>
      </c>
      <c r="L6749" t="s">
        <v>19362</v>
      </c>
      <c r="M6749" t="s">
        <v>19363</v>
      </c>
      <c r="N6749">
        <v>4.0691666660000001</v>
      </c>
      <c r="O6749">
        <v>0</v>
      </c>
      <c r="P6749">
        <v>438</v>
      </c>
      <c r="Q6749">
        <v>6</v>
      </c>
      <c r="R6749">
        <v>124</v>
      </c>
      <c r="S6749">
        <v>5</v>
      </c>
      <c r="T6749">
        <v>116</v>
      </c>
      <c r="U6749">
        <v>0</v>
      </c>
      <c r="V6749">
        <v>0</v>
      </c>
      <c r="W6749">
        <v>0</v>
      </c>
      <c r="X6749">
        <v>498.43728126288676</v>
      </c>
      <c r="Y6749">
        <v>64.955585255397381</v>
      </c>
      <c r="Z6749">
        <v>183.78193730705982</v>
      </c>
      <c r="AA6749">
        <v>97.617369214052786</v>
      </c>
      <c r="AB6749">
        <v>389.19741310692359</v>
      </c>
      <c r="AC6749">
        <v>0</v>
      </c>
      <c r="AD6749">
        <v>0</v>
      </c>
      <c r="AE6749">
        <v>1233.9895861463203</v>
      </c>
    </row>
    <row r="6750" spans="1:31" x14ac:dyDescent="0.25">
      <c r="A6750">
        <v>2428918</v>
      </c>
      <c r="B6750">
        <v>1</v>
      </c>
      <c r="C6750" t="s">
        <v>80</v>
      </c>
      <c r="D6750" t="s">
        <v>93</v>
      </c>
      <c r="E6750" t="s">
        <v>178</v>
      </c>
      <c r="F6750" t="s">
        <v>19364</v>
      </c>
      <c r="G6750" t="s">
        <v>143</v>
      </c>
      <c r="H6750" t="s">
        <v>144</v>
      </c>
      <c r="I6750" t="s">
        <v>136</v>
      </c>
      <c r="J6750" t="s">
        <v>137</v>
      </c>
      <c r="K6750" t="s">
        <v>138</v>
      </c>
      <c r="L6750" t="s">
        <v>19365</v>
      </c>
      <c r="M6750" t="s">
        <v>19366</v>
      </c>
      <c r="N6750">
        <v>0.30611111099999999</v>
      </c>
      <c r="O6750">
        <v>0</v>
      </c>
      <c r="P6750">
        <v>247</v>
      </c>
      <c r="Q6750">
        <v>2</v>
      </c>
      <c r="R6750">
        <v>165</v>
      </c>
      <c r="S6750">
        <v>0</v>
      </c>
      <c r="T6750">
        <v>93</v>
      </c>
      <c r="U6750">
        <v>0</v>
      </c>
      <c r="V6750">
        <v>0</v>
      </c>
      <c r="W6750">
        <v>0</v>
      </c>
      <c r="X6750">
        <v>14.244890977660555</v>
      </c>
      <c r="Y6750">
        <v>0.6568818614347367</v>
      </c>
      <c r="Z6750">
        <v>12.441503564946949</v>
      </c>
      <c r="AA6750">
        <v>0</v>
      </c>
      <c r="AB6750">
        <v>28.474910427878214</v>
      </c>
      <c r="AC6750">
        <v>0</v>
      </c>
      <c r="AD6750">
        <v>0</v>
      </c>
      <c r="AE6750">
        <v>55.818186831920457</v>
      </c>
    </row>
    <row r="6751" spans="1:31" x14ac:dyDescent="0.25">
      <c r="A6751">
        <v>2429250</v>
      </c>
      <c r="B6751">
        <v>1</v>
      </c>
      <c r="C6751" t="s">
        <v>81</v>
      </c>
      <c r="D6751" t="s">
        <v>126</v>
      </c>
      <c r="E6751" t="s">
        <v>132</v>
      </c>
      <c r="F6751" t="s">
        <v>19367</v>
      </c>
      <c r="G6751" t="s">
        <v>134</v>
      </c>
      <c r="H6751" t="s">
        <v>135</v>
      </c>
      <c r="I6751" t="s">
        <v>136</v>
      </c>
      <c r="J6751" t="s">
        <v>137</v>
      </c>
      <c r="K6751" t="s">
        <v>138</v>
      </c>
      <c r="L6751" t="s">
        <v>19368</v>
      </c>
      <c r="M6751" t="s">
        <v>19369</v>
      </c>
      <c r="N6751">
        <v>0.89361111100000001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</row>
    <row r="6752" spans="1:31" x14ac:dyDescent="0.25">
      <c r="A6752">
        <v>2429001</v>
      </c>
      <c r="B6752">
        <v>1</v>
      </c>
      <c r="C6752" t="s">
        <v>80</v>
      </c>
      <c r="D6752" t="s">
        <v>84</v>
      </c>
      <c r="E6752" t="s">
        <v>132</v>
      </c>
      <c r="F6752" t="s">
        <v>13160</v>
      </c>
      <c r="G6752" t="s">
        <v>214</v>
      </c>
      <c r="H6752" t="s">
        <v>135</v>
      </c>
      <c r="I6752" t="s">
        <v>136</v>
      </c>
      <c r="J6752" t="s">
        <v>137</v>
      </c>
      <c r="K6752" t="s">
        <v>138</v>
      </c>
      <c r="L6752" t="s">
        <v>19370</v>
      </c>
      <c r="M6752" t="s">
        <v>19371</v>
      </c>
      <c r="N6752">
        <v>3.6033333330000001</v>
      </c>
      <c r="O6752">
        <v>0</v>
      </c>
      <c r="P6752">
        <v>5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4.4795639868212067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4.4795639868212067</v>
      </c>
    </row>
    <row r="6753" spans="1:31" x14ac:dyDescent="0.25">
      <c r="A6753">
        <v>2428815</v>
      </c>
      <c r="B6753">
        <v>1</v>
      </c>
      <c r="C6753" t="s">
        <v>80</v>
      </c>
      <c r="D6753" t="s">
        <v>83</v>
      </c>
      <c r="E6753" t="s">
        <v>161</v>
      </c>
      <c r="F6753" t="s">
        <v>19372</v>
      </c>
      <c r="G6753" t="s">
        <v>187</v>
      </c>
      <c r="H6753" t="s">
        <v>144</v>
      </c>
      <c r="I6753" t="s">
        <v>136</v>
      </c>
      <c r="J6753" t="s">
        <v>137</v>
      </c>
      <c r="K6753" t="s">
        <v>164</v>
      </c>
      <c r="L6753" t="s">
        <v>19373</v>
      </c>
      <c r="M6753" t="s">
        <v>19374</v>
      </c>
      <c r="N6753">
        <v>8.6199999999999992</v>
      </c>
      <c r="O6753">
        <v>0</v>
      </c>
      <c r="P6753">
        <v>3105</v>
      </c>
      <c r="Q6753">
        <v>0</v>
      </c>
      <c r="R6753">
        <v>0</v>
      </c>
      <c r="S6753">
        <v>0</v>
      </c>
      <c r="T6753">
        <v>78</v>
      </c>
      <c r="U6753">
        <v>0</v>
      </c>
      <c r="V6753">
        <v>2</v>
      </c>
      <c r="W6753">
        <v>0</v>
      </c>
      <c r="X6753">
        <v>6931.6704842075605</v>
      </c>
      <c r="Y6753">
        <v>0</v>
      </c>
      <c r="Z6753">
        <v>0</v>
      </c>
      <c r="AA6753">
        <v>0</v>
      </c>
      <c r="AB6753">
        <v>1262.4321649426877</v>
      </c>
      <c r="AC6753">
        <v>0</v>
      </c>
      <c r="AD6753">
        <v>420.08208141963905</v>
      </c>
      <c r="AE6753">
        <v>8614.1847305698884</v>
      </c>
    </row>
    <row r="6754" spans="1:31" x14ac:dyDescent="0.25">
      <c r="A6754">
        <v>2428772</v>
      </c>
      <c r="B6754">
        <v>1</v>
      </c>
      <c r="C6754" t="s">
        <v>80</v>
      </c>
      <c r="D6754" t="s">
        <v>100</v>
      </c>
      <c r="E6754" t="s">
        <v>178</v>
      </c>
      <c r="F6754" t="s">
        <v>647</v>
      </c>
      <c r="G6754" t="s">
        <v>187</v>
      </c>
      <c r="H6754" t="s">
        <v>144</v>
      </c>
      <c r="I6754" t="s">
        <v>136</v>
      </c>
      <c r="J6754" t="s">
        <v>137</v>
      </c>
      <c r="K6754" t="s">
        <v>164</v>
      </c>
      <c r="L6754" t="s">
        <v>19375</v>
      </c>
      <c r="M6754" t="s">
        <v>19376</v>
      </c>
      <c r="N6754">
        <v>8.0980555550000002</v>
      </c>
      <c r="O6754">
        <v>9</v>
      </c>
      <c r="P6754">
        <v>26</v>
      </c>
      <c r="Q6754">
        <v>68</v>
      </c>
      <c r="R6754">
        <v>84</v>
      </c>
      <c r="S6754">
        <v>16</v>
      </c>
      <c r="T6754">
        <v>36</v>
      </c>
      <c r="U6754">
        <v>0</v>
      </c>
      <c r="V6754">
        <v>0</v>
      </c>
      <c r="W6754">
        <v>27.323028102351227</v>
      </c>
      <c r="X6754">
        <v>25.187541428964376</v>
      </c>
      <c r="Y6754">
        <v>160.34171276253824</v>
      </c>
      <c r="Z6754">
        <v>75.470295400582586</v>
      </c>
      <c r="AA6754">
        <v>630.69779559520089</v>
      </c>
      <c r="AB6754">
        <v>311.43691893454417</v>
      </c>
      <c r="AC6754">
        <v>0</v>
      </c>
      <c r="AD6754">
        <v>0</v>
      </c>
      <c r="AE6754">
        <v>1230.4572922241814</v>
      </c>
    </row>
    <row r="6755" spans="1:31" x14ac:dyDescent="0.25">
      <c r="A6755">
        <v>2429270</v>
      </c>
      <c r="B6755">
        <v>1</v>
      </c>
      <c r="C6755" t="s">
        <v>80</v>
      </c>
      <c r="D6755" t="s">
        <v>105</v>
      </c>
      <c r="E6755" t="s">
        <v>147</v>
      </c>
      <c r="F6755" t="s">
        <v>19377</v>
      </c>
      <c r="G6755" t="s">
        <v>479</v>
      </c>
      <c r="H6755" t="s">
        <v>135</v>
      </c>
      <c r="I6755" t="s">
        <v>136</v>
      </c>
      <c r="J6755" t="s">
        <v>137</v>
      </c>
      <c r="K6755" t="s">
        <v>138</v>
      </c>
      <c r="L6755" t="s">
        <v>19378</v>
      </c>
      <c r="M6755" t="s">
        <v>19379</v>
      </c>
      <c r="N6755">
        <v>1.2975000000000001</v>
      </c>
      <c r="O6755">
        <v>0</v>
      </c>
      <c r="P6755">
        <v>24</v>
      </c>
      <c r="Q6755">
        <v>0</v>
      </c>
      <c r="R6755">
        <v>0</v>
      </c>
      <c r="S6755">
        <v>0</v>
      </c>
      <c r="T6755">
        <v>1</v>
      </c>
      <c r="U6755">
        <v>0</v>
      </c>
      <c r="V6755">
        <v>0</v>
      </c>
      <c r="W6755">
        <v>0</v>
      </c>
      <c r="X6755">
        <v>6.6569216782284286</v>
      </c>
      <c r="Y6755">
        <v>0</v>
      </c>
      <c r="Z6755">
        <v>0</v>
      </c>
      <c r="AA6755">
        <v>0</v>
      </c>
      <c r="AB6755">
        <v>1.05374622656E-2</v>
      </c>
      <c r="AC6755">
        <v>0</v>
      </c>
      <c r="AD6755">
        <v>0</v>
      </c>
      <c r="AE6755">
        <v>6.6674591404940289</v>
      </c>
    </row>
    <row r="6756" spans="1:31" x14ac:dyDescent="0.25">
      <c r="A6756">
        <v>2429104</v>
      </c>
      <c r="B6756">
        <v>1</v>
      </c>
      <c r="C6756" t="s">
        <v>80</v>
      </c>
      <c r="D6756" t="s">
        <v>102</v>
      </c>
      <c r="E6756" t="s">
        <v>132</v>
      </c>
      <c r="F6756" t="s">
        <v>19380</v>
      </c>
      <c r="G6756" t="s">
        <v>134</v>
      </c>
      <c r="H6756" t="s">
        <v>135</v>
      </c>
      <c r="I6756" t="s">
        <v>136</v>
      </c>
      <c r="J6756" t="s">
        <v>137</v>
      </c>
      <c r="K6756" t="s">
        <v>138</v>
      </c>
      <c r="L6756" t="s">
        <v>19381</v>
      </c>
      <c r="M6756" t="s">
        <v>19382</v>
      </c>
      <c r="N6756">
        <v>1.3955555550000001</v>
      </c>
      <c r="O6756">
        <v>0</v>
      </c>
      <c r="P6756">
        <v>1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0.37118697615439994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0.37118697615439994</v>
      </c>
    </row>
    <row r="6757" spans="1:31" x14ac:dyDescent="0.25">
      <c r="A6757">
        <v>2428915</v>
      </c>
      <c r="B6757">
        <v>1</v>
      </c>
      <c r="C6757" t="s">
        <v>81</v>
      </c>
      <c r="D6757" t="s">
        <v>112</v>
      </c>
      <c r="E6757" t="s">
        <v>161</v>
      </c>
      <c r="F6757" t="s">
        <v>19383</v>
      </c>
      <c r="G6757" t="s">
        <v>187</v>
      </c>
      <c r="H6757" t="s">
        <v>144</v>
      </c>
      <c r="I6757" t="s">
        <v>136</v>
      </c>
      <c r="J6757" t="s">
        <v>137</v>
      </c>
      <c r="K6757" t="s">
        <v>164</v>
      </c>
      <c r="L6757" t="s">
        <v>19384</v>
      </c>
      <c r="M6757" t="s">
        <v>19385</v>
      </c>
      <c r="N6757">
        <v>3.3769444439999998</v>
      </c>
      <c r="O6757">
        <v>0</v>
      </c>
      <c r="P6757">
        <v>44</v>
      </c>
      <c r="Q6757">
        <v>0</v>
      </c>
      <c r="R6757">
        <v>3</v>
      </c>
      <c r="S6757">
        <v>1</v>
      </c>
      <c r="T6757">
        <v>0</v>
      </c>
      <c r="U6757">
        <v>0</v>
      </c>
      <c r="V6757">
        <v>0</v>
      </c>
      <c r="W6757">
        <v>0</v>
      </c>
      <c r="X6757">
        <v>1.7163620894612495</v>
      </c>
      <c r="Y6757">
        <v>0</v>
      </c>
      <c r="Z6757">
        <v>0</v>
      </c>
      <c r="AA6757">
        <v>6.4286887529571555</v>
      </c>
      <c r="AB6757">
        <v>0</v>
      </c>
      <c r="AC6757">
        <v>0</v>
      </c>
      <c r="AD6757">
        <v>0</v>
      </c>
      <c r="AE6757">
        <v>8.1450508424184047</v>
      </c>
    </row>
    <row r="6758" spans="1:31" x14ac:dyDescent="0.25">
      <c r="A6758">
        <v>2428749</v>
      </c>
      <c r="B6758">
        <v>1</v>
      </c>
      <c r="C6758" t="s">
        <v>80</v>
      </c>
      <c r="D6758" t="s">
        <v>103</v>
      </c>
      <c r="E6758" t="s">
        <v>132</v>
      </c>
      <c r="F6758" t="s">
        <v>19386</v>
      </c>
      <c r="G6758" t="s">
        <v>198</v>
      </c>
      <c r="H6758" t="s">
        <v>135</v>
      </c>
      <c r="I6758" t="s">
        <v>136</v>
      </c>
      <c r="J6758" t="s">
        <v>137</v>
      </c>
      <c r="K6758" t="s">
        <v>138</v>
      </c>
      <c r="L6758" t="s">
        <v>19387</v>
      </c>
      <c r="M6758" t="s">
        <v>19388</v>
      </c>
      <c r="N6758">
        <v>3.398055555</v>
      </c>
      <c r="O6758">
        <v>0</v>
      </c>
      <c r="P6758">
        <v>2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1.6158784632156336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1.6158784632156336</v>
      </c>
    </row>
    <row r="6759" spans="1:31" x14ac:dyDescent="0.25">
      <c r="A6759">
        <v>2428729</v>
      </c>
      <c r="B6759">
        <v>1</v>
      </c>
      <c r="C6759" t="s">
        <v>81</v>
      </c>
      <c r="D6759" t="s">
        <v>128</v>
      </c>
      <c r="E6759" t="s">
        <v>141</v>
      </c>
      <c r="F6759" t="s">
        <v>11691</v>
      </c>
      <c r="G6759" t="s">
        <v>143</v>
      </c>
      <c r="H6759" t="s">
        <v>144</v>
      </c>
      <c r="I6759" t="s">
        <v>136</v>
      </c>
      <c r="J6759" t="s">
        <v>137</v>
      </c>
      <c r="K6759" t="s">
        <v>138</v>
      </c>
      <c r="L6759" t="s">
        <v>19389</v>
      </c>
      <c r="M6759" t="s">
        <v>19390</v>
      </c>
      <c r="N6759">
        <v>1.61</v>
      </c>
      <c r="O6759">
        <v>0</v>
      </c>
      <c r="P6759">
        <v>0</v>
      </c>
      <c r="Q6759">
        <v>0</v>
      </c>
      <c r="R6759">
        <v>0</v>
      </c>
      <c r="S6759">
        <v>7</v>
      </c>
      <c r="T6759">
        <v>0</v>
      </c>
      <c r="U6759">
        <v>3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257.2100128223276</v>
      </c>
      <c r="AB6759">
        <v>0</v>
      </c>
      <c r="AC6759">
        <v>472.14332673134237</v>
      </c>
      <c r="AD6759">
        <v>0</v>
      </c>
      <c r="AE6759">
        <v>729.35333955366991</v>
      </c>
    </row>
    <row r="6760" spans="1:31" x14ac:dyDescent="0.25">
      <c r="A6760">
        <v>2429227</v>
      </c>
      <c r="B6760">
        <v>1</v>
      </c>
      <c r="C6760" t="s">
        <v>80</v>
      </c>
      <c r="D6760" t="s">
        <v>97</v>
      </c>
      <c r="E6760" t="s">
        <v>132</v>
      </c>
      <c r="F6760" t="s">
        <v>19391</v>
      </c>
      <c r="G6760" t="s">
        <v>198</v>
      </c>
      <c r="H6760" t="s">
        <v>135</v>
      </c>
      <c r="I6760" t="s">
        <v>136</v>
      </c>
      <c r="J6760" t="s">
        <v>137</v>
      </c>
      <c r="K6760" t="s">
        <v>138</v>
      </c>
      <c r="L6760" t="s">
        <v>19392</v>
      </c>
      <c r="M6760" t="s">
        <v>19393</v>
      </c>
      <c r="N6760">
        <v>1.3619444439999999</v>
      </c>
      <c r="O6760">
        <v>0</v>
      </c>
      <c r="P6760">
        <v>1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</row>
    <row r="6761" spans="1:31" x14ac:dyDescent="0.25">
      <c r="A6761">
        <v>2450581</v>
      </c>
      <c r="B6761">
        <v>1</v>
      </c>
      <c r="C6761" t="s">
        <v>81</v>
      </c>
      <c r="D6761" t="s">
        <v>112</v>
      </c>
      <c r="E6761" t="s">
        <v>161</v>
      </c>
      <c r="F6761" t="s">
        <v>19394</v>
      </c>
      <c r="G6761" t="s">
        <v>143</v>
      </c>
      <c r="H6761" t="s">
        <v>144</v>
      </c>
      <c r="I6761" t="s">
        <v>136</v>
      </c>
      <c r="J6761" t="s">
        <v>137</v>
      </c>
      <c r="K6761" t="s">
        <v>138</v>
      </c>
      <c r="L6761" t="s">
        <v>7177</v>
      </c>
      <c r="M6761" t="s">
        <v>19395</v>
      </c>
      <c r="N6761">
        <v>4.4897222220000002</v>
      </c>
      <c r="O6761">
        <v>3</v>
      </c>
      <c r="P6761">
        <v>878</v>
      </c>
      <c r="Q6761">
        <v>112</v>
      </c>
      <c r="R6761">
        <v>65</v>
      </c>
      <c r="S6761">
        <v>18</v>
      </c>
      <c r="T6761">
        <v>112</v>
      </c>
      <c r="U6761">
        <v>6</v>
      </c>
      <c r="V6761">
        <v>0</v>
      </c>
      <c r="W6761">
        <v>3.2799464291823242</v>
      </c>
      <c r="X6761">
        <v>669.21286321331877</v>
      </c>
      <c r="Y6761">
        <v>74.980213749436274</v>
      </c>
      <c r="Z6761">
        <v>35.286916663556347</v>
      </c>
      <c r="AA6761">
        <v>760.78088485386616</v>
      </c>
      <c r="AB6761">
        <v>387.82173637413041</v>
      </c>
      <c r="AC6761">
        <v>3305.7636915631633</v>
      </c>
      <c r="AD6761">
        <v>0</v>
      </c>
      <c r="AE6761">
        <v>5237.1262528466541</v>
      </c>
    </row>
    <row r="6762" spans="1:31" x14ac:dyDescent="0.25">
      <c r="A6762">
        <v>2428792</v>
      </c>
      <c r="B6762">
        <v>1</v>
      </c>
      <c r="C6762" t="s">
        <v>80</v>
      </c>
      <c r="D6762" t="s">
        <v>83</v>
      </c>
      <c r="E6762" t="s">
        <v>156</v>
      </c>
      <c r="F6762" t="s">
        <v>12440</v>
      </c>
      <c r="G6762" t="s">
        <v>355</v>
      </c>
      <c r="H6762" t="s">
        <v>135</v>
      </c>
      <c r="I6762" t="s">
        <v>136</v>
      </c>
      <c r="J6762" t="s">
        <v>137</v>
      </c>
      <c r="K6762" t="s">
        <v>164</v>
      </c>
      <c r="L6762" t="s">
        <v>19396</v>
      </c>
      <c r="M6762" t="s">
        <v>19397</v>
      </c>
      <c r="N6762">
        <v>8.4177777769999995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88</v>
      </c>
      <c r="U6762">
        <v>0</v>
      </c>
      <c r="V6762">
        <v>1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1207.5695284259436</v>
      </c>
      <c r="AC6762">
        <v>0</v>
      </c>
      <c r="AD6762">
        <v>396.93613792336339</v>
      </c>
      <c r="AE6762">
        <v>1604.5056663493069</v>
      </c>
    </row>
    <row r="6763" spans="1:31" x14ac:dyDescent="0.25">
      <c r="A6763">
        <v>2428935</v>
      </c>
      <c r="B6763">
        <v>1</v>
      </c>
      <c r="C6763" t="s">
        <v>80</v>
      </c>
      <c r="D6763" t="s">
        <v>96</v>
      </c>
      <c r="E6763" t="s">
        <v>132</v>
      </c>
      <c r="F6763" t="s">
        <v>19398</v>
      </c>
      <c r="G6763" t="s">
        <v>134</v>
      </c>
      <c r="H6763" t="s">
        <v>135</v>
      </c>
      <c r="I6763" t="s">
        <v>136</v>
      </c>
      <c r="J6763" t="s">
        <v>137</v>
      </c>
      <c r="K6763" t="s">
        <v>138</v>
      </c>
      <c r="L6763" t="s">
        <v>19399</v>
      </c>
      <c r="M6763" t="s">
        <v>19400</v>
      </c>
      <c r="N6763">
        <v>0.89555555499999995</v>
      </c>
      <c r="O6763">
        <v>0</v>
      </c>
      <c r="P6763">
        <v>2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0.46370657130140003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0.46370657130140003</v>
      </c>
    </row>
    <row r="6764" spans="1:31" x14ac:dyDescent="0.25">
      <c r="A6764">
        <v>2429067</v>
      </c>
      <c r="B6764">
        <v>1</v>
      </c>
      <c r="C6764" t="s">
        <v>80</v>
      </c>
      <c r="D6764" t="s">
        <v>97</v>
      </c>
      <c r="E6764" t="s">
        <v>141</v>
      </c>
      <c r="F6764" t="s">
        <v>19401</v>
      </c>
      <c r="G6764" t="s">
        <v>143</v>
      </c>
      <c r="H6764" t="s">
        <v>144</v>
      </c>
      <c r="I6764" t="s">
        <v>136</v>
      </c>
      <c r="J6764" t="s">
        <v>137</v>
      </c>
      <c r="K6764" t="s">
        <v>138</v>
      </c>
      <c r="L6764" t="s">
        <v>19402</v>
      </c>
      <c r="M6764" t="s">
        <v>19403</v>
      </c>
      <c r="N6764">
        <v>0.47361111099999997</v>
      </c>
      <c r="O6764">
        <v>4</v>
      </c>
      <c r="P6764">
        <v>6422</v>
      </c>
      <c r="Q6764">
        <v>5</v>
      </c>
      <c r="R6764">
        <v>361</v>
      </c>
      <c r="S6764">
        <v>26</v>
      </c>
      <c r="T6764">
        <v>1331</v>
      </c>
      <c r="U6764">
        <v>0</v>
      </c>
      <c r="V6764">
        <v>0</v>
      </c>
      <c r="W6764">
        <v>13.18345182685019</v>
      </c>
      <c r="X6764">
        <v>1393.937775727192</v>
      </c>
      <c r="Y6764">
        <v>0.82401346840083334</v>
      </c>
      <c r="Z6764">
        <v>11.359698460281608</v>
      </c>
      <c r="AA6764">
        <v>422.29200648892248</v>
      </c>
      <c r="AB6764">
        <v>946.04767213521802</v>
      </c>
      <c r="AC6764">
        <v>0</v>
      </c>
      <c r="AD6764">
        <v>0</v>
      </c>
      <c r="AE6764">
        <v>2787.644618106865</v>
      </c>
    </row>
    <row r="6765" spans="1:31" x14ac:dyDescent="0.25">
      <c r="A6765">
        <v>2429282</v>
      </c>
      <c r="B6765">
        <v>1</v>
      </c>
      <c r="C6765" t="s">
        <v>81</v>
      </c>
      <c r="D6765" t="s">
        <v>117</v>
      </c>
      <c r="E6765" t="s">
        <v>132</v>
      </c>
      <c r="F6765" t="s">
        <v>19404</v>
      </c>
      <c r="G6765" t="s">
        <v>134</v>
      </c>
      <c r="H6765" t="s">
        <v>135</v>
      </c>
      <c r="I6765" t="s">
        <v>136</v>
      </c>
      <c r="J6765" t="s">
        <v>137</v>
      </c>
      <c r="K6765" t="s">
        <v>138</v>
      </c>
      <c r="L6765" t="s">
        <v>19405</v>
      </c>
      <c r="M6765" t="s">
        <v>19406</v>
      </c>
      <c r="N6765">
        <v>1.336944444</v>
      </c>
      <c r="O6765">
        <v>0</v>
      </c>
      <c r="P6765">
        <v>2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0.3331807615536041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0.3331807615536041</v>
      </c>
    </row>
    <row r="6766" spans="1:31" x14ac:dyDescent="0.25">
      <c r="A6766">
        <v>2428758</v>
      </c>
      <c r="B6766">
        <v>1</v>
      </c>
      <c r="C6766" t="s">
        <v>81</v>
      </c>
      <c r="D6766" t="s">
        <v>122</v>
      </c>
      <c r="E6766" t="s">
        <v>141</v>
      </c>
      <c r="F6766" t="s">
        <v>19407</v>
      </c>
      <c r="G6766" t="s">
        <v>163</v>
      </c>
      <c r="H6766" t="s">
        <v>144</v>
      </c>
      <c r="I6766" t="s">
        <v>136</v>
      </c>
      <c r="J6766" t="s">
        <v>137</v>
      </c>
      <c r="K6766" t="s">
        <v>164</v>
      </c>
      <c r="L6766" t="s">
        <v>19408</v>
      </c>
      <c r="M6766" t="s">
        <v>19409</v>
      </c>
      <c r="N6766">
        <v>0.20972222200000001</v>
      </c>
      <c r="O6766">
        <v>8</v>
      </c>
      <c r="P6766">
        <v>953</v>
      </c>
      <c r="Q6766">
        <v>15</v>
      </c>
      <c r="R6766">
        <v>3</v>
      </c>
      <c r="S6766">
        <v>4</v>
      </c>
      <c r="T6766">
        <v>54</v>
      </c>
      <c r="U6766">
        <v>0</v>
      </c>
      <c r="V6766">
        <v>0</v>
      </c>
      <c r="W6766">
        <v>0.34117528197095004</v>
      </c>
      <c r="X6766">
        <v>19.352782453372999</v>
      </c>
      <c r="Y6766">
        <v>1.9681677849220394</v>
      </c>
      <c r="Z6766">
        <v>9.3300475460111124E-3</v>
      </c>
      <c r="AA6766">
        <v>3.2364772539644822</v>
      </c>
      <c r="AB6766">
        <v>3.977333368140191</v>
      </c>
      <c r="AC6766">
        <v>0</v>
      </c>
      <c r="AD6766">
        <v>0</v>
      </c>
      <c r="AE6766">
        <v>28.885266189916674</v>
      </c>
    </row>
    <row r="6767" spans="1:31" x14ac:dyDescent="0.25">
      <c r="A6767">
        <v>2428927</v>
      </c>
      <c r="B6767">
        <v>1</v>
      </c>
      <c r="C6767" t="s">
        <v>80</v>
      </c>
      <c r="D6767" t="s">
        <v>96</v>
      </c>
      <c r="E6767" t="s">
        <v>147</v>
      </c>
      <c r="F6767" t="s">
        <v>19410</v>
      </c>
      <c r="G6767" t="s">
        <v>149</v>
      </c>
      <c r="H6767" t="s">
        <v>135</v>
      </c>
      <c r="I6767" t="s">
        <v>136</v>
      </c>
      <c r="J6767" t="s">
        <v>137</v>
      </c>
      <c r="K6767" t="s">
        <v>138</v>
      </c>
      <c r="L6767" t="s">
        <v>19411</v>
      </c>
      <c r="M6767" t="s">
        <v>19412</v>
      </c>
      <c r="N6767">
        <v>3.810277777</v>
      </c>
      <c r="O6767">
        <v>0</v>
      </c>
      <c r="P6767">
        <v>35</v>
      </c>
      <c r="Q6767">
        <v>0</v>
      </c>
      <c r="R6767">
        <v>5</v>
      </c>
      <c r="S6767">
        <v>0</v>
      </c>
      <c r="T6767">
        <v>9</v>
      </c>
      <c r="U6767">
        <v>0</v>
      </c>
      <c r="V6767">
        <v>0</v>
      </c>
      <c r="W6767">
        <v>0</v>
      </c>
      <c r="X6767">
        <v>46.949178771627928</v>
      </c>
      <c r="Y6767">
        <v>0</v>
      </c>
      <c r="Z6767">
        <v>10.541293144829794</v>
      </c>
      <c r="AA6767">
        <v>0</v>
      </c>
      <c r="AB6767">
        <v>73.060667567576317</v>
      </c>
      <c r="AC6767">
        <v>0</v>
      </c>
      <c r="AD6767">
        <v>0</v>
      </c>
      <c r="AE6767">
        <v>130.55113948403402</v>
      </c>
    </row>
    <row r="6768" spans="1:31" x14ac:dyDescent="0.25">
      <c r="A6768">
        <v>2428781</v>
      </c>
      <c r="B6768">
        <v>1</v>
      </c>
      <c r="C6768" t="s">
        <v>81</v>
      </c>
      <c r="D6768" t="s">
        <v>128</v>
      </c>
      <c r="E6768" t="s">
        <v>156</v>
      </c>
      <c r="F6768" t="s">
        <v>19413</v>
      </c>
      <c r="G6768" t="s">
        <v>187</v>
      </c>
      <c r="H6768" t="s">
        <v>135</v>
      </c>
      <c r="I6768" t="s">
        <v>136</v>
      </c>
      <c r="J6768" t="s">
        <v>137</v>
      </c>
      <c r="K6768" t="s">
        <v>164</v>
      </c>
      <c r="L6768" t="s">
        <v>19414</v>
      </c>
      <c r="M6768" t="s">
        <v>19415</v>
      </c>
      <c r="N6768">
        <v>1.267222222</v>
      </c>
      <c r="O6768">
        <v>0</v>
      </c>
      <c r="P6768">
        <v>642</v>
      </c>
      <c r="Q6768">
        <v>0</v>
      </c>
      <c r="R6768">
        <v>0</v>
      </c>
      <c r="S6768">
        <v>0</v>
      </c>
      <c r="T6768">
        <v>26</v>
      </c>
      <c r="U6768">
        <v>0</v>
      </c>
      <c r="V6768">
        <v>1</v>
      </c>
      <c r="W6768">
        <v>0</v>
      </c>
      <c r="X6768">
        <v>220.30586409445826</v>
      </c>
      <c r="Y6768">
        <v>0</v>
      </c>
      <c r="Z6768">
        <v>0</v>
      </c>
      <c r="AA6768">
        <v>0</v>
      </c>
      <c r="AB6768">
        <v>60.384441629258035</v>
      </c>
      <c r="AC6768">
        <v>0</v>
      </c>
      <c r="AD6768">
        <v>39.823973552038098</v>
      </c>
      <c r="AE6768">
        <v>320.51427927575435</v>
      </c>
    </row>
    <row r="6769" spans="1:31" x14ac:dyDescent="0.25">
      <c r="A6769">
        <v>2428904</v>
      </c>
      <c r="B6769">
        <v>1</v>
      </c>
      <c r="C6769" t="s">
        <v>81</v>
      </c>
      <c r="D6769" t="s">
        <v>123</v>
      </c>
      <c r="E6769" t="s">
        <v>132</v>
      </c>
      <c r="F6769" t="s">
        <v>18833</v>
      </c>
      <c r="G6769" t="s">
        <v>198</v>
      </c>
      <c r="H6769" t="s">
        <v>135</v>
      </c>
      <c r="I6769" t="s">
        <v>136</v>
      </c>
      <c r="J6769" t="s">
        <v>137</v>
      </c>
      <c r="K6769" t="s">
        <v>138</v>
      </c>
      <c r="L6769" t="s">
        <v>19416</v>
      </c>
      <c r="M6769" t="s">
        <v>19417</v>
      </c>
      <c r="N6769">
        <v>3.665</v>
      </c>
      <c r="O6769">
        <v>0</v>
      </c>
      <c r="P6769">
        <v>2</v>
      </c>
      <c r="Q6769">
        <v>0</v>
      </c>
      <c r="R6769">
        <v>0</v>
      </c>
      <c r="S6769">
        <v>0</v>
      </c>
      <c r="T6769">
        <v>1</v>
      </c>
      <c r="U6769">
        <v>0</v>
      </c>
      <c r="V6769">
        <v>0</v>
      </c>
      <c r="W6769">
        <v>0</v>
      </c>
      <c r="X6769">
        <v>5.8402628085465782</v>
      </c>
      <c r="Y6769">
        <v>0</v>
      </c>
      <c r="Z6769">
        <v>0</v>
      </c>
      <c r="AA6769">
        <v>0</v>
      </c>
      <c r="AB6769">
        <v>17.618326654716018</v>
      </c>
      <c r="AC6769">
        <v>0</v>
      </c>
      <c r="AD6769">
        <v>0</v>
      </c>
      <c r="AE6769">
        <v>23.458589463262598</v>
      </c>
    </row>
    <row r="6770" spans="1:31" x14ac:dyDescent="0.25">
      <c r="A6770">
        <v>2429050</v>
      </c>
      <c r="B6770">
        <v>1</v>
      </c>
      <c r="C6770" t="s">
        <v>81</v>
      </c>
      <c r="D6770" t="s">
        <v>120</v>
      </c>
      <c r="E6770" t="s">
        <v>161</v>
      </c>
      <c r="F6770" t="s">
        <v>19394</v>
      </c>
      <c r="G6770" t="s">
        <v>143</v>
      </c>
      <c r="H6770" t="s">
        <v>144</v>
      </c>
      <c r="I6770" t="s">
        <v>136</v>
      </c>
      <c r="J6770" t="s">
        <v>137</v>
      </c>
      <c r="K6770" t="s">
        <v>138</v>
      </c>
      <c r="L6770" t="s">
        <v>19418</v>
      </c>
      <c r="M6770" t="s">
        <v>19419</v>
      </c>
      <c r="N6770">
        <v>0.96388888800000005</v>
      </c>
      <c r="O6770">
        <v>4</v>
      </c>
      <c r="P6770">
        <v>558</v>
      </c>
      <c r="Q6770">
        <v>112</v>
      </c>
      <c r="R6770">
        <v>60</v>
      </c>
      <c r="S6770">
        <v>17</v>
      </c>
      <c r="T6770">
        <v>76</v>
      </c>
      <c r="U6770">
        <v>6</v>
      </c>
      <c r="V6770">
        <v>0</v>
      </c>
      <c r="W6770">
        <v>0.89216402269913309</v>
      </c>
      <c r="X6770">
        <v>88.311072971687409</v>
      </c>
      <c r="Y6770">
        <v>15.237155742633776</v>
      </c>
      <c r="Z6770">
        <v>4.0440878987603792</v>
      </c>
      <c r="AA6770">
        <v>150.46316600426022</v>
      </c>
      <c r="AB6770">
        <v>66.850220685258819</v>
      </c>
      <c r="AC6770">
        <v>709.09705986534902</v>
      </c>
      <c r="AD6770">
        <v>0</v>
      </c>
      <c r="AE6770">
        <v>1034.8949271906488</v>
      </c>
    </row>
    <row r="6771" spans="1:31" x14ac:dyDescent="0.25">
      <c r="A6771">
        <v>2428844</v>
      </c>
      <c r="B6771">
        <v>1</v>
      </c>
      <c r="C6771" t="s">
        <v>80</v>
      </c>
      <c r="D6771" t="s">
        <v>106</v>
      </c>
      <c r="E6771" t="s">
        <v>132</v>
      </c>
      <c r="F6771" t="s">
        <v>19420</v>
      </c>
      <c r="G6771" t="s">
        <v>153</v>
      </c>
      <c r="H6771" t="s">
        <v>135</v>
      </c>
      <c r="I6771" t="s">
        <v>136</v>
      </c>
      <c r="J6771" t="s">
        <v>137</v>
      </c>
      <c r="K6771" t="s">
        <v>138</v>
      </c>
      <c r="L6771" t="s">
        <v>19421</v>
      </c>
      <c r="M6771" t="s">
        <v>19422</v>
      </c>
      <c r="N6771">
        <v>0.52555555499999995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1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8.0604035004770207</v>
      </c>
      <c r="AC6771">
        <v>0</v>
      </c>
      <c r="AD6771">
        <v>0</v>
      </c>
      <c r="AE6771">
        <v>8.0604035004770207</v>
      </c>
    </row>
    <row r="6772" spans="1:31" x14ac:dyDescent="0.25">
      <c r="A6772">
        <v>2429199</v>
      </c>
      <c r="B6772">
        <v>1</v>
      </c>
      <c r="C6772" t="s">
        <v>80</v>
      </c>
      <c r="D6772" t="s">
        <v>100</v>
      </c>
      <c r="E6772" t="s">
        <v>141</v>
      </c>
      <c r="F6772" t="s">
        <v>8867</v>
      </c>
      <c r="G6772" t="s">
        <v>143</v>
      </c>
      <c r="H6772" t="s">
        <v>144</v>
      </c>
      <c r="I6772" t="s">
        <v>136</v>
      </c>
      <c r="J6772" t="s">
        <v>137</v>
      </c>
      <c r="K6772" t="s">
        <v>138</v>
      </c>
      <c r="L6772" t="s">
        <v>19423</v>
      </c>
      <c r="M6772" t="s">
        <v>19424</v>
      </c>
      <c r="N6772">
        <v>0.388055555</v>
      </c>
      <c r="O6772">
        <v>5</v>
      </c>
      <c r="P6772">
        <v>180</v>
      </c>
      <c r="Q6772">
        <v>5</v>
      </c>
      <c r="R6772">
        <v>61</v>
      </c>
      <c r="S6772">
        <v>13</v>
      </c>
      <c r="T6772">
        <v>68</v>
      </c>
      <c r="U6772">
        <v>2</v>
      </c>
      <c r="V6772">
        <v>1</v>
      </c>
      <c r="W6772">
        <v>2.9649082446160961</v>
      </c>
      <c r="X6772">
        <v>16.685201850353881</v>
      </c>
      <c r="Y6772">
        <v>0.56037246355468273</v>
      </c>
      <c r="Z6772">
        <v>4.9922846228568805</v>
      </c>
      <c r="AA6772">
        <v>28.715390289066665</v>
      </c>
      <c r="AB6772">
        <v>42.120113440421889</v>
      </c>
      <c r="AC6772">
        <v>33.08179348229995</v>
      </c>
      <c r="AD6772">
        <v>1.7293967531812033</v>
      </c>
      <c r="AE6772">
        <v>130.84946114635125</v>
      </c>
    </row>
    <row r="6773" spans="1:31" x14ac:dyDescent="0.25">
      <c r="A6773">
        <v>2428818</v>
      </c>
      <c r="B6773">
        <v>1</v>
      </c>
      <c r="C6773" t="s">
        <v>80</v>
      </c>
      <c r="D6773" t="s">
        <v>108</v>
      </c>
      <c r="E6773" t="s">
        <v>147</v>
      </c>
      <c r="F6773" t="s">
        <v>5330</v>
      </c>
      <c r="G6773" t="s">
        <v>187</v>
      </c>
      <c r="H6773" t="s">
        <v>135</v>
      </c>
      <c r="I6773" t="s">
        <v>136</v>
      </c>
      <c r="J6773" t="s">
        <v>137</v>
      </c>
      <c r="K6773" t="s">
        <v>164</v>
      </c>
      <c r="L6773" t="s">
        <v>19425</v>
      </c>
      <c r="M6773" t="s">
        <v>19426</v>
      </c>
      <c r="N6773">
        <v>8.2194444440000005</v>
      </c>
      <c r="O6773">
        <v>0</v>
      </c>
      <c r="P6773">
        <v>8</v>
      </c>
      <c r="Q6773">
        <v>0</v>
      </c>
      <c r="R6773">
        <v>14</v>
      </c>
      <c r="S6773">
        <v>0</v>
      </c>
      <c r="T6773">
        <v>5</v>
      </c>
      <c r="U6773">
        <v>0</v>
      </c>
      <c r="V6773">
        <v>0</v>
      </c>
      <c r="W6773">
        <v>0</v>
      </c>
      <c r="X6773">
        <v>13.702010884839188</v>
      </c>
      <c r="Y6773">
        <v>0</v>
      </c>
      <c r="Z6773">
        <v>0.10663159342644112</v>
      </c>
      <c r="AA6773">
        <v>0</v>
      </c>
      <c r="AB6773">
        <v>19.927482549425406</v>
      </c>
      <c r="AC6773">
        <v>0</v>
      </c>
      <c r="AD6773">
        <v>0</v>
      </c>
      <c r="AE6773">
        <v>33.736125027691031</v>
      </c>
    </row>
    <row r="6774" spans="1:31" x14ac:dyDescent="0.25">
      <c r="A6774">
        <v>2429073</v>
      </c>
      <c r="B6774">
        <v>1</v>
      </c>
      <c r="C6774" t="s">
        <v>81</v>
      </c>
      <c r="D6774" t="s">
        <v>112</v>
      </c>
      <c r="E6774" t="s">
        <v>132</v>
      </c>
      <c r="F6774" t="s">
        <v>19427</v>
      </c>
      <c r="G6774" t="s">
        <v>134</v>
      </c>
      <c r="H6774" t="s">
        <v>135</v>
      </c>
      <c r="I6774" t="s">
        <v>136</v>
      </c>
      <c r="J6774" t="s">
        <v>137</v>
      </c>
      <c r="K6774" t="s">
        <v>138</v>
      </c>
      <c r="L6774" t="s">
        <v>19428</v>
      </c>
      <c r="M6774" t="s">
        <v>19429</v>
      </c>
      <c r="N6774">
        <v>2.9158333330000001</v>
      </c>
      <c r="O6774">
        <v>0</v>
      </c>
      <c r="P6774">
        <v>1</v>
      </c>
      <c r="Q6774">
        <v>0</v>
      </c>
      <c r="R6774">
        <v>0</v>
      </c>
      <c r="S6774">
        <v>0</v>
      </c>
      <c r="T6774">
        <v>1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</row>
    <row r="6775" spans="1:31" x14ac:dyDescent="0.25">
      <c r="A6775">
        <v>2429136</v>
      </c>
      <c r="B6775">
        <v>1</v>
      </c>
      <c r="C6775" t="s">
        <v>80</v>
      </c>
      <c r="D6775" t="s">
        <v>92</v>
      </c>
      <c r="E6775" t="s">
        <v>290</v>
      </c>
      <c r="F6775" t="s">
        <v>19430</v>
      </c>
      <c r="G6775" t="s">
        <v>171</v>
      </c>
      <c r="H6775" t="s">
        <v>135</v>
      </c>
      <c r="I6775" t="s">
        <v>136</v>
      </c>
      <c r="J6775" t="s">
        <v>137</v>
      </c>
      <c r="K6775" t="s">
        <v>138</v>
      </c>
      <c r="L6775" t="s">
        <v>19431</v>
      </c>
      <c r="M6775" t="s">
        <v>19432</v>
      </c>
      <c r="N6775">
        <v>1.6</v>
      </c>
      <c r="O6775">
        <v>0</v>
      </c>
      <c r="P6775">
        <v>262</v>
      </c>
      <c r="Q6775">
        <v>0</v>
      </c>
      <c r="R6775">
        <v>5</v>
      </c>
      <c r="S6775">
        <v>0</v>
      </c>
      <c r="T6775">
        <v>20</v>
      </c>
      <c r="U6775">
        <v>0</v>
      </c>
      <c r="V6775">
        <v>0</v>
      </c>
      <c r="W6775">
        <v>0</v>
      </c>
      <c r="X6775">
        <v>122.55234926463739</v>
      </c>
      <c r="Y6775">
        <v>0</v>
      </c>
      <c r="Z6775">
        <v>1.7810650749449999E-2</v>
      </c>
      <c r="AA6775">
        <v>0</v>
      </c>
      <c r="AB6775">
        <v>30.831982341935429</v>
      </c>
      <c r="AC6775">
        <v>0</v>
      </c>
      <c r="AD6775">
        <v>0</v>
      </c>
      <c r="AE6775">
        <v>153.40214225732228</v>
      </c>
    </row>
    <row r="6776" spans="1:31" x14ac:dyDescent="0.25">
      <c r="A6776">
        <v>2429030</v>
      </c>
      <c r="B6776">
        <v>1</v>
      </c>
      <c r="C6776" t="s">
        <v>80</v>
      </c>
      <c r="D6776" t="s">
        <v>99</v>
      </c>
      <c r="E6776" t="s">
        <v>132</v>
      </c>
      <c r="F6776" t="s">
        <v>19433</v>
      </c>
      <c r="G6776" t="s">
        <v>153</v>
      </c>
      <c r="H6776" t="s">
        <v>135</v>
      </c>
      <c r="I6776" t="s">
        <v>136</v>
      </c>
      <c r="J6776" t="s">
        <v>137</v>
      </c>
      <c r="K6776" t="s">
        <v>138</v>
      </c>
      <c r="L6776" t="s">
        <v>19434</v>
      </c>
      <c r="M6776" t="s">
        <v>19435</v>
      </c>
      <c r="N6776">
        <v>1.1511111110000001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1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8.7645397725022219E-3</v>
      </c>
      <c r="AC6776">
        <v>0</v>
      </c>
      <c r="AD6776">
        <v>0</v>
      </c>
      <c r="AE6776">
        <v>8.7645397725022219E-3</v>
      </c>
    </row>
    <row r="6777" spans="1:31" x14ac:dyDescent="0.25">
      <c r="A6777">
        <v>2428838</v>
      </c>
      <c r="B6777">
        <v>1</v>
      </c>
      <c r="C6777" t="s">
        <v>80</v>
      </c>
      <c r="D6777" t="s">
        <v>96</v>
      </c>
      <c r="E6777" t="s">
        <v>290</v>
      </c>
      <c r="F6777" t="s">
        <v>19436</v>
      </c>
      <c r="G6777" t="s">
        <v>214</v>
      </c>
      <c r="H6777" t="s">
        <v>135</v>
      </c>
      <c r="I6777" t="s">
        <v>136</v>
      </c>
      <c r="J6777" t="s">
        <v>3</v>
      </c>
      <c r="K6777" t="s">
        <v>138</v>
      </c>
      <c r="L6777" t="s">
        <v>19437</v>
      </c>
      <c r="M6777" t="s">
        <v>19438</v>
      </c>
      <c r="N6777">
        <v>3.1886111110000002</v>
      </c>
      <c r="O6777">
        <v>0</v>
      </c>
      <c r="P6777">
        <v>12</v>
      </c>
      <c r="Q6777">
        <v>0</v>
      </c>
      <c r="R6777">
        <v>0</v>
      </c>
      <c r="S6777">
        <v>0</v>
      </c>
      <c r="T6777">
        <v>3</v>
      </c>
      <c r="U6777">
        <v>0</v>
      </c>
      <c r="V6777">
        <v>0</v>
      </c>
      <c r="W6777">
        <v>0</v>
      </c>
      <c r="X6777">
        <v>8.6393633489905426</v>
      </c>
      <c r="Y6777">
        <v>0</v>
      </c>
      <c r="Z6777">
        <v>0</v>
      </c>
      <c r="AA6777">
        <v>0</v>
      </c>
      <c r="AB6777">
        <v>14.444104658784237</v>
      </c>
      <c r="AC6777">
        <v>0</v>
      </c>
      <c r="AD6777">
        <v>0</v>
      </c>
      <c r="AE6777">
        <v>23.08346800777478</v>
      </c>
    </row>
    <row r="6778" spans="1:31" x14ac:dyDescent="0.25">
      <c r="A6778">
        <v>2429279</v>
      </c>
      <c r="B6778">
        <v>1</v>
      </c>
      <c r="C6778" t="s">
        <v>80</v>
      </c>
      <c r="D6778" t="s">
        <v>84</v>
      </c>
      <c r="E6778" t="s">
        <v>132</v>
      </c>
      <c r="F6778" t="s">
        <v>14875</v>
      </c>
      <c r="G6778" t="s">
        <v>153</v>
      </c>
      <c r="H6778" t="s">
        <v>135</v>
      </c>
      <c r="I6778" t="s">
        <v>136</v>
      </c>
      <c r="J6778" t="s">
        <v>137</v>
      </c>
      <c r="K6778" t="s">
        <v>138</v>
      </c>
      <c r="L6778" t="s">
        <v>19439</v>
      </c>
      <c r="M6778" t="s">
        <v>19440</v>
      </c>
      <c r="N6778">
        <v>3.150555555</v>
      </c>
      <c r="O6778">
        <v>0</v>
      </c>
      <c r="P6778">
        <v>21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12.009212873630043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12.009212873630043</v>
      </c>
    </row>
    <row r="6779" spans="1:31" x14ac:dyDescent="0.25">
      <c r="A6779">
        <v>2428901</v>
      </c>
      <c r="B6779">
        <v>1</v>
      </c>
      <c r="C6779" t="s">
        <v>80</v>
      </c>
      <c r="D6779" t="s">
        <v>97</v>
      </c>
      <c r="E6779" t="s">
        <v>132</v>
      </c>
      <c r="F6779" t="s">
        <v>19441</v>
      </c>
      <c r="G6779" t="s">
        <v>134</v>
      </c>
      <c r="H6779" t="s">
        <v>135</v>
      </c>
      <c r="I6779" t="s">
        <v>136</v>
      </c>
      <c r="J6779" t="s">
        <v>137</v>
      </c>
      <c r="K6779" t="s">
        <v>138</v>
      </c>
      <c r="L6779" t="s">
        <v>19442</v>
      </c>
      <c r="M6779" t="s">
        <v>19443</v>
      </c>
      <c r="N6779">
        <v>0.35166666600000002</v>
      </c>
      <c r="O6779">
        <v>0</v>
      </c>
      <c r="P6779">
        <v>0</v>
      </c>
      <c r="Q6779">
        <v>0</v>
      </c>
      <c r="R6779">
        <v>1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</row>
    <row r="6780" spans="1:31" x14ac:dyDescent="0.25">
      <c r="A6780">
        <v>2429116</v>
      </c>
      <c r="B6780">
        <v>1</v>
      </c>
      <c r="C6780" t="s">
        <v>80</v>
      </c>
      <c r="D6780" t="s">
        <v>101</v>
      </c>
      <c r="E6780" t="s">
        <v>132</v>
      </c>
      <c r="F6780" t="s">
        <v>19444</v>
      </c>
      <c r="G6780" t="s">
        <v>198</v>
      </c>
      <c r="H6780" t="s">
        <v>135</v>
      </c>
      <c r="I6780" t="s">
        <v>136</v>
      </c>
      <c r="J6780" t="s">
        <v>137</v>
      </c>
      <c r="K6780" t="s">
        <v>138</v>
      </c>
      <c r="L6780" t="s">
        <v>19445</v>
      </c>
      <c r="M6780" t="s">
        <v>19446</v>
      </c>
      <c r="N6780">
        <v>2.8002777769999998</v>
      </c>
      <c r="O6780">
        <v>0</v>
      </c>
      <c r="P6780">
        <v>1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0.61827089239323219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0.61827089239323219</v>
      </c>
    </row>
    <row r="6781" spans="1:31" x14ac:dyDescent="0.25">
      <c r="A6781">
        <v>2429047</v>
      </c>
      <c r="B6781">
        <v>1</v>
      </c>
      <c r="C6781" t="s">
        <v>81</v>
      </c>
      <c r="D6781" t="s">
        <v>121</v>
      </c>
      <c r="E6781" t="s">
        <v>178</v>
      </c>
      <c r="F6781" t="s">
        <v>19447</v>
      </c>
      <c r="G6781" t="s">
        <v>143</v>
      </c>
      <c r="H6781" t="s">
        <v>144</v>
      </c>
      <c r="I6781" t="s">
        <v>136</v>
      </c>
      <c r="J6781" t="s">
        <v>137</v>
      </c>
      <c r="K6781" t="s">
        <v>138</v>
      </c>
      <c r="L6781" t="s">
        <v>19448</v>
      </c>
      <c r="M6781" t="s">
        <v>19449</v>
      </c>
      <c r="N6781">
        <v>8.5833332999999998E-2</v>
      </c>
      <c r="O6781">
        <v>3</v>
      </c>
      <c r="P6781">
        <v>1234</v>
      </c>
      <c r="Q6781">
        <v>1</v>
      </c>
      <c r="R6781">
        <v>54</v>
      </c>
      <c r="S6781">
        <v>2</v>
      </c>
      <c r="T6781">
        <v>65</v>
      </c>
      <c r="U6781">
        <v>0</v>
      </c>
      <c r="V6781">
        <v>0</v>
      </c>
      <c r="W6781">
        <v>5.9744657384474993E-2</v>
      </c>
      <c r="X6781">
        <v>2.0333596921002863</v>
      </c>
      <c r="Y6781">
        <v>3.3912853E-2</v>
      </c>
      <c r="Z6781">
        <v>4.9678101594566676E-2</v>
      </c>
      <c r="AA6781">
        <v>0.3189055092584</v>
      </c>
      <c r="AB6781">
        <v>2.2410684730722727</v>
      </c>
      <c r="AC6781">
        <v>0</v>
      </c>
      <c r="AD6781">
        <v>0</v>
      </c>
      <c r="AE6781">
        <v>4.7366692864100006</v>
      </c>
    </row>
    <row r="6782" spans="1:31" x14ac:dyDescent="0.25">
      <c r="A6782">
        <v>2429093</v>
      </c>
      <c r="B6782">
        <v>1</v>
      </c>
      <c r="C6782" t="s">
        <v>81</v>
      </c>
      <c r="D6782" t="s">
        <v>113</v>
      </c>
      <c r="E6782" t="s">
        <v>132</v>
      </c>
      <c r="F6782" t="s">
        <v>19450</v>
      </c>
      <c r="G6782" t="s">
        <v>134</v>
      </c>
      <c r="H6782" t="s">
        <v>135</v>
      </c>
      <c r="I6782" t="s">
        <v>136</v>
      </c>
      <c r="J6782" t="s">
        <v>137</v>
      </c>
      <c r="K6782" t="s">
        <v>138</v>
      </c>
      <c r="L6782" t="s">
        <v>19451</v>
      </c>
      <c r="M6782" t="s">
        <v>19452</v>
      </c>
      <c r="N6782">
        <v>1.41</v>
      </c>
      <c r="O6782">
        <v>0</v>
      </c>
      <c r="P6782">
        <v>2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0.60860146340642507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0.60860146340642507</v>
      </c>
    </row>
    <row r="6783" spans="1:31" x14ac:dyDescent="0.25">
      <c r="A6783">
        <v>2429070</v>
      </c>
      <c r="B6783">
        <v>1</v>
      </c>
      <c r="C6783" t="s">
        <v>80</v>
      </c>
      <c r="D6783" t="s">
        <v>82</v>
      </c>
      <c r="E6783" t="s">
        <v>132</v>
      </c>
      <c r="F6783" t="s">
        <v>19453</v>
      </c>
      <c r="G6783" t="s">
        <v>198</v>
      </c>
      <c r="H6783" t="s">
        <v>135</v>
      </c>
      <c r="I6783" t="s">
        <v>136</v>
      </c>
      <c r="J6783" t="s">
        <v>137</v>
      </c>
      <c r="K6783" t="s">
        <v>138</v>
      </c>
      <c r="L6783" t="s">
        <v>19454</v>
      </c>
      <c r="M6783" t="s">
        <v>19455</v>
      </c>
      <c r="N6783">
        <v>0.94638888799999998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1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39.139168899375328</v>
      </c>
      <c r="AC6783">
        <v>0</v>
      </c>
      <c r="AD6783">
        <v>0</v>
      </c>
      <c r="AE6783">
        <v>39.139168899375328</v>
      </c>
    </row>
    <row r="6784" spans="1:31" x14ac:dyDescent="0.25">
      <c r="A6784">
        <v>2429110</v>
      </c>
      <c r="B6784">
        <v>1</v>
      </c>
      <c r="C6784" t="s">
        <v>80</v>
      </c>
      <c r="D6784" t="s">
        <v>103</v>
      </c>
      <c r="E6784" t="s">
        <v>156</v>
      </c>
      <c r="F6784" t="s">
        <v>19456</v>
      </c>
      <c r="G6784" t="s">
        <v>158</v>
      </c>
      <c r="H6784" t="s">
        <v>135</v>
      </c>
      <c r="I6784" t="s">
        <v>136</v>
      </c>
      <c r="J6784" t="s">
        <v>137</v>
      </c>
      <c r="K6784" t="s">
        <v>138</v>
      </c>
      <c r="L6784" t="s">
        <v>19457</v>
      </c>
      <c r="M6784" t="s">
        <v>19458</v>
      </c>
      <c r="N6784">
        <v>0.97444444399999997</v>
      </c>
      <c r="O6784">
        <v>0</v>
      </c>
      <c r="P6784">
        <v>192</v>
      </c>
      <c r="Q6784">
        <v>0</v>
      </c>
      <c r="R6784">
        <v>4</v>
      </c>
      <c r="S6784">
        <v>0</v>
      </c>
      <c r="T6784">
        <v>39</v>
      </c>
      <c r="U6784">
        <v>0</v>
      </c>
      <c r="V6784">
        <v>0</v>
      </c>
      <c r="W6784">
        <v>0</v>
      </c>
      <c r="X6784">
        <v>42.749824415832194</v>
      </c>
      <c r="Y6784">
        <v>0</v>
      </c>
      <c r="Z6784">
        <v>0.35325368429138332</v>
      </c>
      <c r="AA6784">
        <v>0</v>
      </c>
      <c r="AB6784">
        <v>24.566905505167899</v>
      </c>
      <c r="AC6784">
        <v>0</v>
      </c>
      <c r="AD6784">
        <v>0</v>
      </c>
      <c r="AE6784">
        <v>67.669983605291478</v>
      </c>
    </row>
    <row r="6785" spans="1:31" x14ac:dyDescent="0.25">
      <c r="A6785">
        <v>2428755</v>
      </c>
      <c r="B6785">
        <v>1</v>
      </c>
      <c r="C6785" t="s">
        <v>81</v>
      </c>
      <c r="D6785" t="s">
        <v>123</v>
      </c>
      <c r="E6785" t="s">
        <v>132</v>
      </c>
      <c r="F6785" t="s">
        <v>19459</v>
      </c>
      <c r="G6785" t="s">
        <v>134</v>
      </c>
      <c r="H6785" t="s">
        <v>135</v>
      </c>
      <c r="I6785" t="s">
        <v>136</v>
      </c>
      <c r="J6785" t="s">
        <v>137</v>
      </c>
      <c r="K6785" t="s">
        <v>138</v>
      </c>
      <c r="L6785" t="s">
        <v>19460</v>
      </c>
      <c r="M6785" t="s">
        <v>19461</v>
      </c>
      <c r="N6785">
        <v>0.80555555499999998</v>
      </c>
      <c r="O6785">
        <v>0</v>
      </c>
      <c r="P6785">
        <v>4</v>
      </c>
      <c r="Q6785">
        <v>0</v>
      </c>
      <c r="R6785">
        <v>0</v>
      </c>
      <c r="S6785">
        <v>0</v>
      </c>
      <c r="T6785">
        <v>1</v>
      </c>
      <c r="U6785">
        <v>0</v>
      </c>
      <c r="V6785">
        <v>0</v>
      </c>
      <c r="W6785">
        <v>0</v>
      </c>
      <c r="X6785">
        <v>0.83985602559587302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0.83985602559587302</v>
      </c>
    </row>
    <row r="6786" spans="1:31" x14ac:dyDescent="0.25">
      <c r="A6786">
        <v>2429053</v>
      </c>
      <c r="B6786">
        <v>1</v>
      </c>
      <c r="C6786" t="s">
        <v>81</v>
      </c>
      <c r="D6786" t="s">
        <v>113</v>
      </c>
      <c r="E6786" t="s">
        <v>161</v>
      </c>
      <c r="F6786" t="s">
        <v>19462</v>
      </c>
      <c r="G6786" t="s">
        <v>187</v>
      </c>
      <c r="H6786" t="s">
        <v>144</v>
      </c>
      <c r="I6786" t="s">
        <v>136</v>
      </c>
      <c r="J6786" t="s">
        <v>137</v>
      </c>
      <c r="K6786" t="s">
        <v>164</v>
      </c>
      <c r="L6786" t="s">
        <v>19463</v>
      </c>
      <c r="M6786" t="s">
        <v>19464</v>
      </c>
      <c r="N6786">
        <v>1.592222222</v>
      </c>
      <c r="O6786">
        <v>0</v>
      </c>
      <c r="P6786">
        <v>503</v>
      </c>
      <c r="Q6786">
        <v>0</v>
      </c>
      <c r="R6786">
        <v>31</v>
      </c>
      <c r="S6786">
        <v>5</v>
      </c>
      <c r="T6786">
        <v>47</v>
      </c>
      <c r="U6786">
        <v>1</v>
      </c>
      <c r="V6786">
        <v>0</v>
      </c>
      <c r="W6786">
        <v>0</v>
      </c>
      <c r="X6786">
        <v>211.52043880848876</v>
      </c>
      <c r="Y6786">
        <v>0</v>
      </c>
      <c r="Z6786">
        <v>1.9933337611145214</v>
      </c>
      <c r="AA6786">
        <v>170.58076382572966</v>
      </c>
      <c r="AB6786">
        <v>177.51335414210078</v>
      </c>
      <c r="AC6786">
        <v>145.2194314440749</v>
      </c>
      <c r="AD6786">
        <v>0</v>
      </c>
      <c r="AE6786">
        <v>706.82732198150859</v>
      </c>
    </row>
    <row r="6787" spans="1:31" x14ac:dyDescent="0.25">
      <c r="A6787">
        <v>2428761</v>
      </c>
      <c r="B6787">
        <v>1</v>
      </c>
      <c r="C6787" t="s">
        <v>81</v>
      </c>
      <c r="D6787" t="s">
        <v>117</v>
      </c>
      <c r="E6787" t="s">
        <v>132</v>
      </c>
      <c r="F6787" t="s">
        <v>19465</v>
      </c>
      <c r="G6787" t="s">
        <v>134</v>
      </c>
      <c r="H6787" t="s">
        <v>135</v>
      </c>
      <c r="I6787" t="s">
        <v>136</v>
      </c>
      <c r="J6787" t="s">
        <v>137</v>
      </c>
      <c r="K6787" t="s">
        <v>138</v>
      </c>
      <c r="L6787" t="s">
        <v>19466</v>
      </c>
      <c r="M6787" t="s">
        <v>19467</v>
      </c>
      <c r="N6787">
        <v>1.851111111</v>
      </c>
      <c r="O6787">
        <v>0</v>
      </c>
      <c r="P6787">
        <v>1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0.16482718007241251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0.16482718007241251</v>
      </c>
    </row>
    <row r="6788" spans="1:31" x14ac:dyDescent="0.25">
      <c r="A6788">
        <v>2429256</v>
      </c>
      <c r="B6788">
        <v>1</v>
      </c>
      <c r="C6788" t="s">
        <v>80</v>
      </c>
      <c r="D6788" t="s">
        <v>85</v>
      </c>
      <c r="E6788" t="s">
        <v>290</v>
      </c>
      <c r="F6788" t="s">
        <v>19468</v>
      </c>
      <c r="G6788" t="s">
        <v>175</v>
      </c>
      <c r="H6788" t="s">
        <v>135</v>
      </c>
      <c r="I6788" t="s">
        <v>136</v>
      </c>
      <c r="J6788" t="s">
        <v>137</v>
      </c>
      <c r="K6788" t="s">
        <v>138</v>
      </c>
      <c r="L6788" t="s">
        <v>19469</v>
      </c>
      <c r="M6788" t="s">
        <v>19470</v>
      </c>
      <c r="N6788">
        <v>1.7894444439999999</v>
      </c>
      <c r="O6788">
        <v>0</v>
      </c>
      <c r="P6788">
        <v>72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41.997089808944381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41.997089808944381</v>
      </c>
    </row>
    <row r="6789" spans="1:31" x14ac:dyDescent="0.25">
      <c r="A6789">
        <v>2428861</v>
      </c>
      <c r="B6789">
        <v>1</v>
      </c>
      <c r="C6789" t="s">
        <v>80</v>
      </c>
      <c r="D6789" t="s">
        <v>104</v>
      </c>
      <c r="E6789" t="s">
        <v>132</v>
      </c>
      <c r="F6789" t="s">
        <v>19471</v>
      </c>
      <c r="G6789" t="s">
        <v>198</v>
      </c>
      <c r="H6789" t="s">
        <v>135</v>
      </c>
      <c r="I6789" t="s">
        <v>136</v>
      </c>
      <c r="J6789" t="s">
        <v>137</v>
      </c>
      <c r="K6789" t="s">
        <v>138</v>
      </c>
      <c r="L6789" t="s">
        <v>19472</v>
      </c>
      <c r="M6789" t="s">
        <v>19473</v>
      </c>
      <c r="N6789">
        <v>5.5697222220000002</v>
      </c>
      <c r="O6789">
        <v>0</v>
      </c>
      <c r="P6789">
        <v>0</v>
      </c>
      <c r="Q6789">
        <v>0</v>
      </c>
      <c r="R6789">
        <v>1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</row>
    <row r="6790" spans="1:31" x14ac:dyDescent="0.25">
      <c r="A6790">
        <v>2429176</v>
      </c>
      <c r="B6790">
        <v>1</v>
      </c>
      <c r="C6790" t="s">
        <v>81</v>
      </c>
      <c r="D6790" t="s">
        <v>128</v>
      </c>
      <c r="E6790" t="s">
        <v>290</v>
      </c>
      <c r="F6790" t="s">
        <v>19474</v>
      </c>
      <c r="G6790" t="s">
        <v>191</v>
      </c>
      <c r="H6790" t="s">
        <v>135</v>
      </c>
      <c r="I6790" t="s">
        <v>136</v>
      </c>
      <c r="J6790" t="s">
        <v>137</v>
      </c>
      <c r="K6790" t="s">
        <v>138</v>
      </c>
      <c r="L6790" t="s">
        <v>19475</v>
      </c>
      <c r="M6790" t="s">
        <v>19476</v>
      </c>
      <c r="N6790">
        <v>3.0383333330000002</v>
      </c>
      <c r="O6790">
        <v>0</v>
      </c>
      <c r="P6790">
        <v>90</v>
      </c>
      <c r="Q6790">
        <v>0</v>
      </c>
      <c r="R6790">
        <v>0</v>
      </c>
      <c r="S6790">
        <v>0</v>
      </c>
      <c r="T6790">
        <v>1</v>
      </c>
      <c r="U6790">
        <v>0</v>
      </c>
      <c r="V6790">
        <v>0</v>
      </c>
      <c r="W6790">
        <v>0</v>
      </c>
      <c r="X6790">
        <v>62.495958575876564</v>
      </c>
      <c r="Y6790">
        <v>0</v>
      </c>
      <c r="Z6790">
        <v>0</v>
      </c>
      <c r="AA6790">
        <v>0</v>
      </c>
      <c r="AB6790">
        <v>4.5425800372368217</v>
      </c>
      <c r="AC6790">
        <v>0</v>
      </c>
      <c r="AD6790">
        <v>0</v>
      </c>
      <c r="AE6790">
        <v>67.038538613113388</v>
      </c>
    </row>
    <row r="6791" spans="1:31" x14ac:dyDescent="0.25">
      <c r="A6791">
        <v>2428841</v>
      </c>
      <c r="B6791">
        <v>1</v>
      </c>
      <c r="C6791" t="s">
        <v>81</v>
      </c>
      <c r="D6791" t="s">
        <v>112</v>
      </c>
      <c r="E6791" t="s">
        <v>132</v>
      </c>
      <c r="F6791" t="s">
        <v>19477</v>
      </c>
      <c r="G6791" t="s">
        <v>134</v>
      </c>
      <c r="H6791" t="s">
        <v>135</v>
      </c>
      <c r="I6791" t="s">
        <v>136</v>
      </c>
      <c r="J6791" t="s">
        <v>137</v>
      </c>
      <c r="K6791" t="s">
        <v>138</v>
      </c>
      <c r="L6791" t="s">
        <v>19478</v>
      </c>
      <c r="M6791" t="s">
        <v>19479</v>
      </c>
      <c r="N6791">
        <v>1.016388888</v>
      </c>
      <c r="O6791">
        <v>0</v>
      </c>
      <c r="P6791">
        <v>2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0.41291229537952223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0.41291229537952223</v>
      </c>
    </row>
    <row r="6792" spans="1:31" x14ac:dyDescent="0.25">
      <c r="A6792">
        <v>2428821</v>
      </c>
      <c r="B6792">
        <v>1</v>
      </c>
      <c r="C6792" t="s">
        <v>80</v>
      </c>
      <c r="D6792" t="s">
        <v>84</v>
      </c>
      <c r="E6792" t="s">
        <v>147</v>
      </c>
      <c r="F6792" t="s">
        <v>19480</v>
      </c>
      <c r="G6792" t="s">
        <v>214</v>
      </c>
      <c r="H6792" t="s">
        <v>135</v>
      </c>
      <c r="I6792" t="s">
        <v>136</v>
      </c>
      <c r="J6792" t="s">
        <v>3</v>
      </c>
      <c r="K6792" t="s">
        <v>138</v>
      </c>
      <c r="L6792" t="s">
        <v>19481</v>
      </c>
      <c r="M6792" t="s">
        <v>19482</v>
      </c>
      <c r="N6792">
        <v>2.9083333329999999</v>
      </c>
      <c r="O6792">
        <v>0</v>
      </c>
      <c r="P6792">
        <v>157</v>
      </c>
      <c r="Q6792">
        <v>0</v>
      </c>
      <c r="R6792">
        <v>0</v>
      </c>
      <c r="S6792">
        <v>0</v>
      </c>
      <c r="T6792">
        <v>32</v>
      </c>
      <c r="U6792">
        <v>0</v>
      </c>
      <c r="V6792">
        <v>0</v>
      </c>
      <c r="W6792">
        <v>0</v>
      </c>
      <c r="X6792">
        <v>97.542761828454019</v>
      </c>
      <c r="Y6792">
        <v>0</v>
      </c>
      <c r="Z6792">
        <v>0</v>
      </c>
      <c r="AA6792">
        <v>0</v>
      </c>
      <c r="AB6792">
        <v>123.95488114576756</v>
      </c>
      <c r="AC6792">
        <v>0</v>
      </c>
      <c r="AD6792">
        <v>0</v>
      </c>
      <c r="AE6792">
        <v>221.49764297422158</v>
      </c>
    </row>
    <row r="6793" spans="1:31" x14ac:dyDescent="0.25">
      <c r="A6793">
        <v>2429196</v>
      </c>
      <c r="B6793">
        <v>1</v>
      </c>
      <c r="C6793" t="s">
        <v>80</v>
      </c>
      <c r="D6793" t="s">
        <v>108</v>
      </c>
      <c r="E6793" t="s">
        <v>147</v>
      </c>
      <c r="F6793" t="s">
        <v>19349</v>
      </c>
      <c r="G6793" t="s">
        <v>171</v>
      </c>
      <c r="H6793" t="s">
        <v>135</v>
      </c>
      <c r="I6793" t="s">
        <v>136</v>
      </c>
      <c r="J6793" t="s">
        <v>137</v>
      </c>
      <c r="K6793" t="s">
        <v>138</v>
      </c>
      <c r="L6793" t="s">
        <v>19483</v>
      </c>
      <c r="M6793" t="s">
        <v>19484</v>
      </c>
      <c r="N6793">
        <v>0.515833333</v>
      </c>
      <c r="O6793">
        <v>0</v>
      </c>
      <c r="P6793">
        <v>1</v>
      </c>
      <c r="Q6793">
        <v>0</v>
      </c>
      <c r="R6793">
        <v>0</v>
      </c>
      <c r="S6793">
        <v>0</v>
      </c>
      <c r="T6793">
        <v>1</v>
      </c>
      <c r="U6793">
        <v>0</v>
      </c>
      <c r="V6793">
        <v>0</v>
      </c>
      <c r="W6793">
        <v>0</v>
      </c>
      <c r="X6793">
        <v>0.19075832220074002</v>
      </c>
      <c r="Y6793">
        <v>0</v>
      </c>
      <c r="Z6793">
        <v>0</v>
      </c>
      <c r="AA6793">
        <v>0</v>
      </c>
      <c r="AB6793">
        <v>0.31790042957216919</v>
      </c>
      <c r="AC6793">
        <v>0</v>
      </c>
      <c r="AD6793">
        <v>0</v>
      </c>
      <c r="AE6793">
        <v>0.5086587517729092</v>
      </c>
    </row>
    <row r="6794" spans="1:31" x14ac:dyDescent="0.25">
      <c r="A6794">
        <v>2429133</v>
      </c>
      <c r="B6794">
        <v>1</v>
      </c>
      <c r="C6794" t="s">
        <v>81</v>
      </c>
      <c r="D6794" t="s">
        <v>128</v>
      </c>
      <c r="E6794" t="s">
        <v>132</v>
      </c>
      <c r="F6794" t="s">
        <v>19485</v>
      </c>
      <c r="G6794" t="s">
        <v>153</v>
      </c>
      <c r="H6794" t="s">
        <v>135</v>
      </c>
      <c r="I6794" t="s">
        <v>136</v>
      </c>
      <c r="J6794" t="s">
        <v>137</v>
      </c>
      <c r="K6794" t="s">
        <v>138</v>
      </c>
      <c r="L6794" t="s">
        <v>19486</v>
      </c>
      <c r="M6794" t="s">
        <v>19487</v>
      </c>
      <c r="N6794">
        <v>1.2383333329999999</v>
      </c>
      <c r="O6794">
        <v>0</v>
      </c>
      <c r="P6794">
        <v>11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3.0826716466802919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3.0826716466802919</v>
      </c>
    </row>
    <row r="6795" spans="1:31" x14ac:dyDescent="0.25">
      <c r="A6795">
        <v>2428741</v>
      </c>
      <c r="B6795">
        <v>1</v>
      </c>
      <c r="C6795" t="s">
        <v>80</v>
      </c>
      <c r="D6795" t="s">
        <v>83</v>
      </c>
      <c r="E6795" t="s">
        <v>156</v>
      </c>
      <c r="F6795" t="s">
        <v>19488</v>
      </c>
      <c r="G6795" t="s">
        <v>158</v>
      </c>
      <c r="H6795" t="s">
        <v>135</v>
      </c>
      <c r="I6795" t="s">
        <v>136</v>
      </c>
      <c r="J6795" t="s">
        <v>137</v>
      </c>
      <c r="K6795" t="s">
        <v>138</v>
      </c>
      <c r="L6795" t="s">
        <v>19489</v>
      </c>
      <c r="M6795" t="s">
        <v>19490</v>
      </c>
      <c r="N6795">
        <v>1.1527777770000001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25</v>
      </c>
      <c r="U6795">
        <v>0</v>
      </c>
      <c r="V6795">
        <v>1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128.60493950466238</v>
      </c>
      <c r="AC6795">
        <v>0</v>
      </c>
      <c r="AD6795">
        <v>21.990650927548639</v>
      </c>
      <c r="AE6795">
        <v>150.59559043221103</v>
      </c>
    </row>
    <row r="6796" spans="1:31" x14ac:dyDescent="0.25">
      <c r="A6796">
        <v>2429239</v>
      </c>
      <c r="B6796">
        <v>1</v>
      </c>
      <c r="C6796" t="s">
        <v>80</v>
      </c>
      <c r="D6796" t="s">
        <v>101</v>
      </c>
      <c r="E6796" t="s">
        <v>147</v>
      </c>
      <c r="F6796" t="s">
        <v>16192</v>
      </c>
      <c r="G6796" t="s">
        <v>175</v>
      </c>
      <c r="H6796" t="s">
        <v>135</v>
      </c>
      <c r="I6796" t="s">
        <v>136</v>
      </c>
      <c r="J6796" t="s">
        <v>137</v>
      </c>
      <c r="K6796" t="s">
        <v>138</v>
      </c>
      <c r="L6796" t="s">
        <v>19491</v>
      </c>
      <c r="M6796" t="s">
        <v>19492</v>
      </c>
      <c r="N6796">
        <v>0.72888888799999996</v>
      </c>
      <c r="O6796">
        <v>0</v>
      </c>
      <c r="P6796">
        <v>10</v>
      </c>
      <c r="Q6796">
        <v>0</v>
      </c>
      <c r="R6796">
        <v>1</v>
      </c>
      <c r="S6796">
        <v>0</v>
      </c>
      <c r="T6796">
        <v>2</v>
      </c>
      <c r="U6796">
        <v>0</v>
      </c>
      <c r="V6796">
        <v>0</v>
      </c>
      <c r="W6796">
        <v>0</v>
      </c>
      <c r="X6796">
        <v>9.0493871490440938</v>
      </c>
      <c r="Y6796">
        <v>0</v>
      </c>
      <c r="Z6796">
        <v>0</v>
      </c>
      <c r="AA6796">
        <v>0</v>
      </c>
      <c r="AB6796">
        <v>6.1293702711727143</v>
      </c>
      <c r="AC6796">
        <v>0</v>
      </c>
      <c r="AD6796">
        <v>0</v>
      </c>
      <c r="AE6796">
        <v>15.178757420216808</v>
      </c>
    </row>
    <row r="6797" spans="1:31" x14ac:dyDescent="0.25">
      <c r="A6797">
        <v>2428778</v>
      </c>
      <c r="B6797">
        <v>1</v>
      </c>
      <c r="C6797" t="s">
        <v>80</v>
      </c>
      <c r="D6797" t="s">
        <v>104</v>
      </c>
      <c r="E6797" t="s">
        <v>161</v>
      </c>
      <c r="F6797" t="s">
        <v>19493</v>
      </c>
      <c r="G6797" t="s">
        <v>256</v>
      </c>
      <c r="H6797" t="s">
        <v>144</v>
      </c>
      <c r="I6797" t="s">
        <v>136</v>
      </c>
      <c r="J6797" t="s">
        <v>137</v>
      </c>
      <c r="K6797" t="s">
        <v>138</v>
      </c>
      <c r="L6797" t="s">
        <v>19494</v>
      </c>
      <c r="M6797" t="s">
        <v>19495</v>
      </c>
      <c r="N6797">
        <v>1.3374999999999999</v>
      </c>
      <c r="O6797">
        <v>0</v>
      </c>
      <c r="P6797">
        <v>3</v>
      </c>
      <c r="Q6797">
        <v>0</v>
      </c>
      <c r="R6797">
        <v>8</v>
      </c>
      <c r="S6797">
        <v>0</v>
      </c>
      <c r="T6797">
        <v>6</v>
      </c>
      <c r="U6797">
        <v>0</v>
      </c>
      <c r="V6797">
        <v>0</v>
      </c>
      <c r="W6797">
        <v>0</v>
      </c>
      <c r="X6797">
        <v>5.6796769580175002E-2</v>
      </c>
      <c r="Y6797">
        <v>0</v>
      </c>
      <c r="Z6797">
        <v>0</v>
      </c>
      <c r="AA6797">
        <v>0</v>
      </c>
      <c r="AB6797">
        <v>31.631925618268497</v>
      </c>
      <c r="AC6797">
        <v>0</v>
      </c>
      <c r="AD6797">
        <v>0</v>
      </c>
      <c r="AE6797">
        <v>31.688722387848671</v>
      </c>
    </row>
    <row r="6798" spans="1:31" x14ac:dyDescent="0.25">
      <c r="A6798">
        <v>2428990</v>
      </c>
      <c r="B6798">
        <v>1</v>
      </c>
      <c r="C6798" t="s">
        <v>81</v>
      </c>
      <c r="D6798" t="s">
        <v>122</v>
      </c>
      <c r="E6798" t="s">
        <v>132</v>
      </c>
      <c r="F6798" t="s">
        <v>19496</v>
      </c>
      <c r="G6798" t="s">
        <v>175</v>
      </c>
      <c r="H6798" t="s">
        <v>135</v>
      </c>
      <c r="I6798" t="s">
        <v>136</v>
      </c>
      <c r="J6798" t="s">
        <v>137</v>
      </c>
      <c r="K6798" t="s">
        <v>138</v>
      </c>
      <c r="L6798" t="s">
        <v>19497</v>
      </c>
      <c r="M6798" t="s">
        <v>19498</v>
      </c>
      <c r="N6798">
        <v>0.253611111</v>
      </c>
      <c r="O6798">
        <v>0</v>
      </c>
      <c r="P6798">
        <v>9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0.44297460913831588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0.44297460913831588</v>
      </c>
    </row>
    <row r="6799" spans="1:31" x14ac:dyDescent="0.25">
      <c r="A6799">
        <v>2428973</v>
      </c>
      <c r="B6799">
        <v>1</v>
      </c>
      <c r="C6799" t="s">
        <v>80</v>
      </c>
      <c r="D6799" t="s">
        <v>83</v>
      </c>
      <c r="E6799" t="s">
        <v>132</v>
      </c>
      <c r="F6799" t="s">
        <v>19499</v>
      </c>
      <c r="G6799" t="s">
        <v>134</v>
      </c>
      <c r="H6799" t="s">
        <v>135</v>
      </c>
      <c r="I6799" t="s">
        <v>136</v>
      </c>
      <c r="J6799" t="s">
        <v>137</v>
      </c>
      <c r="K6799" t="s">
        <v>138</v>
      </c>
      <c r="L6799" t="s">
        <v>19500</v>
      </c>
      <c r="M6799" t="s">
        <v>19501</v>
      </c>
      <c r="N6799">
        <v>8.1044444440000003</v>
      </c>
      <c r="O6799">
        <v>0</v>
      </c>
      <c r="P6799">
        <v>3</v>
      </c>
      <c r="Q6799">
        <v>0</v>
      </c>
      <c r="R6799">
        <v>0</v>
      </c>
      <c r="S6799">
        <v>0</v>
      </c>
      <c r="T6799">
        <v>1</v>
      </c>
      <c r="U6799">
        <v>0</v>
      </c>
      <c r="V6799">
        <v>0</v>
      </c>
      <c r="W6799">
        <v>0</v>
      </c>
      <c r="X6799">
        <v>16.091731685211045</v>
      </c>
      <c r="Y6799">
        <v>0</v>
      </c>
      <c r="Z6799">
        <v>0</v>
      </c>
      <c r="AA6799">
        <v>0</v>
      </c>
      <c r="AB6799">
        <v>28.079425876884059</v>
      </c>
      <c r="AC6799">
        <v>0</v>
      </c>
      <c r="AD6799">
        <v>0</v>
      </c>
      <c r="AE6799">
        <v>44.171157562095104</v>
      </c>
    </row>
    <row r="6800" spans="1:31" x14ac:dyDescent="0.25">
      <c r="A6800">
        <v>2428950</v>
      </c>
      <c r="B6800">
        <v>1</v>
      </c>
      <c r="C6800" t="s">
        <v>81</v>
      </c>
      <c r="D6800" t="s">
        <v>128</v>
      </c>
      <c r="E6800" t="s">
        <v>290</v>
      </c>
      <c r="F6800" t="s">
        <v>19502</v>
      </c>
      <c r="G6800" t="s">
        <v>308</v>
      </c>
      <c r="H6800" t="s">
        <v>135</v>
      </c>
      <c r="I6800" t="s">
        <v>136</v>
      </c>
      <c r="J6800" t="s">
        <v>137</v>
      </c>
      <c r="K6800" t="s">
        <v>138</v>
      </c>
      <c r="L6800" t="s">
        <v>19503</v>
      </c>
      <c r="M6800" t="s">
        <v>19504</v>
      </c>
      <c r="N6800">
        <v>5.7638888880000003</v>
      </c>
      <c r="O6800">
        <v>0</v>
      </c>
      <c r="P6800">
        <v>104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132.40529510156182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132.40529510156182</v>
      </c>
    </row>
    <row r="6801" spans="1:31" x14ac:dyDescent="0.25">
      <c r="A6801">
        <v>2428804</v>
      </c>
      <c r="B6801">
        <v>1</v>
      </c>
      <c r="C6801" t="s">
        <v>80</v>
      </c>
      <c r="D6801" t="s">
        <v>96</v>
      </c>
      <c r="E6801" t="s">
        <v>147</v>
      </c>
      <c r="F6801" t="s">
        <v>19505</v>
      </c>
      <c r="G6801" t="s">
        <v>187</v>
      </c>
      <c r="H6801" t="s">
        <v>135</v>
      </c>
      <c r="I6801" t="s">
        <v>136</v>
      </c>
      <c r="J6801" t="s">
        <v>137</v>
      </c>
      <c r="K6801" t="s">
        <v>164</v>
      </c>
      <c r="L6801" t="s">
        <v>19506</v>
      </c>
      <c r="M6801" t="s">
        <v>19507</v>
      </c>
      <c r="N6801">
        <v>3.9355555550000001</v>
      </c>
      <c r="O6801">
        <v>0</v>
      </c>
      <c r="P6801">
        <v>3</v>
      </c>
      <c r="Q6801">
        <v>0</v>
      </c>
      <c r="R6801">
        <v>0</v>
      </c>
      <c r="S6801">
        <v>0</v>
      </c>
      <c r="T6801">
        <v>10</v>
      </c>
      <c r="U6801">
        <v>0</v>
      </c>
      <c r="V6801">
        <v>0</v>
      </c>
      <c r="W6801">
        <v>0</v>
      </c>
      <c r="X6801">
        <v>6.0909659704070105</v>
      </c>
      <c r="Y6801">
        <v>0</v>
      </c>
      <c r="Z6801">
        <v>0</v>
      </c>
      <c r="AA6801">
        <v>0</v>
      </c>
      <c r="AB6801">
        <v>123.8505367205243</v>
      </c>
      <c r="AC6801">
        <v>0</v>
      </c>
      <c r="AD6801">
        <v>0</v>
      </c>
      <c r="AE6801">
        <v>129.94150269093132</v>
      </c>
    </row>
    <row r="6802" spans="1:31" x14ac:dyDescent="0.25">
      <c r="A6802">
        <v>2429165</v>
      </c>
      <c r="B6802">
        <v>1</v>
      </c>
      <c r="C6802" t="s">
        <v>80</v>
      </c>
      <c r="D6802" t="s">
        <v>83</v>
      </c>
      <c r="E6802" t="s">
        <v>161</v>
      </c>
      <c r="F6802" t="s">
        <v>19508</v>
      </c>
      <c r="G6802" t="s">
        <v>1428</v>
      </c>
      <c r="H6802" t="s">
        <v>144</v>
      </c>
      <c r="I6802" t="s">
        <v>136</v>
      </c>
      <c r="J6802" t="s">
        <v>137</v>
      </c>
      <c r="K6802" t="s">
        <v>138</v>
      </c>
      <c r="L6802" t="s">
        <v>19509</v>
      </c>
      <c r="M6802" t="s">
        <v>19510</v>
      </c>
      <c r="N6802">
        <v>4.5366666660000003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141</v>
      </c>
      <c r="U6802">
        <v>0</v>
      </c>
      <c r="V6802">
        <v>5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841.6528788384702</v>
      </c>
      <c r="AC6802">
        <v>0</v>
      </c>
      <c r="AD6802">
        <v>121.18452277694418</v>
      </c>
      <c r="AE6802">
        <v>962.83740161541436</v>
      </c>
    </row>
    <row r="6803" spans="1:31" x14ac:dyDescent="0.25">
      <c r="A6803">
        <v>2428827</v>
      </c>
      <c r="B6803">
        <v>1</v>
      </c>
      <c r="C6803" t="s">
        <v>80</v>
      </c>
      <c r="D6803" t="s">
        <v>96</v>
      </c>
      <c r="E6803" t="s">
        <v>178</v>
      </c>
      <c r="F6803" t="s">
        <v>19511</v>
      </c>
      <c r="G6803" t="s">
        <v>143</v>
      </c>
      <c r="H6803" t="s">
        <v>144</v>
      </c>
      <c r="I6803" t="s">
        <v>136</v>
      </c>
      <c r="J6803" t="s">
        <v>137</v>
      </c>
      <c r="K6803" t="s">
        <v>138</v>
      </c>
      <c r="L6803" t="s">
        <v>19512</v>
      </c>
      <c r="M6803" t="s">
        <v>19513</v>
      </c>
      <c r="N6803">
        <v>0.63611111099999995</v>
      </c>
      <c r="O6803">
        <v>0</v>
      </c>
      <c r="P6803">
        <v>303</v>
      </c>
      <c r="Q6803">
        <v>0</v>
      </c>
      <c r="R6803">
        <v>0</v>
      </c>
      <c r="S6803">
        <v>12</v>
      </c>
      <c r="T6803">
        <v>70</v>
      </c>
      <c r="U6803">
        <v>0</v>
      </c>
      <c r="V6803">
        <v>0</v>
      </c>
      <c r="W6803">
        <v>0</v>
      </c>
      <c r="X6803">
        <v>92.352829616859793</v>
      </c>
      <c r="Y6803">
        <v>0</v>
      </c>
      <c r="Z6803">
        <v>0</v>
      </c>
      <c r="AA6803">
        <v>547.35013368100795</v>
      </c>
      <c r="AB6803">
        <v>146.29043488841666</v>
      </c>
      <c r="AC6803">
        <v>0</v>
      </c>
      <c r="AD6803">
        <v>0</v>
      </c>
      <c r="AE6803">
        <v>785.99339818628437</v>
      </c>
    </row>
    <row r="6804" spans="1:31" x14ac:dyDescent="0.25">
      <c r="A6804">
        <v>2429019</v>
      </c>
      <c r="B6804">
        <v>1</v>
      </c>
      <c r="C6804" t="s">
        <v>80</v>
      </c>
      <c r="D6804" t="s">
        <v>106</v>
      </c>
      <c r="E6804" t="s">
        <v>147</v>
      </c>
      <c r="F6804" t="s">
        <v>19514</v>
      </c>
      <c r="G6804" t="s">
        <v>171</v>
      </c>
      <c r="H6804" t="s">
        <v>135</v>
      </c>
      <c r="I6804" t="s">
        <v>136</v>
      </c>
      <c r="J6804" t="s">
        <v>137</v>
      </c>
      <c r="K6804" t="s">
        <v>138</v>
      </c>
      <c r="L6804" t="s">
        <v>19515</v>
      </c>
      <c r="M6804" t="s">
        <v>19516</v>
      </c>
      <c r="N6804">
        <v>0.951944444</v>
      </c>
      <c r="O6804">
        <v>0</v>
      </c>
      <c r="P6804">
        <v>5</v>
      </c>
      <c r="Q6804">
        <v>0</v>
      </c>
      <c r="R6804">
        <v>6</v>
      </c>
      <c r="S6804">
        <v>0</v>
      </c>
      <c r="T6804">
        <v>1</v>
      </c>
      <c r="U6804">
        <v>0</v>
      </c>
      <c r="V6804">
        <v>0</v>
      </c>
      <c r="W6804">
        <v>0</v>
      </c>
      <c r="X6804">
        <v>0.94302887824348514</v>
      </c>
      <c r="Y6804">
        <v>0</v>
      </c>
      <c r="Z6804">
        <v>0.40582128521988287</v>
      </c>
      <c r="AA6804">
        <v>0</v>
      </c>
      <c r="AB6804">
        <v>0</v>
      </c>
      <c r="AC6804">
        <v>0</v>
      </c>
      <c r="AD6804">
        <v>0</v>
      </c>
      <c r="AE6804">
        <v>1.3488501634633681</v>
      </c>
    </row>
    <row r="6805" spans="1:31" x14ac:dyDescent="0.25">
      <c r="A6805">
        <v>2429096</v>
      </c>
      <c r="B6805">
        <v>1</v>
      </c>
      <c r="C6805" t="s">
        <v>80</v>
      </c>
      <c r="D6805" t="s">
        <v>82</v>
      </c>
      <c r="E6805" t="s">
        <v>132</v>
      </c>
      <c r="F6805" t="s">
        <v>19517</v>
      </c>
      <c r="G6805" t="s">
        <v>134</v>
      </c>
      <c r="H6805" t="s">
        <v>135</v>
      </c>
      <c r="I6805" t="s">
        <v>136</v>
      </c>
      <c r="J6805" t="s">
        <v>137</v>
      </c>
      <c r="K6805" t="s">
        <v>138</v>
      </c>
      <c r="L6805" t="s">
        <v>19518</v>
      </c>
      <c r="M6805" t="s">
        <v>19519</v>
      </c>
      <c r="N6805">
        <v>2.4741666659999999</v>
      </c>
      <c r="O6805">
        <v>0</v>
      </c>
      <c r="P6805">
        <v>1</v>
      </c>
      <c r="Q6805">
        <v>0</v>
      </c>
      <c r="R6805">
        <v>0</v>
      </c>
      <c r="S6805">
        <v>0</v>
      </c>
      <c r="T6805">
        <v>1</v>
      </c>
      <c r="U6805">
        <v>0</v>
      </c>
      <c r="V6805">
        <v>0</v>
      </c>
      <c r="W6805">
        <v>0</v>
      </c>
      <c r="X6805">
        <v>1.879601199656014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1.879601199656014</v>
      </c>
    </row>
    <row r="6806" spans="1:31" x14ac:dyDescent="0.25">
      <c r="A6806">
        <v>2428996</v>
      </c>
      <c r="B6806">
        <v>1</v>
      </c>
      <c r="C6806" t="s">
        <v>81</v>
      </c>
      <c r="D6806" t="s">
        <v>121</v>
      </c>
      <c r="E6806" t="s">
        <v>147</v>
      </c>
      <c r="F6806" t="s">
        <v>19520</v>
      </c>
      <c r="G6806" t="s">
        <v>149</v>
      </c>
      <c r="H6806" t="s">
        <v>135</v>
      </c>
      <c r="I6806" t="s">
        <v>136</v>
      </c>
      <c r="J6806" t="s">
        <v>137</v>
      </c>
      <c r="K6806" t="s">
        <v>138</v>
      </c>
      <c r="L6806" t="s">
        <v>19521</v>
      </c>
      <c r="M6806" t="s">
        <v>19522</v>
      </c>
      <c r="N6806">
        <v>1.604166666</v>
      </c>
      <c r="O6806">
        <v>0</v>
      </c>
      <c r="P6806">
        <v>4</v>
      </c>
      <c r="Q6806">
        <v>0</v>
      </c>
      <c r="R6806">
        <v>2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0.97421439652799169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0.97421439652799169</v>
      </c>
    </row>
    <row r="6807" spans="1:31" x14ac:dyDescent="0.25">
      <c r="A6807">
        <v>2428873</v>
      </c>
      <c r="B6807">
        <v>1</v>
      </c>
      <c r="C6807" t="s">
        <v>80</v>
      </c>
      <c r="D6807" t="s">
        <v>82</v>
      </c>
      <c r="E6807" t="s">
        <v>132</v>
      </c>
      <c r="F6807" t="s">
        <v>19523</v>
      </c>
      <c r="G6807" t="s">
        <v>249</v>
      </c>
      <c r="H6807" t="s">
        <v>135</v>
      </c>
      <c r="I6807" t="s">
        <v>136</v>
      </c>
      <c r="J6807" t="s">
        <v>137</v>
      </c>
      <c r="K6807" t="s">
        <v>138</v>
      </c>
      <c r="L6807" t="s">
        <v>19524</v>
      </c>
      <c r="M6807" t="s">
        <v>19525</v>
      </c>
      <c r="N6807">
        <v>2.216111111</v>
      </c>
      <c r="O6807">
        <v>0</v>
      </c>
      <c r="P6807">
        <v>2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1.6971808844910066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1.6971808844910066</v>
      </c>
    </row>
    <row r="6808" spans="1:31" x14ac:dyDescent="0.25">
      <c r="A6808">
        <v>2429091</v>
      </c>
      <c r="B6808">
        <v>1</v>
      </c>
      <c r="C6808" t="s">
        <v>80</v>
      </c>
      <c r="D6808" t="s">
        <v>85</v>
      </c>
      <c r="E6808" t="s">
        <v>132</v>
      </c>
      <c r="F6808" t="s">
        <v>18654</v>
      </c>
      <c r="G6808" t="s">
        <v>198</v>
      </c>
      <c r="H6808" t="s">
        <v>135</v>
      </c>
      <c r="I6808" t="s">
        <v>136</v>
      </c>
      <c r="J6808" t="s">
        <v>137</v>
      </c>
      <c r="K6808" t="s">
        <v>138</v>
      </c>
      <c r="L6808" t="s">
        <v>19526</v>
      </c>
      <c r="M6808" t="s">
        <v>19527</v>
      </c>
      <c r="N6808">
        <v>2.4222222219999998</v>
      </c>
      <c r="O6808">
        <v>0</v>
      </c>
      <c r="P6808">
        <v>10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7.0269215246969861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7.0269215246969861</v>
      </c>
    </row>
    <row r="6809" spans="1:31" x14ac:dyDescent="0.25">
      <c r="A6809">
        <v>2428782</v>
      </c>
      <c r="B6809">
        <v>1</v>
      </c>
      <c r="C6809" t="s">
        <v>81</v>
      </c>
      <c r="D6809" t="s">
        <v>125</v>
      </c>
      <c r="E6809" t="s">
        <v>141</v>
      </c>
      <c r="F6809" t="s">
        <v>915</v>
      </c>
      <c r="G6809" t="s">
        <v>355</v>
      </c>
      <c r="H6809" t="s">
        <v>144</v>
      </c>
      <c r="I6809" t="s">
        <v>136</v>
      </c>
      <c r="J6809" t="s">
        <v>137</v>
      </c>
      <c r="K6809" t="s">
        <v>164</v>
      </c>
      <c r="L6809" t="s">
        <v>19528</v>
      </c>
      <c r="M6809" t="s">
        <v>19529</v>
      </c>
      <c r="N6809">
        <v>8.1247222220000008</v>
      </c>
      <c r="O6809">
        <v>1</v>
      </c>
      <c r="P6809">
        <v>418</v>
      </c>
      <c r="Q6809">
        <v>25</v>
      </c>
      <c r="R6809">
        <v>56</v>
      </c>
      <c r="S6809">
        <v>1</v>
      </c>
      <c r="T6809">
        <v>37</v>
      </c>
      <c r="U6809">
        <v>0</v>
      </c>
      <c r="V6809">
        <v>0</v>
      </c>
      <c r="W6809">
        <v>1.9604541028718332</v>
      </c>
      <c r="X6809">
        <v>685.98354348604937</v>
      </c>
      <c r="Y6809">
        <v>2.8052160442963219</v>
      </c>
      <c r="Z6809">
        <v>2.9750157638606685</v>
      </c>
      <c r="AA6809">
        <v>32.430825564502662</v>
      </c>
      <c r="AB6809">
        <v>239.47779200920704</v>
      </c>
      <c r="AC6809">
        <v>0</v>
      </c>
      <c r="AD6809">
        <v>0</v>
      </c>
      <c r="AE6809">
        <v>965.63284697078802</v>
      </c>
    </row>
    <row r="6810" spans="1:31" x14ac:dyDescent="0.25">
      <c r="A6810">
        <v>2428805</v>
      </c>
      <c r="B6810">
        <v>1</v>
      </c>
      <c r="C6810" t="s">
        <v>80</v>
      </c>
      <c r="D6810" t="s">
        <v>86</v>
      </c>
      <c r="E6810" t="s">
        <v>229</v>
      </c>
      <c r="F6810" t="s">
        <v>19530</v>
      </c>
      <c r="G6810" t="s">
        <v>187</v>
      </c>
      <c r="H6810" t="s">
        <v>144</v>
      </c>
      <c r="I6810" t="s">
        <v>136</v>
      </c>
      <c r="J6810" t="s">
        <v>137</v>
      </c>
      <c r="K6810" t="s">
        <v>164</v>
      </c>
      <c r="L6810" t="s">
        <v>19531</v>
      </c>
      <c r="M6810" t="s">
        <v>19532</v>
      </c>
      <c r="N6810">
        <v>4.2699999999999996</v>
      </c>
      <c r="O6810">
        <v>0</v>
      </c>
      <c r="P6810">
        <v>721</v>
      </c>
      <c r="Q6810">
        <v>0</v>
      </c>
      <c r="R6810">
        <v>1</v>
      </c>
      <c r="S6810">
        <v>5</v>
      </c>
      <c r="T6810">
        <v>55</v>
      </c>
      <c r="U6810">
        <v>0</v>
      </c>
      <c r="V6810">
        <v>0</v>
      </c>
      <c r="W6810">
        <v>0</v>
      </c>
      <c r="X6810">
        <v>1225.1185008538648</v>
      </c>
      <c r="Y6810">
        <v>0</v>
      </c>
      <c r="Z6810">
        <v>0</v>
      </c>
      <c r="AA6810">
        <v>2124.5935678053079</v>
      </c>
      <c r="AB6810">
        <v>776.1208432741131</v>
      </c>
      <c r="AC6810">
        <v>0</v>
      </c>
      <c r="AD6810">
        <v>0</v>
      </c>
      <c r="AE6810">
        <v>4125.8329119332857</v>
      </c>
    </row>
    <row r="6811" spans="1:31" x14ac:dyDescent="0.25">
      <c r="A6811">
        <v>2428968</v>
      </c>
      <c r="B6811">
        <v>1</v>
      </c>
      <c r="C6811" t="s">
        <v>81</v>
      </c>
      <c r="D6811" t="s">
        <v>127</v>
      </c>
      <c r="E6811" t="s">
        <v>161</v>
      </c>
      <c r="F6811" t="s">
        <v>12598</v>
      </c>
      <c r="G6811" t="s">
        <v>143</v>
      </c>
      <c r="H6811" t="s">
        <v>144</v>
      </c>
      <c r="I6811" t="s">
        <v>136</v>
      </c>
      <c r="J6811" t="s">
        <v>137</v>
      </c>
      <c r="K6811" t="s">
        <v>138</v>
      </c>
      <c r="L6811" t="s">
        <v>19533</v>
      </c>
      <c r="M6811" t="s">
        <v>19534</v>
      </c>
      <c r="N6811">
        <v>6.2149999999999999</v>
      </c>
      <c r="O6811">
        <v>0</v>
      </c>
      <c r="P6811">
        <v>902</v>
      </c>
      <c r="Q6811">
        <v>11</v>
      </c>
      <c r="R6811">
        <v>26</v>
      </c>
      <c r="S6811">
        <v>2</v>
      </c>
      <c r="T6811">
        <v>108</v>
      </c>
      <c r="U6811">
        <v>0</v>
      </c>
      <c r="V6811">
        <v>1</v>
      </c>
      <c r="W6811">
        <v>0</v>
      </c>
      <c r="X6811">
        <v>1733.4574384956859</v>
      </c>
      <c r="Y6811">
        <v>0</v>
      </c>
      <c r="Z6811">
        <v>20.090106288328943</v>
      </c>
      <c r="AA6811">
        <v>53.908227772178421</v>
      </c>
      <c r="AB6811">
        <v>619.14590325988206</v>
      </c>
      <c r="AC6811">
        <v>0</v>
      </c>
      <c r="AD6811">
        <v>127.98156371849608</v>
      </c>
      <c r="AE6811">
        <v>2554.5832395345715</v>
      </c>
    </row>
    <row r="6812" spans="1:31" x14ac:dyDescent="0.25">
      <c r="A6812">
        <v>2428719</v>
      </c>
      <c r="B6812">
        <v>1</v>
      </c>
      <c r="C6812" t="s">
        <v>80</v>
      </c>
      <c r="D6812" t="s">
        <v>83</v>
      </c>
      <c r="E6812" t="s">
        <v>161</v>
      </c>
      <c r="F6812" t="s">
        <v>19535</v>
      </c>
      <c r="G6812" t="s">
        <v>163</v>
      </c>
      <c r="H6812" t="s">
        <v>144</v>
      </c>
      <c r="I6812" t="s">
        <v>330</v>
      </c>
      <c r="J6812" t="s">
        <v>137</v>
      </c>
      <c r="K6812" t="s">
        <v>138</v>
      </c>
      <c r="L6812" t="s">
        <v>19536</v>
      </c>
      <c r="M6812" t="s">
        <v>19537</v>
      </c>
      <c r="N6812">
        <v>3.0833333000000001E-2</v>
      </c>
      <c r="O6812">
        <v>0</v>
      </c>
      <c r="P6812">
        <v>3105</v>
      </c>
      <c r="Q6812">
        <v>0</v>
      </c>
      <c r="R6812">
        <v>0</v>
      </c>
      <c r="S6812">
        <v>0</v>
      </c>
      <c r="T6812">
        <v>78</v>
      </c>
      <c r="U6812">
        <v>0</v>
      </c>
      <c r="V6812">
        <v>2</v>
      </c>
      <c r="W6812">
        <v>0</v>
      </c>
      <c r="X6812">
        <v>19.575515661911258</v>
      </c>
      <c r="Y6812">
        <v>0</v>
      </c>
      <c r="Z6812">
        <v>0</v>
      </c>
      <c r="AA6812">
        <v>0</v>
      </c>
      <c r="AB6812">
        <v>2.2108625254714589</v>
      </c>
      <c r="AC6812">
        <v>0</v>
      </c>
      <c r="AD6812">
        <v>0.29318042778035502</v>
      </c>
      <c r="AE6812">
        <v>22.079558615163073</v>
      </c>
    </row>
    <row r="6813" spans="1:31" x14ac:dyDescent="0.25">
      <c r="A6813">
        <v>2428905</v>
      </c>
      <c r="B6813">
        <v>1</v>
      </c>
      <c r="C6813" t="s">
        <v>80</v>
      </c>
      <c r="D6813" t="s">
        <v>96</v>
      </c>
      <c r="E6813" t="s">
        <v>132</v>
      </c>
      <c r="F6813" t="s">
        <v>19538</v>
      </c>
      <c r="G6813" t="s">
        <v>198</v>
      </c>
      <c r="H6813" t="s">
        <v>135</v>
      </c>
      <c r="I6813" t="s">
        <v>136</v>
      </c>
      <c r="J6813" t="s">
        <v>137</v>
      </c>
      <c r="K6813" t="s">
        <v>138</v>
      </c>
      <c r="L6813" t="s">
        <v>19539</v>
      </c>
      <c r="M6813" t="s">
        <v>19540</v>
      </c>
      <c r="N6813">
        <v>3.6391666659999999</v>
      </c>
      <c r="O6813">
        <v>0</v>
      </c>
      <c r="P6813">
        <v>0</v>
      </c>
      <c r="Q6813">
        <v>0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</row>
    <row r="6814" spans="1:31" x14ac:dyDescent="0.25">
      <c r="A6814">
        <v>2429200</v>
      </c>
      <c r="B6814">
        <v>1</v>
      </c>
      <c r="C6814" t="s">
        <v>81</v>
      </c>
      <c r="D6814" t="s">
        <v>113</v>
      </c>
      <c r="E6814" t="s">
        <v>290</v>
      </c>
      <c r="F6814" t="s">
        <v>19541</v>
      </c>
      <c r="G6814" t="s">
        <v>171</v>
      </c>
      <c r="H6814" t="s">
        <v>135</v>
      </c>
      <c r="I6814" t="s">
        <v>136</v>
      </c>
      <c r="J6814" t="s">
        <v>137</v>
      </c>
      <c r="K6814" t="s">
        <v>138</v>
      </c>
      <c r="L6814" t="s">
        <v>19542</v>
      </c>
      <c r="M6814" t="s">
        <v>19543</v>
      </c>
      <c r="N6814">
        <v>1.3019444440000001</v>
      </c>
      <c r="O6814">
        <v>0</v>
      </c>
      <c r="P6814">
        <v>215</v>
      </c>
      <c r="Q6814">
        <v>0</v>
      </c>
      <c r="R6814">
        <v>0</v>
      </c>
      <c r="S6814">
        <v>0</v>
      </c>
      <c r="T6814">
        <v>7</v>
      </c>
      <c r="U6814">
        <v>0</v>
      </c>
      <c r="V6814">
        <v>0</v>
      </c>
      <c r="W6814">
        <v>0</v>
      </c>
      <c r="X6814">
        <v>94.643157318503711</v>
      </c>
      <c r="Y6814">
        <v>0</v>
      </c>
      <c r="Z6814">
        <v>0</v>
      </c>
      <c r="AA6814">
        <v>0</v>
      </c>
      <c r="AB6814">
        <v>5.1709375042847503</v>
      </c>
      <c r="AC6814">
        <v>0</v>
      </c>
      <c r="AD6814">
        <v>0</v>
      </c>
      <c r="AE6814">
        <v>99.814094822788462</v>
      </c>
    </row>
    <row r="6815" spans="1:31" x14ac:dyDescent="0.25">
      <c r="A6815">
        <v>2428845</v>
      </c>
      <c r="B6815">
        <v>1</v>
      </c>
      <c r="C6815" t="s">
        <v>81</v>
      </c>
      <c r="D6815" t="s">
        <v>113</v>
      </c>
      <c r="E6815" t="s">
        <v>132</v>
      </c>
      <c r="F6815" t="s">
        <v>19544</v>
      </c>
      <c r="G6815" t="s">
        <v>134</v>
      </c>
      <c r="H6815" t="s">
        <v>135</v>
      </c>
      <c r="I6815" t="s">
        <v>136</v>
      </c>
      <c r="J6815" t="s">
        <v>137</v>
      </c>
      <c r="K6815" t="s">
        <v>138</v>
      </c>
      <c r="L6815" t="s">
        <v>19545</v>
      </c>
      <c r="M6815" t="s">
        <v>19546</v>
      </c>
      <c r="N6815">
        <v>1.8458333330000001</v>
      </c>
      <c r="O6815">
        <v>0</v>
      </c>
      <c r="P6815">
        <v>1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0.60438945004437428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0.60438945004437428</v>
      </c>
    </row>
    <row r="6816" spans="1:31" x14ac:dyDescent="0.25">
      <c r="A6816">
        <v>2429074</v>
      </c>
      <c r="B6816">
        <v>1</v>
      </c>
      <c r="C6816" t="s">
        <v>80</v>
      </c>
      <c r="D6816" t="s">
        <v>84</v>
      </c>
      <c r="E6816" t="s">
        <v>147</v>
      </c>
      <c r="F6816" t="s">
        <v>3032</v>
      </c>
      <c r="G6816" t="s">
        <v>171</v>
      </c>
      <c r="H6816" t="s">
        <v>135</v>
      </c>
      <c r="I6816" t="s">
        <v>136</v>
      </c>
      <c r="J6816" t="s">
        <v>137</v>
      </c>
      <c r="K6816" t="s">
        <v>138</v>
      </c>
      <c r="L6816" t="s">
        <v>19547</v>
      </c>
      <c r="M6816" t="s">
        <v>19548</v>
      </c>
      <c r="N6816">
        <v>3.1349999999999998</v>
      </c>
      <c r="O6816">
        <v>0</v>
      </c>
      <c r="P6816">
        <v>15</v>
      </c>
      <c r="Q6816">
        <v>0</v>
      </c>
      <c r="R6816">
        <v>0</v>
      </c>
      <c r="S6816">
        <v>0</v>
      </c>
      <c r="T6816">
        <v>28</v>
      </c>
      <c r="U6816">
        <v>0</v>
      </c>
      <c r="V6816">
        <v>0</v>
      </c>
      <c r="W6816">
        <v>0</v>
      </c>
      <c r="X6816">
        <v>16.611103848911835</v>
      </c>
      <c r="Y6816">
        <v>0</v>
      </c>
      <c r="Z6816">
        <v>0</v>
      </c>
      <c r="AA6816">
        <v>0</v>
      </c>
      <c r="AB6816">
        <v>292.22644728598863</v>
      </c>
      <c r="AC6816">
        <v>0</v>
      </c>
      <c r="AD6816">
        <v>0</v>
      </c>
      <c r="AE6816">
        <v>308.83755113490048</v>
      </c>
    </row>
    <row r="6817" spans="1:31" x14ac:dyDescent="0.25">
      <c r="A6817">
        <v>2428988</v>
      </c>
      <c r="B6817">
        <v>1</v>
      </c>
      <c r="C6817" t="s">
        <v>80</v>
      </c>
      <c r="D6817" t="s">
        <v>106</v>
      </c>
      <c r="E6817" t="s">
        <v>141</v>
      </c>
      <c r="F6817" t="s">
        <v>19549</v>
      </c>
      <c r="G6817" t="s">
        <v>187</v>
      </c>
      <c r="H6817" t="s">
        <v>144</v>
      </c>
      <c r="I6817" t="s">
        <v>136</v>
      </c>
      <c r="J6817" t="s">
        <v>137</v>
      </c>
      <c r="K6817" t="s">
        <v>164</v>
      </c>
      <c r="L6817" t="s">
        <v>19550</v>
      </c>
      <c r="M6817" t="s">
        <v>19551</v>
      </c>
      <c r="N6817">
        <v>3.3125</v>
      </c>
      <c r="O6817">
        <v>0</v>
      </c>
      <c r="P6817">
        <v>1249</v>
      </c>
      <c r="Q6817">
        <v>19</v>
      </c>
      <c r="R6817">
        <v>153</v>
      </c>
      <c r="S6817">
        <v>12</v>
      </c>
      <c r="T6817">
        <v>261</v>
      </c>
      <c r="U6817">
        <v>0</v>
      </c>
      <c r="V6817">
        <v>0</v>
      </c>
      <c r="W6817">
        <v>0</v>
      </c>
      <c r="X6817">
        <v>640.46919043349112</v>
      </c>
      <c r="Y6817">
        <v>6.7092022846987796</v>
      </c>
      <c r="Z6817">
        <v>28.062466768906823</v>
      </c>
      <c r="AA6817">
        <v>68.105809365686966</v>
      </c>
      <c r="AB6817">
        <v>423.71095683216424</v>
      </c>
      <c r="AC6817">
        <v>0</v>
      </c>
      <c r="AD6817">
        <v>0</v>
      </c>
      <c r="AE6817">
        <v>1167.0576256849479</v>
      </c>
    </row>
    <row r="6818" spans="1:31" x14ac:dyDescent="0.25">
      <c r="A6818">
        <v>2428882</v>
      </c>
      <c r="B6818">
        <v>1</v>
      </c>
      <c r="C6818" t="s">
        <v>80</v>
      </c>
      <c r="D6818" t="s">
        <v>105</v>
      </c>
      <c r="E6818" t="s">
        <v>132</v>
      </c>
      <c r="F6818" t="s">
        <v>18510</v>
      </c>
      <c r="G6818" t="s">
        <v>198</v>
      </c>
      <c r="H6818" t="s">
        <v>135</v>
      </c>
      <c r="I6818" t="s">
        <v>136</v>
      </c>
      <c r="J6818" t="s">
        <v>137</v>
      </c>
      <c r="K6818" t="s">
        <v>138</v>
      </c>
      <c r="L6818" t="s">
        <v>19552</v>
      </c>
      <c r="M6818" t="s">
        <v>19553</v>
      </c>
      <c r="N6818">
        <v>3.5530555549999998</v>
      </c>
      <c r="O6818">
        <v>0</v>
      </c>
      <c r="P6818">
        <v>13</v>
      </c>
      <c r="Q6818">
        <v>0</v>
      </c>
      <c r="R6818">
        <v>0</v>
      </c>
      <c r="S6818">
        <v>0</v>
      </c>
      <c r="T6818">
        <v>1</v>
      </c>
      <c r="U6818">
        <v>0</v>
      </c>
      <c r="V6818">
        <v>0</v>
      </c>
      <c r="W6818">
        <v>0</v>
      </c>
      <c r="X6818">
        <v>12.182258810710215</v>
      </c>
      <c r="Y6818">
        <v>0</v>
      </c>
      <c r="Z6818">
        <v>0</v>
      </c>
      <c r="AA6818">
        <v>0</v>
      </c>
      <c r="AB6818">
        <v>0.60581874076696585</v>
      </c>
      <c r="AC6818">
        <v>0</v>
      </c>
      <c r="AD6818">
        <v>0</v>
      </c>
      <c r="AE6818">
        <v>12.78807755147718</v>
      </c>
    </row>
    <row r="6819" spans="1:31" x14ac:dyDescent="0.25">
      <c r="A6819">
        <v>2428888</v>
      </c>
      <c r="B6819">
        <v>1</v>
      </c>
      <c r="C6819" t="s">
        <v>80</v>
      </c>
      <c r="D6819" t="s">
        <v>110</v>
      </c>
      <c r="E6819" t="s">
        <v>147</v>
      </c>
      <c r="F6819" t="s">
        <v>19554</v>
      </c>
      <c r="G6819" t="s">
        <v>187</v>
      </c>
      <c r="H6819" t="s">
        <v>135</v>
      </c>
      <c r="I6819" t="s">
        <v>136</v>
      </c>
      <c r="J6819" t="s">
        <v>137</v>
      </c>
      <c r="K6819" t="s">
        <v>164</v>
      </c>
      <c r="L6819" t="s">
        <v>19555</v>
      </c>
      <c r="M6819" t="s">
        <v>19556</v>
      </c>
      <c r="N6819">
        <v>0.9</v>
      </c>
      <c r="O6819">
        <v>0</v>
      </c>
      <c r="P6819">
        <v>89</v>
      </c>
      <c r="Q6819">
        <v>0</v>
      </c>
      <c r="R6819">
        <v>0</v>
      </c>
      <c r="S6819">
        <v>0</v>
      </c>
      <c r="T6819">
        <v>19</v>
      </c>
      <c r="U6819">
        <v>0</v>
      </c>
      <c r="V6819">
        <v>0</v>
      </c>
      <c r="W6819">
        <v>0</v>
      </c>
      <c r="X6819">
        <v>24.65116873907985</v>
      </c>
      <c r="Y6819">
        <v>0</v>
      </c>
      <c r="Z6819">
        <v>0</v>
      </c>
      <c r="AA6819">
        <v>0</v>
      </c>
      <c r="AB6819">
        <v>19.429023826651051</v>
      </c>
      <c r="AC6819">
        <v>0</v>
      </c>
      <c r="AD6819">
        <v>0</v>
      </c>
      <c r="AE6819">
        <v>44.080192565730897</v>
      </c>
    </row>
    <row r="6820" spans="1:31" x14ac:dyDescent="0.25">
      <c r="A6820">
        <v>2429518</v>
      </c>
      <c r="B6820">
        <v>1</v>
      </c>
      <c r="C6820" t="s">
        <v>80</v>
      </c>
      <c r="D6820" t="s">
        <v>96</v>
      </c>
      <c r="E6820" t="s">
        <v>132</v>
      </c>
      <c r="F6820" t="s">
        <v>19557</v>
      </c>
      <c r="G6820" t="s">
        <v>214</v>
      </c>
      <c r="H6820" t="s">
        <v>135</v>
      </c>
      <c r="I6820" t="s">
        <v>136</v>
      </c>
      <c r="J6820" t="s">
        <v>3</v>
      </c>
      <c r="K6820" t="s">
        <v>138</v>
      </c>
      <c r="L6820" t="s">
        <v>19558</v>
      </c>
      <c r="M6820" t="s">
        <v>19559</v>
      </c>
      <c r="N6820">
        <v>3.3824999999999998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1.4922732397022238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1.4922732397022238</v>
      </c>
    </row>
    <row r="6821" spans="1:31" x14ac:dyDescent="0.25">
      <c r="A6821">
        <v>2429541</v>
      </c>
      <c r="B6821">
        <v>1</v>
      </c>
      <c r="C6821" t="s">
        <v>81</v>
      </c>
      <c r="D6821" t="s">
        <v>128</v>
      </c>
      <c r="E6821" t="s">
        <v>147</v>
      </c>
      <c r="F6821" t="s">
        <v>6275</v>
      </c>
      <c r="G6821" t="s">
        <v>149</v>
      </c>
      <c r="H6821" t="s">
        <v>135</v>
      </c>
      <c r="I6821" t="s">
        <v>136</v>
      </c>
      <c r="J6821" t="s">
        <v>137</v>
      </c>
      <c r="K6821" t="s">
        <v>138</v>
      </c>
      <c r="L6821" t="s">
        <v>19560</v>
      </c>
      <c r="M6821" t="s">
        <v>19561</v>
      </c>
      <c r="N6821">
        <v>8.5280555549999999</v>
      </c>
      <c r="O6821">
        <v>0</v>
      </c>
      <c r="P6821">
        <v>9</v>
      </c>
      <c r="Q6821">
        <v>0</v>
      </c>
      <c r="R6821">
        <v>0</v>
      </c>
      <c r="S6821">
        <v>0</v>
      </c>
      <c r="T6821">
        <v>2</v>
      </c>
      <c r="U6821">
        <v>0</v>
      </c>
      <c r="V6821">
        <v>0</v>
      </c>
      <c r="W6821">
        <v>0</v>
      </c>
      <c r="X6821">
        <v>6.6448218281922742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6.6448218281922742</v>
      </c>
    </row>
    <row r="6822" spans="1:31" x14ac:dyDescent="0.25">
      <c r="A6822">
        <v>2429495</v>
      </c>
      <c r="B6822">
        <v>1</v>
      </c>
      <c r="C6822" t="s">
        <v>80</v>
      </c>
      <c r="D6822" t="s">
        <v>92</v>
      </c>
      <c r="E6822" t="s">
        <v>132</v>
      </c>
      <c r="F6822" t="s">
        <v>19562</v>
      </c>
      <c r="G6822" t="s">
        <v>249</v>
      </c>
      <c r="H6822" t="s">
        <v>135</v>
      </c>
      <c r="I6822" t="s">
        <v>136</v>
      </c>
      <c r="J6822" t="s">
        <v>137</v>
      </c>
      <c r="K6822" t="s">
        <v>138</v>
      </c>
      <c r="L6822" t="s">
        <v>19563</v>
      </c>
      <c r="M6822" t="s">
        <v>19564</v>
      </c>
      <c r="N6822">
        <v>1.826944444</v>
      </c>
      <c r="O6822">
        <v>0</v>
      </c>
      <c r="P6822">
        <v>2</v>
      </c>
      <c r="Q6822">
        <v>0</v>
      </c>
      <c r="R6822">
        <v>0</v>
      </c>
      <c r="S6822">
        <v>0</v>
      </c>
      <c r="T6822">
        <v>1</v>
      </c>
      <c r="U6822">
        <v>0</v>
      </c>
      <c r="V6822">
        <v>0</v>
      </c>
      <c r="W6822">
        <v>0</v>
      </c>
      <c r="X6822">
        <v>2.7369014217689926</v>
      </c>
      <c r="Y6822">
        <v>0</v>
      </c>
      <c r="Z6822">
        <v>0</v>
      </c>
      <c r="AA6822">
        <v>0</v>
      </c>
      <c r="AB6822">
        <v>4.9293700831537501</v>
      </c>
      <c r="AC6822">
        <v>0</v>
      </c>
      <c r="AD6822">
        <v>0</v>
      </c>
      <c r="AE6822">
        <v>7.6662715049227428</v>
      </c>
    </row>
    <row r="6823" spans="1:31" x14ac:dyDescent="0.25">
      <c r="A6823">
        <v>2429750</v>
      </c>
      <c r="B6823">
        <v>1</v>
      </c>
      <c r="C6823" t="s">
        <v>81</v>
      </c>
      <c r="D6823" t="s">
        <v>112</v>
      </c>
      <c r="E6823" t="s">
        <v>132</v>
      </c>
      <c r="F6823" t="s">
        <v>19565</v>
      </c>
      <c r="G6823" t="s">
        <v>214</v>
      </c>
      <c r="H6823" t="s">
        <v>135</v>
      </c>
      <c r="I6823" t="s">
        <v>136</v>
      </c>
      <c r="J6823" t="s">
        <v>3</v>
      </c>
      <c r="K6823" t="s">
        <v>138</v>
      </c>
      <c r="L6823" t="s">
        <v>19566</v>
      </c>
      <c r="M6823" t="s">
        <v>19567</v>
      </c>
      <c r="N6823">
        <v>0.52333333299999996</v>
      </c>
      <c r="O6823">
        <v>0</v>
      </c>
      <c r="P6823">
        <v>4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0.35289667148168335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0.35289667148168335</v>
      </c>
    </row>
    <row r="6824" spans="1:31" x14ac:dyDescent="0.25">
      <c r="A6824">
        <v>2429641</v>
      </c>
      <c r="B6824">
        <v>1</v>
      </c>
      <c r="C6824" t="s">
        <v>81</v>
      </c>
      <c r="D6824" t="s">
        <v>123</v>
      </c>
      <c r="E6824" t="s">
        <v>141</v>
      </c>
      <c r="F6824" t="s">
        <v>3549</v>
      </c>
      <c r="G6824" t="s">
        <v>143</v>
      </c>
      <c r="H6824" t="s">
        <v>144</v>
      </c>
      <c r="I6824" t="s">
        <v>136</v>
      </c>
      <c r="J6824" t="s">
        <v>137</v>
      </c>
      <c r="K6824" t="s">
        <v>138</v>
      </c>
      <c r="L6824" t="s">
        <v>19568</v>
      </c>
      <c r="M6824" t="s">
        <v>19569</v>
      </c>
      <c r="N6824">
        <v>0.52333333299999996</v>
      </c>
      <c r="O6824">
        <v>0</v>
      </c>
      <c r="P6824">
        <v>9</v>
      </c>
      <c r="Q6824">
        <v>0</v>
      </c>
      <c r="R6824">
        <v>104</v>
      </c>
      <c r="S6824">
        <v>0</v>
      </c>
      <c r="T6824">
        <v>13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0.43641076612021668</v>
      </c>
      <c r="AA6824">
        <v>0</v>
      </c>
      <c r="AB6824">
        <v>2.0512857829238</v>
      </c>
      <c r="AC6824">
        <v>0</v>
      </c>
      <c r="AD6824">
        <v>0</v>
      </c>
      <c r="AE6824">
        <v>2.4876965490440166</v>
      </c>
    </row>
    <row r="6825" spans="1:31" x14ac:dyDescent="0.25">
      <c r="A6825">
        <v>2429395</v>
      </c>
      <c r="B6825">
        <v>1</v>
      </c>
      <c r="C6825" t="s">
        <v>80</v>
      </c>
      <c r="D6825" t="s">
        <v>105</v>
      </c>
      <c r="E6825" t="s">
        <v>161</v>
      </c>
      <c r="F6825" t="s">
        <v>19570</v>
      </c>
      <c r="G6825" t="s">
        <v>256</v>
      </c>
      <c r="H6825" t="s">
        <v>144</v>
      </c>
      <c r="I6825" t="s">
        <v>136</v>
      </c>
      <c r="J6825" t="s">
        <v>137</v>
      </c>
      <c r="K6825" t="s">
        <v>138</v>
      </c>
      <c r="L6825" t="s">
        <v>19571</v>
      </c>
      <c r="M6825" t="s">
        <v>19572</v>
      </c>
      <c r="N6825">
        <v>1.4594444440000001</v>
      </c>
      <c r="O6825">
        <v>0</v>
      </c>
      <c r="P6825">
        <v>0</v>
      </c>
      <c r="Q6825">
        <v>0</v>
      </c>
      <c r="R6825">
        <v>0</v>
      </c>
      <c r="S6825">
        <v>2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24.322899849048152</v>
      </c>
      <c r="AB6825">
        <v>0</v>
      </c>
      <c r="AC6825">
        <v>0</v>
      </c>
      <c r="AD6825">
        <v>0</v>
      </c>
      <c r="AE6825">
        <v>24.322899849048152</v>
      </c>
    </row>
    <row r="6826" spans="1:31" x14ac:dyDescent="0.25">
      <c r="A6826">
        <v>2429704</v>
      </c>
      <c r="B6826">
        <v>1</v>
      </c>
      <c r="C6826" t="s">
        <v>81</v>
      </c>
      <c r="D6826" t="s">
        <v>123</v>
      </c>
      <c r="E6826" t="s">
        <v>161</v>
      </c>
      <c r="F6826" t="s">
        <v>19573</v>
      </c>
      <c r="G6826" t="s">
        <v>187</v>
      </c>
      <c r="H6826" t="s">
        <v>144</v>
      </c>
      <c r="I6826" t="s">
        <v>136</v>
      </c>
      <c r="J6826" t="s">
        <v>137</v>
      </c>
      <c r="K6826" t="s">
        <v>164</v>
      </c>
      <c r="L6826" t="s">
        <v>19574</v>
      </c>
      <c r="M6826" t="s">
        <v>19575</v>
      </c>
      <c r="N6826">
        <v>0.61833333300000004</v>
      </c>
      <c r="O6826">
        <v>0</v>
      </c>
      <c r="P6826">
        <v>133</v>
      </c>
      <c r="Q6826">
        <v>0</v>
      </c>
      <c r="R6826">
        <v>4</v>
      </c>
      <c r="S6826">
        <v>0</v>
      </c>
      <c r="T6826">
        <v>16</v>
      </c>
      <c r="U6826">
        <v>0</v>
      </c>
      <c r="V6826">
        <v>0</v>
      </c>
      <c r="W6826">
        <v>0</v>
      </c>
      <c r="X6826">
        <v>20.326917191949565</v>
      </c>
      <c r="Y6826">
        <v>0</v>
      </c>
      <c r="Z6826">
        <v>1.8226459705066667E-3</v>
      </c>
      <c r="AA6826">
        <v>0</v>
      </c>
      <c r="AB6826">
        <v>6.4446799233388594</v>
      </c>
      <c r="AC6826">
        <v>0</v>
      </c>
      <c r="AD6826">
        <v>0</v>
      </c>
      <c r="AE6826">
        <v>26.773419761258932</v>
      </c>
    </row>
    <row r="6827" spans="1:31" x14ac:dyDescent="0.25">
      <c r="A6827">
        <v>2429355</v>
      </c>
      <c r="B6827">
        <v>1</v>
      </c>
      <c r="C6827" t="s">
        <v>81</v>
      </c>
      <c r="D6827" t="s">
        <v>118</v>
      </c>
      <c r="E6827" t="s">
        <v>178</v>
      </c>
      <c r="F6827" t="s">
        <v>19576</v>
      </c>
      <c r="G6827" t="s">
        <v>187</v>
      </c>
      <c r="H6827" t="s">
        <v>144</v>
      </c>
      <c r="I6827" t="s">
        <v>136</v>
      </c>
      <c r="J6827" t="s">
        <v>137</v>
      </c>
      <c r="K6827" t="s">
        <v>164</v>
      </c>
      <c r="L6827" t="s">
        <v>19577</v>
      </c>
      <c r="M6827" t="s">
        <v>19578</v>
      </c>
      <c r="N6827">
        <v>2.6291666660000002</v>
      </c>
      <c r="O6827">
        <v>12</v>
      </c>
      <c r="P6827">
        <v>265</v>
      </c>
      <c r="Q6827">
        <v>55</v>
      </c>
      <c r="R6827">
        <v>79</v>
      </c>
      <c r="S6827">
        <v>12</v>
      </c>
      <c r="T6827">
        <v>40</v>
      </c>
      <c r="U6827">
        <v>1</v>
      </c>
      <c r="V6827">
        <v>0</v>
      </c>
      <c r="W6827">
        <v>8.7400020283529081</v>
      </c>
      <c r="X6827">
        <v>190.89927696364774</v>
      </c>
      <c r="Y6827">
        <v>46.254662905596085</v>
      </c>
      <c r="Z6827">
        <v>17.334529072059048</v>
      </c>
      <c r="AA6827">
        <v>83.61077445893288</v>
      </c>
      <c r="AB6827">
        <v>172.52874505649973</v>
      </c>
      <c r="AC6827">
        <v>413.96212394994461</v>
      </c>
      <c r="AD6827">
        <v>0</v>
      </c>
      <c r="AE6827">
        <v>933.33011443503301</v>
      </c>
    </row>
    <row r="6828" spans="1:31" x14ac:dyDescent="0.25">
      <c r="A6828">
        <v>2429455</v>
      </c>
      <c r="B6828">
        <v>1</v>
      </c>
      <c r="C6828" t="s">
        <v>80</v>
      </c>
      <c r="D6828" t="s">
        <v>93</v>
      </c>
      <c r="E6828" t="s">
        <v>178</v>
      </c>
      <c r="F6828" t="s">
        <v>19579</v>
      </c>
      <c r="G6828" t="s">
        <v>163</v>
      </c>
      <c r="H6828" t="s">
        <v>144</v>
      </c>
      <c r="I6828" t="s">
        <v>136</v>
      </c>
      <c r="J6828" t="s">
        <v>137</v>
      </c>
      <c r="K6828" t="s">
        <v>164</v>
      </c>
      <c r="L6828" t="s">
        <v>19580</v>
      </c>
      <c r="M6828" t="s">
        <v>19581</v>
      </c>
      <c r="N6828">
        <v>7.5833333000000003E-2</v>
      </c>
      <c r="O6828">
        <v>0</v>
      </c>
      <c r="P6828">
        <v>265</v>
      </c>
      <c r="Q6828">
        <v>5</v>
      </c>
      <c r="R6828">
        <v>167</v>
      </c>
      <c r="S6828">
        <v>2</v>
      </c>
      <c r="T6828">
        <v>59</v>
      </c>
      <c r="U6828">
        <v>0</v>
      </c>
      <c r="V6828">
        <v>0</v>
      </c>
      <c r="W6828">
        <v>0</v>
      </c>
      <c r="X6828">
        <v>4.0575632815326683</v>
      </c>
      <c r="Y6828">
        <v>0.30922451997990585</v>
      </c>
      <c r="Z6828">
        <v>6.6833737919873144</v>
      </c>
      <c r="AA6828">
        <v>0.1413135495226</v>
      </c>
      <c r="AB6828">
        <v>2.5006835011040458</v>
      </c>
      <c r="AC6828">
        <v>0</v>
      </c>
      <c r="AD6828">
        <v>0</v>
      </c>
      <c r="AE6828">
        <v>13.692158644126534</v>
      </c>
    </row>
    <row r="6829" spans="1:31" x14ac:dyDescent="0.25">
      <c r="A6829">
        <v>2429767</v>
      </c>
      <c r="B6829">
        <v>1</v>
      </c>
      <c r="C6829" t="s">
        <v>80</v>
      </c>
      <c r="D6829" t="s">
        <v>101</v>
      </c>
      <c r="E6829" t="s">
        <v>147</v>
      </c>
      <c r="F6829" t="s">
        <v>19582</v>
      </c>
      <c r="G6829" t="s">
        <v>175</v>
      </c>
      <c r="H6829" t="s">
        <v>135</v>
      </c>
      <c r="I6829" t="s">
        <v>136</v>
      </c>
      <c r="J6829" t="s">
        <v>137</v>
      </c>
      <c r="K6829" t="s">
        <v>138</v>
      </c>
      <c r="L6829" t="s">
        <v>19583</v>
      </c>
      <c r="M6829" t="s">
        <v>19584</v>
      </c>
      <c r="N6829">
        <v>0.28305555500000001</v>
      </c>
      <c r="O6829">
        <v>0</v>
      </c>
      <c r="P6829">
        <v>39</v>
      </c>
      <c r="Q6829">
        <v>0</v>
      </c>
      <c r="R6829">
        <v>0</v>
      </c>
      <c r="S6829">
        <v>0</v>
      </c>
      <c r="T6829">
        <v>1</v>
      </c>
      <c r="U6829">
        <v>0</v>
      </c>
      <c r="V6829">
        <v>0</v>
      </c>
      <c r="W6829">
        <v>0</v>
      </c>
      <c r="X6829">
        <v>4.2716247717404521</v>
      </c>
      <c r="Y6829">
        <v>0</v>
      </c>
      <c r="Z6829">
        <v>0</v>
      </c>
      <c r="AA6829">
        <v>0</v>
      </c>
      <c r="AB6829">
        <v>0.28496128233351331</v>
      </c>
      <c r="AC6829">
        <v>0</v>
      </c>
      <c r="AD6829">
        <v>0</v>
      </c>
      <c r="AE6829">
        <v>4.5565860540739651</v>
      </c>
    </row>
    <row r="6830" spans="1:31" x14ac:dyDescent="0.25">
      <c r="A6830">
        <v>2429438</v>
      </c>
      <c r="B6830">
        <v>1</v>
      </c>
      <c r="C6830" t="s">
        <v>81</v>
      </c>
      <c r="D6830" t="s">
        <v>128</v>
      </c>
      <c r="E6830" t="s">
        <v>132</v>
      </c>
      <c r="F6830" t="s">
        <v>19585</v>
      </c>
      <c r="G6830" t="s">
        <v>198</v>
      </c>
      <c r="H6830" t="s">
        <v>135</v>
      </c>
      <c r="I6830" t="s">
        <v>136</v>
      </c>
      <c r="J6830" t="s">
        <v>137</v>
      </c>
      <c r="K6830" t="s">
        <v>138</v>
      </c>
      <c r="L6830" t="s">
        <v>19586</v>
      </c>
      <c r="M6830" t="s">
        <v>19587</v>
      </c>
      <c r="N6830">
        <v>4.4997222219999999</v>
      </c>
      <c r="O6830">
        <v>0</v>
      </c>
      <c r="P6830">
        <v>19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25.636823838868505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25.636823838868505</v>
      </c>
    </row>
    <row r="6831" spans="1:31" x14ac:dyDescent="0.25">
      <c r="A6831">
        <v>2429289</v>
      </c>
      <c r="B6831">
        <v>1</v>
      </c>
      <c r="C6831" t="s">
        <v>80</v>
      </c>
      <c r="D6831" t="s">
        <v>87</v>
      </c>
      <c r="E6831" t="s">
        <v>161</v>
      </c>
      <c r="F6831" t="s">
        <v>19588</v>
      </c>
      <c r="G6831" t="s">
        <v>175</v>
      </c>
      <c r="H6831" t="s">
        <v>144</v>
      </c>
      <c r="I6831" t="s">
        <v>136</v>
      </c>
      <c r="J6831" t="s">
        <v>137</v>
      </c>
      <c r="K6831" t="s">
        <v>138</v>
      </c>
      <c r="L6831" t="s">
        <v>19589</v>
      </c>
      <c r="M6831" t="s">
        <v>19590</v>
      </c>
      <c r="N6831">
        <v>0.108888888</v>
      </c>
      <c r="O6831">
        <v>0</v>
      </c>
      <c r="P6831">
        <v>307</v>
      </c>
      <c r="Q6831">
        <v>0</v>
      </c>
      <c r="R6831">
        <v>0</v>
      </c>
      <c r="S6831">
        <v>0</v>
      </c>
      <c r="T6831">
        <v>21</v>
      </c>
      <c r="U6831">
        <v>0</v>
      </c>
      <c r="V6831">
        <v>0</v>
      </c>
      <c r="W6831">
        <v>0</v>
      </c>
      <c r="X6831">
        <v>7.4223909578156286</v>
      </c>
      <c r="Y6831">
        <v>0</v>
      </c>
      <c r="Z6831">
        <v>0</v>
      </c>
      <c r="AA6831">
        <v>0</v>
      </c>
      <c r="AB6831">
        <v>1.127153487490302</v>
      </c>
      <c r="AC6831">
        <v>0</v>
      </c>
      <c r="AD6831">
        <v>0</v>
      </c>
      <c r="AE6831">
        <v>8.5495444453059299</v>
      </c>
    </row>
    <row r="6832" spans="1:31" x14ac:dyDescent="0.25">
      <c r="A6832">
        <v>2429787</v>
      </c>
      <c r="B6832">
        <v>1</v>
      </c>
      <c r="C6832" t="s">
        <v>80</v>
      </c>
      <c r="D6832" t="s">
        <v>85</v>
      </c>
      <c r="E6832" t="s">
        <v>132</v>
      </c>
      <c r="F6832" t="s">
        <v>19591</v>
      </c>
      <c r="G6832" t="s">
        <v>198</v>
      </c>
      <c r="H6832" t="s">
        <v>135</v>
      </c>
      <c r="I6832" t="s">
        <v>136</v>
      </c>
      <c r="J6832" t="s">
        <v>137</v>
      </c>
      <c r="K6832" t="s">
        <v>138</v>
      </c>
      <c r="L6832" t="s">
        <v>19592</v>
      </c>
      <c r="M6832" t="s">
        <v>19593</v>
      </c>
      <c r="N6832">
        <v>2.0536111109999999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4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5.5695622017352457</v>
      </c>
      <c r="AC6832">
        <v>0</v>
      </c>
      <c r="AD6832">
        <v>0</v>
      </c>
      <c r="AE6832">
        <v>5.5695622017352457</v>
      </c>
    </row>
    <row r="6833" spans="1:31" x14ac:dyDescent="0.25">
      <c r="A6833">
        <v>2429810</v>
      </c>
      <c r="B6833">
        <v>1</v>
      </c>
      <c r="C6833" t="s">
        <v>80</v>
      </c>
      <c r="D6833" t="s">
        <v>82</v>
      </c>
      <c r="E6833" t="s">
        <v>147</v>
      </c>
      <c r="F6833" t="s">
        <v>8994</v>
      </c>
      <c r="G6833" t="s">
        <v>175</v>
      </c>
      <c r="H6833" t="s">
        <v>135</v>
      </c>
      <c r="I6833" t="s">
        <v>136</v>
      </c>
      <c r="J6833" t="s">
        <v>137</v>
      </c>
      <c r="K6833" t="s">
        <v>138</v>
      </c>
      <c r="L6833" t="s">
        <v>19594</v>
      </c>
      <c r="M6833" t="s">
        <v>19595</v>
      </c>
      <c r="N6833">
        <v>1.624166666</v>
      </c>
      <c r="O6833">
        <v>0</v>
      </c>
      <c r="P6833">
        <v>259</v>
      </c>
      <c r="Q6833">
        <v>0</v>
      </c>
      <c r="R6833">
        <v>0</v>
      </c>
      <c r="S6833">
        <v>0</v>
      </c>
      <c r="T6833">
        <v>6</v>
      </c>
      <c r="U6833">
        <v>0</v>
      </c>
      <c r="V6833">
        <v>0</v>
      </c>
      <c r="W6833">
        <v>0</v>
      </c>
      <c r="X6833">
        <v>143.68519055404437</v>
      </c>
      <c r="Y6833">
        <v>0</v>
      </c>
      <c r="Z6833">
        <v>0</v>
      </c>
      <c r="AA6833">
        <v>0</v>
      </c>
      <c r="AB6833">
        <v>0.9729434438668001</v>
      </c>
      <c r="AC6833">
        <v>0</v>
      </c>
      <c r="AD6833">
        <v>0</v>
      </c>
      <c r="AE6833">
        <v>144.65813399791116</v>
      </c>
    </row>
    <row r="6834" spans="1:31" x14ac:dyDescent="0.25">
      <c r="A6834">
        <v>2429369</v>
      </c>
      <c r="B6834">
        <v>1</v>
      </c>
      <c r="C6834" t="s">
        <v>81</v>
      </c>
      <c r="D6834" t="s">
        <v>113</v>
      </c>
      <c r="E6834" t="s">
        <v>229</v>
      </c>
      <c r="F6834" t="s">
        <v>19596</v>
      </c>
      <c r="G6834" t="s">
        <v>187</v>
      </c>
      <c r="H6834" t="s">
        <v>144</v>
      </c>
      <c r="I6834" t="s">
        <v>136</v>
      </c>
      <c r="J6834" t="s">
        <v>137</v>
      </c>
      <c r="K6834" t="s">
        <v>164</v>
      </c>
      <c r="L6834" t="s">
        <v>19597</v>
      </c>
      <c r="M6834" t="s">
        <v>19598</v>
      </c>
      <c r="N6834">
        <v>4.4397222220000003</v>
      </c>
      <c r="O6834">
        <v>4</v>
      </c>
      <c r="P6834">
        <v>2429</v>
      </c>
      <c r="Q6834">
        <v>131</v>
      </c>
      <c r="R6834">
        <v>449</v>
      </c>
      <c r="S6834">
        <v>8</v>
      </c>
      <c r="T6834">
        <v>274</v>
      </c>
      <c r="U6834">
        <v>0</v>
      </c>
      <c r="V6834">
        <v>0</v>
      </c>
      <c r="W6834">
        <v>3.0977222100651747</v>
      </c>
      <c r="X6834">
        <v>2239.6673329223781</v>
      </c>
      <c r="Y6834">
        <v>57.742169961144803</v>
      </c>
      <c r="Z6834">
        <v>82.113304675068122</v>
      </c>
      <c r="AA6834">
        <v>197.76820976468906</v>
      </c>
      <c r="AB6834">
        <v>1186.428893835825</v>
      </c>
      <c r="AC6834">
        <v>0</v>
      </c>
      <c r="AD6834">
        <v>0</v>
      </c>
      <c r="AE6834">
        <v>3766.8176333691704</v>
      </c>
    </row>
    <row r="6835" spans="1:31" x14ac:dyDescent="0.25">
      <c r="A6835">
        <v>2429667</v>
      </c>
      <c r="B6835">
        <v>1</v>
      </c>
      <c r="C6835" t="s">
        <v>81</v>
      </c>
      <c r="D6835" t="s">
        <v>120</v>
      </c>
      <c r="E6835" t="s">
        <v>132</v>
      </c>
      <c r="F6835" t="s">
        <v>19599</v>
      </c>
      <c r="G6835" t="s">
        <v>134</v>
      </c>
      <c r="H6835" t="s">
        <v>135</v>
      </c>
      <c r="I6835" t="s">
        <v>136</v>
      </c>
      <c r="J6835" t="s">
        <v>137</v>
      </c>
      <c r="K6835" t="s">
        <v>138</v>
      </c>
      <c r="L6835" t="s">
        <v>19600</v>
      </c>
      <c r="M6835" t="s">
        <v>19601</v>
      </c>
      <c r="N6835">
        <v>1.0977777769999999</v>
      </c>
      <c r="O6835">
        <v>0</v>
      </c>
      <c r="P6835">
        <v>4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1.4319573619248338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1.4319573619248338</v>
      </c>
    </row>
    <row r="6836" spans="1:31" x14ac:dyDescent="0.25">
      <c r="A6836">
        <v>2429581</v>
      </c>
      <c r="B6836">
        <v>1</v>
      </c>
      <c r="C6836" t="s">
        <v>81</v>
      </c>
      <c r="D6836" t="s">
        <v>127</v>
      </c>
      <c r="E6836" t="s">
        <v>147</v>
      </c>
      <c r="F6836" t="s">
        <v>19602</v>
      </c>
      <c r="G6836" t="s">
        <v>171</v>
      </c>
      <c r="H6836" t="s">
        <v>135</v>
      </c>
      <c r="I6836" t="s">
        <v>136</v>
      </c>
      <c r="J6836" t="s">
        <v>137</v>
      </c>
      <c r="K6836" t="s">
        <v>138</v>
      </c>
      <c r="L6836" t="s">
        <v>19603</v>
      </c>
      <c r="M6836" t="s">
        <v>19604</v>
      </c>
      <c r="N6836">
        <v>3.1058333330000001</v>
      </c>
      <c r="O6836">
        <v>0</v>
      </c>
      <c r="P6836">
        <v>8</v>
      </c>
      <c r="Q6836">
        <v>0</v>
      </c>
      <c r="R6836">
        <v>0</v>
      </c>
      <c r="S6836">
        <v>0</v>
      </c>
      <c r="T6836">
        <v>1</v>
      </c>
      <c r="U6836">
        <v>0</v>
      </c>
      <c r="V6836">
        <v>0</v>
      </c>
      <c r="W6836">
        <v>0</v>
      </c>
      <c r="X6836">
        <v>4.3855846858905707</v>
      </c>
      <c r="Y6836">
        <v>0</v>
      </c>
      <c r="Z6836">
        <v>0</v>
      </c>
      <c r="AA6836">
        <v>0</v>
      </c>
      <c r="AB6836">
        <v>6.1463555766009552</v>
      </c>
      <c r="AC6836">
        <v>0</v>
      </c>
      <c r="AD6836">
        <v>0</v>
      </c>
      <c r="AE6836">
        <v>10.531940262491526</v>
      </c>
    </row>
    <row r="6837" spans="1:31" x14ac:dyDescent="0.25">
      <c r="A6837">
        <v>2429475</v>
      </c>
      <c r="B6837">
        <v>1</v>
      </c>
      <c r="C6837" t="s">
        <v>80</v>
      </c>
      <c r="D6837" t="s">
        <v>83</v>
      </c>
      <c r="E6837" t="s">
        <v>156</v>
      </c>
      <c r="F6837" t="s">
        <v>19605</v>
      </c>
      <c r="G6837" t="s">
        <v>175</v>
      </c>
      <c r="H6837" t="s">
        <v>135</v>
      </c>
      <c r="I6837" t="s">
        <v>136</v>
      </c>
      <c r="J6837" t="s">
        <v>137</v>
      </c>
      <c r="K6837" t="s">
        <v>138</v>
      </c>
      <c r="L6837" t="s">
        <v>19606</v>
      </c>
      <c r="M6837" t="s">
        <v>19607</v>
      </c>
      <c r="N6837">
        <v>0.48333333299999998</v>
      </c>
      <c r="O6837">
        <v>0</v>
      </c>
      <c r="P6837">
        <v>770</v>
      </c>
      <c r="Q6837">
        <v>0</v>
      </c>
      <c r="R6837">
        <v>0</v>
      </c>
      <c r="S6837">
        <v>0</v>
      </c>
      <c r="T6837">
        <v>35</v>
      </c>
      <c r="U6837">
        <v>0</v>
      </c>
      <c r="V6837">
        <v>0</v>
      </c>
      <c r="W6837">
        <v>0</v>
      </c>
      <c r="X6837">
        <v>132.74702579399863</v>
      </c>
      <c r="Y6837">
        <v>0</v>
      </c>
      <c r="Z6837">
        <v>0</v>
      </c>
      <c r="AA6837">
        <v>0</v>
      </c>
      <c r="AB6837">
        <v>14.754997445283401</v>
      </c>
      <c r="AC6837">
        <v>0</v>
      </c>
      <c r="AD6837">
        <v>0</v>
      </c>
      <c r="AE6837">
        <v>147.50202323928204</v>
      </c>
    </row>
    <row r="6838" spans="1:31" x14ac:dyDescent="0.25">
      <c r="A6838">
        <v>2429830</v>
      </c>
      <c r="B6838">
        <v>1</v>
      </c>
      <c r="C6838" t="s">
        <v>81</v>
      </c>
      <c r="D6838" t="s">
        <v>122</v>
      </c>
      <c r="E6838" t="s">
        <v>147</v>
      </c>
      <c r="F6838" t="s">
        <v>19608</v>
      </c>
      <c r="G6838" t="s">
        <v>171</v>
      </c>
      <c r="H6838" t="s">
        <v>135</v>
      </c>
      <c r="I6838" t="s">
        <v>136</v>
      </c>
      <c r="J6838" t="s">
        <v>137</v>
      </c>
      <c r="K6838" t="s">
        <v>138</v>
      </c>
      <c r="L6838" t="s">
        <v>19609</v>
      </c>
      <c r="M6838" t="s">
        <v>19610</v>
      </c>
      <c r="N6838">
        <v>0.46194444400000001</v>
      </c>
      <c r="O6838">
        <v>0</v>
      </c>
      <c r="P6838">
        <v>48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3.6824811480744475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3.6824811480744475</v>
      </c>
    </row>
    <row r="6839" spans="1:31" x14ac:dyDescent="0.25">
      <c r="A6839">
        <v>2429561</v>
      </c>
      <c r="B6839">
        <v>1</v>
      </c>
      <c r="C6839" t="s">
        <v>80</v>
      </c>
      <c r="D6839" t="s">
        <v>82</v>
      </c>
      <c r="E6839" t="s">
        <v>132</v>
      </c>
      <c r="F6839" t="s">
        <v>19611</v>
      </c>
      <c r="G6839" t="s">
        <v>153</v>
      </c>
      <c r="H6839" t="s">
        <v>135</v>
      </c>
      <c r="I6839" t="s">
        <v>136</v>
      </c>
      <c r="J6839" t="s">
        <v>137</v>
      </c>
      <c r="K6839" t="s">
        <v>138</v>
      </c>
      <c r="L6839" t="s">
        <v>19612</v>
      </c>
      <c r="M6839" t="s">
        <v>19613</v>
      </c>
      <c r="N6839">
        <v>1.3461111109999999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1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3.2042584695065282</v>
      </c>
      <c r="AC6839">
        <v>0</v>
      </c>
      <c r="AD6839">
        <v>0</v>
      </c>
      <c r="AE6839">
        <v>3.2042584695065282</v>
      </c>
    </row>
    <row r="6840" spans="1:31" x14ac:dyDescent="0.25">
      <c r="A6840">
        <v>2429661</v>
      </c>
      <c r="B6840">
        <v>1</v>
      </c>
      <c r="C6840" t="s">
        <v>81</v>
      </c>
      <c r="D6840" t="s">
        <v>112</v>
      </c>
      <c r="E6840" t="s">
        <v>147</v>
      </c>
      <c r="F6840" t="s">
        <v>19614</v>
      </c>
      <c r="G6840" t="s">
        <v>171</v>
      </c>
      <c r="H6840" t="s">
        <v>135</v>
      </c>
      <c r="I6840" t="s">
        <v>136</v>
      </c>
      <c r="J6840" t="s">
        <v>137</v>
      </c>
      <c r="K6840" t="s">
        <v>138</v>
      </c>
      <c r="L6840" t="s">
        <v>19615</v>
      </c>
      <c r="M6840" t="s">
        <v>19616</v>
      </c>
      <c r="N6840">
        <v>0.99833333300000004</v>
      </c>
      <c r="O6840">
        <v>0</v>
      </c>
      <c r="P6840">
        <v>45</v>
      </c>
      <c r="Q6840">
        <v>0</v>
      </c>
      <c r="R6840">
        <v>1</v>
      </c>
      <c r="S6840">
        <v>0</v>
      </c>
      <c r="T6840">
        <v>5</v>
      </c>
      <c r="U6840">
        <v>0</v>
      </c>
      <c r="V6840">
        <v>0</v>
      </c>
      <c r="W6840">
        <v>0</v>
      </c>
      <c r="X6840">
        <v>8.7251171217867771</v>
      </c>
      <c r="Y6840">
        <v>0</v>
      </c>
      <c r="Z6840">
        <v>0</v>
      </c>
      <c r="AA6840">
        <v>0</v>
      </c>
      <c r="AB6840">
        <v>2.8985908086495176</v>
      </c>
      <c r="AC6840">
        <v>0</v>
      </c>
      <c r="AD6840">
        <v>0</v>
      </c>
      <c r="AE6840">
        <v>11.623707930436295</v>
      </c>
    </row>
    <row r="6841" spans="1:31" x14ac:dyDescent="0.25">
      <c r="A6841">
        <v>2429312</v>
      </c>
      <c r="B6841">
        <v>1</v>
      </c>
      <c r="C6841" t="s">
        <v>80</v>
      </c>
      <c r="D6841" t="s">
        <v>83</v>
      </c>
      <c r="E6841" t="s">
        <v>161</v>
      </c>
      <c r="F6841" t="s">
        <v>19617</v>
      </c>
      <c r="G6841" t="s">
        <v>143</v>
      </c>
      <c r="H6841" t="s">
        <v>144</v>
      </c>
      <c r="I6841" t="s">
        <v>136</v>
      </c>
      <c r="J6841" t="s">
        <v>137</v>
      </c>
      <c r="K6841" t="s">
        <v>138</v>
      </c>
      <c r="L6841" t="s">
        <v>19618</v>
      </c>
      <c r="M6841" t="s">
        <v>19619</v>
      </c>
      <c r="N6841">
        <v>1.3488888880000001</v>
      </c>
      <c r="O6841">
        <v>0</v>
      </c>
      <c r="P6841">
        <v>1</v>
      </c>
      <c r="Q6841">
        <v>0</v>
      </c>
      <c r="R6841">
        <v>0</v>
      </c>
      <c r="S6841">
        <v>6</v>
      </c>
      <c r="T6841">
        <v>10</v>
      </c>
      <c r="U6841">
        <v>4</v>
      </c>
      <c r="V6841">
        <v>3</v>
      </c>
      <c r="W6841">
        <v>0</v>
      </c>
      <c r="X6841">
        <v>0.97061779783341329</v>
      </c>
      <c r="Y6841">
        <v>0</v>
      </c>
      <c r="Z6841">
        <v>0</v>
      </c>
      <c r="AA6841">
        <v>86.226500555981318</v>
      </c>
      <c r="AB6841">
        <v>124.69226326090261</v>
      </c>
      <c r="AC6841">
        <v>142.66015108828529</v>
      </c>
      <c r="AD6841">
        <v>116.16489510763932</v>
      </c>
      <c r="AE6841">
        <v>470.71442781064195</v>
      </c>
    </row>
    <row r="6842" spans="1:31" x14ac:dyDescent="0.25">
      <c r="A6842">
        <v>2429598</v>
      </c>
      <c r="B6842">
        <v>1</v>
      </c>
      <c r="C6842" t="s">
        <v>80</v>
      </c>
      <c r="D6842" t="s">
        <v>97</v>
      </c>
      <c r="E6842" t="s">
        <v>132</v>
      </c>
      <c r="F6842" t="s">
        <v>9093</v>
      </c>
      <c r="G6842" t="s">
        <v>198</v>
      </c>
      <c r="H6842" t="s">
        <v>135</v>
      </c>
      <c r="I6842" t="s">
        <v>136</v>
      </c>
      <c r="J6842" t="s">
        <v>137</v>
      </c>
      <c r="K6842" t="s">
        <v>138</v>
      </c>
      <c r="L6842" t="s">
        <v>19620</v>
      </c>
      <c r="M6842" t="s">
        <v>19621</v>
      </c>
      <c r="N6842">
        <v>1.041666666</v>
      </c>
      <c r="O6842">
        <v>0</v>
      </c>
      <c r="P6842">
        <v>1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0.24914676108524997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0.24914676108524997</v>
      </c>
    </row>
    <row r="6843" spans="1:31" x14ac:dyDescent="0.25">
      <c r="A6843">
        <v>2429306</v>
      </c>
      <c r="B6843">
        <v>1</v>
      </c>
      <c r="C6843" t="s">
        <v>80</v>
      </c>
      <c r="D6843" t="s">
        <v>82</v>
      </c>
      <c r="E6843" t="s">
        <v>132</v>
      </c>
      <c r="F6843" t="s">
        <v>19622</v>
      </c>
      <c r="G6843" t="s">
        <v>153</v>
      </c>
      <c r="H6843" t="s">
        <v>135</v>
      </c>
      <c r="I6843" t="s">
        <v>136</v>
      </c>
      <c r="J6843" t="s">
        <v>137</v>
      </c>
      <c r="K6843" t="s">
        <v>138</v>
      </c>
      <c r="L6843" t="s">
        <v>19623</v>
      </c>
      <c r="M6843" t="s">
        <v>19624</v>
      </c>
      <c r="N6843">
        <v>1.940833333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1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3.6587053646224998E-2</v>
      </c>
      <c r="AC6843">
        <v>0</v>
      </c>
      <c r="AD6843">
        <v>0</v>
      </c>
      <c r="AE6843">
        <v>3.6587053646224998E-2</v>
      </c>
    </row>
    <row r="6844" spans="1:31" x14ac:dyDescent="0.25">
      <c r="A6844">
        <v>2429747</v>
      </c>
      <c r="B6844">
        <v>1</v>
      </c>
      <c r="C6844" t="s">
        <v>81</v>
      </c>
      <c r="D6844" t="s">
        <v>112</v>
      </c>
      <c r="E6844" t="s">
        <v>147</v>
      </c>
      <c r="F6844" t="s">
        <v>19625</v>
      </c>
      <c r="G6844" t="s">
        <v>175</v>
      </c>
      <c r="H6844" t="s">
        <v>135</v>
      </c>
      <c r="I6844" t="s">
        <v>136</v>
      </c>
      <c r="J6844" t="s">
        <v>137</v>
      </c>
      <c r="K6844" t="s">
        <v>138</v>
      </c>
      <c r="L6844" t="s">
        <v>19626</v>
      </c>
      <c r="M6844" t="s">
        <v>19627</v>
      </c>
      <c r="N6844">
        <v>0.70750000000000002</v>
      </c>
      <c r="O6844">
        <v>0</v>
      </c>
      <c r="P6844">
        <v>112</v>
      </c>
      <c r="Q6844">
        <v>0</v>
      </c>
      <c r="R6844">
        <v>0</v>
      </c>
      <c r="S6844">
        <v>0</v>
      </c>
      <c r="T6844">
        <v>1</v>
      </c>
      <c r="U6844">
        <v>0</v>
      </c>
      <c r="V6844">
        <v>0</v>
      </c>
      <c r="W6844">
        <v>0</v>
      </c>
      <c r="X6844">
        <v>16.788655321978155</v>
      </c>
      <c r="Y6844">
        <v>0</v>
      </c>
      <c r="Z6844">
        <v>0</v>
      </c>
      <c r="AA6844">
        <v>0</v>
      </c>
      <c r="AB6844">
        <v>1.53628582506E-3</v>
      </c>
      <c r="AC6844">
        <v>0</v>
      </c>
      <c r="AD6844">
        <v>0</v>
      </c>
      <c r="AE6844">
        <v>16.790191607803216</v>
      </c>
    </row>
    <row r="6845" spans="1:31" x14ac:dyDescent="0.25">
      <c r="A6845">
        <v>2429601</v>
      </c>
      <c r="B6845">
        <v>1</v>
      </c>
      <c r="C6845" t="s">
        <v>80</v>
      </c>
      <c r="D6845" t="s">
        <v>96</v>
      </c>
      <c r="E6845" t="s">
        <v>132</v>
      </c>
      <c r="F6845" t="s">
        <v>19628</v>
      </c>
      <c r="G6845" t="s">
        <v>249</v>
      </c>
      <c r="H6845" t="s">
        <v>135</v>
      </c>
      <c r="I6845" t="s">
        <v>136</v>
      </c>
      <c r="J6845" t="s">
        <v>137</v>
      </c>
      <c r="K6845" t="s">
        <v>138</v>
      </c>
      <c r="L6845" t="s">
        <v>19629</v>
      </c>
      <c r="M6845" t="s">
        <v>19630</v>
      </c>
      <c r="N6845">
        <v>1.683333333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3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21.008942685698418</v>
      </c>
      <c r="AC6845">
        <v>0</v>
      </c>
      <c r="AD6845">
        <v>0</v>
      </c>
      <c r="AE6845">
        <v>21.008942685698418</v>
      </c>
    </row>
    <row r="6846" spans="1:31" x14ac:dyDescent="0.25">
      <c r="A6846">
        <v>2429578</v>
      </c>
      <c r="B6846">
        <v>1</v>
      </c>
      <c r="C6846" t="s">
        <v>80</v>
      </c>
      <c r="D6846" t="s">
        <v>95</v>
      </c>
      <c r="E6846" t="s">
        <v>178</v>
      </c>
      <c r="F6846" t="s">
        <v>19631</v>
      </c>
      <c r="G6846" t="s">
        <v>143</v>
      </c>
      <c r="H6846" t="s">
        <v>144</v>
      </c>
      <c r="I6846" t="s">
        <v>136</v>
      </c>
      <c r="J6846" t="s">
        <v>137</v>
      </c>
      <c r="K6846" t="s">
        <v>138</v>
      </c>
      <c r="L6846" t="s">
        <v>19632</v>
      </c>
      <c r="M6846" t="s">
        <v>19633</v>
      </c>
      <c r="N6846">
        <v>0.38611111100000001</v>
      </c>
      <c r="O6846">
        <v>0</v>
      </c>
      <c r="P6846">
        <v>3266</v>
      </c>
      <c r="Q6846">
        <v>0</v>
      </c>
      <c r="R6846">
        <v>1</v>
      </c>
      <c r="S6846">
        <v>0</v>
      </c>
      <c r="T6846">
        <v>521</v>
      </c>
      <c r="U6846">
        <v>0</v>
      </c>
      <c r="V6846">
        <v>0</v>
      </c>
      <c r="W6846">
        <v>0</v>
      </c>
      <c r="X6846">
        <v>293.82321261884977</v>
      </c>
      <c r="Y6846">
        <v>0</v>
      </c>
      <c r="Z6846">
        <v>0</v>
      </c>
      <c r="AA6846">
        <v>0</v>
      </c>
      <c r="AB6846">
        <v>266.11903167667674</v>
      </c>
      <c r="AC6846">
        <v>0</v>
      </c>
      <c r="AD6846">
        <v>0</v>
      </c>
      <c r="AE6846">
        <v>559.94224429552651</v>
      </c>
    </row>
    <row r="6847" spans="1:31" x14ac:dyDescent="0.25">
      <c r="A6847">
        <v>2429458</v>
      </c>
      <c r="B6847">
        <v>1</v>
      </c>
      <c r="C6847" t="s">
        <v>81</v>
      </c>
      <c r="D6847" t="s">
        <v>123</v>
      </c>
      <c r="E6847" t="s">
        <v>141</v>
      </c>
      <c r="F6847" t="s">
        <v>19634</v>
      </c>
      <c r="G6847" t="s">
        <v>143</v>
      </c>
      <c r="H6847" t="s">
        <v>144</v>
      </c>
      <c r="I6847" t="s">
        <v>136</v>
      </c>
      <c r="J6847" t="s">
        <v>137</v>
      </c>
      <c r="K6847" t="s">
        <v>138</v>
      </c>
      <c r="L6847" t="s">
        <v>19635</v>
      </c>
      <c r="M6847" t="s">
        <v>19636</v>
      </c>
      <c r="N6847">
        <v>0.89694444399999995</v>
      </c>
      <c r="O6847">
        <v>5</v>
      </c>
      <c r="P6847">
        <v>381</v>
      </c>
      <c r="Q6847">
        <v>295</v>
      </c>
      <c r="R6847">
        <v>315</v>
      </c>
      <c r="S6847">
        <v>23</v>
      </c>
      <c r="T6847">
        <v>65</v>
      </c>
      <c r="U6847">
        <v>1</v>
      </c>
      <c r="V6847">
        <v>0</v>
      </c>
      <c r="W6847">
        <v>0.20488852916443334</v>
      </c>
      <c r="X6847">
        <v>42.710368979721423</v>
      </c>
      <c r="Y6847">
        <v>55.101775602075307</v>
      </c>
      <c r="Z6847">
        <v>3.164660027797968</v>
      </c>
      <c r="AA6847">
        <v>7.5623593357347998</v>
      </c>
      <c r="AB6847">
        <v>33.138291692167634</v>
      </c>
      <c r="AC6847">
        <v>132.39506682267756</v>
      </c>
      <c r="AD6847">
        <v>0</v>
      </c>
      <c r="AE6847">
        <v>274.27741098933916</v>
      </c>
    </row>
    <row r="6848" spans="1:31" x14ac:dyDescent="0.25">
      <c r="A6848">
        <v>2429392</v>
      </c>
      <c r="B6848">
        <v>1</v>
      </c>
      <c r="C6848" t="s">
        <v>81</v>
      </c>
      <c r="D6848" t="s">
        <v>123</v>
      </c>
      <c r="E6848" t="s">
        <v>132</v>
      </c>
      <c r="F6848" t="s">
        <v>19637</v>
      </c>
      <c r="G6848" t="s">
        <v>134</v>
      </c>
      <c r="H6848" t="s">
        <v>135</v>
      </c>
      <c r="I6848" t="s">
        <v>136</v>
      </c>
      <c r="J6848" t="s">
        <v>137</v>
      </c>
      <c r="K6848" t="s">
        <v>138</v>
      </c>
      <c r="L6848" t="s">
        <v>19638</v>
      </c>
      <c r="M6848" t="s">
        <v>19639</v>
      </c>
      <c r="N6848">
        <v>0.375</v>
      </c>
      <c r="O6848">
        <v>0</v>
      </c>
      <c r="P6848">
        <v>9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0.81727121299090222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0.81727121299090222</v>
      </c>
    </row>
    <row r="6849" spans="1:31" x14ac:dyDescent="0.25">
      <c r="A6849">
        <v>2429292</v>
      </c>
      <c r="B6849">
        <v>1</v>
      </c>
      <c r="C6849" t="s">
        <v>80</v>
      </c>
      <c r="D6849" t="s">
        <v>99</v>
      </c>
      <c r="E6849" t="s">
        <v>178</v>
      </c>
      <c r="F6849" t="s">
        <v>17243</v>
      </c>
      <c r="G6849" t="s">
        <v>163</v>
      </c>
      <c r="H6849" t="s">
        <v>144</v>
      </c>
      <c r="I6849" t="s">
        <v>136</v>
      </c>
      <c r="J6849" t="s">
        <v>137</v>
      </c>
      <c r="K6849" t="s">
        <v>164</v>
      </c>
      <c r="L6849" t="s">
        <v>19640</v>
      </c>
      <c r="M6849" t="s">
        <v>19641</v>
      </c>
      <c r="N6849">
        <v>0.57666666600000005</v>
      </c>
      <c r="O6849">
        <v>6</v>
      </c>
      <c r="P6849">
        <v>5400</v>
      </c>
      <c r="Q6849">
        <v>0</v>
      </c>
      <c r="R6849">
        <v>96</v>
      </c>
      <c r="S6849">
        <v>13</v>
      </c>
      <c r="T6849">
        <v>696</v>
      </c>
      <c r="U6849">
        <v>1</v>
      </c>
      <c r="V6849">
        <v>3</v>
      </c>
      <c r="W6849">
        <v>16.846172595859866</v>
      </c>
      <c r="X6849">
        <v>428.27842209969378</v>
      </c>
      <c r="Y6849">
        <v>0</v>
      </c>
      <c r="Z6849">
        <v>8.7090480727874002</v>
      </c>
      <c r="AA6849">
        <v>13.544061673768374</v>
      </c>
      <c r="AB6849">
        <v>301.53087635649592</v>
      </c>
      <c r="AC6849">
        <v>0</v>
      </c>
      <c r="AD6849">
        <v>6.0674003553066666E-2</v>
      </c>
      <c r="AE6849">
        <v>768.9692548021585</v>
      </c>
    </row>
    <row r="6850" spans="1:31" x14ac:dyDescent="0.25">
      <c r="A6850">
        <v>2429584</v>
      </c>
      <c r="B6850">
        <v>1</v>
      </c>
      <c r="C6850" t="s">
        <v>80</v>
      </c>
      <c r="D6850" t="s">
        <v>110</v>
      </c>
      <c r="E6850" t="s">
        <v>132</v>
      </c>
      <c r="F6850" t="s">
        <v>12742</v>
      </c>
      <c r="G6850" t="s">
        <v>198</v>
      </c>
      <c r="H6850" t="s">
        <v>135</v>
      </c>
      <c r="I6850" t="s">
        <v>136</v>
      </c>
      <c r="J6850" t="s">
        <v>137</v>
      </c>
      <c r="K6850" t="s">
        <v>138</v>
      </c>
      <c r="L6850" t="s">
        <v>19642</v>
      </c>
      <c r="M6850" t="s">
        <v>19643</v>
      </c>
      <c r="N6850">
        <v>3.5247222219999998</v>
      </c>
      <c r="O6850">
        <v>0</v>
      </c>
      <c r="P6850">
        <v>13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11.140738764221126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11.140738764221126</v>
      </c>
    </row>
    <row r="6851" spans="1:31" x14ac:dyDescent="0.25">
      <c r="A6851">
        <v>2429727</v>
      </c>
      <c r="B6851">
        <v>1</v>
      </c>
      <c r="C6851" t="s">
        <v>80</v>
      </c>
      <c r="D6851" t="s">
        <v>106</v>
      </c>
      <c r="E6851" t="s">
        <v>147</v>
      </c>
      <c r="F6851" t="s">
        <v>19644</v>
      </c>
      <c r="G6851" t="s">
        <v>171</v>
      </c>
      <c r="H6851" t="s">
        <v>135</v>
      </c>
      <c r="I6851" t="s">
        <v>136</v>
      </c>
      <c r="J6851" t="s">
        <v>137</v>
      </c>
      <c r="K6851" t="s">
        <v>138</v>
      </c>
      <c r="L6851" t="s">
        <v>19645</v>
      </c>
      <c r="M6851" t="s">
        <v>19646</v>
      </c>
      <c r="N6851">
        <v>0.97055555500000001</v>
      </c>
      <c r="O6851">
        <v>0</v>
      </c>
      <c r="P6851">
        <v>0</v>
      </c>
      <c r="Q6851">
        <v>0</v>
      </c>
      <c r="R6851">
        <v>3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3.8949122772403495</v>
      </c>
      <c r="AA6851">
        <v>0</v>
      </c>
      <c r="AB6851">
        <v>0</v>
      </c>
      <c r="AC6851">
        <v>0</v>
      </c>
      <c r="AD6851">
        <v>0</v>
      </c>
      <c r="AE6851">
        <v>3.8949122772403495</v>
      </c>
    </row>
    <row r="6852" spans="1:31" x14ac:dyDescent="0.25">
      <c r="A6852">
        <v>2429372</v>
      </c>
      <c r="B6852">
        <v>1</v>
      </c>
      <c r="C6852" t="s">
        <v>80</v>
      </c>
      <c r="D6852" t="s">
        <v>87</v>
      </c>
      <c r="E6852" t="s">
        <v>156</v>
      </c>
      <c r="F6852" t="s">
        <v>19647</v>
      </c>
      <c r="G6852" t="s">
        <v>355</v>
      </c>
      <c r="H6852" t="s">
        <v>135</v>
      </c>
      <c r="I6852" t="s">
        <v>136</v>
      </c>
      <c r="J6852" t="s">
        <v>137</v>
      </c>
      <c r="K6852" t="s">
        <v>164</v>
      </c>
      <c r="L6852" t="s">
        <v>19648</v>
      </c>
      <c r="M6852" t="s">
        <v>19649</v>
      </c>
      <c r="N6852">
        <v>2.8966666659999998</v>
      </c>
      <c r="O6852">
        <v>0</v>
      </c>
      <c r="P6852">
        <v>275</v>
      </c>
      <c r="Q6852">
        <v>0</v>
      </c>
      <c r="R6852">
        <v>0</v>
      </c>
      <c r="S6852">
        <v>0</v>
      </c>
      <c r="T6852">
        <v>10</v>
      </c>
      <c r="U6852">
        <v>0</v>
      </c>
      <c r="V6852">
        <v>0</v>
      </c>
      <c r="W6852">
        <v>0</v>
      </c>
      <c r="X6852">
        <v>267.29535440824804</v>
      </c>
      <c r="Y6852">
        <v>0</v>
      </c>
      <c r="Z6852">
        <v>0</v>
      </c>
      <c r="AA6852">
        <v>0</v>
      </c>
      <c r="AB6852">
        <v>76.099048203716109</v>
      </c>
      <c r="AC6852">
        <v>0</v>
      </c>
      <c r="AD6852">
        <v>0</v>
      </c>
      <c r="AE6852">
        <v>343.39440261196415</v>
      </c>
    </row>
    <row r="6853" spans="1:31" x14ac:dyDescent="0.25">
      <c r="A6853">
        <v>2429770</v>
      </c>
      <c r="B6853">
        <v>1</v>
      </c>
      <c r="C6853" t="s">
        <v>80</v>
      </c>
      <c r="D6853" t="s">
        <v>106</v>
      </c>
      <c r="E6853" t="s">
        <v>161</v>
      </c>
      <c r="F6853" t="s">
        <v>14691</v>
      </c>
      <c r="G6853" t="s">
        <v>256</v>
      </c>
      <c r="H6853" t="s">
        <v>144</v>
      </c>
      <c r="I6853" t="s">
        <v>136</v>
      </c>
      <c r="J6853" t="s">
        <v>137</v>
      </c>
      <c r="K6853" t="s">
        <v>138</v>
      </c>
      <c r="L6853" t="s">
        <v>19650</v>
      </c>
      <c r="M6853" t="s">
        <v>19651</v>
      </c>
      <c r="N6853">
        <v>2.2369444440000001</v>
      </c>
      <c r="O6853">
        <v>0</v>
      </c>
      <c r="P6853">
        <v>432</v>
      </c>
      <c r="Q6853">
        <v>0</v>
      </c>
      <c r="R6853">
        <v>9</v>
      </c>
      <c r="S6853">
        <v>1</v>
      </c>
      <c r="T6853">
        <v>50</v>
      </c>
      <c r="U6853">
        <v>0</v>
      </c>
      <c r="V6853">
        <v>0</v>
      </c>
      <c r="W6853">
        <v>0</v>
      </c>
      <c r="X6853">
        <v>164.8517509421149</v>
      </c>
      <c r="Y6853">
        <v>0</v>
      </c>
      <c r="Z6853">
        <v>10.575064752292858</v>
      </c>
      <c r="AA6853">
        <v>3.3301448129280997</v>
      </c>
      <c r="AB6853">
        <v>62.699029443508287</v>
      </c>
      <c r="AC6853">
        <v>0</v>
      </c>
      <c r="AD6853">
        <v>0</v>
      </c>
      <c r="AE6853">
        <v>241.45598995084416</v>
      </c>
    </row>
    <row r="6854" spans="1:31" x14ac:dyDescent="0.25">
      <c r="A6854">
        <v>2429478</v>
      </c>
      <c r="B6854">
        <v>1</v>
      </c>
      <c r="C6854" t="s">
        <v>81</v>
      </c>
      <c r="D6854" t="s">
        <v>120</v>
      </c>
      <c r="E6854" t="s">
        <v>141</v>
      </c>
      <c r="F6854" t="s">
        <v>9986</v>
      </c>
      <c r="G6854" t="s">
        <v>143</v>
      </c>
      <c r="H6854" t="s">
        <v>144</v>
      </c>
      <c r="I6854" t="s">
        <v>136</v>
      </c>
      <c r="J6854" t="s">
        <v>137</v>
      </c>
      <c r="K6854" t="s">
        <v>138</v>
      </c>
      <c r="L6854" t="s">
        <v>19652</v>
      </c>
      <c r="M6854" t="s">
        <v>19653</v>
      </c>
      <c r="N6854">
        <v>2.4452777769999998</v>
      </c>
      <c r="O6854">
        <v>0</v>
      </c>
      <c r="P6854">
        <v>0</v>
      </c>
      <c r="Q6854">
        <v>50</v>
      </c>
      <c r="R6854">
        <v>0</v>
      </c>
      <c r="S6854">
        <v>5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8.2843287313128293</v>
      </c>
      <c r="Z6854">
        <v>0</v>
      </c>
      <c r="AA6854">
        <v>4.5373477064504559</v>
      </c>
      <c r="AB6854">
        <v>0</v>
      </c>
      <c r="AC6854">
        <v>0</v>
      </c>
      <c r="AD6854">
        <v>0</v>
      </c>
      <c r="AE6854">
        <v>12.821676437763285</v>
      </c>
    </row>
    <row r="6855" spans="1:31" x14ac:dyDescent="0.25">
      <c r="A6855">
        <v>2429329</v>
      </c>
      <c r="B6855">
        <v>1</v>
      </c>
      <c r="C6855" t="s">
        <v>80</v>
      </c>
      <c r="D6855" t="s">
        <v>95</v>
      </c>
      <c r="E6855" t="s">
        <v>132</v>
      </c>
      <c r="F6855" t="s">
        <v>19654</v>
      </c>
      <c r="G6855" t="s">
        <v>214</v>
      </c>
      <c r="H6855" t="s">
        <v>135</v>
      </c>
      <c r="I6855" t="s">
        <v>136</v>
      </c>
      <c r="J6855" t="s">
        <v>137</v>
      </c>
      <c r="K6855" t="s">
        <v>138</v>
      </c>
      <c r="L6855" t="s">
        <v>19655</v>
      </c>
      <c r="M6855" t="s">
        <v>19656</v>
      </c>
      <c r="N6855">
        <v>1.5752777769999999</v>
      </c>
      <c r="O6855">
        <v>0</v>
      </c>
      <c r="P6855">
        <v>3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0.99599666481488125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0.99599666481488125</v>
      </c>
    </row>
    <row r="6856" spans="1:31" x14ac:dyDescent="0.25">
      <c r="A6856">
        <v>2429424</v>
      </c>
      <c r="B6856">
        <v>1</v>
      </c>
      <c r="C6856" t="s">
        <v>80</v>
      </c>
      <c r="D6856" t="s">
        <v>111</v>
      </c>
      <c r="E6856" t="s">
        <v>161</v>
      </c>
      <c r="F6856" t="s">
        <v>19657</v>
      </c>
      <c r="G6856" t="s">
        <v>163</v>
      </c>
      <c r="H6856" t="s">
        <v>144</v>
      </c>
      <c r="I6856" t="s">
        <v>136</v>
      </c>
      <c r="J6856" t="s">
        <v>137</v>
      </c>
      <c r="K6856" t="s">
        <v>138</v>
      </c>
      <c r="L6856" t="s">
        <v>19658</v>
      </c>
      <c r="M6856" t="s">
        <v>19659</v>
      </c>
      <c r="N6856">
        <v>8.8611111000000006E-2</v>
      </c>
      <c r="O6856">
        <v>0</v>
      </c>
      <c r="P6856">
        <v>130</v>
      </c>
      <c r="Q6856">
        <v>0</v>
      </c>
      <c r="R6856">
        <v>53</v>
      </c>
      <c r="S6856">
        <v>2</v>
      </c>
      <c r="T6856">
        <v>89</v>
      </c>
      <c r="U6856">
        <v>0</v>
      </c>
      <c r="V6856">
        <v>1</v>
      </c>
      <c r="W6856">
        <v>0</v>
      </c>
      <c r="X6856">
        <v>5.3513219269852978</v>
      </c>
      <c r="Y6856">
        <v>0</v>
      </c>
      <c r="Z6856">
        <v>3.0777205833119101</v>
      </c>
      <c r="AA6856">
        <v>11.4609670032956</v>
      </c>
      <c r="AB6856">
        <v>56.364930301642381</v>
      </c>
      <c r="AC6856">
        <v>0</v>
      </c>
      <c r="AD6856">
        <v>16.964183310604138</v>
      </c>
      <c r="AE6856">
        <v>93.219123125839332</v>
      </c>
    </row>
    <row r="6857" spans="1:31" x14ac:dyDescent="0.25">
      <c r="A6857">
        <v>2429564</v>
      </c>
      <c r="B6857">
        <v>1</v>
      </c>
      <c r="C6857" t="s">
        <v>81</v>
      </c>
      <c r="D6857" t="s">
        <v>123</v>
      </c>
      <c r="E6857" t="s">
        <v>161</v>
      </c>
      <c r="F6857" t="s">
        <v>19660</v>
      </c>
      <c r="G6857" t="s">
        <v>187</v>
      </c>
      <c r="H6857" t="s">
        <v>144</v>
      </c>
      <c r="I6857" t="s">
        <v>136</v>
      </c>
      <c r="J6857" t="s">
        <v>137</v>
      </c>
      <c r="K6857" t="s">
        <v>164</v>
      </c>
      <c r="L6857" t="s">
        <v>19661</v>
      </c>
      <c r="M6857" t="s">
        <v>19662</v>
      </c>
      <c r="N6857">
        <v>3.9447222219999998</v>
      </c>
      <c r="O6857">
        <v>0</v>
      </c>
      <c r="P6857">
        <v>371</v>
      </c>
      <c r="Q6857">
        <v>0</v>
      </c>
      <c r="R6857">
        <v>1</v>
      </c>
      <c r="S6857">
        <v>0</v>
      </c>
      <c r="T6857">
        <v>20</v>
      </c>
      <c r="U6857">
        <v>0</v>
      </c>
      <c r="V6857">
        <v>0</v>
      </c>
      <c r="W6857">
        <v>0</v>
      </c>
      <c r="X6857">
        <v>277.41668979913169</v>
      </c>
      <c r="Y6857">
        <v>0</v>
      </c>
      <c r="Z6857">
        <v>0</v>
      </c>
      <c r="AA6857">
        <v>0</v>
      </c>
      <c r="AB6857">
        <v>68.585938803941318</v>
      </c>
      <c r="AC6857">
        <v>0</v>
      </c>
      <c r="AD6857">
        <v>0</v>
      </c>
      <c r="AE6857">
        <v>346.00262860307299</v>
      </c>
    </row>
    <row r="6858" spans="1:31" x14ac:dyDescent="0.25">
      <c r="A6858">
        <v>2429733</v>
      </c>
      <c r="B6858">
        <v>1</v>
      </c>
      <c r="C6858" t="s">
        <v>81</v>
      </c>
      <c r="D6858" t="s">
        <v>118</v>
      </c>
      <c r="E6858" t="s">
        <v>147</v>
      </c>
      <c r="F6858" t="s">
        <v>19663</v>
      </c>
      <c r="G6858" t="s">
        <v>171</v>
      </c>
      <c r="H6858" t="s">
        <v>135</v>
      </c>
      <c r="I6858" t="s">
        <v>136</v>
      </c>
      <c r="J6858" t="s">
        <v>137</v>
      </c>
      <c r="K6858" t="s">
        <v>138</v>
      </c>
      <c r="L6858" t="s">
        <v>19664</v>
      </c>
      <c r="M6858" t="s">
        <v>19665</v>
      </c>
      <c r="N6858">
        <v>0.91861111100000004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1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2.1238843159158414</v>
      </c>
      <c r="AC6858">
        <v>0</v>
      </c>
      <c r="AD6858">
        <v>0</v>
      </c>
      <c r="AE6858">
        <v>2.1238843159158414</v>
      </c>
    </row>
    <row r="6859" spans="1:31" x14ac:dyDescent="0.25">
      <c r="A6859">
        <v>2429587</v>
      </c>
      <c r="B6859">
        <v>1</v>
      </c>
      <c r="C6859" t="s">
        <v>80</v>
      </c>
      <c r="D6859" t="s">
        <v>84</v>
      </c>
      <c r="E6859" t="s">
        <v>132</v>
      </c>
      <c r="F6859" t="s">
        <v>19666</v>
      </c>
      <c r="G6859" t="s">
        <v>153</v>
      </c>
      <c r="H6859" t="s">
        <v>135</v>
      </c>
      <c r="I6859" t="s">
        <v>136</v>
      </c>
      <c r="J6859" t="s">
        <v>137</v>
      </c>
      <c r="K6859" t="s">
        <v>138</v>
      </c>
      <c r="L6859" t="s">
        <v>19667</v>
      </c>
      <c r="M6859" t="s">
        <v>19668</v>
      </c>
      <c r="N6859">
        <v>3.241944444</v>
      </c>
      <c r="O6859">
        <v>0</v>
      </c>
      <c r="P6859">
        <v>7</v>
      </c>
      <c r="Q6859">
        <v>0</v>
      </c>
      <c r="R6859">
        <v>0</v>
      </c>
      <c r="S6859">
        <v>0</v>
      </c>
      <c r="T6859">
        <v>1</v>
      </c>
      <c r="U6859">
        <v>0</v>
      </c>
      <c r="V6859">
        <v>0</v>
      </c>
      <c r="W6859">
        <v>0</v>
      </c>
      <c r="X6859">
        <v>5.1877516679857996</v>
      </c>
      <c r="Y6859">
        <v>0</v>
      </c>
      <c r="Z6859">
        <v>0</v>
      </c>
      <c r="AA6859">
        <v>0</v>
      </c>
      <c r="AB6859">
        <v>2.2116224692485402</v>
      </c>
      <c r="AC6859">
        <v>0</v>
      </c>
      <c r="AD6859">
        <v>0</v>
      </c>
      <c r="AE6859">
        <v>7.3993741372343393</v>
      </c>
    </row>
    <row r="6860" spans="1:31" x14ac:dyDescent="0.25">
      <c r="A6860">
        <v>2429693</v>
      </c>
      <c r="B6860">
        <v>1</v>
      </c>
      <c r="C6860" t="s">
        <v>80</v>
      </c>
      <c r="D6860" t="s">
        <v>103</v>
      </c>
      <c r="E6860" t="s">
        <v>141</v>
      </c>
      <c r="F6860" t="s">
        <v>16449</v>
      </c>
      <c r="G6860" t="s">
        <v>143</v>
      </c>
      <c r="H6860" t="s">
        <v>144</v>
      </c>
      <c r="I6860" t="s">
        <v>136</v>
      </c>
      <c r="J6860" t="s">
        <v>137</v>
      </c>
      <c r="K6860" t="s">
        <v>138</v>
      </c>
      <c r="L6860" t="s">
        <v>19669</v>
      </c>
      <c r="M6860" t="s">
        <v>19670</v>
      </c>
      <c r="N6860">
        <v>0.86777777700000003</v>
      </c>
      <c r="O6860">
        <v>0</v>
      </c>
      <c r="P6860">
        <v>553</v>
      </c>
      <c r="Q6860">
        <v>20</v>
      </c>
      <c r="R6860">
        <v>2</v>
      </c>
      <c r="S6860">
        <v>3</v>
      </c>
      <c r="T6860">
        <v>65</v>
      </c>
      <c r="U6860">
        <v>1</v>
      </c>
      <c r="V6860">
        <v>1</v>
      </c>
      <c r="W6860">
        <v>0</v>
      </c>
      <c r="X6860">
        <v>175.43467640129501</v>
      </c>
      <c r="Y6860">
        <v>1.5494115422520003</v>
      </c>
      <c r="Z6860">
        <v>1.0158900020010488</v>
      </c>
      <c r="AA6860">
        <v>72.353936333298265</v>
      </c>
      <c r="AB6860">
        <v>192.88875889092151</v>
      </c>
      <c r="AC6860">
        <v>112.54328901719219</v>
      </c>
      <c r="AD6860">
        <v>68.797825913351559</v>
      </c>
      <c r="AE6860">
        <v>624.58378810031149</v>
      </c>
    </row>
    <row r="6861" spans="1:31" x14ac:dyDescent="0.25">
      <c r="A6861">
        <v>2429796</v>
      </c>
      <c r="B6861">
        <v>1</v>
      </c>
      <c r="C6861" t="s">
        <v>80</v>
      </c>
      <c r="D6861" t="s">
        <v>93</v>
      </c>
      <c r="E6861" t="s">
        <v>132</v>
      </c>
      <c r="F6861" t="s">
        <v>19671</v>
      </c>
      <c r="G6861" t="s">
        <v>134</v>
      </c>
      <c r="H6861" t="s">
        <v>135</v>
      </c>
      <c r="I6861" t="s">
        <v>136</v>
      </c>
      <c r="J6861" t="s">
        <v>137</v>
      </c>
      <c r="K6861" t="s">
        <v>138</v>
      </c>
      <c r="L6861" t="s">
        <v>19672</v>
      </c>
      <c r="M6861" t="s">
        <v>19673</v>
      </c>
      <c r="N6861">
        <v>2.7491666659999998</v>
      </c>
      <c r="O6861">
        <v>0</v>
      </c>
      <c r="P6861">
        <v>1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1.2714386849284232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1.2714386849284232</v>
      </c>
    </row>
    <row r="6862" spans="1:31" x14ac:dyDescent="0.25">
      <c r="A6862">
        <v>2429836</v>
      </c>
      <c r="B6862">
        <v>1</v>
      </c>
      <c r="C6862" t="s">
        <v>80</v>
      </c>
      <c r="D6862" t="s">
        <v>101</v>
      </c>
      <c r="E6862" t="s">
        <v>147</v>
      </c>
      <c r="F6862" t="s">
        <v>19674</v>
      </c>
      <c r="G6862" t="s">
        <v>175</v>
      </c>
      <c r="H6862" t="s">
        <v>135</v>
      </c>
      <c r="I6862" t="s">
        <v>136</v>
      </c>
      <c r="J6862" t="s">
        <v>137</v>
      </c>
      <c r="K6862" t="s">
        <v>138</v>
      </c>
      <c r="L6862" t="s">
        <v>19675</v>
      </c>
      <c r="M6862" t="s">
        <v>19676</v>
      </c>
      <c r="N6862">
        <v>1.051388888</v>
      </c>
      <c r="O6862">
        <v>0</v>
      </c>
      <c r="P6862">
        <v>12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2.7989778781094552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2.7989778781094552</v>
      </c>
    </row>
    <row r="6863" spans="1:31" x14ac:dyDescent="0.25">
      <c r="A6863">
        <v>2429418</v>
      </c>
      <c r="B6863">
        <v>1</v>
      </c>
      <c r="C6863" t="s">
        <v>81</v>
      </c>
      <c r="D6863" t="s">
        <v>122</v>
      </c>
      <c r="E6863" t="s">
        <v>147</v>
      </c>
      <c r="F6863" t="s">
        <v>19608</v>
      </c>
      <c r="G6863" t="s">
        <v>214</v>
      </c>
      <c r="H6863" t="s">
        <v>135</v>
      </c>
      <c r="I6863" t="s">
        <v>136</v>
      </c>
      <c r="J6863" t="s">
        <v>3</v>
      </c>
      <c r="K6863" t="s">
        <v>138</v>
      </c>
      <c r="L6863" t="s">
        <v>19677</v>
      </c>
      <c r="M6863" t="s">
        <v>19678</v>
      </c>
      <c r="N6863">
        <v>2.9969444439999999</v>
      </c>
      <c r="O6863">
        <v>0</v>
      </c>
      <c r="P6863">
        <v>48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25.967177239511187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25.967177239511187</v>
      </c>
    </row>
    <row r="6864" spans="1:31" x14ac:dyDescent="0.25">
      <c r="A6864">
        <v>2429630</v>
      </c>
      <c r="B6864">
        <v>1</v>
      </c>
      <c r="C6864" t="s">
        <v>81</v>
      </c>
      <c r="D6864" t="s">
        <v>123</v>
      </c>
      <c r="E6864" t="s">
        <v>161</v>
      </c>
      <c r="F6864" t="s">
        <v>19679</v>
      </c>
      <c r="G6864" t="s">
        <v>187</v>
      </c>
      <c r="H6864" t="s">
        <v>144</v>
      </c>
      <c r="I6864" t="s">
        <v>136</v>
      </c>
      <c r="J6864" t="s">
        <v>137</v>
      </c>
      <c r="K6864" t="s">
        <v>164</v>
      </c>
      <c r="L6864" t="s">
        <v>19680</v>
      </c>
      <c r="M6864" t="s">
        <v>19681</v>
      </c>
      <c r="N6864">
        <v>2.699166666</v>
      </c>
      <c r="O6864">
        <v>0</v>
      </c>
      <c r="P6864">
        <v>703</v>
      </c>
      <c r="Q6864">
        <v>0</v>
      </c>
      <c r="R6864">
        <v>0</v>
      </c>
      <c r="S6864">
        <v>0</v>
      </c>
      <c r="T6864">
        <v>591</v>
      </c>
      <c r="U6864">
        <v>0</v>
      </c>
      <c r="V6864">
        <v>0</v>
      </c>
      <c r="W6864">
        <v>0</v>
      </c>
      <c r="X6864">
        <v>428.93044389938024</v>
      </c>
      <c r="Y6864">
        <v>0</v>
      </c>
      <c r="Z6864">
        <v>0</v>
      </c>
      <c r="AA6864">
        <v>0</v>
      </c>
      <c r="AB6864">
        <v>780.85300301800487</v>
      </c>
      <c r="AC6864">
        <v>0</v>
      </c>
      <c r="AD6864">
        <v>0</v>
      </c>
      <c r="AE6864">
        <v>1209.7834469173852</v>
      </c>
    </row>
    <row r="6865" spans="1:31" x14ac:dyDescent="0.25">
      <c r="A6865">
        <v>2429673</v>
      </c>
      <c r="B6865">
        <v>1</v>
      </c>
      <c r="C6865" t="s">
        <v>80</v>
      </c>
      <c r="D6865" t="s">
        <v>110</v>
      </c>
      <c r="E6865" t="s">
        <v>147</v>
      </c>
      <c r="F6865" t="s">
        <v>19682</v>
      </c>
      <c r="G6865" t="s">
        <v>175</v>
      </c>
      <c r="H6865" t="s">
        <v>135</v>
      </c>
      <c r="I6865" t="s">
        <v>136</v>
      </c>
      <c r="J6865" t="s">
        <v>137</v>
      </c>
      <c r="K6865" t="s">
        <v>138</v>
      </c>
      <c r="L6865" t="s">
        <v>19683</v>
      </c>
      <c r="M6865" t="s">
        <v>19684</v>
      </c>
      <c r="N6865">
        <v>1.1936111110000001</v>
      </c>
      <c r="O6865">
        <v>0</v>
      </c>
      <c r="P6865">
        <v>121</v>
      </c>
      <c r="Q6865">
        <v>0</v>
      </c>
      <c r="R6865">
        <v>0</v>
      </c>
      <c r="S6865">
        <v>0</v>
      </c>
      <c r="T6865">
        <v>4</v>
      </c>
      <c r="U6865">
        <v>0</v>
      </c>
      <c r="V6865">
        <v>0</v>
      </c>
      <c r="W6865">
        <v>0</v>
      </c>
      <c r="X6865">
        <v>46.197558410671654</v>
      </c>
      <c r="Y6865">
        <v>0</v>
      </c>
      <c r="Z6865">
        <v>0</v>
      </c>
      <c r="AA6865">
        <v>0</v>
      </c>
      <c r="AB6865">
        <v>3.2769586660631331</v>
      </c>
      <c r="AC6865">
        <v>0</v>
      </c>
      <c r="AD6865">
        <v>0</v>
      </c>
      <c r="AE6865">
        <v>49.474517076734784</v>
      </c>
    </row>
    <row r="6866" spans="1:31" x14ac:dyDescent="0.25">
      <c r="A6866">
        <v>2429567</v>
      </c>
      <c r="B6866">
        <v>1</v>
      </c>
      <c r="C6866" t="s">
        <v>80</v>
      </c>
      <c r="D6866" t="s">
        <v>87</v>
      </c>
      <c r="E6866" t="s">
        <v>161</v>
      </c>
      <c r="F6866" t="s">
        <v>19685</v>
      </c>
      <c r="G6866" t="s">
        <v>187</v>
      </c>
      <c r="H6866" t="s">
        <v>144</v>
      </c>
      <c r="I6866" t="s">
        <v>136</v>
      </c>
      <c r="J6866" t="s">
        <v>137</v>
      </c>
      <c r="K6866" t="s">
        <v>164</v>
      </c>
      <c r="L6866" t="s">
        <v>19686</v>
      </c>
      <c r="M6866" t="s">
        <v>19687</v>
      </c>
      <c r="N6866">
        <v>1.0847222219999999</v>
      </c>
      <c r="O6866">
        <v>0</v>
      </c>
      <c r="P6866">
        <v>547</v>
      </c>
      <c r="Q6866">
        <v>0</v>
      </c>
      <c r="R6866">
        <v>0</v>
      </c>
      <c r="S6866">
        <v>7</v>
      </c>
      <c r="T6866">
        <v>72</v>
      </c>
      <c r="U6866">
        <v>2</v>
      </c>
      <c r="V6866">
        <v>4</v>
      </c>
      <c r="W6866">
        <v>0</v>
      </c>
      <c r="X6866">
        <v>213.81314327181775</v>
      </c>
      <c r="Y6866">
        <v>0</v>
      </c>
      <c r="Z6866">
        <v>0</v>
      </c>
      <c r="AA6866">
        <v>124.70714630491553</v>
      </c>
      <c r="AB6866">
        <v>515.66079064242047</v>
      </c>
      <c r="AC6866">
        <v>110.1267618857883</v>
      </c>
      <c r="AD6866">
        <v>69.403633855070325</v>
      </c>
      <c r="AE6866">
        <v>1033.7114759600122</v>
      </c>
    </row>
    <row r="6867" spans="1:31" x14ac:dyDescent="0.25">
      <c r="A6867">
        <v>2429730</v>
      </c>
      <c r="B6867">
        <v>1</v>
      </c>
      <c r="C6867" t="s">
        <v>80</v>
      </c>
      <c r="D6867" t="s">
        <v>103</v>
      </c>
      <c r="E6867" t="s">
        <v>147</v>
      </c>
      <c r="F6867" t="s">
        <v>19688</v>
      </c>
      <c r="G6867" t="s">
        <v>2086</v>
      </c>
      <c r="H6867" t="s">
        <v>135</v>
      </c>
      <c r="I6867" t="s">
        <v>136</v>
      </c>
      <c r="J6867" t="s">
        <v>137</v>
      </c>
      <c r="K6867" t="s">
        <v>138</v>
      </c>
      <c r="L6867" t="s">
        <v>19689</v>
      </c>
      <c r="M6867" t="s">
        <v>19690</v>
      </c>
      <c r="N6867">
        <v>1.7963888880000001</v>
      </c>
      <c r="O6867">
        <v>0</v>
      </c>
      <c r="P6867">
        <v>9</v>
      </c>
      <c r="Q6867">
        <v>0</v>
      </c>
      <c r="R6867">
        <v>0</v>
      </c>
      <c r="S6867">
        <v>0</v>
      </c>
      <c r="T6867">
        <v>3</v>
      </c>
      <c r="U6867">
        <v>0</v>
      </c>
      <c r="V6867">
        <v>0</v>
      </c>
      <c r="W6867">
        <v>0</v>
      </c>
      <c r="X6867">
        <v>4.4261820529734255</v>
      </c>
      <c r="Y6867">
        <v>0</v>
      </c>
      <c r="Z6867">
        <v>0</v>
      </c>
      <c r="AA6867">
        <v>0</v>
      </c>
      <c r="AB6867">
        <v>0.1417314505606328</v>
      </c>
      <c r="AC6867">
        <v>0</v>
      </c>
      <c r="AD6867">
        <v>0</v>
      </c>
      <c r="AE6867">
        <v>4.5679135035340579</v>
      </c>
    </row>
    <row r="6868" spans="1:31" x14ac:dyDescent="0.25">
      <c r="A6868">
        <v>2429753</v>
      </c>
      <c r="B6868">
        <v>1</v>
      </c>
      <c r="C6868" t="s">
        <v>80</v>
      </c>
      <c r="D6868" t="s">
        <v>105</v>
      </c>
      <c r="E6868" t="s">
        <v>147</v>
      </c>
      <c r="F6868" t="s">
        <v>19691</v>
      </c>
      <c r="G6868" t="s">
        <v>175</v>
      </c>
      <c r="H6868" t="s">
        <v>135</v>
      </c>
      <c r="I6868" t="s">
        <v>136</v>
      </c>
      <c r="J6868" t="s">
        <v>137</v>
      </c>
      <c r="K6868" t="s">
        <v>138</v>
      </c>
      <c r="L6868" t="s">
        <v>19692</v>
      </c>
      <c r="M6868" t="s">
        <v>19693</v>
      </c>
      <c r="N6868">
        <v>0.43</v>
      </c>
      <c r="O6868">
        <v>0</v>
      </c>
      <c r="P6868">
        <v>73</v>
      </c>
      <c r="Q6868">
        <v>0</v>
      </c>
      <c r="R6868">
        <v>2</v>
      </c>
      <c r="S6868">
        <v>0</v>
      </c>
      <c r="T6868">
        <v>1</v>
      </c>
      <c r="U6868">
        <v>0</v>
      </c>
      <c r="V6868">
        <v>0</v>
      </c>
      <c r="W6868">
        <v>0</v>
      </c>
      <c r="X6868">
        <v>13.555619878607299</v>
      </c>
      <c r="Y6868">
        <v>0</v>
      </c>
      <c r="Z6868">
        <v>1.6433217068400001E-2</v>
      </c>
      <c r="AA6868">
        <v>0</v>
      </c>
      <c r="AB6868">
        <v>0.71029594816319996</v>
      </c>
      <c r="AC6868">
        <v>0</v>
      </c>
      <c r="AD6868">
        <v>0</v>
      </c>
      <c r="AE6868">
        <v>14.282349043838899</v>
      </c>
    </row>
    <row r="6869" spans="1:31" x14ac:dyDescent="0.25">
      <c r="A6869">
        <v>2429444</v>
      </c>
      <c r="B6869">
        <v>1</v>
      </c>
      <c r="C6869" t="s">
        <v>80</v>
      </c>
      <c r="D6869" t="s">
        <v>83</v>
      </c>
      <c r="E6869" t="s">
        <v>132</v>
      </c>
      <c r="F6869" t="s">
        <v>19694</v>
      </c>
      <c r="G6869" t="s">
        <v>214</v>
      </c>
      <c r="H6869" t="s">
        <v>135</v>
      </c>
      <c r="I6869" t="s">
        <v>136</v>
      </c>
      <c r="J6869" t="s">
        <v>3</v>
      </c>
      <c r="K6869" t="s">
        <v>138</v>
      </c>
      <c r="L6869" t="s">
        <v>19695</v>
      </c>
      <c r="M6869" t="s">
        <v>19696</v>
      </c>
      <c r="N6869">
        <v>2.8047222220000001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68.206524949840002</v>
      </c>
      <c r="AE6869">
        <v>68.206524949840002</v>
      </c>
    </row>
    <row r="6870" spans="1:31" x14ac:dyDescent="0.25">
      <c r="A6870">
        <v>2429467</v>
      </c>
      <c r="B6870">
        <v>1</v>
      </c>
      <c r="C6870" t="s">
        <v>80</v>
      </c>
      <c r="D6870" t="s">
        <v>104</v>
      </c>
      <c r="E6870" t="s">
        <v>147</v>
      </c>
      <c r="F6870" t="s">
        <v>19697</v>
      </c>
      <c r="G6870" t="s">
        <v>175</v>
      </c>
      <c r="H6870" t="s">
        <v>135</v>
      </c>
      <c r="I6870" t="s">
        <v>136</v>
      </c>
      <c r="J6870" t="s">
        <v>137</v>
      </c>
      <c r="K6870" t="s">
        <v>138</v>
      </c>
      <c r="L6870" t="s">
        <v>19698</v>
      </c>
      <c r="M6870" t="s">
        <v>19699</v>
      </c>
      <c r="N6870">
        <v>0.50138888800000003</v>
      </c>
      <c r="O6870">
        <v>0</v>
      </c>
      <c r="P6870">
        <v>97</v>
      </c>
      <c r="Q6870">
        <v>0</v>
      </c>
      <c r="R6870">
        <v>0</v>
      </c>
      <c r="S6870">
        <v>0</v>
      </c>
      <c r="T6870">
        <v>2</v>
      </c>
      <c r="U6870">
        <v>0</v>
      </c>
      <c r="V6870">
        <v>0</v>
      </c>
      <c r="W6870">
        <v>0</v>
      </c>
      <c r="X6870">
        <v>10.507359583009899</v>
      </c>
      <c r="Y6870">
        <v>0</v>
      </c>
      <c r="Z6870">
        <v>0</v>
      </c>
      <c r="AA6870">
        <v>0</v>
      </c>
      <c r="AB6870">
        <v>2.1988977266937777</v>
      </c>
      <c r="AC6870">
        <v>0</v>
      </c>
      <c r="AD6870">
        <v>0</v>
      </c>
      <c r="AE6870">
        <v>12.706257309703677</v>
      </c>
    </row>
    <row r="6871" spans="1:31" x14ac:dyDescent="0.25">
      <c r="A6871">
        <v>2429358</v>
      </c>
      <c r="B6871">
        <v>1</v>
      </c>
      <c r="C6871" t="s">
        <v>80</v>
      </c>
      <c r="D6871" t="s">
        <v>89</v>
      </c>
      <c r="E6871" t="s">
        <v>156</v>
      </c>
      <c r="F6871" t="s">
        <v>19700</v>
      </c>
      <c r="G6871" t="s">
        <v>187</v>
      </c>
      <c r="H6871" t="s">
        <v>135</v>
      </c>
      <c r="I6871" t="s">
        <v>136</v>
      </c>
      <c r="J6871" t="s">
        <v>137</v>
      </c>
      <c r="K6871" t="s">
        <v>164</v>
      </c>
      <c r="L6871" t="s">
        <v>19701</v>
      </c>
      <c r="M6871" t="s">
        <v>19702</v>
      </c>
      <c r="N6871">
        <v>5.1566666659999996</v>
      </c>
      <c r="O6871">
        <v>0</v>
      </c>
      <c r="P6871">
        <v>99</v>
      </c>
      <c r="Q6871">
        <v>0</v>
      </c>
      <c r="R6871">
        <v>0</v>
      </c>
      <c r="S6871">
        <v>0</v>
      </c>
      <c r="T6871">
        <v>2</v>
      </c>
      <c r="U6871">
        <v>0</v>
      </c>
      <c r="V6871">
        <v>0</v>
      </c>
      <c r="W6871">
        <v>0</v>
      </c>
      <c r="X6871">
        <v>307.47257873582828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307.47257873582828</v>
      </c>
    </row>
    <row r="6872" spans="1:31" x14ac:dyDescent="0.25">
      <c r="A6872">
        <v>2429607</v>
      </c>
      <c r="B6872">
        <v>1</v>
      </c>
      <c r="C6872" t="s">
        <v>80</v>
      </c>
      <c r="D6872" t="s">
        <v>92</v>
      </c>
      <c r="E6872" t="s">
        <v>161</v>
      </c>
      <c r="F6872" t="s">
        <v>19703</v>
      </c>
      <c r="G6872" t="s">
        <v>256</v>
      </c>
      <c r="H6872" t="s">
        <v>144</v>
      </c>
      <c r="I6872" t="s">
        <v>136</v>
      </c>
      <c r="J6872" t="s">
        <v>137</v>
      </c>
      <c r="K6872" t="s">
        <v>138</v>
      </c>
      <c r="L6872" t="s">
        <v>19704</v>
      </c>
      <c r="M6872" t="s">
        <v>19705</v>
      </c>
      <c r="N6872">
        <v>1.135277777</v>
      </c>
      <c r="O6872">
        <v>0</v>
      </c>
      <c r="P6872">
        <v>0</v>
      </c>
      <c r="Q6872">
        <v>0</v>
      </c>
      <c r="R6872">
        <v>0</v>
      </c>
      <c r="S6872">
        <v>1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1.2186672544434558</v>
      </c>
      <c r="AB6872">
        <v>0</v>
      </c>
      <c r="AC6872">
        <v>0</v>
      </c>
      <c r="AD6872">
        <v>0</v>
      </c>
      <c r="AE6872">
        <v>1.2186672544434558</v>
      </c>
    </row>
    <row r="6873" spans="1:31" x14ac:dyDescent="0.25">
      <c r="A6873">
        <v>2429404</v>
      </c>
      <c r="B6873">
        <v>1</v>
      </c>
      <c r="C6873" t="s">
        <v>80</v>
      </c>
      <c r="D6873" t="s">
        <v>84</v>
      </c>
      <c r="E6873" t="s">
        <v>290</v>
      </c>
      <c r="F6873" t="s">
        <v>19706</v>
      </c>
      <c r="G6873" t="s">
        <v>171</v>
      </c>
      <c r="H6873" t="s">
        <v>135</v>
      </c>
      <c r="I6873" t="s">
        <v>136</v>
      </c>
      <c r="J6873" t="s">
        <v>137</v>
      </c>
      <c r="K6873" t="s">
        <v>138</v>
      </c>
      <c r="L6873" t="s">
        <v>19707</v>
      </c>
      <c r="M6873" t="s">
        <v>19708</v>
      </c>
      <c r="N6873">
        <v>4.0747222220000001</v>
      </c>
      <c r="O6873">
        <v>0</v>
      </c>
      <c r="P6873">
        <v>54</v>
      </c>
      <c r="Q6873">
        <v>0</v>
      </c>
      <c r="R6873">
        <v>0</v>
      </c>
      <c r="S6873">
        <v>0</v>
      </c>
      <c r="T6873">
        <v>3</v>
      </c>
      <c r="U6873">
        <v>0</v>
      </c>
      <c r="V6873">
        <v>0</v>
      </c>
      <c r="W6873">
        <v>0</v>
      </c>
      <c r="X6873">
        <v>57.007138592304422</v>
      </c>
      <c r="Y6873">
        <v>0</v>
      </c>
      <c r="Z6873">
        <v>0</v>
      </c>
      <c r="AA6873">
        <v>0</v>
      </c>
      <c r="AB6873">
        <v>50.705981533095411</v>
      </c>
      <c r="AC6873">
        <v>0</v>
      </c>
      <c r="AD6873">
        <v>0</v>
      </c>
      <c r="AE6873">
        <v>107.71312012539983</v>
      </c>
    </row>
    <row r="6874" spans="1:31" x14ac:dyDescent="0.25">
      <c r="A6874">
        <v>2429484</v>
      </c>
      <c r="B6874">
        <v>1</v>
      </c>
      <c r="C6874" t="s">
        <v>81</v>
      </c>
      <c r="D6874" t="s">
        <v>117</v>
      </c>
      <c r="E6874" t="s">
        <v>161</v>
      </c>
      <c r="F6874" t="s">
        <v>19709</v>
      </c>
      <c r="G6874" t="s">
        <v>256</v>
      </c>
      <c r="H6874" t="s">
        <v>144</v>
      </c>
      <c r="I6874" t="s">
        <v>136</v>
      </c>
      <c r="J6874" t="s">
        <v>137</v>
      </c>
      <c r="K6874" t="s">
        <v>138</v>
      </c>
      <c r="L6874" t="s">
        <v>19710</v>
      </c>
      <c r="M6874" t="s">
        <v>19711</v>
      </c>
      <c r="N6874">
        <v>0.66833333299999997</v>
      </c>
      <c r="O6874">
        <v>0</v>
      </c>
      <c r="P6874">
        <v>0</v>
      </c>
      <c r="Q6874">
        <v>4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0.79841318416300844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0.79841318416300844</v>
      </c>
    </row>
    <row r="6875" spans="1:31" x14ac:dyDescent="0.25">
      <c r="A6875">
        <v>2429341</v>
      </c>
      <c r="B6875">
        <v>1</v>
      </c>
      <c r="C6875" t="s">
        <v>80</v>
      </c>
      <c r="D6875" t="s">
        <v>97</v>
      </c>
      <c r="E6875" t="s">
        <v>178</v>
      </c>
      <c r="F6875" t="s">
        <v>19712</v>
      </c>
      <c r="G6875" t="s">
        <v>355</v>
      </c>
      <c r="H6875" t="s">
        <v>144</v>
      </c>
      <c r="I6875" t="s">
        <v>136</v>
      </c>
      <c r="J6875" t="s">
        <v>137</v>
      </c>
      <c r="K6875" t="s">
        <v>164</v>
      </c>
      <c r="L6875" t="s">
        <v>19713</v>
      </c>
      <c r="M6875" t="s">
        <v>19714</v>
      </c>
      <c r="N6875">
        <v>7.8066666659999999</v>
      </c>
      <c r="O6875">
        <v>1</v>
      </c>
      <c r="P6875">
        <v>215</v>
      </c>
      <c r="Q6875">
        <v>0</v>
      </c>
      <c r="R6875">
        <v>3</v>
      </c>
      <c r="S6875">
        <v>6</v>
      </c>
      <c r="T6875">
        <v>25</v>
      </c>
      <c r="U6875">
        <v>0</v>
      </c>
      <c r="V6875">
        <v>0</v>
      </c>
      <c r="W6875">
        <v>112.39574635399298</v>
      </c>
      <c r="X6875">
        <v>271.41840599793323</v>
      </c>
      <c r="Y6875">
        <v>0</v>
      </c>
      <c r="Z6875">
        <v>0.17324755418068888</v>
      </c>
      <c r="AA6875">
        <v>1272.54404828871</v>
      </c>
      <c r="AB6875">
        <v>75.691799075232183</v>
      </c>
      <c r="AC6875">
        <v>0</v>
      </c>
      <c r="AD6875">
        <v>0</v>
      </c>
      <c r="AE6875">
        <v>1732.2232472700491</v>
      </c>
    </row>
    <row r="6876" spans="1:31" x14ac:dyDescent="0.25">
      <c r="A6876">
        <v>2429321</v>
      </c>
      <c r="B6876">
        <v>1</v>
      </c>
      <c r="C6876" t="s">
        <v>81</v>
      </c>
      <c r="D6876" t="s">
        <v>120</v>
      </c>
      <c r="E6876" t="s">
        <v>161</v>
      </c>
      <c r="F6876" t="s">
        <v>19394</v>
      </c>
      <c r="G6876" t="s">
        <v>143</v>
      </c>
      <c r="H6876" t="s">
        <v>144</v>
      </c>
      <c r="I6876" t="s">
        <v>136</v>
      </c>
      <c r="J6876" t="s">
        <v>137</v>
      </c>
      <c r="K6876" t="s">
        <v>138</v>
      </c>
      <c r="L6876" t="s">
        <v>19715</v>
      </c>
      <c r="M6876" t="s">
        <v>19716</v>
      </c>
      <c r="N6876">
        <v>4.5647222220000003</v>
      </c>
      <c r="O6876">
        <v>4</v>
      </c>
      <c r="P6876">
        <v>878</v>
      </c>
      <c r="Q6876">
        <v>112</v>
      </c>
      <c r="R6876">
        <v>65</v>
      </c>
      <c r="S6876">
        <v>17</v>
      </c>
      <c r="T6876">
        <v>111</v>
      </c>
      <c r="U6876">
        <v>6</v>
      </c>
      <c r="V6876">
        <v>0</v>
      </c>
      <c r="W6876">
        <v>4.3776066799859326</v>
      </c>
      <c r="X6876">
        <v>677.6868955986298</v>
      </c>
      <c r="Y6876">
        <v>76.552860903089794</v>
      </c>
      <c r="Z6876">
        <v>39.575957660165521</v>
      </c>
      <c r="AA6876">
        <v>751.43631515597474</v>
      </c>
      <c r="AB6876">
        <v>375.23284451966578</v>
      </c>
      <c r="AC6876">
        <v>3447.7240375172032</v>
      </c>
      <c r="AD6876">
        <v>0</v>
      </c>
      <c r="AE6876">
        <v>5372.5865180347146</v>
      </c>
    </row>
    <row r="6877" spans="1:31" x14ac:dyDescent="0.25">
      <c r="A6877">
        <v>2429570</v>
      </c>
      <c r="B6877">
        <v>1</v>
      </c>
      <c r="C6877" t="s">
        <v>80</v>
      </c>
      <c r="D6877" t="s">
        <v>96</v>
      </c>
      <c r="E6877" t="s">
        <v>132</v>
      </c>
      <c r="F6877" t="s">
        <v>19717</v>
      </c>
      <c r="G6877" t="s">
        <v>198</v>
      </c>
      <c r="H6877" t="s">
        <v>135</v>
      </c>
      <c r="I6877" t="s">
        <v>136</v>
      </c>
      <c r="J6877" t="s">
        <v>137</v>
      </c>
      <c r="K6877" t="s">
        <v>138</v>
      </c>
      <c r="L6877" t="s">
        <v>19718</v>
      </c>
      <c r="M6877" t="s">
        <v>19719</v>
      </c>
      <c r="N6877">
        <v>6.903611111</v>
      </c>
      <c r="O6877">
        <v>0</v>
      </c>
      <c r="P6877">
        <v>0</v>
      </c>
      <c r="Q6877">
        <v>0</v>
      </c>
      <c r="R6877">
        <v>1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</row>
    <row r="6878" spans="1:31" x14ac:dyDescent="0.25">
      <c r="A6878">
        <v>2429384</v>
      </c>
      <c r="B6878">
        <v>1</v>
      </c>
      <c r="C6878" t="s">
        <v>81</v>
      </c>
      <c r="D6878" t="s">
        <v>128</v>
      </c>
      <c r="E6878" t="s">
        <v>132</v>
      </c>
      <c r="F6878" t="s">
        <v>19720</v>
      </c>
      <c r="G6878" t="s">
        <v>198</v>
      </c>
      <c r="H6878" t="s">
        <v>135</v>
      </c>
      <c r="I6878" t="s">
        <v>136</v>
      </c>
      <c r="J6878" t="s">
        <v>137</v>
      </c>
      <c r="K6878" t="s">
        <v>138</v>
      </c>
      <c r="L6878" t="s">
        <v>19721</v>
      </c>
      <c r="M6878" t="s">
        <v>19722</v>
      </c>
      <c r="N6878">
        <v>3.789722222</v>
      </c>
      <c r="O6878">
        <v>0</v>
      </c>
      <c r="P6878">
        <v>10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8.1425674384970019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8.1425674384970019</v>
      </c>
    </row>
    <row r="6879" spans="1:31" x14ac:dyDescent="0.25">
      <c r="A6879">
        <v>2429776</v>
      </c>
      <c r="B6879">
        <v>1</v>
      </c>
      <c r="C6879" t="s">
        <v>80</v>
      </c>
      <c r="D6879" t="s">
        <v>93</v>
      </c>
      <c r="E6879" t="s">
        <v>178</v>
      </c>
      <c r="F6879" t="s">
        <v>19723</v>
      </c>
      <c r="G6879" t="s">
        <v>175</v>
      </c>
      <c r="H6879" t="s">
        <v>144</v>
      </c>
      <c r="I6879" t="s">
        <v>136</v>
      </c>
      <c r="J6879" t="s">
        <v>137</v>
      </c>
      <c r="K6879" t="s">
        <v>138</v>
      </c>
      <c r="L6879" t="s">
        <v>19724</v>
      </c>
      <c r="M6879" t="s">
        <v>19725</v>
      </c>
      <c r="N6879">
        <v>0.21666666600000001</v>
      </c>
      <c r="O6879">
        <v>0</v>
      </c>
      <c r="P6879">
        <v>66</v>
      </c>
      <c r="Q6879">
        <v>4</v>
      </c>
      <c r="R6879">
        <v>49</v>
      </c>
      <c r="S6879">
        <v>5</v>
      </c>
      <c r="T6879">
        <v>44</v>
      </c>
      <c r="U6879">
        <v>0</v>
      </c>
      <c r="V6879">
        <v>0</v>
      </c>
      <c r="W6879">
        <v>0</v>
      </c>
      <c r="X6879">
        <v>3.4932132260201421</v>
      </c>
      <c r="Y6879">
        <v>3.7828429076279169</v>
      </c>
      <c r="Z6879">
        <v>6.8969147027358781</v>
      </c>
      <c r="AA6879">
        <v>11.361456714047604</v>
      </c>
      <c r="AB6879">
        <v>4.2113968850277717</v>
      </c>
      <c r="AC6879">
        <v>0</v>
      </c>
      <c r="AD6879">
        <v>0</v>
      </c>
      <c r="AE6879">
        <v>29.745824435459308</v>
      </c>
    </row>
    <row r="6880" spans="1:31" x14ac:dyDescent="0.25">
      <c r="A6880">
        <v>2429447</v>
      </c>
      <c r="B6880">
        <v>1</v>
      </c>
      <c r="C6880" t="s">
        <v>81</v>
      </c>
      <c r="D6880" t="s">
        <v>128</v>
      </c>
      <c r="E6880" t="s">
        <v>132</v>
      </c>
      <c r="F6880" t="s">
        <v>19726</v>
      </c>
      <c r="G6880" t="s">
        <v>134</v>
      </c>
      <c r="H6880" t="s">
        <v>135</v>
      </c>
      <c r="I6880" t="s">
        <v>136</v>
      </c>
      <c r="J6880" t="s">
        <v>137</v>
      </c>
      <c r="K6880" t="s">
        <v>138</v>
      </c>
      <c r="L6880" t="s">
        <v>19727</v>
      </c>
      <c r="M6880" t="s">
        <v>19728</v>
      </c>
      <c r="N6880">
        <v>0.99333333300000004</v>
      </c>
      <c r="O6880">
        <v>0</v>
      </c>
      <c r="P6880">
        <v>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</row>
    <row r="6881" spans="1:31" x14ac:dyDescent="0.25">
      <c r="A6881">
        <v>2429470</v>
      </c>
      <c r="B6881">
        <v>1</v>
      </c>
      <c r="C6881" t="s">
        <v>80</v>
      </c>
      <c r="D6881" t="s">
        <v>96</v>
      </c>
      <c r="E6881" t="s">
        <v>132</v>
      </c>
      <c r="F6881" t="s">
        <v>19729</v>
      </c>
      <c r="G6881" t="s">
        <v>134</v>
      </c>
      <c r="H6881" t="s">
        <v>135</v>
      </c>
      <c r="I6881" t="s">
        <v>136</v>
      </c>
      <c r="J6881" t="s">
        <v>137</v>
      </c>
      <c r="K6881" t="s">
        <v>138</v>
      </c>
      <c r="L6881" t="s">
        <v>19730</v>
      </c>
      <c r="M6881" t="s">
        <v>19731</v>
      </c>
      <c r="N6881">
        <v>1.6727777770000001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</row>
    <row r="6882" spans="1:31" x14ac:dyDescent="0.25">
      <c r="A6882">
        <v>2429616</v>
      </c>
      <c r="B6882">
        <v>1</v>
      </c>
      <c r="C6882" t="s">
        <v>81</v>
      </c>
      <c r="D6882" t="s">
        <v>123</v>
      </c>
      <c r="E6882" t="s">
        <v>132</v>
      </c>
      <c r="F6882" t="s">
        <v>19732</v>
      </c>
      <c r="G6882" t="s">
        <v>198</v>
      </c>
      <c r="H6882" t="s">
        <v>135</v>
      </c>
      <c r="I6882" t="s">
        <v>136</v>
      </c>
      <c r="J6882" t="s">
        <v>137</v>
      </c>
      <c r="K6882" t="s">
        <v>138</v>
      </c>
      <c r="L6882" t="s">
        <v>19733</v>
      </c>
      <c r="M6882" t="s">
        <v>19734</v>
      </c>
      <c r="N6882">
        <v>5.4391666660000002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2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22.956155632643195</v>
      </c>
      <c r="AC6882">
        <v>0</v>
      </c>
      <c r="AD6882">
        <v>0</v>
      </c>
      <c r="AE6882">
        <v>22.956155632643195</v>
      </c>
    </row>
    <row r="6883" spans="1:31" x14ac:dyDescent="0.25">
      <c r="A6883">
        <v>2429639</v>
      </c>
      <c r="B6883">
        <v>1</v>
      </c>
      <c r="C6883" t="s">
        <v>81</v>
      </c>
      <c r="D6883" t="s">
        <v>116</v>
      </c>
      <c r="E6883" t="s">
        <v>161</v>
      </c>
      <c r="F6883" t="s">
        <v>6572</v>
      </c>
      <c r="G6883" t="s">
        <v>143</v>
      </c>
      <c r="H6883" t="s">
        <v>144</v>
      </c>
      <c r="I6883" t="s">
        <v>136</v>
      </c>
      <c r="J6883" t="s">
        <v>137</v>
      </c>
      <c r="K6883" t="s">
        <v>138</v>
      </c>
      <c r="L6883" t="s">
        <v>19735</v>
      </c>
      <c r="M6883" t="s">
        <v>19736</v>
      </c>
      <c r="N6883">
        <v>0.454444444</v>
      </c>
      <c r="O6883">
        <v>0</v>
      </c>
      <c r="P6883">
        <v>4917</v>
      </c>
      <c r="Q6883">
        <v>0</v>
      </c>
      <c r="R6883">
        <v>9</v>
      </c>
      <c r="S6883">
        <v>7</v>
      </c>
      <c r="T6883">
        <v>931</v>
      </c>
      <c r="U6883">
        <v>1</v>
      </c>
      <c r="V6883">
        <v>1</v>
      </c>
      <c r="W6883">
        <v>0</v>
      </c>
      <c r="X6883">
        <v>499.44541984115767</v>
      </c>
      <c r="Y6883">
        <v>0</v>
      </c>
      <c r="Z6883">
        <v>1.0167733803156289</v>
      </c>
      <c r="AA6883">
        <v>39.335737346061556</v>
      </c>
      <c r="AB6883">
        <v>322.95510466977714</v>
      </c>
      <c r="AC6883">
        <v>11.825327956227529</v>
      </c>
      <c r="AD6883">
        <v>1.2019718360351934</v>
      </c>
      <c r="AE6883">
        <v>875.78033502957476</v>
      </c>
    </row>
    <row r="6884" spans="1:31" x14ac:dyDescent="0.25">
      <c r="A6884">
        <v>2429808</v>
      </c>
      <c r="B6884">
        <v>1</v>
      </c>
      <c r="C6884" t="s">
        <v>80</v>
      </c>
      <c r="D6884" t="s">
        <v>85</v>
      </c>
      <c r="E6884" t="s">
        <v>147</v>
      </c>
      <c r="F6884" t="s">
        <v>19737</v>
      </c>
      <c r="G6884" t="s">
        <v>479</v>
      </c>
      <c r="H6884" t="s">
        <v>135</v>
      </c>
      <c r="I6884" t="s">
        <v>136</v>
      </c>
      <c r="J6884" t="s">
        <v>137</v>
      </c>
      <c r="K6884" t="s">
        <v>138</v>
      </c>
      <c r="L6884" t="s">
        <v>19738</v>
      </c>
      <c r="M6884" t="s">
        <v>19739</v>
      </c>
      <c r="N6884">
        <v>0.465277777</v>
      </c>
      <c r="O6884">
        <v>0</v>
      </c>
      <c r="P6884">
        <v>142</v>
      </c>
      <c r="Q6884">
        <v>0</v>
      </c>
      <c r="R6884">
        <v>0</v>
      </c>
      <c r="S6884">
        <v>0</v>
      </c>
      <c r="T6884">
        <v>1</v>
      </c>
      <c r="U6884">
        <v>0</v>
      </c>
      <c r="V6884">
        <v>0</v>
      </c>
      <c r="W6884">
        <v>0</v>
      </c>
      <c r="X6884">
        <v>17.891384344512829</v>
      </c>
      <c r="Y6884">
        <v>0</v>
      </c>
      <c r="Z6884">
        <v>0</v>
      </c>
      <c r="AA6884">
        <v>0</v>
      </c>
      <c r="AB6884">
        <v>0.56097366436416662</v>
      </c>
      <c r="AC6884">
        <v>0</v>
      </c>
      <c r="AD6884">
        <v>0</v>
      </c>
      <c r="AE6884">
        <v>18.452358008876995</v>
      </c>
    </row>
    <row r="6885" spans="1:31" x14ac:dyDescent="0.25">
      <c r="A6885">
        <v>2429702</v>
      </c>
      <c r="B6885">
        <v>1</v>
      </c>
      <c r="C6885" t="s">
        <v>80</v>
      </c>
      <c r="D6885" t="s">
        <v>84</v>
      </c>
      <c r="E6885" t="s">
        <v>132</v>
      </c>
      <c r="F6885" t="s">
        <v>19740</v>
      </c>
      <c r="G6885" t="s">
        <v>198</v>
      </c>
      <c r="H6885" t="s">
        <v>135</v>
      </c>
      <c r="I6885" t="s">
        <v>136</v>
      </c>
      <c r="J6885" t="s">
        <v>137</v>
      </c>
      <c r="K6885" t="s">
        <v>138</v>
      </c>
      <c r="L6885" t="s">
        <v>19741</v>
      </c>
      <c r="M6885" t="s">
        <v>19742</v>
      </c>
      <c r="N6885">
        <v>8.3336111109999997</v>
      </c>
      <c r="O6885">
        <v>0</v>
      </c>
      <c r="P6885">
        <v>25</v>
      </c>
      <c r="Q6885">
        <v>0</v>
      </c>
      <c r="R6885">
        <v>0</v>
      </c>
      <c r="S6885">
        <v>0</v>
      </c>
      <c r="T6885">
        <v>10</v>
      </c>
      <c r="U6885">
        <v>0</v>
      </c>
      <c r="V6885">
        <v>0</v>
      </c>
      <c r="W6885">
        <v>0</v>
      </c>
      <c r="X6885">
        <v>36.149491634357744</v>
      </c>
      <c r="Y6885">
        <v>0</v>
      </c>
      <c r="Z6885">
        <v>0</v>
      </c>
      <c r="AA6885">
        <v>0</v>
      </c>
      <c r="AB6885">
        <v>4.8473796005652527</v>
      </c>
      <c r="AC6885">
        <v>0</v>
      </c>
      <c r="AD6885">
        <v>0</v>
      </c>
      <c r="AE6885">
        <v>40.996871234922999</v>
      </c>
    </row>
    <row r="6886" spans="1:31" x14ac:dyDescent="0.25">
      <c r="A6886">
        <v>2429785</v>
      </c>
      <c r="B6886">
        <v>1</v>
      </c>
      <c r="C6886" t="s">
        <v>81</v>
      </c>
      <c r="D6886" t="s">
        <v>117</v>
      </c>
      <c r="E6886" t="s">
        <v>132</v>
      </c>
      <c r="F6886" t="s">
        <v>19743</v>
      </c>
      <c r="G6886" t="s">
        <v>134</v>
      </c>
      <c r="H6886" t="s">
        <v>135</v>
      </c>
      <c r="I6886" t="s">
        <v>136</v>
      </c>
      <c r="J6886" t="s">
        <v>137</v>
      </c>
      <c r="K6886" t="s">
        <v>138</v>
      </c>
      <c r="L6886" t="s">
        <v>19744</v>
      </c>
      <c r="M6886" t="s">
        <v>19745</v>
      </c>
      <c r="N6886">
        <v>3.3286111109999998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</row>
    <row r="6887" spans="1:31" x14ac:dyDescent="0.25">
      <c r="A6887">
        <v>2429656</v>
      </c>
      <c r="B6887">
        <v>1</v>
      </c>
      <c r="C6887" t="s">
        <v>80</v>
      </c>
      <c r="D6887" t="s">
        <v>100</v>
      </c>
      <c r="E6887" t="s">
        <v>178</v>
      </c>
      <c r="F6887" t="s">
        <v>4250</v>
      </c>
      <c r="G6887" t="s">
        <v>143</v>
      </c>
      <c r="H6887" t="s">
        <v>144</v>
      </c>
      <c r="I6887" t="s">
        <v>136</v>
      </c>
      <c r="J6887" t="s">
        <v>137</v>
      </c>
      <c r="K6887" t="s">
        <v>138</v>
      </c>
      <c r="L6887" t="s">
        <v>19746</v>
      </c>
      <c r="M6887" t="s">
        <v>19747</v>
      </c>
      <c r="N6887">
        <v>0.79861111100000004</v>
      </c>
      <c r="O6887">
        <v>0</v>
      </c>
      <c r="P6887">
        <v>996</v>
      </c>
      <c r="Q6887">
        <v>14</v>
      </c>
      <c r="R6887">
        <v>23</v>
      </c>
      <c r="S6887">
        <v>2</v>
      </c>
      <c r="T6887">
        <v>131</v>
      </c>
      <c r="U6887">
        <v>0</v>
      </c>
      <c r="V6887">
        <v>0</v>
      </c>
      <c r="W6887">
        <v>0</v>
      </c>
      <c r="X6887">
        <v>246.78424839000755</v>
      </c>
      <c r="Y6887">
        <v>0.63312732650538206</v>
      </c>
      <c r="Z6887">
        <v>7.3078305183333345</v>
      </c>
      <c r="AA6887">
        <v>8.5895025019312516</v>
      </c>
      <c r="AB6887">
        <v>115.86988921013031</v>
      </c>
      <c r="AC6887">
        <v>0</v>
      </c>
      <c r="AD6887">
        <v>0</v>
      </c>
      <c r="AE6887">
        <v>379.18459794690784</v>
      </c>
    </row>
    <row r="6888" spans="1:31" x14ac:dyDescent="0.25">
      <c r="A6888">
        <v>2429347</v>
      </c>
      <c r="B6888">
        <v>1</v>
      </c>
      <c r="C6888" t="s">
        <v>80</v>
      </c>
      <c r="D6888" t="s">
        <v>110</v>
      </c>
      <c r="E6888" t="s">
        <v>290</v>
      </c>
      <c r="F6888" t="s">
        <v>19748</v>
      </c>
      <c r="G6888" t="s">
        <v>187</v>
      </c>
      <c r="H6888" t="s">
        <v>135</v>
      </c>
      <c r="I6888" t="s">
        <v>136</v>
      </c>
      <c r="J6888" t="s">
        <v>137</v>
      </c>
      <c r="K6888" t="s">
        <v>164</v>
      </c>
      <c r="L6888" t="s">
        <v>19749</v>
      </c>
      <c r="M6888" t="s">
        <v>19750</v>
      </c>
      <c r="N6888">
        <v>0.82361111099999995</v>
      </c>
      <c r="O6888">
        <v>0</v>
      </c>
      <c r="P6888">
        <v>22</v>
      </c>
      <c r="Q6888">
        <v>0</v>
      </c>
      <c r="R6888">
        <v>0</v>
      </c>
      <c r="S6888">
        <v>0</v>
      </c>
      <c r="T6888">
        <v>8</v>
      </c>
      <c r="U6888">
        <v>0</v>
      </c>
      <c r="V6888">
        <v>0</v>
      </c>
      <c r="W6888">
        <v>0</v>
      </c>
      <c r="X6888">
        <v>4.8963301455679691</v>
      </c>
      <c r="Y6888">
        <v>0</v>
      </c>
      <c r="Z6888">
        <v>0</v>
      </c>
      <c r="AA6888">
        <v>0</v>
      </c>
      <c r="AB6888">
        <v>3.9967121898737785</v>
      </c>
      <c r="AC6888">
        <v>0</v>
      </c>
      <c r="AD6888">
        <v>0</v>
      </c>
      <c r="AE6888">
        <v>8.8930423354417485</v>
      </c>
    </row>
    <row r="6889" spans="1:31" x14ac:dyDescent="0.25">
      <c r="A6889">
        <v>2429593</v>
      </c>
      <c r="B6889">
        <v>1</v>
      </c>
      <c r="C6889" t="s">
        <v>80</v>
      </c>
      <c r="D6889" t="s">
        <v>92</v>
      </c>
      <c r="E6889" t="s">
        <v>132</v>
      </c>
      <c r="F6889" t="s">
        <v>19751</v>
      </c>
      <c r="G6889" t="s">
        <v>134</v>
      </c>
      <c r="H6889" t="s">
        <v>135</v>
      </c>
      <c r="I6889" t="s">
        <v>136</v>
      </c>
      <c r="J6889" t="s">
        <v>137</v>
      </c>
      <c r="K6889" t="s">
        <v>138</v>
      </c>
      <c r="L6889" t="s">
        <v>19752</v>
      </c>
      <c r="M6889" t="s">
        <v>19753</v>
      </c>
      <c r="N6889">
        <v>3.9458333329999999</v>
      </c>
      <c r="O6889">
        <v>0</v>
      </c>
      <c r="P6889">
        <v>1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7.650637702579334E-2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7.650637702579334E-2</v>
      </c>
    </row>
    <row r="6890" spans="1:31" x14ac:dyDescent="0.25">
      <c r="A6890">
        <v>2429307</v>
      </c>
      <c r="B6890">
        <v>1</v>
      </c>
      <c r="C6890" t="s">
        <v>80</v>
      </c>
      <c r="D6890" t="s">
        <v>100</v>
      </c>
      <c r="E6890" t="s">
        <v>178</v>
      </c>
      <c r="F6890" t="s">
        <v>19754</v>
      </c>
      <c r="G6890" t="s">
        <v>1428</v>
      </c>
      <c r="H6890" t="s">
        <v>144</v>
      </c>
      <c r="I6890" t="s">
        <v>136</v>
      </c>
      <c r="J6890" t="s">
        <v>137</v>
      </c>
      <c r="K6890" t="s">
        <v>138</v>
      </c>
      <c r="L6890" t="s">
        <v>19755</v>
      </c>
      <c r="M6890" t="s">
        <v>19756</v>
      </c>
      <c r="N6890">
        <v>5.1336111109999996</v>
      </c>
      <c r="O6890">
        <v>0</v>
      </c>
      <c r="P6890">
        <v>302</v>
      </c>
      <c r="Q6890">
        <v>0</v>
      </c>
      <c r="R6890">
        <v>100</v>
      </c>
      <c r="S6890">
        <v>0</v>
      </c>
      <c r="T6890">
        <v>78</v>
      </c>
      <c r="U6890">
        <v>0</v>
      </c>
      <c r="V6890">
        <v>0</v>
      </c>
      <c r="W6890">
        <v>0</v>
      </c>
      <c r="X6890">
        <v>353.93396023610353</v>
      </c>
      <c r="Y6890">
        <v>0</v>
      </c>
      <c r="Z6890">
        <v>285.82422556681337</v>
      </c>
      <c r="AA6890">
        <v>0</v>
      </c>
      <c r="AB6890">
        <v>315.25115533357985</v>
      </c>
      <c r="AC6890">
        <v>0</v>
      </c>
      <c r="AD6890">
        <v>0</v>
      </c>
      <c r="AE6890">
        <v>955.00934113649669</v>
      </c>
    </row>
    <row r="6891" spans="1:31" x14ac:dyDescent="0.25">
      <c r="A6891">
        <v>2429301</v>
      </c>
      <c r="B6891">
        <v>1</v>
      </c>
      <c r="C6891" t="s">
        <v>80</v>
      </c>
      <c r="D6891" t="s">
        <v>83</v>
      </c>
      <c r="E6891" t="s">
        <v>141</v>
      </c>
      <c r="F6891" t="s">
        <v>19757</v>
      </c>
      <c r="G6891" t="s">
        <v>143</v>
      </c>
      <c r="H6891" t="s">
        <v>144</v>
      </c>
      <c r="I6891" t="s">
        <v>136</v>
      </c>
      <c r="J6891" t="s">
        <v>137</v>
      </c>
      <c r="K6891" t="s">
        <v>138</v>
      </c>
      <c r="L6891" t="s">
        <v>19758</v>
      </c>
      <c r="M6891" t="s">
        <v>19759</v>
      </c>
      <c r="N6891">
        <v>1.179444444</v>
      </c>
      <c r="O6891">
        <v>1</v>
      </c>
      <c r="P6891">
        <v>2596</v>
      </c>
      <c r="Q6891">
        <v>0</v>
      </c>
      <c r="R6891">
        <v>17</v>
      </c>
      <c r="S6891">
        <v>8</v>
      </c>
      <c r="T6891">
        <v>420</v>
      </c>
      <c r="U6891">
        <v>2</v>
      </c>
      <c r="V6891">
        <v>6</v>
      </c>
      <c r="W6891">
        <v>0.22950290016231661</v>
      </c>
      <c r="X6891">
        <v>822.70416087726869</v>
      </c>
      <c r="Y6891">
        <v>0</v>
      </c>
      <c r="Z6891">
        <v>25.043546631301545</v>
      </c>
      <c r="AA6891">
        <v>52.630083795947399</v>
      </c>
      <c r="AB6891">
        <v>643.33710473422684</v>
      </c>
      <c r="AC6891">
        <v>12.01292865669275</v>
      </c>
      <c r="AD6891">
        <v>66.923300581888185</v>
      </c>
      <c r="AE6891">
        <v>1622.8806281774878</v>
      </c>
    </row>
    <row r="6892" spans="1:31" x14ac:dyDescent="0.25">
      <c r="A6892">
        <v>2429387</v>
      </c>
      <c r="B6892">
        <v>1</v>
      </c>
      <c r="C6892" t="s">
        <v>80</v>
      </c>
      <c r="D6892" t="s">
        <v>107</v>
      </c>
      <c r="E6892" t="s">
        <v>147</v>
      </c>
      <c r="F6892" t="s">
        <v>19760</v>
      </c>
      <c r="G6892" t="s">
        <v>171</v>
      </c>
      <c r="H6892" t="s">
        <v>135</v>
      </c>
      <c r="I6892" t="s">
        <v>136</v>
      </c>
      <c r="J6892" t="s">
        <v>137</v>
      </c>
      <c r="K6892" t="s">
        <v>138</v>
      </c>
      <c r="L6892" t="s">
        <v>19761</v>
      </c>
      <c r="M6892" t="s">
        <v>19762</v>
      </c>
      <c r="N6892">
        <v>1.7725</v>
      </c>
      <c r="O6892">
        <v>0</v>
      </c>
      <c r="P6892">
        <v>81</v>
      </c>
      <c r="Q6892">
        <v>0</v>
      </c>
      <c r="R6892">
        <v>0</v>
      </c>
      <c r="S6892">
        <v>0</v>
      </c>
      <c r="T6892">
        <v>3</v>
      </c>
      <c r="U6892">
        <v>0</v>
      </c>
      <c r="V6892">
        <v>0</v>
      </c>
      <c r="W6892">
        <v>0</v>
      </c>
      <c r="X6892">
        <v>15.598316924371421</v>
      </c>
      <c r="Y6892">
        <v>0</v>
      </c>
      <c r="Z6892">
        <v>0</v>
      </c>
      <c r="AA6892">
        <v>0</v>
      </c>
      <c r="AB6892">
        <v>8.7761148734181358</v>
      </c>
      <c r="AC6892">
        <v>0</v>
      </c>
      <c r="AD6892">
        <v>0</v>
      </c>
      <c r="AE6892">
        <v>24.374431797789555</v>
      </c>
    </row>
    <row r="6893" spans="1:31" x14ac:dyDescent="0.25">
      <c r="A6893">
        <v>2429553</v>
      </c>
      <c r="B6893">
        <v>1</v>
      </c>
      <c r="C6893" t="s">
        <v>80</v>
      </c>
      <c r="D6893" t="s">
        <v>96</v>
      </c>
      <c r="E6893" t="s">
        <v>178</v>
      </c>
      <c r="F6893" t="s">
        <v>13530</v>
      </c>
      <c r="G6893" t="s">
        <v>187</v>
      </c>
      <c r="H6893" t="s">
        <v>144</v>
      </c>
      <c r="I6893" t="s">
        <v>136</v>
      </c>
      <c r="J6893" t="s">
        <v>137</v>
      </c>
      <c r="K6893" t="s">
        <v>164</v>
      </c>
      <c r="L6893" t="s">
        <v>19763</v>
      </c>
      <c r="M6893" t="s">
        <v>19764</v>
      </c>
      <c r="N6893">
        <v>2.2352777769999999</v>
      </c>
      <c r="O6893">
        <v>2</v>
      </c>
      <c r="P6893">
        <v>479</v>
      </c>
      <c r="Q6893">
        <v>0</v>
      </c>
      <c r="R6893">
        <v>0</v>
      </c>
      <c r="S6893">
        <v>1</v>
      </c>
      <c r="T6893">
        <v>12</v>
      </c>
      <c r="U6893">
        <v>0</v>
      </c>
      <c r="V6893">
        <v>0</v>
      </c>
      <c r="W6893">
        <v>6.8523485623380216</v>
      </c>
      <c r="X6893">
        <v>129.76216822821732</v>
      </c>
      <c r="Y6893">
        <v>0</v>
      </c>
      <c r="Z6893">
        <v>0</v>
      </c>
      <c r="AA6893">
        <v>4.0552511527254111</v>
      </c>
      <c r="AB6893">
        <v>6.8598646626609572</v>
      </c>
      <c r="AC6893">
        <v>0</v>
      </c>
      <c r="AD6893">
        <v>0</v>
      </c>
      <c r="AE6893">
        <v>147.52963260594171</v>
      </c>
    </row>
    <row r="6894" spans="1:31" x14ac:dyDescent="0.25">
      <c r="A6894">
        <v>2429765</v>
      </c>
      <c r="B6894">
        <v>1</v>
      </c>
      <c r="C6894" t="s">
        <v>80</v>
      </c>
      <c r="D6894" t="s">
        <v>95</v>
      </c>
      <c r="E6894" t="s">
        <v>290</v>
      </c>
      <c r="F6894" t="s">
        <v>19765</v>
      </c>
      <c r="G6894" t="s">
        <v>525</v>
      </c>
      <c r="H6894" t="s">
        <v>135</v>
      </c>
      <c r="I6894" t="s">
        <v>136</v>
      </c>
      <c r="J6894" t="s">
        <v>137</v>
      </c>
      <c r="K6894" t="s">
        <v>138</v>
      </c>
      <c r="L6894" t="s">
        <v>19766</v>
      </c>
      <c r="M6894" t="s">
        <v>19767</v>
      </c>
      <c r="N6894">
        <v>3.7941666660000002</v>
      </c>
      <c r="O6894">
        <v>0</v>
      </c>
      <c r="P6894">
        <v>60</v>
      </c>
      <c r="Q6894">
        <v>0</v>
      </c>
      <c r="R6894">
        <v>0</v>
      </c>
      <c r="S6894">
        <v>0</v>
      </c>
      <c r="T6894">
        <v>18</v>
      </c>
      <c r="U6894">
        <v>0</v>
      </c>
      <c r="V6894">
        <v>0</v>
      </c>
      <c r="W6894">
        <v>0</v>
      </c>
      <c r="X6894">
        <v>62.240002799353</v>
      </c>
      <c r="Y6894">
        <v>0</v>
      </c>
      <c r="Z6894">
        <v>0</v>
      </c>
      <c r="AA6894">
        <v>0</v>
      </c>
      <c r="AB6894">
        <v>96.562265519240924</v>
      </c>
      <c r="AC6894">
        <v>0</v>
      </c>
      <c r="AD6894">
        <v>0</v>
      </c>
      <c r="AE6894">
        <v>158.80226831859392</v>
      </c>
    </row>
    <row r="6895" spans="1:31" x14ac:dyDescent="0.25">
      <c r="A6895">
        <v>2429367</v>
      </c>
      <c r="B6895">
        <v>1</v>
      </c>
      <c r="C6895" t="s">
        <v>80</v>
      </c>
      <c r="D6895" t="s">
        <v>100</v>
      </c>
      <c r="E6895" t="s">
        <v>156</v>
      </c>
      <c r="F6895" t="s">
        <v>19768</v>
      </c>
      <c r="G6895" t="s">
        <v>355</v>
      </c>
      <c r="H6895" t="s">
        <v>135</v>
      </c>
      <c r="I6895" t="s">
        <v>136</v>
      </c>
      <c r="J6895" t="s">
        <v>137</v>
      </c>
      <c r="K6895" t="s">
        <v>164</v>
      </c>
      <c r="L6895" t="s">
        <v>19769</v>
      </c>
      <c r="M6895" t="s">
        <v>19770</v>
      </c>
      <c r="N6895">
        <v>8.0916666660000001</v>
      </c>
      <c r="O6895">
        <v>0</v>
      </c>
      <c r="P6895">
        <v>28</v>
      </c>
      <c r="Q6895">
        <v>0</v>
      </c>
      <c r="R6895">
        <v>2</v>
      </c>
      <c r="S6895">
        <v>0</v>
      </c>
      <c r="T6895">
        <v>4</v>
      </c>
      <c r="U6895">
        <v>0</v>
      </c>
      <c r="V6895">
        <v>0</v>
      </c>
      <c r="W6895">
        <v>0</v>
      </c>
      <c r="X6895">
        <v>53.041238370347585</v>
      </c>
      <c r="Y6895">
        <v>0</v>
      </c>
      <c r="Z6895">
        <v>0</v>
      </c>
      <c r="AA6895">
        <v>0</v>
      </c>
      <c r="AB6895">
        <v>43.477860843269895</v>
      </c>
      <c r="AC6895">
        <v>0</v>
      </c>
      <c r="AD6895">
        <v>0</v>
      </c>
      <c r="AE6895">
        <v>96.51909921361748</v>
      </c>
    </row>
    <row r="6896" spans="1:31" x14ac:dyDescent="0.25">
      <c r="A6896">
        <v>2429344</v>
      </c>
      <c r="B6896">
        <v>1</v>
      </c>
      <c r="C6896" t="s">
        <v>80</v>
      </c>
      <c r="D6896" t="s">
        <v>102</v>
      </c>
      <c r="E6896" t="s">
        <v>147</v>
      </c>
      <c r="F6896" t="s">
        <v>19073</v>
      </c>
      <c r="G6896" t="s">
        <v>187</v>
      </c>
      <c r="H6896" t="s">
        <v>135</v>
      </c>
      <c r="I6896" t="s">
        <v>136</v>
      </c>
      <c r="J6896" t="s">
        <v>137</v>
      </c>
      <c r="K6896" t="s">
        <v>164</v>
      </c>
      <c r="L6896" t="s">
        <v>19771</v>
      </c>
      <c r="M6896" t="s">
        <v>19772</v>
      </c>
      <c r="N6896">
        <v>7.8938888880000002</v>
      </c>
      <c r="O6896">
        <v>0</v>
      </c>
      <c r="P6896">
        <v>15</v>
      </c>
      <c r="Q6896">
        <v>0</v>
      </c>
      <c r="R6896">
        <v>1</v>
      </c>
      <c r="S6896">
        <v>0</v>
      </c>
      <c r="T6896">
        <v>2</v>
      </c>
      <c r="U6896">
        <v>0</v>
      </c>
      <c r="V6896">
        <v>0</v>
      </c>
      <c r="W6896">
        <v>0</v>
      </c>
      <c r="X6896">
        <v>17.506687644988119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17.506687644988119</v>
      </c>
    </row>
    <row r="6897" spans="1:31" x14ac:dyDescent="0.25">
      <c r="A6897">
        <v>2429287</v>
      </c>
      <c r="B6897">
        <v>1</v>
      </c>
      <c r="C6897" t="s">
        <v>80</v>
      </c>
      <c r="D6897" t="s">
        <v>101</v>
      </c>
      <c r="E6897" t="s">
        <v>132</v>
      </c>
      <c r="F6897" t="s">
        <v>19773</v>
      </c>
      <c r="G6897" t="s">
        <v>171</v>
      </c>
      <c r="H6897" t="s">
        <v>135</v>
      </c>
      <c r="I6897" t="s">
        <v>136</v>
      </c>
      <c r="J6897" t="s">
        <v>137</v>
      </c>
      <c r="K6897" t="s">
        <v>138</v>
      </c>
      <c r="L6897" t="s">
        <v>19774</v>
      </c>
      <c r="M6897" t="s">
        <v>19775</v>
      </c>
      <c r="N6897">
        <v>0.627222222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1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</row>
    <row r="6898" spans="1:31" x14ac:dyDescent="0.25">
      <c r="A6898">
        <v>2429473</v>
      </c>
      <c r="B6898">
        <v>1</v>
      </c>
      <c r="C6898" t="s">
        <v>81</v>
      </c>
      <c r="D6898" t="s">
        <v>112</v>
      </c>
      <c r="E6898" t="s">
        <v>178</v>
      </c>
      <c r="F6898" t="s">
        <v>2889</v>
      </c>
      <c r="G6898" t="s">
        <v>429</v>
      </c>
      <c r="H6898" t="s">
        <v>144</v>
      </c>
      <c r="I6898" t="s">
        <v>136</v>
      </c>
      <c r="J6898" t="s">
        <v>137</v>
      </c>
      <c r="K6898" t="s">
        <v>138</v>
      </c>
      <c r="L6898" t="s">
        <v>19776</v>
      </c>
      <c r="M6898" t="s">
        <v>19777</v>
      </c>
      <c r="N6898">
        <v>2.6502777769999999</v>
      </c>
      <c r="O6898">
        <v>1</v>
      </c>
      <c r="P6898">
        <v>1412</v>
      </c>
      <c r="Q6898">
        <v>220</v>
      </c>
      <c r="R6898">
        <v>106</v>
      </c>
      <c r="S6898">
        <v>23</v>
      </c>
      <c r="T6898">
        <v>175</v>
      </c>
      <c r="U6898">
        <v>1</v>
      </c>
      <c r="V6898">
        <v>0</v>
      </c>
      <c r="W6898">
        <v>0.58387302465770829</v>
      </c>
      <c r="X6898">
        <v>868.53145373456186</v>
      </c>
      <c r="Y6898">
        <v>177.6728264152882</v>
      </c>
      <c r="Z6898">
        <v>70.776512712293851</v>
      </c>
      <c r="AA6898">
        <v>122.15260597202378</v>
      </c>
      <c r="AB6898">
        <v>293.98013111002126</v>
      </c>
      <c r="AC6898">
        <v>1131.837056189906</v>
      </c>
      <c r="AD6898">
        <v>0</v>
      </c>
      <c r="AE6898">
        <v>2665.5344591587527</v>
      </c>
    </row>
    <row r="6899" spans="1:31" x14ac:dyDescent="0.25">
      <c r="A6899">
        <v>2429573</v>
      </c>
      <c r="B6899">
        <v>1</v>
      </c>
      <c r="C6899" t="s">
        <v>81</v>
      </c>
      <c r="D6899" t="s">
        <v>113</v>
      </c>
      <c r="E6899" t="s">
        <v>178</v>
      </c>
      <c r="F6899" t="s">
        <v>9794</v>
      </c>
      <c r="G6899" t="s">
        <v>143</v>
      </c>
      <c r="H6899" t="s">
        <v>144</v>
      </c>
      <c r="I6899" t="s">
        <v>136</v>
      </c>
      <c r="J6899" t="s">
        <v>137</v>
      </c>
      <c r="K6899" t="s">
        <v>138</v>
      </c>
      <c r="L6899" t="s">
        <v>19778</v>
      </c>
      <c r="M6899" t="s">
        <v>19779</v>
      </c>
      <c r="N6899">
        <v>1.8005555550000001</v>
      </c>
      <c r="O6899">
        <v>0</v>
      </c>
      <c r="P6899">
        <v>269</v>
      </c>
      <c r="Q6899">
        <v>0</v>
      </c>
      <c r="R6899">
        <v>9</v>
      </c>
      <c r="S6899">
        <v>0</v>
      </c>
      <c r="T6899">
        <v>34</v>
      </c>
      <c r="U6899">
        <v>0</v>
      </c>
      <c r="V6899">
        <v>0</v>
      </c>
      <c r="W6899">
        <v>0</v>
      </c>
      <c r="X6899">
        <v>60.687325473335456</v>
      </c>
      <c r="Y6899">
        <v>0</v>
      </c>
      <c r="Z6899">
        <v>0</v>
      </c>
      <c r="AA6899">
        <v>0</v>
      </c>
      <c r="AB6899">
        <v>40.572330575673661</v>
      </c>
      <c r="AC6899">
        <v>0</v>
      </c>
      <c r="AD6899">
        <v>0</v>
      </c>
      <c r="AE6899">
        <v>101.25965604900912</v>
      </c>
    </row>
    <row r="6900" spans="1:31" x14ac:dyDescent="0.25">
      <c r="A6900">
        <v>2429828</v>
      </c>
      <c r="B6900">
        <v>1</v>
      </c>
      <c r="C6900" t="s">
        <v>81</v>
      </c>
      <c r="D6900" t="s">
        <v>121</v>
      </c>
      <c r="E6900" t="s">
        <v>147</v>
      </c>
      <c r="F6900" t="s">
        <v>19780</v>
      </c>
      <c r="G6900" t="s">
        <v>171</v>
      </c>
      <c r="H6900" t="s">
        <v>135</v>
      </c>
      <c r="I6900" t="s">
        <v>136</v>
      </c>
      <c r="J6900" t="s">
        <v>137</v>
      </c>
      <c r="K6900" t="s">
        <v>138</v>
      </c>
      <c r="L6900" t="s">
        <v>19781</v>
      </c>
      <c r="M6900" t="s">
        <v>19782</v>
      </c>
      <c r="N6900">
        <v>0.92277777699999997</v>
      </c>
      <c r="O6900">
        <v>0</v>
      </c>
      <c r="P6900">
        <v>63</v>
      </c>
      <c r="Q6900">
        <v>0</v>
      </c>
      <c r="R6900">
        <v>2</v>
      </c>
      <c r="S6900">
        <v>0</v>
      </c>
      <c r="T6900">
        <v>8</v>
      </c>
      <c r="U6900">
        <v>0</v>
      </c>
      <c r="V6900">
        <v>0</v>
      </c>
      <c r="W6900">
        <v>0</v>
      </c>
      <c r="X6900">
        <v>7.7777376726675707</v>
      </c>
      <c r="Y6900">
        <v>0</v>
      </c>
      <c r="Z6900">
        <v>0</v>
      </c>
      <c r="AA6900">
        <v>0</v>
      </c>
      <c r="AB6900">
        <v>0.43662041100648952</v>
      </c>
      <c r="AC6900">
        <v>0</v>
      </c>
      <c r="AD6900">
        <v>0</v>
      </c>
      <c r="AE6900">
        <v>8.2143580836740604</v>
      </c>
    </row>
    <row r="6901" spans="1:31" x14ac:dyDescent="0.25">
      <c r="A6901">
        <v>2429805</v>
      </c>
      <c r="B6901">
        <v>1</v>
      </c>
      <c r="C6901" t="s">
        <v>81</v>
      </c>
      <c r="D6901" t="s">
        <v>128</v>
      </c>
      <c r="E6901" t="s">
        <v>161</v>
      </c>
      <c r="F6901" t="s">
        <v>5373</v>
      </c>
      <c r="G6901" t="s">
        <v>143</v>
      </c>
      <c r="H6901" t="s">
        <v>144</v>
      </c>
      <c r="I6901" t="s">
        <v>136</v>
      </c>
      <c r="J6901" t="s">
        <v>137</v>
      </c>
      <c r="K6901" t="s">
        <v>138</v>
      </c>
      <c r="L6901" t="s">
        <v>19783</v>
      </c>
      <c r="M6901" t="s">
        <v>19784</v>
      </c>
      <c r="N6901">
        <v>1.2408333330000001</v>
      </c>
      <c r="O6901">
        <v>1</v>
      </c>
      <c r="P6901">
        <v>558</v>
      </c>
      <c r="Q6901">
        <v>3</v>
      </c>
      <c r="R6901">
        <v>28</v>
      </c>
      <c r="S6901">
        <v>1</v>
      </c>
      <c r="T6901">
        <v>64</v>
      </c>
      <c r="U6901">
        <v>0</v>
      </c>
      <c r="V6901">
        <v>0</v>
      </c>
      <c r="W6901">
        <v>0.35106849903299997</v>
      </c>
      <c r="X6901">
        <v>129.92159559459267</v>
      </c>
      <c r="Y6901">
        <v>1.597561738136946</v>
      </c>
      <c r="Z6901">
        <v>7.1671258337107506</v>
      </c>
      <c r="AA6901">
        <v>1.7570094097197333</v>
      </c>
      <c r="AB6901">
        <v>29.227834178919796</v>
      </c>
      <c r="AC6901">
        <v>0</v>
      </c>
      <c r="AD6901">
        <v>0</v>
      </c>
      <c r="AE6901">
        <v>170.02219525411292</v>
      </c>
    </row>
    <row r="6902" spans="1:31" x14ac:dyDescent="0.25">
      <c r="A6902">
        <v>2429636</v>
      </c>
      <c r="B6902">
        <v>1</v>
      </c>
      <c r="C6902" t="s">
        <v>81</v>
      </c>
      <c r="D6902" t="s">
        <v>123</v>
      </c>
      <c r="E6902" t="s">
        <v>161</v>
      </c>
      <c r="F6902" t="s">
        <v>19785</v>
      </c>
      <c r="G6902" t="s">
        <v>187</v>
      </c>
      <c r="H6902" t="s">
        <v>144</v>
      </c>
      <c r="I6902" t="s">
        <v>136</v>
      </c>
      <c r="J6902" t="s">
        <v>137</v>
      </c>
      <c r="K6902" t="s">
        <v>164</v>
      </c>
      <c r="L6902" t="s">
        <v>19786</v>
      </c>
      <c r="M6902" t="s">
        <v>19787</v>
      </c>
      <c r="N6902">
        <v>2.7555555549999999</v>
      </c>
      <c r="O6902">
        <v>0</v>
      </c>
      <c r="P6902">
        <v>689</v>
      </c>
      <c r="Q6902">
        <v>0</v>
      </c>
      <c r="R6902">
        <v>0</v>
      </c>
      <c r="S6902">
        <v>0</v>
      </c>
      <c r="T6902">
        <v>54</v>
      </c>
      <c r="U6902">
        <v>0</v>
      </c>
      <c r="V6902">
        <v>0</v>
      </c>
      <c r="W6902">
        <v>0</v>
      </c>
      <c r="X6902">
        <v>486.26533413136974</v>
      </c>
      <c r="Y6902">
        <v>0</v>
      </c>
      <c r="Z6902">
        <v>0</v>
      </c>
      <c r="AA6902">
        <v>0</v>
      </c>
      <c r="AB6902">
        <v>291.93477732714132</v>
      </c>
      <c r="AC6902">
        <v>0</v>
      </c>
      <c r="AD6902">
        <v>0</v>
      </c>
      <c r="AE6902">
        <v>778.20011145851106</v>
      </c>
    </row>
    <row r="6903" spans="1:31" x14ac:dyDescent="0.25">
      <c r="A6903">
        <v>2429304</v>
      </c>
      <c r="B6903">
        <v>1</v>
      </c>
      <c r="C6903" t="s">
        <v>80</v>
      </c>
      <c r="D6903" t="s">
        <v>83</v>
      </c>
      <c r="E6903" t="s">
        <v>161</v>
      </c>
      <c r="F6903" t="s">
        <v>19788</v>
      </c>
      <c r="G6903" t="s">
        <v>143</v>
      </c>
      <c r="H6903" t="s">
        <v>144</v>
      </c>
      <c r="I6903" t="s">
        <v>136</v>
      </c>
      <c r="J6903" t="s">
        <v>137</v>
      </c>
      <c r="K6903" t="s">
        <v>138</v>
      </c>
      <c r="L6903" t="s">
        <v>19789</v>
      </c>
      <c r="M6903" t="s">
        <v>19790</v>
      </c>
      <c r="N6903">
        <v>0.17277777699999999</v>
      </c>
      <c r="O6903">
        <v>0</v>
      </c>
      <c r="P6903">
        <v>3135</v>
      </c>
      <c r="Q6903">
        <v>1</v>
      </c>
      <c r="R6903">
        <v>3</v>
      </c>
      <c r="S6903">
        <v>12</v>
      </c>
      <c r="T6903">
        <v>1359</v>
      </c>
      <c r="U6903">
        <v>8</v>
      </c>
      <c r="V6903">
        <v>52</v>
      </c>
      <c r="W6903">
        <v>0</v>
      </c>
      <c r="X6903">
        <v>120.90850870744568</v>
      </c>
      <c r="Y6903">
        <v>27.743016454154077</v>
      </c>
      <c r="Z6903">
        <v>0.4235876230396467</v>
      </c>
      <c r="AA6903">
        <v>18.429116165428979</v>
      </c>
      <c r="AB6903">
        <v>224.70381354269111</v>
      </c>
      <c r="AC6903">
        <v>36.4332060353183</v>
      </c>
      <c r="AD6903">
        <v>198.0903544640511</v>
      </c>
      <c r="AE6903">
        <v>626.73160299212884</v>
      </c>
    </row>
    <row r="6904" spans="1:31" x14ac:dyDescent="0.25">
      <c r="A6904">
        <v>2429364</v>
      </c>
      <c r="B6904">
        <v>1</v>
      </c>
      <c r="C6904" t="s">
        <v>80</v>
      </c>
      <c r="D6904" t="s">
        <v>97</v>
      </c>
      <c r="E6904" t="s">
        <v>132</v>
      </c>
      <c r="F6904" t="s">
        <v>19791</v>
      </c>
      <c r="G6904" t="s">
        <v>153</v>
      </c>
      <c r="H6904" t="s">
        <v>135</v>
      </c>
      <c r="I6904" t="s">
        <v>136</v>
      </c>
      <c r="J6904" t="s">
        <v>137</v>
      </c>
      <c r="K6904" t="s">
        <v>138</v>
      </c>
      <c r="L6904" t="s">
        <v>19792</v>
      </c>
      <c r="M6904" t="s">
        <v>19793</v>
      </c>
      <c r="N6904">
        <v>2.1941666660000001</v>
      </c>
      <c r="O6904">
        <v>0</v>
      </c>
      <c r="P6904">
        <v>2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1.9054829433977325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1.9054829433977325</v>
      </c>
    </row>
    <row r="6905" spans="1:31" x14ac:dyDescent="0.25">
      <c r="A6905">
        <v>2429556</v>
      </c>
      <c r="B6905">
        <v>1</v>
      </c>
      <c r="C6905" t="s">
        <v>80</v>
      </c>
      <c r="D6905" t="s">
        <v>87</v>
      </c>
      <c r="E6905" t="s">
        <v>161</v>
      </c>
      <c r="F6905" t="s">
        <v>19794</v>
      </c>
      <c r="G6905" t="s">
        <v>187</v>
      </c>
      <c r="H6905" t="s">
        <v>144</v>
      </c>
      <c r="I6905" t="s">
        <v>136</v>
      </c>
      <c r="J6905" t="s">
        <v>137</v>
      </c>
      <c r="K6905" t="s">
        <v>164</v>
      </c>
      <c r="L6905" t="s">
        <v>19795</v>
      </c>
      <c r="M6905" t="s">
        <v>19796</v>
      </c>
      <c r="N6905">
        <v>1.784166666</v>
      </c>
      <c r="O6905">
        <v>0</v>
      </c>
      <c r="P6905">
        <v>576</v>
      </c>
      <c r="Q6905">
        <v>0</v>
      </c>
      <c r="R6905">
        <v>1</v>
      </c>
      <c r="S6905">
        <v>8</v>
      </c>
      <c r="T6905">
        <v>47</v>
      </c>
      <c r="U6905">
        <v>0</v>
      </c>
      <c r="V6905">
        <v>0</v>
      </c>
      <c r="W6905">
        <v>0</v>
      </c>
      <c r="X6905">
        <v>333.92082119157487</v>
      </c>
      <c r="Y6905">
        <v>0</v>
      </c>
      <c r="Z6905">
        <v>8.0947590927015561E-2</v>
      </c>
      <c r="AA6905">
        <v>163.40396937235099</v>
      </c>
      <c r="AB6905">
        <v>113.02161353706616</v>
      </c>
      <c r="AC6905">
        <v>0</v>
      </c>
      <c r="AD6905">
        <v>0</v>
      </c>
      <c r="AE6905">
        <v>610.42735169191906</v>
      </c>
    </row>
    <row r="6906" spans="1:31" x14ac:dyDescent="0.25">
      <c r="A6906">
        <v>2429390</v>
      </c>
      <c r="B6906">
        <v>1</v>
      </c>
      <c r="C6906" t="s">
        <v>80</v>
      </c>
      <c r="D6906" t="s">
        <v>100</v>
      </c>
      <c r="E6906" t="s">
        <v>161</v>
      </c>
      <c r="F6906" t="s">
        <v>19797</v>
      </c>
      <c r="G6906" t="s">
        <v>256</v>
      </c>
      <c r="H6906" t="s">
        <v>144</v>
      </c>
      <c r="I6906" t="s">
        <v>136</v>
      </c>
      <c r="J6906" t="s">
        <v>137</v>
      </c>
      <c r="K6906" t="s">
        <v>138</v>
      </c>
      <c r="L6906" t="s">
        <v>19798</v>
      </c>
      <c r="M6906" t="s">
        <v>19799</v>
      </c>
      <c r="N6906">
        <v>4.2874999999999996</v>
      </c>
      <c r="O6906">
        <v>0</v>
      </c>
      <c r="P6906">
        <v>58</v>
      </c>
      <c r="Q6906">
        <v>0</v>
      </c>
      <c r="R6906">
        <v>4</v>
      </c>
      <c r="S6906">
        <v>0</v>
      </c>
      <c r="T6906">
        <v>8</v>
      </c>
      <c r="U6906">
        <v>0</v>
      </c>
      <c r="V6906">
        <v>0</v>
      </c>
      <c r="W6906">
        <v>0</v>
      </c>
      <c r="X6906">
        <v>93.228104717522299</v>
      </c>
      <c r="Y6906">
        <v>0</v>
      </c>
      <c r="Z6906">
        <v>5.1327453652873025</v>
      </c>
      <c r="AA6906">
        <v>0</v>
      </c>
      <c r="AB6906">
        <v>45.514060533300501</v>
      </c>
      <c r="AC6906">
        <v>0</v>
      </c>
      <c r="AD6906">
        <v>0</v>
      </c>
      <c r="AE6906">
        <v>143.8749106161101</v>
      </c>
    </row>
    <row r="6907" spans="1:31" x14ac:dyDescent="0.25">
      <c r="A6907">
        <v>2429370</v>
      </c>
      <c r="B6907">
        <v>1</v>
      </c>
      <c r="C6907" t="s">
        <v>81</v>
      </c>
      <c r="D6907" t="s">
        <v>128</v>
      </c>
      <c r="E6907" t="s">
        <v>178</v>
      </c>
      <c r="F6907" t="s">
        <v>19800</v>
      </c>
      <c r="G6907" t="s">
        <v>187</v>
      </c>
      <c r="H6907" t="s">
        <v>144</v>
      </c>
      <c r="I6907" t="s">
        <v>136</v>
      </c>
      <c r="J6907" t="s">
        <v>137</v>
      </c>
      <c r="K6907" t="s">
        <v>164</v>
      </c>
      <c r="L6907" t="s">
        <v>19801</v>
      </c>
      <c r="M6907" t="s">
        <v>19802</v>
      </c>
      <c r="N6907">
        <v>3.5641666660000002</v>
      </c>
      <c r="O6907">
        <v>0</v>
      </c>
      <c r="P6907">
        <v>554</v>
      </c>
      <c r="Q6907">
        <v>1</v>
      </c>
      <c r="R6907">
        <v>70</v>
      </c>
      <c r="S6907">
        <v>3</v>
      </c>
      <c r="T6907">
        <v>119</v>
      </c>
      <c r="U6907">
        <v>1</v>
      </c>
      <c r="V6907">
        <v>0</v>
      </c>
      <c r="W6907">
        <v>0</v>
      </c>
      <c r="X6907">
        <v>455.77390046585646</v>
      </c>
      <c r="Y6907">
        <v>45.588137770336701</v>
      </c>
      <c r="Z6907">
        <v>11.938363203271306</v>
      </c>
      <c r="AA6907">
        <v>20.429536111064703</v>
      </c>
      <c r="AB6907">
        <v>466.49132981163262</v>
      </c>
      <c r="AC6907">
        <v>107.63890447921538</v>
      </c>
      <c r="AD6907">
        <v>0</v>
      </c>
      <c r="AE6907">
        <v>1107.8601718413772</v>
      </c>
    </row>
    <row r="6908" spans="1:31" x14ac:dyDescent="0.25">
      <c r="A6908">
        <v>2429619</v>
      </c>
      <c r="B6908">
        <v>1</v>
      </c>
      <c r="C6908" t="s">
        <v>80</v>
      </c>
      <c r="D6908" t="s">
        <v>104</v>
      </c>
      <c r="E6908" t="s">
        <v>132</v>
      </c>
      <c r="F6908" t="s">
        <v>19803</v>
      </c>
      <c r="G6908" t="s">
        <v>134</v>
      </c>
      <c r="H6908" t="s">
        <v>135</v>
      </c>
      <c r="I6908" t="s">
        <v>136</v>
      </c>
      <c r="J6908" t="s">
        <v>137</v>
      </c>
      <c r="K6908" t="s">
        <v>138</v>
      </c>
      <c r="L6908" t="s">
        <v>19804</v>
      </c>
      <c r="M6908" t="s">
        <v>19805</v>
      </c>
      <c r="N6908">
        <v>2.1586111109999999</v>
      </c>
      <c r="O6908">
        <v>0</v>
      </c>
      <c r="P6908">
        <v>1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2.7235801347561015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2.7235801347561015</v>
      </c>
    </row>
    <row r="6909" spans="1:31" x14ac:dyDescent="0.25">
      <c r="A6909">
        <v>2429762</v>
      </c>
      <c r="B6909">
        <v>1</v>
      </c>
      <c r="C6909" t="s">
        <v>80</v>
      </c>
      <c r="D6909" t="s">
        <v>106</v>
      </c>
      <c r="E6909" t="s">
        <v>290</v>
      </c>
      <c r="F6909" t="s">
        <v>19806</v>
      </c>
      <c r="G6909" t="s">
        <v>308</v>
      </c>
      <c r="H6909" t="s">
        <v>135</v>
      </c>
      <c r="I6909" t="s">
        <v>136</v>
      </c>
      <c r="J6909" t="s">
        <v>137</v>
      </c>
      <c r="K6909" t="s">
        <v>138</v>
      </c>
      <c r="L6909" t="s">
        <v>19807</v>
      </c>
      <c r="M6909" t="s">
        <v>19808</v>
      </c>
      <c r="N6909">
        <v>3.378333333</v>
      </c>
      <c r="O6909">
        <v>0</v>
      </c>
      <c r="P6909">
        <v>18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14.984684593619376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14.984684593619376</v>
      </c>
    </row>
    <row r="6910" spans="1:31" x14ac:dyDescent="0.25">
      <c r="A6910">
        <v>2429676</v>
      </c>
      <c r="B6910">
        <v>1</v>
      </c>
      <c r="C6910" t="s">
        <v>80</v>
      </c>
      <c r="D6910" t="s">
        <v>82</v>
      </c>
      <c r="E6910" t="s">
        <v>132</v>
      </c>
      <c r="F6910" t="s">
        <v>19809</v>
      </c>
      <c r="G6910" t="s">
        <v>198</v>
      </c>
      <c r="H6910" t="s">
        <v>135</v>
      </c>
      <c r="I6910" t="s">
        <v>136</v>
      </c>
      <c r="J6910" t="s">
        <v>137</v>
      </c>
      <c r="K6910" t="s">
        <v>138</v>
      </c>
      <c r="L6910" t="s">
        <v>19810</v>
      </c>
      <c r="M6910" t="s">
        <v>19811</v>
      </c>
      <c r="N6910">
        <v>1.2649999999999999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1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2.3026792843520774</v>
      </c>
      <c r="AC6910">
        <v>0</v>
      </c>
      <c r="AD6910">
        <v>0</v>
      </c>
      <c r="AE6910">
        <v>2.3026792843520774</v>
      </c>
    </row>
    <row r="6911" spans="1:31" x14ac:dyDescent="0.25">
      <c r="A6911">
        <v>2429576</v>
      </c>
      <c r="B6911">
        <v>1</v>
      </c>
      <c r="C6911" t="s">
        <v>80</v>
      </c>
      <c r="D6911" t="s">
        <v>107</v>
      </c>
      <c r="E6911" t="s">
        <v>132</v>
      </c>
      <c r="F6911" t="s">
        <v>19812</v>
      </c>
      <c r="G6911" t="s">
        <v>198</v>
      </c>
      <c r="H6911" t="s">
        <v>135</v>
      </c>
      <c r="I6911" t="s">
        <v>136</v>
      </c>
      <c r="J6911" t="s">
        <v>137</v>
      </c>
      <c r="K6911" t="s">
        <v>138</v>
      </c>
      <c r="L6911" t="s">
        <v>19813</v>
      </c>
      <c r="M6911" t="s">
        <v>19814</v>
      </c>
      <c r="N6911">
        <v>1.4172222219999999</v>
      </c>
      <c r="O6911">
        <v>0</v>
      </c>
      <c r="P6911">
        <v>1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0.23835055956147277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0.23835055956147277</v>
      </c>
    </row>
    <row r="6912" spans="1:31" x14ac:dyDescent="0.25">
      <c r="A6912">
        <v>2429327</v>
      </c>
      <c r="B6912">
        <v>1</v>
      </c>
      <c r="C6912" t="s">
        <v>80</v>
      </c>
      <c r="D6912" t="s">
        <v>110</v>
      </c>
      <c r="E6912" t="s">
        <v>132</v>
      </c>
      <c r="F6912" t="s">
        <v>19815</v>
      </c>
      <c r="G6912" t="s">
        <v>134</v>
      </c>
      <c r="H6912" t="s">
        <v>135</v>
      </c>
      <c r="I6912" t="s">
        <v>136</v>
      </c>
      <c r="J6912" t="s">
        <v>137</v>
      </c>
      <c r="K6912" t="s">
        <v>138</v>
      </c>
      <c r="L6912" t="s">
        <v>19816</v>
      </c>
      <c r="M6912" t="s">
        <v>19817</v>
      </c>
      <c r="N6912">
        <v>0.85250000000000004</v>
      </c>
      <c r="O6912">
        <v>0</v>
      </c>
      <c r="P6912">
        <v>1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0.11449219938136249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0.11449219938136249</v>
      </c>
    </row>
    <row r="6913" spans="1:31" x14ac:dyDescent="0.25">
      <c r="A6913">
        <v>2429376</v>
      </c>
      <c r="B6913">
        <v>1</v>
      </c>
      <c r="C6913" t="s">
        <v>80</v>
      </c>
      <c r="D6913" t="s">
        <v>103</v>
      </c>
      <c r="E6913" t="s">
        <v>178</v>
      </c>
      <c r="F6913" t="s">
        <v>19818</v>
      </c>
      <c r="G6913" t="s">
        <v>187</v>
      </c>
      <c r="H6913" t="s">
        <v>144</v>
      </c>
      <c r="I6913" t="s">
        <v>136</v>
      </c>
      <c r="J6913" t="s">
        <v>137</v>
      </c>
      <c r="K6913" t="s">
        <v>164</v>
      </c>
      <c r="L6913" t="s">
        <v>19819</v>
      </c>
      <c r="M6913" t="s">
        <v>19820</v>
      </c>
      <c r="N6913">
        <v>7.1994444440000001</v>
      </c>
      <c r="O6913">
        <v>12</v>
      </c>
      <c r="P6913">
        <v>4330</v>
      </c>
      <c r="Q6913">
        <v>20</v>
      </c>
      <c r="R6913">
        <v>101</v>
      </c>
      <c r="S6913">
        <v>16</v>
      </c>
      <c r="T6913">
        <v>547</v>
      </c>
      <c r="U6913">
        <v>0</v>
      </c>
      <c r="V6913">
        <v>0</v>
      </c>
      <c r="W6913">
        <v>34.320515387428934</v>
      </c>
      <c r="X6913">
        <v>8033.1683805296279</v>
      </c>
      <c r="Y6913">
        <v>461.96139261237562</v>
      </c>
      <c r="Z6913">
        <v>117.81360335905501</v>
      </c>
      <c r="AA6913">
        <v>632.60828215630784</v>
      </c>
      <c r="AB6913">
        <v>5495.8994256082433</v>
      </c>
      <c r="AC6913">
        <v>0</v>
      </c>
      <c r="AD6913">
        <v>0</v>
      </c>
      <c r="AE6913">
        <v>14775.771599653039</v>
      </c>
    </row>
    <row r="6914" spans="1:31" x14ac:dyDescent="0.25">
      <c r="A6914">
        <v>2429731</v>
      </c>
      <c r="B6914">
        <v>1</v>
      </c>
      <c r="C6914" t="s">
        <v>80</v>
      </c>
      <c r="D6914" t="s">
        <v>97</v>
      </c>
      <c r="E6914" t="s">
        <v>178</v>
      </c>
      <c r="F6914" t="s">
        <v>19821</v>
      </c>
      <c r="G6914" t="s">
        <v>175</v>
      </c>
      <c r="H6914" t="s">
        <v>144</v>
      </c>
      <c r="I6914" t="s">
        <v>136</v>
      </c>
      <c r="J6914" t="s">
        <v>137</v>
      </c>
      <c r="K6914" t="s">
        <v>138</v>
      </c>
      <c r="L6914" t="s">
        <v>19822</v>
      </c>
      <c r="M6914" t="s">
        <v>19823</v>
      </c>
      <c r="N6914">
        <v>0.67694444399999998</v>
      </c>
      <c r="O6914">
        <v>8</v>
      </c>
      <c r="P6914">
        <v>926</v>
      </c>
      <c r="Q6914">
        <v>14</v>
      </c>
      <c r="R6914">
        <v>423</v>
      </c>
      <c r="S6914">
        <v>18</v>
      </c>
      <c r="T6914">
        <v>245</v>
      </c>
      <c r="U6914">
        <v>3</v>
      </c>
      <c r="V6914">
        <v>1</v>
      </c>
      <c r="W6914">
        <v>54.867372572292453</v>
      </c>
      <c r="X6914">
        <v>437.36012987820618</v>
      </c>
      <c r="Y6914">
        <v>35.405632183221108</v>
      </c>
      <c r="Z6914">
        <v>104.31603725049143</v>
      </c>
      <c r="AA6914">
        <v>100.24124031009363</v>
      </c>
      <c r="AB6914">
        <v>195.61705964617784</v>
      </c>
      <c r="AC6914">
        <v>54.239500972072129</v>
      </c>
      <c r="AD6914">
        <v>1.1927254911987113</v>
      </c>
      <c r="AE6914">
        <v>983.23969830375358</v>
      </c>
    </row>
    <row r="6915" spans="1:31" x14ac:dyDescent="0.25">
      <c r="A6915">
        <v>2429399</v>
      </c>
      <c r="B6915">
        <v>1</v>
      </c>
      <c r="C6915" t="s">
        <v>80</v>
      </c>
      <c r="D6915" t="s">
        <v>83</v>
      </c>
      <c r="E6915" t="s">
        <v>161</v>
      </c>
      <c r="F6915" t="s">
        <v>19617</v>
      </c>
      <c r="G6915" t="s">
        <v>143</v>
      </c>
      <c r="H6915" t="s">
        <v>144</v>
      </c>
      <c r="I6915" t="s">
        <v>136</v>
      </c>
      <c r="J6915" t="s">
        <v>137</v>
      </c>
      <c r="K6915" t="s">
        <v>138</v>
      </c>
      <c r="L6915" t="s">
        <v>19824</v>
      </c>
      <c r="M6915" t="s">
        <v>19825</v>
      </c>
      <c r="N6915">
        <v>0.821111111</v>
      </c>
      <c r="O6915">
        <v>0</v>
      </c>
      <c r="P6915">
        <v>1</v>
      </c>
      <c r="Q6915">
        <v>0</v>
      </c>
      <c r="R6915">
        <v>0</v>
      </c>
      <c r="S6915">
        <v>6</v>
      </c>
      <c r="T6915">
        <v>10</v>
      </c>
      <c r="U6915">
        <v>4</v>
      </c>
      <c r="V6915">
        <v>3</v>
      </c>
      <c r="W6915">
        <v>0</v>
      </c>
      <c r="X6915">
        <v>0.59902998465685675</v>
      </c>
      <c r="Y6915">
        <v>0</v>
      </c>
      <c r="Z6915">
        <v>0</v>
      </c>
      <c r="AA6915">
        <v>54.269886769137663</v>
      </c>
      <c r="AB6915">
        <v>82.582932160296025</v>
      </c>
      <c r="AC6915">
        <v>88.08482092000358</v>
      </c>
      <c r="AD6915">
        <v>71.953485065666882</v>
      </c>
      <c r="AE6915">
        <v>297.49015489976102</v>
      </c>
    </row>
    <row r="6916" spans="1:31" x14ac:dyDescent="0.25">
      <c r="A6916">
        <v>2429831</v>
      </c>
      <c r="B6916">
        <v>1</v>
      </c>
      <c r="C6916" t="s">
        <v>80</v>
      </c>
      <c r="D6916" t="s">
        <v>96</v>
      </c>
      <c r="E6916" t="s">
        <v>132</v>
      </c>
      <c r="F6916" t="s">
        <v>19826</v>
      </c>
      <c r="G6916" t="s">
        <v>198</v>
      </c>
      <c r="H6916" t="s">
        <v>135</v>
      </c>
      <c r="I6916" t="s">
        <v>136</v>
      </c>
      <c r="J6916" t="s">
        <v>137</v>
      </c>
      <c r="K6916" t="s">
        <v>138</v>
      </c>
      <c r="L6916" t="s">
        <v>19827</v>
      </c>
      <c r="M6916" t="s">
        <v>19828</v>
      </c>
      <c r="N6916">
        <v>1.4927777769999999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1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1.7256184849680667</v>
      </c>
      <c r="AC6916">
        <v>0</v>
      </c>
      <c r="AD6916">
        <v>0</v>
      </c>
      <c r="AE6916">
        <v>1.7256184849680667</v>
      </c>
    </row>
    <row r="6917" spans="1:31" x14ac:dyDescent="0.25">
      <c r="A6917">
        <v>2429645</v>
      </c>
      <c r="B6917">
        <v>1</v>
      </c>
      <c r="C6917" t="s">
        <v>80</v>
      </c>
      <c r="D6917" t="s">
        <v>83</v>
      </c>
      <c r="E6917" t="s">
        <v>132</v>
      </c>
      <c r="F6917" t="s">
        <v>19829</v>
      </c>
      <c r="G6917" t="s">
        <v>198</v>
      </c>
      <c r="H6917" t="s">
        <v>135</v>
      </c>
      <c r="I6917" t="s">
        <v>136</v>
      </c>
      <c r="J6917" t="s">
        <v>137</v>
      </c>
      <c r="K6917" t="s">
        <v>138</v>
      </c>
      <c r="L6917" t="s">
        <v>19830</v>
      </c>
      <c r="M6917" t="s">
        <v>19831</v>
      </c>
      <c r="N6917">
        <v>1.488611111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1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2.7751440250461776</v>
      </c>
      <c r="AC6917">
        <v>0</v>
      </c>
      <c r="AD6917">
        <v>0</v>
      </c>
      <c r="AE6917">
        <v>2.7751440250461776</v>
      </c>
    </row>
    <row r="6918" spans="1:31" x14ac:dyDescent="0.25">
      <c r="A6918">
        <v>2429748</v>
      </c>
      <c r="B6918">
        <v>1</v>
      </c>
      <c r="C6918" t="s">
        <v>80</v>
      </c>
      <c r="D6918" t="s">
        <v>94</v>
      </c>
      <c r="E6918" t="s">
        <v>147</v>
      </c>
      <c r="F6918" t="s">
        <v>19832</v>
      </c>
      <c r="G6918" t="s">
        <v>175</v>
      </c>
      <c r="H6918" t="s">
        <v>135</v>
      </c>
      <c r="I6918" t="s">
        <v>136</v>
      </c>
      <c r="J6918" t="s">
        <v>137</v>
      </c>
      <c r="K6918" t="s">
        <v>138</v>
      </c>
      <c r="L6918" t="s">
        <v>19833</v>
      </c>
      <c r="M6918" t="s">
        <v>19834</v>
      </c>
      <c r="N6918">
        <v>1.134166666</v>
      </c>
      <c r="O6918">
        <v>0</v>
      </c>
      <c r="P6918">
        <v>21</v>
      </c>
      <c r="Q6918">
        <v>0</v>
      </c>
      <c r="R6918">
        <v>1</v>
      </c>
      <c r="S6918">
        <v>0</v>
      </c>
      <c r="T6918">
        <v>1</v>
      </c>
      <c r="U6918">
        <v>0</v>
      </c>
      <c r="V6918">
        <v>0</v>
      </c>
      <c r="W6918">
        <v>0</v>
      </c>
      <c r="X6918">
        <v>3.3473694815682578</v>
      </c>
      <c r="Y6918">
        <v>0</v>
      </c>
      <c r="Z6918">
        <v>0.44233430301374999</v>
      </c>
      <c r="AA6918">
        <v>0</v>
      </c>
      <c r="AB6918">
        <v>0</v>
      </c>
      <c r="AC6918">
        <v>0</v>
      </c>
      <c r="AD6918">
        <v>0</v>
      </c>
      <c r="AE6918">
        <v>3.7897037845820076</v>
      </c>
    </row>
    <row r="6919" spans="1:31" x14ac:dyDescent="0.25">
      <c r="A6919">
        <v>2429791</v>
      </c>
      <c r="B6919">
        <v>1</v>
      </c>
      <c r="C6919" t="s">
        <v>80</v>
      </c>
      <c r="D6919" t="s">
        <v>106</v>
      </c>
      <c r="E6919" t="s">
        <v>141</v>
      </c>
      <c r="F6919" t="s">
        <v>19835</v>
      </c>
      <c r="G6919" t="s">
        <v>175</v>
      </c>
      <c r="H6919" t="s">
        <v>144</v>
      </c>
      <c r="I6919" t="s">
        <v>136</v>
      </c>
      <c r="J6919" t="s">
        <v>137</v>
      </c>
      <c r="K6919" t="s">
        <v>138</v>
      </c>
      <c r="L6919" t="s">
        <v>19836</v>
      </c>
      <c r="M6919" t="s">
        <v>19837</v>
      </c>
      <c r="N6919">
        <v>1.4497222219999999</v>
      </c>
      <c r="O6919">
        <v>0</v>
      </c>
      <c r="P6919">
        <v>481</v>
      </c>
      <c r="Q6919">
        <v>1</v>
      </c>
      <c r="R6919">
        <v>69</v>
      </c>
      <c r="S6919">
        <v>3</v>
      </c>
      <c r="T6919">
        <v>81</v>
      </c>
      <c r="U6919">
        <v>0</v>
      </c>
      <c r="V6919">
        <v>0</v>
      </c>
      <c r="W6919">
        <v>0</v>
      </c>
      <c r="X6919">
        <v>136.38135962266452</v>
      </c>
      <c r="Y6919">
        <v>2.4032063501884502</v>
      </c>
      <c r="Z6919">
        <v>85.127711165667307</v>
      </c>
      <c r="AA6919">
        <v>5.136983944055026</v>
      </c>
      <c r="AB6919">
        <v>66.954902281873629</v>
      </c>
      <c r="AC6919">
        <v>0</v>
      </c>
      <c r="AD6919">
        <v>0</v>
      </c>
      <c r="AE6919">
        <v>296.00416336444891</v>
      </c>
    </row>
    <row r="6920" spans="1:31" x14ac:dyDescent="0.25">
      <c r="A6920">
        <v>2429436</v>
      </c>
      <c r="B6920">
        <v>1</v>
      </c>
      <c r="C6920" t="s">
        <v>80</v>
      </c>
      <c r="D6920" t="s">
        <v>83</v>
      </c>
      <c r="E6920" t="s">
        <v>178</v>
      </c>
      <c r="F6920" t="s">
        <v>19838</v>
      </c>
      <c r="G6920" t="s">
        <v>143</v>
      </c>
      <c r="H6920" t="s">
        <v>144</v>
      </c>
      <c r="I6920" t="s">
        <v>136</v>
      </c>
      <c r="J6920" t="s">
        <v>137</v>
      </c>
      <c r="K6920" t="s">
        <v>138</v>
      </c>
      <c r="L6920" t="s">
        <v>19839</v>
      </c>
      <c r="M6920" t="s">
        <v>19840</v>
      </c>
      <c r="N6920">
        <v>0.231944444</v>
      </c>
      <c r="O6920">
        <v>4</v>
      </c>
      <c r="P6920">
        <v>281</v>
      </c>
      <c r="Q6920">
        <v>8</v>
      </c>
      <c r="R6920">
        <v>29</v>
      </c>
      <c r="S6920">
        <v>8</v>
      </c>
      <c r="T6920">
        <v>25</v>
      </c>
      <c r="U6920">
        <v>0</v>
      </c>
      <c r="V6920">
        <v>0</v>
      </c>
      <c r="W6920">
        <v>0.35965278381547505</v>
      </c>
      <c r="X6920">
        <v>15.14626207661302</v>
      </c>
      <c r="Y6920">
        <v>1.2144077797965667</v>
      </c>
      <c r="Z6920">
        <v>3.3966532066862003</v>
      </c>
      <c r="AA6920">
        <v>7.5599465820375285</v>
      </c>
      <c r="AB6920">
        <v>11.16068994404233</v>
      </c>
      <c r="AC6920">
        <v>0</v>
      </c>
      <c r="AD6920">
        <v>0</v>
      </c>
      <c r="AE6920">
        <v>38.837612372991124</v>
      </c>
    </row>
    <row r="6921" spans="1:31" x14ac:dyDescent="0.25">
      <c r="A6921">
        <v>2429602</v>
      </c>
      <c r="B6921">
        <v>1</v>
      </c>
      <c r="C6921" t="s">
        <v>80</v>
      </c>
      <c r="D6921" t="s">
        <v>84</v>
      </c>
      <c r="E6921" t="s">
        <v>132</v>
      </c>
      <c r="F6921" t="s">
        <v>19841</v>
      </c>
      <c r="G6921" t="s">
        <v>153</v>
      </c>
      <c r="H6921" t="s">
        <v>135</v>
      </c>
      <c r="I6921" t="s">
        <v>136</v>
      </c>
      <c r="J6921" t="s">
        <v>137</v>
      </c>
      <c r="K6921" t="s">
        <v>138</v>
      </c>
      <c r="L6921" t="s">
        <v>19842</v>
      </c>
      <c r="M6921" t="s">
        <v>19843</v>
      </c>
      <c r="N6921">
        <v>2.8530555550000001</v>
      </c>
      <c r="O6921">
        <v>0</v>
      </c>
      <c r="P6921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0.65475886593801946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0.65475886593801946</v>
      </c>
    </row>
    <row r="6922" spans="1:31" x14ac:dyDescent="0.25">
      <c r="A6922">
        <v>2429814</v>
      </c>
      <c r="B6922">
        <v>1</v>
      </c>
      <c r="C6922" t="s">
        <v>80</v>
      </c>
      <c r="D6922" t="s">
        <v>84</v>
      </c>
      <c r="E6922" t="s">
        <v>132</v>
      </c>
      <c r="F6922" t="s">
        <v>19844</v>
      </c>
      <c r="G6922" t="s">
        <v>134</v>
      </c>
      <c r="H6922" t="s">
        <v>135</v>
      </c>
      <c r="I6922" t="s">
        <v>136</v>
      </c>
      <c r="J6922" t="s">
        <v>137</v>
      </c>
      <c r="K6922" t="s">
        <v>138</v>
      </c>
      <c r="L6922" t="s">
        <v>19845</v>
      </c>
      <c r="M6922" t="s">
        <v>19846</v>
      </c>
      <c r="N6922">
        <v>5.0077777770000003</v>
      </c>
      <c r="O6922">
        <v>0</v>
      </c>
      <c r="P6922">
        <v>3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3.8414540936984047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3.8414540936984047</v>
      </c>
    </row>
    <row r="6923" spans="1:31" x14ac:dyDescent="0.25">
      <c r="A6923">
        <v>2429336</v>
      </c>
      <c r="B6923">
        <v>1</v>
      </c>
      <c r="C6923" t="s">
        <v>80</v>
      </c>
      <c r="D6923" t="s">
        <v>96</v>
      </c>
      <c r="E6923" t="s">
        <v>156</v>
      </c>
      <c r="F6923" t="s">
        <v>19847</v>
      </c>
      <c r="G6923" t="s">
        <v>187</v>
      </c>
      <c r="H6923" t="s">
        <v>135</v>
      </c>
      <c r="I6923" t="s">
        <v>136</v>
      </c>
      <c r="J6923" t="s">
        <v>137</v>
      </c>
      <c r="K6923" t="s">
        <v>164</v>
      </c>
      <c r="L6923" t="s">
        <v>19848</v>
      </c>
      <c r="M6923" t="s">
        <v>19849</v>
      </c>
      <c r="N6923">
        <v>2.2297222219999999</v>
      </c>
      <c r="O6923">
        <v>0</v>
      </c>
      <c r="P6923">
        <v>228</v>
      </c>
      <c r="Q6923">
        <v>0</v>
      </c>
      <c r="R6923">
        <v>0</v>
      </c>
      <c r="S6923">
        <v>0</v>
      </c>
      <c r="T6923">
        <v>13</v>
      </c>
      <c r="U6923">
        <v>0</v>
      </c>
      <c r="V6923">
        <v>0</v>
      </c>
      <c r="W6923">
        <v>0</v>
      </c>
      <c r="X6923">
        <v>159.57306415113121</v>
      </c>
      <c r="Y6923">
        <v>0</v>
      </c>
      <c r="Z6923">
        <v>0</v>
      </c>
      <c r="AA6923">
        <v>0</v>
      </c>
      <c r="AB6923">
        <v>58.033067619395794</v>
      </c>
      <c r="AC6923">
        <v>0</v>
      </c>
      <c r="AD6923">
        <v>0</v>
      </c>
      <c r="AE6923">
        <v>217.60613177052699</v>
      </c>
    </row>
    <row r="6924" spans="1:31" x14ac:dyDescent="0.25">
      <c r="A6924">
        <v>2429373</v>
      </c>
      <c r="B6924">
        <v>1</v>
      </c>
      <c r="C6924" t="s">
        <v>80</v>
      </c>
      <c r="D6924" t="s">
        <v>83</v>
      </c>
      <c r="E6924" t="s">
        <v>161</v>
      </c>
      <c r="F6924" t="s">
        <v>19850</v>
      </c>
      <c r="G6924" t="s">
        <v>355</v>
      </c>
      <c r="H6924" t="s">
        <v>144</v>
      </c>
      <c r="I6924" t="s">
        <v>136</v>
      </c>
      <c r="J6924" t="s">
        <v>137</v>
      </c>
      <c r="K6924" t="s">
        <v>164</v>
      </c>
      <c r="L6924" t="s">
        <v>19851</v>
      </c>
      <c r="M6924" t="s">
        <v>19852</v>
      </c>
      <c r="N6924">
        <v>8.8925000000000001</v>
      </c>
      <c r="O6924">
        <v>0</v>
      </c>
      <c r="P6924">
        <v>252</v>
      </c>
      <c r="Q6924">
        <v>0</v>
      </c>
      <c r="R6924">
        <v>0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706.81766242760557</v>
      </c>
      <c r="Y6924">
        <v>0</v>
      </c>
      <c r="Z6924">
        <v>0</v>
      </c>
      <c r="AA6924">
        <v>0</v>
      </c>
      <c r="AB6924">
        <v>63.60535321106638</v>
      </c>
      <c r="AC6924">
        <v>0</v>
      </c>
      <c r="AD6924">
        <v>0</v>
      </c>
      <c r="AE6924">
        <v>770.42301563867193</v>
      </c>
    </row>
    <row r="6925" spans="1:31" x14ac:dyDescent="0.25">
      <c r="A6925">
        <v>2429628</v>
      </c>
      <c r="B6925">
        <v>1</v>
      </c>
      <c r="C6925" t="s">
        <v>81</v>
      </c>
      <c r="D6925" t="s">
        <v>123</v>
      </c>
      <c r="E6925" t="s">
        <v>161</v>
      </c>
      <c r="F6925" t="s">
        <v>19853</v>
      </c>
      <c r="G6925" t="s">
        <v>187</v>
      </c>
      <c r="H6925" t="s">
        <v>144</v>
      </c>
      <c r="I6925" t="s">
        <v>136</v>
      </c>
      <c r="J6925" t="s">
        <v>137</v>
      </c>
      <c r="K6925" t="s">
        <v>164</v>
      </c>
      <c r="L6925" t="s">
        <v>19854</v>
      </c>
      <c r="M6925" t="s">
        <v>19855</v>
      </c>
      <c r="N6925">
        <v>2.6541666660000001</v>
      </c>
      <c r="O6925">
        <v>0</v>
      </c>
      <c r="P6925">
        <v>887</v>
      </c>
      <c r="Q6925">
        <v>0</v>
      </c>
      <c r="R6925">
        <v>0</v>
      </c>
      <c r="S6925">
        <v>0</v>
      </c>
      <c r="T6925">
        <v>215</v>
      </c>
      <c r="U6925">
        <v>0</v>
      </c>
      <c r="V6925">
        <v>0</v>
      </c>
      <c r="W6925">
        <v>0</v>
      </c>
      <c r="X6925">
        <v>482.50039373932242</v>
      </c>
      <c r="Y6925">
        <v>0</v>
      </c>
      <c r="Z6925">
        <v>0</v>
      </c>
      <c r="AA6925">
        <v>0</v>
      </c>
      <c r="AB6925">
        <v>305.25826433613264</v>
      </c>
      <c r="AC6925">
        <v>0</v>
      </c>
      <c r="AD6925">
        <v>0</v>
      </c>
      <c r="AE6925">
        <v>787.75865807545506</v>
      </c>
    </row>
    <row r="6926" spans="1:31" x14ac:dyDescent="0.25">
      <c r="A6926">
        <v>2429522</v>
      </c>
      <c r="B6926">
        <v>1</v>
      </c>
      <c r="C6926" t="s">
        <v>80</v>
      </c>
      <c r="D6926" t="s">
        <v>101</v>
      </c>
      <c r="E6926" t="s">
        <v>132</v>
      </c>
      <c r="F6926" t="s">
        <v>19856</v>
      </c>
      <c r="G6926" t="s">
        <v>134</v>
      </c>
      <c r="H6926" t="s">
        <v>135</v>
      </c>
      <c r="I6926" t="s">
        <v>136</v>
      </c>
      <c r="J6926" t="s">
        <v>137</v>
      </c>
      <c r="K6926" t="s">
        <v>138</v>
      </c>
      <c r="L6926" t="s">
        <v>19857</v>
      </c>
      <c r="M6926" t="s">
        <v>19858</v>
      </c>
      <c r="N6926">
        <v>2.7763888880000001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</row>
    <row r="6927" spans="1:31" x14ac:dyDescent="0.25">
      <c r="A6927">
        <v>2429330</v>
      </c>
      <c r="B6927">
        <v>1</v>
      </c>
      <c r="C6927" t="s">
        <v>80</v>
      </c>
      <c r="D6927" t="s">
        <v>100</v>
      </c>
      <c r="E6927" t="s">
        <v>161</v>
      </c>
      <c r="F6927" t="s">
        <v>19859</v>
      </c>
      <c r="G6927" t="s">
        <v>256</v>
      </c>
      <c r="H6927" t="s">
        <v>144</v>
      </c>
      <c r="I6927" t="s">
        <v>136</v>
      </c>
      <c r="J6927" t="s">
        <v>137</v>
      </c>
      <c r="K6927" t="s">
        <v>138</v>
      </c>
      <c r="L6927" t="s">
        <v>19860</v>
      </c>
      <c r="M6927" t="s">
        <v>19861</v>
      </c>
      <c r="N6927">
        <v>3.8566666660000002</v>
      </c>
      <c r="O6927">
        <v>0</v>
      </c>
      <c r="P6927">
        <v>0</v>
      </c>
      <c r="Q6927">
        <v>0</v>
      </c>
      <c r="R6927">
        <v>0</v>
      </c>
      <c r="S6927">
        <v>1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245.74729279517942</v>
      </c>
      <c r="AB6927">
        <v>0</v>
      </c>
      <c r="AC6927">
        <v>0</v>
      </c>
      <c r="AD6927">
        <v>0</v>
      </c>
      <c r="AE6927">
        <v>245.74729279517942</v>
      </c>
    </row>
    <row r="6928" spans="1:31" x14ac:dyDescent="0.25">
      <c r="A6928">
        <v>2429565</v>
      </c>
      <c r="B6928">
        <v>1</v>
      </c>
      <c r="C6928" t="s">
        <v>81</v>
      </c>
      <c r="D6928" t="s">
        <v>118</v>
      </c>
      <c r="E6928" t="s">
        <v>161</v>
      </c>
      <c r="F6928" t="s">
        <v>19862</v>
      </c>
      <c r="G6928" t="s">
        <v>187</v>
      </c>
      <c r="H6928" t="s">
        <v>144</v>
      </c>
      <c r="I6928" t="s">
        <v>136</v>
      </c>
      <c r="J6928" t="s">
        <v>137</v>
      </c>
      <c r="K6928" t="s">
        <v>164</v>
      </c>
      <c r="L6928" t="s">
        <v>19863</v>
      </c>
      <c r="M6928" t="s">
        <v>19864</v>
      </c>
      <c r="N6928">
        <v>2.145</v>
      </c>
      <c r="O6928">
        <v>0</v>
      </c>
      <c r="P6928">
        <v>460</v>
      </c>
      <c r="Q6928">
        <v>0</v>
      </c>
      <c r="R6928">
        <v>10</v>
      </c>
      <c r="S6928">
        <v>0</v>
      </c>
      <c r="T6928">
        <v>45</v>
      </c>
      <c r="U6928">
        <v>0</v>
      </c>
      <c r="V6928">
        <v>3</v>
      </c>
      <c r="W6928">
        <v>0</v>
      </c>
      <c r="X6928">
        <v>275.77551719548592</v>
      </c>
      <c r="Y6928">
        <v>0</v>
      </c>
      <c r="Z6928">
        <v>7.4856443922859084</v>
      </c>
      <c r="AA6928">
        <v>0</v>
      </c>
      <c r="AB6928">
        <v>117.51759926212763</v>
      </c>
      <c r="AC6928">
        <v>0</v>
      </c>
      <c r="AD6928">
        <v>479.89307089706205</v>
      </c>
      <c r="AE6928">
        <v>880.67183174696152</v>
      </c>
    </row>
    <row r="6929" spans="1:31" x14ac:dyDescent="0.25">
      <c r="A6929">
        <v>2429519</v>
      </c>
      <c r="B6929">
        <v>1</v>
      </c>
      <c r="C6929" t="s">
        <v>80</v>
      </c>
      <c r="D6929" t="s">
        <v>105</v>
      </c>
      <c r="E6929" t="s">
        <v>178</v>
      </c>
      <c r="F6929" t="s">
        <v>9925</v>
      </c>
      <c r="G6929" t="s">
        <v>143</v>
      </c>
      <c r="H6929" t="s">
        <v>144</v>
      </c>
      <c r="I6929" t="s">
        <v>136</v>
      </c>
      <c r="J6929" t="s">
        <v>137</v>
      </c>
      <c r="K6929" t="s">
        <v>138</v>
      </c>
      <c r="L6929" t="s">
        <v>19865</v>
      </c>
      <c r="M6929" t="s">
        <v>19866</v>
      </c>
      <c r="N6929">
        <v>0.53444444400000002</v>
      </c>
      <c r="O6929">
        <v>20</v>
      </c>
      <c r="P6929">
        <v>885</v>
      </c>
      <c r="Q6929">
        <v>13</v>
      </c>
      <c r="R6929">
        <v>48</v>
      </c>
      <c r="S6929">
        <v>49</v>
      </c>
      <c r="T6929">
        <v>130</v>
      </c>
      <c r="U6929">
        <v>13</v>
      </c>
      <c r="V6929">
        <v>0</v>
      </c>
      <c r="W6929">
        <v>4.0964627163201692</v>
      </c>
      <c r="X6929">
        <v>127.10698403480744</v>
      </c>
      <c r="Y6929">
        <v>12.113736346703149</v>
      </c>
      <c r="Z6929">
        <v>5.9136342243319167</v>
      </c>
      <c r="AA6929">
        <v>403.55110639941188</v>
      </c>
      <c r="AB6929">
        <v>214.91262278480821</v>
      </c>
      <c r="AC6929">
        <v>355.20623926629202</v>
      </c>
      <c r="AD6929">
        <v>0</v>
      </c>
      <c r="AE6929">
        <v>1122.9007857726747</v>
      </c>
    </row>
    <row r="6930" spans="1:31" x14ac:dyDescent="0.25">
      <c r="A6930">
        <v>2429705</v>
      </c>
      <c r="B6930">
        <v>1</v>
      </c>
      <c r="C6930" t="s">
        <v>81</v>
      </c>
      <c r="D6930" t="s">
        <v>123</v>
      </c>
      <c r="E6930" t="s">
        <v>161</v>
      </c>
      <c r="F6930" t="s">
        <v>19867</v>
      </c>
      <c r="G6930" t="s">
        <v>163</v>
      </c>
      <c r="H6930" t="s">
        <v>144</v>
      </c>
      <c r="I6930" t="s">
        <v>136</v>
      </c>
      <c r="J6930" t="s">
        <v>137</v>
      </c>
      <c r="K6930" t="s">
        <v>164</v>
      </c>
      <c r="L6930" t="s">
        <v>19868</v>
      </c>
      <c r="M6930" t="s">
        <v>19869</v>
      </c>
      <c r="N6930">
        <v>0.30194444399999998</v>
      </c>
      <c r="O6930">
        <v>0</v>
      </c>
      <c r="P6930">
        <v>236</v>
      </c>
      <c r="Q6930">
        <v>0</v>
      </c>
      <c r="R6930">
        <v>3</v>
      </c>
      <c r="S6930">
        <v>0</v>
      </c>
      <c r="T6930">
        <v>36</v>
      </c>
      <c r="U6930">
        <v>0</v>
      </c>
      <c r="V6930">
        <v>0</v>
      </c>
      <c r="W6930">
        <v>0</v>
      </c>
      <c r="X6930">
        <v>18.199567340154559</v>
      </c>
      <c r="Y6930">
        <v>0</v>
      </c>
      <c r="Z6930">
        <v>0</v>
      </c>
      <c r="AA6930">
        <v>0</v>
      </c>
      <c r="AB6930">
        <v>9.6154662135415894</v>
      </c>
      <c r="AC6930">
        <v>0</v>
      </c>
      <c r="AD6930">
        <v>0</v>
      </c>
      <c r="AE6930">
        <v>27.815033553696146</v>
      </c>
    </row>
    <row r="6931" spans="1:31" x14ac:dyDescent="0.25">
      <c r="A6931">
        <v>2429688</v>
      </c>
      <c r="B6931">
        <v>1</v>
      </c>
      <c r="C6931" t="s">
        <v>80</v>
      </c>
      <c r="D6931" t="s">
        <v>85</v>
      </c>
      <c r="E6931" t="s">
        <v>132</v>
      </c>
      <c r="F6931" t="s">
        <v>8055</v>
      </c>
      <c r="G6931" t="s">
        <v>198</v>
      </c>
      <c r="H6931" t="s">
        <v>135</v>
      </c>
      <c r="I6931" t="s">
        <v>136</v>
      </c>
      <c r="J6931" t="s">
        <v>137</v>
      </c>
      <c r="K6931" t="s">
        <v>138</v>
      </c>
      <c r="L6931" t="s">
        <v>19870</v>
      </c>
      <c r="M6931" t="s">
        <v>19871</v>
      </c>
      <c r="N6931">
        <v>3.509166666</v>
      </c>
      <c r="O6931">
        <v>0</v>
      </c>
      <c r="P6931">
        <v>6</v>
      </c>
      <c r="Q6931">
        <v>0</v>
      </c>
      <c r="R6931">
        <v>0</v>
      </c>
      <c r="S6931">
        <v>0</v>
      </c>
      <c r="T6931">
        <v>1</v>
      </c>
      <c r="U6931">
        <v>0</v>
      </c>
      <c r="V6931">
        <v>0</v>
      </c>
      <c r="W6931">
        <v>0</v>
      </c>
      <c r="X6931">
        <v>5.3559078232768806</v>
      </c>
      <c r="Y6931">
        <v>0</v>
      </c>
      <c r="Z6931">
        <v>0</v>
      </c>
      <c r="AA6931">
        <v>0</v>
      </c>
      <c r="AB6931">
        <v>2.3126363996575001E-3</v>
      </c>
      <c r="AC6931">
        <v>0</v>
      </c>
      <c r="AD6931">
        <v>0</v>
      </c>
      <c r="AE6931">
        <v>5.3582204596765379</v>
      </c>
    </row>
    <row r="6932" spans="1:31" x14ac:dyDescent="0.25">
      <c r="A6932">
        <v>2429559</v>
      </c>
      <c r="B6932">
        <v>1</v>
      </c>
      <c r="C6932" t="s">
        <v>80</v>
      </c>
      <c r="D6932" t="s">
        <v>87</v>
      </c>
      <c r="E6932" t="s">
        <v>161</v>
      </c>
      <c r="F6932" t="s">
        <v>19872</v>
      </c>
      <c r="G6932" t="s">
        <v>187</v>
      </c>
      <c r="H6932" t="s">
        <v>144</v>
      </c>
      <c r="I6932" t="s">
        <v>136</v>
      </c>
      <c r="J6932" t="s">
        <v>137</v>
      </c>
      <c r="K6932" t="s">
        <v>164</v>
      </c>
      <c r="L6932" t="s">
        <v>19873</v>
      </c>
      <c r="M6932" t="s">
        <v>19874</v>
      </c>
      <c r="N6932">
        <v>5.3791666659999997</v>
      </c>
      <c r="O6932">
        <v>0</v>
      </c>
      <c r="P6932">
        <v>1302</v>
      </c>
      <c r="Q6932">
        <v>0</v>
      </c>
      <c r="R6932">
        <v>0</v>
      </c>
      <c r="S6932">
        <v>0</v>
      </c>
      <c r="T6932">
        <v>70</v>
      </c>
      <c r="U6932">
        <v>0</v>
      </c>
      <c r="V6932">
        <v>0</v>
      </c>
      <c r="W6932">
        <v>0</v>
      </c>
      <c r="X6932">
        <v>2047.5490671392872</v>
      </c>
      <c r="Y6932">
        <v>0</v>
      </c>
      <c r="Z6932">
        <v>0</v>
      </c>
      <c r="AA6932">
        <v>0</v>
      </c>
      <c r="AB6932">
        <v>294.5591719539413</v>
      </c>
      <c r="AC6932">
        <v>0</v>
      </c>
      <c r="AD6932">
        <v>0</v>
      </c>
      <c r="AE6932">
        <v>2342.1082390932283</v>
      </c>
    </row>
    <row r="6933" spans="1:31" x14ac:dyDescent="0.25">
      <c r="A6933">
        <v>2429310</v>
      </c>
      <c r="B6933">
        <v>1</v>
      </c>
      <c r="C6933" t="s">
        <v>80</v>
      </c>
      <c r="D6933" t="s">
        <v>83</v>
      </c>
      <c r="E6933" t="s">
        <v>161</v>
      </c>
      <c r="F6933" t="s">
        <v>19508</v>
      </c>
      <c r="G6933" t="s">
        <v>1428</v>
      </c>
      <c r="H6933" t="s">
        <v>144</v>
      </c>
      <c r="I6933" t="s">
        <v>136</v>
      </c>
      <c r="J6933" t="s">
        <v>137</v>
      </c>
      <c r="K6933" t="s">
        <v>138</v>
      </c>
      <c r="L6933" t="s">
        <v>19875</v>
      </c>
      <c r="M6933" t="s">
        <v>19876</v>
      </c>
      <c r="N6933">
        <v>3.4308333329999998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141</v>
      </c>
      <c r="U6933">
        <v>0</v>
      </c>
      <c r="V6933">
        <v>5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983.17951367361627</v>
      </c>
      <c r="AC6933">
        <v>0</v>
      </c>
      <c r="AD6933">
        <v>207.18255682308825</v>
      </c>
      <c r="AE6933">
        <v>1190.3620704967045</v>
      </c>
    </row>
    <row r="6934" spans="1:31" x14ac:dyDescent="0.25">
      <c r="A6934">
        <v>2429605</v>
      </c>
      <c r="B6934">
        <v>1</v>
      </c>
      <c r="C6934" t="s">
        <v>80</v>
      </c>
      <c r="D6934" t="s">
        <v>88</v>
      </c>
      <c r="E6934" t="s">
        <v>132</v>
      </c>
      <c r="F6934" t="s">
        <v>19877</v>
      </c>
      <c r="G6934" t="s">
        <v>198</v>
      </c>
      <c r="H6934" t="s">
        <v>135</v>
      </c>
      <c r="I6934" t="s">
        <v>136</v>
      </c>
      <c r="J6934" t="s">
        <v>137</v>
      </c>
      <c r="K6934" t="s">
        <v>138</v>
      </c>
      <c r="L6934" t="s">
        <v>19878</v>
      </c>
      <c r="M6934" t="s">
        <v>19879</v>
      </c>
      <c r="N6934">
        <v>2.474444444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1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22.692208739602052</v>
      </c>
      <c r="AC6934">
        <v>0</v>
      </c>
      <c r="AD6934">
        <v>0</v>
      </c>
      <c r="AE6934">
        <v>22.692208739602052</v>
      </c>
    </row>
    <row r="6935" spans="1:31" x14ac:dyDescent="0.25">
      <c r="A6935">
        <v>2429396</v>
      </c>
      <c r="B6935">
        <v>1</v>
      </c>
      <c r="C6935" t="s">
        <v>80</v>
      </c>
      <c r="D6935" t="s">
        <v>105</v>
      </c>
      <c r="E6935" t="s">
        <v>161</v>
      </c>
      <c r="F6935" t="s">
        <v>19880</v>
      </c>
      <c r="G6935" t="s">
        <v>187</v>
      </c>
      <c r="H6935" t="s">
        <v>144</v>
      </c>
      <c r="I6935" t="s">
        <v>136</v>
      </c>
      <c r="J6935" t="s">
        <v>137</v>
      </c>
      <c r="K6935" t="s">
        <v>164</v>
      </c>
      <c r="L6935" t="s">
        <v>19881</v>
      </c>
      <c r="M6935" t="s">
        <v>19882</v>
      </c>
      <c r="N6935">
        <v>5.2383333329999999</v>
      </c>
      <c r="O6935">
        <v>0</v>
      </c>
      <c r="P6935">
        <v>5653</v>
      </c>
      <c r="Q6935">
        <v>0</v>
      </c>
      <c r="R6935">
        <v>0</v>
      </c>
      <c r="S6935">
        <v>2</v>
      </c>
      <c r="T6935">
        <v>323</v>
      </c>
      <c r="U6935">
        <v>0</v>
      </c>
      <c r="V6935">
        <v>1</v>
      </c>
      <c r="W6935">
        <v>0</v>
      </c>
      <c r="X6935">
        <v>8165.2558213277671</v>
      </c>
      <c r="Y6935">
        <v>0</v>
      </c>
      <c r="Z6935">
        <v>0</v>
      </c>
      <c r="AA6935">
        <v>645.80582750918177</v>
      </c>
      <c r="AB6935">
        <v>2595.3487130910221</v>
      </c>
      <c r="AC6935">
        <v>0</v>
      </c>
      <c r="AD6935">
        <v>60.768993229817553</v>
      </c>
      <c r="AE6935">
        <v>11467.179355157788</v>
      </c>
    </row>
    <row r="6936" spans="1:31" x14ac:dyDescent="0.25">
      <c r="A6936">
        <v>2429356</v>
      </c>
      <c r="B6936">
        <v>1</v>
      </c>
      <c r="C6936" t="s">
        <v>80</v>
      </c>
      <c r="D6936" t="s">
        <v>96</v>
      </c>
      <c r="E6936" t="s">
        <v>132</v>
      </c>
      <c r="F6936" t="s">
        <v>19883</v>
      </c>
      <c r="G6936" t="s">
        <v>198</v>
      </c>
      <c r="H6936" t="s">
        <v>135</v>
      </c>
      <c r="I6936" t="s">
        <v>136</v>
      </c>
      <c r="J6936" t="s">
        <v>137</v>
      </c>
      <c r="K6936" t="s">
        <v>138</v>
      </c>
      <c r="L6936" t="s">
        <v>19884</v>
      </c>
      <c r="M6936" t="s">
        <v>19885</v>
      </c>
      <c r="N6936">
        <v>3.3222222220000002</v>
      </c>
      <c r="O6936">
        <v>0</v>
      </c>
      <c r="P6936">
        <v>1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0.41224331614598003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0.41224331614598003</v>
      </c>
    </row>
    <row r="6937" spans="1:31" x14ac:dyDescent="0.25">
      <c r="A6937">
        <v>2429768</v>
      </c>
      <c r="B6937">
        <v>1</v>
      </c>
      <c r="C6937" t="s">
        <v>80</v>
      </c>
      <c r="D6937" t="s">
        <v>93</v>
      </c>
      <c r="E6937" t="s">
        <v>161</v>
      </c>
      <c r="F6937" t="s">
        <v>19886</v>
      </c>
      <c r="G6937" t="s">
        <v>301</v>
      </c>
      <c r="H6937" t="s">
        <v>144</v>
      </c>
      <c r="I6937" t="s">
        <v>136</v>
      </c>
      <c r="J6937" t="s">
        <v>137</v>
      </c>
      <c r="K6937" t="s">
        <v>138</v>
      </c>
      <c r="L6937" t="s">
        <v>19887</v>
      </c>
      <c r="M6937" t="s">
        <v>19888</v>
      </c>
      <c r="N6937">
        <v>0.52611111099999996</v>
      </c>
      <c r="O6937">
        <v>0</v>
      </c>
      <c r="P6937">
        <v>190</v>
      </c>
      <c r="Q6937">
        <v>0</v>
      </c>
      <c r="R6937">
        <v>13</v>
      </c>
      <c r="S6937">
        <v>0</v>
      </c>
      <c r="T6937">
        <v>37</v>
      </c>
      <c r="U6937">
        <v>0</v>
      </c>
      <c r="V6937">
        <v>0</v>
      </c>
      <c r="W6937">
        <v>0</v>
      </c>
      <c r="X6937">
        <v>28.603413454012596</v>
      </c>
      <c r="Y6937">
        <v>0</v>
      </c>
      <c r="Z6937">
        <v>6.5735621515313154</v>
      </c>
      <c r="AA6937">
        <v>0</v>
      </c>
      <c r="AB6937">
        <v>14.380566565750938</v>
      </c>
      <c r="AC6937">
        <v>0</v>
      </c>
      <c r="AD6937">
        <v>0</v>
      </c>
      <c r="AE6937">
        <v>49.557542171294848</v>
      </c>
    </row>
    <row r="6938" spans="1:31" x14ac:dyDescent="0.25">
      <c r="A6938">
        <v>2429462</v>
      </c>
      <c r="B6938">
        <v>1</v>
      </c>
      <c r="C6938" t="s">
        <v>80</v>
      </c>
      <c r="D6938" t="s">
        <v>82</v>
      </c>
      <c r="E6938" t="s">
        <v>229</v>
      </c>
      <c r="F6938" t="s">
        <v>19889</v>
      </c>
      <c r="G6938" t="s">
        <v>143</v>
      </c>
      <c r="H6938" t="s">
        <v>144</v>
      </c>
      <c r="I6938" t="s">
        <v>136</v>
      </c>
      <c r="J6938" t="s">
        <v>137</v>
      </c>
      <c r="K6938" t="s">
        <v>138</v>
      </c>
      <c r="L6938" t="s">
        <v>19890</v>
      </c>
      <c r="M6938" t="s">
        <v>19891</v>
      </c>
      <c r="N6938">
        <v>1.135555555</v>
      </c>
      <c r="O6938">
        <v>0</v>
      </c>
      <c r="P6938">
        <v>8750</v>
      </c>
      <c r="Q6938">
        <v>0</v>
      </c>
      <c r="R6938">
        <v>0</v>
      </c>
      <c r="S6938">
        <v>4</v>
      </c>
      <c r="T6938">
        <v>1055</v>
      </c>
      <c r="U6938">
        <v>0</v>
      </c>
      <c r="V6938">
        <v>0</v>
      </c>
      <c r="W6938">
        <v>0</v>
      </c>
      <c r="X6938">
        <v>3121.7492618916667</v>
      </c>
      <c r="Y6938">
        <v>0</v>
      </c>
      <c r="Z6938">
        <v>0</v>
      </c>
      <c r="AA6938">
        <v>1423.3898015980858</v>
      </c>
      <c r="AB6938">
        <v>1237.6498845041538</v>
      </c>
      <c r="AC6938">
        <v>0</v>
      </c>
      <c r="AD6938">
        <v>0</v>
      </c>
      <c r="AE6938">
        <v>5782.7889479939058</v>
      </c>
    </row>
    <row r="6939" spans="1:31" x14ac:dyDescent="0.25">
      <c r="A6939">
        <v>2429788</v>
      </c>
      <c r="B6939">
        <v>1</v>
      </c>
      <c r="C6939" t="s">
        <v>81</v>
      </c>
      <c r="D6939" t="s">
        <v>122</v>
      </c>
      <c r="E6939" t="s">
        <v>132</v>
      </c>
      <c r="F6939" t="s">
        <v>19892</v>
      </c>
      <c r="G6939" t="s">
        <v>134</v>
      </c>
      <c r="H6939" t="s">
        <v>135</v>
      </c>
      <c r="I6939" t="s">
        <v>136</v>
      </c>
      <c r="J6939" t="s">
        <v>137</v>
      </c>
      <c r="K6939" t="s">
        <v>138</v>
      </c>
      <c r="L6939" t="s">
        <v>19893</v>
      </c>
      <c r="M6939" t="s">
        <v>19894</v>
      </c>
      <c r="N6939">
        <v>1.8858333329999999</v>
      </c>
      <c r="O6939">
        <v>0</v>
      </c>
      <c r="P6939">
        <v>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</row>
    <row r="6940" spans="1:31" x14ac:dyDescent="0.25">
      <c r="A6940">
        <v>2429290</v>
      </c>
      <c r="B6940">
        <v>1</v>
      </c>
      <c r="C6940" t="s">
        <v>80</v>
      </c>
      <c r="D6940" t="s">
        <v>96</v>
      </c>
      <c r="E6940" t="s">
        <v>132</v>
      </c>
      <c r="F6940" t="s">
        <v>19895</v>
      </c>
      <c r="G6940" t="s">
        <v>198</v>
      </c>
      <c r="H6940" t="s">
        <v>135</v>
      </c>
      <c r="I6940" t="s">
        <v>136</v>
      </c>
      <c r="J6940" t="s">
        <v>137</v>
      </c>
      <c r="K6940" t="s">
        <v>138</v>
      </c>
      <c r="L6940" t="s">
        <v>19896</v>
      </c>
      <c r="M6940" t="s">
        <v>19897</v>
      </c>
      <c r="N6940">
        <v>4.2125000000000004</v>
      </c>
      <c r="O6940">
        <v>0</v>
      </c>
      <c r="P6940">
        <v>3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5.8718630504938556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5.8718630504938556</v>
      </c>
    </row>
    <row r="6941" spans="1:31" x14ac:dyDescent="0.25">
      <c r="A6941">
        <v>2429313</v>
      </c>
      <c r="B6941">
        <v>1</v>
      </c>
      <c r="C6941" t="s">
        <v>81</v>
      </c>
      <c r="D6941" t="s">
        <v>127</v>
      </c>
      <c r="E6941" t="s">
        <v>156</v>
      </c>
      <c r="F6941" t="s">
        <v>19898</v>
      </c>
      <c r="G6941" t="s">
        <v>158</v>
      </c>
      <c r="H6941" t="s">
        <v>135</v>
      </c>
      <c r="I6941" t="s">
        <v>136</v>
      </c>
      <c r="J6941" t="s">
        <v>137</v>
      </c>
      <c r="K6941" t="s">
        <v>138</v>
      </c>
      <c r="L6941" t="s">
        <v>19899</v>
      </c>
      <c r="M6941" t="s">
        <v>19900</v>
      </c>
      <c r="N6941">
        <v>1.5480555549999999</v>
      </c>
      <c r="O6941">
        <v>0</v>
      </c>
      <c r="P6941">
        <v>93</v>
      </c>
      <c r="Q6941">
        <v>0</v>
      </c>
      <c r="R6941">
        <v>6</v>
      </c>
      <c r="S6941">
        <v>0</v>
      </c>
      <c r="T6941">
        <v>19</v>
      </c>
      <c r="U6941">
        <v>0</v>
      </c>
      <c r="V6941">
        <v>0</v>
      </c>
      <c r="W6941">
        <v>0</v>
      </c>
      <c r="X6941">
        <v>24.855182117347553</v>
      </c>
      <c r="Y6941">
        <v>0</v>
      </c>
      <c r="Z6941">
        <v>1.5523447597135653</v>
      </c>
      <c r="AA6941">
        <v>0</v>
      </c>
      <c r="AB6941">
        <v>23.498543320330437</v>
      </c>
      <c r="AC6941">
        <v>0</v>
      </c>
      <c r="AD6941">
        <v>0</v>
      </c>
      <c r="AE6941">
        <v>49.906070197391557</v>
      </c>
    </row>
    <row r="6942" spans="1:31" x14ac:dyDescent="0.25">
      <c r="A6942">
        <v>2429413</v>
      </c>
      <c r="B6942">
        <v>1</v>
      </c>
      <c r="C6942" t="s">
        <v>80</v>
      </c>
      <c r="D6942" t="s">
        <v>108</v>
      </c>
      <c r="E6942" t="s">
        <v>147</v>
      </c>
      <c r="F6942" t="s">
        <v>4850</v>
      </c>
      <c r="G6942" t="s">
        <v>187</v>
      </c>
      <c r="H6942" t="s">
        <v>135</v>
      </c>
      <c r="I6942" t="s">
        <v>136</v>
      </c>
      <c r="J6942" t="s">
        <v>137</v>
      </c>
      <c r="K6942" t="s">
        <v>164</v>
      </c>
      <c r="L6942" t="s">
        <v>19901</v>
      </c>
      <c r="M6942" t="s">
        <v>19902</v>
      </c>
      <c r="N6942">
        <v>7.7630555550000002</v>
      </c>
      <c r="O6942">
        <v>0</v>
      </c>
      <c r="P6942">
        <v>14</v>
      </c>
      <c r="Q6942">
        <v>0</v>
      </c>
      <c r="R6942">
        <v>1</v>
      </c>
      <c r="S6942">
        <v>0</v>
      </c>
      <c r="T6942">
        <v>3</v>
      </c>
      <c r="U6942">
        <v>0</v>
      </c>
      <c r="V6942">
        <v>0</v>
      </c>
      <c r="W6942">
        <v>0</v>
      </c>
      <c r="X6942">
        <v>11.591862422400451</v>
      </c>
      <c r="Y6942">
        <v>0</v>
      </c>
      <c r="Z6942">
        <v>0</v>
      </c>
      <c r="AA6942">
        <v>0</v>
      </c>
      <c r="AB6942">
        <v>6.4101198890800335</v>
      </c>
      <c r="AC6942">
        <v>0</v>
      </c>
      <c r="AD6942">
        <v>0</v>
      </c>
      <c r="AE6942">
        <v>18.001982311480486</v>
      </c>
    </row>
    <row r="6943" spans="1:31" x14ac:dyDescent="0.25">
      <c r="A6943">
        <v>2429419</v>
      </c>
      <c r="B6943">
        <v>1</v>
      </c>
      <c r="C6943" t="s">
        <v>80</v>
      </c>
      <c r="D6943" t="s">
        <v>104</v>
      </c>
      <c r="E6943" t="s">
        <v>178</v>
      </c>
      <c r="F6943" t="s">
        <v>14458</v>
      </c>
      <c r="G6943" t="s">
        <v>175</v>
      </c>
      <c r="H6943" t="s">
        <v>144</v>
      </c>
      <c r="I6943" t="s">
        <v>136</v>
      </c>
      <c r="J6943" t="s">
        <v>137</v>
      </c>
      <c r="K6943" t="s">
        <v>138</v>
      </c>
      <c r="L6943" t="s">
        <v>19903</v>
      </c>
      <c r="M6943" t="s">
        <v>19904</v>
      </c>
      <c r="N6943">
        <v>0.74361111099999999</v>
      </c>
      <c r="O6943">
        <v>1</v>
      </c>
      <c r="P6943">
        <v>466</v>
      </c>
      <c r="Q6943">
        <v>22</v>
      </c>
      <c r="R6943">
        <v>27</v>
      </c>
      <c r="S6943">
        <v>28</v>
      </c>
      <c r="T6943">
        <v>73</v>
      </c>
      <c r="U6943">
        <v>5</v>
      </c>
      <c r="V6943">
        <v>0</v>
      </c>
      <c r="W6943">
        <v>1.8991413618688138</v>
      </c>
      <c r="X6943">
        <v>88.948542724658537</v>
      </c>
      <c r="Y6943">
        <v>12.387803564134517</v>
      </c>
      <c r="Z6943">
        <v>4.7188057645309316</v>
      </c>
      <c r="AA6943">
        <v>355.44448143110509</v>
      </c>
      <c r="AB6943">
        <v>70.744646314183271</v>
      </c>
      <c r="AC6943">
        <v>262.0443418573841</v>
      </c>
      <c r="AD6943">
        <v>0</v>
      </c>
      <c r="AE6943">
        <v>796.18776301786522</v>
      </c>
    </row>
    <row r="6944" spans="1:31" x14ac:dyDescent="0.25">
      <c r="A6944">
        <v>2429333</v>
      </c>
      <c r="B6944">
        <v>1</v>
      </c>
      <c r="C6944" t="s">
        <v>81</v>
      </c>
      <c r="D6944" t="s">
        <v>124</v>
      </c>
      <c r="E6944" t="s">
        <v>178</v>
      </c>
      <c r="F6944" t="s">
        <v>19905</v>
      </c>
      <c r="G6944" t="s">
        <v>187</v>
      </c>
      <c r="H6944" t="s">
        <v>144</v>
      </c>
      <c r="I6944" t="s">
        <v>136</v>
      </c>
      <c r="J6944" t="s">
        <v>137</v>
      </c>
      <c r="K6944" t="s">
        <v>164</v>
      </c>
      <c r="L6944" t="s">
        <v>19906</v>
      </c>
      <c r="M6944" t="s">
        <v>19907</v>
      </c>
      <c r="N6944">
        <v>1.6655555550000001</v>
      </c>
      <c r="O6944">
        <v>2</v>
      </c>
      <c r="P6944">
        <v>377</v>
      </c>
      <c r="Q6944">
        <v>94</v>
      </c>
      <c r="R6944">
        <v>84</v>
      </c>
      <c r="S6944">
        <v>10</v>
      </c>
      <c r="T6944">
        <v>32</v>
      </c>
      <c r="U6944">
        <v>1</v>
      </c>
      <c r="V6944">
        <v>0</v>
      </c>
      <c r="W6944">
        <v>0.41549777384791664</v>
      </c>
      <c r="X6944">
        <v>89.650318013981618</v>
      </c>
      <c r="Y6944">
        <v>9.286605236046773</v>
      </c>
      <c r="Z6944">
        <v>2.4197885732674003</v>
      </c>
      <c r="AA6944">
        <v>28.354108316969551</v>
      </c>
      <c r="AB6944">
        <v>63.763902887068497</v>
      </c>
      <c r="AC6944">
        <v>277.76331087277504</v>
      </c>
      <c r="AD6944">
        <v>0</v>
      </c>
      <c r="AE6944">
        <v>471.65353167395676</v>
      </c>
    </row>
    <row r="6945" spans="1:31" x14ac:dyDescent="0.25">
      <c r="A6945">
        <v>2429668</v>
      </c>
      <c r="B6945">
        <v>1</v>
      </c>
      <c r="C6945" t="s">
        <v>81</v>
      </c>
      <c r="D6945" t="s">
        <v>123</v>
      </c>
      <c r="E6945" t="s">
        <v>161</v>
      </c>
      <c r="F6945" t="s">
        <v>19908</v>
      </c>
      <c r="G6945" t="s">
        <v>187</v>
      </c>
      <c r="H6945" t="s">
        <v>144</v>
      </c>
      <c r="I6945" t="s">
        <v>136</v>
      </c>
      <c r="J6945" t="s">
        <v>137</v>
      </c>
      <c r="K6945" t="s">
        <v>164</v>
      </c>
      <c r="L6945" t="s">
        <v>19909</v>
      </c>
      <c r="M6945" t="s">
        <v>19910</v>
      </c>
      <c r="N6945">
        <v>0.74833333300000004</v>
      </c>
      <c r="O6945">
        <v>0</v>
      </c>
      <c r="P6945">
        <v>718</v>
      </c>
      <c r="Q6945">
        <v>0</v>
      </c>
      <c r="R6945">
        <v>0</v>
      </c>
      <c r="S6945">
        <v>0</v>
      </c>
      <c r="T6945">
        <v>68</v>
      </c>
      <c r="U6945">
        <v>0</v>
      </c>
      <c r="V6945">
        <v>0</v>
      </c>
      <c r="W6945">
        <v>0</v>
      </c>
      <c r="X6945">
        <v>114.94473986049071</v>
      </c>
      <c r="Y6945">
        <v>0</v>
      </c>
      <c r="Z6945">
        <v>0</v>
      </c>
      <c r="AA6945">
        <v>0</v>
      </c>
      <c r="AB6945">
        <v>46.761455723638846</v>
      </c>
      <c r="AC6945">
        <v>0</v>
      </c>
      <c r="AD6945">
        <v>0</v>
      </c>
      <c r="AE6945">
        <v>161.70619558412955</v>
      </c>
    </row>
    <row r="6946" spans="1:31" x14ac:dyDescent="0.25">
      <c r="A6946">
        <v>2429582</v>
      </c>
      <c r="B6946">
        <v>1</v>
      </c>
      <c r="C6946" t="s">
        <v>80</v>
      </c>
      <c r="D6946" t="s">
        <v>101</v>
      </c>
      <c r="E6946" t="s">
        <v>147</v>
      </c>
      <c r="F6946" t="s">
        <v>7124</v>
      </c>
      <c r="G6946" t="s">
        <v>175</v>
      </c>
      <c r="H6946" t="s">
        <v>135</v>
      </c>
      <c r="I6946" t="s">
        <v>136</v>
      </c>
      <c r="J6946" t="s">
        <v>137</v>
      </c>
      <c r="K6946" t="s">
        <v>138</v>
      </c>
      <c r="L6946" t="s">
        <v>19911</v>
      </c>
      <c r="M6946" t="s">
        <v>19912</v>
      </c>
      <c r="N6946">
        <v>0.94499999999999995</v>
      </c>
      <c r="O6946">
        <v>0</v>
      </c>
      <c r="P6946">
        <v>112</v>
      </c>
      <c r="Q6946">
        <v>0</v>
      </c>
      <c r="R6946">
        <v>0</v>
      </c>
      <c r="S6946">
        <v>0</v>
      </c>
      <c r="T6946">
        <v>6</v>
      </c>
      <c r="U6946">
        <v>0</v>
      </c>
      <c r="V6946">
        <v>0</v>
      </c>
      <c r="W6946">
        <v>0</v>
      </c>
      <c r="X6946">
        <v>11.43524309367762</v>
      </c>
      <c r="Y6946">
        <v>0</v>
      </c>
      <c r="Z6946">
        <v>0</v>
      </c>
      <c r="AA6946">
        <v>0</v>
      </c>
      <c r="AB6946">
        <v>1.9765946911409997</v>
      </c>
      <c r="AC6946">
        <v>0</v>
      </c>
      <c r="AD6946">
        <v>0</v>
      </c>
      <c r="AE6946">
        <v>13.411837784818619</v>
      </c>
    </row>
    <row r="6947" spans="1:31" x14ac:dyDescent="0.25">
      <c r="A6947">
        <v>2429422</v>
      </c>
      <c r="B6947">
        <v>1</v>
      </c>
      <c r="C6947" t="s">
        <v>80</v>
      </c>
      <c r="D6947" t="s">
        <v>99</v>
      </c>
      <c r="E6947" t="s">
        <v>178</v>
      </c>
      <c r="F6947" t="s">
        <v>14893</v>
      </c>
      <c r="G6947" t="s">
        <v>143</v>
      </c>
      <c r="H6947" t="s">
        <v>144</v>
      </c>
      <c r="I6947" t="s">
        <v>136</v>
      </c>
      <c r="J6947" t="s">
        <v>137</v>
      </c>
      <c r="K6947" t="s">
        <v>138</v>
      </c>
      <c r="L6947" t="s">
        <v>19913</v>
      </c>
      <c r="M6947" t="s">
        <v>19914</v>
      </c>
      <c r="N6947">
        <v>0.133611111</v>
      </c>
      <c r="O6947">
        <v>3</v>
      </c>
      <c r="P6947">
        <v>1830</v>
      </c>
      <c r="Q6947">
        <v>1</v>
      </c>
      <c r="R6947">
        <v>33</v>
      </c>
      <c r="S6947">
        <v>7</v>
      </c>
      <c r="T6947">
        <v>189</v>
      </c>
      <c r="U6947">
        <v>0</v>
      </c>
      <c r="V6947">
        <v>3</v>
      </c>
      <c r="W6947">
        <v>0.62489066615435074</v>
      </c>
      <c r="X6947">
        <v>41.674301702669545</v>
      </c>
      <c r="Y6947">
        <v>3.4866136147938341E-2</v>
      </c>
      <c r="Z6947">
        <v>1.4421869891766748</v>
      </c>
      <c r="AA6947">
        <v>3.9486401142084038</v>
      </c>
      <c r="AB6947">
        <v>22.065096083280395</v>
      </c>
      <c r="AC6947">
        <v>0</v>
      </c>
      <c r="AD6947">
        <v>51.158446221947287</v>
      </c>
      <c r="AE6947">
        <v>120.9484279135846</v>
      </c>
    </row>
    <row r="6948" spans="1:31" x14ac:dyDescent="0.25">
      <c r="A6948">
        <v>2429591</v>
      </c>
      <c r="B6948">
        <v>1</v>
      </c>
      <c r="C6948" t="s">
        <v>81</v>
      </c>
      <c r="D6948" t="s">
        <v>123</v>
      </c>
      <c r="E6948" t="s">
        <v>161</v>
      </c>
      <c r="F6948" t="s">
        <v>19915</v>
      </c>
      <c r="G6948" t="s">
        <v>187</v>
      </c>
      <c r="H6948" t="s">
        <v>144</v>
      </c>
      <c r="I6948" t="s">
        <v>136</v>
      </c>
      <c r="J6948" t="s">
        <v>137</v>
      </c>
      <c r="K6948" t="s">
        <v>164</v>
      </c>
      <c r="L6948" t="s">
        <v>19916</v>
      </c>
      <c r="M6948" t="s">
        <v>19917</v>
      </c>
      <c r="N6948">
        <v>4.7186111110000004</v>
      </c>
      <c r="O6948">
        <v>0</v>
      </c>
      <c r="P6948">
        <v>390</v>
      </c>
      <c r="Q6948">
        <v>0</v>
      </c>
      <c r="R6948">
        <v>12</v>
      </c>
      <c r="S6948">
        <v>0</v>
      </c>
      <c r="T6948">
        <v>17</v>
      </c>
      <c r="U6948">
        <v>0</v>
      </c>
      <c r="V6948">
        <v>0</v>
      </c>
      <c r="W6948">
        <v>0</v>
      </c>
      <c r="X6948">
        <v>453.31298071499401</v>
      </c>
      <c r="Y6948">
        <v>0</v>
      </c>
      <c r="Z6948">
        <v>0</v>
      </c>
      <c r="AA6948">
        <v>0</v>
      </c>
      <c r="AB6948">
        <v>70.743755048848683</v>
      </c>
      <c r="AC6948">
        <v>0</v>
      </c>
      <c r="AD6948">
        <v>0</v>
      </c>
      <c r="AE6948">
        <v>524.05673576384265</v>
      </c>
    </row>
    <row r="6949" spans="1:31" x14ac:dyDescent="0.25">
      <c r="A6949">
        <v>2429568</v>
      </c>
      <c r="B6949">
        <v>1</v>
      </c>
      <c r="C6949" t="s">
        <v>80</v>
      </c>
      <c r="D6949" t="s">
        <v>87</v>
      </c>
      <c r="E6949" t="s">
        <v>132</v>
      </c>
      <c r="F6949" t="s">
        <v>19918</v>
      </c>
      <c r="G6949" t="s">
        <v>153</v>
      </c>
      <c r="H6949" t="s">
        <v>135</v>
      </c>
      <c r="I6949" t="s">
        <v>136</v>
      </c>
      <c r="J6949" t="s">
        <v>137</v>
      </c>
      <c r="K6949" t="s">
        <v>138</v>
      </c>
      <c r="L6949" t="s">
        <v>19919</v>
      </c>
      <c r="M6949" t="s">
        <v>19920</v>
      </c>
      <c r="N6949">
        <v>1.1033333329999999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4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1.19966840036142</v>
      </c>
      <c r="AC6949">
        <v>0</v>
      </c>
      <c r="AD6949">
        <v>0</v>
      </c>
      <c r="AE6949">
        <v>1.19966840036142</v>
      </c>
    </row>
    <row r="6950" spans="1:31" x14ac:dyDescent="0.25">
      <c r="A6950">
        <v>2429777</v>
      </c>
      <c r="B6950">
        <v>1</v>
      </c>
      <c r="C6950" t="s">
        <v>81</v>
      </c>
      <c r="D6950" t="s">
        <v>128</v>
      </c>
      <c r="E6950" t="s">
        <v>132</v>
      </c>
      <c r="F6950" t="s">
        <v>19921</v>
      </c>
      <c r="G6950" t="s">
        <v>153</v>
      </c>
      <c r="H6950" t="s">
        <v>135</v>
      </c>
      <c r="I6950" t="s">
        <v>136</v>
      </c>
      <c r="J6950" t="s">
        <v>137</v>
      </c>
      <c r="K6950" t="s">
        <v>138</v>
      </c>
      <c r="L6950" t="s">
        <v>19922</v>
      </c>
      <c r="M6950" t="s">
        <v>19923</v>
      </c>
      <c r="N6950">
        <v>0.90111111099999996</v>
      </c>
      <c r="O6950">
        <v>0</v>
      </c>
      <c r="P6950">
        <v>9</v>
      </c>
      <c r="Q6950">
        <v>0</v>
      </c>
      <c r="R6950">
        <v>0</v>
      </c>
      <c r="S6950">
        <v>0</v>
      </c>
      <c r="T6950">
        <v>2</v>
      </c>
      <c r="U6950">
        <v>0</v>
      </c>
      <c r="V6950">
        <v>0</v>
      </c>
      <c r="W6950">
        <v>0</v>
      </c>
      <c r="X6950">
        <v>2.2581944110320769</v>
      </c>
      <c r="Y6950">
        <v>0</v>
      </c>
      <c r="Z6950">
        <v>0</v>
      </c>
      <c r="AA6950">
        <v>0</v>
      </c>
      <c r="AB6950">
        <v>1.5436647532954821</v>
      </c>
      <c r="AC6950">
        <v>0</v>
      </c>
      <c r="AD6950">
        <v>0</v>
      </c>
      <c r="AE6950">
        <v>3.801859164327559</v>
      </c>
    </row>
    <row r="6951" spans="1:31" x14ac:dyDescent="0.25">
      <c r="A6951">
        <v>2429445</v>
      </c>
      <c r="B6951">
        <v>1</v>
      </c>
      <c r="C6951" t="s">
        <v>80</v>
      </c>
      <c r="D6951" t="s">
        <v>100</v>
      </c>
      <c r="E6951" t="s">
        <v>132</v>
      </c>
      <c r="F6951" t="s">
        <v>19924</v>
      </c>
      <c r="G6951" t="s">
        <v>198</v>
      </c>
      <c r="H6951" t="s">
        <v>135</v>
      </c>
      <c r="I6951" t="s">
        <v>136</v>
      </c>
      <c r="J6951" t="s">
        <v>137</v>
      </c>
      <c r="K6951" t="s">
        <v>138</v>
      </c>
      <c r="L6951" t="s">
        <v>19925</v>
      </c>
      <c r="M6951" t="s">
        <v>19926</v>
      </c>
      <c r="N6951">
        <v>4.9458333330000004</v>
      </c>
      <c r="O6951">
        <v>0</v>
      </c>
      <c r="P6951">
        <v>1</v>
      </c>
      <c r="Q6951">
        <v>0</v>
      </c>
      <c r="R6951">
        <v>0</v>
      </c>
      <c r="S6951">
        <v>0</v>
      </c>
      <c r="T6951">
        <v>1</v>
      </c>
      <c r="U6951">
        <v>0</v>
      </c>
      <c r="V6951">
        <v>0</v>
      </c>
      <c r="W6951">
        <v>0</v>
      </c>
      <c r="X6951">
        <v>5.0866416856666674E-4</v>
      </c>
      <c r="Y6951">
        <v>0</v>
      </c>
      <c r="Z6951">
        <v>0</v>
      </c>
      <c r="AA6951">
        <v>0</v>
      </c>
      <c r="AB6951">
        <v>0.73332540865513063</v>
      </c>
      <c r="AC6951">
        <v>0</v>
      </c>
      <c r="AD6951">
        <v>0</v>
      </c>
      <c r="AE6951">
        <v>0.73383407282369728</v>
      </c>
    </row>
    <row r="6952" spans="1:31" x14ac:dyDescent="0.25">
      <c r="A6952">
        <v>2429299</v>
      </c>
      <c r="B6952">
        <v>1</v>
      </c>
      <c r="C6952" t="s">
        <v>80</v>
      </c>
      <c r="D6952" t="s">
        <v>101</v>
      </c>
      <c r="E6952" t="s">
        <v>147</v>
      </c>
      <c r="F6952" t="s">
        <v>11453</v>
      </c>
      <c r="G6952" t="s">
        <v>175</v>
      </c>
      <c r="H6952" t="s">
        <v>135</v>
      </c>
      <c r="I6952" t="s">
        <v>136</v>
      </c>
      <c r="J6952" t="s">
        <v>137</v>
      </c>
      <c r="K6952" t="s">
        <v>138</v>
      </c>
      <c r="L6952" t="s">
        <v>19927</v>
      </c>
      <c r="M6952" t="s">
        <v>19928</v>
      </c>
      <c r="N6952">
        <v>1.0475000000000001</v>
      </c>
      <c r="O6952">
        <v>0</v>
      </c>
      <c r="P6952">
        <v>45</v>
      </c>
      <c r="Q6952">
        <v>0</v>
      </c>
      <c r="R6952">
        <v>0</v>
      </c>
      <c r="S6952">
        <v>0</v>
      </c>
      <c r="T6952">
        <v>3</v>
      </c>
      <c r="U6952">
        <v>0</v>
      </c>
      <c r="V6952">
        <v>0</v>
      </c>
      <c r="W6952">
        <v>0</v>
      </c>
      <c r="X6952">
        <v>11.367848151347395</v>
      </c>
      <c r="Y6952">
        <v>0</v>
      </c>
      <c r="Z6952">
        <v>0</v>
      </c>
      <c r="AA6952">
        <v>0</v>
      </c>
      <c r="AB6952">
        <v>11.131599385141355</v>
      </c>
      <c r="AC6952">
        <v>0</v>
      </c>
      <c r="AD6952">
        <v>0</v>
      </c>
      <c r="AE6952">
        <v>22.499447536488752</v>
      </c>
    </row>
    <row r="6953" spans="1:31" x14ac:dyDescent="0.25">
      <c r="A6953">
        <v>2429405</v>
      </c>
      <c r="B6953">
        <v>1</v>
      </c>
      <c r="C6953" t="s">
        <v>80</v>
      </c>
      <c r="D6953" t="s">
        <v>103</v>
      </c>
      <c r="E6953" t="s">
        <v>147</v>
      </c>
      <c r="F6953" t="s">
        <v>19929</v>
      </c>
      <c r="G6953" t="s">
        <v>149</v>
      </c>
      <c r="H6953" t="s">
        <v>135</v>
      </c>
      <c r="I6953" t="s">
        <v>136</v>
      </c>
      <c r="J6953" t="s">
        <v>137</v>
      </c>
      <c r="K6953" t="s">
        <v>138</v>
      </c>
      <c r="L6953" t="s">
        <v>19930</v>
      </c>
      <c r="M6953" t="s">
        <v>19931</v>
      </c>
      <c r="N6953">
        <v>1.469166666</v>
      </c>
      <c r="O6953">
        <v>0</v>
      </c>
      <c r="P6953">
        <v>82</v>
      </c>
      <c r="Q6953">
        <v>0</v>
      </c>
      <c r="R6953">
        <v>2</v>
      </c>
      <c r="S6953">
        <v>0</v>
      </c>
      <c r="T6953">
        <v>9</v>
      </c>
      <c r="U6953">
        <v>0</v>
      </c>
      <c r="V6953">
        <v>0</v>
      </c>
      <c r="W6953">
        <v>0</v>
      </c>
      <c r="X6953">
        <v>28.045570107258868</v>
      </c>
      <c r="Y6953">
        <v>0</v>
      </c>
      <c r="Z6953">
        <v>0</v>
      </c>
      <c r="AA6953">
        <v>0</v>
      </c>
      <c r="AB6953">
        <v>43.255262263908222</v>
      </c>
      <c r="AC6953">
        <v>0</v>
      </c>
      <c r="AD6953">
        <v>0</v>
      </c>
      <c r="AE6953">
        <v>71.30083237116709</v>
      </c>
    </row>
    <row r="6954" spans="1:31" x14ac:dyDescent="0.25">
      <c r="A6954">
        <v>2429737</v>
      </c>
      <c r="B6954">
        <v>1</v>
      </c>
      <c r="C6954" t="s">
        <v>81</v>
      </c>
      <c r="D6954" t="s">
        <v>122</v>
      </c>
      <c r="E6954" t="s">
        <v>132</v>
      </c>
      <c r="F6954" t="s">
        <v>19932</v>
      </c>
      <c r="G6954" t="s">
        <v>153</v>
      </c>
      <c r="H6954" t="s">
        <v>135</v>
      </c>
      <c r="I6954" t="s">
        <v>136</v>
      </c>
      <c r="J6954" t="s">
        <v>137</v>
      </c>
      <c r="K6954" t="s">
        <v>138</v>
      </c>
      <c r="L6954" t="s">
        <v>19933</v>
      </c>
      <c r="M6954" t="s">
        <v>19934</v>
      </c>
      <c r="N6954">
        <v>0.85805555499999997</v>
      </c>
      <c r="O6954">
        <v>0</v>
      </c>
      <c r="P6954">
        <v>0</v>
      </c>
      <c r="Q6954">
        <v>0</v>
      </c>
      <c r="R6954">
        <v>2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0.35578121227054998</v>
      </c>
      <c r="AA6954">
        <v>0</v>
      </c>
      <c r="AB6954">
        <v>0</v>
      </c>
      <c r="AC6954">
        <v>0</v>
      </c>
      <c r="AD6954">
        <v>0</v>
      </c>
      <c r="AE6954">
        <v>0.35578121227054998</v>
      </c>
    </row>
    <row r="6955" spans="1:31" x14ac:dyDescent="0.25">
      <c r="A6955">
        <v>2429345</v>
      </c>
      <c r="B6955">
        <v>1</v>
      </c>
      <c r="C6955" t="s">
        <v>80</v>
      </c>
      <c r="D6955" t="s">
        <v>111</v>
      </c>
      <c r="E6955" t="s">
        <v>156</v>
      </c>
      <c r="F6955" t="s">
        <v>19935</v>
      </c>
      <c r="G6955" t="s">
        <v>187</v>
      </c>
      <c r="H6955" t="s">
        <v>135</v>
      </c>
      <c r="I6955" t="s">
        <v>136</v>
      </c>
      <c r="J6955" t="s">
        <v>137</v>
      </c>
      <c r="K6955" t="s">
        <v>164</v>
      </c>
      <c r="L6955" t="s">
        <v>19936</v>
      </c>
      <c r="M6955" t="s">
        <v>19937</v>
      </c>
      <c r="N6955">
        <v>3.2202777770000002</v>
      </c>
      <c r="O6955">
        <v>0</v>
      </c>
      <c r="P6955">
        <v>680</v>
      </c>
      <c r="Q6955">
        <v>0</v>
      </c>
      <c r="R6955">
        <v>0</v>
      </c>
      <c r="S6955">
        <v>0</v>
      </c>
      <c r="T6955">
        <v>47</v>
      </c>
      <c r="U6955">
        <v>0</v>
      </c>
      <c r="V6955">
        <v>0</v>
      </c>
      <c r="W6955">
        <v>0</v>
      </c>
      <c r="X6955">
        <v>754.84154354074656</v>
      </c>
      <c r="Y6955">
        <v>0</v>
      </c>
      <c r="Z6955">
        <v>0</v>
      </c>
      <c r="AA6955">
        <v>0</v>
      </c>
      <c r="AB6955">
        <v>199.42003970192735</v>
      </c>
      <c r="AC6955">
        <v>0</v>
      </c>
      <c r="AD6955">
        <v>0</v>
      </c>
      <c r="AE6955">
        <v>954.26158324267385</v>
      </c>
    </row>
    <row r="6956" spans="1:31" x14ac:dyDescent="0.25">
      <c r="A6956">
        <v>2429359</v>
      </c>
      <c r="B6956">
        <v>1</v>
      </c>
      <c r="C6956" t="s">
        <v>80</v>
      </c>
      <c r="D6956" t="s">
        <v>98</v>
      </c>
      <c r="E6956" t="s">
        <v>178</v>
      </c>
      <c r="F6956" t="s">
        <v>19938</v>
      </c>
      <c r="G6956" t="s">
        <v>143</v>
      </c>
      <c r="H6956" t="s">
        <v>144</v>
      </c>
      <c r="I6956" t="s">
        <v>136</v>
      </c>
      <c r="J6956" t="s">
        <v>137</v>
      </c>
      <c r="K6956" t="s">
        <v>138</v>
      </c>
      <c r="L6956" t="s">
        <v>19939</v>
      </c>
      <c r="M6956" t="s">
        <v>19940</v>
      </c>
      <c r="N6956">
        <v>0.27472222200000002</v>
      </c>
      <c r="O6956">
        <v>0</v>
      </c>
      <c r="P6956">
        <v>2317</v>
      </c>
      <c r="Q6956">
        <v>26</v>
      </c>
      <c r="R6956">
        <v>687</v>
      </c>
      <c r="S6956">
        <v>40</v>
      </c>
      <c r="T6956">
        <v>675</v>
      </c>
      <c r="U6956">
        <v>3</v>
      </c>
      <c r="V6956">
        <v>0</v>
      </c>
      <c r="W6956">
        <v>0</v>
      </c>
      <c r="X6956">
        <v>163.18529075228955</v>
      </c>
      <c r="Y6956">
        <v>9.3078023916792478</v>
      </c>
      <c r="Z6956">
        <v>41.809421677537109</v>
      </c>
      <c r="AA6956">
        <v>39.740348002646208</v>
      </c>
      <c r="AB6956">
        <v>167.91323002100916</v>
      </c>
      <c r="AC6956">
        <v>169.88192364654341</v>
      </c>
      <c r="AD6956">
        <v>0</v>
      </c>
      <c r="AE6956">
        <v>591.83801649170471</v>
      </c>
    </row>
    <row r="6957" spans="1:31" x14ac:dyDescent="0.25">
      <c r="A6957">
        <v>2429654</v>
      </c>
      <c r="B6957">
        <v>1</v>
      </c>
      <c r="C6957" t="s">
        <v>80</v>
      </c>
      <c r="D6957" t="s">
        <v>85</v>
      </c>
      <c r="E6957" t="s">
        <v>290</v>
      </c>
      <c r="F6957" t="s">
        <v>19941</v>
      </c>
      <c r="G6957" t="s">
        <v>308</v>
      </c>
      <c r="H6957" t="s">
        <v>135</v>
      </c>
      <c r="I6957" t="s">
        <v>136</v>
      </c>
      <c r="J6957" t="s">
        <v>137</v>
      </c>
      <c r="K6957" t="s">
        <v>138</v>
      </c>
      <c r="L6957" t="s">
        <v>19942</v>
      </c>
      <c r="M6957" t="s">
        <v>19943</v>
      </c>
      <c r="N6957">
        <v>3.7155555549999999</v>
      </c>
      <c r="O6957">
        <v>0</v>
      </c>
      <c r="P6957">
        <v>43</v>
      </c>
      <c r="Q6957">
        <v>0</v>
      </c>
      <c r="R6957">
        <v>0</v>
      </c>
      <c r="S6957">
        <v>0</v>
      </c>
      <c r="T6957">
        <v>7</v>
      </c>
      <c r="U6957">
        <v>0</v>
      </c>
      <c r="V6957">
        <v>0</v>
      </c>
      <c r="W6957">
        <v>0</v>
      </c>
      <c r="X6957">
        <v>39.340085949257201</v>
      </c>
      <c r="Y6957">
        <v>0</v>
      </c>
      <c r="Z6957">
        <v>0</v>
      </c>
      <c r="AA6957">
        <v>0</v>
      </c>
      <c r="AB6957">
        <v>39.411598165335306</v>
      </c>
      <c r="AC6957">
        <v>0</v>
      </c>
      <c r="AD6957">
        <v>0</v>
      </c>
      <c r="AE6957">
        <v>78.751684114592507</v>
      </c>
    </row>
    <row r="6958" spans="1:31" x14ac:dyDescent="0.25">
      <c r="A6958">
        <v>2429551</v>
      </c>
      <c r="B6958">
        <v>1</v>
      </c>
      <c r="C6958" t="s">
        <v>80</v>
      </c>
      <c r="D6958" t="s">
        <v>99</v>
      </c>
      <c r="E6958" t="s">
        <v>132</v>
      </c>
      <c r="F6958" t="s">
        <v>19944</v>
      </c>
      <c r="G6958" t="s">
        <v>134</v>
      </c>
      <c r="H6958" t="s">
        <v>135</v>
      </c>
      <c r="I6958" t="s">
        <v>136</v>
      </c>
      <c r="J6958" t="s">
        <v>137</v>
      </c>
      <c r="K6958" t="s">
        <v>138</v>
      </c>
      <c r="L6958" t="s">
        <v>19945</v>
      </c>
      <c r="M6958" t="s">
        <v>19946</v>
      </c>
      <c r="N6958">
        <v>2.5649999999999999</v>
      </c>
      <c r="O6958">
        <v>0</v>
      </c>
      <c r="P6958">
        <v>1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</row>
    <row r="6959" spans="1:31" x14ac:dyDescent="0.25">
      <c r="A6959">
        <v>2429800</v>
      </c>
      <c r="B6959">
        <v>1</v>
      </c>
      <c r="C6959" t="s">
        <v>81</v>
      </c>
      <c r="D6959" t="s">
        <v>118</v>
      </c>
      <c r="E6959" t="s">
        <v>147</v>
      </c>
      <c r="F6959" t="s">
        <v>18470</v>
      </c>
      <c r="G6959" t="s">
        <v>171</v>
      </c>
      <c r="H6959" t="s">
        <v>135</v>
      </c>
      <c r="I6959" t="s">
        <v>136</v>
      </c>
      <c r="J6959" t="s">
        <v>137</v>
      </c>
      <c r="K6959" t="s">
        <v>138</v>
      </c>
      <c r="L6959" t="s">
        <v>19947</v>
      </c>
      <c r="M6959" t="s">
        <v>19948</v>
      </c>
      <c r="N6959">
        <v>0.54527777700000002</v>
      </c>
      <c r="O6959">
        <v>0</v>
      </c>
      <c r="P6959">
        <v>29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4.3995616208580159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4.3995616208580159</v>
      </c>
    </row>
    <row r="6960" spans="1:31" x14ac:dyDescent="0.25">
      <c r="A6960">
        <v>2429385</v>
      </c>
      <c r="B6960">
        <v>1</v>
      </c>
      <c r="C6960" t="s">
        <v>80</v>
      </c>
      <c r="D6960" t="s">
        <v>108</v>
      </c>
      <c r="E6960" t="s">
        <v>161</v>
      </c>
      <c r="F6960" t="s">
        <v>12199</v>
      </c>
      <c r="G6960" t="s">
        <v>355</v>
      </c>
      <c r="H6960" t="s">
        <v>144</v>
      </c>
      <c r="I6960" t="s">
        <v>136</v>
      </c>
      <c r="J6960" t="s">
        <v>137</v>
      </c>
      <c r="K6960" t="s">
        <v>164</v>
      </c>
      <c r="L6960" t="s">
        <v>19949</v>
      </c>
      <c r="M6960" t="s">
        <v>19950</v>
      </c>
      <c r="N6960">
        <v>7.4213888880000001</v>
      </c>
      <c r="O6960">
        <v>0</v>
      </c>
      <c r="P6960">
        <v>46</v>
      </c>
      <c r="Q6960">
        <v>0</v>
      </c>
      <c r="R6960">
        <v>13</v>
      </c>
      <c r="S6960">
        <v>0</v>
      </c>
      <c r="T6960">
        <v>2</v>
      </c>
      <c r="U6960">
        <v>0</v>
      </c>
      <c r="V6960">
        <v>0</v>
      </c>
      <c r="W6960">
        <v>0</v>
      </c>
      <c r="X6960">
        <v>42.852362669730446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42.852362669730446</v>
      </c>
    </row>
    <row r="6961" spans="1:31" x14ac:dyDescent="0.25">
      <c r="A6961">
        <v>2429342</v>
      </c>
      <c r="B6961">
        <v>1</v>
      </c>
      <c r="C6961" t="s">
        <v>80</v>
      </c>
      <c r="D6961" t="s">
        <v>96</v>
      </c>
      <c r="E6961" t="s">
        <v>178</v>
      </c>
      <c r="F6961" t="s">
        <v>19951</v>
      </c>
      <c r="G6961" t="s">
        <v>187</v>
      </c>
      <c r="H6961" t="s">
        <v>144</v>
      </c>
      <c r="I6961" t="s">
        <v>136</v>
      </c>
      <c r="J6961" t="s">
        <v>137</v>
      </c>
      <c r="K6961" t="s">
        <v>164</v>
      </c>
      <c r="L6961" t="s">
        <v>19952</v>
      </c>
      <c r="M6961" t="s">
        <v>19953</v>
      </c>
      <c r="N6961">
        <v>5.6222222220000004</v>
      </c>
      <c r="O6961">
        <v>3</v>
      </c>
      <c r="P6961">
        <v>530</v>
      </c>
      <c r="Q6961">
        <v>8</v>
      </c>
      <c r="R6961">
        <v>29</v>
      </c>
      <c r="S6961">
        <v>21</v>
      </c>
      <c r="T6961">
        <v>170</v>
      </c>
      <c r="U6961">
        <v>0</v>
      </c>
      <c r="V6961">
        <v>0</v>
      </c>
      <c r="W6961">
        <v>4.4256735063291561</v>
      </c>
      <c r="X6961">
        <v>1550.0525574713872</v>
      </c>
      <c r="Y6961">
        <v>1229.8429301536587</v>
      </c>
      <c r="Z6961">
        <v>136.16621962451708</v>
      </c>
      <c r="AA6961">
        <v>4741.9461943087026</v>
      </c>
      <c r="AB6961">
        <v>2544.2703210511827</v>
      </c>
      <c r="AC6961">
        <v>0</v>
      </c>
      <c r="AD6961">
        <v>0</v>
      </c>
      <c r="AE6961">
        <v>10206.703896115778</v>
      </c>
    </row>
    <row r="6962" spans="1:31" x14ac:dyDescent="0.25">
      <c r="A6962">
        <v>2429365</v>
      </c>
      <c r="B6962">
        <v>1</v>
      </c>
      <c r="C6962" t="s">
        <v>80</v>
      </c>
      <c r="D6962" t="s">
        <v>87</v>
      </c>
      <c r="E6962" t="s">
        <v>161</v>
      </c>
      <c r="F6962" t="s">
        <v>19954</v>
      </c>
      <c r="G6962" t="s">
        <v>187</v>
      </c>
      <c r="H6962" t="s">
        <v>144</v>
      </c>
      <c r="I6962" t="s">
        <v>136</v>
      </c>
      <c r="J6962" t="s">
        <v>137</v>
      </c>
      <c r="K6962" t="s">
        <v>164</v>
      </c>
      <c r="L6962" t="s">
        <v>19955</v>
      </c>
      <c r="M6962" t="s">
        <v>19956</v>
      </c>
      <c r="N6962">
        <v>3.2772222219999998</v>
      </c>
      <c r="O6962">
        <v>0</v>
      </c>
      <c r="P6962">
        <v>7821</v>
      </c>
      <c r="Q6962">
        <v>0</v>
      </c>
      <c r="R6962">
        <v>0</v>
      </c>
      <c r="S6962">
        <v>10</v>
      </c>
      <c r="T6962">
        <v>1890</v>
      </c>
      <c r="U6962">
        <v>5</v>
      </c>
      <c r="V6962">
        <v>13</v>
      </c>
      <c r="W6962">
        <v>0</v>
      </c>
      <c r="X6962">
        <v>7885.6225122468568</v>
      </c>
      <c r="Y6962">
        <v>0</v>
      </c>
      <c r="Z6962">
        <v>0</v>
      </c>
      <c r="AA6962">
        <v>1482.3620064470235</v>
      </c>
      <c r="AB6962">
        <v>9932.1851135823199</v>
      </c>
      <c r="AC6962">
        <v>1194.5762540676062</v>
      </c>
      <c r="AD6962">
        <v>809.69337355484652</v>
      </c>
      <c r="AE6962">
        <v>21304.439259898656</v>
      </c>
    </row>
    <row r="6963" spans="1:31" x14ac:dyDescent="0.25">
      <c r="A6963">
        <v>2429714</v>
      </c>
      <c r="B6963">
        <v>1</v>
      </c>
      <c r="C6963" t="s">
        <v>80</v>
      </c>
      <c r="D6963" t="s">
        <v>96</v>
      </c>
      <c r="E6963" t="s">
        <v>132</v>
      </c>
      <c r="F6963" t="s">
        <v>19628</v>
      </c>
      <c r="G6963" t="s">
        <v>134</v>
      </c>
      <c r="H6963" t="s">
        <v>135</v>
      </c>
      <c r="I6963" t="s">
        <v>136</v>
      </c>
      <c r="J6963" t="s">
        <v>137</v>
      </c>
      <c r="K6963" t="s">
        <v>138</v>
      </c>
      <c r="L6963" t="s">
        <v>19957</v>
      </c>
      <c r="M6963" t="s">
        <v>19958</v>
      </c>
      <c r="N6963">
        <v>3.4483333329999999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3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31.526196431759999</v>
      </c>
      <c r="AC6963">
        <v>0</v>
      </c>
      <c r="AD6963">
        <v>0</v>
      </c>
      <c r="AE6963">
        <v>31.526196431759999</v>
      </c>
    </row>
    <row r="6964" spans="1:31" x14ac:dyDescent="0.25">
      <c r="A6964">
        <v>2429465</v>
      </c>
      <c r="B6964">
        <v>1</v>
      </c>
      <c r="C6964" t="s">
        <v>81</v>
      </c>
      <c r="D6964" t="s">
        <v>114</v>
      </c>
      <c r="E6964" t="s">
        <v>147</v>
      </c>
      <c r="F6964" t="s">
        <v>19959</v>
      </c>
      <c r="G6964" t="s">
        <v>214</v>
      </c>
      <c r="H6964" t="s">
        <v>135</v>
      </c>
      <c r="I6964" t="s">
        <v>136</v>
      </c>
      <c r="J6964" t="s">
        <v>3</v>
      </c>
      <c r="K6964" t="s">
        <v>138</v>
      </c>
      <c r="L6964" t="s">
        <v>19960</v>
      </c>
      <c r="M6964" t="s">
        <v>19961</v>
      </c>
      <c r="N6964">
        <v>4.2030555549999997</v>
      </c>
      <c r="O6964">
        <v>0</v>
      </c>
      <c r="P6964">
        <v>0</v>
      </c>
      <c r="Q6964">
        <v>0</v>
      </c>
      <c r="R6964">
        <v>1</v>
      </c>
      <c r="S6964">
        <v>0</v>
      </c>
      <c r="T6964">
        <v>10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12.278482216860532</v>
      </c>
      <c r="AC6964">
        <v>0</v>
      </c>
      <c r="AD6964">
        <v>0</v>
      </c>
      <c r="AE6964">
        <v>12.278482216860532</v>
      </c>
    </row>
    <row r="6965" spans="1:31" x14ac:dyDescent="0.25">
      <c r="A6965">
        <v>2429528</v>
      </c>
      <c r="B6965">
        <v>1</v>
      </c>
      <c r="C6965" t="s">
        <v>80</v>
      </c>
      <c r="D6965" t="s">
        <v>88</v>
      </c>
      <c r="E6965" t="s">
        <v>132</v>
      </c>
      <c r="F6965" t="s">
        <v>19962</v>
      </c>
      <c r="G6965" t="s">
        <v>198</v>
      </c>
      <c r="H6965" t="s">
        <v>135</v>
      </c>
      <c r="I6965" t="s">
        <v>136</v>
      </c>
      <c r="J6965" t="s">
        <v>137</v>
      </c>
      <c r="K6965" t="s">
        <v>138</v>
      </c>
      <c r="L6965" t="s">
        <v>19963</v>
      </c>
      <c r="M6965" t="s">
        <v>19964</v>
      </c>
      <c r="N6965">
        <v>2.4394444439999998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31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30.193322987710335</v>
      </c>
      <c r="AC6965">
        <v>0</v>
      </c>
      <c r="AD6965">
        <v>0</v>
      </c>
      <c r="AE6965">
        <v>30.193322987710335</v>
      </c>
    </row>
    <row r="6966" spans="1:31" x14ac:dyDescent="0.25">
      <c r="A6966">
        <v>2429671</v>
      </c>
      <c r="B6966">
        <v>1</v>
      </c>
      <c r="C6966" t="s">
        <v>80</v>
      </c>
      <c r="D6966" t="s">
        <v>89</v>
      </c>
      <c r="E6966" t="s">
        <v>132</v>
      </c>
      <c r="F6966" t="s">
        <v>19965</v>
      </c>
      <c r="G6966" t="s">
        <v>198</v>
      </c>
      <c r="H6966" t="s">
        <v>135</v>
      </c>
      <c r="I6966" t="s">
        <v>136</v>
      </c>
      <c r="J6966" t="s">
        <v>137</v>
      </c>
      <c r="K6966" t="s">
        <v>138</v>
      </c>
      <c r="L6966" t="s">
        <v>19966</v>
      </c>
      <c r="M6966" t="s">
        <v>19967</v>
      </c>
      <c r="N6966">
        <v>6.721666666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2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60.266440845247082</v>
      </c>
      <c r="AC6966">
        <v>0</v>
      </c>
      <c r="AD6966">
        <v>0</v>
      </c>
      <c r="AE6966">
        <v>60.266440845247082</v>
      </c>
    </row>
    <row r="6967" spans="1:31" x14ac:dyDescent="0.25">
      <c r="A6967">
        <v>2429657</v>
      </c>
      <c r="B6967">
        <v>1</v>
      </c>
      <c r="C6967" t="s">
        <v>81</v>
      </c>
      <c r="D6967" t="s">
        <v>112</v>
      </c>
      <c r="E6967" t="s">
        <v>132</v>
      </c>
      <c r="F6967" t="s">
        <v>19968</v>
      </c>
      <c r="G6967" t="s">
        <v>198</v>
      </c>
      <c r="H6967" t="s">
        <v>135</v>
      </c>
      <c r="I6967" t="s">
        <v>136</v>
      </c>
      <c r="J6967" t="s">
        <v>137</v>
      </c>
      <c r="K6967" t="s">
        <v>138</v>
      </c>
      <c r="L6967" t="s">
        <v>19969</v>
      </c>
      <c r="M6967" t="s">
        <v>19970</v>
      </c>
      <c r="N6967">
        <v>0.67527777700000002</v>
      </c>
      <c r="O6967">
        <v>0</v>
      </c>
      <c r="P6967">
        <v>2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0.15320569969069445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0.15320569969069445</v>
      </c>
    </row>
    <row r="6968" spans="1:31" x14ac:dyDescent="0.25">
      <c r="A6968">
        <v>2429588</v>
      </c>
      <c r="B6968">
        <v>1</v>
      </c>
      <c r="C6968" t="s">
        <v>80</v>
      </c>
      <c r="D6968" t="s">
        <v>89</v>
      </c>
      <c r="E6968" t="s">
        <v>178</v>
      </c>
      <c r="F6968" t="s">
        <v>19293</v>
      </c>
      <c r="G6968" t="s">
        <v>143</v>
      </c>
      <c r="H6968" t="s">
        <v>144</v>
      </c>
      <c r="I6968" t="s">
        <v>136</v>
      </c>
      <c r="J6968" t="s">
        <v>137</v>
      </c>
      <c r="K6968" t="s">
        <v>138</v>
      </c>
      <c r="L6968" t="s">
        <v>19971</v>
      </c>
      <c r="M6968" t="s">
        <v>19972</v>
      </c>
      <c r="N6968">
        <v>0.45944444400000001</v>
      </c>
      <c r="O6968">
        <v>0</v>
      </c>
      <c r="P6968">
        <v>2282</v>
      </c>
      <c r="Q6968">
        <v>0</v>
      </c>
      <c r="R6968">
        <v>9</v>
      </c>
      <c r="S6968">
        <v>0</v>
      </c>
      <c r="T6968">
        <v>285</v>
      </c>
      <c r="U6968">
        <v>0</v>
      </c>
      <c r="V6968">
        <v>1</v>
      </c>
      <c r="W6968">
        <v>0</v>
      </c>
      <c r="X6968">
        <v>381.09574806704802</v>
      </c>
      <c r="Y6968">
        <v>0</v>
      </c>
      <c r="Z6968">
        <v>1.2586390222713113</v>
      </c>
      <c r="AA6968">
        <v>0</v>
      </c>
      <c r="AB6968">
        <v>221.9734631614715</v>
      </c>
      <c r="AC6968">
        <v>0</v>
      </c>
      <c r="AD6968">
        <v>80.827512296605718</v>
      </c>
      <c r="AE6968">
        <v>685.15536254739652</v>
      </c>
    </row>
    <row r="6969" spans="1:31" x14ac:dyDescent="0.25">
      <c r="A6969">
        <v>2429611</v>
      </c>
      <c r="B6969">
        <v>1</v>
      </c>
      <c r="C6969" t="s">
        <v>80</v>
      </c>
      <c r="D6969" t="s">
        <v>97</v>
      </c>
      <c r="E6969" t="s">
        <v>132</v>
      </c>
      <c r="F6969" t="s">
        <v>19973</v>
      </c>
      <c r="G6969" t="s">
        <v>134</v>
      </c>
      <c r="H6969" t="s">
        <v>135</v>
      </c>
      <c r="I6969" t="s">
        <v>136</v>
      </c>
      <c r="J6969" t="s">
        <v>137</v>
      </c>
      <c r="K6969" t="s">
        <v>138</v>
      </c>
      <c r="L6969" t="s">
        <v>19974</v>
      </c>
      <c r="M6969" t="s">
        <v>19975</v>
      </c>
      <c r="N6969">
        <v>1.193333333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</row>
    <row r="6970" spans="1:31" x14ac:dyDescent="0.25">
      <c r="A6970">
        <v>2429548</v>
      </c>
      <c r="B6970">
        <v>1</v>
      </c>
      <c r="C6970" t="s">
        <v>80</v>
      </c>
      <c r="D6970" t="s">
        <v>104</v>
      </c>
      <c r="E6970" t="s">
        <v>132</v>
      </c>
      <c r="F6970" t="s">
        <v>19976</v>
      </c>
      <c r="G6970" t="s">
        <v>134</v>
      </c>
      <c r="H6970" t="s">
        <v>135</v>
      </c>
      <c r="I6970" t="s">
        <v>136</v>
      </c>
      <c r="J6970" t="s">
        <v>137</v>
      </c>
      <c r="K6970" t="s">
        <v>138</v>
      </c>
      <c r="L6970" t="s">
        <v>19977</v>
      </c>
      <c r="M6970" t="s">
        <v>19978</v>
      </c>
      <c r="N6970">
        <v>2.4569444439999999</v>
      </c>
      <c r="O6970">
        <v>0</v>
      </c>
      <c r="P6970">
        <v>0</v>
      </c>
      <c r="Q6970">
        <v>0</v>
      </c>
      <c r="R6970">
        <v>1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</row>
    <row r="6971" spans="1:31" x14ac:dyDescent="0.25">
      <c r="A6971">
        <v>2429797</v>
      </c>
      <c r="B6971">
        <v>1</v>
      </c>
      <c r="C6971" t="s">
        <v>81</v>
      </c>
      <c r="D6971" t="s">
        <v>122</v>
      </c>
      <c r="E6971" t="s">
        <v>147</v>
      </c>
      <c r="F6971" t="s">
        <v>19608</v>
      </c>
      <c r="G6971" t="s">
        <v>171</v>
      </c>
      <c r="H6971" t="s">
        <v>135</v>
      </c>
      <c r="I6971" t="s">
        <v>136</v>
      </c>
      <c r="J6971" t="s">
        <v>137</v>
      </c>
      <c r="K6971" t="s">
        <v>138</v>
      </c>
      <c r="L6971" t="s">
        <v>19979</v>
      </c>
      <c r="M6971" t="s">
        <v>19980</v>
      </c>
      <c r="N6971">
        <v>0.36222222199999998</v>
      </c>
      <c r="O6971">
        <v>0</v>
      </c>
      <c r="P6971">
        <v>48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3.6430261737204481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3.6430261737204481</v>
      </c>
    </row>
    <row r="6972" spans="1:31" x14ac:dyDescent="0.25">
      <c r="A6972">
        <v>2429442</v>
      </c>
      <c r="B6972">
        <v>1</v>
      </c>
      <c r="C6972" t="s">
        <v>80</v>
      </c>
      <c r="D6972" t="s">
        <v>83</v>
      </c>
      <c r="E6972" t="s">
        <v>147</v>
      </c>
      <c r="F6972" t="s">
        <v>1003</v>
      </c>
      <c r="G6972" t="s">
        <v>2049</v>
      </c>
      <c r="H6972" t="s">
        <v>135</v>
      </c>
      <c r="I6972" t="s">
        <v>136</v>
      </c>
      <c r="J6972" t="s">
        <v>137</v>
      </c>
      <c r="K6972" t="s">
        <v>138</v>
      </c>
      <c r="L6972" t="s">
        <v>19981</v>
      </c>
      <c r="M6972" t="s">
        <v>19982</v>
      </c>
      <c r="N6972">
        <v>1.0680555549999999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16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36.970095560901044</v>
      </c>
      <c r="AC6972">
        <v>0</v>
      </c>
      <c r="AD6972">
        <v>0</v>
      </c>
      <c r="AE6972">
        <v>36.970095560901044</v>
      </c>
    </row>
    <row r="6973" spans="1:31" x14ac:dyDescent="0.25">
      <c r="A6973">
        <v>2429594</v>
      </c>
      <c r="B6973">
        <v>1</v>
      </c>
      <c r="C6973" t="s">
        <v>80</v>
      </c>
      <c r="D6973" t="s">
        <v>96</v>
      </c>
      <c r="E6973" t="s">
        <v>147</v>
      </c>
      <c r="F6973" t="s">
        <v>19983</v>
      </c>
      <c r="G6973" t="s">
        <v>175</v>
      </c>
      <c r="H6973" t="s">
        <v>135</v>
      </c>
      <c r="I6973" t="s">
        <v>136</v>
      </c>
      <c r="J6973" t="s">
        <v>137</v>
      </c>
      <c r="K6973" t="s">
        <v>138</v>
      </c>
      <c r="L6973" t="s">
        <v>19984</v>
      </c>
      <c r="M6973" t="s">
        <v>19985</v>
      </c>
      <c r="N6973">
        <v>4.5897222219999998</v>
      </c>
      <c r="O6973">
        <v>0</v>
      </c>
      <c r="P6973">
        <v>52</v>
      </c>
      <c r="Q6973">
        <v>0</v>
      </c>
      <c r="R6973">
        <v>0</v>
      </c>
      <c r="S6973">
        <v>0</v>
      </c>
      <c r="T6973">
        <v>6</v>
      </c>
      <c r="U6973">
        <v>0</v>
      </c>
      <c r="V6973">
        <v>0</v>
      </c>
      <c r="W6973">
        <v>0</v>
      </c>
      <c r="X6973">
        <v>199.71703804805333</v>
      </c>
      <c r="Y6973">
        <v>0</v>
      </c>
      <c r="Z6973">
        <v>0</v>
      </c>
      <c r="AA6973">
        <v>0</v>
      </c>
      <c r="AB6973">
        <v>8.5834790621112997</v>
      </c>
      <c r="AC6973">
        <v>0</v>
      </c>
      <c r="AD6973">
        <v>0</v>
      </c>
      <c r="AE6973">
        <v>208.30051711016463</v>
      </c>
    </row>
    <row r="6974" spans="1:31" x14ac:dyDescent="0.25">
      <c r="A6974">
        <v>2429740</v>
      </c>
      <c r="B6974">
        <v>1</v>
      </c>
      <c r="C6974" t="s">
        <v>80</v>
      </c>
      <c r="D6974" t="s">
        <v>107</v>
      </c>
      <c r="E6974" t="s">
        <v>147</v>
      </c>
      <c r="F6974" t="s">
        <v>19986</v>
      </c>
      <c r="G6974" t="s">
        <v>175</v>
      </c>
      <c r="H6974" t="s">
        <v>135</v>
      </c>
      <c r="I6974" t="s">
        <v>136</v>
      </c>
      <c r="J6974" t="s">
        <v>137</v>
      </c>
      <c r="K6974" t="s">
        <v>138</v>
      </c>
      <c r="L6974" t="s">
        <v>19987</v>
      </c>
      <c r="M6974" t="s">
        <v>19988</v>
      </c>
      <c r="N6974">
        <v>0.67583333300000004</v>
      </c>
      <c r="O6974">
        <v>0</v>
      </c>
      <c r="P6974">
        <v>30</v>
      </c>
      <c r="Q6974">
        <v>0</v>
      </c>
      <c r="R6974">
        <v>0</v>
      </c>
      <c r="S6974">
        <v>0</v>
      </c>
      <c r="T6974">
        <v>8</v>
      </c>
      <c r="U6974">
        <v>0</v>
      </c>
      <c r="V6974">
        <v>0</v>
      </c>
      <c r="W6974">
        <v>0</v>
      </c>
      <c r="X6974">
        <v>1.4337822858148614</v>
      </c>
      <c r="Y6974">
        <v>0</v>
      </c>
      <c r="Z6974">
        <v>0</v>
      </c>
      <c r="AA6974">
        <v>0</v>
      </c>
      <c r="AB6974">
        <v>7.0054315738205393</v>
      </c>
      <c r="AC6974">
        <v>0</v>
      </c>
      <c r="AD6974">
        <v>0</v>
      </c>
      <c r="AE6974">
        <v>8.4392138596354016</v>
      </c>
    </row>
    <row r="6975" spans="1:31" x14ac:dyDescent="0.25">
      <c r="A6975">
        <v>2429302</v>
      </c>
      <c r="B6975">
        <v>1</v>
      </c>
      <c r="C6975" t="s">
        <v>80</v>
      </c>
      <c r="D6975" t="s">
        <v>89</v>
      </c>
      <c r="E6975" t="s">
        <v>132</v>
      </c>
      <c r="F6975" t="s">
        <v>19989</v>
      </c>
      <c r="G6975" t="s">
        <v>171</v>
      </c>
      <c r="H6975" t="s">
        <v>135</v>
      </c>
      <c r="I6975" t="s">
        <v>136</v>
      </c>
      <c r="J6975" t="s">
        <v>137</v>
      </c>
      <c r="K6975" t="s">
        <v>138</v>
      </c>
      <c r="L6975" t="s">
        <v>19990</v>
      </c>
      <c r="M6975" t="s">
        <v>19991</v>
      </c>
      <c r="N6975">
        <v>2.108333333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1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34.769236996183153</v>
      </c>
      <c r="AC6975">
        <v>0</v>
      </c>
      <c r="AD6975">
        <v>0</v>
      </c>
      <c r="AE6975">
        <v>34.769236996183153</v>
      </c>
    </row>
    <row r="6976" spans="1:31" x14ac:dyDescent="0.25">
      <c r="A6976">
        <v>2429694</v>
      </c>
      <c r="B6976">
        <v>1</v>
      </c>
      <c r="C6976" t="s">
        <v>81</v>
      </c>
      <c r="D6976" t="s">
        <v>112</v>
      </c>
      <c r="E6976" t="s">
        <v>156</v>
      </c>
      <c r="F6976" t="s">
        <v>6035</v>
      </c>
      <c r="G6976" t="s">
        <v>158</v>
      </c>
      <c r="H6976" t="s">
        <v>135</v>
      </c>
      <c r="I6976" t="s">
        <v>136</v>
      </c>
      <c r="J6976" t="s">
        <v>137</v>
      </c>
      <c r="K6976" t="s">
        <v>138</v>
      </c>
      <c r="L6976" t="s">
        <v>19992</v>
      </c>
      <c r="M6976" t="s">
        <v>19993</v>
      </c>
      <c r="N6976">
        <v>1.419166666</v>
      </c>
      <c r="O6976">
        <v>0</v>
      </c>
      <c r="P6976">
        <v>24</v>
      </c>
      <c r="Q6976">
        <v>0</v>
      </c>
      <c r="R6976">
        <v>4</v>
      </c>
      <c r="S6976">
        <v>0</v>
      </c>
      <c r="T6976">
        <v>1</v>
      </c>
      <c r="U6976">
        <v>0</v>
      </c>
      <c r="V6976">
        <v>0</v>
      </c>
      <c r="W6976">
        <v>0</v>
      </c>
      <c r="X6976">
        <v>0.79632853073911669</v>
      </c>
      <c r="Y6976">
        <v>0</v>
      </c>
      <c r="Z6976">
        <v>0</v>
      </c>
      <c r="AA6976">
        <v>0</v>
      </c>
      <c r="AB6976">
        <v>2.5048422807174</v>
      </c>
      <c r="AC6976">
        <v>0</v>
      </c>
      <c r="AD6976">
        <v>0</v>
      </c>
      <c r="AE6976">
        <v>3.3011708114565166</v>
      </c>
    </row>
    <row r="6977" spans="1:31" x14ac:dyDescent="0.25">
      <c r="A6977">
        <v>2429505</v>
      </c>
      <c r="B6977">
        <v>1</v>
      </c>
      <c r="C6977" t="s">
        <v>80</v>
      </c>
      <c r="D6977" t="s">
        <v>82</v>
      </c>
      <c r="E6977" t="s">
        <v>161</v>
      </c>
      <c r="F6977" t="s">
        <v>19994</v>
      </c>
      <c r="G6977" t="s">
        <v>143</v>
      </c>
      <c r="H6977" t="s">
        <v>144</v>
      </c>
      <c r="I6977" t="s">
        <v>136</v>
      </c>
      <c r="J6977" t="s">
        <v>137</v>
      </c>
      <c r="K6977" t="s">
        <v>138</v>
      </c>
      <c r="L6977" t="s">
        <v>19995</v>
      </c>
      <c r="M6977" t="s">
        <v>19996</v>
      </c>
      <c r="N6977">
        <v>1.8486111110000001</v>
      </c>
      <c r="O6977">
        <v>0</v>
      </c>
      <c r="P6977">
        <v>2</v>
      </c>
      <c r="Q6977">
        <v>0</v>
      </c>
      <c r="R6977">
        <v>0</v>
      </c>
      <c r="S6977">
        <v>0</v>
      </c>
      <c r="T6977">
        <v>139</v>
      </c>
      <c r="U6977">
        <v>0</v>
      </c>
      <c r="V6977">
        <v>0</v>
      </c>
      <c r="W6977">
        <v>0</v>
      </c>
      <c r="X6977">
        <v>0.43909946501499525</v>
      </c>
      <c r="Y6977">
        <v>0</v>
      </c>
      <c r="Z6977">
        <v>0</v>
      </c>
      <c r="AA6977">
        <v>0</v>
      </c>
      <c r="AB6977">
        <v>515.16050834471184</v>
      </c>
      <c r="AC6977">
        <v>0</v>
      </c>
      <c r="AD6977">
        <v>0</v>
      </c>
      <c r="AE6977">
        <v>515.59960780972688</v>
      </c>
    </row>
    <row r="6978" spans="1:31" x14ac:dyDescent="0.25">
      <c r="A6978">
        <v>2429531</v>
      </c>
      <c r="B6978">
        <v>1</v>
      </c>
      <c r="C6978" t="s">
        <v>80</v>
      </c>
      <c r="D6978" t="s">
        <v>96</v>
      </c>
      <c r="E6978" t="s">
        <v>132</v>
      </c>
      <c r="F6978" t="s">
        <v>19997</v>
      </c>
      <c r="G6978" t="s">
        <v>198</v>
      </c>
      <c r="H6978" t="s">
        <v>135</v>
      </c>
      <c r="I6978" t="s">
        <v>136</v>
      </c>
      <c r="J6978" t="s">
        <v>137</v>
      </c>
      <c r="K6978" t="s">
        <v>138</v>
      </c>
      <c r="L6978" t="s">
        <v>19998</v>
      </c>
      <c r="M6978" t="s">
        <v>19999</v>
      </c>
      <c r="N6978">
        <v>6.045833333</v>
      </c>
      <c r="O6978">
        <v>0</v>
      </c>
      <c r="P6978">
        <v>1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</row>
    <row r="6979" spans="1:31" x14ac:dyDescent="0.25">
      <c r="A6979">
        <v>2429339</v>
      </c>
      <c r="B6979">
        <v>1</v>
      </c>
      <c r="C6979" t="s">
        <v>81</v>
      </c>
      <c r="D6979" t="s">
        <v>118</v>
      </c>
      <c r="E6979" t="s">
        <v>141</v>
      </c>
      <c r="F6979" t="s">
        <v>20000</v>
      </c>
      <c r="G6979" t="s">
        <v>187</v>
      </c>
      <c r="H6979" t="s">
        <v>144</v>
      </c>
      <c r="I6979" t="s">
        <v>136</v>
      </c>
      <c r="J6979" t="s">
        <v>137</v>
      </c>
      <c r="K6979" t="s">
        <v>164</v>
      </c>
      <c r="L6979" t="s">
        <v>20001</v>
      </c>
      <c r="M6979" t="s">
        <v>20002</v>
      </c>
      <c r="N6979">
        <v>3.9127777770000001</v>
      </c>
      <c r="O6979">
        <v>2</v>
      </c>
      <c r="P6979">
        <v>1199</v>
      </c>
      <c r="Q6979">
        <v>3</v>
      </c>
      <c r="R6979">
        <v>61</v>
      </c>
      <c r="S6979">
        <v>1</v>
      </c>
      <c r="T6979">
        <v>89</v>
      </c>
      <c r="U6979">
        <v>0</v>
      </c>
      <c r="V6979">
        <v>1</v>
      </c>
      <c r="W6979">
        <v>1.8643891698792499</v>
      </c>
      <c r="X6979">
        <v>506.65458332486867</v>
      </c>
      <c r="Y6979">
        <v>0</v>
      </c>
      <c r="Z6979">
        <v>22.777521567416485</v>
      </c>
      <c r="AA6979">
        <v>94.357221531412449</v>
      </c>
      <c r="AB6979">
        <v>237.05489207590242</v>
      </c>
      <c r="AC6979">
        <v>0</v>
      </c>
      <c r="AD6979">
        <v>147.7995247853388</v>
      </c>
      <c r="AE6979">
        <v>1010.5081324548181</v>
      </c>
    </row>
    <row r="6980" spans="1:31" x14ac:dyDescent="0.25">
      <c r="A6980">
        <v>2429511</v>
      </c>
      <c r="B6980">
        <v>1</v>
      </c>
      <c r="C6980" t="s">
        <v>80</v>
      </c>
      <c r="D6980" t="s">
        <v>86</v>
      </c>
      <c r="E6980" t="s">
        <v>132</v>
      </c>
      <c r="F6980" t="s">
        <v>20003</v>
      </c>
      <c r="G6980" t="s">
        <v>198</v>
      </c>
      <c r="H6980" t="s">
        <v>135</v>
      </c>
      <c r="I6980" t="s">
        <v>136</v>
      </c>
      <c r="J6980" t="s">
        <v>137</v>
      </c>
      <c r="K6980" t="s">
        <v>138</v>
      </c>
      <c r="L6980" t="s">
        <v>20004</v>
      </c>
      <c r="M6980" t="s">
        <v>20005</v>
      </c>
      <c r="N6980">
        <v>6.5680555549999999</v>
      </c>
      <c r="O6980">
        <v>0</v>
      </c>
      <c r="P6980">
        <v>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0.46016380267073997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0.46016380267073997</v>
      </c>
    </row>
    <row r="6981" spans="1:31" x14ac:dyDescent="0.25">
      <c r="A6981">
        <v>2429631</v>
      </c>
      <c r="B6981">
        <v>1</v>
      </c>
      <c r="C6981" t="s">
        <v>80</v>
      </c>
      <c r="D6981" t="s">
        <v>97</v>
      </c>
      <c r="E6981" t="s">
        <v>147</v>
      </c>
      <c r="F6981" t="s">
        <v>20006</v>
      </c>
      <c r="G6981" t="s">
        <v>1516</v>
      </c>
      <c r="H6981" t="s">
        <v>135</v>
      </c>
      <c r="I6981" t="s">
        <v>136</v>
      </c>
      <c r="J6981" t="s">
        <v>137</v>
      </c>
      <c r="K6981" t="s">
        <v>138</v>
      </c>
      <c r="L6981" t="s">
        <v>20007</v>
      </c>
      <c r="M6981" t="s">
        <v>20008</v>
      </c>
      <c r="N6981">
        <v>3.201944444</v>
      </c>
      <c r="O6981">
        <v>0</v>
      </c>
      <c r="P6981">
        <v>8</v>
      </c>
      <c r="Q6981">
        <v>0</v>
      </c>
      <c r="R6981">
        <v>8</v>
      </c>
      <c r="S6981">
        <v>0</v>
      </c>
      <c r="T6981">
        <v>7</v>
      </c>
      <c r="U6981">
        <v>0</v>
      </c>
      <c r="V6981">
        <v>0</v>
      </c>
      <c r="W6981">
        <v>0</v>
      </c>
      <c r="X6981">
        <v>25.097647080324137</v>
      </c>
      <c r="Y6981">
        <v>0</v>
      </c>
      <c r="Z6981">
        <v>0.30717482842040811</v>
      </c>
      <c r="AA6981">
        <v>0</v>
      </c>
      <c r="AB6981">
        <v>31.010265809976534</v>
      </c>
      <c r="AC6981">
        <v>0</v>
      </c>
      <c r="AD6981">
        <v>0</v>
      </c>
      <c r="AE6981">
        <v>56.415087718721082</v>
      </c>
    </row>
    <row r="6982" spans="1:31" x14ac:dyDescent="0.25">
      <c r="A6982">
        <v>2429717</v>
      </c>
      <c r="B6982">
        <v>1</v>
      </c>
      <c r="C6982" t="s">
        <v>81</v>
      </c>
      <c r="D6982" t="s">
        <v>121</v>
      </c>
      <c r="E6982" t="s">
        <v>132</v>
      </c>
      <c r="F6982" t="s">
        <v>20009</v>
      </c>
      <c r="G6982" t="s">
        <v>214</v>
      </c>
      <c r="H6982" t="s">
        <v>135</v>
      </c>
      <c r="I6982" t="s">
        <v>136</v>
      </c>
      <c r="J6982" t="s">
        <v>3</v>
      </c>
      <c r="K6982" t="s">
        <v>138</v>
      </c>
      <c r="L6982" t="s">
        <v>20010</v>
      </c>
      <c r="M6982" t="s">
        <v>20011</v>
      </c>
      <c r="N6982">
        <v>2.2716666659999998</v>
      </c>
      <c r="O6982">
        <v>0</v>
      </c>
      <c r="P6982">
        <v>3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2.4472557439410947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2.4472557439410947</v>
      </c>
    </row>
    <row r="6983" spans="1:31" x14ac:dyDescent="0.25">
      <c r="A6983">
        <v>2429823</v>
      </c>
      <c r="B6983">
        <v>1</v>
      </c>
      <c r="C6983" t="s">
        <v>81</v>
      </c>
      <c r="D6983" t="s">
        <v>123</v>
      </c>
      <c r="E6983" t="s">
        <v>141</v>
      </c>
      <c r="F6983" t="s">
        <v>3549</v>
      </c>
      <c r="G6983" t="s">
        <v>143</v>
      </c>
      <c r="H6983" t="s">
        <v>144</v>
      </c>
      <c r="I6983" t="s">
        <v>136</v>
      </c>
      <c r="J6983" t="s">
        <v>137</v>
      </c>
      <c r="K6983" t="s">
        <v>138</v>
      </c>
      <c r="L6983" t="s">
        <v>20012</v>
      </c>
      <c r="M6983" t="s">
        <v>20013</v>
      </c>
      <c r="N6983">
        <v>0.823333333</v>
      </c>
      <c r="O6983">
        <v>0</v>
      </c>
      <c r="P6983">
        <v>9</v>
      </c>
      <c r="Q6983">
        <v>0</v>
      </c>
      <c r="R6983">
        <v>104</v>
      </c>
      <c r="S6983">
        <v>0</v>
      </c>
      <c r="T6983">
        <v>13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0.57473126370914451</v>
      </c>
      <c r="AA6983">
        <v>0</v>
      </c>
      <c r="AB6983">
        <v>1.9535692356195999</v>
      </c>
      <c r="AC6983">
        <v>0</v>
      </c>
      <c r="AD6983">
        <v>0</v>
      </c>
      <c r="AE6983">
        <v>2.5283004993287443</v>
      </c>
    </row>
    <row r="6984" spans="1:31" x14ac:dyDescent="0.25">
      <c r="A6984">
        <v>2429637</v>
      </c>
      <c r="B6984">
        <v>1</v>
      </c>
      <c r="C6984" t="s">
        <v>80</v>
      </c>
      <c r="D6984" t="s">
        <v>96</v>
      </c>
      <c r="E6984" t="s">
        <v>178</v>
      </c>
      <c r="F6984" t="s">
        <v>20014</v>
      </c>
      <c r="G6984" t="s">
        <v>187</v>
      </c>
      <c r="H6984" t="s">
        <v>144</v>
      </c>
      <c r="I6984" t="s">
        <v>136</v>
      </c>
      <c r="J6984" t="s">
        <v>137</v>
      </c>
      <c r="K6984" t="s">
        <v>164</v>
      </c>
      <c r="L6984" t="s">
        <v>20015</v>
      </c>
      <c r="M6984" t="s">
        <v>20016</v>
      </c>
      <c r="N6984">
        <v>1.7652777770000001</v>
      </c>
      <c r="O6984">
        <v>3</v>
      </c>
      <c r="P6984">
        <v>1638</v>
      </c>
      <c r="Q6984">
        <v>0</v>
      </c>
      <c r="R6984">
        <v>1</v>
      </c>
      <c r="S6984">
        <v>4</v>
      </c>
      <c r="T6984">
        <v>98</v>
      </c>
      <c r="U6984">
        <v>0</v>
      </c>
      <c r="V6984">
        <v>0</v>
      </c>
      <c r="W6984">
        <v>43.973158339397813</v>
      </c>
      <c r="X6984">
        <v>472.34308617684809</v>
      </c>
      <c r="Y6984">
        <v>0</v>
      </c>
      <c r="Z6984">
        <v>0</v>
      </c>
      <c r="AA6984">
        <v>96.716164754124833</v>
      </c>
      <c r="AB6984">
        <v>132.50718977896096</v>
      </c>
      <c r="AC6984">
        <v>0</v>
      </c>
      <c r="AD6984">
        <v>0</v>
      </c>
      <c r="AE6984">
        <v>745.53959904933174</v>
      </c>
    </row>
    <row r="6985" spans="1:31" x14ac:dyDescent="0.25">
      <c r="A6985">
        <v>2429305</v>
      </c>
      <c r="B6985">
        <v>1</v>
      </c>
      <c r="C6985" t="s">
        <v>80</v>
      </c>
      <c r="D6985" t="s">
        <v>93</v>
      </c>
      <c r="E6985" t="s">
        <v>156</v>
      </c>
      <c r="F6985" t="s">
        <v>20017</v>
      </c>
      <c r="G6985" t="s">
        <v>158</v>
      </c>
      <c r="H6985" t="s">
        <v>135</v>
      </c>
      <c r="I6985" t="s">
        <v>136</v>
      </c>
      <c r="J6985" t="s">
        <v>137</v>
      </c>
      <c r="K6985" t="s">
        <v>138</v>
      </c>
      <c r="L6985" t="s">
        <v>20018</v>
      </c>
      <c r="M6985" t="s">
        <v>20019</v>
      </c>
      <c r="N6985">
        <v>0.98416666600000002</v>
      </c>
      <c r="O6985">
        <v>0</v>
      </c>
      <c r="P6985">
        <v>80</v>
      </c>
      <c r="Q6985">
        <v>0</v>
      </c>
      <c r="R6985">
        <v>16</v>
      </c>
      <c r="S6985">
        <v>0</v>
      </c>
      <c r="T6985">
        <v>5</v>
      </c>
      <c r="U6985">
        <v>0</v>
      </c>
      <c r="V6985">
        <v>0</v>
      </c>
      <c r="W6985">
        <v>0</v>
      </c>
      <c r="X6985">
        <v>13.402314723059931</v>
      </c>
      <c r="Y6985">
        <v>0</v>
      </c>
      <c r="Z6985">
        <v>2.2056816942354454</v>
      </c>
      <c r="AA6985">
        <v>0</v>
      </c>
      <c r="AB6985">
        <v>0.20995658060798833</v>
      </c>
      <c r="AC6985">
        <v>0</v>
      </c>
      <c r="AD6985">
        <v>0</v>
      </c>
      <c r="AE6985">
        <v>15.817952997903364</v>
      </c>
    </row>
    <row r="6986" spans="1:31" x14ac:dyDescent="0.25">
      <c r="A6986">
        <v>2429706</v>
      </c>
      <c r="B6986">
        <v>1</v>
      </c>
      <c r="C6986" t="s">
        <v>80</v>
      </c>
      <c r="D6986" t="s">
        <v>107</v>
      </c>
      <c r="E6986" t="s">
        <v>132</v>
      </c>
      <c r="F6986" t="s">
        <v>20020</v>
      </c>
      <c r="G6986" t="s">
        <v>198</v>
      </c>
      <c r="H6986" t="s">
        <v>135</v>
      </c>
      <c r="I6986" t="s">
        <v>136</v>
      </c>
      <c r="J6986" t="s">
        <v>137</v>
      </c>
      <c r="K6986" t="s">
        <v>138</v>
      </c>
      <c r="L6986" t="s">
        <v>20021</v>
      </c>
      <c r="M6986" t="s">
        <v>20022</v>
      </c>
      <c r="N6986">
        <v>1.3486111110000001</v>
      </c>
      <c r="O6986">
        <v>0</v>
      </c>
      <c r="P6986">
        <v>1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</row>
    <row r="6987" spans="1:31" x14ac:dyDescent="0.25">
      <c r="A6987">
        <v>2429660</v>
      </c>
      <c r="B6987">
        <v>1</v>
      </c>
      <c r="C6987" t="s">
        <v>81</v>
      </c>
      <c r="D6987" t="s">
        <v>128</v>
      </c>
      <c r="E6987" t="s">
        <v>132</v>
      </c>
      <c r="F6987" t="s">
        <v>20023</v>
      </c>
      <c r="G6987" t="s">
        <v>134</v>
      </c>
      <c r="H6987" t="s">
        <v>135</v>
      </c>
      <c r="I6987" t="s">
        <v>136</v>
      </c>
      <c r="J6987" t="s">
        <v>137</v>
      </c>
      <c r="K6987" t="s">
        <v>138</v>
      </c>
      <c r="L6987" t="s">
        <v>20024</v>
      </c>
      <c r="M6987" t="s">
        <v>20025</v>
      </c>
      <c r="N6987">
        <v>2.2752777769999999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4</v>
      </c>
      <c r="U6987">
        <v>0</v>
      </c>
      <c r="V6987">
        <v>1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18.743960829561228</v>
      </c>
      <c r="AC6987">
        <v>0</v>
      </c>
      <c r="AD6987">
        <v>6.3896759676532602</v>
      </c>
      <c r="AE6987">
        <v>25.133636797214489</v>
      </c>
    </row>
    <row r="6988" spans="1:31" x14ac:dyDescent="0.25">
      <c r="A6988">
        <v>2429783</v>
      </c>
      <c r="B6988">
        <v>1</v>
      </c>
      <c r="C6988" t="s">
        <v>80</v>
      </c>
      <c r="D6988" t="s">
        <v>111</v>
      </c>
      <c r="E6988" t="s">
        <v>147</v>
      </c>
      <c r="F6988" t="s">
        <v>20026</v>
      </c>
      <c r="G6988" t="s">
        <v>1516</v>
      </c>
      <c r="H6988" t="s">
        <v>135</v>
      </c>
      <c r="I6988" t="s">
        <v>136</v>
      </c>
      <c r="J6988" t="s">
        <v>137</v>
      </c>
      <c r="K6988" t="s">
        <v>138</v>
      </c>
      <c r="L6988" t="s">
        <v>20027</v>
      </c>
      <c r="M6988" t="s">
        <v>20028</v>
      </c>
      <c r="N6988">
        <v>2.7991666660000001</v>
      </c>
      <c r="O6988">
        <v>0</v>
      </c>
      <c r="P6988">
        <v>157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115.82336394386056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115.82336394386056</v>
      </c>
    </row>
    <row r="6989" spans="1:31" x14ac:dyDescent="0.25">
      <c r="A6989">
        <v>2429311</v>
      </c>
      <c r="B6989">
        <v>1</v>
      </c>
      <c r="C6989" t="s">
        <v>81</v>
      </c>
      <c r="D6989" t="s">
        <v>121</v>
      </c>
      <c r="E6989" t="s">
        <v>147</v>
      </c>
      <c r="F6989" t="s">
        <v>19780</v>
      </c>
      <c r="G6989" t="s">
        <v>171</v>
      </c>
      <c r="H6989" t="s">
        <v>135</v>
      </c>
      <c r="I6989" t="s">
        <v>136</v>
      </c>
      <c r="J6989" t="s">
        <v>137</v>
      </c>
      <c r="K6989" t="s">
        <v>138</v>
      </c>
      <c r="L6989" t="s">
        <v>20029</v>
      </c>
      <c r="M6989" t="s">
        <v>20030</v>
      </c>
      <c r="N6989">
        <v>1.8619444439999999</v>
      </c>
      <c r="O6989">
        <v>0</v>
      </c>
      <c r="P6989">
        <v>63</v>
      </c>
      <c r="Q6989">
        <v>0</v>
      </c>
      <c r="R6989">
        <v>2</v>
      </c>
      <c r="S6989">
        <v>0</v>
      </c>
      <c r="T6989">
        <v>8</v>
      </c>
      <c r="U6989">
        <v>0</v>
      </c>
      <c r="V6989">
        <v>0</v>
      </c>
      <c r="W6989">
        <v>0</v>
      </c>
      <c r="X6989">
        <v>11.975810751511544</v>
      </c>
      <c r="Y6989">
        <v>0</v>
      </c>
      <c r="Z6989">
        <v>0</v>
      </c>
      <c r="AA6989">
        <v>0</v>
      </c>
      <c r="AB6989">
        <v>1.5577101436745231</v>
      </c>
      <c r="AC6989">
        <v>0</v>
      </c>
      <c r="AD6989">
        <v>0</v>
      </c>
      <c r="AE6989">
        <v>13.533520895186067</v>
      </c>
    </row>
    <row r="6990" spans="1:31" x14ac:dyDescent="0.25">
      <c r="A6990">
        <v>2429560</v>
      </c>
      <c r="B6990">
        <v>1</v>
      </c>
      <c r="C6990" t="s">
        <v>81</v>
      </c>
      <c r="D6990" t="s">
        <v>123</v>
      </c>
      <c r="E6990" t="s">
        <v>141</v>
      </c>
      <c r="F6990" t="s">
        <v>4150</v>
      </c>
      <c r="G6990" t="s">
        <v>187</v>
      </c>
      <c r="H6990" t="s">
        <v>144</v>
      </c>
      <c r="I6990" t="s">
        <v>136</v>
      </c>
      <c r="J6990" t="s">
        <v>137</v>
      </c>
      <c r="K6990" t="s">
        <v>164</v>
      </c>
      <c r="L6990" t="s">
        <v>20031</v>
      </c>
      <c r="M6990" t="s">
        <v>20032</v>
      </c>
      <c r="N6990">
        <v>4.8222222219999997</v>
      </c>
      <c r="O6990">
        <v>0</v>
      </c>
      <c r="P6990">
        <v>6</v>
      </c>
      <c r="Q6990">
        <v>1</v>
      </c>
      <c r="R6990">
        <v>136</v>
      </c>
      <c r="S6990">
        <v>0</v>
      </c>
      <c r="T6990">
        <v>13</v>
      </c>
      <c r="U6990">
        <v>0</v>
      </c>
      <c r="V6990">
        <v>0</v>
      </c>
      <c r="W6990">
        <v>0</v>
      </c>
      <c r="X6990">
        <v>2.4479821549900498</v>
      </c>
      <c r="Y6990">
        <v>44.30377930646933</v>
      </c>
      <c r="Z6990">
        <v>36.063470308799801</v>
      </c>
      <c r="AA6990">
        <v>0</v>
      </c>
      <c r="AB6990">
        <v>28.021335642909499</v>
      </c>
      <c r="AC6990">
        <v>0</v>
      </c>
      <c r="AD6990">
        <v>0</v>
      </c>
      <c r="AE6990">
        <v>110.83656741316867</v>
      </c>
    </row>
    <row r="6991" spans="1:31" x14ac:dyDescent="0.25">
      <c r="A6991">
        <v>2429351</v>
      </c>
      <c r="B6991">
        <v>1</v>
      </c>
      <c r="C6991" t="s">
        <v>80</v>
      </c>
      <c r="D6991" t="s">
        <v>94</v>
      </c>
      <c r="E6991" t="s">
        <v>178</v>
      </c>
      <c r="F6991" t="s">
        <v>20033</v>
      </c>
      <c r="G6991" t="s">
        <v>143</v>
      </c>
      <c r="H6991" t="s">
        <v>144</v>
      </c>
      <c r="I6991" t="s">
        <v>136</v>
      </c>
      <c r="J6991" t="s">
        <v>137</v>
      </c>
      <c r="K6991" t="s">
        <v>138</v>
      </c>
      <c r="L6991" t="s">
        <v>20034</v>
      </c>
      <c r="M6991" t="s">
        <v>20035</v>
      </c>
      <c r="N6991">
        <v>1.070277777</v>
      </c>
      <c r="O6991">
        <v>0</v>
      </c>
      <c r="P6991">
        <v>0</v>
      </c>
      <c r="Q6991">
        <v>21</v>
      </c>
      <c r="R6991">
        <v>50</v>
      </c>
      <c r="S6991">
        <v>1</v>
      </c>
      <c r="T6991">
        <v>4</v>
      </c>
      <c r="U6991">
        <v>1</v>
      </c>
      <c r="V6991">
        <v>0</v>
      </c>
      <c r="W6991">
        <v>0</v>
      </c>
      <c r="X6991">
        <v>0</v>
      </c>
      <c r="Y6991">
        <v>2.7700941041462492</v>
      </c>
      <c r="Z6991">
        <v>6.5837833554738863</v>
      </c>
      <c r="AA6991">
        <v>22.308756107288296</v>
      </c>
      <c r="AB6991">
        <v>2.4327589839675223</v>
      </c>
      <c r="AC6991">
        <v>228.23881489050197</v>
      </c>
      <c r="AD6991">
        <v>0</v>
      </c>
      <c r="AE6991">
        <v>262.33420744137794</v>
      </c>
    </row>
    <row r="6992" spans="1:31" x14ac:dyDescent="0.25">
      <c r="A6992">
        <v>2429720</v>
      </c>
      <c r="B6992">
        <v>1</v>
      </c>
      <c r="C6992" t="s">
        <v>80</v>
      </c>
      <c r="D6992" t="s">
        <v>104</v>
      </c>
      <c r="E6992" t="s">
        <v>132</v>
      </c>
      <c r="F6992" t="s">
        <v>20036</v>
      </c>
      <c r="G6992" t="s">
        <v>134</v>
      </c>
      <c r="H6992" t="s">
        <v>135</v>
      </c>
      <c r="I6992" t="s">
        <v>136</v>
      </c>
      <c r="J6992" t="s">
        <v>137</v>
      </c>
      <c r="K6992" t="s">
        <v>138</v>
      </c>
      <c r="L6992" t="s">
        <v>20037</v>
      </c>
      <c r="M6992" t="s">
        <v>20038</v>
      </c>
      <c r="N6992">
        <v>2.1911111110000001</v>
      </c>
      <c r="O6992">
        <v>0</v>
      </c>
      <c r="P6992">
        <v>1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7.5143346257240562E-2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7.5143346257240562E-2</v>
      </c>
    </row>
    <row r="6993" spans="1:31" x14ac:dyDescent="0.25">
      <c r="A6993">
        <v>2429577</v>
      </c>
      <c r="B6993">
        <v>1</v>
      </c>
      <c r="C6993" t="s">
        <v>81</v>
      </c>
      <c r="D6993" t="s">
        <v>128</v>
      </c>
      <c r="E6993" t="s">
        <v>161</v>
      </c>
      <c r="F6993" t="s">
        <v>5373</v>
      </c>
      <c r="G6993" t="s">
        <v>256</v>
      </c>
      <c r="H6993" t="s">
        <v>144</v>
      </c>
      <c r="I6993" t="s">
        <v>136</v>
      </c>
      <c r="J6993" t="s">
        <v>137</v>
      </c>
      <c r="K6993" t="s">
        <v>138</v>
      </c>
      <c r="L6993" t="s">
        <v>20039</v>
      </c>
      <c r="M6993" t="s">
        <v>20040</v>
      </c>
      <c r="N6993">
        <v>1.3586111110000001</v>
      </c>
      <c r="O6993">
        <v>1</v>
      </c>
      <c r="P6993">
        <v>558</v>
      </c>
      <c r="Q6993">
        <v>3</v>
      </c>
      <c r="R6993">
        <v>28</v>
      </c>
      <c r="S6993">
        <v>1</v>
      </c>
      <c r="T6993">
        <v>64</v>
      </c>
      <c r="U6993">
        <v>0</v>
      </c>
      <c r="V6993">
        <v>0</v>
      </c>
      <c r="W6993">
        <v>0.29461689987531664</v>
      </c>
      <c r="X6993">
        <v>129.28415255620661</v>
      </c>
      <c r="Y6993">
        <v>1.945711593126221</v>
      </c>
      <c r="Z6993">
        <v>8.5984208243745819</v>
      </c>
      <c r="AA6993">
        <v>2.4569062551715</v>
      </c>
      <c r="AB6993">
        <v>53.995118844644473</v>
      </c>
      <c r="AC6993">
        <v>0</v>
      </c>
      <c r="AD6993">
        <v>0</v>
      </c>
      <c r="AE6993">
        <v>196.5749269733987</v>
      </c>
    </row>
    <row r="6994" spans="1:31" x14ac:dyDescent="0.25">
      <c r="A6994">
        <v>2429789</v>
      </c>
      <c r="B6994">
        <v>1</v>
      </c>
      <c r="C6994" t="s">
        <v>81</v>
      </c>
      <c r="D6994" t="s">
        <v>128</v>
      </c>
      <c r="E6994" t="s">
        <v>161</v>
      </c>
      <c r="F6994" t="s">
        <v>10498</v>
      </c>
      <c r="G6994" t="s">
        <v>256</v>
      </c>
      <c r="H6994" t="s">
        <v>144</v>
      </c>
      <c r="I6994" t="s">
        <v>136</v>
      </c>
      <c r="J6994" t="s">
        <v>137</v>
      </c>
      <c r="K6994" t="s">
        <v>138</v>
      </c>
      <c r="L6994" t="s">
        <v>20041</v>
      </c>
      <c r="M6994" t="s">
        <v>20042</v>
      </c>
      <c r="N6994">
        <v>1.694722222</v>
      </c>
      <c r="O6994">
        <v>0</v>
      </c>
      <c r="P6994">
        <v>0</v>
      </c>
      <c r="Q6994">
        <v>11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0.55351054132322497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0.55351054132322497</v>
      </c>
    </row>
    <row r="6995" spans="1:31" x14ac:dyDescent="0.25">
      <c r="A6995">
        <v>2429391</v>
      </c>
      <c r="B6995">
        <v>1</v>
      </c>
      <c r="C6995" t="s">
        <v>80</v>
      </c>
      <c r="D6995" t="s">
        <v>87</v>
      </c>
      <c r="E6995" t="s">
        <v>161</v>
      </c>
      <c r="F6995" t="s">
        <v>20043</v>
      </c>
      <c r="G6995" t="s">
        <v>187</v>
      </c>
      <c r="H6995" t="s">
        <v>144</v>
      </c>
      <c r="I6995" t="s">
        <v>136</v>
      </c>
      <c r="J6995" t="s">
        <v>137</v>
      </c>
      <c r="K6995" t="s">
        <v>164</v>
      </c>
      <c r="L6995" t="s">
        <v>20044</v>
      </c>
      <c r="M6995" t="s">
        <v>20045</v>
      </c>
      <c r="N6995">
        <v>3.2025000000000001</v>
      </c>
      <c r="O6995">
        <v>0</v>
      </c>
      <c r="P6995">
        <v>183</v>
      </c>
      <c r="Q6995">
        <v>0</v>
      </c>
      <c r="R6995">
        <v>0</v>
      </c>
      <c r="S6995">
        <v>3</v>
      </c>
      <c r="T6995">
        <v>79</v>
      </c>
      <c r="U6995">
        <v>3</v>
      </c>
      <c r="V6995">
        <v>13</v>
      </c>
      <c r="W6995">
        <v>0</v>
      </c>
      <c r="X6995">
        <v>292.0973709672939</v>
      </c>
      <c r="Y6995">
        <v>0</v>
      </c>
      <c r="Z6995">
        <v>0</v>
      </c>
      <c r="AA6995">
        <v>499.27032449471159</v>
      </c>
      <c r="AB6995">
        <v>1636.5552330816349</v>
      </c>
      <c r="AC6995">
        <v>100.9531656490559</v>
      </c>
      <c r="AD6995">
        <v>3075.1836059437069</v>
      </c>
      <c r="AE6995">
        <v>5604.0597001364031</v>
      </c>
    </row>
    <row r="6996" spans="1:31" x14ac:dyDescent="0.25">
      <c r="A6996">
        <v>2429414</v>
      </c>
      <c r="B6996">
        <v>1</v>
      </c>
      <c r="C6996" t="s">
        <v>80</v>
      </c>
      <c r="D6996" t="s">
        <v>102</v>
      </c>
      <c r="E6996" t="s">
        <v>161</v>
      </c>
      <c r="F6996" t="s">
        <v>20046</v>
      </c>
      <c r="G6996" t="s">
        <v>1428</v>
      </c>
      <c r="H6996" t="s">
        <v>144</v>
      </c>
      <c r="I6996" t="s">
        <v>136</v>
      </c>
      <c r="J6996" t="s">
        <v>137</v>
      </c>
      <c r="K6996" t="s">
        <v>138</v>
      </c>
      <c r="L6996" t="s">
        <v>20047</v>
      </c>
      <c r="M6996" t="s">
        <v>20048</v>
      </c>
      <c r="N6996">
        <v>1.307222222</v>
      </c>
      <c r="O6996">
        <v>0</v>
      </c>
      <c r="P6996">
        <v>2360</v>
      </c>
      <c r="Q6996">
        <v>0</v>
      </c>
      <c r="R6996">
        <v>67</v>
      </c>
      <c r="S6996">
        <v>4</v>
      </c>
      <c r="T6996">
        <v>371</v>
      </c>
      <c r="U6996">
        <v>0</v>
      </c>
      <c r="V6996">
        <v>1</v>
      </c>
      <c r="W6996">
        <v>0</v>
      </c>
      <c r="X6996">
        <v>731.95618221301334</v>
      </c>
      <c r="Y6996">
        <v>0</v>
      </c>
      <c r="Z6996">
        <v>4.8439395629149367</v>
      </c>
      <c r="AA6996">
        <v>145.58509825281439</v>
      </c>
      <c r="AB6996">
        <v>439.78266806783256</v>
      </c>
      <c r="AC6996">
        <v>0</v>
      </c>
      <c r="AD6996">
        <v>233.48880325509975</v>
      </c>
      <c r="AE6996">
        <v>1555.6566913516749</v>
      </c>
    </row>
    <row r="6997" spans="1:31" x14ac:dyDescent="0.25">
      <c r="A6997">
        <v>2429726</v>
      </c>
      <c r="B6997">
        <v>1</v>
      </c>
      <c r="C6997" t="s">
        <v>81</v>
      </c>
      <c r="D6997" t="s">
        <v>120</v>
      </c>
      <c r="E6997" t="s">
        <v>161</v>
      </c>
      <c r="F6997" t="s">
        <v>20049</v>
      </c>
      <c r="G6997" t="s">
        <v>143</v>
      </c>
      <c r="H6997" t="s">
        <v>144</v>
      </c>
      <c r="I6997" t="s">
        <v>136</v>
      </c>
      <c r="J6997" t="s">
        <v>137</v>
      </c>
      <c r="K6997" t="s">
        <v>138</v>
      </c>
      <c r="L6997" t="s">
        <v>20050</v>
      </c>
      <c r="M6997" t="s">
        <v>20051</v>
      </c>
      <c r="N6997">
        <v>0.45861111100000002</v>
      </c>
      <c r="O6997">
        <v>0</v>
      </c>
      <c r="P6997">
        <v>0</v>
      </c>
      <c r="Q6997">
        <v>1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1.1098818088843443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1.1098818088843443</v>
      </c>
    </row>
    <row r="6998" spans="1:31" x14ac:dyDescent="0.25">
      <c r="A6998">
        <v>2429371</v>
      </c>
      <c r="B6998">
        <v>1</v>
      </c>
      <c r="C6998" t="s">
        <v>80</v>
      </c>
      <c r="D6998" t="s">
        <v>100</v>
      </c>
      <c r="E6998" t="s">
        <v>161</v>
      </c>
      <c r="F6998" t="s">
        <v>20052</v>
      </c>
      <c r="G6998" t="s">
        <v>355</v>
      </c>
      <c r="H6998" t="s">
        <v>144</v>
      </c>
      <c r="I6998" t="s">
        <v>136</v>
      </c>
      <c r="J6998" t="s">
        <v>137</v>
      </c>
      <c r="K6998" t="s">
        <v>164</v>
      </c>
      <c r="L6998" t="s">
        <v>20053</v>
      </c>
      <c r="M6998" t="s">
        <v>20054</v>
      </c>
      <c r="N6998">
        <v>8.0786111110000007</v>
      </c>
      <c r="O6998">
        <v>0</v>
      </c>
      <c r="P6998">
        <v>162</v>
      </c>
      <c r="Q6998">
        <v>0</v>
      </c>
      <c r="R6998">
        <v>31</v>
      </c>
      <c r="S6998">
        <v>4</v>
      </c>
      <c r="T6998">
        <v>11</v>
      </c>
      <c r="U6998">
        <v>1</v>
      </c>
      <c r="V6998">
        <v>0</v>
      </c>
      <c r="W6998">
        <v>0</v>
      </c>
      <c r="X6998">
        <v>366.41346018854654</v>
      </c>
      <c r="Y6998">
        <v>0</v>
      </c>
      <c r="Z6998">
        <v>20.481388517571816</v>
      </c>
      <c r="AA6998">
        <v>148.29629415800784</v>
      </c>
      <c r="AB6998">
        <v>76.962951391495011</v>
      </c>
      <c r="AC6998">
        <v>1002.9695624440136</v>
      </c>
      <c r="AD6998">
        <v>0</v>
      </c>
      <c r="AE6998">
        <v>1615.1236566996349</v>
      </c>
    </row>
    <row r="6999" spans="1:31" x14ac:dyDescent="0.25">
      <c r="A6999">
        <v>2429769</v>
      </c>
      <c r="B6999">
        <v>1</v>
      </c>
      <c r="C6999" t="s">
        <v>81</v>
      </c>
      <c r="D6999" t="s">
        <v>127</v>
      </c>
      <c r="E6999" t="s">
        <v>132</v>
      </c>
      <c r="F6999" t="s">
        <v>20055</v>
      </c>
      <c r="G6999" t="s">
        <v>134</v>
      </c>
      <c r="H6999" t="s">
        <v>135</v>
      </c>
      <c r="I6999" t="s">
        <v>136</v>
      </c>
      <c r="J6999" t="s">
        <v>137</v>
      </c>
      <c r="K6999" t="s">
        <v>138</v>
      </c>
      <c r="L6999" t="s">
        <v>20056</v>
      </c>
      <c r="M6999" t="s">
        <v>20057</v>
      </c>
      <c r="N6999">
        <v>2.261111111</v>
      </c>
      <c r="O6999">
        <v>0</v>
      </c>
      <c r="P6999">
        <v>1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0.31396347167119387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0.31396347167119387</v>
      </c>
    </row>
    <row r="7000" spans="1:31" x14ac:dyDescent="0.25">
      <c r="A7000">
        <v>2429328</v>
      </c>
      <c r="B7000">
        <v>1</v>
      </c>
      <c r="C7000" t="s">
        <v>80</v>
      </c>
      <c r="D7000" t="s">
        <v>93</v>
      </c>
      <c r="E7000" t="s">
        <v>132</v>
      </c>
      <c r="F7000" t="s">
        <v>20058</v>
      </c>
      <c r="G7000" t="s">
        <v>249</v>
      </c>
      <c r="H7000" t="s">
        <v>135</v>
      </c>
      <c r="I7000" t="s">
        <v>136</v>
      </c>
      <c r="J7000" t="s">
        <v>137</v>
      </c>
      <c r="K7000" t="s">
        <v>138</v>
      </c>
      <c r="L7000" t="s">
        <v>20059</v>
      </c>
      <c r="M7000" t="s">
        <v>20060</v>
      </c>
      <c r="N7000">
        <v>5.3997222220000003</v>
      </c>
      <c r="O7000">
        <v>0</v>
      </c>
      <c r="P7000">
        <v>0</v>
      </c>
      <c r="Q7000">
        <v>0</v>
      </c>
      <c r="R7000">
        <v>1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</row>
    <row r="7001" spans="1:31" x14ac:dyDescent="0.25">
      <c r="A7001">
        <v>2429471</v>
      </c>
      <c r="B7001">
        <v>1</v>
      </c>
      <c r="C7001" t="s">
        <v>80</v>
      </c>
      <c r="D7001" t="s">
        <v>99</v>
      </c>
      <c r="E7001" t="s">
        <v>132</v>
      </c>
      <c r="F7001" t="s">
        <v>20061</v>
      </c>
      <c r="G7001" t="s">
        <v>134</v>
      </c>
      <c r="H7001" t="s">
        <v>135</v>
      </c>
      <c r="I7001" t="s">
        <v>136</v>
      </c>
      <c r="J7001" t="s">
        <v>137</v>
      </c>
      <c r="K7001" t="s">
        <v>138</v>
      </c>
      <c r="L7001" t="s">
        <v>20062</v>
      </c>
      <c r="M7001" t="s">
        <v>20063</v>
      </c>
      <c r="N7001">
        <v>1.18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1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2.5713920181682002</v>
      </c>
      <c r="AC7001">
        <v>0</v>
      </c>
      <c r="AD7001">
        <v>0</v>
      </c>
      <c r="AE7001">
        <v>2.5713920181682002</v>
      </c>
    </row>
    <row r="7002" spans="1:31" x14ac:dyDescent="0.25">
      <c r="A7002">
        <v>2429803</v>
      </c>
      <c r="B7002">
        <v>1</v>
      </c>
      <c r="C7002" t="s">
        <v>81</v>
      </c>
      <c r="D7002" t="s">
        <v>112</v>
      </c>
      <c r="E7002" t="s">
        <v>147</v>
      </c>
      <c r="F7002" t="s">
        <v>20064</v>
      </c>
      <c r="G7002" t="s">
        <v>171</v>
      </c>
      <c r="H7002" t="s">
        <v>135</v>
      </c>
      <c r="I7002" t="s">
        <v>136</v>
      </c>
      <c r="J7002" t="s">
        <v>137</v>
      </c>
      <c r="K7002" t="s">
        <v>138</v>
      </c>
      <c r="L7002" t="s">
        <v>20065</v>
      </c>
      <c r="M7002" t="s">
        <v>20066</v>
      </c>
      <c r="N7002">
        <v>0.66333333299999997</v>
      </c>
      <c r="O7002">
        <v>0</v>
      </c>
      <c r="P7002">
        <v>38</v>
      </c>
      <c r="Q7002">
        <v>0</v>
      </c>
      <c r="R7002">
        <v>20</v>
      </c>
      <c r="S7002">
        <v>0</v>
      </c>
      <c r="T7002">
        <v>4</v>
      </c>
      <c r="U7002">
        <v>0</v>
      </c>
      <c r="V7002">
        <v>0</v>
      </c>
      <c r="W7002">
        <v>0</v>
      </c>
      <c r="X7002">
        <v>6.9292183226186941</v>
      </c>
      <c r="Y7002">
        <v>0</v>
      </c>
      <c r="Z7002">
        <v>0.91281007284930005</v>
      </c>
      <c r="AA7002">
        <v>0</v>
      </c>
      <c r="AB7002">
        <v>1.9583968695646798</v>
      </c>
      <c r="AC7002">
        <v>0</v>
      </c>
      <c r="AD7002">
        <v>0</v>
      </c>
      <c r="AE7002">
        <v>9.8004252650326737</v>
      </c>
    </row>
    <row r="7003" spans="1:31" x14ac:dyDescent="0.25">
      <c r="A7003">
        <v>2429640</v>
      </c>
      <c r="B7003">
        <v>1</v>
      </c>
      <c r="C7003" t="s">
        <v>81</v>
      </c>
      <c r="D7003" t="s">
        <v>123</v>
      </c>
      <c r="E7003" t="s">
        <v>161</v>
      </c>
      <c r="F7003" t="s">
        <v>20067</v>
      </c>
      <c r="G7003" t="s">
        <v>187</v>
      </c>
      <c r="H7003" t="s">
        <v>144</v>
      </c>
      <c r="I7003" t="s">
        <v>136</v>
      </c>
      <c r="J7003" t="s">
        <v>137</v>
      </c>
      <c r="K7003" t="s">
        <v>164</v>
      </c>
      <c r="L7003" t="s">
        <v>20068</v>
      </c>
      <c r="M7003" t="s">
        <v>20069</v>
      </c>
      <c r="N7003">
        <v>3.145277777</v>
      </c>
      <c r="O7003">
        <v>0</v>
      </c>
      <c r="P7003">
        <v>215</v>
      </c>
      <c r="Q7003">
        <v>0</v>
      </c>
      <c r="R7003">
        <v>1</v>
      </c>
      <c r="S7003">
        <v>0</v>
      </c>
      <c r="T7003">
        <v>12</v>
      </c>
      <c r="U7003">
        <v>0</v>
      </c>
      <c r="V7003">
        <v>0</v>
      </c>
      <c r="W7003">
        <v>0</v>
      </c>
      <c r="X7003">
        <v>197.13613825225261</v>
      </c>
      <c r="Y7003">
        <v>0</v>
      </c>
      <c r="Z7003">
        <v>0</v>
      </c>
      <c r="AA7003">
        <v>0</v>
      </c>
      <c r="AB7003">
        <v>15.934065114571521</v>
      </c>
      <c r="AC7003">
        <v>0</v>
      </c>
      <c r="AD7003">
        <v>0</v>
      </c>
      <c r="AE7003">
        <v>213.07020336682413</v>
      </c>
    </row>
    <row r="7004" spans="1:31" x14ac:dyDescent="0.25">
      <c r="A7004">
        <v>2429540</v>
      </c>
      <c r="B7004">
        <v>1</v>
      </c>
      <c r="C7004" t="s">
        <v>80</v>
      </c>
      <c r="D7004" t="s">
        <v>105</v>
      </c>
      <c r="E7004" t="s">
        <v>178</v>
      </c>
      <c r="F7004" t="s">
        <v>14464</v>
      </c>
      <c r="G7004" t="s">
        <v>143</v>
      </c>
      <c r="H7004" t="s">
        <v>144</v>
      </c>
      <c r="I7004" t="s">
        <v>136</v>
      </c>
      <c r="J7004" t="s">
        <v>137</v>
      </c>
      <c r="K7004" t="s">
        <v>138</v>
      </c>
      <c r="L7004" t="s">
        <v>20070</v>
      </c>
      <c r="M7004" t="s">
        <v>20071</v>
      </c>
      <c r="N7004">
        <v>0.41611111099999998</v>
      </c>
      <c r="O7004">
        <v>11</v>
      </c>
      <c r="P7004">
        <v>2507</v>
      </c>
      <c r="Q7004">
        <v>18</v>
      </c>
      <c r="R7004">
        <v>592</v>
      </c>
      <c r="S7004">
        <v>24</v>
      </c>
      <c r="T7004">
        <v>253</v>
      </c>
      <c r="U7004">
        <v>0</v>
      </c>
      <c r="V7004">
        <v>2</v>
      </c>
      <c r="W7004">
        <v>2.2442820342815892</v>
      </c>
      <c r="X7004">
        <v>242.74836769335064</v>
      </c>
      <c r="Y7004">
        <v>18.475937381557443</v>
      </c>
      <c r="Z7004">
        <v>26.546700948117113</v>
      </c>
      <c r="AA7004">
        <v>178.03984788396281</v>
      </c>
      <c r="AB7004">
        <v>190.1561448116133</v>
      </c>
      <c r="AC7004">
        <v>0</v>
      </c>
      <c r="AD7004">
        <v>3.6840937546899566</v>
      </c>
      <c r="AE7004">
        <v>661.8953745075728</v>
      </c>
    </row>
    <row r="7005" spans="1:31" x14ac:dyDescent="0.25">
      <c r="A7005">
        <v>2429786</v>
      </c>
      <c r="B7005">
        <v>1</v>
      </c>
      <c r="C7005" t="s">
        <v>80</v>
      </c>
      <c r="D7005" t="s">
        <v>90</v>
      </c>
      <c r="E7005" t="s">
        <v>132</v>
      </c>
      <c r="F7005" t="s">
        <v>20072</v>
      </c>
      <c r="G7005" t="s">
        <v>134</v>
      </c>
      <c r="H7005" t="s">
        <v>135</v>
      </c>
      <c r="I7005" t="s">
        <v>136</v>
      </c>
      <c r="J7005" t="s">
        <v>137</v>
      </c>
      <c r="K7005" t="s">
        <v>138</v>
      </c>
      <c r="L7005" t="s">
        <v>20073</v>
      </c>
      <c r="M7005" t="s">
        <v>20074</v>
      </c>
      <c r="N7005">
        <v>1.9936111110000001</v>
      </c>
      <c r="O7005">
        <v>0</v>
      </c>
      <c r="P7005">
        <v>3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0.94787970771462127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0.94787970771462127</v>
      </c>
    </row>
    <row r="7006" spans="1:31" x14ac:dyDescent="0.25">
      <c r="A7006">
        <v>2429348</v>
      </c>
      <c r="B7006">
        <v>1</v>
      </c>
      <c r="C7006" t="s">
        <v>80</v>
      </c>
      <c r="D7006" t="s">
        <v>102</v>
      </c>
      <c r="E7006" t="s">
        <v>161</v>
      </c>
      <c r="F7006" t="s">
        <v>20075</v>
      </c>
      <c r="G7006" t="s">
        <v>952</v>
      </c>
      <c r="H7006" t="s">
        <v>144</v>
      </c>
      <c r="I7006" t="s">
        <v>136</v>
      </c>
      <c r="J7006" t="s">
        <v>137</v>
      </c>
      <c r="K7006" t="s">
        <v>138</v>
      </c>
      <c r="L7006" t="s">
        <v>20076</v>
      </c>
      <c r="M7006" t="s">
        <v>20077</v>
      </c>
      <c r="N7006">
        <v>1.045555555</v>
      </c>
      <c r="O7006">
        <v>0</v>
      </c>
      <c r="P7006">
        <v>12</v>
      </c>
      <c r="Q7006">
        <v>0</v>
      </c>
      <c r="R7006">
        <v>0</v>
      </c>
      <c r="S7006">
        <v>0</v>
      </c>
      <c r="T7006">
        <v>5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2.3781640226957776</v>
      </c>
      <c r="AC7006">
        <v>0</v>
      </c>
      <c r="AD7006">
        <v>0</v>
      </c>
      <c r="AE7006">
        <v>2.3781640226957776</v>
      </c>
    </row>
    <row r="7007" spans="1:31" x14ac:dyDescent="0.25">
      <c r="A7007">
        <v>2429408</v>
      </c>
      <c r="B7007">
        <v>1</v>
      </c>
      <c r="C7007" t="s">
        <v>80</v>
      </c>
      <c r="D7007" t="s">
        <v>100</v>
      </c>
      <c r="E7007" t="s">
        <v>141</v>
      </c>
      <c r="F7007" t="s">
        <v>20078</v>
      </c>
      <c r="G7007" t="s">
        <v>143</v>
      </c>
      <c r="H7007" t="s">
        <v>144</v>
      </c>
      <c r="I7007" t="s">
        <v>136</v>
      </c>
      <c r="J7007" t="s">
        <v>137</v>
      </c>
      <c r="K7007" t="s">
        <v>138</v>
      </c>
      <c r="L7007" t="s">
        <v>20079</v>
      </c>
      <c r="M7007" t="s">
        <v>20080</v>
      </c>
      <c r="N7007">
        <v>1.034444444</v>
      </c>
      <c r="O7007">
        <v>0</v>
      </c>
      <c r="P7007">
        <v>3</v>
      </c>
      <c r="Q7007">
        <v>59</v>
      </c>
      <c r="R7007">
        <v>73</v>
      </c>
      <c r="S7007">
        <v>3</v>
      </c>
      <c r="T7007">
        <v>5</v>
      </c>
      <c r="U7007">
        <v>0</v>
      </c>
      <c r="V7007">
        <v>0</v>
      </c>
      <c r="W7007">
        <v>0</v>
      </c>
      <c r="X7007">
        <v>0.89154314347595998</v>
      </c>
      <c r="Y7007">
        <v>24.403372660406436</v>
      </c>
      <c r="Z7007">
        <v>0.37456430422234444</v>
      </c>
      <c r="AA7007">
        <v>4.059955387359822</v>
      </c>
      <c r="AB7007">
        <v>1.0916666882746391</v>
      </c>
      <c r="AC7007">
        <v>0</v>
      </c>
      <c r="AD7007">
        <v>0</v>
      </c>
      <c r="AE7007">
        <v>30.8211021837392</v>
      </c>
    </row>
    <row r="7008" spans="1:31" x14ac:dyDescent="0.25">
      <c r="A7008">
        <v>2429308</v>
      </c>
      <c r="B7008">
        <v>1</v>
      </c>
      <c r="C7008" t="s">
        <v>80</v>
      </c>
      <c r="D7008" t="s">
        <v>83</v>
      </c>
      <c r="E7008" t="s">
        <v>141</v>
      </c>
      <c r="F7008" t="s">
        <v>20081</v>
      </c>
      <c r="G7008" t="s">
        <v>143</v>
      </c>
      <c r="H7008" t="s">
        <v>144</v>
      </c>
      <c r="I7008" t="s">
        <v>136</v>
      </c>
      <c r="J7008" t="s">
        <v>137</v>
      </c>
      <c r="K7008" t="s">
        <v>138</v>
      </c>
      <c r="L7008" t="s">
        <v>20082</v>
      </c>
      <c r="M7008" t="s">
        <v>20083</v>
      </c>
      <c r="N7008">
        <v>0.49777777699999998</v>
      </c>
      <c r="O7008">
        <v>0</v>
      </c>
      <c r="P7008">
        <v>0</v>
      </c>
      <c r="Q7008">
        <v>0</v>
      </c>
      <c r="R7008">
        <v>0</v>
      </c>
      <c r="S7008">
        <v>2</v>
      </c>
      <c r="T7008">
        <v>10</v>
      </c>
      <c r="U7008">
        <v>1</v>
      </c>
      <c r="V7008">
        <v>2</v>
      </c>
      <c r="W7008">
        <v>0</v>
      </c>
      <c r="X7008">
        <v>0</v>
      </c>
      <c r="Y7008">
        <v>0</v>
      </c>
      <c r="Z7008">
        <v>0</v>
      </c>
      <c r="AA7008">
        <v>23.966020145585777</v>
      </c>
      <c r="AB7008">
        <v>6.6675077339335109</v>
      </c>
      <c r="AC7008">
        <v>151.09368494079999</v>
      </c>
      <c r="AD7008">
        <v>100.46162296653654</v>
      </c>
      <c r="AE7008">
        <v>282.1888357868558</v>
      </c>
    </row>
    <row r="7009" spans="1:31" x14ac:dyDescent="0.25">
      <c r="A7009">
        <v>2429554</v>
      </c>
      <c r="B7009">
        <v>1</v>
      </c>
      <c r="C7009" t="s">
        <v>80</v>
      </c>
      <c r="D7009" t="s">
        <v>86</v>
      </c>
      <c r="E7009" t="s">
        <v>156</v>
      </c>
      <c r="F7009" t="s">
        <v>20084</v>
      </c>
      <c r="G7009" t="s">
        <v>175</v>
      </c>
      <c r="H7009" t="s">
        <v>135</v>
      </c>
      <c r="I7009" t="s">
        <v>136</v>
      </c>
      <c r="J7009" t="s">
        <v>137</v>
      </c>
      <c r="K7009" t="s">
        <v>138</v>
      </c>
      <c r="L7009" t="s">
        <v>20085</v>
      </c>
      <c r="M7009" t="s">
        <v>20086</v>
      </c>
      <c r="N7009">
        <v>0.177777777</v>
      </c>
      <c r="O7009">
        <v>0</v>
      </c>
      <c r="P7009">
        <v>399</v>
      </c>
      <c r="Q7009">
        <v>0</v>
      </c>
      <c r="R7009">
        <v>0</v>
      </c>
      <c r="S7009">
        <v>0</v>
      </c>
      <c r="T7009">
        <v>39</v>
      </c>
      <c r="U7009">
        <v>0</v>
      </c>
      <c r="V7009">
        <v>0</v>
      </c>
      <c r="W7009">
        <v>0</v>
      </c>
      <c r="X7009">
        <v>20.028333809729038</v>
      </c>
      <c r="Y7009">
        <v>0</v>
      </c>
      <c r="Z7009">
        <v>0</v>
      </c>
      <c r="AA7009">
        <v>0</v>
      </c>
      <c r="AB7009">
        <v>10.954201393009066</v>
      </c>
      <c r="AC7009">
        <v>0</v>
      </c>
      <c r="AD7009">
        <v>0</v>
      </c>
      <c r="AE7009">
        <v>30.982535202738106</v>
      </c>
    </row>
    <row r="7010" spans="1:31" x14ac:dyDescent="0.25">
      <c r="A7010">
        <v>2429388</v>
      </c>
      <c r="B7010">
        <v>1</v>
      </c>
      <c r="C7010" t="s">
        <v>80</v>
      </c>
      <c r="D7010" t="s">
        <v>93</v>
      </c>
      <c r="E7010" t="s">
        <v>132</v>
      </c>
      <c r="F7010" t="s">
        <v>20087</v>
      </c>
      <c r="G7010" t="s">
        <v>153</v>
      </c>
      <c r="H7010" t="s">
        <v>135</v>
      </c>
      <c r="I7010" t="s">
        <v>136</v>
      </c>
      <c r="J7010" t="s">
        <v>137</v>
      </c>
      <c r="K7010" t="s">
        <v>138</v>
      </c>
      <c r="L7010" t="s">
        <v>20088</v>
      </c>
      <c r="M7010" t="s">
        <v>20089</v>
      </c>
      <c r="N7010">
        <v>2.5972222220000001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1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1.5651986260779285</v>
      </c>
      <c r="AC7010">
        <v>0</v>
      </c>
      <c r="AD7010">
        <v>0</v>
      </c>
      <c r="AE7010">
        <v>1.5651986260779285</v>
      </c>
    </row>
    <row r="7011" spans="1:31" x14ac:dyDescent="0.25">
      <c r="A7011">
        <v>2429368</v>
      </c>
      <c r="B7011">
        <v>1</v>
      </c>
      <c r="C7011" t="s">
        <v>80</v>
      </c>
      <c r="D7011" t="s">
        <v>83</v>
      </c>
      <c r="E7011" t="s">
        <v>147</v>
      </c>
      <c r="F7011" t="s">
        <v>1003</v>
      </c>
      <c r="G7011" t="s">
        <v>171</v>
      </c>
      <c r="H7011" t="s">
        <v>135</v>
      </c>
      <c r="I7011" t="s">
        <v>136</v>
      </c>
      <c r="J7011" t="s">
        <v>137</v>
      </c>
      <c r="K7011" t="s">
        <v>138</v>
      </c>
      <c r="L7011" t="s">
        <v>20090</v>
      </c>
      <c r="M7011" t="s">
        <v>20091</v>
      </c>
      <c r="N7011">
        <v>0.68805555500000004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16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24.35557470203166</v>
      </c>
      <c r="AC7011">
        <v>0</v>
      </c>
      <c r="AD7011">
        <v>0</v>
      </c>
      <c r="AE7011">
        <v>24.35557470203166</v>
      </c>
    </row>
    <row r="7012" spans="1:31" x14ac:dyDescent="0.25">
      <c r="A7012">
        <v>2429809</v>
      </c>
      <c r="B7012">
        <v>1</v>
      </c>
      <c r="C7012" t="s">
        <v>80</v>
      </c>
      <c r="D7012" t="s">
        <v>85</v>
      </c>
      <c r="E7012" t="s">
        <v>147</v>
      </c>
      <c r="F7012" t="s">
        <v>20092</v>
      </c>
      <c r="G7012" t="s">
        <v>479</v>
      </c>
      <c r="H7012" t="s">
        <v>135</v>
      </c>
      <c r="I7012" t="s">
        <v>136</v>
      </c>
      <c r="J7012" t="s">
        <v>137</v>
      </c>
      <c r="K7012" t="s">
        <v>138</v>
      </c>
      <c r="L7012" t="s">
        <v>20093</v>
      </c>
      <c r="M7012" t="s">
        <v>20094</v>
      </c>
      <c r="N7012">
        <v>0.40666666600000001</v>
      </c>
      <c r="O7012">
        <v>0</v>
      </c>
      <c r="P7012">
        <v>42</v>
      </c>
      <c r="Q7012">
        <v>0</v>
      </c>
      <c r="R7012">
        <v>0</v>
      </c>
      <c r="S7012">
        <v>0</v>
      </c>
      <c r="T7012">
        <v>4</v>
      </c>
      <c r="U7012">
        <v>0</v>
      </c>
      <c r="V7012">
        <v>0</v>
      </c>
      <c r="W7012">
        <v>0</v>
      </c>
      <c r="X7012">
        <v>5.726029930132527</v>
      </c>
      <c r="Y7012">
        <v>0</v>
      </c>
      <c r="Z7012">
        <v>0</v>
      </c>
      <c r="AA7012">
        <v>0</v>
      </c>
      <c r="AB7012">
        <v>5.8891392615020015E-2</v>
      </c>
      <c r="AC7012">
        <v>0</v>
      </c>
      <c r="AD7012">
        <v>0</v>
      </c>
      <c r="AE7012">
        <v>5.7849213227475467</v>
      </c>
    </row>
    <row r="7013" spans="1:31" x14ac:dyDescent="0.25">
      <c r="A7013">
        <v>2429288</v>
      </c>
      <c r="B7013">
        <v>1</v>
      </c>
      <c r="C7013" t="s">
        <v>80</v>
      </c>
      <c r="D7013" t="s">
        <v>97</v>
      </c>
      <c r="E7013" t="s">
        <v>178</v>
      </c>
      <c r="F7013" t="s">
        <v>9421</v>
      </c>
      <c r="G7013" t="s">
        <v>143</v>
      </c>
      <c r="H7013" t="s">
        <v>144</v>
      </c>
      <c r="I7013" t="s">
        <v>136</v>
      </c>
      <c r="J7013" t="s">
        <v>137</v>
      </c>
      <c r="K7013" t="s">
        <v>138</v>
      </c>
      <c r="L7013" t="s">
        <v>20095</v>
      </c>
      <c r="M7013" t="s">
        <v>20096</v>
      </c>
      <c r="N7013">
        <v>1.3208333329999999</v>
      </c>
      <c r="O7013">
        <v>7</v>
      </c>
      <c r="P7013">
        <v>661</v>
      </c>
      <c r="Q7013">
        <v>10</v>
      </c>
      <c r="R7013">
        <v>359</v>
      </c>
      <c r="S7013">
        <v>15</v>
      </c>
      <c r="T7013">
        <v>189</v>
      </c>
      <c r="U7013">
        <v>1</v>
      </c>
      <c r="V7013">
        <v>1</v>
      </c>
      <c r="W7013">
        <v>51.240841288143571</v>
      </c>
      <c r="X7013">
        <v>424.9834109036874</v>
      </c>
      <c r="Y7013">
        <v>47.47252030877565</v>
      </c>
      <c r="Z7013">
        <v>111.38374431609509</v>
      </c>
      <c r="AA7013">
        <v>141.76621000338079</v>
      </c>
      <c r="AB7013">
        <v>203.70332817795745</v>
      </c>
      <c r="AC7013">
        <v>48.192579463291871</v>
      </c>
      <c r="AD7013">
        <v>1.597113724090653</v>
      </c>
      <c r="AE7013">
        <v>1030.3397481854224</v>
      </c>
    </row>
    <row r="7014" spans="1:31" x14ac:dyDescent="0.25">
      <c r="A7014">
        <v>2429474</v>
      </c>
      <c r="B7014">
        <v>1</v>
      </c>
      <c r="C7014" t="s">
        <v>80</v>
      </c>
      <c r="D7014" t="s">
        <v>93</v>
      </c>
      <c r="E7014" t="s">
        <v>178</v>
      </c>
      <c r="F7014" t="s">
        <v>4668</v>
      </c>
      <c r="G7014" t="s">
        <v>143</v>
      </c>
      <c r="H7014" t="s">
        <v>144</v>
      </c>
      <c r="I7014" t="s">
        <v>136</v>
      </c>
      <c r="J7014" t="s">
        <v>137</v>
      </c>
      <c r="K7014" t="s">
        <v>138</v>
      </c>
      <c r="L7014" t="s">
        <v>20097</v>
      </c>
      <c r="M7014" t="s">
        <v>20098</v>
      </c>
      <c r="N7014">
        <v>0.24</v>
      </c>
      <c r="O7014">
        <v>0</v>
      </c>
      <c r="P7014">
        <v>48</v>
      </c>
      <c r="Q7014">
        <v>50</v>
      </c>
      <c r="R7014">
        <v>150</v>
      </c>
      <c r="S7014">
        <v>3</v>
      </c>
      <c r="T7014">
        <v>58</v>
      </c>
      <c r="U7014">
        <v>1</v>
      </c>
      <c r="V7014">
        <v>0</v>
      </c>
      <c r="W7014">
        <v>0</v>
      </c>
      <c r="X7014">
        <v>3.0986110157620796</v>
      </c>
      <c r="Y7014">
        <v>27.609600099407523</v>
      </c>
      <c r="Z7014">
        <v>16.920187510316399</v>
      </c>
      <c r="AA7014">
        <v>3.4654337998492801</v>
      </c>
      <c r="AB7014">
        <v>10.731630306187682</v>
      </c>
      <c r="AC7014">
        <v>37.089503506752003</v>
      </c>
      <c r="AD7014">
        <v>0</v>
      </c>
      <c r="AE7014">
        <v>98.914966238274957</v>
      </c>
    </row>
    <row r="7015" spans="1:31" x14ac:dyDescent="0.25">
      <c r="A7015">
        <v>2429325</v>
      </c>
      <c r="B7015">
        <v>1</v>
      </c>
      <c r="C7015" t="s">
        <v>80</v>
      </c>
      <c r="D7015" t="s">
        <v>97</v>
      </c>
      <c r="E7015" t="s">
        <v>161</v>
      </c>
      <c r="F7015" t="s">
        <v>20099</v>
      </c>
      <c r="G7015" t="s">
        <v>256</v>
      </c>
      <c r="H7015" t="s">
        <v>144</v>
      </c>
      <c r="I7015" t="s">
        <v>136</v>
      </c>
      <c r="J7015" t="s">
        <v>137</v>
      </c>
      <c r="K7015" t="s">
        <v>138</v>
      </c>
      <c r="L7015" t="s">
        <v>20100</v>
      </c>
      <c r="M7015" t="s">
        <v>20101</v>
      </c>
      <c r="N7015">
        <v>2.480277777</v>
      </c>
      <c r="O7015">
        <v>5</v>
      </c>
      <c r="P7015">
        <v>0</v>
      </c>
      <c r="Q7015">
        <v>6</v>
      </c>
      <c r="R7015">
        <v>0</v>
      </c>
      <c r="S7015">
        <v>6</v>
      </c>
      <c r="T7015">
        <v>0</v>
      </c>
      <c r="U7015">
        <v>1</v>
      </c>
      <c r="V7015">
        <v>0</v>
      </c>
      <c r="W7015">
        <v>92.261649228748936</v>
      </c>
      <c r="X7015">
        <v>0</v>
      </c>
      <c r="Y7015">
        <v>100.46162878847471</v>
      </c>
      <c r="Z7015">
        <v>0</v>
      </c>
      <c r="AA7015">
        <v>225.04442214342404</v>
      </c>
      <c r="AB7015">
        <v>0</v>
      </c>
      <c r="AC7015">
        <v>198.71619983026886</v>
      </c>
      <c r="AD7015">
        <v>0</v>
      </c>
      <c r="AE7015">
        <v>616.4838999909166</v>
      </c>
    </row>
    <row r="7016" spans="1:31" x14ac:dyDescent="0.25">
      <c r="A7016">
        <v>2429331</v>
      </c>
      <c r="B7016">
        <v>1</v>
      </c>
      <c r="C7016" t="s">
        <v>80</v>
      </c>
      <c r="D7016" t="s">
        <v>83</v>
      </c>
      <c r="E7016" t="s">
        <v>161</v>
      </c>
      <c r="F7016" t="s">
        <v>20102</v>
      </c>
      <c r="G7016" t="s">
        <v>187</v>
      </c>
      <c r="H7016" t="s">
        <v>144</v>
      </c>
      <c r="I7016" t="s">
        <v>136</v>
      </c>
      <c r="J7016" t="s">
        <v>137</v>
      </c>
      <c r="K7016" t="s">
        <v>164</v>
      </c>
      <c r="L7016" t="s">
        <v>20103</v>
      </c>
      <c r="M7016" t="s">
        <v>20104</v>
      </c>
      <c r="N7016">
        <v>8.3797222219999998</v>
      </c>
      <c r="O7016">
        <v>0</v>
      </c>
      <c r="P7016">
        <v>3638</v>
      </c>
      <c r="Q7016">
        <v>0</v>
      </c>
      <c r="R7016">
        <v>0</v>
      </c>
      <c r="S7016">
        <v>0</v>
      </c>
      <c r="T7016">
        <v>82</v>
      </c>
      <c r="U7016">
        <v>0</v>
      </c>
      <c r="V7016">
        <v>2</v>
      </c>
      <c r="W7016">
        <v>0</v>
      </c>
      <c r="X7016">
        <v>7791.9322776664339</v>
      </c>
      <c r="Y7016">
        <v>0</v>
      </c>
      <c r="Z7016">
        <v>0</v>
      </c>
      <c r="AA7016">
        <v>0</v>
      </c>
      <c r="AB7016">
        <v>1247.0854198645259</v>
      </c>
      <c r="AC7016">
        <v>0</v>
      </c>
      <c r="AD7016">
        <v>409.69198604200233</v>
      </c>
      <c r="AE7016">
        <v>9448.7096835729626</v>
      </c>
    </row>
    <row r="7017" spans="1:31" x14ac:dyDescent="0.25">
      <c r="A7017">
        <v>2429574</v>
      </c>
      <c r="B7017">
        <v>1</v>
      </c>
      <c r="C7017" t="s">
        <v>80</v>
      </c>
      <c r="D7017" t="s">
        <v>100</v>
      </c>
      <c r="E7017" t="s">
        <v>141</v>
      </c>
      <c r="F7017" t="s">
        <v>3695</v>
      </c>
      <c r="G7017" t="s">
        <v>175</v>
      </c>
      <c r="H7017" t="s">
        <v>144</v>
      </c>
      <c r="I7017" t="s">
        <v>136</v>
      </c>
      <c r="J7017" t="s">
        <v>137</v>
      </c>
      <c r="K7017" t="s">
        <v>138</v>
      </c>
      <c r="L7017" t="s">
        <v>20105</v>
      </c>
      <c r="M7017" t="s">
        <v>20106</v>
      </c>
      <c r="N7017">
        <v>0.37527777699999998</v>
      </c>
      <c r="O7017">
        <v>0</v>
      </c>
      <c r="P7017">
        <v>263</v>
      </c>
      <c r="Q7017">
        <v>0</v>
      </c>
      <c r="R7017">
        <v>23</v>
      </c>
      <c r="S7017">
        <v>10</v>
      </c>
      <c r="T7017">
        <v>65</v>
      </c>
      <c r="U7017">
        <v>1</v>
      </c>
      <c r="V7017">
        <v>2</v>
      </c>
      <c r="W7017">
        <v>0</v>
      </c>
      <c r="X7017">
        <v>25.719772312873978</v>
      </c>
      <c r="Y7017">
        <v>0</v>
      </c>
      <c r="Z7017">
        <v>4.5059239321523403</v>
      </c>
      <c r="AA7017">
        <v>47.574739464492723</v>
      </c>
      <c r="AB7017">
        <v>34.323875998784303</v>
      </c>
      <c r="AC7017">
        <v>52.630853262487747</v>
      </c>
      <c r="AD7017">
        <v>19.276379780962287</v>
      </c>
      <c r="AE7017">
        <v>184.03154475175339</v>
      </c>
    </row>
    <row r="7018" spans="1:31" x14ac:dyDescent="0.25">
      <c r="A7018">
        <v>2429566</v>
      </c>
      <c r="B7018">
        <v>1</v>
      </c>
      <c r="C7018" t="s">
        <v>81</v>
      </c>
      <c r="D7018" t="s">
        <v>128</v>
      </c>
      <c r="E7018" t="s">
        <v>147</v>
      </c>
      <c r="F7018" t="s">
        <v>20107</v>
      </c>
      <c r="G7018" t="s">
        <v>171</v>
      </c>
      <c r="H7018" t="s">
        <v>135</v>
      </c>
      <c r="I7018" t="s">
        <v>136</v>
      </c>
      <c r="J7018" t="s">
        <v>137</v>
      </c>
      <c r="K7018" t="s">
        <v>138</v>
      </c>
      <c r="L7018" t="s">
        <v>20108</v>
      </c>
      <c r="M7018" t="s">
        <v>20109</v>
      </c>
      <c r="N7018">
        <v>5.6816666659999999</v>
      </c>
      <c r="O7018">
        <v>0</v>
      </c>
      <c r="P7018">
        <v>13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1.4711778607004498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1.4711778607004498</v>
      </c>
    </row>
    <row r="7019" spans="1:31" x14ac:dyDescent="0.25">
      <c r="A7019">
        <v>2429729</v>
      </c>
      <c r="B7019">
        <v>1</v>
      </c>
      <c r="C7019" t="s">
        <v>80</v>
      </c>
      <c r="D7019" t="s">
        <v>101</v>
      </c>
      <c r="E7019" t="s">
        <v>147</v>
      </c>
      <c r="F7019" t="s">
        <v>20110</v>
      </c>
      <c r="G7019" t="s">
        <v>171</v>
      </c>
      <c r="H7019" t="s">
        <v>135</v>
      </c>
      <c r="I7019" t="s">
        <v>136</v>
      </c>
      <c r="J7019" t="s">
        <v>137</v>
      </c>
      <c r="K7019" t="s">
        <v>138</v>
      </c>
      <c r="L7019" t="s">
        <v>20111</v>
      </c>
      <c r="M7019" t="s">
        <v>20112</v>
      </c>
      <c r="N7019">
        <v>3.1666666659999998</v>
      </c>
      <c r="O7019">
        <v>0</v>
      </c>
      <c r="P7019">
        <v>42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48.592032806786179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48.592032806786179</v>
      </c>
    </row>
    <row r="7020" spans="1:31" x14ac:dyDescent="0.25">
      <c r="A7020">
        <v>2429357</v>
      </c>
      <c r="B7020">
        <v>1</v>
      </c>
      <c r="C7020" t="s">
        <v>81</v>
      </c>
      <c r="D7020" t="s">
        <v>125</v>
      </c>
      <c r="E7020" t="s">
        <v>178</v>
      </c>
      <c r="F7020" t="s">
        <v>20113</v>
      </c>
      <c r="G7020" t="s">
        <v>187</v>
      </c>
      <c r="H7020" t="s">
        <v>144</v>
      </c>
      <c r="I7020" t="s">
        <v>136</v>
      </c>
      <c r="J7020" t="s">
        <v>137</v>
      </c>
      <c r="K7020" t="s">
        <v>164</v>
      </c>
      <c r="L7020" t="s">
        <v>20114</v>
      </c>
      <c r="M7020" t="s">
        <v>20115</v>
      </c>
      <c r="N7020">
        <v>5.8230555549999998</v>
      </c>
      <c r="O7020">
        <v>0</v>
      </c>
      <c r="P7020">
        <v>791</v>
      </c>
      <c r="Q7020">
        <v>2</v>
      </c>
      <c r="R7020">
        <v>43</v>
      </c>
      <c r="S7020">
        <v>1</v>
      </c>
      <c r="T7020">
        <v>143</v>
      </c>
      <c r="U7020">
        <v>3</v>
      </c>
      <c r="V7020">
        <v>2</v>
      </c>
      <c r="W7020">
        <v>0</v>
      </c>
      <c r="X7020">
        <v>870.16951095724323</v>
      </c>
      <c r="Y7020">
        <v>0</v>
      </c>
      <c r="Z7020">
        <v>1.6846814902998888</v>
      </c>
      <c r="AA7020">
        <v>239.31076726804477</v>
      </c>
      <c r="AB7020">
        <v>606.43340328805846</v>
      </c>
      <c r="AC7020">
        <v>665.42296582784604</v>
      </c>
      <c r="AD7020">
        <v>149.51106525668973</v>
      </c>
      <c r="AE7020">
        <v>2532.5323940881817</v>
      </c>
    </row>
    <row r="7021" spans="1:31" x14ac:dyDescent="0.25">
      <c r="A7021">
        <v>2429443</v>
      </c>
      <c r="B7021">
        <v>1</v>
      </c>
      <c r="C7021" t="s">
        <v>81</v>
      </c>
      <c r="D7021" t="s">
        <v>124</v>
      </c>
      <c r="E7021" t="s">
        <v>161</v>
      </c>
      <c r="F7021" t="s">
        <v>20116</v>
      </c>
      <c r="G7021" t="s">
        <v>187</v>
      </c>
      <c r="H7021" t="s">
        <v>144</v>
      </c>
      <c r="I7021" t="s">
        <v>136</v>
      </c>
      <c r="J7021" t="s">
        <v>137</v>
      </c>
      <c r="K7021" t="s">
        <v>164</v>
      </c>
      <c r="L7021" t="s">
        <v>20117</v>
      </c>
      <c r="M7021" t="s">
        <v>20118</v>
      </c>
      <c r="N7021">
        <v>0.89833333299999996</v>
      </c>
      <c r="O7021">
        <v>0</v>
      </c>
      <c r="P7021">
        <v>83</v>
      </c>
      <c r="Q7021">
        <v>0</v>
      </c>
      <c r="R7021">
        <v>0</v>
      </c>
      <c r="S7021">
        <v>0</v>
      </c>
      <c r="T7021">
        <v>2</v>
      </c>
      <c r="U7021">
        <v>0</v>
      </c>
      <c r="V7021">
        <v>0</v>
      </c>
      <c r="W7021">
        <v>0</v>
      </c>
      <c r="X7021">
        <v>11.628509065427416</v>
      </c>
      <c r="Y7021">
        <v>0</v>
      </c>
      <c r="Z7021">
        <v>0</v>
      </c>
      <c r="AA7021">
        <v>0</v>
      </c>
      <c r="AB7021">
        <v>0.64164836301056327</v>
      </c>
      <c r="AC7021">
        <v>0</v>
      </c>
      <c r="AD7021">
        <v>0</v>
      </c>
      <c r="AE7021">
        <v>12.27015742843798</v>
      </c>
    </row>
    <row r="7022" spans="1:31" x14ac:dyDescent="0.25">
      <c r="A7022">
        <v>2429503</v>
      </c>
      <c r="B7022">
        <v>1</v>
      </c>
      <c r="C7022" t="s">
        <v>80</v>
      </c>
      <c r="D7022" t="s">
        <v>88</v>
      </c>
      <c r="E7022" t="s">
        <v>132</v>
      </c>
      <c r="F7022" t="s">
        <v>20119</v>
      </c>
      <c r="G7022" t="s">
        <v>134</v>
      </c>
      <c r="H7022" t="s">
        <v>135</v>
      </c>
      <c r="I7022" t="s">
        <v>136</v>
      </c>
      <c r="J7022" t="s">
        <v>137</v>
      </c>
      <c r="K7022" t="s">
        <v>138</v>
      </c>
      <c r="L7022" t="s">
        <v>20120</v>
      </c>
      <c r="M7022" t="s">
        <v>20121</v>
      </c>
      <c r="N7022">
        <v>1.687777777</v>
      </c>
      <c r="O7022">
        <v>0</v>
      </c>
      <c r="P7022">
        <v>4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2.1892011265609335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2.1892011265609335</v>
      </c>
    </row>
    <row r="7023" spans="1:31" x14ac:dyDescent="0.25">
      <c r="A7023">
        <v>2429649</v>
      </c>
      <c r="B7023">
        <v>1</v>
      </c>
      <c r="C7023" t="s">
        <v>80</v>
      </c>
      <c r="D7023" t="s">
        <v>84</v>
      </c>
      <c r="E7023" t="s">
        <v>132</v>
      </c>
      <c r="F7023" t="s">
        <v>20122</v>
      </c>
      <c r="G7023" t="s">
        <v>134</v>
      </c>
      <c r="H7023" t="s">
        <v>135</v>
      </c>
      <c r="I7023" t="s">
        <v>136</v>
      </c>
      <c r="J7023" t="s">
        <v>137</v>
      </c>
      <c r="K7023" t="s">
        <v>138</v>
      </c>
      <c r="L7023" t="s">
        <v>20123</v>
      </c>
      <c r="M7023" t="s">
        <v>20124</v>
      </c>
      <c r="N7023">
        <v>2.1969444440000001</v>
      </c>
      <c r="O7023">
        <v>0</v>
      </c>
      <c r="P7023">
        <v>3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0.97636698087222784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0.97636698087222784</v>
      </c>
    </row>
    <row r="7024" spans="1:31" x14ac:dyDescent="0.25">
      <c r="A7024">
        <v>2429838</v>
      </c>
      <c r="B7024">
        <v>1</v>
      </c>
      <c r="C7024" t="s">
        <v>80</v>
      </c>
      <c r="D7024" t="s">
        <v>105</v>
      </c>
      <c r="E7024" t="s">
        <v>147</v>
      </c>
      <c r="F7024" t="s">
        <v>20125</v>
      </c>
      <c r="G7024" t="s">
        <v>149</v>
      </c>
      <c r="H7024" t="s">
        <v>135</v>
      </c>
      <c r="I7024" t="s">
        <v>136</v>
      </c>
      <c r="J7024" t="s">
        <v>137</v>
      </c>
      <c r="K7024" t="s">
        <v>138</v>
      </c>
      <c r="L7024" t="s">
        <v>20126</v>
      </c>
      <c r="M7024" t="s">
        <v>20127</v>
      </c>
      <c r="N7024">
        <v>1.115</v>
      </c>
      <c r="O7024">
        <v>0</v>
      </c>
      <c r="P7024">
        <v>148</v>
      </c>
      <c r="Q7024">
        <v>0</v>
      </c>
      <c r="R7024">
        <v>0</v>
      </c>
      <c r="S7024">
        <v>0</v>
      </c>
      <c r="T7024">
        <v>21</v>
      </c>
      <c r="U7024">
        <v>0</v>
      </c>
      <c r="V7024">
        <v>0</v>
      </c>
      <c r="W7024">
        <v>0</v>
      </c>
      <c r="X7024">
        <v>44.696502919763653</v>
      </c>
      <c r="Y7024">
        <v>0</v>
      </c>
      <c r="Z7024">
        <v>0</v>
      </c>
      <c r="AA7024">
        <v>0</v>
      </c>
      <c r="AB7024">
        <v>19.457146248258333</v>
      </c>
      <c r="AC7024">
        <v>0</v>
      </c>
      <c r="AD7024">
        <v>0</v>
      </c>
      <c r="AE7024">
        <v>64.153649168021985</v>
      </c>
    </row>
    <row r="7025" spans="1:31" x14ac:dyDescent="0.25">
      <c r="A7025">
        <v>2429457</v>
      </c>
      <c r="B7025">
        <v>1</v>
      </c>
      <c r="C7025" t="s">
        <v>81</v>
      </c>
      <c r="D7025" t="s">
        <v>112</v>
      </c>
      <c r="E7025" t="s">
        <v>132</v>
      </c>
      <c r="F7025" t="s">
        <v>20128</v>
      </c>
      <c r="G7025" t="s">
        <v>249</v>
      </c>
      <c r="H7025" t="s">
        <v>135</v>
      </c>
      <c r="I7025" t="s">
        <v>136</v>
      </c>
      <c r="J7025" t="s">
        <v>137</v>
      </c>
      <c r="K7025" t="s">
        <v>138</v>
      </c>
      <c r="L7025" t="s">
        <v>20129</v>
      </c>
      <c r="M7025" t="s">
        <v>20130</v>
      </c>
      <c r="N7025">
        <v>1.1172222220000001</v>
      </c>
      <c r="O7025">
        <v>0</v>
      </c>
      <c r="P7025">
        <v>0</v>
      </c>
      <c r="Q7025">
        <v>0</v>
      </c>
      <c r="R7025">
        <v>2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0.7639806928007733</v>
      </c>
      <c r="AA7025">
        <v>0</v>
      </c>
      <c r="AB7025">
        <v>0</v>
      </c>
      <c r="AC7025">
        <v>0</v>
      </c>
      <c r="AD7025">
        <v>0</v>
      </c>
      <c r="AE7025">
        <v>0.7639806928007733</v>
      </c>
    </row>
    <row r="7026" spans="1:31" x14ac:dyDescent="0.25">
      <c r="A7026">
        <v>2429812</v>
      </c>
      <c r="B7026">
        <v>1</v>
      </c>
      <c r="C7026" t="s">
        <v>80</v>
      </c>
      <c r="D7026" t="s">
        <v>87</v>
      </c>
      <c r="E7026" t="s">
        <v>178</v>
      </c>
      <c r="F7026" t="s">
        <v>20131</v>
      </c>
      <c r="G7026" t="s">
        <v>143</v>
      </c>
      <c r="H7026" t="s">
        <v>144</v>
      </c>
      <c r="I7026" t="s">
        <v>136</v>
      </c>
      <c r="J7026" t="s">
        <v>137</v>
      </c>
      <c r="K7026" t="s">
        <v>138</v>
      </c>
      <c r="L7026" t="s">
        <v>20132</v>
      </c>
      <c r="M7026" t="s">
        <v>20133</v>
      </c>
      <c r="N7026">
        <v>0.20222222200000001</v>
      </c>
      <c r="O7026">
        <v>0</v>
      </c>
      <c r="P7026">
        <v>2038</v>
      </c>
      <c r="Q7026">
        <v>0</v>
      </c>
      <c r="R7026">
        <v>2</v>
      </c>
      <c r="S7026">
        <v>9</v>
      </c>
      <c r="T7026">
        <v>86</v>
      </c>
      <c r="U7026">
        <v>0</v>
      </c>
      <c r="V7026">
        <v>0</v>
      </c>
      <c r="W7026">
        <v>0</v>
      </c>
      <c r="X7026">
        <v>121.38919353646604</v>
      </c>
      <c r="Y7026">
        <v>0</v>
      </c>
      <c r="Z7026">
        <v>7.0458763289864446E-2</v>
      </c>
      <c r="AA7026">
        <v>17.850270591211441</v>
      </c>
      <c r="AB7026">
        <v>19.191181373623046</v>
      </c>
      <c r="AC7026">
        <v>0</v>
      </c>
      <c r="AD7026">
        <v>0</v>
      </c>
      <c r="AE7026">
        <v>158.5011042645904</v>
      </c>
    </row>
    <row r="7027" spans="1:31" x14ac:dyDescent="0.25">
      <c r="A7027">
        <v>2429440</v>
      </c>
      <c r="B7027">
        <v>1</v>
      </c>
      <c r="C7027" t="s">
        <v>80</v>
      </c>
      <c r="D7027" t="s">
        <v>100</v>
      </c>
      <c r="E7027" t="s">
        <v>161</v>
      </c>
      <c r="F7027" t="s">
        <v>6072</v>
      </c>
      <c r="G7027" t="s">
        <v>355</v>
      </c>
      <c r="H7027" t="s">
        <v>144</v>
      </c>
      <c r="I7027" t="s">
        <v>136</v>
      </c>
      <c r="J7027" t="s">
        <v>137</v>
      </c>
      <c r="K7027" t="s">
        <v>164</v>
      </c>
      <c r="L7027" t="s">
        <v>20134</v>
      </c>
      <c r="M7027" t="s">
        <v>20135</v>
      </c>
      <c r="N7027">
        <v>6.4394444440000003</v>
      </c>
      <c r="O7027">
        <v>0</v>
      </c>
      <c r="P7027">
        <v>179</v>
      </c>
      <c r="Q7027">
        <v>0</v>
      </c>
      <c r="R7027">
        <v>12</v>
      </c>
      <c r="S7027">
        <v>0</v>
      </c>
      <c r="T7027">
        <v>16</v>
      </c>
      <c r="U7027">
        <v>0</v>
      </c>
      <c r="V7027">
        <v>0</v>
      </c>
      <c r="W7027">
        <v>0</v>
      </c>
      <c r="X7027">
        <v>422.0155592350323</v>
      </c>
      <c r="Y7027">
        <v>0</v>
      </c>
      <c r="Z7027">
        <v>33.875596951143592</v>
      </c>
      <c r="AA7027">
        <v>0</v>
      </c>
      <c r="AB7027">
        <v>84.32182830289473</v>
      </c>
      <c r="AC7027">
        <v>0</v>
      </c>
      <c r="AD7027">
        <v>0</v>
      </c>
      <c r="AE7027">
        <v>540.21298448907055</v>
      </c>
    </row>
    <row r="7028" spans="1:31" x14ac:dyDescent="0.25">
      <c r="A7028">
        <v>2429583</v>
      </c>
      <c r="B7028">
        <v>1</v>
      </c>
      <c r="C7028" t="s">
        <v>81</v>
      </c>
      <c r="D7028" t="s">
        <v>113</v>
      </c>
      <c r="E7028" t="s">
        <v>141</v>
      </c>
      <c r="F7028" t="s">
        <v>2355</v>
      </c>
      <c r="G7028" t="s">
        <v>143</v>
      </c>
      <c r="H7028" t="s">
        <v>144</v>
      </c>
      <c r="I7028" t="s">
        <v>136</v>
      </c>
      <c r="J7028" t="s">
        <v>137</v>
      </c>
      <c r="K7028" t="s">
        <v>138</v>
      </c>
      <c r="L7028" t="s">
        <v>20136</v>
      </c>
      <c r="M7028" t="s">
        <v>20137</v>
      </c>
      <c r="N7028">
        <v>1.17</v>
      </c>
      <c r="O7028">
        <v>0</v>
      </c>
      <c r="P7028">
        <v>0</v>
      </c>
      <c r="Q7028">
        <v>9</v>
      </c>
      <c r="R7028">
        <v>0</v>
      </c>
      <c r="S7028">
        <v>7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7.0162041373682049</v>
      </c>
      <c r="Z7028">
        <v>0</v>
      </c>
      <c r="AA7028">
        <v>55.551030168948024</v>
      </c>
      <c r="AB7028">
        <v>0</v>
      </c>
      <c r="AC7028">
        <v>0</v>
      </c>
      <c r="AD7028">
        <v>0</v>
      </c>
      <c r="AE7028">
        <v>62.56723430631623</v>
      </c>
    </row>
    <row r="7029" spans="1:31" x14ac:dyDescent="0.25">
      <c r="A7029">
        <v>2429775</v>
      </c>
      <c r="B7029">
        <v>1</v>
      </c>
      <c r="C7029" t="s">
        <v>80</v>
      </c>
      <c r="D7029" t="s">
        <v>105</v>
      </c>
      <c r="E7029" t="s">
        <v>147</v>
      </c>
      <c r="F7029" t="s">
        <v>20138</v>
      </c>
      <c r="G7029" t="s">
        <v>175</v>
      </c>
      <c r="H7029" t="s">
        <v>135</v>
      </c>
      <c r="I7029" t="s">
        <v>136</v>
      </c>
      <c r="J7029" t="s">
        <v>137</v>
      </c>
      <c r="K7029" t="s">
        <v>138</v>
      </c>
      <c r="L7029" t="s">
        <v>20139</v>
      </c>
      <c r="M7029" t="s">
        <v>20140</v>
      </c>
      <c r="N7029">
        <v>0.67249999999999999</v>
      </c>
      <c r="O7029">
        <v>0</v>
      </c>
      <c r="P7029">
        <v>82</v>
      </c>
      <c r="Q7029">
        <v>0</v>
      </c>
      <c r="R7029">
        <v>0</v>
      </c>
      <c r="S7029">
        <v>0</v>
      </c>
      <c r="T7029">
        <v>1</v>
      </c>
      <c r="U7029">
        <v>0</v>
      </c>
      <c r="V7029">
        <v>0</v>
      </c>
      <c r="W7029">
        <v>0</v>
      </c>
      <c r="X7029">
        <v>17.979031516415507</v>
      </c>
      <c r="Y7029">
        <v>0</v>
      </c>
      <c r="Z7029">
        <v>0</v>
      </c>
      <c r="AA7029">
        <v>0</v>
      </c>
      <c r="AB7029">
        <v>3.610272994600495</v>
      </c>
      <c r="AC7029">
        <v>0</v>
      </c>
      <c r="AD7029">
        <v>0</v>
      </c>
      <c r="AE7029">
        <v>21.589304511016003</v>
      </c>
    </row>
    <row r="7030" spans="1:31" x14ac:dyDescent="0.25">
      <c r="A7030">
        <v>2429334</v>
      </c>
      <c r="B7030">
        <v>1</v>
      </c>
      <c r="C7030" t="s">
        <v>80</v>
      </c>
      <c r="D7030" t="s">
        <v>95</v>
      </c>
      <c r="E7030" t="s">
        <v>132</v>
      </c>
      <c r="F7030" t="s">
        <v>20141</v>
      </c>
      <c r="G7030" t="s">
        <v>198</v>
      </c>
      <c r="H7030" t="s">
        <v>135</v>
      </c>
      <c r="I7030" t="s">
        <v>136</v>
      </c>
      <c r="J7030" t="s">
        <v>137</v>
      </c>
      <c r="K7030" t="s">
        <v>138</v>
      </c>
      <c r="L7030" t="s">
        <v>20142</v>
      </c>
      <c r="M7030" t="s">
        <v>20143</v>
      </c>
      <c r="N7030">
        <v>0.81694444399999999</v>
      </c>
      <c r="O7030">
        <v>0</v>
      </c>
      <c r="P7030">
        <v>4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0.7838775414502468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0.7838775414502468</v>
      </c>
    </row>
    <row r="7031" spans="1:31" x14ac:dyDescent="0.25">
      <c r="A7031">
        <v>2429818</v>
      </c>
      <c r="B7031">
        <v>1</v>
      </c>
      <c r="C7031" t="s">
        <v>80</v>
      </c>
      <c r="D7031" t="s">
        <v>97</v>
      </c>
      <c r="E7031" t="s">
        <v>132</v>
      </c>
      <c r="F7031" t="s">
        <v>20144</v>
      </c>
      <c r="G7031" t="s">
        <v>134</v>
      </c>
      <c r="H7031" t="s">
        <v>135</v>
      </c>
      <c r="I7031" t="s">
        <v>136</v>
      </c>
      <c r="J7031" t="s">
        <v>137</v>
      </c>
      <c r="K7031" t="s">
        <v>138</v>
      </c>
      <c r="L7031" t="s">
        <v>20145</v>
      </c>
      <c r="M7031" t="s">
        <v>20146</v>
      </c>
      <c r="N7031">
        <v>2.3691666659999999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1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2.7697275371173</v>
      </c>
      <c r="AC7031">
        <v>0</v>
      </c>
      <c r="AD7031">
        <v>0</v>
      </c>
      <c r="AE7031">
        <v>2.7697275371173</v>
      </c>
    </row>
    <row r="7032" spans="1:31" x14ac:dyDescent="0.25">
      <c r="A7032">
        <v>2429732</v>
      </c>
      <c r="B7032">
        <v>1</v>
      </c>
      <c r="C7032" t="s">
        <v>80</v>
      </c>
      <c r="D7032" t="s">
        <v>98</v>
      </c>
      <c r="E7032" t="s">
        <v>132</v>
      </c>
      <c r="F7032" t="s">
        <v>20147</v>
      </c>
      <c r="G7032" t="s">
        <v>134</v>
      </c>
      <c r="H7032" t="s">
        <v>135</v>
      </c>
      <c r="I7032" t="s">
        <v>136</v>
      </c>
      <c r="J7032" t="s">
        <v>137</v>
      </c>
      <c r="K7032" t="s">
        <v>138</v>
      </c>
      <c r="L7032" t="s">
        <v>20148</v>
      </c>
      <c r="M7032" t="s">
        <v>20149</v>
      </c>
      <c r="N7032">
        <v>2.84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1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</row>
    <row r="7033" spans="1:31" x14ac:dyDescent="0.25">
      <c r="A7033">
        <v>2429423</v>
      </c>
      <c r="B7033">
        <v>1</v>
      </c>
      <c r="C7033" t="s">
        <v>80</v>
      </c>
      <c r="D7033" t="s">
        <v>103</v>
      </c>
      <c r="E7033" t="s">
        <v>178</v>
      </c>
      <c r="F7033" t="s">
        <v>20150</v>
      </c>
      <c r="G7033" t="s">
        <v>143</v>
      </c>
      <c r="H7033" t="s">
        <v>144</v>
      </c>
      <c r="I7033" t="s">
        <v>136</v>
      </c>
      <c r="J7033" t="s">
        <v>137</v>
      </c>
      <c r="K7033" t="s">
        <v>138</v>
      </c>
      <c r="L7033" t="s">
        <v>20151</v>
      </c>
      <c r="M7033" t="s">
        <v>20152</v>
      </c>
      <c r="N7033">
        <v>0.28999999999999998</v>
      </c>
      <c r="O7033">
        <v>1</v>
      </c>
      <c r="P7033">
        <v>1326</v>
      </c>
      <c r="Q7033">
        <v>4</v>
      </c>
      <c r="R7033">
        <v>35</v>
      </c>
      <c r="S7033">
        <v>4</v>
      </c>
      <c r="T7033">
        <v>107</v>
      </c>
      <c r="U7033">
        <v>0</v>
      </c>
      <c r="V7033">
        <v>0</v>
      </c>
      <c r="W7033">
        <v>1.1323227201600002E-2</v>
      </c>
      <c r="X7033">
        <v>120.03350998205032</v>
      </c>
      <c r="Y7033">
        <v>0.44273215090599</v>
      </c>
      <c r="Z7033">
        <v>1.68702500708125</v>
      </c>
      <c r="AA7033">
        <v>3.5155413354253704</v>
      </c>
      <c r="AB7033">
        <v>45.403129051663655</v>
      </c>
      <c r="AC7033">
        <v>0</v>
      </c>
      <c r="AD7033">
        <v>0</v>
      </c>
      <c r="AE7033">
        <v>171.09326075432818</v>
      </c>
    </row>
    <row r="7034" spans="1:31" x14ac:dyDescent="0.25">
      <c r="A7034">
        <v>2429609</v>
      </c>
      <c r="B7034">
        <v>1</v>
      </c>
      <c r="C7034" t="s">
        <v>80</v>
      </c>
      <c r="D7034" t="s">
        <v>95</v>
      </c>
      <c r="E7034" t="s">
        <v>161</v>
      </c>
      <c r="F7034" t="s">
        <v>20153</v>
      </c>
      <c r="G7034" t="s">
        <v>214</v>
      </c>
      <c r="H7034" t="s">
        <v>144</v>
      </c>
      <c r="I7034" t="s">
        <v>136</v>
      </c>
      <c r="J7034" t="s">
        <v>3</v>
      </c>
      <c r="K7034" t="s">
        <v>138</v>
      </c>
      <c r="L7034" t="s">
        <v>20154</v>
      </c>
      <c r="M7034" t="s">
        <v>20155</v>
      </c>
      <c r="N7034">
        <v>1.0494444439999999</v>
      </c>
      <c r="O7034">
        <v>0</v>
      </c>
      <c r="P7034">
        <v>2426</v>
      </c>
      <c r="Q7034">
        <v>0</v>
      </c>
      <c r="R7034">
        <v>0</v>
      </c>
      <c r="S7034">
        <v>0</v>
      </c>
      <c r="T7034">
        <v>426</v>
      </c>
      <c r="U7034">
        <v>0</v>
      </c>
      <c r="V7034">
        <v>0</v>
      </c>
      <c r="W7034">
        <v>0</v>
      </c>
      <c r="X7034">
        <v>612.65518755574453</v>
      </c>
      <c r="Y7034">
        <v>0</v>
      </c>
      <c r="Z7034">
        <v>0</v>
      </c>
      <c r="AA7034">
        <v>0</v>
      </c>
      <c r="AB7034">
        <v>500.07608833098737</v>
      </c>
      <c r="AC7034">
        <v>0</v>
      </c>
      <c r="AD7034">
        <v>0</v>
      </c>
      <c r="AE7034">
        <v>1112.731275886732</v>
      </c>
    </row>
    <row r="7035" spans="1:31" x14ac:dyDescent="0.25">
      <c r="A7035">
        <v>2429686</v>
      </c>
      <c r="B7035">
        <v>1</v>
      </c>
      <c r="C7035" t="s">
        <v>80</v>
      </c>
      <c r="D7035" t="s">
        <v>99</v>
      </c>
      <c r="E7035" t="s">
        <v>147</v>
      </c>
      <c r="F7035" t="s">
        <v>20156</v>
      </c>
      <c r="G7035" t="s">
        <v>175</v>
      </c>
      <c r="H7035" t="s">
        <v>135</v>
      </c>
      <c r="I7035" t="s">
        <v>136</v>
      </c>
      <c r="J7035" t="s">
        <v>137</v>
      </c>
      <c r="K7035" t="s">
        <v>138</v>
      </c>
      <c r="L7035" t="s">
        <v>20157</v>
      </c>
      <c r="M7035" t="s">
        <v>20158</v>
      </c>
      <c r="N7035">
        <v>0.36722222199999999</v>
      </c>
      <c r="O7035">
        <v>0</v>
      </c>
      <c r="P7035">
        <v>77</v>
      </c>
      <c r="Q7035">
        <v>0</v>
      </c>
      <c r="R7035">
        <v>1</v>
      </c>
      <c r="S7035">
        <v>0</v>
      </c>
      <c r="T7035">
        <v>19</v>
      </c>
      <c r="U7035">
        <v>0</v>
      </c>
      <c r="V7035">
        <v>0</v>
      </c>
      <c r="W7035">
        <v>0</v>
      </c>
      <c r="X7035">
        <v>6.7770458389149377</v>
      </c>
      <c r="Y7035">
        <v>0</v>
      </c>
      <c r="Z7035">
        <v>0</v>
      </c>
      <c r="AA7035">
        <v>0</v>
      </c>
      <c r="AB7035">
        <v>6.7059873409077646</v>
      </c>
      <c r="AC7035">
        <v>0</v>
      </c>
      <c r="AD7035">
        <v>0</v>
      </c>
      <c r="AE7035">
        <v>13.483033179822701</v>
      </c>
    </row>
    <row r="7036" spans="1:31" x14ac:dyDescent="0.25">
      <c r="A7036">
        <v>2429586</v>
      </c>
      <c r="B7036">
        <v>1</v>
      </c>
      <c r="C7036" t="s">
        <v>81</v>
      </c>
      <c r="D7036" t="s">
        <v>113</v>
      </c>
      <c r="E7036" t="s">
        <v>178</v>
      </c>
      <c r="F7036" t="s">
        <v>11057</v>
      </c>
      <c r="G7036" t="s">
        <v>187</v>
      </c>
      <c r="H7036" t="s">
        <v>144</v>
      </c>
      <c r="I7036" t="s">
        <v>136</v>
      </c>
      <c r="J7036" t="s">
        <v>137</v>
      </c>
      <c r="K7036" t="s">
        <v>164</v>
      </c>
      <c r="L7036" t="s">
        <v>20159</v>
      </c>
      <c r="M7036" t="s">
        <v>20160</v>
      </c>
      <c r="N7036">
        <v>2.531111111</v>
      </c>
      <c r="O7036">
        <v>11</v>
      </c>
      <c r="P7036">
        <v>2731</v>
      </c>
      <c r="Q7036">
        <v>44</v>
      </c>
      <c r="R7036">
        <v>815</v>
      </c>
      <c r="S7036">
        <v>13</v>
      </c>
      <c r="T7036">
        <v>181</v>
      </c>
      <c r="U7036">
        <v>0</v>
      </c>
      <c r="V7036">
        <v>2</v>
      </c>
      <c r="W7036">
        <v>7.7535933226360347</v>
      </c>
      <c r="X7036">
        <v>358.25426056044404</v>
      </c>
      <c r="Y7036">
        <v>12.365461689038494</v>
      </c>
      <c r="Z7036">
        <v>113.87449666446685</v>
      </c>
      <c r="AA7036">
        <v>546.62107570262947</v>
      </c>
      <c r="AB7036">
        <v>223.67919292196072</v>
      </c>
      <c r="AC7036">
        <v>0</v>
      </c>
      <c r="AD7036">
        <v>0</v>
      </c>
      <c r="AE7036">
        <v>1262.5480808611755</v>
      </c>
    </row>
    <row r="7037" spans="1:31" x14ac:dyDescent="0.25">
      <c r="A7037">
        <v>2429832</v>
      </c>
      <c r="B7037">
        <v>1</v>
      </c>
      <c r="C7037" t="s">
        <v>80</v>
      </c>
      <c r="D7037" t="s">
        <v>88</v>
      </c>
      <c r="E7037" t="s">
        <v>141</v>
      </c>
      <c r="F7037" t="s">
        <v>7425</v>
      </c>
      <c r="G7037" t="s">
        <v>143</v>
      </c>
      <c r="H7037" t="s">
        <v>144</v>
      </c>
      <c r="I7037" t="s">
        <v>136</v>
      </c>
      <c r="J7037" t="s">
        <v>137</v>
      </c>
      <c r="K7037" t="s">
        <v>138</v>
      </c>
      <c r="L7037" t="s">
        <v>20161</v>
      </c>
      <c r="M7037" t="s">
        <v>20162</v>
      </c>
      <c r="N7037">
        <v>0.20277777699999999</v>
      </c>
      <c r="O7037">
        <v>0</v>
      </c>
      <c r="P7037">
        <v>0</v>
      </c>
      <c r="Q7037">
        <v>0</v>
      </c>
      <c r="R7037">
        <v>0</v>
      </c>
      <c r="S7037">
        <v>9</v>
      </c>
      <c r="T7037">
        <v>8</v>
      </c>
      <c r="U7037">
        <v>7</v>
      </c>
      <c r="V7037">
        <v>2</v>
      </c>
      <c r="W7037">
        <v>0</v>
      </c>
      <c r="X7037">
        <v>0</v>
      </c>
      <c r="Y7037">
        <v>0</v>
      </c>
      <c r="Z7037">
        <v>0</v>
      </c>
      <c r="AA7037">
        <v>35.556813326538119</v>
      </c>
      <c r="AB7037">
        <v>30.922024684815653</v>
      </c>
      <c r="AC7037">
        <v>127.70476719438278</v>
      </c>
      <c r="AD7037">
        <v>11.380400624340368</v>
      </c>
      <c r="AE7037">
        <v>205.56400583007695</v>
      </c>
    </row>
    <row r="7038" spans="1:31" x14ac:dyDescent="0.25">
      <c r="A7038">
        <v>2429546</v>
      </c>
      <c r="B7038">
        <v>1</v>
      </c>
      <c r="C7038" t="s">
        <v>81</v>
      </c>
      <c r="D7038" t="s">
        <v>113</v>
      </c>
      <c r="E7038" t="s">
        <v>147</v>
      </c>
      <c r="F7038" t="s">
        <v>5071</v>
      </c>
      <c r="G7038" t="s">
        <v>171</v>
      </c>
      <c r="H7038" t="s">
        <v>135</v>
      </c>
      <c r="I7038" t="s">
        <v>136</v>
      </c>
      <c r="J7038" t="s">
        <v>137</v>
      </c>
      <c r="K7038" t="s">
        <v>138</v>
      </c>
      <c r="L7038" t="s">
        <v>20163</v>
      </c>
      <c r="M7038" t="s">
        <v>20164</v>
      </c>
      <c r="N7038">
        <v>0.82305555500000005</v>
      </c>
      <c r="O7038">
        <v>0</v>
      </c>
      <c r="P7038">
        <v>16</v>
      </c>
      <c r="Q7038">
        <v>0</v>
      </c>
      <c r="R7038">
        <v>0</v>
      </c>
      <c r="S7038">
        <v>0</v>
      </c>
      <c r="T7038">
        <v>1</v>
      </c>
      <c r="U7038">
        <v>0</v>
      </c>
      <c r="V7038">
        <v>0</v>
      </c>
      <c r="W7038">
        <v>0</v>
      </c>
      <c r="X7038">
        <v>3.4255212489937104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3.4255212489937104</v>
      </c>
    </row>
    <row r="7039" spans="1:31" x14ac:dyDescent="0.25">
      <c r="A7039">
        <v>2429294</v>
      </c>
      <c r="B7039">
        <v>1</v>
      </c>
      <c r="C7039" t="s">
        <v>80</v>
      </c>
      <c r="D7039" t="s">
        <v>84</v>
      </c>
      <c r="E7039" t="s">
        <v>132</v>
      </c>
      <c r="F7039" t="s">
        <v>20165</v>
      </c>
      <c r="G7039" t="s">
        <v>134</v>
      </c>
      <c r="H7039" t="s">
        <v>135</v>
      </c>
      <c r="I7039" t="s">
        <v>136</v>
      </c>
      <c r="J7039" t="s">
        <v>137</v>
      </c>
      <c r="K7039" t="s">
        <v>138</v>
      </c>
      <c r="L7039" t="s">
        <v>20166</v>
      </c>
      <c r="M7039" t="s">
        <v>20167</v>
      </c>
      <c r="N7039">
        <v>3.5052777769999999</v>
      </c>
      <c r="O7039">
        <v>0</v>
      </c>
      <c r="P7039">
        <v>9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5.4510384631169506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5.4510384631169506</v>
      </c>
    </row>
    <row r="7040" spans="1:31" x14ac:dyDescent="0.25">
      <c r="A7040">
        <v>2429460</v>
      </c>
      <c r="B7040">
        <v>1</v>
      </c>
      <c r="C7040" t="s">
        <v>80</v>
      </c>
      <c r="D7040" t="s">
        <v>83</v>
      </c>
      <c r="E7040" t="s">
        <v>156</v>
      </c>
      <c r="F7040" t="s">
        <v>5810</v>
      </c>
      <c r="G7040" t="s">
        <v>175</v>
      </c>
      <c r="H7040" t="s">
        <v>135</v>
      </c>
      <c r="I7040" t="s">
        <v>136</v>
      </c>
      <c r="J7040" t="s">
        <v>137</v>
      </c>
      <c r="K7040" t="s">
        <v>138</v>
      </c>
      <c r="L7040" t="s">
        <v>20168</v>
      </c>
      <c r="M7040" t="s">
        <v>20169</v>
      </c>
      <c r="N7040">
        <v>0.23722222200000001</v>
      </c>
      <c r="O7040">
        <v>0</v>
      </c>
      <c r="P7040">
        <v>201</v>
      </c>
      <c r="Q7040">
        <v>0</v>
      </c>
      <c r="R7040">
        <v>0</v>
      </c>
      <c r="S7040">
        <v>0</v>
      </c>
      <c r="T7040">
        <v>64</v>
      </c>
      <c r="U7040">
        <v>0</v>
      </c>
      <c r="V7040">
        <v>0</v>
      </c>
      <c r="W7040">
        <v>0</v>
      </c>
      <c r="X7040">
        <v>15.361747556981259</v>
      </c>
      <c r="Y7040">
        <v>0</v>
      </c>
      <c r="Z7040">
        <v>0</v>
      </c>
      <c r="AA7040">
        <v>0</v>
      </c>
      <c r="AB7040">
        <v>21.619553968115689</v>
      </c>
      <c r="AC7040">
        <v>0</v>
      </c>
      <c r="AD7040">
        <v>0</v>
      </c>
      <c r="AE7040">
        <v>36.981301525096946</v>
      </c>
    </row>
    <row r="7041" spans="1:31" x14ac:dyDescent="0.25">
      <c r="A7041">
        <v>2429792</v>
      </c>
      <c r="B7041">
        <v>1</v>
      </c>
      <c r="C7041" t="s">
        <v>81</v>
      </c>
      <c r="D7041" t="s">
        <v>123</v>
      </c>
      <c r="E7041" t="s">
        <v>161</v>
      </c>
      <c r="F7041" t="s">
        <v>20170</v>
      </c>
      <c r="G7041" t="s">
        <v>256</v>
      </c>
      <c r="H7041" t="s">
        <v>144</v>
      </c>
      <c r="I7041" t="s">
        <v>136</v>
      </c>
      <c r="J7041" t="s">
        <v>137</v>
      </c>
      <c r="K7041" t="s">
        <v>138</v>
      </c>
      <c r="L7041" t="s">
        <v>20171</v>
      </c>
      <c r="M7041" t="s">
        <v>20172</v>
      </c>
      <c r="N7041">
        <v>1.328888888</v>
      </c>
      <c r="O7041">
        <v>0</v>
      </c>
      <c r="P7041">
        <v>1</v>
      </c>
      <c r="Q7041">
        <v>0</v>
      </c>
      <c r="R7041">
        <v>21</v>
      </c>
      <c r="S7041">
        <v>0</v>
      </c>
      <c r="T7041">
        <v>3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</row>
    <row r="7042" spans="1:31" x14ac:dyDescent="0.25">
      <c r="A7042">
        <v>2429835</v>
      </c>
      <c r="B7042">
        <v>1</v>
      </c>
      <c r="C7042" t="s">
        <v>81</v>
      </c>
      <c r="D7042" t="s">
        <v>128</v>
      </c>
      <c r="E7042" t="s">
        <v>132</v>
      </c>
      <c r="F7042" t="s">
        <v>20173</v>
      </c>
      <c r="G7042" t="s">
        <v>198</v>
      </c>
      <c r="H7042" t="s">
        <v>135</v>
      </c>
      <c r="I7042" t="s">
        <v>136</v>
      </c>
      <c r="J7042" t="s">
        <v>137</v>
      </c>
      <c r="K7042" t="s">
        <v>138</v>
      </c>
      <c r="L7042" t="s">
        <v>20174</v>
      </c>
      <c r="M7042" t="s">
        <v>20175</v>
      </c>
      <c r="N7042">
        <v>2.7475000000000001</v>
      </c>
      <c r="O7042">
        <v>0</v>
      </c>
      <c r="P7042">
        <v>1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0.62647893115791664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0.62647893115791664</v>
      </c>
    </row>
    <row r="7043" spans="1:31" x14ac:dyDescent="0.25">
      <c r="A7043">
        <v>2429337</v>
      </c>
      <c r="B7043">
        <v>1</v>
      </c>
      <c r="C7043" t="s">
        <v>80</v>
      </c>
      <c r="D7043" t="s">
        <v>108</v>
      </c>
      <c r="E7043" t="s">
        <v>141</v>
      </c>
      <c r="F7043" t="s">
        <v>18946</v>
      </c>
      <c r="G7043" t="s">
        <v>187</v>
      </c>
      <c r="H7043" t="s">
        <v>144</v>
      </c>
      <c r="I7043" t="s">
        <v>136</v>
      </c>
      <c r="J7043" t="s">
        <v>137</v>
      </c>
      <c r="K7043" t="s">
        <v>164</v>
      </c>
      <c r="L7043" t="s">
        <v>20176</v>
      </c>
      <c r="M7043" t="s">
        <v>20177</v>
      </c>
      <c r="N7043">
        <v>8.7216666660000008</v>
      </c>
      <c r="O7043">
        <v>0</v>
      </c>
      <c r="P7043">
        <v>139</v>
      </c>
      <c r="Q7043">
        <v>0</v>
      </c>
      <c r="R7043">
        <v>28</v>
      </c>
      <c r="S7043">
        <v>0</v>
      </c>
      <c r="T7043">
        <v>38</v>
      </c>
      <c r="U7043">
        <v>0</v>
      </c>
      <c r="V7043">
        <v>0</v>
      </c>
      <c r="W7043">
        <v>0</v>
      </c>
      <c r="X7043">
        <v>244.32481853165856</v>
      </c>
      <c r="Y7043">
        <v>0</v>
      </c>
      <c r="Z7043">
        <v>0</v>
      </c>
      <c r="AA7043">
        <v>0</v>
      </c>
      <c r="AB7043">
        <v>275.01709660663096</v>
      </c>
      <c r="AC7043">
        <v>0</v>
      </c>
      <c r="AD7043">
        <v>0</v>
      </c>
      <c r="AE7043">
        <v>519.34191513828955</v>
      </c>
    </row>
    <row r="7044" spans="1:31" x14ac:dyDescent="0.25">
      <c r="A7044">
        <v>2429417</v>
      </c>
      <c r="B7044">
        <v>1</v>
      </c>
      <c r="C7044" t="s">
        <v>80</v>
      </c>
      <c r="D7044" t="s">
        <v>83</v>
      </c>
      <c r="E7044" t="s">
        <v>132</v>
      </c>
      <c r="F7044" t="s">
        <v>20178</v>
      </c>
      <c r="G7044" t="s">
        <v>153</v>
      </c>
      <c r="H7044" t="s">
        <v>135</v>
      </c>
      <c r="I7044" t="s">
        <v>136</v>
      </c>
      <c r="J7044" t="s">
        <v>137</v>
      </c>
      <c r="K7044" t="s">
        <v>138</v>
      </c>
      <c r="L7044" t="s">
        <v>20179</v>
      </c>
      <c r="M7044" t="s">
        <v>20180</v>
      </c>
      <c r="N7044">
        <v>0.75055555500000004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2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3.5261284858161752</v>
      </c>
      <c r="AC7044">
        <v>0</v>
      </c>
      <c r="AD7044">
        <v>0</v>
      </c>
      <c r="AE7044">
        <v>3.5261284858161752</v>
      </c>
    </row>
    <row r="7045" spans="1:31" x14ac:dyDescent="0.25">
      <c r="A7045">
        <v>2429666</v>
      </c>
      <c r="B7045">
        <v>1</v>
      </c>
      <c r="C7045" t="s">
        <v>80</v>
      </c>
      <c r="D7045" t="s">
        <v>111</v>
      </c>
      <c r="E7045" t="s">
        <v>161</v>
      </c>
      <c r="F7045" t="s">
        <v>20181</v>
      </c>
      <c r="G7045" t="s">
        <v>187</v>
      </c>
      <c r="H7045" t="s">
        <v>144</v>
      </c>
      <c r="I7045" t="s">
        <v>136</v>
      </c>
      <c r="J7045" t="s">
        <v>137</v>
      </c>
      <c r="K7045" t="s">
        <v>164</v>
      </c>
      <c r="L7045" t="s">
        <v>20182</v>
      </c>
      <c r="M7045" t="s">
        <v>20183</v>
      </c>
      <c r="N7045">
        <v>6.1511111109999996</v>
      </c>
      <c r="O7045">
        <v>0</v>
      </c>
      <c r="P7045">
        <v>79</v>
      </c>
      <c r="Q7045">
        <v>0</v>
      </c>
      <c r="R7045">
        <v>35</v>
      </c>
      <c r="S7045">
        <v>0</v>
      </c>
      <c r="T7045">
        <v>51</v>
      </c>
      <c r="U7045">
        <v>0</v>
      </c>
      <c r="V7045">
        <v>0</v>
      </c>
      <c r="W7045">
        <v>0</v>
      </c>
      <c r="X7045">
        <v>193.8404642867668</v>
      </c>
      <c r="Y7045">
        <v>0</v>
      </c>
      <c r="Z7045">
        <v>174.97726487301321</v>
      </c>
      <c r="AA7045">
        <v>0</v>
      </c>
      <c r="AB7045">
        <v>1394.7441949901679</v>
      </c>
      <c r="AC7045">
        <v>0</v>
      </c>
      <c r="AD7045">
        <v>0</v>
      </c>
      <c r="AE7045">
        <v>1763.561924149948</v>
      </c>
    </row>
    <row r="7046" spans="1:31" x14ac:dyDescent="0.25">
      <c r="A7046">
        <v>2429629</v>
      </c>
      <c r="B7046">
        <v>1</v>
      </c>
      <c r="C7046" t="s">
        <v>80</v>
      </c>
      <c r="D7046" t="s">
        <v>101</v>
      </c>
      <c r="E7046" t="s">
        <v>147</v>
      </c>
      <c r="F7046" t="s">
        <v>20184</v>
      </c>
      <c r="G7046" t="s">
        <v>175</v>
      </c>
      <c r="H7046" t="s">
        <v>135</v>
      </c>
      <c r="I7046" t="s">
        <v>136</v>
      </c>
      <c r="J7046" t="s">
        <v>137</v>
      </c>
      <c r="K7046" t="s">
        <v>138</v>
      </c>
      <c r="L7046" t="s">
        <v>20185</v>
      </c>
      <c r="M7046" t="s">
        <v>20186</v>
      </c>
      <c r="N7046">
        <v>1.431944444</v>
      </c>
      <c r="O7046">
        <v>0</v>
      </c>
      <c r="P7046">
        <v>132</v>
      </c>
      <c r="Q7046">
        <v>0</v>
      </c>
      <c r="R7046">
        <v>0</v>
      </c>
      <c r="S7046">
        <v>0</v>
      </c>
      <c r="T7046">
        <v>2</v>
      </c>
      <c r="U7046">
        <v>0</v>
      </c>
      <c r="V7046">
        <v>0</v>
      </c>
      <c r="W7046">
        <v>0</v>
      </c>
      <c r="X7046">
        <v>20.983970336392932</v>
      </c>
      <c r="Y7046">
        <v>0</v>
      </c>
      <c r="Z7046">
        <v>0</v>
      </c>
      <c r="AA7046">
        <v>0</v>
      </c>
      <c r="AB7046">
        <v>3.7229524467070565</v>
      </c>
      <c r="AC7046">
        <v>0</v>
      </c>
      <c r="AD7046">
        <v>0</v>
      </c>
      <c r="AE7046">
        <v>24.706922783099991</v>
      </c>
    </row>
    <row r="7047" spans="1:31" x14ac:dyDescent="0.25">
      <c r="A7047">
        <v>2429374</v>
      </c>
      <c r="B7047">
        <v>1</v>
      </c>
      <c r="C7047" t="s">
        <v>80</v>
      </c>
      <c r="D7047" t="s">
        <v>93</v>
      </c>
      <c r="E7047" t="s">
        <v>178</v>
      </c>
      <c r="F7047" t="s">
        <v>20187</v>
      </c>
      <c r="G7047" t="s">
        <v>187</v>
      </c>
      <c r="H7047" t="s">
        <v>144</v>
      </c>
      <c r="I7047" t="s">
        <v>136</v>
      </c>
      <c r="J7047" t="s">
        <v>137</v>
      </c>
      <c r="K7047" t="s">
        <v>164</v>
      </c>
      <c r="L7047" t="s">
        <v>20188</v>
      </c>
      <c r="M7047" t="s">
        <v>20189</v>
      </c>
      <c r="N7047">
        <v>0.75111111100000005</v>
      </c>
      <c r="O7047">
        <v>0</v>
      </c>
      <c r="P7047">
        <v>1104</v>
      </c>
      <c r="Q7047">
        <v>1</v>
      </c>
      <c r="R7047">
        <v>288</v>
      </c>
      <c r="S7047">
        <v>4</v>
      </c>
      <c r="T7047">
        <v>309</v>
      </c>
      <c r="U7047">
        <v>0</v>
      </c>
      <c r="V7047">
        <v>0</v>
      </c>
      <c r="W7047">
        <v>0</v>
      </c>
      <c r="X7047">
        <v>103.44550504197785</v>
      </c>
      <c r="Y7047">
        <v>0</v>
      </c>
      <c r="Z7047">
        <v>5.591475621344471</v>
      </c>
      <c r="AA7047">
        <v>4.8323325880080263</v>
      </c>
      <c r="AB7047">
        <v>76.704275827648175</v>
      </c>
      <c r="AC7047">
        <v>0</v>
      </c>
      <c r="AD7047">
        <v>0</v>
      </c>
      <c r="AE7047">
        <v>190.57358907897853</v>
      </c>
    </row>
    <row r="7048" spans="1:31" x14ac:dyDescent="0.25">
      <c r="A7048">
        <v>2429772</v>
      </c>
      <c r="B7048">
        <v>1</v>
      </c>
      <c r="C7048" t="s">
        <v>80</v>
      </c>
      <c r="D7048" t="s">
        <v>88</v>
      </c>
      <c r="E7048" t="s">
        <v>132</v>
      </c>
      <c r="F7048" t="s">
        <v>20190</v>
      </c>
      <c r="G7048" t="s">
        <v>134</v>
      </c>
      <c r="H7048" t="s">
        <v>135</v>
      </c>
      <c r="I7048" t="s">
        <v>136</v>
      </c>
      <c r="J7048" t="s">
        <v>137</v>
      </c>
      <c r="K7048" t="s">
        <v>138</v>
      </c>
      <c r="L7048" t="s">
        <v>20191</v>
      </c>
      <c r="M7048" t="s">
        <v>20192</v>
      </c>
      <c r="N7048">
        <v>1.108333333</v>
      </c>
      <c r="O7048">
        <v>0</v>
      </c>
      <c r="P7048">
        <v>7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1.8929841687450901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1.8929841687450901</v>
      </c>
    </row>
    <row r="7049" spans="1:31" x14ac:dyDescent="0.25">
      <c r="A7049">
        <v>2429672</v>
      </c>
      <c r="B7049">
        <v>1</v>
      </c>
      <c r="C7049" t="s">
        <v>81</v>
      </c>
      <c r="D7049" t="s">
        <v>127</v>
      </c>
      <c r="E7049" t="s">
        <v>141</v>
      </c>
      <c r="F7049" t="s">
        <v>7200</v>
      </c>
      <c r="G7049" t="s">
        <v>143</v>
      </c>
      <c r="H7049" t="s">
        <v>144</v>
      </c>
      <c r="I7049" t="s">
        <v>136</v>
      </c>
      <c r="J7049" t="s">
        <v>137</v>
      </c>
      <c r="K7049" t="s">
        <v>138</v>
      </c>
      <c r="L7049" t="s">
        <v>20193</v>
      </c>
      <c r="M7049" t="s">
        <v>20194</v>
      </c>
      <c r="N7049">
        <v>0.91166666600000001</v>
      </c>
      <c r="O7049">
        <v>0</v>
      </c>
      <c r="P7049">
        <v>0</v>
      </c>
      <c r="Q7049">
        <v>9</v>
      </c>
      <c r="R7049">
        <v>25</v>
      </c>
      <c r="S7049">
        <v>11</v>
      </c>
      <c r="T7049">
        <v>1</v>
      </c>
      <c r="U7049">
        <v>3</v>
      </c>
      <c r="V7049">
        <v>0</v>
      </c>
      <c r="W7049">
        <v>0</v>
      </c>
      <c r="X7049">
        <v>0</v>
      </c>
      <c r="Y7049">
        <v>0.26413259633302333</v>
      </c>
      <c r="Z7049">
        <v>0.71319998205801671</v>
      </c>
      <c r="AA7049">
        <v>149.08842356656294</v>
      </c>
      <c r="AB7049">
        <v>0</v>
      </c>
      <c r="AC7049">
        <v>56.879784512983854</v>
      </c>
      <c r="AD7049">
        <v>0</v>
      </c>
      <c r="AE7049">
        <v>206.94554065793784</v>
      </c>
    </row>
    <row r="7050" spans="1:31" x14ac:dyDescent="0.25">
      <c r="A7050">
        <v>2429612</v>
      </c>
      <c r="B7050">
        <v>1</v>
      </c>
      <c r="C7050" t="s">
        <v>81</v>
      </c>
      <c r="D7050" t="s">
        <v>123</v>
      </c>
      <c r="E7050" t="s">
        <v>141</v>
      </c>
      <c r="F7050" t="s">
        <v>20195</v>
      </c>
      <c r="G7050" t="s">
        <v>187</v>
      </c>
      <c r="H7050" t="s">
        <v>144</v>
      </c>
      <c r="I7050" t="s">
        <v>136</v>
      </c>
      <c r="J7050" t="s">
        <v>137</v>
      </c>
      <c r="K7050" t="s">
        <v>164</v>
      </c>
      <c r="L7050" t="s">
        <v>20196</v>
      </c>
      <c r="M7050" t="s">
        <v>20197</v>
      </c>
      <c r="N7050">
        <v>2.8030555549999998</v>
      </c>
      <c r="O7050">
        <v>0</v>
      </c>
      <c r="P7050">
        <v>438</v>
      </c>
      <c r="Q7050">
        <v>0</v>
      </c>
      <c r="R7050">
        <v>0</v>
      </c>
      <c r="S7050">
        <v>0</v>
      </c>
      <c r="T7050">
        <v>40</v>
      </c>
      <c r="U7050">
        <v>0</v>
      </c>
      <c r="V7050">
        <v>1</v>
      </c>
      <c r="W7050">
        <v>0</v>
      </c>
      <c r="X7050">
        <v>255.83121603041729</v>
      </c>
      <c r="Y7050">
        <v>0</v>
      </c>
      <c r="Z7050">
        <v>0</v>
      </c>
      <c r="AA7050">
        <v>0</v>
      </c>
      <c r="AB7050">
        <v>143.48058896603004</v>
      </c>
      <c r="AC7050">
        <v>0</v>
      </c>
      <c r="AD7050">
        <v>8.4757330712768013</v>
      </c>
      <c r="AE7050">
        <v>407.78753806772414</v>
      </c>
    </row>
    <row r="7051" spans="1:31" x14ac:dyDescent="0.25">
      <c r="A7051">
        <v>2429635</v>
      </c>
      <c r="B7051">
        <v>1</v>
      </c>
      <c r="C7051" t="s">
        <v>80</v>
      </c>
      <c r="D7051" t="s">
        <v>107</v>
      </c>
      <c r="E7051" t="s">
        <v>132</v>
      </c>
      <c r="F7051" t="s">
        <v>20198</v>
      </c>
      <c r="G7051" t="s">
        <v>134</v>
      </c>
      <c r="H7051" t="s">
        <v>135</v>
      </c>
      <c r="I7051" t="s">
        <v>136</v>
      </c>
      <c r="J7051" t="s">
        <v>137</v>
      </c>
      <c r="K7051" t="s">
        <v>138</v>
      </c>
      <c r="L7051" t="s">
        <v>20199</v>
      </c>
      <c r="M7051" t="s">
        <v>20200</v>
      </c>
      <c r="N7051">
        <v>2.1102777769999999</v>
      </c>
      <c r="O7051">
        <v>0</v>
      </c>
      <c r="P7051">
        <v>2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1.0828420069958382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1.0828420069958382</v>
      </c>
    </row>
    <row r="7052" spans="1:31" x14ac:dyDescent="0.25">
      <c r="A7052">
        <v>2429489</v>
      </c>
      <c r="B7052">
        <v>1</v>
      </c>
      <c r="C7052" t="s">
        <v>81</v>
      </c>
      <c r="D7052" t="s">
        <v>118</v>
      </c>
      <c r="E7052" t="s">
        <v>161</v>
      </c>
      <c r="F7052" t="s">
        <v>20201</v>
      </c>
      <c r="G7052" t="s">
        <v>187</v>
      </c>
      <c r="H7052" t="s">
        <v>144</v>
      </c>
      <c r="I7052" t="s">
        <v>136</v>
      </c>
      <c r="J7052" t="s">
        <v>137</v>
      </c>
      <c r="K7052" t="s">
        <v>164</v>
      </c>
      <c r="L7052" t="s">
        <v>20202</v>
      </c>
      <c r="M7052" t="s">
        <v>20203</v>
      </c>
      <c r="N7052">
        <v>2.622777777</v>
      </c>
      <c r="O7052">
        <v>0</v>
      </c>
      <c r="P7052">
        <v>476</v>
      </c>
      <c r="Q7052">
        <v>0</v>
      </c>
      <c r="R7052">
        <v>21</v>
      </c>
      <c r="S7052">
        <v>0</v>
      </c>
      <c r="T7052">
        <v>43</v>
      </c>
      <c r="U7052">
        <v>0</v>
      </c>
      <c r="V7052">
        <v>0</v>
      </c>
      <c r="W7052">
        <v>0</v>
      </c>
      <c r="X7052">
        <v>305.93427278982051</v>
      </c>
      <c r="Y7052">
        <v>0</v>
      </c>
      <c r="Z7052">
        <v>5.0725154527209515</v>
      </c>
      <c r="AA7052">
        <v>0</v>
      </c>
      <c r="AB7052">
        <v>118.15243183800374</v>
      </c>
      <c r="AC7052">
        <v>0</v>
      </c>
      <c r="AD7052">
        <v>0</v>
      </c>
      <c r="AE7052">
        <v>429.1592200805452</v>
      </c>
    </row>
    <row r="7053" spans="1:31" x14ac:dyDescent="0.25">
      <c r="A7053">
        <v>2429798</v>
      </c>
      <c r="B7053">
        <v>1</v>
      </c>
      <c r="C7053" t="s">
        <v>80</v>
      </c>
      <c r="D7053" t="s">
        <v>98</v>
      </c>
      <c r="E7053" t="s">
        <v>147</v>
      </c>
      <c r="F7053" t="s">
        <v>20204</v>
      </c>
      <c r="G7053" t="s">
        <v>171</v>
      </c>
      <c r="H7053" t="s">
        <v>135</v>
      </c>
      <c r="I7053" t="s">
        <v>136</v>
      </c>
      <c r="J7053" t="s">
        <v>137</v>
      </c>
      <c r="K7053" t="s">
        <v>138</v>
      </c>
      <c r="L7053" t="s">
        <v>20205</v>
      </c>
      <c r="M7053" t="s">
        <v>20206</v>
      </c>
      <c r="N7053">
        <v>2.602222222</v>
      </c>
      <c r="O7053">
        <v>0</v>
      </c>
      <c r="P7053">
        <v>9</v>
      </c>
      <c r="Q7053">
        <v>0</v>
      </c>
      <c r="R7053">
        <v>0</v>
      </c>
      <c r="S7053">
        <v>0</v>
      </c>
      <c r="T7053">
        <v>4</v>
      </c>
      <c r="U7053">
        <v>0</v>
      </c>
      <c r="V7053">
        <v>0</v>
      </c>
      <c r="W7053">
        <v>0</v>
      </c>
      <c r="X7053">
        <v>5.491780010472457</v>
      </c>
      <c r="Y7053">
        <v>0</v>
      </c>
      <c r="Z7053">
        <v>0</v>
      </c>
      <c r="AA7053">
        <v>0</v>
      </c>
      <c r="AB7053">
        <v>0.98593418087812335</v>
      </c>
      <c r="AC7053">
        <v>0</v>
      </c>
      <c r="AD7053">
        <v>0</v>
      </c>
      <c r="AE7053">
        <v>6.4777141913505805</v>
      </c>
    </row>
    <row r="7054" spans="1:31" x14ac:dyDescent="0.25">
      <c r="A7054">
        <v>2429595</v>
      </c>
      <c r="B7054">
        <v>1</v>
      </c>
      <c r="C7054" t="s">
        <v>80</v>
      </c>
      <c r="D7054" t="s">
        <v>105</v>
      </c>
      <c r="E7054" t="s">
        <v>229</v>
      </c>
      <c r="F7054" t="s">
        <v>3719</v>
      </c>
      <c r="G7054" t="s">
        <v>143</v>
      </c>
      <c r="H7054" t="s">
        <v>144</v>
      </c>
      <c r="I7054" t="s">
        <v>136</v>
      </c>
      <c r="J7054" t="s">
        <v>137</v>
      </c>
      <c r="K7054" t="s">
        <v>138</v>
      </c>
      <c r="L7054" t="s">
        <v>20207</v>
      </c>
      <c r="M7054" t="s">
        <v>20208</v>
      </c>
      <c r="N7054">
        <v>0.16519249999999999</v>
      </c>
      <c r="O7054">
        <v>0</v>
      </c>
      <c r="P7054">
        <v>450</v>
      </c>
      <c r="Q7054">
        <v>0</v>
      </c>
      <c r="R7054">
        <v>0</v>
      </c>
      <c r="S7054">
        <v>0</v>
      </c>
      <c r="T7054">
        <v>37</v>
      </c>
      <c r="U7054">
        <v>0</v>
      </c>
      <c r="V7054">
        <v>0</v>
      </c>
      <c r="W7054">
        <v>0</v>
      </c>
      <c r="X7054">
        <v>19.680050370408772</v>
      </c>
      <c r="Y7054">
        <v>0</v>
      </c>
      <c r="Z7054">
        <v>0</v>
      </c>
      <c r="AA7054">
        <v>0</v>
      </c>
      <c r="AB7054">
        <v>16.400767103429775</v>
      </c>
      <c r="AC7054">
        <v>0</v>
      </c>
      <c r="AD7054">
        <v>0</v>
      </c>
      <c r="AE7054">
        <v>36.08081747383855</v>
      </c>
    </row>
    <row r="7055" spans="1:31" x14ac:dyDescent="0.25">
      <c r="A7055">
        <v>2447202</v>
      </c>
      <c r="B7055">
        <v>1</v>
      </c>
      <c r="C7055" t="s">
        <v>80</v>
      </c>
      <c r="D7055" t="s">
        <v>84</v>
      </c>
      <c r="E7055" t="s">
        <v>141</v>
      </c>
      <c r="F7055" t="s">
        <v>20209</v>
      </c>
      <c r="G7055" t="s">
        <v>143</v>
      </c>
      <c r="H7055" t="s">
        <v>144</v>
      </c>
      <c r="I7055" t="s">
        <v>136</v>
      </c>
      <c r="J7055" t="s">
        <v>137</v>
      </c>
      <c r="K7055" t="s">
        <v>138</v>
      </c>
      <c r="L7055" t="s">
        <v>20210</v>
      </c>
      <c r="M7055" t="s">
        <v>20211</v>
      </c>
      <c r="N7055">
        <v>3.45</v>
      </c>
      <c r="O7055">
        <v>14</v>
      </c>
      <c r="P7055">
        <v>2303</v>
      </c>
      <c r="Q7055">
        <v>5</v>
      </c>
      <c r="R7055">
        <v>285</v>
      </c>
      <c r="S7055">
        <v>15</v>
      </c>
      <c r="T7055">
        <v>282</v>
      </c>
      <c r="U7055">
        <v>0</v>
      </c>
      <c r="V7055">
        <v>0</v>
      </c>
      <c r="W7055">
        <v>14.659535886799503</v>
      </c>
      <c r="X7055">
        <v>1710.3965003900737</v>
      </c>
      <c r="Y7055">
        <v>93.120283461656868</v>
      </c>
      <c r="Z7055">
        <v>622.58854399356346</v>
      </c>
      <c r="AA7055">
        <v>64.562745370943546</v>
      </c>
      <c r="AB7055">
        <v>3862.9565571024832</v>
      </c>
      <c r="AC7055">
        <v>0</v>
      </c>
      <c r="AD7055">
        <v>0</v>
      </c>
      <c r="AE7055">
        <v>6368.2841662055198</v>
      </c>
    </row>
    <row r="7056" spans="1:31" x14ac:dyDescent="0.25">
      <c r="A7056">
        <v>2429340</v>
      </c>
      <c r="B7056">
        <v>1</v>
      </c>
      <c r="C7056" t="s">
        <v>81</v>
      </c>
      <c r="D7056" t="s">
        <v>112</v>
      </c>
      <c r="E7056" t="s">
        <v>147</v>
      </c>
      <c r="F7056" t="s">
        <v>20212</v>
      </c>
      <c r="G7056" t="s">
        <v>187</v>
      </c>
      <c r="H7056" t="s">
        <v>135</v>
      </c>
      <c r="I7056" t="s">
        <v>136</v>
      </c>
      <c r="J7056" t="s">
        <v>137</v>
      </c>
      <c r="K7056" t="s">
        <v>164</v>
      </c>
      <c r="L7056" t="s">
        <v>20213</v>
      </c>
      <c r="M7056" t="s">
        <v>20214</v>
      </c>
      <c r="N7056">
        <v>6.5336111109999999</v>
      </c>
      <c r="O7056">
        <v>0</v>
      </c>
      <c r="P7056">
        <v>57</v>
      </c>
      <c r="Q7056">
        <v>0</v>
      </c>
      <c r="R7056">
        <v>15</v>
      </c>
      <c r="S7056">
        <v>0</v>
      </c>
      <c r="T7056">
        <v>14</v>
      </c>
      <c r="U7056">
        <v>0</v>
      </c>
      <c r="V7056">
        <v>0</v>
      </c>
      <c r="W7056">
        <v>0</v>
      </c>
      <c r="X7056">
        <v>64.924811463070981</v>
      </c>
      <c r="Y7056">
        <v>0</v>
      </c>
      <c r="Z7056">
        <v>2.8862753273590607</v>
      </c>
      <c r="AA7056">
        <v>0</v>
      </c>
      <c r="AB7056">
        <v>100.4635947222054</v>
      </c>
      <c r="AC7056">
        <v>0</v>
      </c>
      <c r="AD7056">
        <v>0</v>
      </c>
      <c r="AE7056">
        <v>168.27468151263542</v>
      </c>
    </row>
    <row r="7057" spans="1:31" x14ac:dyDescent="0.25">
      <c r="A7057">
        <v>2429389</v>
      </c>
      <c r="B7057">
        <v>1</v>
      </c>
      <c r="C7057" t="s">
        <v>80</v>
      </c>
      <c r="D7057" t="s">
        <v>100</v>
      </c>
      <c r="E7057" t="s">
        <v>290</v>
      </c>
      <c r="F7057" t="s">
        <v>20215</v>
      </c>
      <c r="G7057" t="s">
        <v>308</v>
      </c>
      <c r="H7057" t="s">
        <v>135</v>
      </c>
      <c r="I7057" t="s">
        <v>136</v>
      </c>
      <c r="J7057" t="s">
        <v>137</v>
      </c>
      <c r="K7057" t="s">
        <v>138</v>
      </c>
      <c r="L7057" t="s">
        <v>20216</v>
      </c>
      <c r="M7057" t="s">
        <v>20217</v>
      </c>
      <c r="N7057">
        <v>4.6130555549999999</v>
      </c>
      <c r="O7057">
        <v>0</v>
      </c>
      <c r="P7057">
        <v>27</v>
      </c>
      <c r="Q7057">
        <v>0</v>
      </c>
      <c r="R7057">
        <v>0</v>
      </c>
      <c r="S7057">
        <v>0</v>
      </c>
      <c r="T7057">
        <v>4</v>
      </c>
      <c r="U7057">
        <v>0</v>
      </c>
      <c r="V7057">
        <v>0</v>
      </c>
      <c r="W7057">
        <v>0</v>
      </c>
      <c r="X7057">
        <v>31.337592069367105</v>
      </c>
      <c r="Y7057">
        <v>0</v>
      </c>
      <c r="Z7057">
        <v>0</v>
      </c>
      <c r="AA7057">
        <v>0</v>
      </c>
      <c r="AB7057">
        <v>27.012427991739575</v>
      </c>
      <c r="AC7057">
        <v>0</v>
      </c>
      <c r="AD7057">
        <v>0</v>
      </c>
      <c r="AE7057">
        <v>58.350020061106676</v>
      </c>
    </row>
    <row r="7058" spans="1:31" x14ac:dyDescent="0.25">
      <c r="A7058">
        <v>2429632</v>
      </c>
      <c r="B7058">
        <v>1</v>
      </c>
      <c r="C7058" t="s">
        <v>80</v>
      </c>
      <c r="D7058" t="s">
        <v>89</v>
      </c>
      <c r="E7058" t="s">
        <v>132</v>
      </c>
      <c r="F7058" t="s">
        <v>20218</v>
      </c>
      <c r="G7058" t="s">
        <v>198</v>
      </c>
      <c r="H7058" t="s">
        <v>135</v>
      </c>
      <c r="I7058" t="s">
        <v>136</v>
      </c>
      <c r="J7058" t="s">
        <v>137</v>
      </c>
      <c r="K7058" t="s">
        <v>138</v>
      </c>
      <c r="L7058" t="s">
        <v>20219</v>
      </c>
      <c r="M7058" t="s">
        <v>20220</v>
      </c>
      <c r="N7058">
        <v>2.210555555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1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93.507323824566484</v>
      </c>
      <c r="AC7058">
        <v>0</v>
      </c>
      <c r="AD7058">
        <v>0</v>
      </c>
      <c r="AE7058">
        <v>93.507323824566484</v>
      </c>
    </row>
    <row r="7059" spans="1:31" x14ac:dyDescent="0.25">
      <c r="A7059">
        <v>2429718</v>
      </c>
      <c r="B7059">
        <v>1</v>
      </c>
      <c r="C7059" t="s">
        <v>80</v>
      </c>
      <c r="D7059" t="s">
        <v>96</v>
      </c>
      <c r="E7059" t="s">
        <v>147</v>
      </c>
      <c r="F7059" t="s">
        <v>20221</v>
      </c>
      <c r="G7059" t="s">
        <v>175</v>
      </c>
      <c r="H7059" t="s">
        <v>135</v>
      </c>
      <c r="I7059" t="s">
        <v>136</v>
      </c>
      <c r="J7059" t="s">
        <v>137</v>
      </c>
      <c r="K7059" t="s">
        <v>138</v>
      </c>
      <c r="L7059" t="s">
        <v>20222</v>
      </c>
      <c r="M7059" t="s">
        <v>20223</v>
      </c>
      <c r="N7059">
        <v>0.21333333300000001</v>
      </c>
      <c r="O7059">
        <v>0</v>
      </c>
      <c r="P7059">
        <v>11</v>
      </c>
      <c r="Q7059">
        <v>0</v>
      </c>
      <c r="R7059">
        <v>0</v>
      </c>
      <c r="S7059">
        <v>0</v>
      </c>
      <c r="T7059">
        <v>3</v>
      </c>
      <c r="U7059">
        <v>0</v>
      </c>
      <c r="V7059">
        <v>0</v>
      </c>
      <c r="W7059">
        <v>0</v>
      </c>
      <c r="X7059">
        <v>1.0385759994504533</v>
      </c>
      <c r="Y7059">
        <v>0</v>
      </c>
      <c r="Z7059">
        <v>0</v>
      </c>
      <c r="AA7059">
        <v>0</v>
      </c>
      <c r="AB7059">
        <v>0.62791827193514682</v>
      </c>
      <c r="AC7059">
        <v>0</v>
      </c>
      <c r="AD7059">
        <v>0</v>
      </c>
      <c r="AE7059">
        <v>1.6664942713856001</v>
      </c>
    </row>
    <row r="7060" spans="1:31" x14ac:dyDescent="0.25">
      <c r="A7060">
        <v>2429638</v>
      </c>
      <c r="B7060">
        <v>1</v>
      </c>
      <c r="C7060" t="s">
        <v>80</v>
      </c>
      <c r="D7060" t="s">
        <v>96</v>
      </c>
      <c r="E7060" t="s">
        <v>290</v>
      </c>
      <c r="F7060" t="s">
        <v>20224</v>
      </c>
      <c r="G7060" t="s">
        <v>175</v>
      </c>
      <c r="H7060" t="s">
        <v>135</v>
      </c>
      <c r="I7060" t="s">
        <v>136</v>
      </c>
      <c r="J7060" t="s">
        <v>137</v>
      </c>
      <c r="K7060" t="s">
        <v>138</v>
      </c>
      <c r="L7060" t="s">
        <v>20225</v>
      </c>
      <c r="M7060" t="s">
        <v>20226</v>
      </c>
      <c r="N7060">
        <v>4.3152777770000004</v>
      </c>
      <c r="O7060">
        <v>0</v>
      </c>
      <c r="P7060">
        <v>2</v>
      </c>
      <c r="Q7060">
        <v>0</v>
      </c>
      <c r="R7060">
        <v>0</v>
      </c>
      <c r="S7060">
        <v>0</v>
      </c>
      <c r="T7060">
        <v>4</v>
      </c>
      <c r="U7060">
        <v>0</v>
      </c>
      <c r="V7060">
        <v>0</v>
      </c>
      <c r="W7060">
        <v>0</v>
      </c>
      <c r="X7060">
        <v>15.068193065553572</v>
      </c>
      <c r="Y7060">
        <v>0</v>
      </c>
      <c r="Z7060">
        <v>0</v>
      </c>
      <c r="AA7060">
        <v>0</v>
      </c>
      <c r="AB7060">
        <v>100.33928488627055</v>
      </c>
      <c r="AC7060">
        <v>0</v>
      </c>
      <c r="AD7060">
        <v>0</v>
      </c>
      <c r="AE7060">
        <v>115.40747795182412</v>
      </c>
    </row>
    <row r="7061" spans="1:31" x14ac:dyDescent="0.25">
      <c r="A7061">
        <v>2429615</v>
      </c>
      <c r="B7061">
        <v>1</v>
      </c>
      <c r="C7061" t="s">
        <v>81</v>
      </c>
      <c r="D7061" t="s">
        <v>121</v>
      </c>
      <c r="E7061" t="s">
        <v>161</v>
      </c>
      <c r="F7061" t="s">
        <v>20227</v>
      </c>
      <c r="G7061" t="s">
        <v>256</v>
      </c>
      <c r="H7061" t="s">
        <v>144</v>
      </c>
      <c r="I7061" t="s">
        <v>136</v>
      </c>
      <c r="J7061" t="s">
        <v>137</v>
      </c>
      <c r="K7061" t="s">
        <v>138</v>
      </c>
      <c r="L7061" t="s">
        <v>19974</v>
      </c>
      <c r="M7061" t="s">
        <v>20228</v>
      </c>
      <c r="N7061">
        <v>2.9569444439999999</v>
      </c>
      <c r="O7061">
        <v>0</v>
      </c>
      <c r="P7061">
        <v>175</v>
      </c>
      <c r="Q7061">
        <v>0</v>
      </c>
      <c r="R7061">
        <v>10</v>
      </c>
      <c r="S7061">
        <v>0</v>
      </c>
      <c r="T7061">
        <v>12</v>
      </c>
      <c r="U7061">
        <v>0</v>
      </c>
      <c r="V7061">
        <v>0</v>
      </c>
      <c r="W7061">
        <v>0</v>
      </c>
      <c r="X7061">
        <v>65.617482793325806</v>
      </c>
      <c r="Y7061">
        <v>0</v>
      </c>
      <c r="Z7061">
        <v>1.0941575662274197</v>
      </c>
      <c r="AA7061">
        <v>0</v>
      </c>
      <c r="AB7061">
        <v>41.190523621496126</v>
      </c>
      <c r="AC7061">
        <v>0</v>
      </c>
      <c r="AD7061">
        <v>0</v>
      </c>
      <c r="AE7061">
        <v>107.90216398104936</v>
      </c>
    </row>
    <row r="7062" spans="1:31" x14ac:dyDescent="0.25">
      <c r="A7062">
        <v>2429778</v>
      </c>
      <c r="B7062">
        <v>1</v>
      </c>
      <c r="C7062" t="s">
        <v>81</v>
      </c>
      <c r="D7062" t="s">
        <v>125</v>
      </c>
      <c r="E7062" t="s">
        <v>132</v>
      </c>
      <c r="F7062" t="s">
        <v>20229</v>
      </c>
      <c r="G7062" t="s">
        <v>134</v>
      </c>
      <c r="H7062" t="s">
        <v>135</v>
      </c>
      <c r="I7062" t="s">
        <v>136</v>
      </c>
      <c r="J7062" t="s">
        <v>137</v>
      </c>
      <c r="K7062" t="s">
        <v>138</v>
      </c>
      <c r="L7062" t="s">
        <v>20230</v>
      </c>
      <c r="M7062" t="s">
        <v>20231</v>
      </c>
      <c r="N7062">
        <v>2.0108333329999999</v>
      </c>
      <c r="O7062">
        <v>0</v>
      </c>
      <c r="P7062">
        <v>1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0.63956934005332844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0.63956934005332844</v>
      </c>
    </row>
    <row r="7063" spans="1:31" x14ac:dyDescent="0.25">
      <c r="A7063">
        <v>2429784</v>
      </c>
      <c r="B7063">
        <v>1</v>
      </c>
      <c r="C7063" t="s">
        <v>80</v>
      </c>
      <c r="D7063" t="s">
        <v>105</v>
      </c>
      <c r="E7063" t="s">
        <v>147</v>
      </c>
      <c r="F7063" t="s">
        <v>20232</v>
      </c>
      <c r="G7063" t="s">
        <v>175</v>
      </c>
      <c r="H7063" t="s">
        <v>135</v>
      </c>
      <c r="I7063" t="s">
        <v>136</v>
      </c>
      <c r="J7063" t="s">
        <v>137</v>
      </c>
      <c r="K7063" t="s">
        <v>138</v>
      </c>
      <c r="L7063" t="s">
        <v>20233</v>
      </c>
      <c r="M7063" t="s">
        <v>20234</v>
      </c>
      <c r="N7063">
        <v>1.490277777</v>
      </c>
      <c r="O7063">
        <v>0</v>
      </c>
      <c r="P7063">
        <v>69</v>
      </c>
      <c r="Q7063">
        <v>0</v>
      </c>
      <c r="R7063">
        <v>2</v>
      </c>
      <c r="S7063">
        <v>0</v>
      </c>
      <c r="T7063">
        <v>16</v>
      </c>
      <c r="U7063">
        <v>0</v>
      </c>
      <c r="V7063">
        <v>0</v>
      </c>
      <c r="W7063">
        <v>0</v>
      </c>
      <c r="X7063">
        <v>39.974295630475815</v>
      </c>
      <c r="Y7063">
        <v>0</v>
      </c>
      <c r="Z7063">
        <v>4.6938283405194445E-2</v>
      </c>
      <c r="AA7063">
        <v>0</v>
      </c>
      <c r="AB7063">
        <v>25.080841215739405</v>
      </c>
      <c r="AC7063">
        <v>0</v>
      </c>
      <c r="AD7063">
        <v>0</v>
      </c>
      <c r="AE7063">
        <v>65.102075129620417</v>
      </c>
    </row>
    <row r="7064" spans="1:31" x14ac:dyDescent="0.25">
      <c r="A7064">
        <v>2429655</v>
      </c>
      <c r="B7064">
        <v>1</v>
      </c>
      <c r="C7064" t="s">
        <v>80</v>
      </c>
      <c r="D7064" t="s">
        <v>97</v>
      </c>
      <c r="E7064" t="s">
        <v>161</v>
      </c>
      <c r="F7064" t="s">
        <v>20235</v>
      </c>
      <c r="G7064" t="s">
        <v>256</v>
      </c>
      <c r="H7064" t="s">
        <v>144</v>
      </c>
      <c r="I7064" t="s">
        <v>136</v>
      </c>
      <c r="J7064" t="s">
        <v>137</v>
      </c>
      <c r="K7064" t="s">
        <v>138</v>
      </c>
      <c r="L7064" t="s">
        <v>20236</v>
      </c>
      <c r="M7064" t="s">
        <v>20237</v>
      </c>
      <c r="N7064">
        <v>2.4902777770000002</v>
      </c>
      <c r="O7064">
        <v>0</v>
      </c>
      <c r="P7064">
        <v>39</v>
      </c>
      <c r="Q7064">
        <v>0</v>
      </c>
      <c r="R7064">
        <v>29</v>
      </c>
      <c r="S7064">
        <v>0</v>
      </c>
      <c r="T7064">
        <v>15</v>
      </c>
      <c r="U7064">
        <v>0</v>
      </c>
      <c r="V7064">
        <v>0</v>
      </c>
      <c r="W7064">
        <v>0</v>
      </c>
      <c r="X7064">
        <v>55.317295493488622</v>
      </c>
      <c r="Y7064">
        <v>0</v>
      </c>
      <c r="Z7064">
        <v>15.715002361047386</v>
      </c>
      <c r="AA7064">
        <v>0</v>
      </c>
      <c r="AB7064">
        <v>34.7017748087789</v>
      </c>
      <c r="AC7064">
        <v>0</v>
      </c>
      <c r="AD7064">
        <v>0</v>
      </c>
      <c r="AE7064">
        <v>105.73407266331492</v>
      </c>
    </row>
    <row r="7065" spans="1:31" x14ac:dyDescent="0.25">
      <c r="A7065">
        <v>2429406</v>
      </c>
      <c r="B7065">
        <v>1</v>
      </c>
      <c r="C7065" t="s">
        <v>80</v>
      </c>
      <c r="D7065" t="s">
        <v>97</v>
      </c>
      <c r="E7065" t="s">
        <v>178</v>
      </c>
      <c r="F7065" t="s">
        <v>9421</v>
      </c>
      <c r="G7065" t="s">
        <v>175</v>
      </c>
      <c r="H7065" t="s">
        <v>144</v>
      </c>
      <c r="I7065" t="s">
        <v>136</v>
      </c>
      <c r="J7065" t="s">
        <v>137</v>
      </c>
      <c r="K7065" t="s">
        <v>138</v>
      </c>
      <c r="L7065" t="s">
        <v>20238</v>
      </c>
      <c r="M7065" t="s">
        <v>20239</v>
      </c>
      <c r="N7065">
        <v>0.93444444400000004</v>
      </c>
      <c r="O7065">
        <v>8</v>
      </c>
      <c r="P7065">
        <v>661</v>
      </c>
      <c r="Q7065">
        <v>11</v>
      </c>
      <c r="R7065">
        <v>359</v>
      </c>
      <c r="S7065">
        <v>15</v>
      </c>
      <c r="T7065">
        <v>189</v>
      </c>
      <c r="U7065">
        <v>1</v>
      </c>
      <c r="V7065">
        <v>1</v>
      </c>
      <c r="W7065">
        <v>60.133765452395764</v>
      </c>
      <c r="X7065">
        <v>382.44573724536349</v>
      </c>
      <c r="Y7065">
        <v>41.943268492127935</v>
      </c>
      <c r="Z7065">
        <v>113.91193800970886</v>
      </c>
      <c r="AA7065">
        <v>158.95709242133898</v>
      </c>
      <c r="AB7065">
        <v>301.81190076670276</v>
      </c>
      <c r="AC7065">
        <v>74.795817430477058</v>
      </c>
      <c r="AD7065">
        <v>3.3349091916767746</v>
      </c>
      <c r="AE7065">
        <v>1137.3344290097916</v>
      </c>
    </row>
    <row r="7066" spans="1:31" x14ac:dyDescent="0.25">
      <c r="A7066">
        <v>2429300</v>
      </c>
      <c r="B7066">
        <v>1</v>
      </c>
      <c r="C7066" t="s">
        <v>80</v>
      </c>
      <c r="D7066" t="s">
        <v>83</v>
      </c>
      <c r="E7066" t="s">
        <v>161</v>
      </c>
      <c r="F7066" t="s">
        <v>19788</v>
      </c>
      <c r="G7066" t="s">
        <v>143</v>
      </c>
      <c r="H7066" t="s">
        <v>144</v>
      </c>
      <c r="I7066" t="s">
        <v>136</v>
      </c>
      <c r="J7066" t="s">
        <v>137</v>
      </c>
      <c r="K7066" t="s">
        <v>138</v>
      </c>
      <c r="L7066" t="s">
        <v>20240</v>
      </c>
      <c r="M7066" t="s">
        <v>20241</v>
      </c>
      <c r="N7066">
        <v>0.26888888799999999</v>
      </c>
      <c r="O7066">
        <v>0</v>
      </c>
      <c r="P7066">
        <v>3135</v>
      </c>
      <c r="Q7066">
        <v>1</v>
      </c>
      <c r="R7066">
        <v>3</v>
      </c>
      <c r="S7066">
        <v>12</v>
      </c>
      <c r="T7066">
        <v>1359</v>
      </c>
      <c r="U7066">
        <v>8</v>
      </c>
      <c r="V7066">
        <v>52</v>
      </c>
      <c r="W7066">
        <v>0</v>
      </c>
      <c r="X7066">
        <v>173.09385250439016</v>
      </c>
      <c r="Y7066">
        <v>39.827025844061062</v>
      </c>
      <c r="Z7066">
        <v>0.6119118830000001</v>
      </c>
      <c r="AA7066">
        <v>26.013617484385524</v>
      </c>
      <c r="AB7066">
        <v>314.65029630745448</v>
      </c>
      <c r="AC7066">
        <v>48.965137963803258</v>
      </c>
      <c r="AD7066">
        <v>236.87174611414778</v>
      </c>
      <c r="AE7066">
        <v>840.03358810124223</v>
      </c>
    </row>
    <row r="7067" spans="1:31" x14ac:dyDescent="0.25">
      <c r="A7067">
        <v>2429346</v>
      </c>
      <c r="B7067">
        <v>1</v>
      </c>
      <c r="C7067" t="s">
        <v>81</v>
      </c>
      <c r="D7067" t="s">
        <v>127</v>
      </c>
      <c r="E7067" t="s">
        <v>141</v>
      </c>
      <c r="F7067" t="s">
        <v>17212</v>
      </c>
      <c r="G7067" t="s">
        <v>143</v>
      </c>
      <c r="H7067" t="s">
        <v>144</v>
      </c>
      <c r="I7067" t="s">
        <v>136</v>
      </c>
      <c r="J7067" t="s">
        <v>137</v>
      </c>
      <c r="K7067" t="s">
        <v>138</v>
      </c>
      <c r="L7067" t="s">
        <v>20242</v>
      </c>
      <c r="M7067" t="s">
        <v>20243</v>
      </c>
      <c r="N7067">
        <v>0.73555555500000003</v>
      </c>
      <c r="O7067">
        <v>0</v>
      </c>
      <c r="P7067">
        <v>958</v>
      </c>
      <c r="Q7067">
        <v>12</v>
      </c>
      <c r="R7067">
        <v>31</v>
      </c>
      <c r="S7067">
        <v>9</v>
      </c>
      <c r="T7067">
        <v>126</v>
      </c>
      <c r="U7067">
        <v>6</v>
      </c>
      <c r="V7067">
        <v>2</v>
      </c>
      <c r="W7067">
        <v>0</v>
      </c>
      <c r="X7067">
        <v>219.55599138308639</v>
      </c>
      <c r="Y7067">
        <v>0.15222608865280002</v>
      </c>
      <c r="Z7067">
        <v>3.1191726501399071</v>
      </c>
      <c r="AA7067">
        <v>174.53326213007</v>
      </c>
      <c r="AB7067">
        <v>95.598680565847488</v>
      </c>
      <c r="AC7067">
        <v>741.82887414240315</v>
      </c>
      <c r="AD7067">
        <v>152.4760046303966</v>
      </c>
      <c r="AE7067">
        <v>1387.2642115905962</v>
      </c>
    </row>
    <row r="7068" spans="1:31" x14ac:dyDescent="0.25">
      <c r="A7068">
        <v>2429552</v>
      </c>
      <c r="B7068">
        <v>1</v>
      </c>
      <c r="C7068" t="s">
        <v>80</v>
      </c>
      <c r="D7068" t="s">
        <v>87</v>
      </c>
      <c r="E7068" t="s">
        <v>161</v>
      </c>
      <c r="F7068" t="s">
        <v>20244</v>
      </c>
      <c r="G7068" t="s">
        <v>187</v>
      </c>
      <c r="H7068" t="s">
        <v>144</v>
      </c>
      <c r="I7068" t="s">
        <v>136</v>
      </c>
      <c r="J7068" t="s">
        <v>137</v>
      </c>
      <c r="K7068" t="s">
        <v>164</v>
      </c>
      <c r="L7068" t="s">
        <v>19873</v>
      </c>
      <c r="M7068" t="s">
        <v>20245</v>
      </c>
      <c r="N7068">
        <v>4.7961111110000001</v>
      </c>
      <c r="O7068">
        <v>0</v>
      </c>
      <c r="P7068">
        <v>1446</v>
      </c>
      <c r="Q7068">
        <v>0</v>
      </c>
      <c r="R7068">
        <v>0</v>
      </c>
      <c r="S7068">
        <v>6</v>
      </c>
      <c r="T7068">
        <v>173</v>
      </c>
      <c r="U7068">
        <v>0</v>
      </c>
      <c r="V7068">
        <v>0</v>
      </c>
      <c r="W7068">
        <v>0</v>
      </c>
      <c r="X7068">
        <v>1874.3728238438175</v>
      </c>
      <c r="Y7068">
        <v>0</v>
      </c>
      <c r="Z7068">
        <v>0</v>
      </c>
      <c r="AA7068">
        <v>929.88256939683606</v>
      </c>
      <c r="AB7068">
        <v>3901.5917321779784</v>
      </c>
      <c r="AC7068">
        <v>0</v>
      </c>
      <c r="AD7068">
        <v>0</v>
      </c>
      <c r="AE7068">
        <v>6705.8471254186315</v>
      </c>
    </row>
    <row r="7069" spans="1:31" x14ac:dyDescent="0.25">
      <c r="A7069">
        <v>2429529</v>
      </c>
      <c r="B7069">
        <v>1</v>
      </c>
      <c r="C7069" t="s">
        <v>81</v>
      </c>
      <c r="D7069" t="s">
        <v>128</v>
      </c>
      <c r="E7069" t="s">
        <v>147</v>
      </c>
      <c r="F7069" t="s">
        <v>20246</v>
      </c>
      <c r="G7069" t="s">
        <v>479</v>
      </c>
      <c r="H7069" t="s">
        <v>135</v>
      </c>
      <c r="I7069" t="s">
        <v>136</v>
      </c>
      <c r="J7069" t="s">
        <v>137</v>
      </c>
      <c r="K7069" t="s">
        <v>138</v>
      </c>
      <c r="L7069" t="s">
        <v>20247</v>
      </c>
      <c r="M7069" t="s">
        <v>20248</v>
      </c>
      <c r="N7069">
        <v>3.8661111109999999</v>
      </c>
      <c r="O7069">
        <v>0</v>
      </c>
      <c r="P7069">
        <v>17</v>
      </c>
      <c r="Q7069">
        <v>0</v>
      </c>
      <c r="R7069">
        <v>0</v>
      </c>
      <c r="S7069">
        <v>0</v>
      </c>
      <c r="T7069">
        <v>1</v>
      </c>
      <c r="U7069">
        <v>0</v>
      </c>
      <c r="V7069">
        <v>0</v>
      </c>
      <c r="W7069">
        <v>0</v>
      </c>
      <c r="X7069">
        <v>7.5069139784715651</v>
      </c>
      <c r="Y7069">
        <v>0</v>
      </c>
      <c r="Z7069">
        <v>0</v>
      </c>
      <c r="AA7069">
        <v>0</v>
      </c>
      <c r="AB7069">
        <v>1.4294623364878001</v>
      </c>
      <c r="AC7069">
        <v>0</v>
      </c>
      <c r="AD7069">
        <v>0</v>
      </c>
      <c r="AE7069">
        <v>8.9363763149593645</v>
      </c>
    </row>
    <row r="7070" spans="1:31" x14ac:dyDescent="0.25">
      <c r="A7070">
        <v>2429343</v>
      </c>
      <c r="B7070">
        <v>1</v>
      </c>
      <c r="C7070" t="s">
        <v>80</v>
      </c>
      <c r="D7070" t="s">
        <v>97</v>
      </c>
      <c r="E7070" t="s">
        <v>178</v>
      </c>
      <c r="F7070" t="s">
        <v>20249</v>
      </c>
      <c r="G7070" t="s">
        <v>355</v>
      </c>
      <c r="H7070" t="s">
        <v>144</v>
      </c>
      <c r="I7070" t="s">
        <v>136</v>
      </c>
      <c r="J7070" t="s">
        <v>137</v>
      </c>
      <c r="K7070" t="s">
        <v>164</v>
      </c>
      <c r="L7070" t="s">
        <v>20250</v>
      </c>
      <c r="M7070" t="s">
        <v>20251</v>
      </c>
      <c r="N7070">
        <v>7.7377777769999998</v>
      </c>
      <c r="O7070">
        <v>0</v>
      </c>
      <c r="P7070">
        <v>850</v>
      </c>
      <c r="Q7070">
        <v>0</v>
      </c>
      <c r="R7070">
        <v>46</v>
      </c>
      <c r="S7070">
        <v>1</v>
      </c>
      <c r="T7070">
        <v>103</v>
      </c>
      <c r="U7070">
        <v>0</v>
      </c>
      <c r="V7070">
        <v>0</v>
      </c>
      <c r="W7070">
        <v>0</v>
      </c>
      <c r="X7070">
        <v>1239.3749963891196</v>
      </c>
      <c r="Y7070">
        <v>0</v>
      </c>
      <c r="Z7070">
        <v>2.9801212032520898</v>
      </c>
      <c r="AA7070">
        <v>30.786216684064186</v>
      </c>
      <c r="AB7070">
        <v>710.29259249189511</v>
      </c>
      <c r="AC7070">
        <v>0</v>
      </c>
      <c r="AD7070">
        <v>0</v>
      </c>
      <c r="AE7070">
        <v>1983.4339267683308</v>
      </c>
    </row>
    <row r="7071" spans="1:31" x14ac:dyDescent="0.25">
      <c r="A7071">
        <v>2429386</v>
      </c>
      <c r="B7071">
        <v>1</v>
      </c>
      <c r="C7071" t="s">
        <v>80</v>
      </c>
      <c r="D7071" t="s">
        <v>104</v>
      </c>
      <c r="E7071" t="s">
        <v>161</v>
      </c>
      <c r="F7071" t="s">
        <v>20252</v>
      </c>
      <c r="G7071" t="s">
        <v>143</v>
      </c>
      <c r="H7071" t="s">
        <v>144</v>
      </c>
      <c r="I7071" t="s">
        <v>136</v>
      </c>
      <c r="J7071" t="s">
        <v>137</v>
      </c>
      <c r="K7071" t="s">
        <v>138</v>
      </c>
      <c r="L7071" t="s">
        <v>20253</v>
      </c>
      <c r="M7071" t="s">
        <v>20254</v>
      </c>
      <c r="N7071">
        <v>0.59055555500000001</v>
      </c>
      <c r="O7071">
        <v>0</v>
      </c>
      <c r="P7071">
        <v>1373</v>
      </c>
      <c r="Q7071">
        <v>0</v>
      </c>
      <c r="R7071">
        <v>5</v>
      </c>
      <c r="S7071">
        <v>0</v>
      </c>
      <c r="T7071">
        <v>131</v>
      </c>
      <c r="U7071">
        <v>0</v>
      </c>
      <c r="V7071">
        <v>0</v>
      </c>
      <c r="W7071">
        <v>0</v>
      </c>
      <c r="X7071">
        <v>233.92177886957401</v>
      </c>
      <c r="Y7071">
        <v>0</v>
      </c>
      <c r="Z7071">
        <v>0</v>
      </c>
      <c r="AA7071">
        <v>0</v>
      </c>
      <c r="AB7071">
        <v>56.477263526250532</v>
      </c>
      <c r="AC7071">
        <v>0</v>
      </c>
      <c r="AD7071">
        <v>0</v>
      </c>
      <c r="AE7071">
        <v>290.39904239582455</v>
      </c>
    </row>
    <row r="7072" spans="1:31" x14ac:dyDescent="0.25">
      <c r="A7072">
        <v>2429366</v>
      </c>
      <c r="B7072">
        <v>1</v>
      </c>
      <c r="C7072" t="s">
        <v>80</v>
      </c>
      <c r="D7072" t="s">
        <v>100</v>
      </c>
      <c r="E7072" t="s">
        <v>156</v>
      </c>
      <c r="F7072" t="s">
        <v>20255</v>
      </c>
      <c r="G7072" t="s">
        <v>355</v>
      </c>
      <c r="H7072" t="s">
        <v>135</v>
      </c>
      <c r="I7072" t="s">
        <v>136</v>
      </c>
      <c r="J7072" t="s">
        <v>137</v>
      </c>
      <c r="K7072" t="s">
        <v>164</v>
      </c>
      <c r="L7072" t="s">
        <v>20256</v>
      </c>
      <c r="M7072" t="s">
        <v>20257</v>
      </c>
      <c r="N7072">
        <v>8.1077777770000008</v>
      </c>
      <c r="O7072">
        <v>0</v>
      </c>
      <c r="P7072">
        <v>65</v>
      </c>
      <c r="Q7072">
        <v>0</v>
      </c>
      <c r="R7072">
        <v>7</v>
      </c>
      <c r="S7072">
        <v>0</v>
      </c>
      <c r="T7072">
        <v>4</v>
      </c>
      <c r="U7072">
        <v>0</v>
      </c>
      <c r="V7072">
        <v>0</v>
      </c>
      <c r="W7072">
        <v>0</v>
      </c>
      <c r="X7072">
        <v>138.34879495346095</v>
      </c>
      <c r="Y7072">
        <v>0</v>
      </c>
      <c r="Z7072">
        <v>2.81852364095093</v>
      </c>
      <c r="AA7072">
        <v>0</v>
      </c>
      <c r="AB7072">
        <v>13.982412151422107</v>
      </c>
      <c r="AC7072">
        <v>0</v>
      </c>
      <c r="AD7072">
        <v>0</v>
      </c>
      <c r="AE7072">
        <v>155.14973074583398</v>
      </c>
    </row>
    <row r="7073" spans="1:31" x14ac:dyDescent="0.25">
      <c r="A7073">
        <v>2429821</v>
      </c>
      <c r="B7073">
        <v>1</v>
      </c>
      <c r="C7073" t="s">
        <v>80</v>
      </c>
      <c r="D7073" t="s">
        <v>111</v>
      </c>
      <c r="E7073" t="s">
        <v>156</v>
      </c>
      <c r="F7073" t="s">
        <v>20258</v>
      </c>
      <c r="G7073" t="s">
        <v>175</v>
      </c>
      <c r="H7073" t="s">
        <v>135</v>
      </c>
      <c r="I7073" t="s">
        <v>136</v>
      </c>
      <c r="J7073" t="s">
        <v>137</v>
      </c>
      <c r="K7073" t="s">
        <v>138</v>
      </c>
      <c r="L7073" t="s">
        <v>20259</v>
      </c>
      <c r="M7073" t="s">
        <v>20260</v>
      </c>
      <c r="N7073">
        <v>0.72194444400000002</v>
      </c>
      <c r="O7073">
        <v>0</v>
      </c>
      <c r="P7073">
        <v>1116</v>
      </c>
      <c r="Q7073">
        <v>0</v>
      </c>
      <c r="R7073">
        <v>0</v>
      </c>
      <c r="S7073">
        <v>0</v>
      </c>
      <c r="T7073">
        <v>79</v>
      </c>
      <c r="U7073">
        <v>0</v>
      </c>
      <c r="V7073">
        <v>1</v>
      </c>
      <c r="W7073">
        <v>0</v>
      </c>
      <c r="X7073">
        <v>203.20293019739452</v>
      </c>
      <c r="Y7073">
        <v>0</v>
      </c>
      <c r="Z7073">
        <v>0</v>
      </c>
      <c r="AA7073">
        <v>0</v>
      </c>
      <c r="AB7073">
        <v>26.41052173282236</v>
      </c>
      <c r="AC7073">
        <v>0</v>
      </c>
      <c r="AD7073">
        <v>2.3688438371272351</v>
      </c>
      <c r="AE7073">
        <v>231.98229576734411</v>
      </c>
    </row>
    <row r="7074" spans="1:31" x14ac:dyDescent="0.25">
      <c r="A7074">
        <v>2429466</v>
      </c>
      <c r="B7074">
        <v>1</v>
      </c>
      <c r="C7074" t="s">
        <v>80</v>
      </c>
      <c r="D7074" t="s">
        <v>103</v>
      </c>
      <c r="E7074" t="s">
        <v>178</v>
      </c>
      <c r="F7074" t="s">
        <v>20261</v>
      </c>
      <c r="G7074" t="s">
        <v>143</v>
      </c>
      <c r="H7074" t="s">
        <v>144</v>
      </c>
      <c r="I7074" t="s">
        <v>136</v>
      </c>
      <c r="J7074" t="s">
        <v>137</v>
      </c>
      <c r="K7074" t="s">
        <v>138</v>
      </c>
      <c r="L7074" t="s">
        <v>20262</v>
      </c>
      <c r="M7074" t="s">
        <v>20263</v>
      </c>
      <c r="N7074">
        <v>0.19</v>
      </c>
      <c r="O7074">
        <v>1</v>
      </c>
      <c r="P7074">
        <v>292</v>
      </c>
      <c r="Q7074">
        <v>18</v>
      </c>
      <c r="R7074">
        <v>106</v>
      </c>
      <c r="S7074">
        <v>10</v>
      </c>
      <c r="T7074">
        <v>51</v>
      </c>
      <c r="U7074">
        <v>4</v>
      </c>
      <c r="V7074">
        <v>0</v>
      </c>
      <c r="W7074">
        <v>0.74333407747841951</v>
      </c>
      <c r="X7074">
        <v>13.16878596905007</v>
      </c>
      <c r="Y7074">
        <v>28.860369418148842</v>
      </c>
      <c r="Z7074">
        <v>1.0257632307876534</v>
      </c>
      <c r="AA7074">
        <v>94.276851799874407</v>
      </c>
      <c r="AB7074">
        <v>5.9493261528825858</v>
      </c>
      <c r="AC7074">
        <v>34.263447570737156</v>
      </c>
      <c r="AD7074">
        <v>0</v>
      </c>
      <c r="AE7074">
        <v>178.28787821895912</v>
      </c>
    </row>
    <row r="7075" spans="1:31" x14ac:dyDescent="0.25">
      <c r="A7075">
        <v>2429715</v>
      </c>
      <c r="B7075">
        <v>1</v>
      </c>
      <c r="C7075" t="s">
        <v>80</v>
      </c>
      <c r="D7075" t="s">
        <v>92</v>
      </c>
      <c r="E7075" t="s">
        <v>156</v>
      </c>
      <c r="F7075" t="s">
        <v>20264</v>
      </c>
      <c r="G7075" t="s">
        <v>175</v>
      </c>
      <c r="H7075" t="s">
        <v>135</v>
      </c>
      <c r="I7075" t="s">
        <v>136</v>
      </c>
      <c r="J7075" t="s">
        <v>137</v>
      </c>
      <c r="K7075" t="s">
        <v>138</v>
      </c>
      <c r="L7075" t="s">
        <v>20265</v>
      </c>
      <c r="M7075" t="s">
        <v>20266</v>
      </c>
      <c r="N7075">
        <v>0.71194444400000001</v>
      </c>
      <c r="O7075">
        <v>0</v>
      </c>
      <c r="P7075">
        <v>178</v>
      </c>
      <c r="Q7075">
        <v>0</v>
      </c>
      <c r="R7075">
        <v>2</v>
      </c>
      <c r="S7075">
        <v>0</v>
      </c>
      <c r="T7075">
        <v>20</v>
      </c>
      <c r="U7075">
        <v>0</v>
      </c>
      <c r="V7075">
        <v>0</v>
      </c>
      <c r="W7075">
        <v>0</v>
      </c>
      <c r="X7075">
        <v>18.983314630563644</v>
      </c>
      <c r="Y7075">
        <v>0</v>
      </c>
      <c r="Z7075">
        <v>2.715964581964361E-2</v>
      </c>
      <c r="AA7075">
        <v>0</v>
      </c>
      <c r="AB7075">
        <v>5.4905013037032813</v>
      </c>
      <c r="AC7075">
        <v>0</v>
      </c>
      <c r="AD7075">
        <v>0</v>
      </c>
      <c r="AE7075">
        <v>24.500975580086568</v>
      </c>
    </row>
    <row r="7076" spans="1:31" x14ac:dyDescent="0.25">
      <c r="A7076">
        <v>2429850</v>
      </c>
      <c r="B7076">
        <v>1</v>
      </c>
      <c r="C7076" t="s">
        <v>80</v>
      </c>
      <c r="D7076" t="s">
        <v>103</v>
      </c>
      <c r="E7076" t="s">
        <v>147</v>
      </c>
      <c r="F7076" t="s">
        <v>20267</v>
      </c>
      <c r="G7076" t="s">
        <v>171</v>
      </c>
      <c r="H7076" t="s">
        <v>135</v>
      </c>
      <c r="I7076" t="s">
        <v>136</v>
      </c>
      <c r="J7076" t="s">
        <v>137</v>
      </c>
      <c r="K7076" t="s">
        <v>138</v>
      </c>
      <c r="L7076" t="s">
        <v>20268</v>
      </c>
      <c r="M7076" t="s">
        <v>20269</v>
      </c>
      <c r="N7076">
        <v>0.94166666600000004</v>
      </c>
      <c r="O7076">
        <v>0</v>
      </c>
      <c r="P7076">
        <v>153</v>
      </c>
      <c r="Q7076">
        <v>0</v>
      </c>
      <c r="R7076">
        <v>0</v>
      </c>
      <c r="S7076">
        <v>0</v>
      </c>
      <c r="T7076">
        <v>18</v>
      </c>
      <c r="U7076">
        <v>0</v>
      </c>
      <c r="V7076">
        <v>0</v>
      </c>
      <c r="W7076">
        <v>0</v>
      </c>
      <c r="X7076">
        <v>27.929232341631376</v>
      </c>
      <c r="Y7076">
        <v>0</v>
      </c>
      <c r="Z7076">
        <v>0</v>
      </c>
      <c r="AA7076">
        <v>0</v>
      </c>
      <c r="AB7076">
        <v>10.086670699535</v>
      </c>
      <c r="AC7076">
        <v>0</v>
      </c>
      <c r="AD7076">
        <v>0</v>
      </c>
      <c r="AE7076">
        <v>38.015903041166375</v>
      </c>
    </row>
    <row r="7077" spans="1:31" x14ac:dyDescent="0.25">
      <c r="A7077">
        <v>2430351</v>
      </c>
      <c r="B7077">
        <v>1</v>
      </c>
      <c r="C7077" t="s">
        <v>80</v>
      </c>
      <c r="D7077" t="s">
        <v>82</v>
      </c>
      <c r="E7077" t="s">
        <v>161</v>
      </c>
      <c r="F7077" t="s">
        <v>20270</v>
      </c>
      <c r="G7077" t="s">
        <v>163</v>
      </c>
      <c r="H7077" t="s">
        <v>144</v>
      </c>
      <c r="I7077" t="s">
        <v>136</v>
      </c>
      <c r="J7077" t="s">
        <v>137</v>
      </c>
      <c r="K7077" t="s">
        <v>138</v>
      </c>
      <c r="L7077" t="s">
        <v>20271</v>
      </c>
      <c r="M7077" t="s">
        <v>20272</v>
      </c>
      <c r="N7077">
        <v>0.16500000000000001</v>
      </c>
      <c r="O7077">
        <v>0</v>
      </c>
      <c r="P7077">
        <v>6863</v>
      </c>
      <c r="Q7077">
        <v>0</v>
      </c>
      <c r="R7077">
        <v>0</v>
      </c>
      <c r="S7077">
        <v>4</v>
      </c>
      <c r="T7077">
        <v>504</v>
      </c>
      <c r="U7077">
        <v>0</v>
      </c>
      <c r="V7077">
        <v>0</v>
      </c>
      <c r="W7077">
        <v>0</v>
      </c>
      <c r="X7077">
        <v>465.63819498718112</v>
      </c>
      <c r="Y7077">
        <v>0</v>
      </c>
      <c r="Z7077">
        <v>0</v>
      </c>
      <c r="AA7077">
        <v>22.123444561220641</v>
      </c>
      <c r="AB7077">
        <v>63.571043526577867</v>
      </c>
      <c r="AC7077">
        <v>0</v>
      </c>
      <c r="AD7077">
        <v>0</v>
      </c>
      <c r="AE7077">
        <v>551.33268307497963</v>
      </c>
    </row>
    <row r="7078" spans="1:31" x14ac:dyDescent="0.25">
      <c r="A7078">
        <v>2430437</v>
      </c>
      <c r="B7078">
        <v>1</v>
      </c>
      <c r="C7078" t="s">
        <v>80</v>
      </c>
      <c r="D7078" t="s">
        <v>101</v>
      </c>
      <c r="E7078" t="s">
        <v>147</v>
      </c>
      <c r="F7078" t="s">
        <v>20273</v>
      </c>
      <c r="G7078" t="s">
        <v>171</v>
      </c>
      <c r="H7078" t="s">
        <v>135</v>
      </c>
      <c r="I7078" t="s">
        <v>136</v>
      </c>
      <c r="J7078" t="s">
        <v>137</v>
      </c>
      <c r="K7078" t="s">
        <v>138</v>
      </c>
      <c r="L7078" t="s">
        <v>20274</v>
      </c>
      <c r="M7078" t="s">
        <v>20275</v>
      </c>
      <c r="N7078">
        <v>0.44777777699999999</v>
      </c>
      <c r="O7078">
        <v>0</v>
      </c>
      <c r="P7078">
        <v>37</v>
      </c>
      <c r="Q7078">
        <v>0</v>
      </c>
      <c r="R7078">
        <v>11</v>
      </c>
      <c r="S7078">
        <v>0</v>
      </c>
      <c r="T7078">
        <v>2</v>
      </c>
      <c r="U7078">
        <v>0</v>
      </c>
      <c r="V7078">
        <v>0</v>
      </c>
      <c r="W7078">
        <v>0</v>
      </c>
      <c r="X7078">
        <v>5.6065895169030808</v>
      </c>
      <c r="Y7078">
        <v>0</v>
      </c>
      <c r="Z7078">
        <v>6.8282396141136667E-2</v>
      </c>
      <c r="AA7078">
        <v>0</v>
      </c>
      <c r="AB7078">
        <v>9.4593935215000011E-3</v>
      </c>
      <c r="AC7078">
        <v>0</v>
      </c>
      <c r="AD7078">
        <v>0</v>
      </c>
      <c r="AE7078">
        <v>5.6843313065657179</v>
      </c>
    </row>
    <row r="7079" spans="1:31" x14ac:dyDescent="0.25">
      <c r="A7079">
        <v>2430391</v>
      </c>
      <c r="B7079">
        <v>1</v>
      </c>
      <c r="C7079" t="s">
        <v>80</v>
      </c>
      <c r="D7079" t="s">
        <v>102</v>
      </c>
      <c r="E7079" t="s">
        <v>147</v>
      </c>
      <c r="F7079" t="s">
        <v>20276</v>
      </c>
      <c r="G7079" t="s">
        <v>175</v>
      </c>
      <c r="H7079" t="s">
        <v>135</v>
      </c>
      <c r="I7079" t="s">
        <v>136</v>
      </c>
      <c r="J7079" t="s">
        <v>137</v>
      </c>
      <c r="K7079" t="s">
        <v>138</v>
      </c>
      <c r="L7079" t="s">
        <v>20277</v>
      </c>
      <c r="M7079" t="s">
        <v>20278</v>
      </c>
      <c r="N7079">
        <v>0.71333333300000001</v>
      </c>
      <c r="O7079">
        <v>0</v>
      </c>
      <c r="P7079">
        <v>22</v>
      </c>
      <c r="Q7079">
        <v>0</v>
      </c>
      <c r="R7079">
        <v>1</v>
      </c>
      <c r="S7079">
        <v>0</v>
      </c>
      <c r="T7079">
        <v>6</v>
      </c>
      <c r="U7079">
        <v>0</v>
      </c>
      <c r="V7079">
        <v>0</v>
      </c>
      <c r="W7079">
        <v>0</v>
      </c>
      <c r="X7079">
        <v>3.5583968101721606</v>
      </c>
      <c r="Y7079">
        <v>0</v>
      </c>
      <c r="Z7079">
        <v>0</v>
      </c>
      <c r="AA7079">
        <v>0</v>
      </c>
      <c r="AB7079">
        <v>3.1949981543685402</v>
      </c>
      <c r="AC7079">
        <v>0</v>
      </c>
      <c r="AD7079">
        <v>0</v>
      </c>
      <c r="AE7079">
        <v>6.7533949645407008</v>
      </c>
    </row>
    <row r="7080" spans="1:31" x14ac:dyDescent="0.25">
      <c r="A7080">
        <v>2430036</v>
      </c>
      <c r="B7080">
        <v>1</v>
      </c>
      <c r="C7080" t="s">
        <v>81</v>
      </c>
      <c r="D7080" t="s">
        <v>113</v>
      </c>
      <c r="E7080" t="s">
        <v>229</v>
      </c>
      <c r="F7080" t="s">
        <v>16279</v>
      </c>
      <c r="G7080" t="s">
        <v>187</v>
      </c>
      <c r="H7080" t="s">
        <v>144</v>
      </c>
      <c r="I7080" t="s">
        <v>136</v>
      </c>
      <c r="J7080" t="s">
        <v>137</v>
      </c>
      <c r="K7080" t="s">
        <v>164</v>
      </c>
      <c r="L7080" t="s">
        <v>20279</v>
      </c>
      <c r="M7080" t="s">
        <v>20280</v>
      </c>
      <c r="N7080">
        <v>5.3261111110000003</v>
      </c>
      <c r="O7080">
        <v>11</v>
      </c>
      <c r="P7080">
        <v>2502</v>
      </c>
      <c r="Q7080">
        <v>113</v>
      </c>
      <c r="R7080">
        <v>332</v>
      </c>
      <c r="S7080">
        <v>17</v>
      </c>
      <c r="T7080">
        <v>370</v>
      </c>
      <c r="U7080">
        <v>3</v>
      </c>
      <c r="V7080">
        <v>1</v>
      </c>
      <c r="W7080">
        <v>14.819600609633621</v>
      </c>
      <c r="X7080">
        <v>2585.5802153070003</v>
      </c>
      <c r="Y7080">
        <v>178.11827650308922</v>
      </c>
      <c r="Z7080">
        <v>82.394705909287438</v>
      </c>
      <c r="AA7080">
        <v>480.89121489287083</v>
      </c>
      <c r="AB7080">
        <v>1886.6680164788684</v>
      </c>
      <c r="AC7080">
        <v>642.22077994939923</v>
      </c>
      <c r="AD7080">
        <v>7.1790603509162407</v>
      </c>
      <c r="AE7080">
        <v>5877.871870001065</v>
      </c>
    </row>
    <row r="7081" spans="1:31" x14ac:dyDescent="0.25">
      <c r="A7081">
        <v>2430245</v>
      </c>
      <c r="B7081">
        <v>1</v>
      </c>
      <c r="C7081" t="s">
        <v>80</v>
      </c>
      <c r="D7081" t="s">
        <v>105</v>
      </c>
      <c r="E7081" t="s">
        <v>147</v>
      </c>
      <c r="F7081" t="s">
        <v>20281</v>
      </c>
      <c r="G7081" t="s">
        <v>175</v>
      </c>
      <c r="H7081" t="s">
        <v>135</v>
      </c>
      <c r="I7081" t="s">
        <v>136</v>
      </c>
      <c r="J7081" t="s">
        <v>137</v>
      </c>
      <c r="K7081" t="s">
        <v>138</v>
      </c>
      <c r="L7081" t="s">
        <v>20282</v>
      </c>
      <c r="M7081" t="s">
        <v>20283</v>
      </c>
      <c r="N7081">
        <v>0.65749999999999997</v>
      </c>
      <c r="O7081">
        <v>0</v>
      </c>
      <c r="P7081">
        <v>146</v>
      </c>
      <c r="Q7081">
        <v>0</v>
      </c>
      <c r="R7081">
        <v>0</v>
      </c>
      <c r="S7081">
        <v>0</v>
      </c>
      <c r="T7081">
        <v>31</v>
      </c>
      <c r="U7081">
        <v>0</v>
      </c>
      <c r="V7081">
        <v>0</v>
      </c>
      <c r="W7081">
        <v>0</v>
      </c>
      <c r="X7081">
        <v>23.6406090355391</v>
      </c>
      <c r="Y7081">
        <v>0</v>
      </c>
      <c r="Z7081">
        <v>0</v>
      </c>
      <c r="AA7081">
        <v>0</v>
      </c>
      <c r="AB7081">
        <v>17.353803294799253</v>
      </c>
      <c r="AC7081">
        <v>0</v>
      </c>
      <c r="AD7081">
        <v>0</v>
      </c>
      <c r="AE7081">
        <v>40.994412330338349</v>
      </c>
    </row>
    <row r="7082" spans="1:31" x14ac:dyDescent="0.25">
      <c r="A7082">
        <v>2430291</v>
      </c>
      <c r="B7082">
        <v>1</v>
      </c>
      <c r="C7082" t="s">
        <v>80</v>
      </c>
      <c r="D7082" t="s">
        <v>106</v>
      </c>
      <c r="E7082" t="s">
        <v>178</v>
      </c>
      <c r="F7082" t="s">
        <v>1160</v>
      </c>
      <c r="G7082" t="s">
        <v>143</v>
      </c>
      <c r="H7082" t="s">
        <v>144</v>
      </c>
      <c r="I7082" t="s">
        <v>136</v>
      </c>
      <c r="J7082" t="s">
        <v>137</v>
      </c>
      <c r="K7082" t="s">
        <v>138</v>
      </c>
      <c r="L7082" t="s">
        <v>20284</v>
      </c>
      <c r="M7082" t="s">
        <v>20285</v>
      </c>
      <c r="N7082">
        <v>0.245</v>
      </c>
      <c r="O7082">
        <v>1</v>
      </c>
      <c r="P7082">
        <v>4</v>
      </c>
      <c r="Q7082">
        <v>68</v>
      </c>
      <c r="R7082">
        <v>326</v>
      </c>
      <c r="S7082">
        <v>23</v>
      </c>
      <c r="T7082">
        <v>71</v>
      </c>
      <c r="U7082">
        <v>0</v>
      </c>
      <c r="V7082">
        <v>0</v>
      </c>
      <c r="W7082">
        <v>0.1429738351349</v>
      </c>
      <c r="X7082">
        <v>0.35630112171836004</v>
      </c>
      <c r="Y7082">
        <v>87.997183732825604</v>
      </c>
      <c r="Z7082">
        <v>6.3262048809292217</v>
      </c>
      <c r="AA7082">
        <v>6.1516140443896941</v>
      </c>
      <c r="AB7082">
        <v>14.132712417682313</v>
      </c>
      <c r="AC7082">
        <v>0</v>
      </c>
      <c r="AD7082">
        <v>0</v>
      </c>
      <c r="AE7082">
        <v>115.10699003268009</v>
      </c>
    </row>
    <row r="7083" spans="1:31" x14ac:dyDescent="0.25">
      <c r="A7083">
        <v>2430288</v>
      </c>
      <c r="B7083">
        <v>1</v>
      </c>
      <c r="C7083" t="s">
        <v>81</v>
      </c>
      <c r="D7083" t="s">
        <v>113</v>
      </c>
      <c r="E7083" t="s">
        <v>147</v>
      </c>
      <c r="F7083" t="s">
        <v>6561</v>
      </c>
      <c r="G7083" t="s">
        <v>171</v>
      </c>
      <c r="H7083" t="s">
        <v>135</v>
      </c>
      <c r="I7083" t="s">
        <v>136</v>
      </c>
      <c r="J7083" t="s">
        <v>137</v>
      </c>
      <c r="K7083" t="s">
        <v>138</v>
      </c>
      <c r="L7083" t="s">
        <v>20286</v>
      </c>
      <c r="M7083" t="s">
        <v>20287</v>
      </c>
      <c r="N7083">
        <v>1.944722222</v>
      </c>
      <c r="O7083">
        <v>0</v>
      </c>
      <c r="P7083">
        <v>36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1.6560043791061749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1.6560043791061749</v>
      </c>
    </row>
    <row r="7084" spans="1:31" x14ac:dyDescent="0.25">
      <c r="A7084">
        <v>2429936</v>
      </c>
      <c r="B7084">
        <v>1</v>
      </c>
      <c r="C7084" t="s">
        <v>81</v>
      </c>
      <c r="D7084" t="s">
        <v>128</v>
      </c>
      <c r="E7084" t="s">
        <v>132</v>
      </c>
      <c r="F7084" t="s">
        <v>20288</v>
      </c>
      <c r="G7084" t="s">
        <v>198</v>
      </c>
      <c r="H7084" t="s">
        <v>135</v>
      </c>
      <c r="I7084" t="s">
        <v>136</v>
      </c>
      <c r="J7084" t="s">
        <v>137</v>
      </c>
      <c r="K7084" t="s">
        <v>138</v>
      </c>
      <c r="L7084" t="s">
        <v>20289</v>
      </c>
      <c r="M7084" t="s">
        <v>20290</v>
      </c>
      <c r="N7084">
        <v>2.2044444439999999</v>
      </c>
      <c r="O7084">
        <v>0</v>
      </c>
      <c r="P7084">
        <v>6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2.8171728556274171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2.8171728556274171</v>
      </c>
    </row>
    <row r="7085" spans="1:31" x14ac:dyDescent="0.25">
      <c r="A7085">
        <v>2429979</v>
      </c>
      <c r="B7085">
        <v>1</v>
      </c>
      <c r="C7085" t="s">
        <v>80</v>
      </c>
      <c r="D7085" t="s">
        <v>92</v>
      </c>
      <c r="E7085" t="s">
        <v>178</v>
      </c>
      <c r="F7085" t="s">
        <v>10140</v>
      </c>
      <c r="G7085" t="s">
        <v>143</v>
      </c>
      <c r="H7085" t="s">
        <v>144</v>
      </c>
      <c r="I7085" t="s">
        <v>136</v>
      </c>
      <c r="J7085" t="s">
        <v>137</v>
      </c>
      <c r="K7085" t="s">
        <v>138</v>
      </c>
      <c r="L7085" t="s">
        <v>20291</v>
      </c>
      <c r="M7085" t="s">
        <v>20292</v>
      </c>
      <c r="N7085">
        <v>0.118333333</v>
      </c>
      <c r="O7085">
        <v>0</v>
      </c>
      <c r="P7085">
        <v>96</v>
      </c>
      <c r="Q7085">
        <v>0</v>
      </c>
      <c r="R7085">
        <v>19</v>
      </c>
      <c r="S7085">
        <v>4</v>
      </c>
      <c r="T7085">
        <v>2</v>
      </c>
      <c r="U7085">
        <v>1</v>
      </c>
      <c r="V7085">
        <v>0</v>
      </c>
      <c r="W7085">
        <v>0</v>
      </c>
      <c r="X7085">
        <v>6.8535191761837781</v>
      </c>
      <c r="Y7085">
        <v>0</v>
      </c>
      <c r="Z7085">
        <v>0.58638481643067186</v>
      </c>
      <c r="AA7085">
        <v>12.504058095424842</v>
      </c>
      <c r="AB7085">
        <v>0.27414640179806665</v>
      </c>
      <c r="AC7085">
        <v>6.4532113104393671</v>
      </c>
      <c r="AD7085">
        <v>0</v>
      </c>
      <c r="AE7085">
        <v>26.671319800276727</v>
      </c>
    </row>
    <row r="7086" spans="1:31" x14ac:dyDescent="0.25">
      <c r="A7086">
        <v>2430271</v>
      </c>
      <c r="B7086">
        <v>1</v>
      </c>
      <c r="C7086" t="s">
        <v>80</v>
      </c>
      <c r="D7086" t="s">
        <v>105</v>
      </c>
      <c r="E7086" t="s">
        <v>178</v>
      </c>
      <c r="F7086" t="s">
        <v>6026</v>
      </c>
      <c r="G7086" t="s">
        <v>143</v>
      </c>
      <c r="H7086" t="s">
        <v>144</v>
      </c>
      <c r="I7086" t="s">
        <v>136</v>
      </c>
      <c r="J7086" t="s">
        <v>137</v>
      </c>
      <c r="K7086" t="s">
        <v>138</v>
      </c>
      <c r="L7086" t="s">
        <v>20293</v>
      </c>
      <c r="M7086" t="s">
        <v>20294</v>
      </c>
      <c r="N7086">
        <v>0.23749999999999999</v>
      </c>
      <c r="O7086">
        <v>4</v>
      </c>
      <c r="P7086">
        <v>331</v>
      </c>
      <c r="Q7086">
        <v>6</v>
      </c>
      <c r="R7086">
        <v>4</v>
      </c>
      <c r="S7086">
        <v>36</v>
      </c>
      <c r="T7086">
        <v>66</v>
      </c>
      <c r="U7086">
        <v>16</v>
      </c>
      <c r="V7086">
        <v>11</v>
      </c>
      <c r="W7086">
        <v>2.8651207998235875</v>
      </c>
      <c r="X7086">
        <v>24.631090613193887</v>
      </c>
      <c r="Y7086">
        <v>1.4918986960194749</v>
      </c>
      <c r="Z7086">
        <v>3.1575440608400998</v>
      </c>
      <c r="AA7086">
        <v>75.46801036436797</v>
      </c>
      <c r="AB7086">
        <v>61.127600031683301</v>
      </c>
      <c r="AC7086">
        <v>238.2475138726995</v>
      </c>
      <c r="AD7086">
        <v>165.09134257308273</v>
      </c>
      <c r="AE7086">
        <v>572.08012101171062</v>
      </c>
    </row>
    <row r="7087" spans="1:31" x14ac:dyDescent="0.25">
      <c r="A7087">
        <v>2430414</v>
      </c>
      <c r="B7087">
        <v>1</v>
      </c>
      <c r="C7087" t="s">
        <v>81</v>
      </c>
      <c r="D7087" t="s">
        <v>112</v>
      </c>
      <c r="E7087" t="s">
        <v>147</v>
      </c>
      <c r="F7087" t="s">
        <v>20295</v>
      </c>
      <c r="G7087" t="s">
        <v>171</v>
      </c>
      <c r="H7087" t="s">
        <v>135</v>
      </c>
      <c r="I7087" t="s">
        <v>136</v>
      </c>
      <c r="J7087" t="s">
        <v>137</v>
      </c>
      <c r="K7087" t="s">
        <v>138</v>
      </c>
      <c r="L7087" t="s">
        <v>20296</v>
      </c>
      <c r="M7087" t="s">
        <v>20297</v>
      </c>
      <c r="N7087">
        <v>1.1200000000000001</v>
      </c>
      <c r="O7087">
        <v>0</v>
      </c>
      <c r="P7087">
        <v>0</v>
      </c>
      <c r="Q7087">
        <v>0</v>
      </c>
      <c r="R7087">
        <v>8</v>
      </c>
      <c r="S7087">
        <v>0</v>
      </c>
      <c r="T7087">
        <v>4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0.12655073817749335</v>
      </c>
      <c r="AA7087">
        <v>0</v>
      </c>
      <c r="AB7087">
        <v>1.3754049652382223</v>
      </c>
      <c r="AC7087">
        <v>0</v>
      </c>
      <c r="AD7087">
        <v>0</v>
      </c>
      <c r="AE7087">
        <v>1.5019557034157156</v>
      </c>
    </row>
    <row r="7088" spans="1:31" x14ac:dyDescent="0.25">
      <c r="A7088">
        <v>2429916</v>
      </c>
      <c r="B7088">
        <v>1</v>
      </c>
      <c r="C7088" t="s">
        <v>80</v>
      </c>
      <c r="D7088" t="s">
        <v>85</v>
      </c>
      <c r="E7088" t="s">
        <v>132</v>
      </c>
      <c r="F7088" t="s">
        <v>20298</v>
      </c>
      <c r="G7088" t="s">
        <v>198</v>
      </c>
      <c r="H7088" t="s">
        <v>135</v>
      </c>
      <c r="I7088" t="s">
        <v>136</v>
      </c>
      <c r="J7088" t="s">
        <v>137</v>
      </c>
      <c r="K7088" t="s">
        <v>138</v>
      </c>
      <c r="L7088" t="s">
        <v>20299</v>
      </c>
      <c r="M7088" t="s">
        <v>20300</v>
      </c>
      <c r="N7088">
        <v>8.9983333329999997</v>
      </c>
      <c r="O7088">
        <v>0</v>
      </c>
      <c r="P7088">
        <v>11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19.555383487695817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19.555383487695817</v>
      </c>
    </row>
    <row r="7089" spans="1:31" x14ac:dyDescent="0.25">
      <c r="A7089">
        <v>2430308</v>
      </c>
      <c r="B7089">
        <v>1</v>
      </c>
      <c r="C7089" t="s">
        <v>80</v>
      </c>
      <c r="D7089" t="s">
        <v>93</v>
      </c>
      <c r="E7089" t="s">
        <v>156</v>
      </c>
      <c r="F7089" t="s">
        <v>20301</v>
      </c>
      <c r="G7089" t="s">
        <v>2049</v>
      </c>
      <c r="H7089" t="s">
        <v>135</v>
      </c>
      <c r="I7089" t="s">
        <v>136</v>
      </c>
      <c r="J7089" t="s">
        <v>137</v>
      </c>
      <c r="K7089" t="s">
        <v>138</v>
      </c>
      <c r="L7089" t="s">
        <v>20302</v>
      </c>
      <c r="M7089" t="s">
        <v>20303</v>
      </c>
      <c r="N7089">
        <v>2.099722222</v>
      </c>
      <c r="O7089">
        <v>0</v>
      </c>
      <c r="P7089">
        <v>18</v>
      </c>
      <c r="Q7089">
        <v>0</v>
      </c>
      <c r="R7089">
        <v>33</v>
      </c>
      <c r="S7089">
        <v>0</v>
      </c>
      <c r="T7089">
        <v>12</v>
      </c>
      <c r="U7089">
        <v>0</v>
      </c>
      <c r="V7089">
        <v>0</v>
      </c>
      <c r="W7089">
        <v>0</v>
      </c>
      <c r="X7089">
        <v>13.336171235810282</v>
      </c>
      <c r="Y7089">
        <v>0</v>
      </c>
      <c r="Z7089">
        <v>1.6357581116762501</v>
      </c>
      <c r="AA7089">
        <v>0</v>
      </c>
      <c r="AB7089">
        <v>3.8455905995038275</v>
      </c>
      <c r="AC7089">
        <v>0</v>
      </c>
      <c r="AD7089">
        <v>0</v>
      </c>
      <c r="AE7089">
        <v>18.817519946990359</v>
      </c>
    </row>
    <row r="7090" spans="1:31" x14ac:dyDescent="0.25">
      <c r="A7090">
        <v>2430222</v>
      </c>
      <c r="B7090">
        <v>1</v>
      </c>
      <c r="C7090" t="s">
        <v>80</v>
      </c>
      <c r="D7090" t="s">
        <v>82</v>
      </c>
      <c r="E7090" t="s">
        <v>147</v>
      </c>
      <c r="F7090" t="s">
        <v>20304</v>
      </c>
      <c r="G7090" t="s">
        <v>1709</v>
      </c>
      <c r="H7090" t="s">
        <v>135</v>
      </c>
      <c r="I7090" t="s">
        <v>136</v>
      </c>
      <c r="J7090" t="s">
        <v>3</v>
      </c>
      <c r="K7090" t="s">
        <v>138</v>
      </c>
      <c r="L7090" t="s">
        <v>20305</v>
      </c>
      <c r="M7090" t="s">
        <v>20306</v>
      </c>
      <c r="N7090">
        <v>1.5149999999999999</v>
      </c>
      <c r="O7090">
        <v>0</v>
      </c>
      <c r="P7090">
        <v>229</v>
      </c>
      <c r="Q7090">
        <v>0</v>
      </c>
      <c r="R7090">
        <v>0</v>
      </c>
      <c r="S7090">
        <v>0</v>
      </c>
      <c r="T7090">
        <v>9</v>
      </c>
      <c r="U7090">
        <v>0</v>
      </c>
      <c r="V7090">
        <v>0</v>
      </c>
      <c r="W7090">
        <v>0</v>
      </c>
      <c r="X7090">
        <v>93.855715034995612</v>
      </c>
      <c r="Y7090">
        <v>0</v>
      </c>
      <c r="Z7090">
        <v>0</v>
      </c>
      <c r="AA7090">
        <v>0</v>
      </c>
      <c r="AB7090">
        <v>4.0571379755844399</v>
      </c>
      <c r="AC7090">
        <v>0</v>
      </c>
      <c r="AD7090">
        <v>0</v>
      </c>
      <c r="AE7090">
        <v>97.912853010580051</v>
      </c>
    </row>
    <row r="7091" spans="1:31" x14ac:dyDescent="0.25">
      <c r="A7091">
        <v>2430059</v>
      </c>
      <c r="B7091">
        <v>1</v>
      </c>
      <c r="C7091" t="s">
        <v>80</v>
      </c>
      <c r="D7091" t="s">
        <v>82</v>
      </c>
      <c r="E7091" t="s">
        <v>132</v>
      </c>
      <c r="F7091" t="s">
        <v>20307</v>
      </c>
      <c r="G7091" t="s">
        <v>153</v>
      </c>
      <c r="H7091" t="s">
        <v>135</v>
      </c>
      <c r="I7091" t="s">
        <v>136</v>
      </c>
      <c r="J7091" t="s">
        <v>137</v>
      </c>
      <c r="K7091" t="s">
        <v>138</v>
      </c>
      <c r="L7091" t="s">
        <v>20308</v>
      </c>
      <c r="M7091" t="s">
        <v>20309</v>
      </c>
      <c r="N7091">
        <v>2.2833333329999999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5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2.3600052147766668</v>
      </c>
      <c r="AC7091">
        <v>0</v>
      </c>
      <c r="AD7091">
        <v>0</v>
      </c>
      <c r="AE7091">
        <v>2.3600052147766668</v>
      </c>
    </row>
    <row r="7092" spans="1:31" x14ac:dyDescent="0.25">
      <c r="A7092">
        <v>2430165</v>
      </c>
      <c r="B7092">
        <v>1</v>
      </c>
      <c r="C7092" t="s">
        <v>80</v>
      </c>
      <c r="D7092" t="s">
        <v>103</v>
      </c>
      <c r="E7092" t="s">
        <v>161</v>
      </c>
      <c r="F7092" t="s">
        <v>4324</v>
      </c>
      <c r="G7092" t="s">
        <v>256</v>
      </c>
      <c r="H7092" t="s">
        <v>144</v>
      </c>
      <c r="I7092" t="s">
        <v>136</v>
      </c>
      <c r="J7092" t="s">
        <v>137</v>
      </c>
      <c r="K7092" t="s">
        <v>138</v>
      </c>
      <c r="L7092" t="s">
        <v>20310</v>
      </c>
      <c r="M7092" t="s">
        <v>20311</v>
      </c>
      <c r="N7092">
        <v>4.0541666660000004</v>
      </c>
      <c r="O7092">
        <v>0</v>
      </c>
      <c r="P7092">
        <v>1</v>
      </c>
      <c r="Q7092">
        <v>0</v>
      </c>
      <c r="R7092">
        <v>12</v>
      </c>
      <c r="S7092">
        <v>0</v>
      </c>
      <c r="T7092">
        <v>3</v>
      </c>
      <c r="U7092">
        <v>0</v>
      </c>
      <c r="V7092">
        <v>0</v>
      </c>
      <c r="W7092">
        <v>0</v>
      </c>
      <c r="X7092">
        <v>1.2377082052442874</v>
      </c>
      <c r="Y7092">
        <v>0</v>
      </c>
      <c r="Z7092">
        <v>37.528422298874787</v>
      </c>
      <c r="AA7092">
        <v>0</v>
      </c>
      <c r="AB7092">
        <v>0</v>
      </c>
      <c r="AC7092">
        <v>0</v>
      </c>
      <c r="AD7092">
        <v>0</v>
      </c>
      <c r="AE7092">
        <v>38.766130504119076</v>
      </c>
    </row>
    <row r="7093" spans="1:31" x14ac:dyDescent="0.25">
      <c r="A7093">
        <v>2430039</v>
      </c>
      <c r="B7093">
        <v>1</v>
      </c>
      <c r="C7093" t="s">
        <v>80</v>
      </c>
      <c r="D7093" t="s">
        <v>97</v>
      </c>
      <c r="E7093" t="s">
        <v>147</v>
      </c>
      <c r="F7093" t="s">
        <v>20312</v>
      </c>
      <c r="G7093" t="s">
        <v>149</v>
      </c>
      <c r="H7093" t="s">
        <v>135</v>
      </c>
      <c r="I7093" t="s">
        <v>136</v>
      </c>
      <c r="J7093" t="s">
        <v>137</v>
      </c>
      <c r="K7093" t="s">
        <v>138</v>
      </c>
      <c r="L7093" t="s">
        <v>20313</v>
      </c>
      <c r="M7093" t="s">
        <v>20314</v>
      </c>
      <c r="N7093">
        <v>1.493055555</v>
      </c>
      <c r="O7093">
        <v>0</v>
      </c>
      <c r="P7093">
        <v>7</v>
      </c>
      <c r="Q7093">
        <v>0</v>
      </c>
      <c r="R7093">
        <v>1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9.7678126603683992</v>
      </c>
      <c r="Y7093">
        <v>0</v>
      </c>
      <c r="Z7093">
        <v>4.3301214099286502</v>
      </c>
      <c r="AA7093">
        <v>0</v>
      </c>
      <c r="AB7093">
        <v>0</v>
      </c>
      <c r="AC7093">
        <v>0</v>
      </c>
      <c r="AD7093">
        <v>0</v>
      </c>
      <c r="AE7093">
        <v>14.09793407029705</v>
      </c>
    </row>
    <row r="7094" spans="1:31" x14ac:dyDescent="0.25">
      <c r="A7094">
        <v>2430371</v>
      </c>
      <c r="B7094">
        <v>1</v>
      </c>
      <c r="C7094" t="s">
        <v>80</v>
      </c>
      <c r="D7094" t="s">
        <v>82</v>
      </c>
      <c r="E7094" t="s">
        <v>156</v>
      </c>
      <c r="F7094" t="s">
        <v>20315</v>
      </c>
      <c r="G7094" t="s">
        <v>175</v>
      </c>
      <c r="H7094" t="s">
        <v>135</v>
      </c>
      <c r="I7094" t="s">
        <v>136</v>
      </c>
      <c r="J7094" t="s">
        <v>137</v>
      </c>
      <c r="K7094" t="s">
        <v>138</v>
      </c>
      <c r="L7094" t="s">
        <v>20316</v>
      </c>
      <c r="M7094" t="s">
        <v>20317</v>
      </c>
      <c r="N7094">
        <v>0.34277777700000001</v>
      </c>
      <c r="O7094">
        <v>0</v>
      </c>
      <c r="P7094">
        <v>838</v>
      </c>
      <c r="Q7094">
        <v>0</v>
      </c>
      <c r="R7094">
        <v>0</v>
      </c>
      <c r="S7094">
        <v>0</v>
      </c>
      <c r="T7094">
        <v>93</v>
      </c>
      <c r="U7094">
        <v>0</v>
      </c>
      <c r="V7094">
        <v>0</v>
      </c>
      <c r="W7094">
        <v>0</v>
      </c>
      <c r="X7094">
        <v>111.29636504407155</v>
      </c>
      <c r="Y7094">
        <v>0</v>
      </c>
      <c r="Z7094">
        <v>0</v>
      </c>
      <c r="AA7094">
        <v>0</v>
      </c>
      <c r="AB7094">
        <v>19.487121309576381</v>
      </c>
      <c r="AC7094">
        <v>0</v>
      </c>
      <c r="AD7094">
        <v>0</v>
      </c>
      <c r="AE7094">
        <v>130.78348635364793</v>
      </c>
    </row>
    <row r="7095" spans="1:31" x14ac:dyDescent="0.25">
      <c r="A7095">
        <v>2429853</v>
      </c>
      <c r="B7095">
        <v>1</v>
      </c>
      <c r="C7095" t="s">
        <v>80</v>
      </c>
      <c r="D7095" t="s">
        <v>90</v>
      </c>
      <c r="E7095" t="s">
        <v>132</v>
      </c>
      <c r="F7095" t="s">
        <v>20318</v>
      </c>
      <c r="G7095" t="s">
        <v>134</v>
      </c>
      <c r="H7095" t="s">
        <v>135</v>
      </c>
      <c r="I7095" t="s">
        <v>136</v>
      </c>
      <c r="J7095" t="s">
        <v>137</v>
      </c>
      <c r="K7095" t="s">
        <v>138</v>
      </c>
      <c r="L7095" t="s">
        <v>20319</v>
      </c>
      <c r="M7095" t="s">
        <v>20320</v>
      </c>
      <c r="N7095">
        <v>0.95861111099999996</v>
      </c>
      <c r="O7095">
        <v>0</v>
      </c>
      <c r="P7095">
        <v>3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0.78194139007569341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0.78194139007569341</v>
      </c>
    </row>
    <row r="7096" spans="1:31" x14ac:dyDescent="0.25">
      <c r="A7096">
        <v>2430185</v>
      </c>
      <c r="B7096">
        <v>1</v>
      </c>
      <c r="C7096" t="s">
        <v>80</v>
      </c>
      <c r="D7096" t="s">
        <v>106</v>
      </c>
      <c r="E7096" t="s">
        <v>141</v>
      </c>
      <c r="F7096" t="s">
        <v>4351</v>
      </c>
      <c r="G7096" t="s">
        <v>143</v>
      </c>
      <c r="H7096" t="s">
        <v>144</v>
      </c>
      <c r="I7096" t="s">
        <v>136</v>
      </c>
      <c r="J7096" t="s">
        <v>137</v>
      </c>
      <c r="K7096" t="s">
        <v>138</v>
      </c>
      <c r="L7096" t="s">
        <v>20321</v>
      </c>
      <c r="M7096" t="s">
        <v>20322</v>
      </c>
      <c r="N7096">
        <v>0.72138888800000001</v>
      </c>
      <c r="O7096">
        <v>2</v>
      </c>
      <c r="P7096">
        <v>742</v>
      </c>
      <c r="Q7096">
        <v>87</v>
      </c>
      <c r="R7096">
        <v>130</v>
      </c>
      <c r="S7096">
        <v>10</v>
      </c>
      <c r="T7096">
        <v>99</v>
      </c>
      <c r="U7096">
        <v>1</v>
      </c>
      <c r="V7096">
        <v>0</v>
      </c>
      <c r="W7096">
        <v>0.27625267765777106</v>
      </c>
      <c r="X7096">
        <v>104.2053515781607</v>
      </c>
      <c r="Y7096">
        <v>48.174136626377773</v>
      </c>
      <c r="Z7096">
        <v>14.320741027039627</v>
      </c>
      <c r="AA7096">
        <v>6.9882155869427915</v>
      </c>
      <c r="AB7096">
        <v>44.257334758349565</v>
      </c>
      <c r="AC7096">
        <v>13.280099269018944</v>
      </c>
      <c r="AD7096">
        <v>0</v>
      </c>
      <c r="AE7096">
        <v>231.50213152354718</v>
      </c>
    </row>
    <row r="7097" spans="1:31" x14ac:dyDescent="0.25">
      <c r="A7097">
        <v>2430434</v>
      </c>
      <c r="B7097">
        <v>1</v>
      </c>
      <c r="C7097" t="s">
        <v>80</v>
      </c>
      <c r="D7097" t="s">
        <v>110</v>
      </c>
      <c r="E7097" t="s">
        <v>147</v>
      </c>
      <c r="F7097" t="s">
        <v>20323</v>
      </c>
      <c r="G7097" t="s">
        <v>171</v>
      </c>
      <c r="H7097" t="s">
        <v>135</v>
      </c>
      <c r="I7097" t="s">
        <v>136</v>
      </c>
      <c r="J7097" t="s">
        <v>137</v>
      </c>
      <c r="K7097" t="s">
        <v>138</v>
      </c>
      <c r="L7097" t="s">
        <v>20324</v>
      </c>
      <c r="M7097" t="s">
        <v>20325</v>
      </c>
      <c r="N7097">
        <v>0.830555555</v>
      </c>
      <c r="O7097">
        <v>0</v>
      </c>
      <c r="P7097">
        <v>115</v>
      </c>
      <c r="Q7097">
        <v>0</v>
      </c>
      <c r="R7097">
        <v>0</v>
      </c>
      <c r="S7097">
        <v>0</v>
      </c>
      <c r="T7097">
        <v>30</v>
      </c>
      <c r="U7097">
        <v>0</v>
      </c>
      <c r="V7097">
        <v>0</v>
      </c>
      <c r="W7097">
        <v>0</v>
      </c>
      <c r="X7097">
        <v>32.619147207184682</v>
      </c>
      <c r="Y7097">
        <v>0</v>
      </c>
      <c r="Z7097">
        <v>0</v>
      </c>
      <c r="AA7097">
        <v>0</v>
      </c>
      <c r="AB7097">
        <v>14.392085351088003</v>
      </c>
      <c r="AC7097">
        <v>0</v>
      </c>
      <c r="AD7097">
        <v>0</v>
      </c>
      <c r="AE7097">
        <v>47.011232558272681</v>
      </c>
    </row>
    <row r="7098" spans="1:31" x14ac:dyDescent="0.25">
      <c r="A7098">
        <v>2430285</v>
      </c>
      <c r="B7098">
        <v>1</v>
      </c>
      <c r="C7098" t="s">
        <v>80</v>
      </c>
      <c r="D7098" t="s">
        <v>82</v>
      </c>
      <c r="E7098" t="s">
        <v>132</v>
      </c>
      <c r="F7098" t="s">
        <v>20326</v>
      </c>
      <c r="G7098" t="s">
        <v>249</v>
      </c>
      <c r="H7098" t="s">
        <v>135</v>
      </c>
      <c r="I7098" t="s">
        <v>136</v>
      </c>
      <c r="J7098" t="s">
        <v>137</v>
      </c>
      <c r="K7098" t="s">
        <v>138</v>
      </c>
      <c r="L7098" t="s">
        <v>20327</v>
      </c>
      <c r="M7098" t="s">
        <v>20328</v>
      </c>
      <c r="N7098">
        <v>1.8505555549999999</v>
      </c>
      <c r="O7098">
        <v>0</v>
      </c>
      <c r="P7098">
        <v>1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6.1587946311309448E-2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6.1587946311309448E-2</v>
      </c>
    </row>
    <row r="7099" spans="1:31" x14ac:dyDescent="0.25">
      <c r="A7099">
        <v>2429893</v>
      </c>
      <c r="B7099">
        <v>1</v>
      </c>
      <c r="C7099" t="s">
        <v>81</v>
      </c>
      <c r="D7099" t="s">
        <v>112</v>
      </c>
      <c r="E7099" t="s">
        <v>147</v>
      </c>
      <c r="F7099" t="s">
        <v>6870</v>
      </c>
      <c r="G7099" t="s">
        <v>187</v>
      </c>
      <c r="H7099" t="s">
        <v>135</v>
      </c>
      <c r="I7099" t="s">
        <v>136</v>
      </c>
      <c r="J7099" t="s">
        <v>137</v>
      </c>
      <c r="K7099" t="s">
        <v>164</v>
      </c>
      <c r="L7099" t="s">
        <v>20329</v>
      </c>
      <c r="M7099" t="s">
        <v>20330</v>
      </c>
      <c r="N7099">
        <v>7.5541666660000004</v>
      </c>
      <c r="O7099">
        <v>0</v>
      </c>
      <c r="P7099">
        <v>140</v>
      </c>
      <c r="Q7099">
        <v>0</v>
      </c>
      <c r="R7099">
        <v>3</v>
      </c>
      <c r="S7099">
        <v>0</v>
      </c>
      <c r="T7099">
        <v>23</v>
      </c>
      <c r="U7099">
        <v>0</v>
      </c>
      <c r="V7099">
        <v>0</v>
      </c>
      <c r="W7099">
        <v>0</v>
      </c>
      <c r="X7099">
        <v>182.34687637191976</v>
      </c>
      <c r="Y7099">
        <v>0</v>
      </c>
      <c r="Z7099">
        <v>0</v>
      </c>
      <c r="AA7099">
        <v>0</v>
      </c>
      <c r="AB7099">
        <v>226.76613343632306</v>
      </c>
      <c r="AC7099">
        <v>0</v>
      </c>
      <c r="AD7099">
        <v>0</v>
      </c>
      <c r="AE7099">
        <v>409.11300980824285</v>
      </c>
    </row>
    <row r="7100" spans="1:31" x14ac:dyDescent="0.25">
      <c r="A7100">
        <v>2429933</v>
      </c>
      <c r="B7100">
        <v>1</v>
      </c>
      <c r="C7100" t="s">
        <v>80</v>
      </c>
      <c r="D7100" t="s">
        <v>106</v>
      </c>
      <c r="E7100" t="s">
        <v>178</v>
      </c>
      <c r="F7100" t="s">
        <v>20331</v>
      </c>
      <c r="G7100" t="s">
        <v>187</v>
      </c>
      <c r="H7100" t="s">
        <v>144</v>
      </c>
      <c r="I7100" t="s">
        <v>136</v>
      </c>
      <c r="J7100" t="s">
        <v>137</v>
      </c>
      <c r="K7100" t="s">
        <v>164</v>
      </c>
      <c r="L7100" t="s">
        <v>20332</v>
      </c>
      <c r="M7100" t="s">
        <v>20333</v>
      </c>
      <c r="N7100">
        <v>6.3222222219999997</v>
      </c>
      <c r="O7100">
        <v>7</v>
      </c>
      <c r="P7100">
        <v>2158</v>
      </c>
      <c r="Q7100">
        <v>59</v>
      </c>
      <c r="R7100">
        <v>258</v>
      </c>
      <c r="S7100">
        <v>27</v>
      </c>
      <c r="T7100">
        <v>350</v>
      </c>
      <c r="U7100">
        <v>0</v>
      </c>
      <c r="V7100">
        <v>0</v>
      </c>
      <c r="W7100">
        <v>9.1267272267480539</v>
      </c>
      <c r="X7100">
        <v>2015.8144374097712</v>
      </c>
      <c r="Y7100">
        <v>287.39506210955363</v>
      </c>
      <c r="Z7100">
        <v>696.67768765468577</v>
      </c>
      <c r="AA7100">
        <v>474.77825920384203</v>
      </c>
      <c r="AB7100">
        <v>1623.9520238965467</v>
      </c>
      <c r="AC7100">
        <v>0</v>
      </c>
      <c r="AD7100">
        <v>0</v>
      </c>
      <c r="AE7100">
        <v>5107.7441975011479</v>
      </c>
    </row>
    <row r="7101" spans="1:31" x14ac:dyDescent="0.25">
      <c r="A7101">
        <v>2430056</v>
      </c>
      <c r="B7101">
        <v>1</v>
      </c>
      <c r="C7101" t="s">
        <v>80</v>
      </c>
      <c r="D7101" t="s">
        <v>82</v>
      </c>
      <c r="E7101" t="s">
        <v>132</v>
      </c>
      <c r="F7101" t="s">
        <v>18428</v>
      </c>
      <c r="G7101" t="s">
        <v>1709</v>
      </c>
      <c r="H7101" t="s">
        <v>135</v>
      </c>
      <c r="I7101" t="s">
        <v>136</v>
      </c>
      <c r="J7101" t="s">
        <v>137</v>
      </c>
      <c r="K7101" t="s">
        <v>138</v>
      </c>
      <c r="L7101" t="s">
        <v>20334</v>
      </c>
      <c r="M7101" t="s">
        <v>20335</v>
      </c>
      <c r="N7101">
        <v>1.8252777769999999</v>
      </c>
      <c r="O7101">
        <v>0</v>
      </c>
      <c r="P7101">
        <v>1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1.0421358650123056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1.0421358650123056</v>
      </c>
    </row>
    <row r="7102" spans="1:31" x14ac:dyDescent="0.25">
      <c r="A7102">
        <v>2429956</v>
      </c>
      <c r="B7102">
        <v>1</v>
      </c>
      <c r="C7102" t="s">
        <v>81</v>
      </c>
      <c r="D7102" t="s">
        <v>128</v>
      </c>
      <c r="E7102" t="s">
        <v>178</v>
      </c>
      <c r="F7102" t="s">
        <v>20336</v>
      </c>
      <c r="G7102" t="s">
        <v>143</v>
      </c>
      <c r="H7102" t="s">
        <v>144</v>
      </c>
      <c r="I7102" t="s">
        <v>136</v>
      </c>
      <c r="J7102" t="s">
        <v>137</v>
      </c>
      <c r="K7102" t="s">
        <v>138</v>
      </c>
      <c r="L7102" t="s">
        <v>20337</v>
      </c>
      <c r="M7102" t="s">
        <v>20338</v>
      </c>
      <c r="N7102">
        <v>0.62638888800000003</v>
      </c>
      <c r="O7102">
        <v>20</v>
      </c>
      <c r="P7102">
        <v>107</v>
      </c>
      <c r="Q7102">
        <v>300</v>
      </c>
      <c r="R7102">
        <v>97</v>
      </c>
      <c r="S7102">
        <v>11</v>
      </c>
      <c r="T7102">
        <v>5</v>
      </c>
      <c r="U7102">
        <v>0</v>
      </c>
      <c r="V7102">
        <v>0</v>
      </c>
      <c r="W7102">
        <v>1.3244130134970278</v>
      </c>
      <c r="X7102">
        <v>18.509696330256862</v>
      </c>
      <c r="Y7102">
        <v>17.098671048710173</v>
      </c>
      <c r="Z7102">
        <v>5.4832981622768484</v>
      </c>
      <c r="AA7102">
        <v>5.1141815189407787</v>
      </c>
      <c r="AB7102">
        <v>4.3430318231360987</v>
      </c>
      <c r="AC7102">
        <v>0</v>
      </c>
      <c r="AD7102">
        <v>0</v>
      </c>
      <c r="AE7102">
        <v>51.87329189681779</v>
      </c>
    </row>
    <row r="7103" spans="1:31" x14ac:dyDescent="0.25">
      <c r="A7103">
        <v>2429976</v>
      </c>
      <c r="B7103">
        <v>1</v>
      </c>
      <c r="C7103" t="s">
        <v>80</v>
      </c>
      <c r="D7103" t="s">
        <v>95</v>
      </c>
      <c r="E7103" t="s">
        <v>132</v>
      </c>
      <c r="F7103" t="s">
        <v>20141</v>
      </c>
      <c r="G7103" t="s">
        <v>153</v>
      </c>
      <c r="H7103" t="s">
        <v>135</v>
      </c>
      <c r="I7103" t="s">
        <v>136</v>
      </c>
      <c r="J7103" t="s">
        <v>137</v>
      </c>
      <c r="K7103" t="s">
        <v>138</v>
      </c>
      <c r="L7103" t="s">
        <v>20339</v>
      </c>
      <c r="M7103" t="s">
        <v>20340</v>
      </c>
      <c r="N7103">
        <v>1.487777777</v>
      </c>
      <c r="O7103">
        <v>0</v>
      </c>
      <c r="P7103">
        <v>4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1.4422015048472201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1.4422015048472201</v>
      </c>
    </row>
    <row r="7104" spans="1:31" x14ac:dyDescent="0.25">
      <c r="A7104">
        <v>2430368</v>
      </c>
      <c r="B7104">
        <v>1</v>
      </c>
      <c r="C7104" t="s">
        <v>80</v>
      </c>
      <c r="D7104" t="s">
        <v>110</v>
      </c>
      <c r="E7104" t="s">
        <v>132</v>
      </c>
      <c r="F7104" t="s">
        <v>20341</v>
      </c>
      <c r="G7104" t="s">
        <v>134</v>
      </c>
      <c r="H7104" t="s">
        <v>135</v>
      </c>
      <c r="I7104" t="s">
        <v>136</v>
      </c>
      <c r="J7104" t="s">
        <v>137</v>
      </c>
      <c r="K7104" t="s">
        <v>138</v>
      </c>
      <c r="L7104" t="s">
        <v>20342</v>
      </c>
      <c r="M7104" t="s">
        <v>20343</v>
      </c>
      <c r="N7104">
        <v>0.97083333299999997</v>
      </c>
      <c r="O7104">
        <v>0</v>
      </c>
      <c r="P7104">
        <v>2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1.3791303547346663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1.3791303547346663</v>
      </c>
    </row>
    <row r="7105" spans="1:31" x14ac:dyDescent="0.25">
      <c r="A7105">
        <v>2430311</v>
      </c>
      <c r="B7105">
        <v>1</v>
      </c>
      <c r="C7105" t="s">
        <v>80</v>
      </c>
      <c r="D7105" t="s">
        <v>92</v>
      </c>
      <c r="E7105" t="s">
        <v>132</v>
      </c>
      <c r="F7105" t="s">
        <v>20344</v>
      </c>
      <c r="G7105" t="s">
        <v>198</v>
      </c>
      <c r="H7105" t="s">
        <v>135</v>
      </c>
      <c r="I7105" t="s">
        <v>136</v>
      </c>
      <c r="J7105" t="s">
        <v>137</v>
      </c>
      <c r="K7105" t="s">
        <v>138</v>
      </c>
      <c r="L7105" t="s">
        <v>20345</v>
      </c>
      <c r="M7105" t="s">
        <v>20346</v>
      </c>
      <c r="N7105">
        <v>1.190833333</v>
      </c>
      <c r="O7105">
        <v>0</v>
      </c>
      <c r="P7105">
        <v>1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0.93055580927153991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0.93055580927153991</v>
      </c>
    </row>
    <row r="7106" spans="1:31" x14ac:dyDescent="0.25">
      <c r="A7106">
        <v>2430411</v>
      </c>
      <c r="B7106">
        <v>1</v>
      </c>
      <c r="C7106" t="s">
        <v>80</v>
      </c>
      <c r="D7106" t="s">
        <v>82</v>
      </c>
      <c r="E7106" t="s">
        <v>132</v>
      </c>
      <c r="F7106" t="s">
        <v>20347</v>
      </c>
      <c r="G7106" t="s">
        <v>198</v>
      </c>
      <c r="H7106" t="s">
        <v>135</v>
      </c>
      <c r="I7106" t="s">
        <v>136</v>
      </c>
      <c r="J7106" t="s">
        <v>137</v>
      </c>
      <c r="K7106" t="s">
        <v>138</v>
      </c>
      <c r="L7106" t="s">
        <v>20348</v>
      </c>
      <c r="M7106" t="s">
        <v>20349</v>
      </c>
      <c r="N7106">
        <v>6.2436111109999999</v>
      </c>
      <c r="O7106">
        <v>0</v>
      </c>
      <c r="P7106">
        <v>6</v>
      </c>
      <c r="Q7106">
        <v>0</v>
      </c>
      <c r="R7106">
        <v>0</v>
      </c>
      <c r="S7106">
        <v>0</v>
      </c>
      <c r="T7106">
        <v>2</v>
      </c>
      <c r="U7106">
        <v>0</v>
      </c>
      <c r="V7106">
        <v>0</v>
      </c>
      <c r="W7106">
        <v>0</v>
      </c>
      <c r="X7106">
        <v>2.2507878286629879</v>
      </c>
      <c r="Y7106">
        <v>0</v>
      </c>
      <c r="Z7106">
        <v>0</v>
      </c>
      <c r="AA7106">
        <v>0</v>
      </c>
      <c r="AB7106">
        <v>7.5833468351837023</v>
      </c>
      <c r="AC7106">
        <v>0</v>
      </c>
      <c r="AD7106">
        <v>0</v>
      </c>
      <c r="AE7106">
        <v>9.8341346638466902</v>
      </c>
    </row>
    <row r="7107" spans="1:31" x14ac:dyDescent="0.25">
      <c r="A7107">
        <v>2429870</v>
      </c>
      <c r="B7107">
        <v>1</v>
      </c>
      <c r="C7107" t="s">
        <v>80</v>
      </c>
      <c r="D7107" t="s">
        <v>83</v>
      </c>
      <c r="E7107" t="s">
        <v>132</v>
      </c>
      <c r="F7107" t="s">
        <v>20350</v>
      </c>
      <c r="G7107" t="s">
        <v>153</v>
      </c>
      <c r="H7107" t="s">
        <v>135</v>
      </c>
      <c r="I7107" t="s">
        <v>136</v>
      </c>
      <c r="J7107" t="s">
        <v>137</v>
      </c>
      <c r="K7107" t="s">
        <v>138</v>
      </c>
      <c r="L7107" t="s">
        <v>20351</v>
      </c>
      <c r="M7107" t="s">
        <v>20352</v>
      </c>
      <c r="N7107">
        <v>1.1427777770000001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2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2.0989621759150059</v>
      </c>
      <c r="AC7107">
        <v>0</v>
      </c>
      <c r="AD7107">
        <v>0</v>
      </c>
      <c r="AE7107">
        <v>2.0989621759150059</v>
      </c>
    </row>
    <row r="7108" spans="1:31" x14ac:dyDescent="0.25">
      <c r="A7108">
        <v>2430088</v>
      </c>
      <c r="B7108">
        <v>1</v>
      </c>
      <c r="C7108" t="s">
        <v>80</v>
      </c>
      <c r="D7108" t="s">
        <v>97</v>
      </c>
      <c r="E7108" t="s">
        <v>161</v>
      </c>
      <c r="F7108" t="s">
        <v>20353</v>
      </c>
      <c r="G7108" t="s">
        <v>256</v>
      </c>
      <c r="H7108" t="s">
        <v>144</v>
      </c>
      <c r="I7108" t="s">
        <v>136</v>
      </c>
      <c r="J7108" t="s">
        <v>137</v>
      </c>
      <c r="K7108" t="s">
        <v>138</v>
      </c>
      <c r="L7108" t="s">
        <v>20354</v>
      </c>
      <c r="M7108" t="s">
        <v>20355</v>
      </c>
      <c r="N7108">
        <v>1.323611111</v>
      </c>
      <c r="O7108">
        <v>0</v>
      </c>
      <c r="P7108">
        <v>42</v>
      </c>
      <c r="Q7108">
        <v>0</v>
      </c>
      <c r="R7108">
        <v>81</v>
      </c>
      <c r="S7108">
        <v>0</v>
      </c>
      <c r="T7108">
        <v>22</v>
      </c>
      <c r="U7108">
        <v>0</v>
      </c>
      <c r="V7108">
        <v>0</v>
      </c>
      <c r="W7108">
        <v>0</v>
      </c>
      <c r="X7108">
        <v>68.916560070515445</v>
      </c>
      <c r="Y7108">
        <v>0</v>
      </c>
      <c r="Z7108">
        <v>7.1900138577714294</v>
      </c>
      <c r="AA7108">
        <v>0</v>
      </c>
      <c r="AB7108">
        <v>13.518976219008733</v>
      </c>
      <c r="AC7108">
        <v>0</v>
      </c>
      <c r="AD7108">
        <v>0</v>
      </c>
      <c r="AE7108">
        <v>89.625550147295613</v>
      </c>
    </row>
    <row r="7109" spans="1:31" x14ac:dyDescent="0.25">
      <c r="A7109">
        <v>2430397</v>
      </c>
      <c r="B7109">
        <v>1</v>
      </c>
      <c r="C7109" t="s">
        <v>81</v>
      </c>
      <c r="D7109" t="s">
        <v>118</v>
      </c>
      <c r="E7109" t="s">
        <v>132</v>
      </c>
      <c r="F7109" t="s">
        <v>20356</v>
      </c>
      <c r="G7109" t="s">
        <v>134</v>
      </c>
      <c r="H7109" t="s">
        <v>135</v>
      </c>
      <c r="I7109" t="s">
        <v>136</v>
      </c>
      <c r="J7109" t="s">
        <v>137</v>
      </c>
      <c r="K7109" t="s">
        <v>138</v>
      </c>
      <c r="L7109" t="s">
        <v>20357</v>
      </c>
      <c r="M7109" t="s">
        <v>20358</v>
      </c>
      <c r="N7109">
        <v>0.63555555500000005</v>
      </c>
      <c r="O7109">
        <v>0</v>
      </c>
      <c r="P7109">
        <v>9</v>
      </c>
      <c r="Q7109">
        <v>0</v>
      </c>
      <c r="R7109">
        <v>0</v>
      </c>
      <c r="S7109">
        <v>0</v>
      </c>
      <c r="T7109">
        <v>4</v>
      </c>
      <c r="U7109">
        <v>0</v>
      </c>
      <c r="V7109">
        <v>0</v>
      </c>
      <c r="W7109">
        <v>0</v>
      </c>
      <c r="X7109">
        <v>1.0911580302558352</v>
      </c>
      <c r="Y7109">
        <v>0</v>
      </c>
      <c r="Z7109">
        <v>0</v>
      </c>
      <c r="AA7109">
        <v>0</v>
      </c>
      <c r="AB7109">
        <v>1.4510672636566926</v>
      </c>
      <c r="AC7109">
        <v>0</v>
      </c>
      <c r="AD7109">
        <v>0</v>
      </c>
      <c r="AE7109">
        <v>2.5422252939125278</v>
      </c>
    </row>
    <row r="7110" spans="1:31" x14ac:dyDescent="0.25">
      <c r="A7110">
        <v>2429856</v>
      </c>
      <c r="B7110">
        <v>1</v>
      </c>
      <c r="C7110" t="s">
        <v>80</v>
      </c>
      <c r="D7110" t="s">
        <v>96</v>
      </c>
      <c r="E7110" t="s">
        <v>132</v>
      </c>
      <c r="F7110" t="s">
        <v>20359</v>
      </c>
      <c r="G7110" t="s">
        <v>134</v>
      </c>
      <c r="H7110" t="s">
        <v>135</v>
      </c>
      <c r="I7110" t="s">
        <v>136</v>
      </c>
      <c r="J7110" t="s">
        <v>137</v>
      </c>
      <c r="K7110" t="s">
        <v>138</v>
      </c>
      <c r="L7110" t="s">
        <v>20360</v>
      </c>
      <c r="M7110" t="s">
        <v>20361</v>
      </c>
      <c r="N7110">
        <v>0.89472222199999996</v>
      </c>
      <c r="O7110">
        <v>0</v>
      </c>
      <c r="P7110">
        <v>0</v>
      </c>
      <c r="Q7110">
        <v>0</v>
      </c>
      <c r="R7110">
        <v>1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</row>
    <row r="7111" spans="1:31" x14ac:dyDescent="0.25">
      <c r="A7111">
        <v>2430234</v>
      </c>
      <c r="B7111">
        <v>1</v>
      </c>
      <c r="C7111" t="s">
        <v>80</v>
      </c>
      <c r="D7111" t="s">
        <v>87</v>
      </c>
      <c r="E7111" t="s">
        <v>147</v>
      </c>
      <c r="F7111" t="s">
        <v>20362</v>
      </c>
      <c r="G7111" t="s">
        <v>479</v>
      </c>
      <c r="H7111" t="s">
        <v>135</v>
      </c>
      <c r="I7111" t="s">
        <v>136</v>
      </c>
      <c r="J7111" t="s">
        <v>137</v>
      </c>
      <c r="K7111" t="s">
        <v>138</v>
      </c>
      <c r="L7111" t="s">
        <v>20363</v>
      </c>
      <c r="M7111" t="s">
        <v>20364</v>
      </c>
      <c r="N7111">
        <v>2.4619444439999998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1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68.3681001198415</v>
      </c>
      <c r="AE7111">
        <v>68.3681001198415</v>
      </c>
    </row>
    <row r="7112" spans="1:31" x14ac:dyDescent="0.25">
      <c r="A7112">
        <v>2430380</v>
      </c>
      <c r="B7112">
        <v>1</v>
      </c>
      <c r="C7112" t="s">
        <v>80</v>
      </c>
      <c r="D7112" t="s">
        <v>84</v>
      </c>
      <c r="E7112" t="s">
        <v>147</v>
      </c>
      <c r="F7112" t="s">
        <v>20365</v>
      </c>
      <c r="G7112" t="s">
        <v>1901</v>
      </c>
      <c r="H7112" t="s">
        <v>135</v>
      </c>
      <c r="I7112" t="s">
        <v>136</v>
      </c>
      <c r="J7112" t="s">
        <v>137</v>
      </c>
      <c r="K7112" t="s">
        <v>138</v>
      </c>
      <c r="L7112" t="s">
        <v>20366</v>
      </c>
      <c r="M7112" t="s">
        <v>20367</v>
      </c>
      <c r="N7112">
        <v>0.38972222200000001</v>
      </c>
      <c r="O7112">
        <v>0</v>
      </c>
      <c r="P7112">
        <v>12</v>
      </c>
      <c r="Q7112">
        <v>0</v>
      </c>
      <c r="R7112">
        <v>0</v>
      </c>
      <c r="S7112">
        <v>0</v>
      </c>
      <c r="T7112">
        <v>23</v>
      </c>
      <c r="U7112">
        <v>0</v>
      </c>
      <c r="V7112">
        <v>0</v>
      </c>
      <c r="W7112">
        <v>0</v>
      </c>
      <c r="X7112">
        <v>2.4398892213552816</v>
      </c>
      <c r="Y7112">
        <v>0</v>
      </c>
      <c r="Z7112">
        <v>0</v>
      </c>
      <c r="AA7112">
        <v>0</v>
      </c>
      <c r="AB7112">
        <v>23.467630787232924</v>
      </c>
      <c r="AC7112">
        <v>0</v>
      </c>
      <c r="AD7112">
        <v>0</v>
      </c>
      <c r="AE7112">
        <v>25.907520008588207</v>
      </c>
    </row>
    <row r="7113" spans="1:31" x14ac:dyDescent="0.25">
      <c r="A7113">
        <v>2430334</v>
      </c>
      <c r="B7113">
        <v>1</v>
      </c>
      <c r="C7113" t="s">
        <v>80</v>
      </c>
      <c r="D7113" t="s">
        <v>93</v>
      </c>
      <c r="E7113" t="s">
        <v>156</v>
      </c>
      <c r="F7113" t="s">
        <v>20368</v>
      </c>
      <c r="G7113" t="s">
        <v>175</v>
      </c>
      <c r="H7113" t="s">
        <v>135</v>
      </c>
      <c r="I7113" t="s">
        <v>136</v>
      </c>
      <c r="J7113" t="s">
        <v>137</v>
      </c>
      <c r="K7113" t="s">
        <v>138</v>
      </c>
      <c r="L7113" t="s">
        <v>20369</v>
      </c>
      <c r="M7113" t="s">
        <v>20370</v>
      </c>
      <c r="N7113">
        <v>0.47111111100000003</v>
      </c>
      <c r="O7113">
        <v>0</v>
      </c>
      <c r="P7113">
        <v>591</v>
      </c>
      <c r="Q7113">
        <v>0</v>
      </c>
      <c r="R7113">
        <v>0</v>
      </c>
      <c r="S7113">
        <v>0</v>
      </c>
      <c r="T7113">
        <v>33</v>
      </c>
      <c r="U7113">
        <v>0</v>
      </c>
      <c r="V7113">
        <v>0</v>
      </c>
      <c r="W7113">
        <v>0</v>
      </c>
      <c r="X7113">
        <v>71.395018145302032</v>
      </c>
      <c r="Y7113">
        <v>0</v>
      </c>
      <c r="Z7113">
        <v>0</v>
      </c>
      <c r="AA7113">
        <v>0</v>
      </c>
      <c r="AB7113">
        <v>31.021813137249698</v>
      </c>
      <c r="AC7113">
        <v>0</v>
      </c>
      <c r="AD7113">
        <v>0</v>
      </c>
      <c r="AE7113">
        <v>102.41683128255173</v>
      </c>
    </row>
    <row r="7114" spans="1:31" x14ac:dyDescent="0.25">
      <c r="A7114">
        <v>2430028</v>
      </c>
      <c r="B7114">
        <v>1</v>
      </c>
      <c r="C7114" t="s">
        <v>81</v>
      </c>
      <c r="D7114" t="s">
        <v>128</v>
      </c>
      <c r="E7114" t="s">
        <v>290</v>
      </c>
      <c r="F7114" t="s">
        <v>20371</v>
      </c>
      <c r="G7114" t="s">
        <v>308</v>
      </c>
      <c r="H7114" t="s">
        <v>135</v>
      </c>
      <c r="I7114" t="s">
        <v>136</v>
      </c>
      <c r="J7114" t="s">
        <v>137</v>
      </c>
      <c r="K7114" t="s">
        <v>138</v>
      </c>
      <c r="L7114" t="s">
        <v>20372</v>
      </c>
      <c r="M7114" t="s">
        <v>20373</v>
      </c>
      <c r="N7114">
        <v>1.416111111</v>
      </c>
      <c r="O7114">
        <v>0</v>
      </c>
      <c r="P7114">
        <v>301</v>
      </c>
      <c r="Q7114">
        <v>0</v>
      </c>
      <c r="R7114">
        <v>0</v>
      </c>
      <c r="S7114">
        <v>0</v>
      </c>
      <c r="T7114">
        <v>41</v>
      </c>
      <c r="U7114">
        <v>0</v>
      </c>
      <c r="V7114">
        <v>0</v>
      </c>
      <c r="W7114">
        <v>0</v>
      </c>
      <c r="X7114">
        <v>106.96726860642165</v>
      </c>
      <c r="Y7114">
        <v>0</v>
      </c>
      <c r="Z7114">
        <v>0</v>
      </c>
      <c r="AA7114">
        <v>0</v>
      </c>
      <c r="AB7114">
        <v>96.145051744504002</v>
      </c>
      <c r="AC7114">
        <v>0</v>
      </c>
      <c r="AD7114">
        <v>0</v>
      </c>
      <c r="AE7114">
        <v>203.11232035092564</v>
      </c>
    </row>
    <row r="7115" spans="1:31" x14ac:dyDescent="0.25">
      <c r="A7115">
        <v>2429859</v>
      </c>
      <c r="B7115">
        <v>1</v>
      </c>
      <c r="C7115" t="s">
        <v>80</v>
      </c>
      <c r="D7115" t="s">
        <v>82</v>
      </c>
      <c r="E7115" t="s">
        <v>161</v>
      </c>
      <c r="F7115" t="s">
        <v>20374</v>
      </c>
      <c r="G7115" t="s">
        <v>143</v>
      </c>
      <c r="H7115" t="s">
        <v>144</v>
      </c>
      <c r="I7115" t="s">
        <v>136</v>
      </c>
      <c r="J7115" t="s">
        <v>137</v>
      </c>
      <c r="K7115" t="s">
        <v>138</v>
      </c>
      <c r="L7115" t="s">
        <v>20375</v>
      </c>
      <c r="M7115" t="s">
        <v>20376</v>
      </c>
      <c r="N7115">
        <v>0.44666666599999999</v>
      </c>
      <c r="O7115">
        <v>0</v>
      </c>
      <c r="P7115">
        <v>6839</v>
      </c>
      <c r="Q7115">
        <v>0</v>
      </c>
      <c r="R7115">
        <v>0</v>
      </c>
      <c r="S7115">
        <v>5</v>
      </c>
      <c r="T7115">
        <v>502</v>
      </c>
      <c r="U7115">
        <v>0</v>
      </c>
      <c r="V7115">
        <v>0</v>
      </c>
      <c r="W7115">
        <v>0</v>
      </c>
      <c r="X7115">
        <v>884.96656428454844</v>
      </c>
      <c r="Y7115">
        <v>0</v>
      </c>
      <c r="Z7115">
        <v>0</v>
      </c>
      <c r="AA7115">
        <v>47.423626465128073</v>
      </c>
      <c r="AB7115">
        <v>115.24960692104428</v>
      </c>
      <c r="AC7115">
        <v>0</v>
      </c>
      <c r="AD7115">
        <v>0</v>
      </c>
      <c r="AE7115">
        <v>1047.6397976707208</v>
      </c>
    </row>
    <row r="7116" spans="1:31" x14ac:dyDescent="0.25">
      <c r="A7116">
        <v>2430008</v>
      </c>
      <c r="B7116">
        <v>1</v>
      </c>
      <c r="C7116" t="s">
        <v>80</v>
      </c>
      <c r="D7116" t="s">
        <v>96</v>
      </c>
      <c r="E7116" t="s">
        <v>132</v>
      </c>
      <c r="F7116" t="s">
        <v>20377</v>
      </c>
      <c r="G7116" t="s">
        <v>134</v>
      </c>
      <c r="H7116" t="s">
        <v>135</v>
      </c>
      <c r="I7116" t="s">
        <v>136</v>
      </c>
      <c r="J7116" t="s">
        <v>137</v>
      </c>
      <c r="K7116" t="s">
        <v>138</v>
      </c>
      <c r="L7116" t="s">
        <v>20378</v>
      </c>
      <c r="M7116" t="s">
        <v>20379</v>
      </c>
      <c r="N7116">
        <v>4.3316666660000003</v>
      </c>
      <c r="O7116">
        <v>0</v>
      </c>
      <c r="P7116">
        <v>2</v>
      </c>
      <c r="Q7116">
        <v>0</v>
      </c>
      <c r="R7116">
        <v>0</v>
      </c>
      <c r="S7116">
        <v>0</v>
      </c>
      <c r="T7116">
        <v>1</v>
      </c>
      <c r="U7116">
        <v>0</v>
      </c>
      <c r="V7116">
        <v>0</v>
      </c>
      <c r="W7116">
        <v>0</v>
      </c>
      <c r="X7116">
        <v>5.9087080821450755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5.9087080821450755</v>
      </c>
    </row>
    <row r="7117" spans="1:31" x14ac:dyDescent="0.25">
      <c r="A7117">
        <v>2429959</v>
      </c>
      <c r="B7117">
        <v>1</v>
      </c>
      <c r="C7117" t="s">
        <v>80</v>
      </c>
      <c r="D7117" t="s">
        <v>82</v>
      </c>
      <c r="E7117" t="s">
        <v>178</v>
      </c>
      <c r="F7117" t="s">
        <v>20380</v>
      </c>
      <c r="G7117" t="s">
        <v>187</v>
      </c>
      <c r="H7117" t="s">
        <v>144</v>
      </c>
      <c r="I7117" t="s">
        <v>136</v>
      </c>
      <c r="J7117" t="s">
        <v>137</v>
      </c>
      <c r="K7117" t="s">
        <v>164</v>
      </c>
      <c r="L7117" t="s">
        <v>20381</v>
      </c>
      <c r="M7117" t="s">
        <v>20382</v>
      </c>
      <c r="N7117">
        <v>6.5730555549999998</v>
      </c>
      <c r="O7117">
        <v>0</v>
      </c>
      <c r="P7117">
        <v>124</v>
      </c>
      <c r="Q7117">
        <v>0</v>
      </c>
      <c r="R7117">
        <v>0</v>
      </c>
      <c r="S7117">
        <v>2</v>
      </c>
      <c r="T7117">
        <v>38</v>
      </c>
      <c r="U7117">
        <v>1</v>
      </c>
      <c r="V7117">
        <v>0</v>
      </c>
      <c r="W7117">
        <v>0</v>
      </c>
      <c r="X7117">
        <v>269.4829940048765</v>
      </c>
      <c r="Y7117">
        <v>0</v>
      </c>
      <c r="Z7117">
        <v>0</v>
      </c>
      <c r="AA7117">
        <v>5987.2056950855367</v>
      </c>
      <c r="AB7117">
        <v>397.02763422800336</v>
      </c>
      <c r="AC7117">
        <v>1049.8775801998654</v>
      </c>
      <c r="AD7117">
        <v>0</v>
      </c>
      <c r="AE7117">
        <v>7703.5939035182819</v>
      </c>
    </row>
    <row r="7118" spans="1:31" x14ac:dyDescent="0.25">
      <c r="A7118">
        <v>2430022</v>
      </c>
      <c r="B7118">
        <v>1</v>
      </c>
      <c r="C7118" t="s">
        <v>81</v>
      </c>
      <c r="D7118" t="s">
        <v>116</v>
      </c>
      <c r="E7118" t="s">
        <v>178</v>
      </c>
      <c r="F7118" t="s">
        <v>20383</v>
      </c>
      <c r="G7118" t="s">
        <v>143</v>
      </c>
      <c r="H7118" t="s">
        <v>144</v>
      </c>
      <c r="I7118" t="s">
        <v>136</v>
      </c>
      <c r="J7118" t="s">
        <v>137</v>
      </c>
      <c r="K7118" t="s">
        <v>138</v>
      </c>
      <c r="L7118" t="s">
        <v>20384</v>
      </c>
      <c r="M7118" t="s">
        <v>20385</v>
      </c>
      <c r="N7118">
        <v>0.321111111</v>
      </c>
      <c r="O7118">
        <v>3</v>
      </c>
      <c r="P7118">
        <v>687</v>
      </c>
      <c r="Q7118">
        <v>52</v>
      </c>
      <c r="R7118">
        <v>78</v>
      </c>
      <c r="S7118">
        <v>6</v>
      </c>
      <c r="T7118">
        <v>55</v>
      </c>
      <c r="U7118">
        <v>2</v>
      </c>
      <c r="V7118">
        <v>0</v>
      </c>
      <c r="W7118">
        <v>0.22719396034790001</v>
      </c>
      <c r="X7118">
        <v>35.311294301912405</v>
      </c>
      <c r="Y7118">
        <v>10.977602051324356</v>
      </c>
      <c r="Z7118">
        <v>1.5572000645777302</v>
      </c>
      <c r="AA7118">
        <v>20.229247307948434</v>
      </c>
      <c r="AB7118">
        <v>12.542314633436444</v>
      </c>
      <c r="AC7118">
        <v>50.570687850762788</v>
      </c>
      <c r="AD7118">
        <v>0</v>
      </c>
      <c r="AE7118">
        <v>131.41554017031004</v>
      </c>
    </row>
    <row r="7119" spans="1:31" x14ac:dyDescent="0.25">
      <c r="A7119">
        <v>2429879</v>
      </c>
      <c r="B7119">
        <v>1</v>
      </c>
      <c r="C7119" t="s">
        <v>80</v>
      </c>
      <c r="D7119" t="s">
        <v>87</v>
      </c>
      <c r="E7119" t="s">
        <v>156</v>
      </c>
      <c r="F7119" t="s">
        <v>5503</v>
      </c>
      <c r="G7119" t="s">
        <v>175</v>
      </c>
      <c r="H7119" t="s">
        <v>135</v>
      </c>
      <c r="I7119" t="s">
        <v>136</v>
      </c>
      <c r="J7119" t="s">
        <v>137</v>
      </c>
      <c r="K7119" t="s">
        <v>138</v>
      </c>
      <c r="L7119" t="s">
        <v>20386</v>
      </c>
      <c r="M7119" t="s">
        <v>20387</v>
      </c>
      <c r="N7119">
        <v>2.3019444440000001</v>
      </c>
      <c r="O7119">
        <v>0</v>
      </c>
      <c r="P7119">
        <v>116</v>
      </c>
      <c r="Q7119">
        <v>0</v>
      </c>
      <c r="R7119">
        <v>0</v>
      </c>
      <c r="S7119">
        <v>0</v>
      </c>
      <c r="T7119">
        <v>5</v>
      </c>
      <c r="U7119">
        <v>0</v>
      </c>
      <c r="V7119">
        <v>0</v>
      </c>
      <c r="W7119">
        <v>0</v>
      </c>
      <c r="X7119">
        <v>107.52089958944953</v>
      </c>
      <c r="Y7119">
        <v>0</v>
      </c>
      <c r="Z7119">
        <v>0</v>
      </c>
      <c r="AA7119">
        <v>0</v>
      </c>
      <c r="AB7119">
        <v>88.778241387565103</v>
      </c>
      <c r="AC7119">
        <v>0</v>
      </c>
      <c r="AD7119">
        <v>0</v>
      </c>
      <c r="AE7119">
        <v>196.29914097701464</v>
      </c>
    </row>
    <row r="7120" spans="1:31" x14ac:dyDescent="0.25">
      <c r="A7120">
        <v>2430357</v>
      </c>
      <c r="B7120">
        <v>1</v>
      </c>
      <c r="C7120" t="s">
        <v>81</v>
      </c>
      <c r="D7120" t="s">
        <v>128</v>
      </c>
      <c r="E7120" t="s">
        <v>132</v>
      </c>
      <c r="F7120" t="s">
        <v>20388</v>
      </c>
      <c r="G7120" t="s">
        <v>134</v>
      </c>
      <c r="H7120" t="s">
        <v>135</v>
      </c>
      <c r="I7120" t="s">
        <v>136</v>
      </c>
      <c r="J7120" t="s">
        <v>137</v>
      </c>
      <c r="K7120" t="s">
        <v>138</v>
      </c>
      <c r="L7120" t="s">
        <v>20389</v>
      </c>
      <c r="M7120" t="s">
        <v>20390</v>
      </c>
      <c r="N7120">
        <v>1.3869444440000001</v>
      </c>
      <c r="O7120">
        <v>0</v>
      </c>
      <c r="P7120">
        <v>7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3.2130079000975273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3.2130079000975273</v>
      </c>
    </row>
    <row r="7121" spans="1:31" x14ac:dyDescent="0.25">
      <c r="A7121">
        <v>2429965</v>
      </c>
      <c r="B7121">
        <v>1</v>
      </c>
      <c r="C7121" t="s">
        <v>80</v>
      </c>
      <c r="D7121" t="s">
        <v>100</v>
      </c>
      <c r="E7121" t="s">
        <v>161</v>
      </c>
      <c r="F7121" t="s">
        <v>20391</v>
      </c>
      <c r="G7121" t="s">
        <v>256</v>
      </c>
      <c r="H7121" t="s">
        <v>144</v>
      </c>
      <c r="I7121" t="s">
        <v>136</v>
      </c>
      <c r="J7121" t="s">
        <v>137</v>
      </c>
      <c r="K7121" t="s">
        <v>138</v>
      </c>
      <c r="L7121" t="s">
        <v>20392</v>
      </c>
      <c r="M7121" t="s">
        <v>20393</v>
      </c>
      <c r="N7121">
        <v>3.8272222220000001</v>
      </c>
      <c r="O7121">
        <v>0</v>
      </c>
      <c r="P7121">
        <v>21</v>
      </c>
      <c r="Q7121">
        <v>1</v>
      </c>
      <c r="R7121">
        <v>0</v>
      </c>
      <c r="S7121">
        <v>6</v>
      </c>
      <c r="T7121">
        <v>12</v>
      </c>
      <c r="U7121">
        <v>3</v>
      </c>
      <c r="V7121">
        <v>0</v>
      </c>
      <c r="W7121">
        <v>0</v>
      </c>
      <c r="X7121">
        <v>14.299420019234022</v>
      </c>
      <c r="Y7121">
        <v>6.6335900432368264</v>
      </c>
      <c r="Z7121">
        <v>0</v>
      </c>
      <c r="AA7121">
        <v>124.99858166712035</v>
      </c>
      <c r="AB7121">
        <v>17.168763174659546</v>
      </c>
      <c r="AC7121">
        <v>343.97113541240799</v>
      </c>
      <c r="AD7121">
        <v>0</v>
      </c>
      <c r="AE7121">
        <v>507.0714903166587</v>
      </c>
    </row>
    <row r="7122" spans="1:31" x14ac:dyDescent="0.25">
      <c r="A7122">
        <v>2430254</v>
      </c>
      <c r="B7122">
        <v>1</v>
      </c>
      <c r="C7122" t="s">
        <v>80</v>
      </c>
      <c r="D7122" t="s">
        <v>85</v>
      </c>
      <c r="E7122" t="s">
        <v>132</v>
      </c>
      <c r="F7122" t="s">
        <v>20394</v>
      </c>
      <c r="G7122" t="s">
        <v>134</v>
      </c>
      <c r="H7122" t="s">
        <v>135</v>
      </c>
      <c r="I7122" t="s">
        <v>136</v>
      </c>
      <c r="J7122" t="s">
        <v>137</v>
      </c>
      <c r="K7122" t="s">
        <v>138</v>
      </c>
      <c r="L7122" t="s">
        <v>20395</v>
      </c>
      <c r="M7122" t="s">
        <v>20396</v>
      </c>
      <c r="N7122">
        <v>1.558611111</v>
      </c>
      <c r="O7122">
        <v>0</v>
      </c>
      <c r="P7122">
        <v>8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3.7051914766648371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3.7051914766648371</v>
      </c>
    </row>
    <row r="7123" spans="1:31" x14ac:dyDescent="0.25">
      <c r="A7123">
        <v>2430231</v>
      </c>
      <c r="B7123">
        <v>1</v>
      </c>
      <c r="C7123" t="s">
        <v>80</v>
      </c>
      <c r="D7123" t="s">
        <v>108</v>
      </c>
      <c r="E7123" t="s">
        <v>147</v>
      </c>
      <c r="F7123" t="s">
        <v>20397</v>
      </c>
      <c r="G7123" t="s">
        <v>149</v>
      </c>
      <c r="H7123" t="s">
        <v>135</v>
      </c>
      <c r="I7123" t="s">
        <v>136</v>
      </c>
      <c r="J7123" t="s">
        <v>137</v>
      </c>
      <c r="K7123" t="s">
        <v>138</v>
      </c>
      <c r="L7123" t="s">
        <v>20398</v>
      </c>
      <c r="M7123" t="s">
        <v>20399</v>
      </c>
      <c r="N7123">
        <v>6.7036111109999998</v>
      </c>
      <c r="O7123">
        <v>0</v>
      </c>
      <c r="P7123">
        <v>29</v>
      </c>
      <c r="Q7123">
        <v>0</v>
      </c>
      <c r="R7123">
        <v>11</v>
      </c>
      <c r="S7123">
        <v>0</v>
      </c>
      <c r="T7123">
        <v>10</v>
      </c>
      <c r="U7123">
        <v>0</v>
      </c>
      <c r="V7123">
        <v>0</v>
      </c>
      <c r="W7123">
        <v>0</v>
      </c>
      <c r="X7123">
        <v>55.35856537485558</v>
      </c>
      <c r="Y7123">
        <v>0</v>
      </c>
      <c r="Z7123">
        <v>0</v>
      </c>
      <c r="AA7123">
        <v>0</v>
      </c>
      <c r="AB7123">
        <v>22.771591539900506</v>
      </c>
      <c r="AC7123">
        <v>0</v>
      </c>
      <c r="AD7123">
        <v>0</v>
      </c>
      <c r="AE7123">
        <v>78.130156914756085</v>
      </c>
    </row>
    <row r="7124" spans="1:31" x14ac:dyDescent="0.25">
      <c r="A7124">
        <v>2430417</v>
      </c>
      <c r="B7124">
        <v>1</v>
      </c>
      <c r="C7124" t="s">
        <v>80</v>
      </c>
      <c r="D7124" t="s">
        <v>95</v>
      </c>
      <c r="E7124" t="s">
        <v>147</v>
      </c>
      <c r="F7124" t="s">
        <v>10872</v>
      </c>
      <c r="G7124" t="s">
        <v>175</v>
      </c>
      <c r="H7124" t="s">
        <v>135</v>
      </c>
      <c r="I7124" t="s">
        <v>136</v>
      </c>
      <c r="J7124" t="s">
        <v>137</v>
      </c>
      <c r="K7124" t="s">
        <v>138</v>
      </c>
      <c r="L7124" t="s">
        <v>20400</v>
      </c>
      <c r="M7124" t="s">
        <v>20401</v>
      </c>
      <c r="N7124">
        <v>0.99444444399999998</v>
      </c>
      <c r="O7124">
        <v>0</v>
      </c>
      <c r="P7124">
        <v>42</v>
      </c>
      <c r="Q7124">
        <v>0</v>
      </c>
      <c r="R7124">
        <v>0</v>
      </c>
      <c r="S7124">
        <v>0</v>
      </c>
      <c r="T7124">
        <v>7</v>
      </c>
      <c r="U7124">
        <v>0</v>
      </c>
      <c r="V7124">
        <v>0</v>
      </c>
      <c r="W7124">
        <v>0</v>
      </c>
      <c r="X7124">
        <v>9.335076112550734</v>
      </c>
      <c r="Y7124">
        <v>0</v>
      </c>
      <c r="Z7124">
        <v>0</v>
      </c>
      <c r="AA7124">
        <v>0</v>
      </c>
      <c r="AB7124">
        <v>4.7835885155889999</v>
      </c>
      <c r="AC7124">
        <v>0</v>
      </c>
      <c r="AD7124">
        <v>0</v>
      </c>
      <c r="AE7124">
        <v>14.118664628139733</v>
      </c>
    </row>
    <row r="7125" spans="1:31" x14ac:dyDescent="0.25">
      <c r="A7125">
        <v>2429876</v>
      </c>
      <c r="B7125">
        <v>1</v>
      </c>
      <c r="C7125" t="s">
        <v>80</v>
      </c>
      <c r="D7125" t="s">
        <v>93</v>
      </c>
      <c r="E7125" t="s">
        <v>147</v>
      </c>
      <c r="F7125" t="s">
        <v>20402</v>
      </c>
      <c r="G7125" t="s">
        <v>479</v>
      </c>
      <c r="H7125" t="s">
        <v>135</v>
      </c>
      <c r="I7125" t="s">
        <v>136</v>
      </c>
      <c r="J7125" t="s">
        <v>137</v>
      </c>
      <c r="K7125" t="s">
        <v>138</v>
      </c>
      <c r="L7125" t="s">
        <v>20403</v>
      </c>
      <c r="M7125" t="s">
        <v>20404</v>
      </c>
      <c r="N7125">
        <v>1.0097222219999999</v>
      </c>
      <c r="O7125">
        <v>0</v>
      </c>
      <c r="P7125">
        <v>46</v>
      </c>
      <c r="Q7125">
        <v>0</v>
      </c>
      <c r="R7125">
        <v>2</v>
      </c>
      <c r="S7125">
        <v>0</v>
      </c>
      <c r="T7125">
        <v>8</v>
      </c>
      <c r="U7125">
        <v>0</v>
      </c>
      <c r="V7125">
        <v>0</v>
      </c>
      <c r="W7125">
        <v>0</v>
      </c>
      <c r="X7125">
        <v>7.5849501891477118</v>
      </c>
      <c r="Y7125">
        <v>0</v>
      </c>
      <c r="Z7125">
        <v>0</v>
      </c>
      <c r="AA7125">
        <v>0</v>
      </c>
      <c r="AB7125">
        <v>18.399397757925453</v>
      </c>
      <c r="AC7125">
        <v>0</v>
      </c>
      <c r="AD7125">
        <v>0</v>
      </c>
      <c r="AE7125">
        <v>25.984347947073164</v>
      </c>
    </row>
    <row r="7126" spans="1:31" x14ac:dyDescent="0.25">
      <c r="A7126">
        <v>2430400</v>
      </c>
      <c r="B7126">
        <v>1</v>
      </c>
      <c r="C7126" t="s">
        <v>80</v>
      </c>
      <c r="D7126" t="s">
        <v>82</v>
      </c>
      <c r="E7126" t="s">
        <v>147</v>
      </c>
      <c r="F7126" t="s">
        <v>4596</v>
      </c>
      <c r="G7126" t="s">
        <v>149</v>
      </c>
      <c r="H7126" t="s">
        <v>135</v>
      </c>
      <c r="I7126" t="s">
        <v>136</v>
      </c>
      <c r="J7126" t="s">
        <v>137</v>
      </c>
      <c r="K7126" t="s">
        <v>138</v>
      </c>
      <c r="L7126" t="s">
        <v>20405</v>
      </c>
      <c r="M7126" t="s">
        <v>20406</v>
      </c>
      <c r="N7126">
        <v>1.961944444</v>
      </c>
      <c r="O7126">
        <v>0</v>
      </c>
      <c r="P7126">
        <v>133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77.095358314981098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77.095358314981098</v>
      </c>
    </row>
    <row r="7127" spans="1:31" x14ac:dyDescent="0.25">
      <c r="A7127">
        <v>2429939</v>
      </c>
      <c r="B7127">
        <v>1</v>
      </c>
      <c r="C7127" t="s">
        <v>81</v>
      </c>
      <c r="D7127" t="s">
        <v>112</v>
      </c>
      <c r="E7127" t="s">
        <v>161</v>
      </c>
      <c r="F7127" t="s">
        <v>20407</v>
      </c>
      <c r="G7127" t="s">
        <v>355</v>
      </c>
      <c r="H7127" t="s">
        <v>144</v>
      </c>
      <c r="I7127" t="s">
        <v>136</v>
      </c>
      <c r="J7127" t="s">
        <v>137</v>
      </c>
      <c r="K7127" t="s">
        <v>164</v>
      </c>
      <c r="L7127" t="s">
        <v>20408</v>
      </c>
      <c r="M7127" t="s">
        <v>20409</v>
      </c>
      <c r="N7127">
        <v>8.3224999999999998</v>
      </c>
      <c r="O7127">
        <v>0</v>
      </c>
      <c r="P7127">
        <v>17</v>
      </c>
      <c r="Q7127">
        <v>0</v>
      </c>
      <c r="R7127">
        <v>32</v>
      </c>
      <c r="S7127">
        <v>0</v>
      </c>
      <c r="T7127">
        <v>8</v>
      </c>
      <c r="U7127">
        <v>0</v>
      </c>
      <c r="V7127">
        <v>3</v>
      </c>
      <c r="W7127">
        <v>0</v>
      </c>
      <c r="X7127">
        <v>20.848408661648875</v>
      </c>
      <c r="Y7127">
        <v>0</v>
      </c>
      <c r="Z7127">
        <v>10.37108107169407</v>
      </c>
      <c r="AA7127">
        <v>0</v>
      </c>
      <c r="AB7127">
        <v>190.59174646311823</v>
      </c>
      <c r="AC7127">
        <v>0</v>
      </c>
      <c r="AD7127">
        <v>231.57783987194944</v>
      </c>
      <c r="AE7127">
        <v>453.38907606841065</v>
      </c>
    </row>
    <row r="7128" spans="1:31" x14ac:dyDescent="0.25">
      <c r="A7128">
        <v>2430045</v>
      </c>
      <c r="B7128">
        <v>1</v>
      </c>
      <c r="C7128" t="s">
        <v>80</v>
      </c>
      <c r="D7128" t="s">
        <v>92</v>
      </c>
      <c r="E7128" t="s">
        <v>132</v>
      </c>
      <c r="F7128" t="s">
        <v>20410</v>
      </c>
      <c r="G7128" t="s">
        <v>198</v>
      </c>
      <c r="H7128" t="s">
        <v>135</v>
      </c>
      <c r="I7128" t="s">
        <v>136</v>
      </c>
      <c r="J7128" t="s">
        <v>137</v>
      </c>
      <c r="K7128" t="s">
        <v>138</v>
      </c>
      <c r="L7128" t="s">
        <v>20411</v>
      </c>
      <c r="M7128" t="s">
        <v>20412</v>
      </c>
      <c r="N7128">
        <v>5.1230555549999997</v>
      </c>
      <c r="O7128">
        <v>0</v>
      </c>
      <c r="P7128">
        <v>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0.59986161599202004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0.59986161599202004</v>
      </c>
    </row>
    <row r="7129" spans="1:31" x14ac:dyDescent="0.25">
      <c r="A7129">
        <v>2430377</v>
      </c>
      <c r="B7129">
        <v>1</v>
      </c>
      <c r="C7129" t="s">
        <v>80</v>
      </c>
      <c r="D7129" t="s">
        <v>84</v>
      </c>
      <c r="E7129" t="s">
        <v>132</v>
      </c>
      <c r="F7129" t="s">
        <v>20413</v>
      </c>
      <c r="G7129" t="s">
        <v>198</v>
      </c>
      <c r="H7129" t="s">
        <v>135</v>
      </c>
      <c r="I7129" t="s">
        <v>136</v>
      </c>
      <c r="J7129" t="s">
        <v>137</v>
      </c>
      <c r="K7129" t="s">
        <v>138</v>
      </c>
      <c r="L7129" t="s">
        <v>20414</v>
      </c>
      <c r="M7129" t="s">
        <v>20415</v>
      </c>
      <c r="N7129">
        <v>3.2774999999999999</v>
      </c>
      <c r="O7129">
        <v>0</v>
      </c>
      <c r="P7129">
        <v>5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4.0518589623320214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4.0518589623320214</v>
      </c>
    </row>
    <row r="7130" spans="1:31" x14ac:dyDescent="0.25">
      <c r="A7130">
        <v>2430294</v>
      </c>
      <c r="B7130">
        <v>1</v>
      </c>
      <c r="C7130" t="s">
        <v>80</v>
      </c>
      <c r="D7130" t="s">
        <v>87</v>
      </c>
      <c r="E7130" t="s">
        <v>156</v>
      </c>
      <c r="F7130" t="s">
        <v>20416</v>
      </c>
      <c r="G7130" t="s">
        <v>175</v>
      </c>
      <c r="H7130" t="s">
        <v>135</v>
      </c>
      <c r="I7130" t="s">
        <v>136</v>
      </c>
      <c r="J7130" t="s">
        <v>137</v>
      </c>
      <c r="K7130" t="s">
        <v>138</v>
      </c>
      <c r="L7130" t="s">
        <v>20417</v>
      </c>
      <c r="M7130" t="s">
        <v>20418</v>
      </c>
      <c r="N7130">
        <v>1.832222222</v>
      </c>
      <c r="O7130">
        <v>0</v>
      </c>
      <c r="P7130">
        <v>35</v>
      </c>
      <c r="Q7130">
        <v>0</v>
      </c>
      <c r="R7130">
        <v>0</v>
      </c>
      <c r="S7130">
        <v>0</v>
      </c>
      <c r="T7130">
        <v>18</v>
      </c>
      <c r="U7130">
        <v>0</v>
      </c>
      <c r="V7130">
        <v>2</v>
      </c>
      <c r="W7130">
        <v>0</v>
      </c>
      <c r="X7130">
        <v>27.302418355146717</v>
      </c>
      <c r="Y7130">
        <v>0</v>
      </c>
      <c r="Z7130">
        <v>0</v>
      </c>
      <c r="AA7130">
        <v>0</v>
      </c>
      <c r="AB7130">
        <v>132.43825854799164</v>
      </c>
      <c r="AC7130">
        <v>0</v>
      </c>
      <c r="AD7130">
        <v>34.73174768094222</v>
      </c>
      <c r="AE7130">
        <v>194.47242458408058</v>
      </c>
    </row>
    <row r="7131" spans="1:31" x14ac:dyDescent="0.25">
      <c r="A7131">
        <v>2430191</v>
      </c>
      <c r="B7131">
        <v>1</v>
      </c>
      <c r="C7131" t="s">
        <v>81</v>
      </c>
      <c r="D7131" t="s">
        <v>123</v>
      </c>
      <c r="E7131" t="s">
        <v>147</v>
      </c>
      <c r="F7131" t="s">
        <v>20419</v>
      </c>
      <c r="G7131" t="s">
        <v>175</v>
      </c>
      <c r="H7131" t="s">
        <v>135</v>
      </c>
      <c r="I7131" t="s">
        <v>136</v>
      </c>
      <c r="J7131" t="s">
        <v>137</v>
      </c>
      <c r="K7131" t="s">
        <v>138</v>
      </c>
      <c r="L7131" t="s">
        <v>20420</v>
      </c>
      <c r="M7131" t="s">
        <v>20421</v>
      </c>
      <c r="N7131">
        <v>1.4097222220000001</v>
      </c>
      <c r="O7131">
        <v>0</v>
      </c>
      <c r="P7131">
        <v>223</v>
      </c>
      <c r="Q7131">
        <v>0</v>
      </c>
      <c r="R7131">
        <v>0</v>
      </c>
      <c r="S7131">
        <v>0</v>
      </c>
      <c r="T7131">
        <v>6</v>
      </c>
      <c r="U7131">
        <v>0</v>
      </c>
      <c r="V7131">
        <v>0</v>
      </c>
      <c r="W7131">
        <v>0</v>
      </c>
      <c r="X7131">
        <v>81.600651165040205</v>
      </c>
      <c r="Y7131">
        <v>0</v>
      </c>
      <c r="Z7131">
        <v>0</v>
      </c>
      <c r="AA7131">
        <v>0</v>
      </c>
      <c r="AB7131">
        <v>8.7489668484937884</v>
      </c>
      <c r="AC7131">
        <v>0</v>
      </c>
      <c r="AD7131">
        <v>0</v>
      </c>
      <c r="AE7131">
        <v>90.349618013533998</v>
      </c>
    </row>
    <row r="7132" spans="1:31" x14ac:dyDescent="0.25">
      <c r="A7132">
        <v>2430237</v>
      </c>
      <c r="B7132">
        <v>1</v>
      </c>
      <c r="C7132" t="s">
        <v>80</v>
      </c>
      <c r="D7132" t="s">
        <v>107</v>
      </c>
      <c r="E7132" t="s">
        <v>290</v>
      </c>
      <c r="F7132" t="s">
        <v>20422</v>
      </c>
      <c r="G7132" t="s">
        <v>214</v>
      </c>
      <c r="H7132" t="s">
        <v>135</v>
      </c>
      <c r="I7132" t="s">
        <v>136</v>
      </c>
      <c r="J7132" t="s">
        <v>137</v>
      </c>
      <c r="K7132" t="s">
        <v>138</v>
      </c>
      <c r="L7132" t="s">
        <v>20423</v>
      </c>
      <c r="M7132" t="s">
        <v>20424</v>
      </c>
      <c r="N7132">
        <v>5.5619444439999999</v>
      </c>
      <c r="O7132">
        <v>0</v>
      </c>
      <c r="P7132">
        <v>28</v>
      </c>
      <c r="Q7132">
        <v>0</v>
      </c>
      <c r="R7132">
        <v>0</v>
      </c>
      <c r="S7132">
        <v>0</v>
      </c>
      <c r="T7132">
        <v>14</v>
      </c>
      <c r="U7132">
        <v>0</v>
      </c>
      <c r="V7132">
        <v>0</v>
      </c>
      <c r="W7132">
        <v>0</v>
      </c>
      <c r="X7132">
        <v>54.358374913839597</v>
      </c>
      <c r="Y7132">
        <v>0</v>
      </c>
      <c r="Z7132">
        <v>0</v>
      </c>
      <c r="AA7132">
        <v>0</v>
      </c>
      <c r="AB7132">
        <v>324.17369070289453</v>
      </c>
      <c r="AC7132">
        <v>0</v>
      </c>
      <c r="AD7132">
        <v>0</v>
      </c>
      <c r="AE7132">
        <v>378.53206561673414</v>
      </c>
    </row>
    <row r="7133" spans="1:31" x14ac:dyDescent="0.25">
      <c r="A7133">
        <v>2429982</v>
      </c>
      <c r="B7133">
        <v>1</v>
      </c>
      <c r="C7133" t="s">
        <v>80</v>
      </c>
      <c r="D7133" t="s">
        <v>108</v>
      </c>
      <c r="E7133" t="s">
        <v>156</v>
      </c>
      <c r="F7133" t="s">
        <v>20425</v>
      </c>
      <c r="G7133" t="s">
        <v>355</v>
      </c>
      <c r="H7133" t="s">
        <v>135</v>
      </c>
      <c r="I7133" t="s">
        <v>136</v>
      </c>
      <c r="J7133" t="s">
        <v>137</v>
      </c>
      <c r="K7133" t="s">
        <v>164</v>
      </c>
      <c r="L7133" t="s">
        <v>20426</v>
      </c>
      <c r="M7133" t="s">
        <v>20427</v>
      </c>
      <c r="N7133">
        <v>7.665277777</v>
      </c>
      <c r="O7133">
        <v>0</v>
      </c>
      <c r="P7133">
        <v>31</v>
      </c>
      <c r="Q7133">
        <v>0</v>
      </c>
      <c r="R7133">
        <v>19</v>
      </c>
      <c r="S7133">
        <v>0</v>
      </c>
      <c r="T7133">
        <v>2</v>
      </c>
      <c r="U7133">
        <v>0</v>
      </c>
      <c r="V7133">
        <v>0</v>
      </c>
      <c r="W7133">
        <v>0</v>
      </c>
      <c r="X7133">
        <v>29.642633121201666</v>
      </c>
      <c r="Y7133">
        <v>0</v>
      </c>
      <c r="Z7133">
        <v>0</v>
      </c>
      <c r="AA7133">
        <v>0</v>
      </c>
      <c r="AB7133">
        <v>1.0108301670133668</v>
      </c>
      <c r="AC7133">
        <v>0</v>
      </c>
      <c r="AD7133">
        <v>0</v>
      </c>
      <c r="AE7133">
        <v>30.653463288215033</v>
      </c>
    </row>
    <row r="7134" spans="1:31" x14ac:dyDescent="0.25">
      <c r="A7134">
        <v>2429882</v>
      </c>
      <c r="B7134">
        <v>1</v>
      </c>
      <c r="C7134" t="s">
        <v>81</v>
      </c>
      <c r="D7134" t="s">
        <v>126</v>
      </c>
      <c r="E7134" t="s">
        <v>178</v>
      </c>
      <c r="F7134" t="s">
        <v>20428</v>
      </c>
      <c r="G7134" t="s">
        <v>143</v>
      </c>
      <c r="H7134" t="s">
        <v>144</v>
      </c>
      <c r="I7134" t="s">
        <v>136</v>
      </c>
      <c r="J7134" t="s">
        <v>137</v>
      </c>
      <c r="K7134" t="s">
        <v>138</v>
      </c>
      <c r="L7134" t="s">
        <v>20429</v>
      </c>
      <c r="M7134" t="s">
        <v>20430</v>
      </c>
      <c r="N7134">
        <v>0.35805555500000003</v>
      </c>
      <c r="O7134">
        <v>12</v>
      </c>
      <c r="P7134">
        <v>5439</v>
      </c>
      <c r="Q7134">
        <v>93</v>
      </c>
      <c r="R7134">
        <v>638</v>
      </c>
      <c r="S7134">
        <v>24</v>
      </c>
      <c r="T7134">
        <v>796</v>
      </c>
      <c r="U7134">
        <v>3</v>
      </c>
      <c r="V7134">
        <v>1</v>
      </c>
      <c r="W7134">
        <v>1.0892481994856</v>
      </c>
      <c r="X7134">
        <v>323.81424020613377</v>
      </c>
      <c r="Y7134">
        <v>37.348823412338788</v>
      </c>
      <c r="Z7134">
        <v>25.558577475115946</v>
      </c>
      <c r="AA7134">
        <v>71.480232317785592</v>
      </c>
      <c r="AB7134">
        <v>292.74544909253405</v>
      </c>
      <c r="AC7134">
        <v>42.694258537660765</v>
      </c>
      <c r="AD7134">
        <v>5.2854683696027038</v>
      </c>
      <c r="AE7134">
        <v>800.01629761065715</v>
      </c>
    </row>
    <row r="7135" spans="1:31" x14ac:dyDescent="0.25">
      <c r="A7135">
        <v>2430211</v>
      </c>
      <c r="B7135">
        <v>1</v>
      </c>
      <c r="C7135" t="s">
        <v>81</v>
      </c>
      <c r="D7135" t="s">
        <v>112</v>
      </c>
      <c r="E7135" t="s">
        <v>132</v>
      </c>
      <c r="F7135" t="s">
        <v>20431</v>
      </c>
      <c r="G7135" t="s">
        <v>134</v>
      </c>
      <c r="H7135" t="s">
        <v>135</v>
      </c>
      <c r="I7135" t="s">
        <v>136</v>
      </c>
      <c r="J7135" t="s">
        <v>137</v>
      </c>
      <c r="K7135" t="s">
        <v>138</v>
      </c>
      <c r="L7135" t="s">
        <v>20432</v>
      </c>
      <c r="M7135" t="s">
        <v>20433</v>
      </c>
      <c r="N7135">
        <v>4.7413888880000004</v>
      </c>
      <c r="O7135">
        <v>0</v>
      </c>
      <c r="P7135">
        <v>1</v>
      </c>
      <c r="Q7135">
        <v>0</v>
      </c>
      <c r="R7135">
        <v>1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</row>
    <row r="7136" spans="1:31" x14ac:dyDescent="0.25">
      <c r="A7136">
        <v>2429962</v>
      </c>
      <c r="B7136">
        <v>1</v>
      </c>
      <c r="C7136" t="s">
        <v>81</v>
      </c>
      <c r="D7136" t="s">
        <v>113</v>
      </c>
      <c r="E7136" t="s">
        <v>132</v>
      </c>
      <c r="F7136" t="s">
        <v>20434</v>
      </c>
      <c r="G7136" t="s">
        <v>198</v>
      </c>
      <c r="H7136" t="s">
        <v>135</v>
      </c>
      <c r="I7136" t="s">
        <v>136</v>
      </c>
      <c r="J7136" t="s">
        <v>137</v>
      </c>
      <c r="K7136" t="s">
        <v>138</v>
      </c>
      <c r="L7136" t="s">
        <v>20435</v>
      </c>
      <c r="M7136" t="s">
        <v>20436</v>
      </c>
      <c r="N7136">
        <v>1.7450000000000001</v>
      </c>
      <c r="O7136">
        <v>0</v>
      </c>
      <c r="P7136">
        <v>2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1.98003581402004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1.98003581402004</v>
      </c>
    </row>
    <row r="7137" spans="1:31" x14ac:dyDescent="0.25">
      <c r="A7137">
        <v>2430168</v>
      </c>
      <c r="B7137">
        <v>1</v>
      </c>
      <c r="C7137" t="s">
        <v>80</v>
      </c>
      <c r="D7137" t="s">
        <v>99</v>
      </c>
      <c r="E7137" t="s">
        <v>156</v>
      </c>
      <c r="F7137" t="s">
        <v>20437</v>
      </c>
      <c r="G7137" t="s">
        <v>175</v>
      </c>
      <c r="H7137" t="s">
        <v>135</v>
      </c>
      <c r="I7137" t="s">
        <v>136</v>
      </c>
      <c r="J7137" t="s">
        <v>137</v>
      </c>
      <c r="K7137" t="s">
        <v>138</v>
      </c>
      <c r="L7137" t="s">
        <v>20438</v>
      </c>
      <c r="M7137" t="s">
        <v>20439</v>
      </c>
      <c r="N7137">
        <v>1.3366666659999999</v>
      </c>
      <c r="O7137">
        <v>0</v>
      </c>
      <c r="P7137">
        <v>170</v>
      </c>
      <c r="Q7137">
        <v>0</v>
      </c>
      <c r="R7137">
        <v>13</v>
      </c>
      <c r="S7137">
        <v>0</v>
      </c>
      <c r="T7137">
        <v>18</v>
      </c>
      <c r="U7137">
        <v>0</v>
      </c>
      <c r="V7137">
        <v>0</v>
      </c>
      <c r="W7137">
        <v>0</v>
      </c>
      <c r="X7137">
        <v>24.450160259033446</v>
      </c>
      <c r="Y7137">
        <v>0</v>
      </c>
      <c r="Z7137">
        <v>6.6218044351278342</v>
      </c>
      <c r="AA7137">
        <v>0</v>
      </c>
      <c r="AB7137">
        <v>19.386976441619531</v>
      </c>
      <c r="AC7137">
        <v>0</v>
      </c>
      <c r="AD7137">
        <v>0</v>
      </c>
      <c r="AE7137">
        <v>50.458941135780812</v>
      </c>
    </row>
    <row r="7138" spans="1:31" x14ac:dyDescent="0.25">
      <c r="A7138">
        <v>2429919</v>
      </c>
      <c r="B7138">
        <v>1</v>
      </c>
      <c r="C7138" t="s">
        <v>80</v>
      </c>
      <c r="D7138" t="s">
        <v>105</v>
      </c>
      <c r="E7138" t="s">
        <v>147</v>
      </c>
      <c r="F7138" t="s">
        <v>20440</v>
      </c>
      <c r="G7138" t="s">
        <v>1630</v>
      </c>
      <c r="H7138" t="s">
        <v>135</v>
      </c>
      <c r="I7138" t="s">
        <v>136</v>
      </c>
      <c r="J7138" t="s">
        <v>137</v>
      </c>
      <c r="K7138" t="s">
        <v>138</v>
      </c>
      <c r="L7138" t="s">
        <v>20441</v>
      </c>
      <c r="M7138" t="s">
        <v>20442</v>
      </c>
      <c r="N7138">
        <v>1.630833333</v>
      </c>
      <c r="O7138">
        <v>0</v>
      </c>
      <c r="P7138">
        <v>213</v>
      </c>
      <c r="Q7138">
        <v>0</v>
      </c>
      <c r="R7138">
        <v>0</v>
      </c>
      <c r="S7138">
        <v>0</v>
      </c>
      <c r="T7138">
        <v>17</v>
      </c>
      <c r="U7138">
        <v>0</v>
      </c>
      <c r="V7138">
        <v>0</v>
      </c>
      <c r="W7138">
        <v>0</v>
      </c>
      <c r="X7138">
        <v>86.799281805125318</v>
      </c>
      <c r="Y7138">
        <v>0</v>
      </c>
      <c r="Z7138">
        <v>0</v>
      </c>
      <c r="AA7138">
        <v>0</v>
      </c>
      <c r="AB7138">
        <v>40.984995240239968</v>
      </c>
      <c r="AC7138">
        <v>0</v>
      </c>
      <c r="AD7138">
        <v>0</v>
      </c>
      <c r="AE7138">
        <v>127.78427704536529</v>
      </c>
    </row>
    <row r="7139" spans="1:31" x14ac:dyDescent="0.25">
      <c r="A7139">
        <v>2430180</v>
      </c>
      <c r="B7139">
        <v>1</v>
      </c>
      <c r="C7139" t="s">
        <v>80</v>
      </c>
      <c r="D7139" t="s">
        <v>88</v>
      </c>
      <c r="E7139" t="s">
        <v>290</v>
      </c>
      <c r="F7139" t="s">
        <v>20443</v>
      </c>
      <c r="G7139" t="s">
        <v>214</v>
      </c>
      <c r="H7139" t="s">
        <v>135</v>
      </c>
      <c r="I7139" t="s">
        <v>136</v>
      </c>
      <c r="J7139" t="s">
        <v>3</v>
      </c>
      <c r="K7139" t="s">
        <v>138</v>
      </c>
      <c r="L7139" t="s">
        <v>20444</v>
      </c>
      <c r="M7139" t="s">
        <v>20445</v>
      </c>
      <c r="N7139">
        <v>5.4927777769999997</v>
      </c>
      <c r="O7139">
        <v>0</v>
      </c>
      <c r="P7139">
        <v>90</v>
      </c>
      <c r="Q7139">
        <v>0</v>
      </c>
      <c r="R7139">
        <v>0</v>
      </c>
      <c r="S7139">
        <v>0</v>
      </c>
      <c r="T7139">
        <v>5</v>
      </c>
      <c r="U7139">
        <v>0</v>
      </c>
      <c r="V7139">
        <v>0</v>
      </c>
      <c r="W7139">
        <v>0</v>
      </c>
      <c r="X7139">
        <v>144.94467367613197</v>
      </c>
      <c r="Y7139">
        <v>0</v>
      </c>
      <c r="Z7139">
        <v>0</v>
      </c>
      <c r="AA7139">
        <v>0</v>
      </c>
      <c r="AB7139">
        <v>6.7595840816640171</v>
      </c>
      <c r="AC7139">
        <v>0</v>
      </c>
      <c r="AD7139">
        <v>0</v>
      </c>
      <c r="AE7139">
        <v>151.704257757796</v>
      </c>
    </row>
    <row r="7140" spans="1:31" x14ac:dyDescent="0.25">
      <c r="A7140">
        <v>2430349</v>
      </c>
      <c r="B7140">
        <v>1</v>
      </c>
      <c r="C7140" t="s">
        <v>81</v>
      </c>
      <c r="D7140" t="s">
        <v>113</v>
      </c>
      <c r="E7140" t="s">
        <v>141</v>
      </c>
      <c r="F7140" t="s">
        <v>20446</v>
      </c>
      <c r="G7140" t="s">
        <v>143</v>
      </c>
      <c r="H7140" t="s">
        <v>144</v>
      </c>
      <c r="I7140" t="s">
        <v>136</v>
      </c>
      <c r="J7140" t="s">
        <v>137</v>
      </c>
      <c r="K7140" t="s">
        <v>138</v>
      </c>
      <c r="L7140" t="s">
        <v>20447</v>
      </c>
      <c r="M7140" t="s">
        <v>20448</v>
      </c>
      <c r="N7140">
        <v>1.4808333330000001</v>
      </c>
      <c r="O7140">
        <v>1</v>
      </c>
      <c r="P7140">
        <v>472</v>
      </c>
      <c r="Q7140">
        <v>0</v>
      </c>
      <c r="R7140">
        <v>77</v>
      </c>
      <c r="S7140">
        <v>2</v>
      </c>
      <c r="T7140">
        <v>10</v>
      </c>
      <c r="U7140">
        <v>0</v>
      </c>
      <c r="V7140">
        <v>0</v>
      </c>
      <c r="W7140">
        <v>0.46385210220089995</v>
      </c>
      <c r="X7140">
        <v>11.091450899695207</v>
      </c>
      <c r="Y7140">
        <v>0</v>
      </c>
      <c r="Z7140">
        <v>9.4983103045706692</v>
      </c>
      <c r="AA7140">
        <v>4.5576807877434886</v>
      </c>
      <c r="AB7140">
        <v>6.6761735987606663</v>
      </c>
      <c r="AC7140">
        <v>0</v>
      </c>
      <c r="AD7140">
        <v>0</v>
      </c>
      <c r="AE7140">
        <v>32.287467692970935</v>
      </c>
    </row>
    <row r="7141" spans="1:31" x14ac:dyDescent="0.25">
      <c r="A7141">
        <v>2430034</v>
      </c>
      <c r="B7141">
        <v>1</v>
      </c>
      <c r="C7141" t="s">
        <v>80</v>
      </c>
      <c r="D7141" t="s">
        <v>96</v>
      </c>
      <c r="E7141" t="s">
        <v>132</v>
      </c>
      <c r="F7141" t="s">
        <v>6499</v>
      </c>
      <c r="G7141" t="s">
        <v>198</v>
      </c>
      <c r="H7141" t="s">
        <v>135</v>
      </c>
      <c r="I7141" t="s">
        <v>136</v>
      </c>
      <c r="J7141" t="s">
        <v>137</v>
      </c>
      <c r="K7141" t="s">
        <v>138</v>
      </c>
      <c r="L7141" t="s">
        <v>20449</v>
      </c>
      <c r="M7141" t="s">
        <v>20450</v>
      </c>
      <c r="N7141">
        <v>2.5980555550000002</v>
      </c>
      <c r="O7141">
        <v>0</v>
      </c>
      <c r="P7141">
        <v>1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3.2749597548306282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3.2749597548306282</v>
      </c>
    </row>
    <row r="7142" spans="1:31" x14ac:dyDescent="0.25">
      <c r="A7142">
        <v>2430343</v>
      </c>
      <c r="B7142">
        <v>1</v>
      </c>
      <c r="C7142" t="s">
        <v>80</v>
      </c>
      <c r="D7142" t="s">
        <v>99</v>
      </c>
      <c r="E7142" t="s">
        <v>132</v>
      </c>
      <c r="F7142" t="s">
        <v>20451</v>
      </c>
      <c r="G7142" t="s">
        <v>134</v>
      </c>
      <c r="H7142" t="s">
        <v>135</v>
      </c>
      <c r="I7142" t="s">
        <v>136</v>
      </c>
      <c r="J7142" t="s">
        <v>137</v>
      </c>
      <c r="K7142" t="s">
        <v>138</v>
      </c>
      <c r="L7142" t="s">
        <v>20452</v>
      </c>
      <c r="M7142" t="s">
        <v>20453</v>
      </c>
      <c r="N7142">
        <v>2.9705555549999998</v>
      </c>
      <c r="O7142">
        <v>0</v>
      </c>
      <c r="P7142">
        <v>0</v>
      </c>
      <c r="Q7142">
        <v>0</v>
      </c>
      <c r="R7142">
        <v>1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</row>
    <row r="7143" spans="1:31" x14ac:dyDescent="0.25">
      <c r="A7143">
        <v>2429848</v>
      </c>
      <c r="B7143">
        <v>1</v>
      </c>
      <c r="C7143" t="s">
        <v>81</v>
      </c>
      <c r="D7143" t="s">
        <v>128</v>
      </c>
      <c r="E7143" t="s">
        <v>132</v>
      </c>
      <c r="F7143" t="s">
        <v>20454</v>
      </c>
      <c r="G7143" t="s">
        <v>153</v>
      </c>
      <c r="H7143" t="s">
        <v>135</v>
      </c>
      <c r="I7143" t="s">
        <v>136</v>
      </c>
      <c r="J7143" t="s">
        <v>137</v>
      </c>
      <c r="K7143" t="s">
        <v>138</v>
      </c>
      <c r="L7143" t="s">
        <v>20455</v>
      </c>
      <c r="M7143" t="s">
        <v>20456</v>
      </c>
      <c r="N7143">
        <v>0.78472222199999997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1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</row>
    <row r="7144" spans="1:31" x14ac:dyDescent="0.25">
      <c r="A7144">
        <v>2430240</v>
      </c>
      <c r="B7144">
        <v>1</v>
      </c>
      <c r="C7144" t="s">
        <v>80</v>
      </c>
      <c r="D7144" t="s">
        <v>105</v>
      </c>
      <c r="E7144" t="s">
        <v>132</v>
      </c>
      <c r="F7144" t="s">
        <v>20457</v>
      </c>
      <c r="G7144" t="s">
        <v>134</v>
      </c>
      <c r="H7144" t="s">
        <v>135</v>
      </c>
      <c r="I7144" t="s">
        <v>136</v>
      </c>
      <c r="J7144" t="s">
        <v>137</v>
      </c>
      <c r="K7144" t="s">
        <v>138</v>
      </c>
      <c r="L7144" t="s">
        <v>20458</v>
      </c>
      <c r="M7144" t="s">
        <v>20459</v>
      </c>
      <c r="N7144">
        <v>2.6955555549999999</v>
      </c>
      <c r="O7144">
        <v>0</v>
      </c>
      <c r="P7144">
        <v>2</v>
      </c>
      <c r="Q7144">
        <v>0</v>
      </c>
      <c r="R7144">
        <v>5</v>
      </c>
      <c r="S7144">
        <v>0</v>
      </c>
      <c r="T7144">
        <v>2</v>
      </c>
      <c r="U7144">
        <v>0</v>
      </c>
      <c r="V7144">
        <v>0</v>
      </c>
      <c r="W7144">
        <v>0</v>
      </c>
      <c r="X7144">
        <v>0.36577721343040115</v>
      </c>
      <c r="Y7144">
        <v>0</v>
      </c>
      <c r="Z7144">
        <v>0.38031456398472607</v>
      </c>
      <c r="AA7144">
        <v>0</v>
      </c>
      <c r="AB7144">
        <v>0.30331876652011697</v>
      </c>
      <c r="AC7144">
        <v>0</v>
      </c>
      <c r="AD7144">
        <v>0</v>
      </c>
      <c r="AE7144">
        <v>1.0494105439352441</v>
      </c>
    </row>
    <row r="7145" spans="1:31" x14ac:dyDescent="0.25">
      <c r="A7145">
        <v>2429885</v>
      </c>
      <c r="B7145">
        <v>1</v>
      </c>
      <c r="C7145" t="s">
        <v>81</v>
      </c>
      <c r="D7145" t="s">
        <v>112</v>
      </c>
      <c r="E7145" t="s">
        <v>161</v>
      </c>
      <c r="F7145" t="s">
        <v>20460</v>
      </c>
      <c r="G7145" t="s">
        <v>256</v>
      </c>
      <c r="H7145" t="s">
        <v>144</v>
      </c>
      <c r="I7145" t="s">
        <v>136</v>
      </c>
      <c r="J7145" t="s">
        <v>137</v>
      </c>
      <c r="K7145" t="s">
        <v>138</v>
      </c>
      <c r="L7145" t="s">
        <v>20461</v>
      </c>
      <c r="M7145" t="s">
        <v>20462</v>
      </c>
      <c r="N7145">
        <v>5.7211111109999999</v>
      </c>
      <c r="O7145">
        <v>0</v>
      </c>
      <c r="P7145">
        <v>75</v>
      </c>
      <c r="Q7145">
        <v>0</v>
      </c>
      <c r="R7145">
        <v>0</v>
      </c>
      <c r="S7145">
        <v>0</v>
      </c>
      <c r="T7145">
        <v>6</v>
      </c>
      <c r="U7145">
        <v>0</v>
      </c>
      <c r="V7145">
        <v>0</v>
      </c>
      <c r="W7145">
        <v>0</v>
      </c>
      <c r="X7145">
        <v>40.552484846281054</v>
      </c>
      <c r="Y7145">
        <v>0</v>
      </c>
      <c r="Z7145">
        <v>0</v>
      </c>
      <c r="AA7145">
        <v>0</v>
      </c>
      <c r="AB7145">
        <v>4.3311344858994421</v>
      </c>
      <c r="AC7145">
        <v>0</v>
      </c>
      <c r="AD7145">
        <v>0</v>
      </c>
      <c r="AE7145">
        <v>44.883619332180494</v>
      </c>
    </row>
    <row r="7146" spans="1:31" x14ac:dyDescent="0.25">
      <c r="A7146">
        <v>2430432</v>
      </c>
      <c r="B7146">
        <v>1</v>
      </c>
      <c r="C7146" t="s">
        <v>81</v>
      </c>
      <c r="D7146" t="s">
        <v>122</v>
      </c>
      <c r="E7146" t="s">
        <v>156</v>
      </c>
      <c r="F7146" t="s">
        <v>20463</v>
      </c>
      <c r="G7146" t="s">
        <v>595</v>
      </c>
      <c r="H7146" t="s">
        <v>135</v>
      </c>
      <c r="I7146" t="s">
        <v>136</v>
      </c>
      <c r="J7146" t="s">
        <v>137</v>
      </c>
      <c r="K7146" t="s">
        <v>138</v>
      </c>
      <c r="L7146" t="s">
        <v>20464</v>
      </c>
      <c r="M7146" t="s">
        <v>20465</v>
      </c>
      <c r="N7146">
        <v>1.9666666660000001</v>
      </c>
      <c r="O7146">
        <v>0</v>
      </c>
      <c r="P7146">
        <v>66</v>
      </c>
      <c r="Q7146">
        <v>0</v>
      </c>
      <c r="R7146">
        <v>0</v>
      </c>
      <c r="S7146">
        <v>0</v>
      </c>
      <c r="T7146">
        <v>4</v>
      </c>
      <c r="U7146">
        <v>0</v>
      </c>
      <c r="V7146">
        <v>0</v>
      </c>
      <c r="W7146">
        <v>0</v>
      </c>
      <c r="X7146">
        <v>20.062606387793956</v>
      </c>
      <c r="Y7146">
        <v>0</v>
      </c>
      <c r="Z7146">
        <v>0</v>
      </c>
      <c r="AA7146">
        <v>0</v>
      </c>
      <c r="AB7146">
        <v>0.42075115936653168</v>
      </c>
      <c r="AC7146">
        <v>0</v>
      </c>
      <c r="AD7146">
        <v>0</v>
      </c>
      <c r="AE7146">
        <v>20.483357547160487</v>
      </c>
    </row>
    <row r="7147" spans="1:31" x14ac:dyDescent="0.25">
      <c r="A7147">
        <v>2430077</v>
      </c>
      <c r="B7147">
        <v>1</v>
      </c>
      <c r="C7147" t="s">
        <v>80</v>
      </c>
      <c r="D7147" t="s">
        <v>100</v>
      </c>
      <c r="E7147" t="s">
        <v>141</v>
      </c>
      <c r="F7147" t="s">
        <v>8867</v>
      </c>
      <c r="G7147" t="s">
        <v>175</v>
      </c>
      <c r="H7147" t="s">
        <v>144</v>
      </c>
      <c r="I7147" t="s">
        <v>136</v>
      </c>
      <c r="J7147" t="s">
        <v>137</v>
      </c>
      <c r="K7147" t="s">
        <v>138</v>
      </c>
      <c r="L7147" t="s">
        <v>20466</v>
      </c>
      <c r="M7147" t="s">
        <v>20467</v>
      </c>
      <c r="N7147">
        <v>0.569722222</v>
      </c>
      <c r="O7147">
        <v>5</v>
      </c>
      <c r="P7147">
        <v>180</v>
      </c>
      <c r="Q7147">
        <v>5</v>
      </c>
      <c r="R7147">
        <v>61</v>
      </c>
      <c r="S7147">
        <v>13</v>
      </c>
      <c r="T7147">
        <v>68</v>
      </c>
      <c r="U7147">
        <v>2</v>
      </c>
      <c r="V7147">
        <v>1</v>
      </c>
      <c r="W7147">
        <v>3.3165140015956518</v>
      </c>
      <c r="X7147">
        <v>22.361178007507515</v>
      </c>
      <c r="Y7147">
        <v>0.76676293413071539</v>
      </c>
      <c r="Z7147">
        <v>5.901959975001029</v>
      </c>
      <c r="AA7147">
        <v>50.759599067959556</v>
      </c>
      <c r="AB7147">
        <v>83.923797018453655</v>
      </c>
      <c r="AC7147">
        <v>84.615082158845794</v>
      </c>
      <c r="AD7147">
        <v>4.6628488476493821</v>
      </c>
      <c r="AE7147">
        <v>256.30774201114332</v>
      </c>
    </row>
    <row r="7148" spans="1:31" x14ac:dyDescent="0.25">
      <c r="A7148">
        <v>2429908</v>
      </c>
      <c r="B7148">
        <v>1</v>
      </c>
      <c r="C7148" t="s">
        <v>80</v>
      </c>
      <c r="D7148" t="s">
        <v>100</v>
      </c>
      <c r="E7148" t="s">
        <v>156</v>
      </c>
      <c r="F7148" t="s">
        <v>5638</v>
      </c>
      <c r="G7148" t="s">
        <v>355</v>
      </c>
      <c r="H7148" t="s">
        <v>135</v>
      </c>
      <c r="I7148" t="s">
        <v>136</v>
      </c>
      <c r="J7148" t="s">
        <v>137</v>
      </c>
      <c r="K7148" t="s">
        <v>164</v>
      </c>
      <c r="L7148" t="s">
        <v>20468</v>
      </c>
      <c r="M7148" t="s">
        <v>20469</v>
      </c>
      <c r="N7148">
        <v>8.3333333330000006</v>
      </c>
      <c r="O7148">
        <v>0</v>
      </c>
      <c r="P7148">
        <v>179</v>
      </c>
      <c r="Q7148">
        <v>0</v>
      </c>
      <c r="R7148">
        <v>12</v>
      </c>
      <c r="S7148">
        <v>0</v>
      </c>
      <c r="T7148">
        <v>16</v>
      </c>
      <c r="U7148">
        <v>0</v>
      </c>
      <c r="V7148">
        <v>0</v>
      </c>
      <c r="W7148">
        <v>0</v>
      </c>
      <c r="X7148">
        <v>567.2671052842029</v>
      </c>
      <c r="Y7148">
        <v>0</v>
      </c>
      <c r="Z7148">
        <v>42.622138303291671</v>
      </c>
      <c r="AA7148">
        <v>0</v>
      </c>
      <c r="AB7148">
        <v>112.53234704520938</v>
      </c>
      <c r="AC7148">
        <v>0</v>
      </c>
      <c r="AD7148">
        <v>0</v>
      </c>
      <c r="AE7148">
        <v>722.4215906327039</v>
      </c>
    </row>
    <row r="7149" spans="1:31" x14ac:dyDescent="0.25">
      <c r="A7149">
        <v>2430057</v>
      </c>
      <c r="B7149">
        <v>1</v>
      </c>
      <c r="C7149" t="s">
        <v>80</v>
      </c>
      <c r="D7149" t="s">
        <v>95</v>
      </c>
      <c r="E7149" t="s">
        <v>161</v>
      </c>
      <c r="F7149" t="s">
        <v>20470</v>
      </c>
      <c r="G7149" t="s">
        <v>256</v>
      </c>
      <c r="H7149" t="s">
        <v>144</v>
      </c>
      <c r="I7149" t="s">
        <v>136</v>
      </c>
      <c r="J7149" t="s">
        <v>137</v>
      </c>
      <c r="K7149" t="s">
        <v>138</v>
      </c>
      <c r="L7149" t="s">
        <v>20471</v>
      </c>
      <c r="M7149" t="s">
        <v>20472</v>
      </c>
      <c r="N7149">
        <v>3.6669444439999999</v>
      </c>
      <c r="O7149">
        <v>0</v>
      </c>
      <c r="P7149">
        <v>0</v>
      </c>
      <c r="Q7149">
        <v>0</v>
      </c>
      <c r="R7149">
        <v>2</v>
      </c>
      <c r="S7149">
        <v>0</v>
      </c>
      <c r="T7149">
        <v>1</v>
      </c>
      <c r="U7149">
        <v>1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428.47635236189569</v>
      </c>
      <c r="AD7149">
        <v>0</v>
      </c>
      <c r="AE7149">
        <v>428.47635236189569</v>
      </c>
    </row>
    <row r="7150" spans="1:31" x14ac:dyDescent="0.25">
      <c r="A7150">
        <v>2430369</v>
      </c>
      <c r="B7150">
        <v>1</v>
      </c>
      <c r="C7150" t="s">
        <v>80</v>
      </c>
      <c r="D7150" t="s">
        <v>95</v>
      </c>
      <c r="E7150" t="s">
        <v>290</v>
      </c>
      <c r="F7150" t="s">
        <v>20473</v>
      </c>
      <c r="G7150" t="s">
        <v>308</v>
      </c>
      <c r="H7150" t="s">
        <v>135</v>
      </c>
      <c r="I7150" t="s">
        <v>136</v>
      </c>
      <c r="J7150" t="s">
        <v>137</v>
      </c>
      <c r="K7150" t="s">
        <v>138</v>
      </c>
      <c r="L7150" t="s">
        <v>20474</v>
      </c>
      <c r="M7150" t="s">
        <v>20475</v>
      </c>
      <c r="N7150">
        <v>2.278333333</v>
      </c>
      <c r="O7150">
        <v>0</v>
      </c>
      <c r="P7150">
        <v>1</v>
      </c>
      <c r="Q7150">
        <v>0</v>
      </c>
      <c r="R7150">
        <v>0</v>
      </c>
      <c r="S7150">
        <v>0</v>
      </c>
      <c r="T7150">
        <v>1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3.0057694906011441</v>
      </c>
      <c r="AC7150">
        <v>0</v>
      </c>
      <c r="AD7150">
        <v>0</v>
      </c>
      <c r="AE7150">
        <v>3.0057694906011441</v>
      </c>
    </row>
    <row r="7151" spans="1:31" x14ac:dyDescent="0.25">
      <c r="A7151">
        <v>2430346</v>
      </c>
      <c r="B7151">
        <v>1</v>
      </c>
      <c r="C7151" t="s">
        <v>80</v>
      </c>
      <c r="D7151" t="s">
        <v>82</v>
      </c>
      <c r="E7151" t="s">
        <v>132</v>
      </c>
      <c r="F7151" t="s">
        <v>20476</v>
      </c>
      <c r="G7151" t="s">
        <v>153</v>
      </c>
      <c r="H7151" t="s">
        <v>135</v>
      </c>
      <c r="I7151" t="s">
        <v>136</v>
      </c>
      <c r="J7151" t="s">
        <v>137</v>
      </c>
      <c r="K7151" t="s">
        <v>138</v>
      </c>
      <c r="L7151" t="s">
        <v>20477</v>
      </c>
      <c r="M7151" t="s">
        <v>20478</v>
      </c>
      <c r="N7151">
        <v>1.6602777769999999</v>
      </c>
      <c r="O7151">
        <v>0</v>
      </c>
      <c r="P7151">
        <v>9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3.9952630568723282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3.9952630568723282</v>
      </c>
    </row>
    <row r="7152" spans="1:31" x14ac:dyDescent="0.25">
      <c r="A7152">
        <v>2430323</v>
      </c>
      <c r="B7152">
        <v>1</v>
      </c>
      <c r="C7152" t="s">
        <v>80</v>
      </c>
      <c r="D7152" t="s">
        <v>108</v>
      </c>
      <c r="E7152" t="s">
        <v>147</v>
      </c>
      <c r="F7152" t="s">
        <v>11365</v>
      </c>
      <c r="G7152" t="s">
        <v>1901</v>
      </c>
      <c r="H7152" t="s">
        <v>135</v>
      </c>
      <c r="I7152" t="s">
        <v>136</v>
      </c>
      <c r="J7152" t="s">
        <v>137</v>
      </c>
      <c r="K7152" t="s">
        <v>138</v>
      </c>
      <c r="L7152" t="s">
        <v>20479</v>
      </c>
      <c r="M7152" t="s">
        <v>20480</v>
      </c>
      <c r="N7152">
        <v>2.2094444439999998</v>
      </c>
      <c r="O7152">
        <v>0</v>
      </c>
      <c r="P7152">
        <v>7</v>
      </c>
      <c r="Q7152">
        <v>0</v>
      </c>
      <c r="R7152">
        <v>3</v>
      </c>
      <c r="S7152">
        <v>0</v>
      </c>
      <c r="T7152">
        <v>3</v>
      </c>
      <c r="U7152">
        <v>0</v>
      </c>
      <c r="V7152">
        <v>0</v>
      </c>
      <c r="W7152">
        <v>0</v>
      </c>
      <c r="X7152">
        <v>2.7572673453523247</v>
      </c>
      <c r="Y7152">
        <v>0</v>
      </c>
      <c r="Z7152">
        <v>0</v>
      </c>
      <c r="AA7152">
        <v>0</v>
      </c>
      <c r="AB7152">
        <v>1.4059563272184734</v>
      </c>
      <c r="AC7152">
        <v>0</v>
      </c>
      <c r="AD7152">
        <v>0</v>
      </c>
      <c r="AE7152">
        <v>4.1632236725707976</v>
      </c>
    </row>
    <row r="7153" spans="1:31" x14ac:dyDescent="0.25">
      <c r="A7153">
        <v>2430177</v>
      </c>
      <c r="B7153">
        <v>1</v>
      </c>
      <c r="C7153" t="s">
        <v>80</v>
      </c>
      <c r="D7153" t="s">
        <v>104</v>
      </c>
      <c r="E7153" t="s">
        <v>132</v>
      </c>
      <c r="F7153" t="s">
        <v>20481</v>
      </c>
      <c r="G7153" t="s">
        <v>198</v>
      </c>
      <c r="H7153" t="s">
        <v>135</v>
      </c>
      <c r="I7153" t="s">
        <v>136</v>
      </c>
      <c r="J7153" t="s">
        <v>137</v>
      </c>
      <c r="K7153" t="s">
        <v>138</v>
      </c>
      <c r="L7153" t="s">
        <v>20482</v>
      </c>
      <c r="M7153" t="s">
        <v>20483</v>
      </c>
      <c r="N7153">
        <v>2.0591666659999999</v>
      </c>
      <c r="O7153">
        <v>0</v>
      </c>
      <c r="P7153">
        <v>2</v>
      </c>
      <c r="Q7153">
        <v>0</v>
      </c>
      <c r="R7153">
        <v>1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1.1620210452560185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1.1620210452560185</v>
      </c>
    </row>
    <row r="7154" spans="1:31" x14ac:dyDescent="0.25">
      <c r="A7154">
        <v>2429891</v>
      </c>
      <c r="B7154">
        <v>1</v>
      </c>
      <c r="C7154" t="s">
        <v>81</v>
      </c>
      <c r="D7154" t="s">
        <v>118</v>
      </c>
      <c r="E7154" t="s">
        <v>141</v>
      </c>
      <c r="F7154" t="s">
        <v>20484</v>
      </c>
      <c r="G7154" t="s">
        <v>143</v>
      </c>
      <c r="H7154" t="s">
        <v>144</v>
      </c>
      <c r="I7154" t="s">
        <v>136</v>
      </c>
      <c r="J7154" t="s">
        <v>137</v>
      </c>
      <c r="K7154" t="s">
        <v>138</v>
      </c>
      <c r="L7154" t="s">
        <v>20485</v>
      </c>
      <c r="M7154" t="s">
        <v>20486</v>
      </c>
      <c r="N7154">
        <v>0.233333333</v>
      </c>
      <c r="O7154">
        <v>0</v>
      </c>
      <c r="P7154">
        <v>822</v>
      </c>
      <c r="Q7154">
        <v>2</v>
      </c>
      <c r="R7154">
        <v>105</v>
      </c>
      <c r="S7154">
        <v>0</v>
      </c>
      <c r="T7154">
        <v>62</v>
      </c>
      <c r="U7154">
        <v>0</v>
      </c>
      <c r="V7154">
        <v>0</v>
      </c>
      <c r="W7154">
        <v>0</v>
      </c>
      <c r="X7154">
        <v>25.5336324284815</v>
      </c>
      <c r="Y7154">
        <v>0.36234818275511665</v>
      </c>
      <c r="Z7154">
        <v>3.1028150875219009</v>
      </c>
      <c r="AA7154">
        <v>0</v>
      </c>
      <c r="AB7154">
        <v>10.78017230903135</v>
      </c>
      <c r="AC7154">
        <v>0</v>
      </c>
      <c r="AD7154">
        <v>0</v>
      </c>
      <c r="AE7154">
        <v>39.778968007789871</v>
      </c>
    </row>
    <row r="7155" spans="1:31" x14ac:dyDescent="0.25">
      <c r="A7155">
        <v>2430386</v>
      </c>
      <c r="B7155">
        <v>1</v>
      </c>
      <c r="C7155" t="s">
        <v>80</v>
      </c>
      <c r="D7155" t="s">
        <v>83</v>
      </c>
      <c r="E7155" t="s">
        <v>132</v>
      </c>
      <c r="F7155" t="s">
        <v>20487</v>
      </c>
      <c r="G7155" t="s">
        <v>153</v>
      </c>
      <c r="H7155" t="s">
        <v>135</v>
      </c>
      <c r="I7155" t="s">
        <v>136</v>
      </c>
      <c r="J7155" t="s">
        <v>137</v>
      </c>
      <c r="K7155" t="s">
        <v>138</v>
      </c>
      <c r="L7155" t="s">
        <v>20488</v>
      </c>
      <c r="M7155" t="s">
        <v>20489</v>
      </c>
      <c r="N7155">
        <v>0.68638888799999997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2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0.54211475675675502</v>
      </c>
      <c r="AC7155">
        <v>0</v>
      </c>
      <c r="AD7155">
        <v>0</v>
      </c>
      <c r="AE7155">
        <v>0.54211475675675502</v>
      </c>
    </row>
    <row r="7156" spans="1:31" x14ac:dyDescent="0.25">
      <c r="A7156">
        <v>2430217</v>
      </c>
      <c r="B7156">
        <v>1</v>
      </c>
      <c r="C7156" t="s">
        <v>80</v>
      </c>
      <c r="D7156" t="s">
        <v>107</v>
      </c>
      <c r="E7156" t="s">
        <v>156</v>
      </c>
      <c r="F7156" t="s">
        <v>20490</v>
      </c>
      <c r="G7156" t="s">
        <v>158</v>
      </c>
      <c r="H7156" t="s">
        <v>135</v>
      </c>
      <c r="I7156" t="s">
        <v>136</v>
      </c>
      <c r="J7156" t="s">
        <v>137</v>
      </c>
      <c r="K7156" t="s">
        <v>138</v>
      </c>
      <c r="L7156" t="s">
        <v>20491</v>
      </c>
      <c r="M7156" t="s">
        <v>20492</v>
      </c>
      <c r="N7156">
        <v>2.835</v>
      </c>
      <c r="O7156">
        <v>0</v>
      </c>
      <c r="P7156">
        <v>115</v>
      </c>
      <c r="Q7156">
        <v>0</v>
      </c>
      <c r="R7156">
        <v>1</v>
      </c>
      <c r="S7156">
        <v>0</v>
      </c>
      <c r="T7156">
        <v>5</v>
      </c>
      <c r="U7156">
        <v>0</v>
      </c>
      <c r="V7156">
        <v>0</v>
      </c>
      <c r="W7156">
        <v>0</v>
      </c>
      <c r="X7156">
        <v>26.069911833382104</v>
      </c>
      <c r="Y7156">
        <v>0</v>
      </c>
      <c r="Z7156">
        <v>0</v>
      </c>
      <c r="AA7156">
        <v>0</v>
      </c>
      <c r="AB7156">
        <v>12.811217124562898</v>
      </c>
      <c r="AC7156">
        <v>0</v>
      </c>
      <c r="AD7156">
        <v>0</v>
      </c>
      <c r="AE7156">
        <v>38.881128957945002</v>
      </c>
    </row>
    <row r="7157" spans="1:31" x14ac:dyDescent="0.25">
      <c r="A7157">
        <v>2430074</v>
      </c>
      <c r="B7157">
        <v>1</v>
      </c>
      <c r="C7157" t="s">
        <v>80</v>
      </c>
      <c r="D7157" t="s">
        <v>96</v>
      </c>
      <c r="E7157" t="s">
        <v>132</v>
      </c>
      <c r="F7157" t="s">
        <v>20493</v>
      </c>
      <c r="G7157" t="s">
        <v>134</v>
      </c>
      <c r="H7157" t="s">
        <v>135</v>
      </c>
      <c r="I7157" t="s">
        <v>136</v>
      </c>
      <c r="J7157" t="s">
        <v>137</v>
      </c>
      <c r="K7157" t="s">
        <v>138</v>
      </c>
      <c r="L7157" t="s">
        <v>20494</v>
      </c>
      <c r="M7157" t="s">
        <v>20495</v>
      </c>
      <c r="N7157">
        <v>1.8758333330000001</v>
      </c>
      <c r="O7157">
        <v>0</v>
      </c>
      <c r="P7157">
        <v>2</v>
      </c>
      <c r="Q7157">
        <v>0</v>
      </c>
      <c r="R7157">
        <v>0</v>
      </c>
      <c r="S7157">
        <v>0</v>
      </c>
      <c r="T7157">
        <v>1</v>
      </c>
      <c r="U7157">
        <v>0</v>
      </c>
      <c r="V7157">
        <v>0</v>
      </c>
      <c r="W7157">
        <v>0</v>
      </c>
      <c r="X7157">
        <v>0.12738106062819388</v>
      </c>
      <c r="Y7157">
        <v>0</v>
      </c>
      <c r="Z7157">
        <v>0</v>
      </c>
      <c r="AA7157">
        <v>0</v>
      </c>
      <c r="AB7157">
        <v>0.79438849037621817</v>
      </c>
      <c r="AC7157">
        <v>0</v>
      </c>
      <c r="AD7157">
        <v>0</v>
      </c>
      <c r="AE7157">
        <v>0.92176955100441205</v>
      </c>
    </row>
    <row r="7158" spans="1:31" x14ac:dyDescent="0.25">
      <c r="A7158">
        <v>2430197</v>
      </c>
      <c r="B7158">
        <v>1</v>
      </c>
      <c r="C7158" t="s">
        <v>81</v>
      </c>
      <c r="D7158" t="s">
        <v>113</v>
      </c>
      <c r="E7158" t="s">
        <v>141</v>
      </c>
      <c r="F7158" t="s">
        <v>20496</v>
      </c>
      <c r="G7158" t="s">
        <v>187</v>
      </c>
      <c r="H7158" t="s">
        <v>144</v>
      </c>
      <c r="I7158" t="s">
        <v>136</v>
      </c>
      <c r="J7158" t="s">
        <v>137</v>
      </c>
      <c r="K7158" t="s">
        <v>164</v>
      </c>
      <c r="L7158" t="s">
        <v>20497</v>
      </c>
      <c r="M7158" t="s">
        <v>20498</v>
      </c>
      <c r="N7158">
        <v>2.3038888879999999</v>
      </c>
      <c r="O7158">
        <v>0</v>
      </c>
      <c r="P7158">
        <v>406</v>
      </c>
      <c r="Q7158">
        <v>46</v>
      </c>
      <c r="R7158">
        <v>317</v>
      </c>
      <c r="S7158">
        <v>11</v>
      </c>
      <c r="T7158">
        <v>42</v>
      </c>
      <c r="U7158">
        <v>1</v>
      </c>
      <c r="V7158">
        <v>0</v>
      </c>
      <c r="W7158">
        <v>0</v>
      </c>
      <c r="X7158">
        <v>160.30437880723321</v>
      </c>
      <c r="Y7158">
        <v>6.6772251891667933</v>
      </c>
      <c r="Z7158">
        <v>5.7395782679689988</v>
      </c>
      <c r="AA7158">
        <v>606.64446656145913</v>
      </c>
      <c r="AB7158">
        <v>79.173021331328343</v>
      </c>
      <c r="AC7158">
        <v>10.23000561255706</v>
      </c>
      <c r="AD7158">
        <v>0</v>
      </c>
      <c r="AE7158">
        <v>868.76867576971347</v>
      </c>
    </row>
    <row r="7159" spans="1:31" x14ac:dyDescent="0.25">
      <c r="A7159">
        <v>2429905</v>
      </c>
      <c r="B7159">
        <v>1</v>
      </c>
      <c r="C7159" t="s">
        <v>80</v>
      </c>
      <c r="D7159" t="s">
        <v>100</v>
      </c>
      <c r="E7159" t="s">
        <v>178</v>
      </c>
      <c r="F7159" t="s">
        <v>14795</v>
      </c>
      <c r="G7159" t="s">
        <v>355</v>
      </c>
      <c r="H7159" t="s">
        <v>144</v>
      </c>
      <c r="I7159" t="s">
        <v>136</v>
      </c>
      <c r="J7159" t="s">
        <v>137</v>
      </c>
      <c r="K7159" t="s">
        <v>164</v>
      </c>
      <c r="L7159" t="s">
        <v>20499</v>
      </c>
      <c r="M7159" t="s">
        <v>20500</v>
      </c>
      <c r="N7159">
        <v>7.9558333330000002</v>
      </c>
      <c r="O7159">
        <v>4</v>
      </c>
      <c r="P7159">
        <v>1676</v>
      </c>
      <c r="Q7159">
        <v>4</v>
      </c>
      <c r="R7159">
        <v>105</v>
      </c>
      <c r="S7159">
        <v>9</v>
      </c>
      <c r="T7159">
        <v>73</v>
      </c>
      <c r="U7159">
        <v>0</v>
      </c>
      <c r="V7159">
        <v>0</v>
      </c>
      <c r="W7159">
        <v>383.77005705300661</v>
      </c>
      <c r="X7159">
        <v>1800.7235585174092</v>
      </c>
      <c r="Y7159">
        <v>36.105820681056613</v>
      </c>
      <c r="Z7159">
        <v>75.588148242483882</v>
      </c>
      <c r="AA7159">
        <v>282.84297204915748</v>
      </c>
      <c r="AB7159">
        <v>387.18846661630084</v>
      </c>
      <c r="AC7159">
        <v>0</v>
      </c>
      <c r="AD7159">
        <v>0</v>
      </c>
      <c r="AE7159">
        <v>2966.219023159415</v>
      </c>
    </row>
    <row r="7160" spans="1:31" x14ac:dyDescent="0.25">
      <c r="A7160">
        <v>2430260</v>
      </c>
      <c r="B7160">
        <v>1</v>
      </c>
      <c r="C7160" t="s">
        <v>80</v>
      </c>
      <c r="D7160" t="s">
        <v>87</v>
      </c>
      <c r="E7160" t="s">
        <v>161</v>
      </c>
      <c r="F7160" t="s">
        <v>20501</v>
      </c>
      <c r="G7160" t="s">
        <v>187</v>
      </c>
      <c r="H7160" t="s">
        <v>144</v>
      </c>
      <c r="I7160" t="s">
        <v>136</v>
      </c>
      <c r="J7160" t="s">
        <v>137</v>
      </c>
      <c r="K7160" t="s">
        <v>164</v>
      </c>
      <c r="L7160" t="s">
        <v>20502</v>
      </c>
      <c r="M7160" t="s">
        <v>20503</v>
      </c>
      <c r="N7160">
        <v>2.483333333</v>
      </c>
      <c r="O7160">
        <v>0</v>
      </c>
      <c r="P7160">
        <v>469</v>
      </c>
      <c r="Q7160">
        <v>0</v>
      </c>
      <c r="R7160">
        <v>0</v>
      </c>
      <c r="S7160">
        <v>1</v>
      </c>
      <c r="T7160">
        <v>154</v>
      </c>
      <c r="U7160">
        <v>0</v>
      </c>
      <c r="V7160">
        <v>1</v>
      </c>
      <c r="W7160">
        <v>0</v>
      </c>
      <c r="X7160">
        <v>296.10235740712352</v>
      </c>
      <c r="Y7160">
        <v>0</v>
      </c>
      <c r="Z7160">
        <v>0</v>
      </c>
      <c r="AA7160">
        <v>4.0822201800559661</v>
      </c>
      <c r="AB7160">
        <v>597.10531834596156</v>
      </c>
      <c r="AC7160">
        <v>0</v>
      </c>
      <c r="AD7160">
        <v>57.902869844937001</v>
      </c>
      <c r="AE7160">
        <v>955.19276577807796</v>
      </c>
    </row>
    <row r="7161" spans="1:31" x14ac:dyDescent="0.25">
      <c r="A7161">
        <v>2430223</v>
      </c>
      <c r="B7161">
        <v>1</v>
      </c>
      <c r="C7161" t="s">
        <v>81</v>
      </c>
      <c r="D7161" t="s">
        <v>121</v>
      </c>
      <c r="E7161" t="s">
        <v>161</v>
      </c>
      <c r="F7161" t="s">
        <v>20504</v>
      </c>
      <c r="G7161" t="s">
        <v>256</v>
      </c>
      <c r="H7161" t="s">
        <v>144</v>
      </c>
      <c r="I7161" t="s">
        <v>136</v>
      </c>
      <c r="J7161" t="s">
        <v>137</v>
      </c>
      <c r="K7161" t="s">
        <v>138</v>
      </c>
      <c r="L7161" t="s">
        <v>20505</v>
      </c>
      <c r="M7161" t="s">
        <v>20506</v>
      </c>
      <c r="N7161">
        <v>3.1702777769999999</v>
      </c>
      <c r="O7161">
        <v>0</v>
      </c>
      <c r="P7161">
        <v>370</v>
      </c>
      <c r="Q7161">
        <v>0</v>
      </c>
      <c r="R7161">
        <v>16</v>
      </c>
      <c r="S7161">
        <v>0</v>
      </c>
      <c r="T7161">
        <v>15</v>
      </c>
      <c r="U7161">
        <v>0</v>
      </c>
      <c r="V7161">
        <v>0</v>
      </c>
      <c r="W7161">
        <v>0</v>
      </c>
      <c r="X7161">
        <v>150.0747846770341</v>
      </c>
      <c r="Y7161">
        <v>0</v>
      </c>
      <c r="Z7161">
        <v>3.6750679156297901</v>
      </c>
      <c r="AA7161">
        <v>0</v>
      </c>
      <c r="AB7161">
        <v>53.307143287480933</v>
      </c>
      <c r="AC7161">
        <v>0</v>
      </c>
      <c r="AD7161">
        <v>0</v>
      </c>
      <c r="AE7161">
        <v>207.05699588014483</v>
      </c>
    </row>
    <row r="7162" spans="1:31" x14ac:dyDescent="0.25">
      <c r="A7162">
        <v>2430409</v>
      </c>
      <c r="B7162">
        <v>1</v>
      </c>
      <c r="C7162" t="s">
        <v>80</v>
      </c>
      <c r="D7162" t="s">
        <v>105</v>
      </c>
      <c r="E7162" t="s">
        <v>147</v>
      </c>
      <c r="F7162" t="s">
        <v>20507</v>
      </c>
      <c r="G7162" t="s">
        <v>171</v>
      </c>
      <c r="H7162" t="s">
        <v>135</v>
      </c>
      <c r="I7162" t="s">
        <v>136</v>
      </c>
      <c r="J7162" t="s">
        <v>137</v>
      </c>
      <c r="K7162" t="s">
        <v>138</v>
      </c>
      <c r="L7162" t="s">
        <v>20508</v>
      </c>
      <c r="M7162" t="s">
        <v>20509</v>
      </c>
      <c r="N7162">
        <v>0.53361111100000003</v>
      </c>
      <c r="O7162">
        <v>0</v>
      </c>
      <c r="P7162">
        <v>177</v>
      </c>
      <c r="Q7162">
        <v>0</v>
      </c>
      <c r="R7162">
        <v>0</v>
      </c>
      <c r="S7162">
        <v>0</v>
      </c>
      <c r="T7162">
        <v>3</v>
      </c>
      <c r="U7162">
        <v>0</v>
      </c>
      <c r="V7162">
        <v>0</v>
      </c>
      <c r="W7162">
        <v>0</v>
      </c>
      <c r="X7162">
        <v>30.486141868804818</v>
      </c>
      <c r="Y7162">
        <v>0</v>
      </c>
      <c r="Z7162">
        <v>0</v>
      </c>
      <c r="AA7162">
        <v>0</v>
      </c>
      <c r="AB7162">
        <v>0.95113556463899285</v>
      </c>
      <c r="AC7162">
        <v>0</v>
      </c>
      <c r="AD7162">
        <v>0</v>
      </c>
      <c r="AE7162">
        <v>31.437277433443811</v>
      </c>
    </row>
    <row r="7163" spans="1:31" x14ac:dyDescent="0.25">
      <c r="A7163">
        <v>2429968</v>
      </c>
      <c r="B7163">
        <v>1</v>
      </c>
      <c r="C7163" t="s">
        <v>80</v>
      </c>
      <c r="D7163" t="s">
        <v>82</v>
      </c>
      <c r="E7163" t="s">
        <v>147</v>
      </c>
      <c r="F7163" t="s">
        <v>20510</v>
      </c>
      <c r="G7163" t="s">
        <v>187</v>
      </c>
      <c r="H7163" t="s">
        <v>135</v>
      </c>
      <c r="I7163" t="s">
        <v>136</v>
      </c>
      <c r="J7163" t="s">
        <v>137</v>
      </c>
      <c r="K7163" t="s">
        <v>164</v>
      </c>
      <c r="L7163" t="s">
        <v>20511</v>
      </c>
      <c r="M7163" t="s">
        <v>20512</v>
      </c>
      <c r="N7163">
        <v>0.99916666600000004</v>
      </c>
      <c r="O7163">
        <v>0</v>
      </c>
      <c r="P7163">
        <v>407</v>
      </c>
      <c r="Q7163">
        <v>0</v>
      </c>
      <c r="R7163">
        <v>0</v>
      </c>
      <c r="S7163">
        <v>0</v>
      </c>
      <c r="T7163">
        <v>74</v>
      </c>
      <c r="U7163">
        <v>0</v>
      </c>
      <c r="V7163">
        <v>0</v>
      </c>
      <c r="W7163">
        <v>0</v>
      </c>
      <c r="X7163">
        <v>126.69215065240807</v>
      </c>
      <c r="Y7163">
        <v>0</v>
      </c>
      <c r="Z7163">
        <v>0</v>
      </c>
      <c r="AA7163">
        <v>0</v>
      </c>
      <c r="AB7163">
        <v>85.979562742443676</v>
      </c>
      <c r="AC7163">
        <v>0</v>
      </c>
      <c r="AD7163">
        <v>0</v>
      </c>
      <c r="AE7163">
        <v>212.67171339485174</v>
      </c>
    </row>
    <row r="7164" spans="1:31" x14ac:dyDescent="0.25">
      <c r="A7164">
        <v>2430040</v>
      </c>
      <c r="B7164">
        <v>1</v>
      </c>
      <c r="C7164" t="s">
        <v>80</v>
      </c>
      <c r="D7164" t="s">
        <v>83</v>
      </c>
      <c r="E7164" t="s">
        <v>132</v>
      </c>
      <c r="F7164" t="s">
        <v>20513</v>
      </c>
      <c r="G7164" t="s">
        <v>214</v>
      </c>
      <c r="H7164" t="s">
        <v>135</v>
      </c>
      <c r="I7164" t="s">
        <v>136</v>
      </c>
      <c r="J7164" t="s">
        <v>3</v>
      </c>
      <c r="K7164" t="s">
        <v>138</v>
      </c>
      <c r="L7164" t="s">
        <v>20514</v>
      </c>
      <c r="M7164" t="s">
        <v>20515</v>
      </c>
      <c r="N7164">
        <v>6.8244444440000001</v>
      </c>
      <c r="O7164">
        <v>0</v>
      </c>
      <c r="P7164">
        <v>11</v>
      </c>
      <c r="Q7164">
        <v>0</v>
      </c>
      <c r="R7164">
        <v>0</v>
      </c>
      <c r="S7164">
        <v>0</v>
      </c>
      <c r="T7164">
        <v>2</v>
      </c>
      <c r="U7164">
        <v>0</v>
      </c>
      <c r="V7164">
        <v>0</v>
      </c>
      <c r="W7164">
        <v>0</v>
      </c>
      <c r="X7164">
        <v>20.107746812970031</v>
      </c>
      <c r="Y7164">
        <v>0</v>
      </c>
      <c r="Z7164">
        <v>0</v>
      </c>
      <c r="AA7164">
        <v>0</v>
      </c>
      <c r="AB7164">
        <v>22.544433850742912</v>
      </c>
      <c r="AC7164">
        <v>0</v>
      </c>
      <c r="AD7164">
        <v>0</v>
      </c>
      <c r="AE7164">
        <v>42.65218066371294</v>
      </c>
    </row>
    <row r="7165" spans="1:31" x14ac:dyDescent="0.25">
      <c r="A7165">
        <v>2430063</v>
      </c>
      <c r="B7165">
        <v>1</v>
      </c>
      <c r="C7165" t="s">
        <v>81</v>
      </c>
      <c r="D7165" t="s">
        <v>118</v>
      </c>
      <c r="E7165" t="s">
        <v>161</v>
      </c>
      <c r="F7165" t="s">
        <v>20516</v>
      </c>
      <c r="G7165" t="s">
        <v>256</v>
      </c>
      <c r="H7165" t="s">
        <v>144</v>
      </c>
      <c r="I7165" t="s">
        <v>136</v>
      </c>
      <c r="J7165" t="s">
        <v>137</v>
      </c>
      <c r="K7165" t="s">
        <v>138</v>
      </c>
      <c r="L7165" t="s">
        <v>20517</v>
      </c>
      <c r="M7165" t="s">
        <v>20518</v>
      </c>
      <c r="N7165">
        <v>0.755</v>
      </c>
      <c r="O7165">
        <v>0</v>
      </c>
      <c r="P7165">
        <v>0</v>
      </c>
      <c r="Q7165">
        <v>8</v>
      </c>
      <c r="R7165">
        <v>4</v>
      </c>
      <c r="S7165">
        <v>2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0.12225172578611666</v>
      </c>
      <c r="Z7165">
        <v>0.19191692352852002</v>
      </c>
      <c r="AA7165">
        <v>2.1575532799320851</v>
      </c>
      <c r="AB7165">
        <v>0</v>
      </c>
      <c r="AC7165">
        <v>0</v>
      </c>
      <c r="AD7165">
        <v>0</v>
      </c>
      <c r="AE7165">
        <v>2.4717219292467218</v>
      </c>
    </row>
    <row r="7166" spans="1:31" x14ac:dyDescent="0.25">
      <c r="A7166">
        <v>2430086</v>
      </c>
      <c r="B7166">
        <v>1</v>
      </c>
      <c r="C7166" t="s">
        <v>80</v>
      </c>
      <c r="D7166" t="s">
        <v>110</v>
      </c>
      <c r="E7166" t="s">
        <v>132</v>
      </c>
      <c r="F7166" t="s">
        <v>20519</v>
      </c>
      <c r="G7166" t="s">
        <v>134</v>
      </c>
      <c r="H7166" t="s">
        <v>135</v>
      </c>
      <c r="I7166" t="s">
        <v>136</v>
      </c>
      <c r="J7166" t="s">
        <v>137</v>
      </c>
      <c r="K7166" t="s">
        <v>138</v>
      </c>
      <c r="L7166" t="s">
        <v>20520</v>
      </c>
      <c r="M7166" t="s">
        <v>20521</v>
      </c>
      <c r="N7166">
        <v>1.383888888</v>
      </c>
      <c r="O7166">
        <v>0</v>
      </c>
      <c r="P7166">
        <v>2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0.818027063813485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0.818027063813485</v>
      </c>
    </row>
    <row r="7167" spans="1:31" x14ac:dyDescent="0.25">
      <c r="A7167">
        <v>2429854</v>
      </c>
      <c r="B7167">
        <v>1</v>
      </c>
      <c r="C7167" t="s">
        <v>80</v>
      </c>
      <c r="D7167" t="s">
        <v>107</v>
      </c>
      <c r="E7167" t="s">
        <v>147</v>
      </c>
      <c r="F7167" t="s">
        <v>20522</v>
      </c>
      <c r="G7167" t="s">
        <v>175</v>
      </c>
      <c r="H7167" t="s">
        <v>135</v>
      </c>
      <c r="I7167" t="s">
        <v>136</v>
      </c>
      <c r="J7167" t="s">
        <v>137</v>
      </c>
      <c r="K7167" t="s">
        <v>138</v>
      </c>
      <c r="L7167" t="s">
        <v>20523</v>
      </c>
      <c r="M7167" t="s">
        <v>20524</v>
      </c>
      <c r="N7167">
        <v>0.61055555500000003</v>
      </c>
      <c r="O7167">
        <v>0</v>
      </c>
      <c r="P7167">
        <v>89</v>
      </c>
      <c r="Q7167">
        <v>0</v>
      </c>
      <c r="R7167">
        <v>0</v>
      </c>
      <c r="S7167">
        <v>0</v>
      </c>
      <c r="T7167">
        <v>7</v>
      </c>
      <c r="U7167">
        <v>0</v>
      </c>
      <c r="V7167">
        <v>0</v>
      </c>
      <c r="W7167">
        <v>0</v>
      </c>
      <c r="X7167">
        <v>5.0984666385227744</v>
      </c>
      <c r="Y7167">
        <v>0</v>
      </c>
      <c r="Z7167">
        <v>0</v>
      </c>
      <c r="AA7167">
        <v>0</v>
      </c>
      <c r="AB7167">
        <v>2.7091274591135108</v>
      </c>
      <c r="AC7167">
        <v>0</v>
      </c>
      <c r="AD7167">
        <v>0</v>
      </c>
      <c r="AE7167">
        <v>7.8075940976362848</v>
      </c>
    </row>
    <row r="7168" spans="1:31" x14ac:dyDescent="0.25">
      <c r="A7168">
        <v>2430226</v>
      </c>
      <c r="B7168">
        <v>1</v>
      </c>
      <c r="C7168" t="s">
        <v>80</v>
      </c>
      <c r="D7168" t="s">
        <v>106</v>
      </c>
      <c r="E7168" t="s">
        <v>141</v>
      </c>
      <c r="F7168" t="s">
        <v>17223</v>
      </c>
      <c r="G7168" t="s">
        <v>143</v>
      </c>
      <c r="H7168" t="s">
        <v>144</v>
      </c>
      <c r="I7168" t="s">
        <v>136</v>
      </c>
      <c r="J7168" t="s">
        <v>137</v>
      </c>
      <c r="K7168" t="s">
        <v>138</v>
      </c>
      <c r="L7168" t="s">
        <v>20525</v>
      </c>
      <c r="M7168" t="s">
        <v>20526</v>
      </c>
      <c r="N7168">
        <v>0.69444444400000005</v>
      </c>
      <c r="O7168">
        <v>1</v>
      </c>
      <c r="P7168">
        <v>191</v>
      </c>
      <c r="Q7168">
        <v>15</v>
      </c>
      <c r="R7168">
        <v>76</v>
      </c>
      <c r="S7168">
        <v>4</v>
      </c>
      <c r="T7168">
        <v>32</v>
      </c>
      <c r="U7168">
        <v>0</v>
      </c>
      <c r="V7168">
        <v>0</v>
      </c>
      <c r="W7168">
        <v>0</v>
      </c>
      <c r="X7168">
        <v>29.253059428038199</v>
      </c>
      <c r="Y7168">
        <v>6.8636255005208335</v>
      </c>
      <c r="Z7168">
        <v>6.0109259606916661</v>
      </c>
      <c r="AA7168">
        <v>11.38700192354861</v>
      </c>
      <c r="AB7168">
        <v>15.527424521877776</v>
      </c>
      <c r="AC7168">
        <v>0</v>
      </c>
      <c r="AD7168">
        <v>0</v>
      </c>
      <c r="AE7168">
        <v>69.042037334677076</v>
      </c>
    </row>
    <row r="7169" spans="1:31" x14ac:dyDescent="0.25">
      <c r="A7169">
        <v>2429940</v>
      </c>
      <c r="B7169">
        <v>1</v>
      </c>
      <c r="C7169" t="s">
        <v>81</v>
      </c>
      <c r="D7169" t="s">
        <v>118</v>
      </c>
      <c r="E7169" t="s">
        <v>178</v>
      </c>
      <c r="F7169" t="s">
        <v>20527</v>
      </c>
      <c r="G7169" t="s">
        <v>187</v>
      </c>
      <c r="H7169" t="s">
        <v>144</v>
      </c>
      <c r="I7169" t="s">
        <v>136</v>
      </c>
      <c r="J7169" t="s">
        <v>137</v>
      </c>
      <c r="K7169" t="s">
        <v>164</v>
      </c>
      <c r="L7169" t="s">
        <v>20528</v>
      </c>
      <c r="M7169" t="s">
        <v>20529</v>
      </c>
      <c r="N7169">
        <v>4.8830555550000003</v>
      </c>
      <c r="O7169">
        <v>5</v>
      </c>
      <c r="P7169">
        <v>1609</v>
      </c>
      <c r="Q7169">
        <v>221</v>
      </c>
      <c r="R7169">
        <v>155</v>
      </c>
      <c r="S7169">
        <v>36</v>
      </c>
      <c r="T7169">
        <v>161</v>
      </c>
      <c r="U7169">
        <v>1</v>
      </c>
      <c r="V7169">
        <v>1</v>
      </c>
      <c r="W7169">
        <v>7.8256155132979686</v>
      </c>
      <c r="X7169">
        <v>1893.94034672926</v>
      </c>
      <c r="Y7169">
        <v>1306.0349229375681</v>
      </c>
      <c r="Z7169">
        <v>50.891354109101449</v>
      </c>
      <c r="AA7169">
        <v>3102.4853274679849</v>
      </c>
      <c r="AB7169">
        <v>747.90327256412525</v>
      </c>
      <c r="AC7169">
        <v>776.68367875396109</v>
      </c>
      <c r="AD7169">
        <v>2.4040721725087169</v>
      </c>
      <c r="AE7169">
        <v>7888.1685902478084</v>
      </c>
    </row>
    <row r="7170" spans="1:31" x14ac:dyDescent="0.25">
      <c r="A7170">
        <v>2430332</v>
      </c>
      <c r="B7170">
        <v>1</v>
      </c>
      <c r="C7170" t="s">
        <v>81</v>
      </c>
      <c r="D7170" t="s">
        <v>128</v>
      </c>
      <c r="E7170" t="s">
        <v>147</v>
      </c>
      <c r="F7170" t="s">
        <v>20530</v>
      </c>
      <c r="G7170" t="s">
        <v>171</v>
      </c>
      <c r="H7170" t="s">
        <v>135</v>
      </c>
      <c r="I7170" t="s">
        <v>136</v>
      </c>
      <c r="J7170" t="s">
        <v>137</v>
      </c>
      <c r="K7170" t="s">
        <v>138</v>
      </c>
      <c r="L7170" t="s">
        <v>20531</v>
      </c>
      <c r="M7170" t="s">
        <v>20532</v>
      </c>
      <c r="N7170">
        <v>0.56916666599999999</v>
      </c>
      <c r="O7170">
        <v>0</v>
      </c>
      <c r="P7170">
        <v>133</v>
      </c>
      <c r="Q7170">
        <v>0</v>
      </c>
      <c r="R7170">
        <v>0</v>
      </c>
      <c r="S7170">
        <v>0</v>
      </c>
      <c r="T7170">
        <v>9</v>
      </c>
      <c r="U7170">
        <v>0</v>
      </c>
      <c r="V7170">
        <v>0</v>
      </c>
      <c r="W7170">
        <v>0</v>
      </c>
      <c r="X7170">
        <v>28.416691657491473</v>
      </c>
      <c r="Y7170">
        <v>0</v>
      </c>
      <c r="Z7170">
        <v>0</v>
      </c>
      <c r="AA7170">
        <v>0</v>
      </c>
      <c r="AB7170">
        <v>2.9287988622336982</v>
      </c>
      <c r="AC7170">
        <v>0</v>
      </c>
      <c r="AD7170">
        <v>0</v>
      </c>
      <c r="AE7170">
        <v>31.345490519725171</v>
      </c>
    </row>
    <row r="7171" spans="1:31" x14ac:dyDescent="0.25">
      <c r="A7171">
        <v>2430186</v>
      </c>
      <c r="B7171">
        <v>1</v>
      </c>
      <c r="C7171" t="s">
        <v>80</v>
      </c>
      <c r="D7171" t="s">
        <v>87</v>
      </c>
      <c r="E7171" t="s">
        <v>161</v>
      </c>
      <c r="F7171" t="s">
        <v>20533</v>
      </c>
      <c r="G7171" t="s">
        <v>187</v>
      </c>
      <c r="H7171" t="s">
        <v>144</v>
      </c>
      <c r="I7171" t="s">
        <v>136</v>
      </c>
      <c r="J7171" t="s">
        <v>137</v>
      </c>
      <c r="K7171" t="s">
        <v>164</v>
      </c>
      <c r="L7171" t="s">
        <v>20534</v>
      </c>
      <c r="M7171" t="s">
        <v>20535</v>
      </c>
      <c r="N7171">
        <v>2.1072222219999999</v>
      </c>
      <c r="O7171">
        <v>0</v>
      </c>
      <c r="P7171">
        <v>180</v>
      </c>
      <c r="Q7171">
        <v>0</v>
      </c>
      <c r="R7171">
        <v>0</v>
      </c>
      <c r="S7171">
        <v>0</v>
      </c>
      <c r="T7171">
        <v>20</v>
      </c>
      <c r="U7171">
        <v>0</v>
      </c>
      <c r="V7171">
        <v>1</v>
      </c>
      <c r="W7171">
        <v>0</v>
      </c>
      <c r="X7171">
        <v>128.91117484969641</v>
      </c>
      <c r="Y7171">
        <v>0</v>
      </c>
      <c r="Z7171">
        <v>0</v>
      </c>
      <c r="AA7171">
        <v>0</v>
      </c>
      <c r="AB7171">
        <v>80.63748800280915</v>
      </c>
      <c r="AC7171">
        <v>0</v>
      </c>
      <c r="AD7171">
        <v>123.06997661960489</v>
      </c>
      <c r="AE7171">
        <v>332.61863947211043</v>
      </c>
    </row>
    <row r="7172" spans="1:31" x14ac:dyDescent="0.25">
      <c r="A7172">
        <v>2429894</v>
      </c>
      <c r="B7172">
        <v>1</v>
      </c>
      <c r="C7172" t="s">
        <v>80</v>
      </c>
      <c r="D7172" t="s">
        <v>102</v>
      </c>
      <c r="E7172" t="s">
        <v>156</v>
      </c>
      <c r="F7172" t="s">
        <v>5467</v>
      </c>
      <c r="G7172" t="s">
        <v>187</v>
      </c>
      <c r="H7172" t="s">
        <v>135</v>
      </c>
      <c r="I7172" t="s">
        <v>136</v>
      </c>
      <c r="J7172" t="s">
        <v>137</v>
      </c>
      <c r="K7172" t="s">
        <v>164</v>
      </c>
      <c r="L7172" t="s">
        <v>20536</v>
      </c>
      <c r="M7172" t="s">
        <v>20537</v>
      </c>
      <c r="N7172">
        <v>8.7741666659999993</v>
      </c>
      <c r="O7172">
        <v>0</v>
      </c>
      <c r="P7172">
        <v>22</v>
      </c>
      <c r="Q7172">
        <v>0</v>
      </c>
      <c r="R7172">
        <v>20</v>
      </c>
      <c r="S7172">
        <v>0</v>
      </c>
      <c r="T7172">
        <v>5</v>
      </c>
      <c r="U7172">
        <v>0</v>
      </c>
      <c r="V7172">
        <v>0</v>
      </c>
      <c r="W7172">
        <v>0</v>
      </c>
      <c r="X7172">
        <v>4.5390473922849992</v>
      </c>
      <c r="Y7172">
        <v>0</v>
      </c>
      <c r="Z7172">
        <v>0</v>
      </c>
      <c r="AA7172">
        <v>0</v>
      </c>
      <c r="AB7172">
        <v>18.620768316760596</v>
      </c>
      <c r="AC7172">
        <v>0</v>
      </c>
      <c r="AD7172">
        <v>0</v>
      </c>
      <c r="AE7172">
        <v>23.159815709045596</v>
      </c>
    </row>
    <row r="7173" spans="1:31" x14ac:dyDescent="0.25">
      <c r="A7173">
        <v>2430435</v>
      </c>
      <c r="B7173">
        <v>1</v>
      </c>
      <c r="C7173" t="s">
        <v>80</v>
      </c>
      <c r="D7173" t="s">
        <v>95</v>
      </c>
      <c r="E7173" t="s">
        <v>132</v>
      </c>
      <c r="F7173" t="s">
        <v>20141</v>
      </c>
      <c r="G7173" t="s">
        <v>198</v>
      </c>
      <c r="H7173" t="s">
        <v>135</v>
      </c>
      <c r="I7173" t="s">
        <v>136</v>
      </c>
      <c r="J7173" t="s">
        <v>137</v>
      </c>
      <c r="K7173" t="s">
        <v>138</v>
      </c>
      <c r="L7173" t="s">
        <v>20538</v>
      </c>
      <c r="M7173" t="s">
        <v>20539</v>
      </c>
      <c r="N7173">
        <v>3.5891666660000001</v>
      </c>
      <c r="O7173">
        <v>0</v>
      </c>
      <c r="P7173">
        <v>4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2.8494450605960737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2.8494450605960737</v>
      </c>
    </row>
    <row r="7174" spans="1:31" x14ac:dyDescent="0.25">
      <c r="A7174">
        <v>2430169</v>
      </c>
      <c r="B7174">
        <v>1</v>
      </c>
      <c r="C7174" t="s">
        <v>80</v>
      </c>
      <c r="D7174" t="s">
        <v>105</v>
      </c>
      <c r="E7174" t="s">
        <v>132</v>
      </c>
      <c r="F7174" t="s">
        <v>20540</v>
      </c>
      <c r="G7174" t="s">
        <v>134</v>
      </c>
      <c r="H7174" t="s">
        <v>135</v>
      </c>
      <c r="I7174" t="s">
        <v>136</v>
      </c>
      <c r="J7174" t="s">
        <v>137</v>
      </c>
      <c r="K7174" t="s">
        <v>138</v>
      </c>
      <c r="L7174" t="s">
        <v>20541</v>
      </c>
      <c r="M7174" t="s">
        <v>20542</v>
      </c>
      <c r="N7174">
        <v>2.4541666659999999</v>
      </c>
      <c r="O7174">
        <v>0</v>
      </c>
      <c r="P7174">
        <v>9</v>
      </c>
      <c r="Q7174">
        <v>0</v>
      </c>
      <c r="R7174">
        <v>0</v>
      </c>
      <c r="S7174">
        <v>0</v>
      </c>
      <c r="T7174">
        <v>2</v>
      </c>
      <c r="U7174">
        <v>0</v>
      </c>
      <c r="V7174">
        <v>0</v>
      </c>
      <c r="W7174">
        <v>0</v>
      </c>
      <c r="X7174">
        <v>5.5986927121663728</v>
      </c>
      <c r="Y7174">
        <v>0</v>
      </c>
      <c r="Z7174">
        <v>0</v>
      </c>
      <c r="AA7174">
        <v>0</v>
      </c>
      <c r="AB7174">
        <v>2.0712697835545102</v>
      </c>
      <c r="AC7174">
        <v>0</v>
      </c>
      <c r="AD7174">
        <v>0</v>
      </c>
      <c r="AE7174">
        <v>7.669962495720883</v>
      </c>
    </row>
    <row r="7175" spans="1:31" x14ac:dyDescent="0.25">
      <c r="A7175">
        <v>2429857</v>
      </c>
      <c r="B7175">
        <v>1</v>
      </c>
      <c r="C7175" t="s">
        <v>80</v>
      </c>
      <c r="D7175" t="s">
        <v>82</v>
      </c>
      <c r="E7175" t="s">
        <v>161</v>
      </c>
      <c r="F7175" t="s">
        <v>20543</v>
      </c>
      <c r="G7175" t="s">
        <v>143</v>
      </c>
      <c r="H7175" t="s">
        <v>144</v>
      </c>
      <c r="I7175" t="s">
        <v>136</v>
      </c>
      <c r="J7175" t="s">
        <v>137</v>
      </c>
      <c r="K7175" t="s">
        <v>138</v>
      </c>
      <c r="L7175" t="s">
        <v>20544</v>
      </c>
      <c r="M7175" t="s">
        <v>20545</v>
      </c>
      <c r="N7175">
        <v>0.84277777700000001</v>
      </c>
      <c r="O7175">
        <v>0</v>
      </c>
      <c r="P7175">
        <v>38</v>
      </c>
      <c r="Q7175">
        <v>0</v>
      </c>
      <c r="R7175">
        <v>0</v>
      </c>
      <c r="S7175">
        <v>0</v>
      </c>
      <c r="T7175">
        <v>9</v>
      </c>
      <c r="U7175">
        <v>1</v>
      </c>
      <c r="V7175">
        <v>0</v>
      </c>
      <c r="W7175">
        <v>0</v>
      </c>
      <c r="X7175">
        <v>8.4570800609667547</v>
      </c>
      <c r="Y7175">
        <v>0</v>
      </c>
      <c r="Z7175">
        <v>0</v>
      </c>
      <c r="AA7175">
        <v>0</v>
      </c>
      <c r="AB7175">
        <v>6.656001526378275</v>
      </c>
      <c r="AC7175">
        <v>64.479327723150107</v>
      </c>
      <c r="AD7175">
        <v>0</v>
      </c>
      <c r="AE7175">
        <v>79.592409310495128</v>
      </c>
    </row>
    <row r="7176" spans="1:31" x14ac:dyDescent="0.25">
      <c r="A7176">
        <v>2430312</v>
      </c>
      <c r="B7176">
        <v>1</v>
      </c>
      <c r="C7176" t="s">
        <v>80</v>
      </c>
      <c r="D7176" t="s">
        <v>105</v>
      </c>
      <c r="E7176" t="s">
        <v>147</v>
      </c>
      <c r="F7176" t="s">
        <v>20546</v>
      </c>
      <c r="G7176" t="s">
        <v>175</v>
      </c>
      <c r="H7176" t="s">
        <v>135</v>
      </c>
      <c r="I7176" t="s">
        <v>136</v>
      </c>
      <c r="J7176" t="s">
        <v>137</v>
      </c>
      <c r="K7176" t="s">
        <v>138</v>
      </c>
      <c r="L7176" t="s">
        <v>20547</v>
      </c>
      <c r="M7176" t="s">
        <v>20548</v>
      </c>
      <c r="N7176">
        <v>0.34277777700000001</v>
      </c>
      <c r="O7176">
        <v>0</v>
      </c>
      <c r="P7176">
        <v>14</v>
      </c>
      <c r="Q7176">
        <v>0</v>
      </c>
      <c r="R7176">
        <v>54</v>
      </c>
      <c r="S7176">
        <v>0</v>
      </c>
      <c r="T7176">
        <v>9</v>
      </c>
      <c r="U7176">
        <v>0</v>
      </c>
      <c r="V7176">
        <v>0</v>
      </c>
      <c r="W7176">
        <v>0</v>
      </c>
      <c r="X7176">
        <v>0.56806420010105563</v>
      </c>
      <c r="Y7176">
        <v>0</v>
      </c>
      <c r="Z7176">
        <v>1.5395691906119029</v>
      </c>
      <c r="AA7176">
        <v>0</v>
      </c>
      <c r="AB7176">
        <v>0.68145703937289326</v>
      </c>
      <c r="AC7176">
        <v>0</v>
      </c>
      <c r="AD7176">
        <v>0</v>
      </c>
      <c r="AE7176">
        <v>2.7890904300858521</v>
      </c>
    </row>
    <row r="7177" spans="1:31" x14ac:dyDescent="0.25">
      <c r="A7177">
        <v>2429897</v>
      </c>
      <c r="B7177">
        <v>1</v>
      </c>
      <c r="C7177" t="s">
        <v>80</v>
      </c>
      <c r="D7177" t="s">
        <v>99</v>
      </c>
      <c r="E7177" t="s">
        <v>147</v>
      </c>
      <c r="F7177" t="s">
        <v>20549</v>
      </c>
      <c r="G7177" t="s">
        <v>187</v>
      </c>
      <c r="H7177" t="s">
        <v>135</v>
      </c>
      <c r="I7177" t="s">
        <v>136</v>
      </c>
      <c r="J7177" t="s">
        <v>137</v>
      </c>
      <c r="K7177" t="s">
        <v>164</v>
      </c>
      <c r="L7177" t="s">
        <v>20550</v>
      </c>
      <c r="M7177" t="s">
        <v>20551</v>
      </c>
      <c r="N7177">
        <v>2.5133333329999998</v>
      </c>
      <c r="O7177">
        <v>0</v>
      </c>
      <c r="P7177">
        <v>45</v>
      </c>
      <c r="Q7177">
        <v>0</v>
      </c>
      <c r="R7177">
        <v>0</v>
      </c>
      <c r="S7177">
        <v>0</v>
      </c>
      <c r="T7177">
        <v>1</v>
      </c>
      <c r="U7177">
        <v>0</v>
      </c>
      <c r="V7177">
        <v>0</v>
      </c>
      <c r="W7177">
        <v>0</v>
      </c>
      <c r="X7177">
        <v>30.828744926420327</v>
      </c>
      <c r="Y7177">
        <v>0</v>
      </c>
      <c r="Z7177">
        <v>0</v>
      </c>
      <c r="AA7177">
        <v>0</v>
      </c>
      <c r="AB7177">
        <v>0.30664292806527782</v>
      </c>
      <c r="AC7177">
        <v>0</v>
      </c>
      <c r="AD7177">
        <v>0</v>
      </c>
      <c r="AE7177">
        <v>31.135387854485604</v>
      </c>
    </row>
    <row r="7178" spans="1:31" x14ac:dyDescent="0.25">
      <c r="A7178">
        <v>2430352</v>
      </c>
      <c r="B7178">
        <v>1</v>
      </c>
      <c r="C7178" t="s">
        <v>80</v>
      </c>
      <c r="D7178" t="s">
        <v>84</v>
      </c>
      <c r="E7178" t="s">
        <v>156</v>
      </c>
      <c r="F7178" t="s">
        <v>20552</v>
      </c>
      <c r="G7178" t="s">
        <v>158</v>
      </c>
      <c r="H7178" t="s">
        <v>135</v>
      </c>
      <c r="I7178" t="s">
        <v>136</v>
      </c>
      <c r="J7178" t="s">
        <v>137</v>
      </c>
      <c r="K7178" t="s">
        <v>138</v>
      </c>
      <c r="L7178" t="s">
        <v>20553</v>
      </c>
      <c r="M7178" t="s">
        <v>20554</v>
      </c>
      <c r="N7178">
        <v>0.99472222200000004</v>
      </c>
      <c r="O7178">
        <v>0</v>
      </c>
      <c r="P7178">
        <v>145</v>
      </c>
      <c r="Q7178">
        <v>0</v>
      </c>
      <c r="R7178">
        <v>0</v>
      </c>
      <c r="S7178">
        <v>0</v>
      </c>
      <c r="T7178">
        <v>94</v>
      </c>
      <c r="U7178">
        <v>0</v>
      </c>
      <c r="V7178">
        <v>1</v>
      </c>
      <c r="W7178">
        <v>0</v>
      </c>
      <c r="X7178">
        <v>63.66199423099463</v>
      </c>
      <c r="Y7178">
        <v>0</v>
      </c>
      <c r="Z7178">
        <v>0</v>
      </c>
      <c r="AA7178">
        <v>0</v>
      </c>
      <c r="AB7178">
        <v>143.46960974478372</v>
      </c>
      <c r="AC7178">
        <v>0</v>
      </c>
      <c r="AD7178">
        <v>86.215034230958167</v>
      </c>
      <c r="AE7178">
        <v>293.34663820673654</v>
      </c>
    </row>
    <row r="7179" spans="1:31" x14ac:dyDescent="0.25">
      <c r="A7179">
        <v>2430252</v>
      </c>
      <c r="B7179">
        <v>1</v>
      </c>
      <c r="C7179" t="s">
        <v>80</v>
      </c>
      <c r="D7179" t="s">
        <v>96</v>
      </c>
      <c r="E7179" t="s">
        <v>132</v>
      </c>
      <c r="F7179" t="s">
        <v>20555</v>
      </c>
      <c r="G7179" t="s">
        <v>198</v>
      </c>
      <c r="H7179" t="s">
        <v>135</v>
      </c>
      <c r="I7179" t="s">
        <v>136</v>
      </c>
      <c r="J7179" t="s">
        <v>137</v>
      </c>
      <c r="K7179" t="s">
        <v>138</v>
      </c>
      <c r="L7179" t="s">
        <v>20556</v>
      </c>
      <c r="M7179" t="s">
        <v>20557</v>
      </c>
      <c r="N7179">
        <v>5.9613888880000001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1.8007919069745069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1.8007919069745069</v>
      </c>
    </row>
    <row r="7180" spans="1:31" x14ac:dyDescent="0.25">
      <c r="A7180">
        <v>2430246</v>
      </c>
      <c r="B7180">
        <v>1</v>
      </c>
      <c r="C7180" t="s">
        <v>80</v>
      </c>
      <c r="D7180" t="s">
        <v>95</v>
      </c>
      <c r="E7180" t="s">
        <v>147</v>
      </c>
      <c r="F7180" t="s">
        <v>7390</v>
      </c>
      <c r="G7180" t="s">
        <v>175</v>
      </c>
      <c r="H7180" t="s">
        <v>135</v>
      </c>
      <c r="I7180" t="s">
        <v>136</v>
      </c>
      <c r="J7180" t="s">
        <v>137</v>
      </c>
      <c r="K7180" t="s">
        <v>138</v>
      </c>
      <c r="L7180" t="s">
        <v>20558</v>
      </c>
      <c r="M7180" t="s">
        <v>20559</v>
      </c>
      <c r="N7180">
        <v>1.028611111</v>
      </c>
      <c r="O7180">
        <v>0</v>
      </c>
      <c r="P7180">
        <v>123</v>
      </c>
      <c r="Q7180">
        <v>0</v>
      </c>
      <c r="R7180">
        <v>0</v>
      </c>
      <c r="S7180">
        <v>0</v>
      </c>
      <c r="T7180">
        <v>3</v>
      </c>
      <c r="U7180">
        <v>0</v>
      </c>
      <c r="V7180">
        <v>0</v>
      </c>
      <c r="W7180">
        <v>0</v>
      </c>
      <c r="X7180">
        <v>31.326758083710196</v>
      </c>
      <c r="Y7180">
        <v>0</v>
      </c>
      <c r="Z7180">
        <v>0</v>
      </c>
      <c r="AA7180">
        <v>0</v>
      </c>
      <c r="AB7180">
        <v>4.3710470282928284</v>
      </c>
      <c r="AC7180">
        <v>0</v>
      </c>
      <c r="AD7180">
        <v>0</v>
      </c>
      <c r="AE7180">
        <v>35.697805112003024</v>
      </c>
    </row>
    <row r="7181" spans="1:31" x14ac:dyDescent="0.25">
      <c r="A7181">
        <v>2430083</v>
      </c>
      <c r="B7181">
        <v>1</v>
      </c>
      <c r="C7181" t="s">
        <v>80</v>
      </c>
      <c r="D7181" t="s">
        <v>96</v>
      </c>
      <c r="E7181" t="s">
        <v>132</v>
      </c>
      <c r="F7181" t="s">
        <v>20560</v>
      </c>
      <c r="G7181" t="s">
        <v>134</v>
      </c>
      <c r="H7181" t="s">
        <v>135</v>
      </c>
      <c r="I7181" t="s">
        <v>136</v>
      </c>
      <c r="J7181" t="s">
        <v>137</v>
      </c>
      <c r="K7181" t="s">
        <v>138</v>
      </c>
      <c r="L7181" t="s">
        <v>20561</v>
      </c>
      <c r="M7181" t="s">
        <v>20562</v>
      </c>
      <c r="N7181">
        <v>2.2516666660000002</v>
      </c>
      <c r="O7181">
        <v>0</v>
      </c>
      <c r="P7181">
        <v>0</v>
      </c>
      <c r="Q7181">
        <v>0</v>
      </c>
      <c r="R7181">
        <v>1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</row>
    <row r="7182" spans="1:31" x14ac:dyDescent="0.25">
      <c r="A7182">
        <v>2430037</v>
      </c>
      <c r="B7182">
        <v>1</v>
      </c>
      <c r="C7182" t="s">
        <v>80</v>
      </c>
      <c r="D7182" t="s">
        <v>90</v>
      </c>
      <c r="E7182" t="s">
        <v>156</v>
      </c>
      <c r="F7182" t="s">
        <v>20563</v>
      </c>
      <c r="G7182" t="s">
        <v>2727</v>
      </c>
      <c r="H7182" t="s">
        <v>135</v>
      </c>
      <c r="I7182" t="s">
        <v>136</v>
      </c>
      <c r="J7182" t="s">
        <v>137</v>
      </c>
      <c r="K7182" t="s">
        <v>138</v>
      </c>
      <c r="L7182" t="s">
        <v>20564</v>
      </c>
      <c r="M7182" t="s">
        <v>20565</v>
      </c>
      <c r="N7182">
        <v>0.514444444</v>
      </c>
      <c r="O7182">
        <v>0</v>
      </c>
      <c r="P7182">
        <v>202</v>
      </c>
      <c r="Q7182">
        <v>0</v>
      </c>
      <c r="R7182">
        <v>0</v>
      </c>
      <c r="S7182">
        <v>0</v>
      </c>
      <c r="T7182">
        <v>94</v>
      </c>
      <c r="U7182">
        <v>0</v>
      </c>
      <c r="V7182">
        <v>0</v>
      </c>
      <c r="W7182">
        <v>0</v>
      </c>
      <c r="X7182">
        <v>22.856730162927668</v>
      </c>
      <c r="Y7182">
        <v>0</v>
      </c>
      <c r="Z7182">
        <v>0</v>
      </c>
      <c r="AA7182">
        <v>0</v>
      </c>
      <c r="AB7182">
        <v>92.045701410388986</v>
      </c>
      <c r="AC7182">
        <v>0</v>
      </c>
      <c r="AD7182">
        <v>0</v>
      </c>
      <c r="AE7182">
        <v>114.90243157331665</v>
      </c>
    </row>
    <row r="7183" spans="1:31" x14ac:dyDescent="0.25">
      <c r="A7183">
        <v>2430043</v>
      </c>
      <c r="B7183">
        <v>1</v>
      </c>
      <c r="C7183" t="s">
        <v>80</v>
      </c>
      <c r="D7183" t="s">
        <v>105</v>
      </c>
      <c r="E7183" t="s">
        <v>147</v>
      </c>
      <c r="F7183" t="s">
        <v>20281</v>
      </c>
      <c r="G7183" t="s">
        <v>214</v>
      </c>
      <c r="H7183" t="s">
        <v>135</v>
      </c>
      <c r="I7183" t="s">
        <v>136</v>
      </c>
      <c r="J7183" t="s">
        <v>137</v>
      </c>
      <c r="K7183" t="s">
        <v>138</v>
      </c>
      <c r="L7183" t="s">
        <v>20566</v>
      </c>
      <c r="M7183" t="s">
        <v>20567</v>
      </c>
      <c r="N7183">
        <v>2.1363888879999999</v>
      </c>
      <c r="O7183">
        <v>0</v>
      </c>
      <c r="P7183">
        <v>146</v>
      </c>
      <c r="Q7183">
        <v>0</v>
      </c>
      <c r="R7183">
        <v>0</v>
      </c>
      <c r="S7183">
        <v>0</v>
      </c>
      <c r="T7183">
        <v>31</v>
      </c>
      <c r="U7183">
        <v>0</v>
      </c>
      <c r="V7183">
        <v>0</v>
      </c>
      <c r="W7183">
        <v>0</v>
      </c>
      <c r="X7183">
        <v>80.32573015065897</v>
      </c>
      <c r="Y7183">
        <v>0</v>
      </c>
      <c r="Z7183">
        <v>0</v>
      </c>
      <c r="AA7183">
        <v>0</v>
      </c>
      <c r="AB7183">
        <v>64.146019254085999</v>
      </c>
      <c r="AC7183">
        <v>0</v>
      </c>
      <c r="AD7183">
        <v>0</v>
      </c>
      <c r="AE7183">
        <v>144.47174940474497</v>
      </c>
    </row>
    <row r="7184" spans="1:31" x14ac:dyDescent="0.25">
      <c r="A7184">
        <v>2430292</v>
      </c>
      <c r="B7184">
        <v>1</v>
      </c>
      <c r="C7184" t="s">
        <v>80</v>
      </c>
      <c r="D7184" t="s">
        <v>105</v>
      </c>
      <c r="E7184" t="s">
        <v>132</v>
      </c>
      <c r="F7184" t="s">
        <v>20568</v>
      </c>
      <c r="G7184" t="s">
        <v>134</v>
      </c>
      <c r="H7184" t="s">
        <v>135</v>
      </c>
      <c r="I7184" t="s">
        <v>136</v>
      </c>
      <c r="J7184" t="s">
        <v>137</v>
      </c>
      <c r="K7184" t="s">
        <v>138</v>
      </c>
      <c r="L7184" t="s">
        <v>20569</v>
      </c>
      <c r="M7184" t="s">
        <v>20570</v>
      </c>
      <c r="N7184">
        <v>0.80083333300000004</v>
      </c>
      <c r="O7184">
        <v>0</v>
      </c>
      <c r="P7184">
        <v>28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5.8452739055495639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5.8452739055495639</v>
      </c>
    </row>
    <row r="7185" spans="1:31" x14ac:dyDescent="0.25">
      <c r="A7185">
        <v>2430335</v>
      </c>
      <c r="B7185">
        <v>1</v>
      </c>
      <c r="C7185" t="s">
        <v>81</v>
      </c>
      <c r="D7185" t="s">
        <v>128</v>
      </c>
      <c r="E7185" t="s">
        <v>147</v>
      </c>
      <c r="F7185" t="s">
        <v>20571</v>
      </c>
      <c r="G7185" t="s">
        <v>171</v>
      </c>
      <c r="H7185" t="s">
        <v>135</v>
      </c>
      <c r="I7185" t="s">
        <v>136</v>
      </c>
      <c r="J7185" t="s">
        <v>137</v>
      </c>
      <c r="K7185" t="s">
        <v>138</v>
      </c>
      <c r="L7185" t="s">
        <v>20572</v>
      </c>
      <c r="M7185" t="s">
        <v>20573</v>
      </c>
      <c r="N7185">
        <v>4.4730555550000002</v>
      </c>
      <c r="O7185">
        <v>0</v>
      </c>
      <c r="P7185">
        <v>31</v>
      </c>
      <c r="Q7185">
        <v>0</v>
      </c>
      <c r="R7185">
        <v>3</v>
      </c>
      <c r="S7185">
        <v>0</v>
      </c>
      <c r="T7185">
        <v>3</v>
      </c>
      <c r="U7185">
        <v>0</v>
      </c>
      <c r="V7185">
        <v>0</v>
      </c>
      <c r="W7185">
        <v>0</v>
      </c>
      <c r="X7185">
        <v>32.494763058155364</v>
      </c>
      <c r="Y7185">
        <v>0</v>
      </c>
      <c r="Z7185">
        <v>3.5736719838315536</v>
      </c>
      <c r="AA7185">
        <v>0</v>
      </c>
      <c r="AB7185">
        <v>6.7547594966760407</v>
      </c>
      <c r="AC7185">
        <v>0</v>
      </c>
      <c r="AD7185">
        <v>0</v>
      </c>
      <c r="AE7185">
        <v>42.82319453866296</v>
      </c>
    </row>
    <row r="7186" spans="1:31" x14ac:dyDescent="0.25">
      <c r="A7186">
        <v>2430189</v>
      </c>
      <c r="B7186">
        <v>1</v>
      </c>
      <c r="C7186" t="s">
        <v>80</v>
      </c>
      <c r="D7186" t="s">
        <v>84</v>
      </c>
      <c r="E7186" t="s">
        <v>147</v>
      </c>
      <c r="F7186" t="s">
        <v>20574</v>
      </c>
      <c r="G7186" t="s">
        <v>171</v>
      </c>
      <c r="H7186" t="s">
        <v>135</v>
      </c>
      <c r="I7186" t="s">
        <v>136</v>
      </c>
      <c r="J7186" t="s">
        <v>137</v>
      </c>
      <c r="K7186" t="s">
        <v>138</v>
      </c>
      <c r="L7186" t="s">
        <v>20575</v>
      </c>
      <c r="M7186" t="s">
        <v>20576</v>
      </c>
      <c r="N7186">
        <v>3.5355555550000002</v>
      </c>
      <c r="O7186">
        <v>0</v>
      </c>
      <c r="P7186">
        <v>219</v>
      </c>
      <c r="Q7186">
        <v>0</v>
      </c>
      <c r="R7186">
        <v>0</v>
      </c>
      <c r="S7186">
        <v>0</v>
      </c>
      <c r="T7186">
        <v>10</v>
      </c>
      <c r="U7186">
        <v>0</v>
      </c>
      <c r="V7186">
        <v>0</v>
      </c>
      <c r="W7186">
        <v>0</v>
      </c>
      <c r="X7186">
        <v>248.25343549388361</v>
      </c>
      <c r="Y7186">
        <v>0</v>
      </c>
      <c r="Z7186">
        <v>0</v>
      </c>
      <c r="AA7186">
        <v>0</v>
      </c>
      <c r="AB7186">
        <v>17.787833290531147</v>
      </c>
      <c r="AC7186">
        <v>0</v>
      </c>
      <c r="AD7186">
        <v>0</v>
      </c>
      <c r="AE7186">
        <v>266.04126878441474</v>
      </c>
    </row>
    <row r="7187" spans="1:31" x14ac:dyDescent="0.25">
      <c r="A7187">
        <v>2430289</v>
      </c>
      <c r="B7187">
        <v>1</v>
      </c>
      <c r="C7187" t="s">
        <v>80</v>
      </c>
      <c r="D7187" t="s">
        <v>82</v>
      </c>
      <c r="E7187" t="s">
        <v>132</v>
      </c>
      <c r="F7187" t="s">
        <v>20577</v>
      </c>
      <c r="G7187" t="s">
        <v>153</v>
      </c>
      <c r="H7187" t="s">
        <v>135</v>
      </c>
      <c r="I7187" t="s">
        <v>136</v>
      </c>
      <c r="J7187" t="s">
        <v>137</v>
      </c>
      <c r="K7187" t="s">
        <v>138</v>
      </c>
      <c r="L7187" t="s">
        <v>20578</v>
      </c>
      <c r="M7187" t="s">
        <v>20579</v>
      </c>
      <c r="N7187">
        <v>1.143611111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1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</row>
    <row r="7188" spans="1:31" x14ac:dyDescent="0.25">
      <c r="A7188">
        <v>2430266</v>
      </c>
      <c r="B7188">
        <v>1</v>
      </c>
      <c r="C7188" t="s">
        <v>80</v>
      </c>
      <c r="D7188" t="s">
        <v>87</v>
      </c>
      <c r="E7188" t="s">
        <v>161</v>
      </c>
      <c r="F7188" t="s">
        <v>20580</v>
      </c>
      <c r="G7188" t="s">
        <v>187</v>
      </c>
      <c r="H7188" t="s">
        <v>144</v>
      </c>
      <c r="I7188" t="s">
        <v>136</v>
      </c>
      <c r="J7188" t="s">
        <v>137</v>
      </c>
      <c r="K7188" t="s">
        <v>164</v>
      </c>
      <c r="L7188" t="s">
        <v>20581</v>
      </c>
      <c r="M7188" t="s">
        <v>20582</v>
      </c>
      <c r="N7188">
        <v>2.239166666</v>
      </c>
      <c r="O7188">
        <v>0</v>
      </c>
      <c r="P7188">
        <v>1863</v>
      </c>
      <c r="Q7188">
        <v>0</v>
      </c>
      <c r="R7188">
        <v>1</v>
      </c>
      <c r="S7188">
        <v>0</v>
      </c>
      <c r="T7188">
        <v>66</v>
      </c>
      <c r="U7188">
        <v>0</v>
      </c>
      <c r="V7188">
        <v>0</v>
      </c>
      <c r="W7188">
        <v>0</v>
      </c>
      <c r="X7188">
        <v>1337.8527263575886</v>
      </c>
      <c r="Y7188">
        <v>0</v>
      </c>
      <c r="Z7188">
        <v>1.9654955232029176</v>
      </c>
      <c r="AA7188">
        <v>0</v>
      </c>
      <c r="AB7188">
        <v>307.26104262469477</v>
      </c>
      <c r="AC7188">
        <v>0</v>
      </c>
      <c r="AD7188">
        <v>0</v>
      </c>
      <c r="AE7188">
        <v>1647.0792645054862</v>
      </c>
    </row>
    <row r="7189" spans="1:31" x14ac:dyDescent="0.25">
      <c r="A7189">
        <v>2430146</v>
      </c>
      <c r="B7189">
        <v>1</v>
      </c>
      <c r="C7189" t="s">
        <v>80</v>
      </c>
      <c r="D7189" t="s">
        <v>97</v>
      </c>
      <c r="E7189" t="s">
        <v>178</v>
      </c>
      <c r="F7189" t="s">
        <v>4674</v>
      </c>
      <c r="G7189" t="s">
        <v>175</v>
      </c>
      <c r="H7189" t="s">
        <v>144</v>
      </c>
      <c r="I7189" t="s">
        <v>136</v>
      </c>
      <c r="J7189" t="s">
        <v>137</v>
      </c>
      <c r="K7189" t="s">
        <v>138</v>
      </c>
      <c r="L7189" t="s">
        <v>20583</v>
      </c>
      <c r="M7189" t="s">
        <v>20584</v>
      </c>
      <c r="N7189">
        <v>0.68694444399999999</v>
      </c>
      <c r="O7189">
        <v>0</v>
      </c>
      <c r="P7189">
        <v>130</v>
      </c>
      <c r="Q7189">
        <v>0</v>
      </c>
      <c r="R7189">
        <v>254</v>
      </c>
      <c r="S7189">
        <v>2</v>
      </c>
      <c r="T7189">
        <v>72</v>
      </c>
      <c r="U7189">
        <v>0</v>
      </c>
      <c r="V7189">
        <v>0</v>
      </c>
      <c r="W7189">
        <v>0</v>
      </c>
      <c r="X7189">
        <v>67.144972745343907</v>
      </c>
      <c r="Y7189">
        <v>0</v>
      </c>
      <c r="Z7189">
        <v>13.986472773654034</v>
      </c>
      <c r="AA7189">
        <v>2.6015699304033779</v>
      </c>
      <c r="AB7189">
        <v>49.228064363177673</v>
      </c>
      <c r="AC7189">
        <v>0</v>
      </c>
      <c r="AD7189">
        <v>0</v>
      </c>
      <c r="AE7189">
        <v>132.96107981257899</v>
      </c>
    </row>
    <row r="7190" spans="1:31" x14ac:dyDescent="0.25">
      <c r="A7190">
        <v>2429954</v>
      </c>
      <c r="B7190">
        <v>1</v>
      </c>
      <c r="C7190" t="s">
        <v>81</v>
      </c>
      <c r="D7190" t="s">
        <v>123</v>
      </c>
      <c r="E7190" t="s">
        <v>132</v>
      </c>
      <c r="F7190" t="s">
        <v>20585</v>
      </c>
      <c r="G7190" t="s">
        <v>198</v>
      </c>
      <c r="H7190" t="s">
        <v>135</v>
      </c>
      <c r="I7190" t="s">
        <v>136</v>
      </c>
      <c r="J7190" t="s">
        <v>137</v>
      </c>
      <c r="K7190" t="s">
        <v>138</v>
      </c>
      <c r="L7190" t="s">
        <v>20586</v>
      </c>
      <c r="M7190" t="s">
        <v>20587</v>
      </c>
      <c r="N7190">
        <v>1.570277777</v>
      </c>
      <c r="O7190">
        <v>0</v>
      </c>
      <c r="P7190">
        <v>8</v>
      </c>
      <c r="Q7190">
        <v>0</v>
      </c>
      <c r="R7190">
        <v>0</v>
      </c>
      <c r="S7190">
        <v>0</v>
      </c>
      <c r="T7190">
        <v>3</v>
      </c>
      <c r="U7190">
        <v>0</v>
      </c>
      <c r="V7190">
        <v>0</v>
      </c>
      <c r="W7190">
        <v>0</v>
      </c>
      <c r="X7190">
        <v>2.973400664123603</v>
      </c>
      <c r="Y7190">
        <v>0</v>
      </c>
      <c r="Z7190">
        <v>0</v>
      </c>
      <c r="AA7190">
        <v>0</v>
      </c>
      <c r="AB7190">
        <v>2.0416345538835334</v>
      </c>
      <c r="AC7190">
        <v>0</v>
      </c>
      <c r="AD7190">
        <v>0</v>
      </c>
      <c r="AE7190">
        <v>5.0150352180071369</v>
      </c>
    </row>
    <row r="7191" spans="1:31" x14ac:dyDescent="0.25">
      <c r="A7191">
        <v>2430080</v>
      </c>
      <c r="B7191">
        <v>1</v>
      </c>
      <c r="C7191" t="s">
        <v>80</v>
      </c>
      <c r="D7191" t="s">
        <v>87</v>
      </c>
      <c r="E7191" t="s">
        <v>178</v>
      </c>
      <c r="F7191" t="s">
        <v>20588</v>
      </c>
      <c r="G7191" t="s">
        <v>187</v>
      </c>
      <c r="H7191" t="s">
        <v>144</v>
      </c>
      <c r="I7191" t="s">
        <v>136</v>
      </c>
      <c r="J7191" t="s">
        <v>137</v>
      </c>
      <c r="K7191" t="s">
        <v>164</v>
      </c>
      <c r="L7191" t="s">
        <v>20589</v>
      </c>
      <c r="M7191" t="s">
        <v>20590</v>
      </c>
      <c r="N7191">
        <v>1.571666666</v>
      </c>
      <c r="O7191">
        <v>0</v>
      </c>
      <c r="P7191">
        <v>166</v>
      </c>
      <c r="Q7191">
        <v>0</v>
      </c>
      <c r="R7191">
        <v>0</v>
      </c>
      <c r="S7191">
        <v>2</v>
      </c>
      <c r="T7191">
        <v>12</v>
      </c>
      <c r="U7191">
        <v>0</v>
      </c>
      <c r="V7191">
        <v>0</v>
      </c>
      <c r="W7191">
        <v>0</v>
      </c>
      <c r="X7191">
        <v>57.090105568987148</v>
      </c>
      <c r="Y7191">
        <v>0</v>
      </c>
      <c r="Z7191">
        <v>0</v>
      </c>
      <c r="AA7191">
        <v>692.10670903774849</v>
      </c>
      <c r="AB7191">
        <v>70.819275507107022</v>
      </c>
      <c r="AC7191">
        <v>0</v>
      </c>
      <c r="AD7191">
        <v>0</v>
      </c>
      <c r="AE7191">
        <v>820.01609011384267</v>
      </c>
    </row>
    <row r="7192" spans="1:31" x14ac:dyDescent="0.25">
      <c r="A7192">
        <v>2430272</v>
      </c>
      <c r="B7192">
        <v>1</v>
      </c>
      <c r="C7192" t="s">
        <v>80</v>
      </c>
      <c r="D7192" t="s">
        <v>110</v>
      </c>
      <c r="E7192" t="s">
        <v>156</v>
      </c>
      <c r="F7192" t="s">
        <v>20591</v>
      </c>
      <c r="G7192" t="s">
        <v>1709</v>
      </c>
      <c r="H7192" t="s">
        <v>135</v>
      </c>
      <c r="I7192" t="s">
        <v>136</v>
      </c>
      <c r="J7192" t="s">
        <v>3</v>
      </c>
      <c r="K7192" t="s">
        <v>138</v>
      </c>
      <c r="L7192" t="s">
        <v>20592</v>
      </c>
      <c r="M7192" t="s">
        <v>20593</v>
      </c>
      <c r="N7192">
        <v>1.1402777770000001</v>
      </c>
      <c r="O7192">
        <v>0</v>
      </c>
      <c r="P7192">
        <v>270</v>
      </c>
      <c r="Q7192">
        <v>0</v>
      </c>
      <c r="R7192">
        <v>0</v>
      </c>
      <c r="S7192">
        <v>0</v>
      </c>
      <c r="T7192">
        <v>6</v>
      </c>
      <c r="U7192">
        <v>0</v>
      </c>
      <c r="V7192">
        <v>0</v>
      </c>
      <c r="W7192">
        <v>0</v>
      </c>
      <c r="X7192">
        <v>153.67055609922926</v>
      </c>
      <c r="Y7192">
        <v>0</v>
      </c>
      <c r="Z7192">
        <v>0</v>
      </c>
      <c r="AA7192">
        <v>0</v>
      </c>
      <c r="AB7192">
        <v>4.8659574922863138</v>
      </c>
      <c r="AC7192">
        <v>0</v>
      </c>
      <c r="AD7192">
        <v>0</v>
      </c>
      <c r="AE7192">
        <v>158.53651359151559</v>
      </c>
    </row>
    <row r="7193" spans="1:31" x14ac:dyDescent="0.25">
      <c r="A7193">
        <v>2430415</v>
      </c>
      <c r="B7193">
        <v>1</v>
      </c>
      <c r="C7193" t="s">
        <v>80</v>
      </c>
      <c r="D7193" t="s">
        <v>89</v>
      </c>
      <c r="E7193" t="s">
        <v>132</v>
      </c>
      <c r="F7193" t="s">
        <v>20594</v>
      </c>
      <c r="G7193" t="s">
        <v>198</v>
      </c>
      <c r="H7193" t="s">
        <v>135</v>
      </c>
      <c r="I7193" t="s">
        <v>136</v>
      </c>
      <c r="J7193" t="s">
        <v>137</v>
      </c>
      <c r="K7193" t="s">
        <v>138</v>
      </c>
      <c r="L7193" t="s">
        <v>20595</v>
      </c>
      <c r="M7193" t="s">
        <v>20596</v>
      </c>
      <c r="N7193">
        <v>0.47722222199999997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1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0.34464907635088454</v>
      </c>
      <c r="AC7193">
        <v>0</v>
      </c>
      <c r="AD7193">
        <v>0</v>
      </c>
      <c r="AE7193">
        <v>0.34464907635088454</v>
      </c>
    </row>
    <row r="7194" spans="1:31" x14ac:dyDescent="0.25">
      <c r="A7194">
        <v>2430209</v>
      </c>
      <c r="B7194">
        <v>1</v>
      </c>
      <c r="C7194" t="s">
        <v>80</v>
      </c>
      <c r="D7194" t="s">
        <v>100</v>
      </c>
      <c r="E7194" t="s">
        <v>147</v>
      </c>
      <c r="F7194" t="s">
        <v>20597</v>
      </c>
      <c r="G7194" t="s">
        <v>2727</v>
      </c>
      <c r="H7194" t="s">
        <v>135</v>
      </c>
      <c r="I7194" t="s">
        <v>136</v>
      </c>
      <c r="J7194" t="s">
        <v>137</v>
      </c>
      <c r="K7194" t="s">
        <v>138</v>
      </c>
      <c r="L7194" t="s">
        <v>20598</v>
      </c>
      <c r="M7194" t="s">
        <v>20599</v>
      </c>
      <c r="N7194">
        <v>1.3080555549999999</v>
      </c>
      <c r="O7194">
        <v>0</v>
      </c>
      <c r="P7194">
        <v>19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4.0491508953297766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4.0491508953297766</v>
      </c>
    </row>
    <row r="7195" spans="1:31" x14ac:dyDescent="0.25">
      <c r="A7195">
        <v>2430315</v>
      </c>
      <c r="B7195">
        <v>1</v>
      </c>
      <c r="C7195" t="s">
        <v>81</v>
      </c>
      <c r="D7195" t="s">
        <v>128</v>
      </c>
      <c r="E7195" t="s">
        <v>141</v>
      </c>
      <c r="F7195" t="s">
        <v>20600</v>
      </c>
      <c r="G7195" t="s">
        <v>143</v>
      </c>
      <c r="H7195" t="s">
        <v>144</v>
      </c>
      <c r="I7195" t="s">
        <v>136</v>
      </c>
      <c r="J7195" t="s">
        <v>137</v>
      </c>
      <c r="K7195" t="s">
        <v>138</v>
      </c>
      <c r="L7195" t="s">
        <v>20601</v>
      </c>
      <c r="M7195" t="s">
        <v>20602</v>
      </c>
      <c r="N7195">
        <v>0.28611111099999997</v>
      </c>
      <c r="O7195">
        <v>8</v>
      </c>
      <c r="P7195">
        <v>1244</v>
      </c>
      <c r="Q7195">
        <v>4</v>
      </c>
      <c r="R7195">
        <v>2</v>
      </c>
      <c r="S7195">
        <v>3</v>
      </c>
      <c r="T7195">
        <v>87</v>
      </c>
      <c r="U7195">
        <v>0</v>
      </c>
      <c r="V7195">
        <v>0</v>
      </c>
      <c r="W7195">
        <v>0.67411219368173336</v>
      </c>
      <c r="X7195">
        <v>28.191211136357591</v>
      </c>
      <c r="Y7195">
        <v>0.21996771676088611</v>
      </c>
      <c r="Z7195">
        <v>0</v>
      </c>
      <c r="AA7195">
        <v>1.4104348443411665</v>
      </c>
      <c r="AB7195">
        <v>5.3752646445887438</v>
      </c>
      <c r="AC7195">
        <v>0</v>
      </c>
      <c r="AD7195">
        <v>0</v>
      </c>
      <c r="AE7195">
        <v>35.870990535730122</v>
      </c>
    </row>
    <row r="7196" spans="1:31" x14ac:dyDescent="0.25">
      <c r="A7196">
        <v>2430309</v>
      </c>
      <c r="B7196">
        <v>1</v>
      </c>
      <c r="C7196" t="s">
        <v>80</v>
      </c>
      <c r="D7196" t="s">
        <v>101</v>
      </c>
      <c r="E7196" t="s">
        <v>132</v>
      </c>
      <c r="F7196" t="s">
        <v>20603</v>
      </c>
      <c r="G7196" t="s">
        <v>198</v>
      </c>
      <c r="H7196" t="s">
        <v>135</v>
      </c>
      <c r="I7196" t="s">
        <v>136</v>
      </c>
      <c r="J7196" t="s">
        <v>137</v>
      </c>
      <c r="K7196" t="s">
        <v>138</v>
      </c>
      <c r="L7196" t="s">
        <v>20604</v>
      </c>
      <c r="M7196" t="s">
        <v>20605</v>
      </c>
      <c r="N7196">
        <v>4.363611111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1.9885267016145955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1.9885267016145955</v>
      </c>
    </row>
    <row r="7197" spans="1:31" x14ac:dyDescent="0.25">
      <c r="A7197">
        <v>2430017</v>
      </c>
      <c r="B7197">
        <v>1</v>
      </c>
      <c r="C7197" t="s">
        <v>80</v>
      </c>
      <c r="D7197" t="s">
        <v>103</v>
      </c>
      <c r="E7197" t="s">
        <v>132</v>
      </c>
      <c r="F7197" t="s">
        <v>20606</v>
      </c>
      <c r="G7197" t="s">
        <v>198</v>
      </c>
      <c r="H7197" t="s">
        <v>135</v>
      </c>
      <c r="I7197" t="s">
        <v>136</v>
      </c>
      <c r="J7197" t="s">
        <v>137</v>
      </c>
      <c r="K7197" t="s">
        <v>138</v>
      </c>
      <c r="L7197" t="s">
        <v>20607</v>
      </c>
      <c r="M7197" t="s">
        <v>20608</v>
      </c>
      <c r="N7197">
        <v>4.2494444439999999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1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0.57709146378587894</v>
      </c>
      <c r="AC7197">
        <v>0</v>
      </c>
      <c r="AD7197">
        <v>0</v>
      </c>
      <c r="AE7197">
        <v>0.57709146378587894</v>
      </c>
    </row>
    <row r="7198" spans="1:31" x14ac:dyDescent="0.25">
      <c r="A7198">
        <v>2430301</v>
      </c>
      <c r="B7198">
        <v>1</v>
      </c>
      <c r="C7198" t="s">
        <v>80</v>
      </c>
      <c r="D7198" t="s">
        <v>95</v>
      </c>
      <c r="E7198" t="s">
        <v>178</v>
      </c>
      <c r="F7198" t="s">
        <v>1678</v>
      </c>
      <c r="G7198" t="s">
        <v>143</v>
      </c>
      <c r="H7198" t="s">
        <v>144</v>
      </c>
      <c r="I7198" t="s">
        <v>136</v>
      </c>
      <c r="J7198" t="s">
        <v>137</v>
      </c>
      <c r="K7198" t="s">
        <v>138</v>
      </c>
      <c r="L7198" t="s">
        <v>20609</v>
      </c>
      <c r="M7198" t="s">
        <v>20610</v>
      </c>
      <c r="N7198">
        <v>0.48194444400000003</v>
      </c>
      <c r="O7198">
        <v>0</v>
      </c>
      <c r="P7198">
        <v>7786</v>
      </c>
      <c r="Q7198">
        <v>0</v>
      </c>
      <c r="R7198">
        <v>1</v>
      </c>
      <c r="S7198">
        <v>3</v>
      </c>
      <c r="T7198">
        <v>1512</v>
      </c>
      <c r="U7198">
        <v>0</v>
      </c>
      <c r="V7198">
        <v>0</v>
      </c>
      <c r="W7198">
        <v>0</v>
      </c>
      <c r="X7198">
        <v>1058.3436245954315</v>
      </c>
      <c r="Y7198">
        <v>0</v>
      </c>
      <c r="Z7198">
        <v>0</v>
      </c>
      <c r="AA7198">
        <v>21.094812782484734</v>
      </c>
      <c r="AB7198">
        <v>865.3301043856568</v>
      </c>
      <c r="AC7198">
        <v>0</v>
      </c>
      <c r="AD7198">
        <v>0</v>
      </c>
      <c r="AE7198">
        <v>1944.768541763573</v>
      </c>
    </row>
    <row r="7199" spans="1:31" x14ac:dyDescent="0.25">
      <c r="A7199">
        <v>2429946</v>
      </c>
      <c r="B7199">
        <v>1</v>
      </c>
      <c r="C7199" t="s">
        <v>80</v>
      </c>
      <c r="D7199" t="s">
        <v>105</v>
      </c>
      <c r="E7199" t="s">
        <v>156</v>
      </c>
      <c r="F7199" t="s">
        <v>20611</v>
      </c>
      <c r="G7199" t="s">
        <v>175</v>
      </c>
      <c r="H7199" t="s">
        <v>135</v>
      </c>
      <c r="I7199" t="s">
        <v>136</v>
      </c>
      <c r="J7199" t="s">
        <v>137</v>
      </c>
      <c r="K7199" t="s">
        <v>138</v>
      </c>
      <c r="L7199" t="s">
        <v>20612</v>
      </c>
      <c r="M7199" t="s">
        <v>20613</v>
      </c>
      <c r="N7199">
        <v>0.14249999999999999</v>
      </c>
      <c r="O7199">
        <v>0</v>
      </c>
      <c r="P7199">
        <v>330</v>
      </c>
      <c r="Q7199">
        <v>0</v>
      </c>
      <c r="R7199">
        <v>0</v>
      </c>
      <c r="S7199">
        <v>0</v>
      </c>
      <c r="T7199">
        <v>39</v>
      </c>
      <c r="U7199">
        <v>0</v>
      </c>
      <c r="V7199">
        <v>1</v>
      </c>
      <c r="W7199">
        <v>0</v>
      </c>
      <c r="X7199">
        <v>12.272537241329658</v>
      </c>
      <c r="Y7199">
        <v>0</v>
      </c>
      <c r="Z7199">
        <v>0</v>
      </c>
      <c r="AA7199">
        <v>0</v>
      </c>
      <c r="AB7199">
        <v>10.981017693471602</v>
      </c>
      <c r="AC7199">
        <v>0</v>
      </c>
      <c r="AD7199">
        <v>0.53101742935972496</v>
      </c>
      <c r="AE7199">
        <v>23.784572364160983</v>
      </c>
    </row>
    <row r="7200" spans="1:31" x14ac:dyDescent="0.25">
      <c r="A7200">
        <v>2429923</v>
      </c>
      <c r="B7200">
        <v>1</v>
      </c>
      <c r="C7200" t="s">
        <v>80</v>
      </c>
      <c r="D7200" t="s">
        <v>100</v>
      </c>
      <c r="E7200" t="s">
        <v>178</v>
      </c>
      <c r="F7200" t="s">
        <v>20614</v>
      </c>
      <c r="G7200" t="s">
        <v>143</v>
      </c>
      <c r="H7200" t="s">
        <v>144</v>
      </c>
      <c r="I7200" t="s">
        <v>136</v>
      </c>
      <c r="J7200" t="s">
        <v>137</v>
      </c>
      <c r="K7200" t="s">
        <v>138</v>
      </c>
      <c r="L7200" t="s">
        <v>20615</v>
      </c>
      <c r="M7200" t="s">
        <v>20616</v>
      </c>
      <c r="N7200">
        <v>0.32888888799999999</v>
      </c>
      <c r="O7200">
        <v>0</v>
      </c>
      <c r="P7200">
        <v>0</v>
      </c>
      <c r="Q7200">
        <v>0</v>
      </c>
      <c r="R7200">
        <v>1</v>
      </c>
      <c r="S7200">
        <v>3</v>
      </c>
      <c r="T7200">
        <v>72</v>
      </c>
      <c r="U7200">
        <v>5</v>
      </c>
      <c r="V7200">
        <v>27</v>
      </c>
      <c r="W7200">
        <v>0</v>
      </c>
      <c r="X7200">
        <v>0</v>
      </c>
      <c r="Y7200">
        <v>0</v>
      </c>
      <c r="Z7200">
        <v>0</v>
      </c>
      <c r="AA7200">
        <v>4.188884373452801</v>
      </c>
      <c r="AB7200">
        <v>85.926051419341903</v>
      </c>
      <c r="AC7200">
        <v>101.9403363728461</v>
      </c>
      <c r="AD7200">
        <v>341.50317212696939</v>
      </c>
      <c r="AE7200">
        <v>533.55844429261015</v>
      </c>
    </row>
    <row r="7201" spans="1:31" x14ac:dyDescent="0.25">
      <c r="A7201">
        <v>2429900</v>
      </c>
      <c r="B7201">
        <v>1</v>
      </c>
      <c r="C7201" t="s">
        <v>80</v>
      </c>
      <c r="D7201" t="s">
        <v>103</v>
      </c>
      <c r="E7201" t="s">
        <v>141</v>
      </c>
      <c r="F7201" t="s">
        <v>20617</v>
      </c>
      <c r="G7201" t="s">
        <v>256</v>
      </c>
      <c r="H7201" t="s">
        <v>144</v>
      </c>
      <c r="I7201" t="s">
        <v>136</v>
      </c>
      <c r="J7201" t="s">
        <v>137</v>
      </c>
      <c r="K7201" t="s">
        <v>138</v>
      </c>
      <c r="L7201" t="s">
        <v>20618</v>
      </c>
      <c r="M7201" t="s">
        <v>20619</v>
      </c>
      <c r="N7201">
        <v>3.1188888879999999</v>
      </c>
      <c r="O7201">
        <v>2</v>
      </c>
      <c r="P7201">
        <v>0</v>
      </c>
      <c r="Q7201">
        <v>3</v>
      </c>
      <c r="R7201">
        <v>0</v>
      </c>
      <c r="S7201">
        <v>6</v>
      </c>
      <c r="T7201">
        <v>0</v>
      </c>
      <c r="U7201">
        <v>3</v>
      </c>
      <c r="V7201">
        <v>0</v>
      </c>
      <c r="W7201">
        <v>24.83567900189955</v>
      </c>
      <c r="X7201">
        <v>0</v>
      </c>
      <c r="Y7201">
        <v>5.0037276098298609</v>
      </c>
      <c r="Z7201">
        <v>0</v>
      </c>
      <c r="AA7201">
        <v>151.65942361097729</v>
      </c>
      <c r="AB7201">
        <v>0</v>
      </c>
      <c r="AC7201">
        <v>778.15559515637995</v>
      </c>
      <c r="AD7201">
        <v>0</v>
      </c>
      <c r="AE7201">
        <v>959.65442537908666</v>
      </c>
    </row>
    <row r="7202" spans="1:31" x14ac:dyDescent="0.25">
      <c r="A7202">
        <v>2430155</v>
      </c>
      <c r="B7202">
        <v>1</v>
      </c>
      <c r="C7202" t="s">
        <v>80</v>
      </c>
      <c r="D7202" t="s">
        <v>88</v>
      </c>
      <c r="E7202" t="s">
        <v>132</v>
      </c>
      <c r="F7202" t="s">
        <v>20620</v>
      </c>
      <c r="G7202" t="s">
        <v>153</v>
      </c>
      <c r="H7202" t="s">
        <v>135</v>
      </c>
      <c r="I7202" t="s">
        <v>136</v>
      </c>
      <c r="J7202" t="s">
        <v>137</v>
      </c>
      <c r="K7202" t="s">
        <v>138</v>
      </c>
      <c r="L7202" t="s">
        <v>20621</v>
      </c>
      <c r="M7202" t="s">
        <v>20622</v>
      </c>
      <c r="N7202">
        <v>1.0380555549999999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27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14.410069033703097</v>
      </c>
      <c r="AC7202">
        <v>0</v>
      </c>
      <c r="AD7202">
        <v>0</v>
      </c>
      <c r="AE7202">
        <v>14.410069033703097</v>
      </c>
    </row>
    <row r="7203" spans="1:31" x14ac:dyDescent="0.25">
      <c r="A7203">
        <v>2430295</v>
      </c>
      <c r="B7203">
        <v>1</v>
      </c>
      <c r="C7203" t="s">
        <v>80</v>
      </c>
      <c r="D7203" t="s">
        <v>94</v>
      </c>
      <c r="E7203" t="s">
        <v>147</v>
      </c>
      <c r="F7203" t="s">
        <v>20623</v>
      </c>
      <c r="G7203" t="s">
        <v>175</v>
      </c>
      <c r="H7203" t="s">
        <v>135</v>
      </c>
      <c r="I7203" t="s">
        <v>136</v>
      </c>
      <c r="J7203" t="s">
        <v>137</v>
      </c>
      <c r="K7203" t="s">
        <v>138</v>
      </c>
      <c r="L7203" t="s">
        <v>20624</v>
      </c>
      <c r="M7203" t="s">
        <v>20625</v>
      </c>
      <c r="N7203">
        <v>0.454444444</v>
      </c>
      <c r="O7203">
        <v>0</v>
      </c>
      <c r="P7203">
        <v>191</v>
      </c>
      <c r="Q7203">
        <v>0</v>
      </c>
      <c r="R7203">
        <v>0</v>
      </c>
      <c r="S7203">
        <v>0</v>
      </c>
      <c r="T7203">
        <v>12</v>
      </c>
      <c r="U7203">
        <v>0</v>
      </c>
      <c r="V7203">
        <v>0</v>
      </c>
      <c r="W7203">
        <v>0</v>
      </c>
      <c r="X7203">
        <v>31.590494449054891</v>
      </c>
      <c r="Y7203">
        <v>0</v>
      </c>
      <c r="Z7203">
        <v>0</v>
      </c>
      <c r="AA7203">
        <v>0</v>
      </c>
      <c r="AB7203">
        <v>7.3698700697877806</v>
      </c>
      <c r="AC7203">
        <v>0</v>
      </c>
      <c r="AD7203">
        <v>0</v>
      </c>
      <c r="AE7203">
        <v>38.960364518842674</v>
      </c>
    </row>
    <row r="7204" spans="1:31" x14ac:dyDescent="0.25">
      <c r="A7204">
        <v>2429986</v>
      </c>
      <c r="B7204">
        <v>1</v>
      </c>
      <c r="C7204" t="s">
        <v>80</v>
      </c>
      <c r="D7204" t="s">
        <v>108</v>
      </c>
      <c r="E7204" t="s">
        <v>147</v>
      </c>
      <c r="F7204" t="s">
        <v>3862</v>
      </c>
      <c r="G7204" t="s">
        <v>187</v>
      </c>
      <c r="H7204" t="s">
        <v>135</v>
      </c>
      <c r="I7204" t="s">
        <v>136</v>
      </c>
      <c r="J7204" t="s">
        <v>137</v>
      </c>
      <c r="K7204" t="s">
        <v>164</v>
      </c>
      <c r="L7204" t="s">
        <v>20626</v>
      </c>
      <c r="M7204" t="s">
        <v>20627</v>
      </c>
      <c r="N7204">
        <v>7.83</v>
      </c>
      <c r="O7204">
        <v>0</v>
      </c>
      <c r="P7204">
        <v>22</v>
      </c>
      <c r="Q7204">
        <v>0</v>
      </c>
      <c r="R7204">
        <v>7</v>
      </c>
      <c r="S7204">
        <v>0</v>
      </c>
      <c r="T7204">
        <v>1</v>
      </c>
      <c r="U7204">
        <v>0</v>
      </c>
      <c r="V7204">
        <v>0</v>
      </c>
      <c r="W7204">
        <v>0</v>
      </c>
      <c r="X7204">
        <v>27.227822603690068</v>
      </c>
      <c r="Y7204">
        <v>0</v>
      </c>
      <c r="Z7204">
        <v>0</v>
      </c>
      <c r="AA7204">
        <v>0</v>
      </c>
      <c r="AB7204">
        <v>16.309952799526531</v>
      </c>
      <c r="AC7204">
        <v>0</v>
      </c>
      <c r="AD7204">
        <v>0</v>
      </c>
      <c r="AE7204">
        <v>43.5377754032166</v>
      </c>
    </row>
    <row r="7205" spans="1:31" x14ac:dyDescent="0.25">
      <c r="A7205">
        <v>2430192</v>
      </c>
      <c r="B7205">
        <v>1</v>
      </c>
      <c r="C7205" t="s">
        <v>80</v>
      </c>
      <c r="D7205" t="s">
        <v>103</v>
      </c>
      <c r="E7205" t="s">
        <v>147</v>
      </c>
      <c r="F7205" t="s">
        <v>20628</v>
      </c>
      <c r="G7205" t="s">
        <v>2727</v>
      </c>
      <c r="H7205" t="s">
        <v>135</v>
      </c>
      <c r="I7205" t="s">
        <v>136</v>
      </c>
      <c r="J7205" t="s">
        <v>137</v>
      </c>
      <c r="K7205" t="s">
        <v>138</v>
      </c>
      <c r="L7205" t="s">
        <v>20629</v>
      </c>
      <c r="M7205" t="s">
        <v>20630</v>
      </c>
      <c r="N7205">
        <v>1.0433333330000001</v>
      </c>
      <c r="O7205">
        <v>0</v>
      </c>
      <c r="P7205">
        <v>54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12.853355489690703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12.853355489690703</v>
      </c>
    </row>
    <row r="7206" spans="1:31" x14ac:dyDescent="0.25">
      <c r="A7206">
        <v>2430218</v>
      </c>
      <c r="B7206">
        <v>1</v>
      </c>
      <c r="C7206" t="s">
        <v>80</v>
      </c>
      <c r="D7206" t="s">
        <v>103</v>
      </c>
      <c r="E7206" t="s">
        <v>132</v>
      </c>
      <c r="F7206" t="s">
        <v>20631</v>
      </c>
      <c r="G7206" t="s">
        <v>134</v>
      </c>
      <c r="H7206" t="s">
        <v>135</v>
      </c>
      <c r="I7206" t="s">
        <v>136</v>
      </c>
      <c r="J7206" t="s">
        <v>137</v>
      </c>
      <c r="K7206" t="s">
        <v>138</v>
      </c>
      <c r="L7206" t="s">
        <v>20632</v>
      </c>
      <c r="M7206" t="s">
        <v>20633</v>
      </c>
      <c r="N7206">
        <v>2.6549999999999998</v>
      </c>
      <c r="O7206">
        <v>0</v>
      </c>
      <c r="P7206">
        <v>8</v>
      </c>
      <c r="Q7206">
        <v>0</v>
      </c>
      <c r="R7206">
        <v>0</v>
      </c>
      <c r="S7206">
        <v>0</v>
      </c>
      <c r="T7206">
        <v>2</v>
      </c>
      <c r="U7206">
        <v>0</v>
      </c>
      <c r="V7206">
        <v>0</v>
      </c>
      <c r="W7206">
        <v>0</v>
      </c>
      <c r="X7206">
        <v>6.8291217453468533</v>
      </c>
      <c r="Y7206">
        <v>0</v>
      </c>
      <c r="Z7206">
        <v>0</v>
      </c>
      <c r="AA7206">
        <v>0</v>
      </c>
      <c r="AB7206">
        <v>2.0601357582241802</v>
      </c>
      <c r="AC7206">
        <v>0</v>
      </c>
      <c r="AD7206">
        <v>0</v>
      </c>
      <c r="AE7206">
        <v>8.8892575035710344</v>
      </c>
    </row>
    <row r="7207" spans="1:31" x14ac:dyDescent="0.25">
      <c r="A7207">
        <v>2429863</v>
      </c>
      <c r="B7207">
        <v>1</v>
      </c>
      <c r="C7207" t="s">
        <v>80</v>
      </c>
      <c r="D7207" t="s">
        <v>83</v>
      </c>
      <c r="E7207" t="s">
        <v>161</v>
      </c>
      <c r="F7207" t="s">
        <v>20634</v>
      </c>
      <c r="G7207" t="s">
        <v>143</v>
      </c>
      <c r="H7207" t="s">
        <v>144</v>
      </c>
      <c r="I7207" t="s">
        <v>136</v>
      </c>
      <c r="J7207" t="s">
        <v>137</v>
      </c>
      <c r="K7207" t="s">
        <v>138</v>
      </c>
      <c r="L7207" t="s">
        <v>20635</v>
      </c>
      <c r="M7207" t="s">
        <v>20636</v>
      </c>
      <c r="N7207">
        <v>1.8061111110000001</v>
      </c>
      <c r="O7207">
        <v>0</v>
      </c>
      <c r="P7207">
        <v>129</v>
      </c>
      <c r="Q7207">
        <v>0</v>
      </c>
      <c r="R7207">
        <v>0</v>
      </c>
      <c r="S7207">
        <v>0</v>
      </c>
      <c r="T7207">
        <v>11</v>
      </c>
      <c r="U7207">
        <v>0</v>
      </c>
      <c r="V7207">
        <v>0</v>
      </c>
      <c r="W7207">
        <v>0</v>
      </c>
      <c r="X7207">
        <v>45.816698612532193</v>
      </c>
      <c r="Y7207">
        <v>0</v>
      </c>
      <c r="Z7207">
        <v>0</v>
      </c>
      <c r="AA7207">
        <v>0</v>
      </c>
      <c r="AB7207">
        <v>107.75125061569406</v>
      </c>
      <c r="AC7207">
        <v>0</v>
      </c>
      <c r="AD7207">
        <v>0</v>
      </c>
      <c r="AE7207">
        <v>153.56794922822627</v>
      </c>
    </row>
    <row r="7208" spans="1:31" x14ac:dyDescent="0.25">
      <c r="A7208">
        <v>2430026</v>
      </c>
      <c r="B7208">
        <v>1</v>
      </c>
      <c r="C7208" t="s">
        <v>80</v>
      </c>
      <c r="D7208" t="s">
        <v>100</v>
      </c>
      <c r="E7208" t="s">
        <v>147</v>
      </c>
      <c r="F7208" t="s">
        <v>20637</v>
      </c>
      <c r="G7208" t="s">
        <v>2727</v>
      </c>
      <c r="H7208" t="s">
        <v>135</v>
      </c>
      <c r="I7208" t="s">
        <v>136</v>
      </c>
      <c r="J7208" t="s">
        <v>137</v>
      </c>
      <c r="K7208" t="s">
        <v>138</v>
      </c>
      <c r="L7208" t="s">
        <v>20638</v>
      </c>
      <c r="M7208" t="s">
        <v>20639</v>
      </c>
      <c r="N7208">
        <v>2.380833333</v>
      </c>
      <c r="O7208">
        <v>0</v>
      </c>
      <c r="P7208">
        <v>92</v>
      </c>
      <c r="Q7208">
        <v>0</v>
      </c>
      <c r="R7208">
        <v>4</v>
      </c>
      <c r="S7208">
        <v>0</v>
      </c>
      <c r="T7208">
        <v>7</v>
      </c>
      <c r="U7208">
        <v>0</v>
      </c>
      <c r="V7208">
        <v>0</v>
      </c>
      <c r="W7208">
        <v>0</v>
      </c>
      <c r="X7208">
        <v>33.669866952913289</v>
      </c>
      <c r="Y7208">
        <v>0</v>
      </c>
      <c r="Z7208">
        <v>9.938910904166666E-6</v>
      </c>
      <c r="AA7208">
        <v>0</v>
      </c>
      <c r="AB7208">
        <v>26.747443175054723</v>
      </c>
      <c r="AC7208">
        <v>0</v>
      </c>
      <c r="AD7208">
        <v>0</v>
      </c>
      <c r="AE7208">
        <v>60.417320066878915</v>
      </c>
    </row>
    <row r="7209" spans="1:31" x14ac:dyDescent="0.25">
      <c r="A7209">
        <v>2430149</v>
      </c>
      <c r="B7209">
        <v>1</v>
      </c>
      <c r="C7209" t="s">
        <v>80</v>
      </c>
      <c r="D7209" t="s">
        <v>103</v>
      </c>
      <c r="E7209" t="s">
        <v>156</v>
      </c>
      <c r="F7209" t="s">
        <v>20640</v>
      </c>
      <c r="G7209" t="s">
        <v>2727</v>
      </c>
      <c r="H7209" t="s">
        <v>135</v>
      </c>
      <c r="I7209" t="s">
        <v>136</v>
      </c>
      <c r="J7209" t="s">
        <v>137</v>
      </c>
      <c r="K7209" t="s">
        <v>138</v>
      </c>
      <c r="L7209" t="s">
        <v>20641</v>
      </c>
      <c r="M7209" t="s">
        <v>20642</v>
      </c>
      <c r="N7209">
        <v>0.91305555500000002</v>
      </c>
      <c r="O7209">
        <v>0</v>
      </c>
      <c r="P7209">
        <v>405</v>
      </c>
      <c r="Q7209">
        <v>0</v>
      </c>
      <c r="R7209">
        <v>0</v>
      </c>
      <c r="S7209">
        <v>0</v>
      </c>
      <c r="T7209">
        <v>11</v>
      </c>
      <c r="U7209">
        <v>0</v>
      </c>
      <c r="V7209">
        <v>0</v>
      </c>
      <c r="W7209">
        <v>0</v>
      </c>
      <c r="X7209">
        <v>113.06044597367554</v>
      </c>
      <c r="Y7209">
        <v>0</v>
      </c>
      <c r="Z7209">
        <v>0</v>
      </c>
      <c r="AA7209">
        <v>0</v>
      </c>
      <c r="AB7209">
        <v>34.174895941674933</v>
      </c>
      <c r="AC7209">
        <v>0</v>
      </c>
      <c r="AD7209">
        <v>0</v>
      </c>
      <c r="AE7209">
        <v>147.23534191535049</v>
      </c>
    </row>
    <row r="7210" spans="1:31" x14ac:dyDescent="0.25">
      <c r="A7210">
        <v>2430006</v>
      </c>
      <c r="B7210">
        <v>1</v>
      </c>
      <c r="C7210" t="s">
        <v>80</v>
      </c>
      <c r="D7210" t="s">
        <v>90</v>
      </c>
      <c r="E7210" t="s">
        <v>156</v>
      </c>
      <c r="F7210" t="s">
        <v>20643</v>
      </c>
      <c r="G7210" t="s">
        <v>2727</v>
      </c>
      <c r="H7210" t="s">
        <v>135</v>
      </c>
      <c r="I7210" t="s">
        <v>136</v>
      </c>
      <c r="J7210" t="s">
        <v>137</v>
      </c>
      <c r="K7210" t="s">
        <v>138</v>
      </c>
      <c r="L7210" t="s">
        <v>20644</v>
      </c>
      <c r="M7210" t="s">
        <v>20645</v>
      </c>
      <c r="N7210">
        <v>0.49472222199999999</v>
      </c>
      <c r="O7210">
        <v>0</v>
      </c>
      <c r="P7210">
        <v>335</v>
      </c>
      <c r="Q7210">
        <v>0</v>
      </c>
      <c r="R7210">
        <v>0</v>
      </c>
      <c r="S7210">
        <v>0</v>
      </c>
      <c r="T7210">
        <v>87</v>
      </c>
      <c r="U7210">
        <v>0</v>
      </c>
      <c r="V7210">
        <v>0</v>
      </c>
      <c r="W7210">
        <v>0</v>
      </c>
      <c r="X7210">
        <v>36.917998617342143</v>
      </c>
      <c r="Y7210">
        <v>0</v>
      </c>
      <c r="Z7210">
        <v>0</v>
      </c>
      <c r="AA7210">
        <v>0</v>
      </c>
      <c r="AB7210">
        <v>53.17316369831422</v>
      </c>
      <c r="AC7210">
        <v>0</v>
      </c>
      <c r="AD7210">
        <v>0</v>
      </c>
      <c r="AE7210">
        <v>90.091162315656362</v>
      </c>
    </row>
    <row r="7211" spans="1:31" x14ac:dyDescent="0.25">
      <c r="A7211">
        <v>2430175</v>
      </c>
      <c r="B7211">
        <v>1</v>
      </c>
      <c r="C7211" t="s">
        <v>80</v>
      </c>
      <c r="D7211" t="s">
        <v>105</v>
      </c>
      <c r="E7211" t="s">
        <v>132</v>
      </c>
      <c r="F7211" t="s">
        <v>20646</v>
      </c>
      <c r="G7211" t="s">
        <v>198</v>
      </c>
      <c r="H7211" t="s">
        <v>135</v>
      </c>
      <c r="I7211" t="s">
        <v>136</v>
      </c>
      <c r="J7211" t="s">
        <v>137</v>
      </c>
      <c r="K7211" t="s">
        <v>138</v>
      </c>
      <c r="L7211" t="s">
        <v>20647</v>
      </c>
      <c r="M7211" t="s">
        <v>20648</v>
      </c>
      <c r="N7211">
        <v>3.3330555550000001</v>
      </c>
      <c r="O7211">
        <v>0</v>
      </c>
      <c r="P7211">
        <v>3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2.6809667723380879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2.6809667723380879</v>
      </c>
    </row>
    <row r="7212" spans="1:31" x14ac:dyDescent="0.25">
      <c r="A7212">
        <v>2430212</v>
      </c>
      <c r="B7212">
        <v>1</v>
      </c>
      <c r="C7212" t="s">
        <v>81</v>
      </c>
      <c r="D7212" t="s">
        <v>112</v>
      </c>
      <c r="E7212" t="s">
        <v>132</v>
      </c>
      <c r="F7212" t="s">
        <v>20649</v>
      </c>
      <c r="G7212" t="s">
        <v>198</v>
      </c>
      <c r="H7212" t="s">
        <v>135</v>
      </c>
      <c r="I7212" t="s">
        <v>136</v>
      </c>
      <c r="J7212" t="s">
        <v>137</v>
      </c>
      <c r="K7212" t="s">
        <v>138</v>
      </c>
      <c r="L7212" t="s">
        <v>20650</v>
      </c>
      <c r="M7212" t="s">
        <v>20651</v>
      </c>
      <c r="N7212">
        <v>0.66138888799999995</v>
      </c>
      <c r="O7212">
        <v>0</v>
      </c>
      <c r="P7212">
        <v>2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0.20966609512953333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0.20966609512953333</v>
      </c>
    </row>
    <row r="7213" spans="1:31" x14ac:dyDescent="0.25">
      <c r="A7213">
        <v>2429926</v>
      </c>
      <c r="B7213">
        <v>1</v>
      </c>
      <c r="C7213" t="s">
        <v>80</v>
      </c>
      <c r="D7213" t="s">
        <v>96</v>
      </c>
      <c r="E7213" t="s">
        <v>290</v>
      </c>
      <c r="F7213" t="s">
        <v>20652</v>
      </c>
      <c r="G7213" t="s">
        <v>525</v>
      </c>
      <c r="H7213" t="s">
        <v>135</v>
      </c>
      <c r="I7213" t="s">
        <v>136</v>
      </c>
      <c r="J7213" t="s">
        <v>137</v>
      </c>
      <c r="K7213" t="s">
        <v>138</v>
      </c>
      <c r="L7213" t="s">
        <v>20653</v>
      </c>
      <c r="M7213" t="s">
        <v>20654</v>
      </c>
      <c r="N7213">
        <v>1.6813888880000001</v>
      </c>
      <c r="O7213">
        <v>0</v>
      </c>
      <c r="P7213">
        <v>39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49.386821761613923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49.386821761613923</v>
      </c>
    </row>
    <row r="7214" spans="1:31" x14ac:dyDescent="0.25">
      <c r="A7214">
        <v>2430318</v>
      </c>
      <c r="B7214">
        <v>1</v>
      </c>
      <c r="C7214" t="s">
        <v>80</v>
      </c>
      <c r="D7214" t="s">
        <v>106</v>
      </c>
      <c r="E7214" t="s">
        <v>161</v>
      </c>
      <c r="F7214" t="s">
        <v>20655</v>
      </c>
      <c r="G7214" t="s">
        <v>143</v>
      </c>
      <c r="H7214" t="s">
        <v>144</v>
      </c>
      <c r="I7214" t="s">
        <v>136</v>
      </c>
      <c r="J7214" t="s">
        <v>137</v>
      </c>
      <c r="K7214" t="s">
        <v>138</v>
      </c>
      <c r="L7214" t="s">
        <v>20656</v>
      </c>
      <c r="M7214" t="s">
        <v>20657</v>
      </c>
      <c r="N7214">
        <v>1.6372222219999999</v>
      </c>
      <c r="O7214">
        <v>1</v>
      </c>
      <c r="P7214">
        <v>0</v>
      </c>
      <c r="Q7214">
        <v>12</v>
      </c>
      <c r="R7214">
        <v>35</v>
      </c>
      <c r="S7214">
        <v>8</v>
      </c>
      <c r="T7214">
        <v>14</v>
      </c>
      <c r="U7214">
        <v>0</v>
      </c>
      <c r="V7214">
        <v>0</v>
      </c>
      <c r="W7214">
        <v>1.0101945856995056</v>
      </c>
      <c r="X7214">
        <v>0</v>
      </c>
      <c r="Y7214">
        <v>1.2311267291552719</v>
      </c>
      <c r="Z7214">
        <v>10.612376589047669</v>
      </c>
      <c r="AA7214">
        <v>10.989798987198197</v>
      </c>
      <c r="AB7214">
        <v>8.0461210581387999</v>
      </c>
      <c r="AC7214">
        <v>0</v>
      </c>
      <c r="AD7214">
        <v>0</v>
      </c>
      <c r="AE7214">
        <v>31.889617949239444</v>
      </c>
    </row>
    <row r="7215" spans="1:31" x14ac:dyDescent="0.25">
      <c r="A7215">
        <v>2430404</v>
      </c>
      <c r="B7215">
        <v>1</v>
      </c>
      <c r="C7215" t="s">
        <v>81</v>
      </c>
      <c r="D7215" t="s">
        <v>113</v>
      </c>
      <c r="E7215" t="s">
        <v>290</v>
      </c>
      <c r="F7215" t="s">
        <v>20658</v>
      </c>
      <c r="G7215" t="s">
        <v>308</v>
      </c>
      <c r="H7215" t="s">
        <v>135</v>
      </c>
      <c r="I7215" t="s">
        <v>136</v>
      </c>
      <c r="J7215" t="s">
        <v>137</v>
      </c>
      <c r="K7215" t="s">
        <v>138</v>
      </c>
      <c r="L7215" t="s">
        <v>20659</v>
      </c>
      <c r="M7215" t="s">
        <v>20660</v>
      </c>
      <c r="N7215">
        <v>1.491666666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1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0.70041893743751116</v>
      </c>
      <c r="AC7215">
        <v>0</v>
      </c>
      <c r="AD7215">
        <v>0</v>
      </c>
      <c r="AE7215">
        <v>0.70041893743751116</v>
      </c>
    </row>
    <row r="7216" spans="1:31" x14ac:dyDescent="0.25">
      <c r="A7216">
        <v>2430361</v>
      </c>
      <c r="B7216">
        <v>1</v>
      </c>
      <c r="C7216" t="s">
        <v>81</v>
      </c>
      <c r="D7216" t="s">
        <v>116</v>
      </c>
      <c r="E7216" t="s">
        <v>290</v>
      </c>
      <c r="F7216" t="s">
        <v>20661</v>
      </c>
      <c r="G7216" t="s">
        <v>214</v>
      </c>
      <c r="H7216" t="s">
        <v>135</v>
      </c>
      <c r="I7216" t="s">
        <v>136</v>
      </c>
      <c r="J7216" t="s">
        <v>3</v>
      </c>
      <c r="K7216" t="s">
        <v>138</v>
      </c>
      <c r="L7216" t="s">
        <v>20662</v>
      </c>
      <c r="M7216" t="s">
        <v>20663</v>
      </c>
      <c r="N7216">
        <v>2.5761111109999999</v>
      </c>
      <c r="O7216">
        <v>0</v>
      </c>
      <c r="P7216">
        <v>60</v>
      </c>
      <c r="Q7216">
        <v>0</v>
      </c>
      <c r="R7216">
        <v>0</v>
      </c>
      <c r="S7216">
        <v>0</v>
      </c>
      <c r="T7216">
        <v>4</v>
      </c>
      <c r="U7216">
        <v>0</v>
      </c>
      <c r="V7216">
        <v>0</v>
      </c>
      <c r="W7216">
        <v>0</v>
      </c>
      <c r="X7216">
        <v>40.590065733487293</v>
      </c>
      <c r="Y7216">
        <v>0</v>
      </c>
      <c r="Z7216">
        <v>0</v>
      </c>
      <c r="AA7216">
        <v>0</v>
      </c>
      <c r="AB7216">
        <v>1.3168594594962033</v>
      </c>
      <c r="AC7216">
        <v>0</v>
      </c>
      <c r="AD7216">
        <v>0</v>
      </c>
      <c r="AE7216">
        <v>41.906925192983493</v>
      </c>
    </row>
    <row r="7217" spans="1:31" x14ac:dyDescent="0.25">
      <c r="A7217">
        <v>2430275</v>
      </c>
      <c r="B7217">
        <v>1</v>
      </c>
      <c r="C7217" t="s">
        <v>81</v>
      </c>
      <c r="D7217" t="s">
        <v>120</v>
      </c>
      <c r="E7217" t="s">
        <v>147</v>
      </c>
      <c r="F7217" t="s">
        <v>20664</v>
      </c>
      <c r="G7217" t="s">
        <v>171</v>
      </c>
      <c r="H7217" t="s">
        <v>135</v>
      </c>
      <c r="I7217" t="s">
        <v>136</v>
      </c>
      <c r="J7217" t="s">
        <v>137</v>
      </c>
      <c r="K7217" t="s">
        <v>138</v>
      </c>
      <c r="L7217" t="s">
        <v>20665</v>
      </c>
      <c r="M7217" t="s">
        <v>20666</v>
      </c>
      <c r="N7217">
        <v>0.84305555499999996</v>
      </c>
      <c r="O7217">
        <v>0</v>
      </c>
      <c r="P7217">
        <v>53</v>
      </c>
      <c r="Q7217">
        <v>0</v>
      </c>
      <c r="R7217">
        <v>4</v>
      </c>
      <c r="S7217">
        <v>0</v>
      </c>
      <c r="T7217">
        <v>7</v>
      </c>
      <c r="U7217">
        <v>0</v>
      </c>
      <c r="V7217">
        <v>0</v>
      </c>
      <c r="W7217">
        <v>0</v>
      </c>
      <c r="X7217">
        <v>7.3886215990867967</v>
      </c>
      <c r="Y7217">
        <v>0</v>
      </c>
      <c r="Z7217">
        <v>0.21716764235801725</v>
      </c>
      <c r="AA7217">
        <v>0</v>
      </c>
      <c r="AB7217">
        <v>0.92895535418490016</v>
      </c>
      <c r="AC7217">
        <v>0</v>
      </c>
      <c r="AD7217">
        <v>0</v>
      </c>
      <c r="AE7217">
        <v>8.5347445956297143</v>
      </c>
    </row>
    <row r="7218" spans="1:31" x14ac:dyDescent="0.25">
      <c r="A7218">
        <v>2430281</v>
      </c>
      <c r="B7218">
        <v>1</v>
      </c>
      <c r="C7218" t="s">
        <v>81</v>
      </c>
      <c r="D7218" t="s">
        <v>127</v>
      </c>
      <c r="E7218" t="s">
        <v>147</v>
      </c>
      <c r="F7218" t="s">
        <v>20667</v>
      </c>
      <c r="G7218" t="s">
        <v>171</v>
      </c>
      <c r="H7218" t="s">
        <v>135</v>
      </c>
      <c r="I7218" t="s">
        <v>136</v>
      </c>
      <c r="J7218" t="s">
        <v>137</v>
      </c>
      <c r="K7218" t="s">
        <v>138</v>
      </c>
      <c r="L7218" t="s">
        <v>20668</v>
      </c>
      <c r="M7218" t="s">
        <v>20669</v>
      </c>
      <c r="N7218">
        <v>2.253333333</v>
      </c>
      <c r="O7218">
        <v>0</v>
      </c>
      <c r="P7218">
        <v>4</v>
      </c>
      <c r="Q7218">
        <v>0</v>
      </c>
      <c r="R7218">
        <v>8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1.5197579898065832</v>
      </c>
      <c r="Y7218">
        <v>0</v>
      </c>
      <c r="Z7218">
        <v>0.90466701156186669</v>
      </c>
      <c r="AA7218">
        <v>0</v>
      </c>
      <c r="AB7218">
        <v>0</v>
      </c>
      <c r="AC7218">
        <v>0</v>
      </c>
      <c r="AD7218">
        <v>0</v>
      </c>
      <c r="AE7218">
        <v>2.4244250013684496</v>
      </c>
    </row>
    <row r="7219" spans="1:31" x14ac:dyDescent="0.25">
      <c r="A7219">
        <v>2429989</v>
      </c>
      <c r="B7219">
        <v>1</v>
      </c>
      <c r="C7219" t="s">
        <v>80</v>
      </c>
      <c r="D7219" t="s">
        <v>101</v>
      </c>
      <c r="E7219" t="s">
        <v>161</v>
      </c>
      <c r="F7219" t="s">
        <v>20670</v>
      </c>
      <c r="G7219" t="s">
        <v>256</v>
      </c>
      <c r="H7219" t="s">
        <v>144</v>
      </c>
      <c r="I7219" t="s">
        <v>136</v>
      </c>
      <c r="J7219" t="s">
        <v>137</v>
      </c>
      <c r="K7219" t="s">
        <v>138</v>
      </c>
      <c r="L7219" t="s">
        <v>20671</v>
      </c>
      <c r="M7219" t="s">
        <v>20672</v>
      </c>
      <c r="N7219">
        <v>2.312777777</v>
      </c>
      <c r="O7219">
        <v>2</v>
      </c>
      <c r="P7219">
        <v>0</v>
      </c>
      <c r="Q7219">
        <v>1</v>
      </c>
      <c r="R7219">
        <v>0</v>
      </c>
      <c r="S7219">
        <v>6</v>
      </c>
      <c r="T7219">
        <v>0</v>
      </c>
      <c r="U7219">
        <v>0</v>
      </c>
      <c r="V7219">
        <v>0</v>
      </c>
      <c r="W7219">
        <v>4.0236710663746624</v>
      </c>
      <c r="X7219">
        <v>0</v>
      </c>
      <c r="Y7219">
        <v>0</v>
      </c>
      <c r="Z7219">
        <v>0</v>
      </c>
      <c r="AA7219">
        <v>151.16833619327113</v>
      </c>
      <c r="AB7219">
        <v>0</v>
      </c>
      <c r="AC7219">
        <v>0</v>
      </c>
      <c r="AD7219">
        <v>0</v>
      </c>
      <c r="AE7219">
        <v>155.19200725964581</v>
      </c>
    </row>
    <row r="7220" spans="1:31" x14ac:dyDescent="0.25">
      <c r="A7220">
        <v>2429843</v>
      </c>
      <c r="B7220">
        <v>1</v>
      </c>
      <c r="C7220" t="s">
        <v>81</v>
      </c>
      <c r="D7220" t="s">
        <v>123</v>
      </c>
      <c r="E7220" t="s">
        <v>161</v>
      </c>
      <c r="F7220" t="s">
        <v>20673</v>
      </c>
      <c r="G7220" t="s">
        <v>143</v>
      </c>
      <c r="H7220" t="s">
        <v>144</v>
      </c>
      <c r="I7220" t="s">
        <v>136</v>
      </c>
      <c r="J7220" t="s">
        <v>137</v>
      </c>
      <c r="K7220" t="s">
        <v>138</v>
      </c>
      <c r="L7220" t="s">
        <v>20674</v>
      </c>
      <c r="M7220" t="s">
        <v>20675</v>
      </c>
      <c r="N7220">
        <v>0.60361111099999998</v>
      </c>
      <c r="O7220">
        <v>1</v>
      </c>
      <c r="P7220">
        <v>376</v>
      </c>
      <c r="Q7220">
        <v>8</v>
      </c>
      <c r="R7220">
        <v>13</v>
      </c>
      <c r="S7220">
        <v>4</v>
      </c>
      <c r="T7220">
        <v>17</v>
      </c>
      <c r="U7220">
        <v>2</v>
      </c>
      <c r="V7220">
        <v>0</v>
      </c>
      <c r="W7220">
        <v>5.854469491825001E-3</v>
      </c>
      <c r="X7220">
        <v>40.059626815794701</v>
      </c>
      <c r="Y7220">
        <v>17.709858694347577</v>
      </c>
      <c r="Z7220">
        <v>0.52549144144651361</v>
      </c>
      <c r="AA7220">
        <v>20.347308522904278</v>
      </c>
      <c r="AB7220">
        <v>12.770643988932513</v>
      </c>
      <c r="AC7220">
        <v>11.181239389593955</v>
      </c>
      <c r="AD7220">
        <v>0</v>
      </c>
      <c r="AE7220">
        <v>102.60002332251135</v>
      </c>
    </row>
    <row r="7221" spans="1:31" x14ac:dyDescent="0.25">
      <c r="A7221">
        <v>2430089</v>
      </c>
      <c r="B7221">
        <v>1</v>
      </c>
      <c r="C7221" t="s">
        <v>81</v>
      </c>
      <c r="D7221" t="s">
        <v>113</v>
      </c>
      <c r="E7221" t="s">
        <v>147</v>
      </c>
      <c r="F7221" t="s">
        <v>20676</v>
      </c>
      <c r="G7221" t="s">
        <v>149</v>
      </c>
      <c r="H7221" t="s">
        <v>135</v>
      </c>
      <c r="I7221" t="s">
        <v>136</v>
      </c>
      <c r="J7221" t="s">
        <v>137</v>
      </c>
      <c r="K7221" t="s">
        <v>138</v>
      </c>
      <c r="L7221" t="s">
        <v>20677</v>
      </c>
      <c r="M7221" t="s">
        <v>20678</v>
      </c>
      <c r="N7221">
        <v>2.134166666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1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</row>
    <row r="7222" spans="1:31" x14ac:dyDescent="0.25">
      <c r="A7222">
        <v>2429943</v>
      </c>
      <c r="B7222">
        <v>1</v>
      </c>
      <c r="C7222" t="s">
        <v>80</v>
      </c>
      <c r="D7222" t="s">
        <v>84</v>
      </c>
      <c r="E7222" t="s">
        <v>132</v>
      </c>
      <c r="F7222" t="s">
        <v>20679</v>
      </c>
      <c r="G7222" t="s">
        <v>134</v>
      </c>
      <c r="H7222" t="s">
        <v>135</v>
      </c>
      <c r="I7222" t="s">
        <v>136</v>
      </c>
      <c r="J7222" t="s">
        <v>137</v>
      </c>
      <c r="K7222" t="s">
        <v>138</v>
      </c>
      <c r="L7222" t="s">
        <v>20680</v>
      </c>
      <c r="M7222" t="s">
        <v>20681</v>
      </c>
      <c r="N7222">
        <v>0.82055555499999999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1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1.8859762646388221</v>
      </c>
      <c r="AC7222">
        <v>0</v>
      </c>
      <c r="AD7222">
        <v>0</v>
      </c>
      <c r="AE7222">
        <v>1.8859762646388221</v>
      </c>
    </row>
    <row r="7223" spans="1:31" x14ac:dyDescent="0.25">
      <c r="A7223">
        <v>2430195</v>
      </c>
      <c r="B7223">
        <v>1</v>
      </c>
      <c r="C7223" t="s">
        <v>80</v>
      </c>
      <c r="D7223" t="s">
        <v>101</v>
      </c>
      <c r="E7223" t="s">
        <v>147</v>
      </c>
      <c r="F7223" t="s">
        <v>1188</v>
      </c>
      <c r="G7223" t="s">
        <v>175</v>
      </c>
      <c r="H7223" t="s">
        <v>135</v>
      </c>
      <c r="I7223" t="s">
        <v>136</v>
      </c>
      <c r="J7223" t="s">
        <v>137</v>
      </c>
      <c r="K7223" t="s">
        <v>138</v>
      </c>
      <c r="L7223" t="s">
        <v>20682</v>
      </c>
      <c r="M7223" t="s">
        <v>20683</v>
      </c>
      <c r="N7223">
        <v>2.5227777769999999</v>
      </c>
      <c r="O7223">
        <v>0</v>
      </c>
      <c r="P7223">
        <v>191</v>
      </c>
      <c r="Q7223">
        <v>0</v>
      </c>
      <c r="R7223">
        <v>0</v>
      </c>
      <c r="S7223">
        <v>0</v>
      </c>
      <c r="T7223">
        <v>7</v>
      </c>
      <c r="U7223">
        <v>0</v>
      </c>
      <c r="V7223">
        <v>0</v>
      </c>
      <c r="W7223">
        <v>0</v>
      </c>
      <c r="X7223">
        <v>42.276349759977933</v>
      </c>
      <c r="Y7223">
        <v>0</v>
      </c>
      <c r="Z7223">
        <v>0</v>
      </c>
      <c r="AA7223">
        <v>0</v>
      </c>
      <c r="AB7223">
        <v>10.119729504029227</v>
      </c>
      <c r="AC7223">
        <v>0</v>
      </c>
      <c r="AD7223">
        <v>0</v>
      </c>
      <c r="AE7223">
        <v>52.396079264007156</v>
      </c>
    </row>
    <row r="7224" spans="1:31" x14ac:dyDescent="0.25">
      <c r="A7224">
        <v>2429860</v>
      </c>
      <c r="B7224">
        <v>1</v>
      </c>
      <c r="C7224" t="s">
        <v>81</v>
      </c>
      <c r="D7224" t="s">
        <v>118</v>
      </c>
      <c r="E7224" t="s">
        <v>161</v>
      </c>
      <c r="F7224" t="s">
        <v>20684</v>
      </c>
      <c r="G7224" t="s">
        <v>4370</v>
      </c>
      <c r="H7224" t="s">
        <v>144</v>
      </c>
      <c r="I7224" t="s">
        <v>136</v>
      </c>
      <c r="J7224" t="s">
        <v>137</v>
      </c>
      <c r="K7224" t="s">
        <v>138</v>
      </c>
      <c r="L7224" t="s">
        <v>20685</v>
      </c>
      <c r="M7224" t="s">
        <v>20686</v>
      </c>
      <c r="N7224">
        <v>0.90638888799999995</v>
      </c>
      <c r="O7224">
        <v>0</v>
      </c>
      <c r="P7224">
        <v>440</v>
      </c>
      <c r="Q7224">
        <v>0</v>
      </c>
      <c r="R7224">
        <v>0</v>
      </c>
      <c r="S7224">
        <v>0</v>
      </c>
      <c r="T7224">
        <v>6</v>
      </c>
      <c r="U7224">
        <v>0</v>
      </c>
      <c r="V7224">
        <v>0</v>
      </c>
      <c r="W7224">
        <v>0</v>
      </c>
      <c r="X7224">
        <v>81.304354461635469</v>
      </c>
      <c r="Y7224">
        <v>0</v>
      </c>
      <c r="Z7224">
        <v>0</v>
      </c>
      <c r="AA7224">
        <v>0</v>
      </c>
      <c r="AB7224">
        <v>2.2236289296370195</v>
      </c>
      <c r="AC7224">
        <v>0</v>
      </c>
      <c r="AD7224">
        <v>0</v>
      </c>
      <c r="AE7224">
        <v>83.527983391272485</v>
      </c>
    </row>
    <row r="7225" spans="1:31" x14ac:dyDescent="0.25">
      <c r="A7225">
        <v>2430029</v>
      </c>
      <c r="B7225">
        <v>1</v>
      </c>
      <c r="C7225" t="s">
        <v>80</v>
      </c>
      <c r="D7225" t="s">
        <v>98</v>
      </c>
      <c r="E7225" t="s">
        <v>156</v>
      </c>
      <c r="F7225" t="s">
        <v>20687</v>
      </c>
      <c r="G7225" t="s">
        <v>158</v>
      </c>
      <c r="H7225" t="s">
        <v>135</v>
      </c>
      <c r="I7225" t="s">
        <v>136</v>
      </c>
      <c r="J7225" t="s">
        <v>137</v>
      </c>
      <c r="K7225" t="s">
        <v>138</v>
      </c>
      <c r="L7225" t="s">
        <v>20688</v>
      </c>
      <c r="M7225" t="s">
        <v>20689</v>
      </c>
      <c r="N7225">
        <v>0.70361111099999996</v>
      </c>
      <c r="O7225">
        <v>0</v>
      </c>
      <c r="P7225">
        <v>0</v>
      </c>
      <c r="Q7225">
        <v>0</v>
      </c>
      <c r="R7225">
        <v>11</v>
      </c>
      <c r="S7225">
        <v>0</v>
      </c>
      <c r="T7225">
        <v>2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0.46248169966788333</v>
      </c>
      <c r="AA7225">
        <v>0</v>
      </c>
      <c r="AB7225">
        <v>1.5813071390755553</v>
      </c>
      <c r="AC7225">
        <v>0</v>
      </c>
      <c r="AD7225">
        <v>0</v>
      </c>
      <c r="AE7225">
        <v>2.0437888387434384</v>
      </c>
    </row>
    <row r="7226" spans="1:31" x14ac:dyDescent="0.25">
      <c r="A7226">
        <v>2430358</v>
      </c>
      <c r="B7226">
        <v>1</v>
      </c>
      <c r="C7226" t="s">
        <v>81</v>
      </c>
      <c r="D7226" t="s">
        <v>122</v>
      </c>
      <c r="E7226" t="s">
        <v>156</v>
      </c>
      <c r="F7226" t="s">
        <v>20690</v>
      </c>
      <c r="G7226" t="s">
        <v>158</v>
      </c>
      <c r="H7226" t="s">
        <v>135</v>
      </c>
      <c r="I7226" t="s">
        <v>136</v>
      </c>
      <c r="J7226" t="s">
        <v>137</v>
      </c>
      <c r="K7226" t="s">
        <v>138</v>
      </c>
      <c r="L7226" t="s">
        <v>20691</v>
      </c>
      <c r="M7226" t="s">
        <v>20692</v>
      </c>
      <c r="N7226">
        <v>0.86333333300000004</v>
      </c>
      <c r="O7226">
        <v>0</v>
      </c>
      <c r="P7226">
        <v>103</v>
      </c>
      <c r="Q7226">
        <v>0</v>
      </c>
      <c r="R7226">
        <v>6</v>
      </c>
      <c r="S7226">
        <v>0</v>
      </c>
      <c r="T7226">
        <v>30</v>
      </c>
      <c r="U7226">
        <v>0</v>
      </c>
      <c r="V7226">
        <v>0</v>
      </c>
      <c r="W7226">
        <v>0</v>
      </c>
      <c r="X7226">
        <v>20.483281491748176</v>
      </c>
      <c r="Y7226">
        <v>0</v>
      </c>
      <c r="Z7226">
        <v>1.599919948297627</v>
      </c>
      <c r="AA7226">
        <v>0</v>
      </c>
      <c r="AB7226">
        <v>25.090102950955369</v>
      </c>
      <c r="AC7226">
        <v>0</v>
      </c>
      <c r="AD7226">
        <v>0</v>
      </c>
      <c r="AE7226">
        <v>47.173304391001174</v>
      </c>
    </row>
    <row r="7227" spans="1:31" x14ac:dyDescent="0.25">
      <c r="A7227">
        <v>2430364</v>
      </c>
      <c r="B7227">
        <v>1</v>
      </c>
      <c r="C7227" t="s">
        <v>80</v>
      </c>
      <c r="D7227" t="s">
        <v>100</v>
      </c>
      <c r="E7227" t="s">
        <v>132</v>
      </c>
      <c r="F7227" t="s">
        <v>20693</v>
      </c>
      <c r="G7227" t="s">
        <v>134</v>
      </c>
      <c r="H7227" t="s">
        <v>135</v>
      </c>
      <c r="I7227" t="s">
        <v>136</v>
      </c>
      <c r="J7227" t="s">
        <v>137</v>
      </c>
      <c r="K7227" t="s">
        <v>138</v>
      </c>
      <c r="L7227" t="s">
        <v>20694</v>
      </c>
      <c r="M7227" t="s">
        <v>20695</v>
      </c>
      <c r="N7227">
        <v>2.8122222219999999</v>
      </c>
      <c r="O7227">
        <v>0</v>
      </c>
      <c r="P7227">
        <v>4</v>
      </c>
      <c r="Q7227">
        <v>0</v>
      </c>
      <c r="R7227">
        <v>0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4.4985605410440801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4.4985605410440801</v>
      </c>
    </row>
    <row r="7228" spans="1:31" x14ac:dyDescent="0.25">
      <c r="A7228">
        <v>2430184</v>
      </c>
      <c r="B7228">
        <v>1</v>
      </c>
      <c r="C7228" t="s">
        <v>80</v>
      </c>
      <c r="D7228" t="s">
        <v>93</v>
      </c>
      <c r="E7228" t="s">
        <v>132</v>
      </c>
      <c r="F7228" t="s">
        <v>20696</v>
      </c>
      <c r="G7228" t="s">
        <v>153</v>
      </c>
      <c r="H7228" t="s">
        <v>135</v>
      </c>
      <c r="I7228" t="s">
        <v>136</v>
      </c>
      <c r="J7228" t="s">
        <v>137</v>
      </c>
      <c r="K7228" t="s">
        <v>138</v>
      </c>
      <c r="L7228" t="s">
        <v>20697</v>
      </c>
      <c r="M7228" t="s">
        <v>20698</v>
      </c>
      <c r="N7228">
        <v>1.278333333</v>
      </c>
      <c r="O7228">
        <v>0</v>
      </c>
      <c r="P7228">
        <v>1</v>
      </c>
      <c r="Q7228">
        <v>0</v>
      </c>
      <c r="R7228">
        <v>0</v>
      </c>
      <c r="S7228">
        <v>0</v>
      </c>
      <c r="T7228">
        <v>2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0.95089255954711138</v>
      </c>
      <c r="AC7228">
        <v>0</v>
      </c>
      <c r="AD7228">
        <v>0</v>
      </c>
      <c r="AE7228">
        <v>0.95089255954711138</v>
      </c>
    </row>
    <row r="7229" spans="1:31" x14ac:dyDescent="0.25">
      <c r="A7229">
        <v>2429852</v>
      </c>
      <c r="B7229">
        <v>1</v>
      </c>
      <c r="C7229" t="s">
        <v>80</v>
      </c>
      <c r="D7229" t="s">
        <v>89</v>
      </c>
      <c r="E7229" t="s">
        <v>132</v>
      </c>
      <c r="F7229" t="s">
        <v>20699</v>
      </c>
      <c r="G7229" t="s">
        <v>198</v>
      </c>
      <c r="H7229" t="s">
        <v>135</v>
      </c>
      <c r="I7229" t="s">
        <v>136</v>
      </c>
      <c r="J7229" t="s">
        <v>137</v>
      </c>
      <c r="K7229" t="s">
        <v>138</v>
      </c>
      <c r="L7229" t="s">
        <v>20700</v>
      </c>
      <c r="M7229" t="s">
        <v>20701</v>
      </c>
      <c r="N7229">
        <v>0.35527777700000002</v>
      </c>
      <c r="O7229">
        <v>0</v>
      </c>
      <c r="P7229">
        <v>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4.6993255109546668E-2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4.6993255109546668E-2</v>
      </c>
    </row>
    <row r="7230" spans="1:31" x14ac:dyDescent="0.25">
      <c r="A7230">
        <v>2430393</v>
      </c>
      <c r="B7230">
        <v>1</v>
      </c>
      <c r="C7230" t="s">
        <v>80</v>
      </c>
      <c r="D7230" t="s">
        <v>83</v>
      </c>
      <c r="E7230" t="s">
        <v>161</v>
      </c>
      <c r="F7230" t="s">
        <v>11267</v>
      </c>
      <c r="G7230" t="s">
        <v>143</v>
      </c>
      <c r="H7230" t="s">
        <v>144</v>
      </c>
      <c r="I7230" t="s">
        <v>136</v>
      </c>
      <c r="J7230" t="s">
        <v>137</v>
      </c>
      <c r="K7230" t="s">
        <v>138</v>
      </c>
      <c r="L7230" t="s">
        <v>20702</v>
      </c>
      <c r="M7230" t="s">
        <v>20703</v>
      </c>
      <c r="N7230">
        <v>0.38305555499999999</v>
      </c>
      <c r="O7230">
        <v>0</v>
      </c>
      <c r="P7230">
        <v>588</v>
      </c>
      <c r="Q7230">
        <v>0</v>
      </c>
      <c r="R7230">
        <v>0</v>
      </c>
      <c r="S7230">
        <v>0</v>
      </c>
      <c r="T7230">
        <v>27</v>
      </c>
      <c r="U7230">
        <v>0</v>
      </c>
      <c r="V7230">
        <v>0</v>
      </c>
      <c r="W7230">
        <v>0</v>
      </c>
      <c r="X7230">
        <v>59.889174095495818</v>
      </c>
      <c r="Y7230">
        <v>0</v>
      </c>
      <c r="Z7230">
        <v>0</v>
      </c>
      <c r="AA7230">
        <v>0</v>
      </c>
      <c r="AB7230">
        <v>13.812108208357776</v>
      </c>
      <c r="AC7230">
        <v>0</v>
      </c>
      <c r="AD7230">
        <v>0</v>
      </c>
      <c r="AE7230">
        <v>73.701282303853588</v>
      </c>
    </row>
    <row r="7231" spans="1:31" x14ac:dyDescent="0.25">
      <c r="A7231">
        <v>2429952</v>
      </c>
      <c r="B7231">
        <v>1</v>
      </c>
      <c r="C7231" t="s">
        <v>81</v>
      </c>
      <c r="D7231" t="s">
        <v>118</v>
      </c>
      <c r="E7231" t="s">
        <v>132</v>
      </c>
      <c r="F7231" t="s">
        <v>20704</v>
      </c>
      <c r="G7231" t="s">
        <v>214</v>
      </c>
      <c r="H7231" t="s">
        <v>135</v>
      </c>
      <c r="I7231" t="s">
        <v>136</v>
      </c>
      <c r="J7231" t="s">
        <v>3</v>
      </c>
      <c r="K7231" t="s">
        <v>138</v>
      </c>
      <c r="L7231" t="s">
        <v>20705</v>
      </c>
      <c r="M7231" t="s">
        <v>20706</v>
      </c>
      <c r="N7231">
        <v>1.0361111110000001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1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5.576399343720313</v>
      </c>
      <c r="AC7231">
        <v>0</v>
      </c>
      <c r="AD7231">
        <v>0</v>
      </c>
      <c r="AE7231">
        <v>5.576399343720313</v>
      </c>
    </row>
    <row r="7232" spans="1:31" x14ac:dyDescent="0.25">
      <c r="A7232">
        <v>2430330</v>
      </c>
      <c r="B7232">
        <v>1</v>
      </c>
      <c r="C7232" t="s">
        <v>80</v>
      </c>
      <c r="D7232" t="s">
        <v>90</v>
      </c>
      <c r="E7232" t="s">
        <v>156</v>
      </c>
      <c r="F7232" t="s">
        <v>20707</v>
      </c>
      <c r="G7232" t="s">
        <v>175</v>
      </c>
      <c r="H7232" t="s">
        <v>135</v>
      </c>
      <c r="I7232" t="s">
        <v>136</v>
      </c>
      <c r="J7232" t="s">
        <v>137</v>
      </c>
      <c r="K7232" t="s">
        <v>138</v>
      </c>
      <c r="L7232" t="s">
        <v>20708</v>
      </c>
      <c r="M7232" t="s">
        <v>20709</v>
      </c>
      <c r="N7232">
        <v>2.855</v>
      </c>
      <c r="O7232">
        <v>0</v>
      </c>
      <c r="P7232">
        <v>757</v>
      </c>
      <c r="Q7232">
        <v>0</v>
      </c>
      <c r="R7232">
        <v>0</v>
      </c>
      <c r="S7232">
        <v>0</v>
      </c>
      <c r="T7232">
        <v>48</v>
      </c>
      <c r="U7232">
        <v>0</v>
      </c>
      <c r="V7232">
        <v>0</v>
      </c>
      <c r="W7232">
        <v>0</v>
      </c>
      <c r="X7232">
        <v>782.03211916493501</v>
      </c>
      <c r="Y7232">
        <v>0</v>
      </c>
      <c r="Z7232">
        <v>0</v>
      </c>
      <c r="AA7232">
        <v>0</v>
      </c>
      <c r="AB7232">
        <v>90.318481524818097</v>
      </c>
      <c r="AC7232">
        <v>0</v>
      </c>
      <c r="AD7232">
        <v>0</v>
      </c>
      <c r="AE7232">
        <v>872.35060068975315</v>
      </c>
    </row>
    <row r="7233" spans="1:31" x14ac:dyDescent="0.25">
      <c r="A7233">
        <v>2430387</v>
      </c>
      <c r="B7233">
        <v>1</v>
      </c>
      <c r="C7233" t="s">
        <v>81</v>
      </c>
      <c r="D7233" t="s">
        <v>112</v>
      </c>
      <c r="E7233" t="s">
        <v>132</v>
      </c>
      <c r="F7233" t="s">
        <v>20710</v>
      </c>
      <c r="G7233" t="s">
        <v>134</v>
      </c>
      <c r="H7233" t="s">
        <v>135</v>
      </c>
      <c r="I7233" t="s">
        <v>136</v>
      </c>
      <c r="J7233" t="s">
        <v>137</v>
      </c>
      <c r="K7233" t="s">
        <v>138</v>
      </c>
      <c r="L7233" t="s">
        <v>20711</v>
      </c>
      <c r="M7233" t="s">
        <v>20712</v>
      </c>
      <c r="N7233">
        <v>0.80472222199999999</v>
      </c>
      <c r="O7233">
        <v>0</v>
      </c>
      <c r="P7233">
        <v>1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0.20355460636880005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0.20355460636880005</v>
      </c>
    </row>
    <row r="7234" spans="1:31" x14ac:dyDescent="0.25">
      <c r="A7234">
        <v>2430433</v>
      </c>
      <c r="B7234">
        <v>1</v>
      </c>
      <c r="C7234" t="s">
        <v>80</v>
      </c>
      <c r="D7234" t="s">
        <v>94</v>
      </c>
      <c r="E7234" t="s">
        <v>147</v>
      </c>
      <c r="F7234" t="s">
        <v>20713</v>
      </c>
      <c r="G7234" t="s">
        <v>171</v>
      </c>
      <c r="H7234" t="s">
        <v>135</v>
      </c>
      <c r="I7234" t="s">
        <v>136</v>
      </c>
      <c r="J7234" t="s">
        <v>137</v>
      </c>
      <c r="K7234" t="s">
        <v>138</v>
      </c>
      <c r="L7234" t="s">
        <v>20714</v>
      </c>
      <c r="M7234" t="s">
        <v>20715</v>
      </c>
      <c r="N7234">
        <v>2.0888888880000001</v>
      </c>
      <c r="O7234">
        <v>0</v>
      </c>
      <c r="P7234">
        <v>23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8.0060712423063372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8.0060712423063372</v>
      </c>
    </row>
    <row r="7235" spans="1:31" x14ac:dyDescent="0.25">
      <c r="A7235">
        <v>2429846</v>
      </c>
      <c r="B7235">
        <v>1</v>
      </c>
      <c r="C7235" t="s">
        <v>80</v>
      </c>
      <c r="D7235" t="s">
        <v>96</v>
      </c>
      <c r="E7235" t="s">
        <v>290</v>
      </c>
      <c r="F7235" t="s">
        <v>20716</v>
      </c>
      <c r="G7235" t="s">
        <v>175</v>
      </c>
      <c r="H7235" t="s">
        <v>135</v>
      </c>
      <c r="I7235" t="s">
        <v>136</v>
      </c>
      <c r="J7235" t="s">
        <v>137</v>
      </c>
      <c r="K7235" t="s">
        <v>138</v>
      </c>
      <c r="L7235" t="s">
        <v>20717</v>
      </c>
      <c r="M7235" t="s">
        <v>20718</v>
      </c>
      <c r="N7235">
        <v>0.60138888800000001</v>
      </c>
      <c r="O7235">
        <v>0</v>
      </c>
      <c r="P7235">
        <v>81</v>
      </c>
      <c r="Q7235">
        <v>0</v>
      </c>
      <c r="R7235">
        <v>0</v>
      </c>
      <c r="S7235">
        <v>0</v>
      </c>
      <c r="T7235">
        <v>2</v>
      </c>
      <c r="U7235">
        <v>0</v>
      </c>
      <c r="V7235">
        <v>0</v>
      </c>
      <c r="W7235">
        <v>0</v>
      </c>
      <c r="X7235">
        <v>11.83481147524741</v>
      </c>
      <c r="Y7235">
        <v>0</v>
      </c>
      <c r="Z7235">
        <v>0</v>
      </c>
      <c r="AA7235">
        <v>0</v>
      </c>
      <c r="AB7235">
        <v>0.66689694359858875</v>
      </c>
      <c r="AC7235">
        <v>0</v>
      </c>
      <c r="AD7235">
        <v>0</v>
      </c>
      <c r="AE7235">
        <v>12.501708418845999</v>
      </c>
    </row>
    <row r="7236" spans="1:31" x14ac:dyDescent="0.25">
      <c r="A7236">
        <v>2429975</v>
      </c>
      <c r="B7236">
        <v>1</v>
      </c>
      <c r="C7236" t="s">
        <v>81</v>
      </c>
      <c r="D7236" t="s">
        <v>123</v>
      </c>
      <c r="E7236" t="s">
        <v>141</v>
      </c>
      <c r="F7236" t="s">
        <v>621</v>
      </c>
      <c r="G7236" t="s">
        <v>143</v>
      </c>
      <c r="H7236" t="s">
        <v>144</v>
      </c>
      <c r="I7236" t="s">
        <v>136</v>
      </c>
      <c r="J7236" t="s">
        <v>137</v>
      </c>
      <c r="K7236" t="s">
        <v>138</v>
      </c>
      <c r="L7236" t="s">
        <v>20719</v>
      </c>
      <c r="M7236" t="s">
        <v>20720</v>
      </c>
      <c r="N7236">
        <v>0.92749999999999999</v>
      </c>
      <c r="O7236">
        <v>3</v>
      </c>
      <c r="P7236">
        <v>39</v>
      </c>
      <c r="Q7236">
        <v>124</v>
      </c>
      <c r="R7236">
        <v>295</v>
      </c>
      <c r="S7236">
        <v>19</v>
      </c>
      <c r="T7236">
        <v>73</v>
      </c>
      <c r="U7236">
        <v>0</v>
      </c>
      <c r="V7236">
        <v>0</v>
      </c>
      <c r="W7236">
        <v>0</v>
      </c>
      <c r="X7236">
        <v>1.5862799783219499</v>
      </c>
      <c r="Y7236">
        <v>11.947852521759904</v>
      </c>
      <c r="Z7236">
        <v>12.185340724830512</v>
      </c>
      <c r="AA7236">
        <v>6.0180333761249809</v>
      </c>
      <c r="AB7236">
        <v>20.821240753916776</v>
      </c>
      <c r="AC7236">
        <v>0</v>
      </c>
      <c r="AD7236">
        <v>0</v>
      </c>
      <c r="AE7236">
        <v>52.558747354954122</v>
      </c>
    </row>
    <row r="7237" spans="1:31" x14ac:dyDescent="0.25">
      <c r="A7237">
        <v>2430224</v>
      </c>
      <c r="B7237">
        <v>1</v>
      </c>
      <c r="C7237" t="s">
        <v>80</v>
      </c>
      <c r="D7237" t="s">
        <v>96</v>
      </c>
      <c r="E7237" t="s">
        <v>132</v>
      </c>
      <c r="F7237" t="s">
        <v>20721</v>
      </c>
      <c r="G7237" t="s">
        <v>198</v>
      </c>
      <c r="H7237" t="s">
        <v>135</v>
      </c>
      <c r="I7237" t="s">
        <v>136</v>
      </c>
      <c r="J7237" t="s">
        <v>137</v>
      </c>
      <c r="K7237" t="s">
        <v>138</v>
      </c>
      <c r="L7237" t="s">
        <v>20722</v>
      </c>
      <c r="M7237" t="s">
        <v>20723</v>
      </c>
      <c r="N7237">
        <v>5.9077777769999997</v>
      </c>
      <c r="O7237">
        <v>0</v>
      </c>
      <c r="P7237">
        <v>2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</row>
    <row r="7238" spans="1:31" x14ac:dyDescent="0.25">
      <c r="A7238">
        <v>2430310</v>
      </c>
      <c r="B7238">
        <v>1</v>
      </c>
      <c r="C7238" t="s">
        <v>81</v>
      </c>
      <c r="D7238" t="s">
        <v>127</v>
      </c>
      <c r="E7238" t="s">
        <v>132</v>
      </c>
      <c r="F7238" t="s">
        <v>5327</v>
      </c>
      <c r="G7238" t="s">
        <v>198</v>
      </c>
      <c r="H7238" t="s">
        <v>135</v>
      </c>
      <c r="I7238" t="s">
        <v>136</v>
      </c>
      <c r="J7238" t="s">
        <v>137</v>
      </c>
      <c r="K7238" t="s">
        <v>138</v>
      </c>
      <c r="L7238" t="s">
        <v>20724</v>
      </c>
      <c r="M7238" t="s">
        <v>20725</v>
      </c>
      <c r="N7238">
        <v>0.68916666599999998</v>
      </c>
      <c r="O7238">
        <v>0</v>
      </c>
      <c r="P7238">
        <v>7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1.1420473639223832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1.1420473639223832</v>
      </c>
    </row>
    <row r="7239" spans="1:31" x14ac:dyDescent="0.25">
      <c r="A7239">
        <v>2430261</v>
      </c>
      <c r="B7239">
        <v>1</v>
      </c>
      <c r="C7239" t="s">
        <v>81</v>
      </c>
      <c r="D7239" t="s">
        <v>121</v>
      </c>
      <c r="E7239" t="s">
        <v>132</v>
      </c>
      <c r="F7239" t="s">
        <v>20726</v>
      </c>
      <c r="G7239" t="s">
        <v>153</v>
      </c>
      <c r="H7239" t="s">
        <v>135</v>
      </c>
      <c r="I7239" t="s">
        <v>136</v>
      </c>
      <c r="J7239" t="s">
        <v>137</v>
      </c>
      <c r="K7239" t="s">
        <v>138</v>
      </c>
      <c r="L7239" t="s">
        <v>20727</v>
      </c>
      <c r="M7239" t="s">
        <v>20728</v>
      </c>
      <c r="N7239">
        <v>0.38138888799999998</v>
      </c>
      <c r="O7239">
        <v>0</v>
      </c>
      <c r="P7239">
        <v>4</v>
      </c>
      <c r="Q7239">
        <v>0</v>
      </c>
      <c r="R7239">
        <v>0</v>
      </c>
      <c r="S7239">
        <v>0</v>
      </c>
      <c r="T7239">
        <v>1</v>
      </c>
      <c r="U7239">
        <v>0</v>
      </c>
      <c r="V7239">
        <v>0</v>
      </c>
      <c r="W7239">
        <v>0</v>
      </c>
      <c r="X7239">
        <v>0.11345296572144695</v>
      </c>
      <c r="Y7239">
        <v>0</v>
      </c>
      <c r="Z7239">
        <v>0</v>
      </c>
      <c r="AA7239">
        <v>0</v>
      </c>
      <c r="AB7239">
        <v>4.6250013064920006E-2</v>
      </c>
      <c r="AC7239">
        <v>0</v>
      </c>
      <c r="AD7239">
        <v>0</v>
      </c>
      <c r="AE7239">
        <v>0.15970297878636697</v>
      </c>
    </row>
    <row r="7240" spans="1:31" x14ac:dyDescent="0.25">
      <c r="A7240">
        <v>2429849</v>
      </c>
      <c r="B7240">
        <v>1</v>
      </c>
      <c r="C7240" t="s">
        <v>80</v>
      </c>
      <c r="D7240" t="s">
        <v>96</v>
      </c>
      <c r="E7240" t="s">
        <v>290</v>
      </c>
      <c r="F7240" t="s">
        <v>20652</v>
      </c>
      <c r="G7240" t="s">
        <v>525</v>
      </c>
      <c r="H7240" t="s">
        <v>135</v>
      </c>
      <c r="I7240" t="s">
        <v>136</v>
      </c>
      <c r="J7240" t="s">
        <v>137</v>
      </c>
      <c r="K7240" t="s">
        <v>138</v>
      </c>
      <c r="L7240" t="s">
        <v>20729</v>
      </c>
      <c r="M7240" t="s">
        <v>20730</v>
      </c>
      <c r="N7240">
        <v>6.023055555</v>
      </c>
      <c r="O7240">
        <v>0</v>
      </c>
      <c r="P7240">
        <v>39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144.71931727833521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144.71931727833521</v>
      </c>
    </row>
    <row r="7241" spans="1:31" x14ac:dyDescent="0.25">
      <c r="A7241">
        <v>2430158</v>
      </c>
      <c r="B7241">
        <v>1</v>
      </c>
      <c r="C7241" t="s">
        <v>81</v>
      </c>
      <c r="D7241" t="s">
        <v>120</v>
      </c>
      <c r="E7241" t="s">
        <v>161</v>
      </c>
      <c r="F7241" t="s">
        <v>20731</v>
      </c>
      <c r="G7241" t="s">
        <v>256</v>
      </c>
      <c r="H7241" t="s">
        <v>144</v>
      </c>
      <c r="I7241" t="s">
        <v>136</v>
      </c>
      <c r="J7241" t="s">
        <v>137</v>
      </c>
      <c r="K7241" t="s">
        <v>138</v>
      </c>
      <c r="L7241" t="s">
        <v>20732</v>
      </c>
      <c r="M7241" t="s">
        <v>20733</v>
      </c>
      <c r="N7241">
        <v>0.80805555500000004</v>
      </c>
      <c r="O7241">
        <v>1</v>
      </c>
      <c r="P7241">
        <v>0</v>
      </c>
      <c r="Q7241">
        <v>9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</row>
    <row r="7242" spans="1:31" x14ac:dyDescent="0.25">
      <c r="A7242">
        <v>2430304</v>
      </c>
      <c r="B7242">
        <v>1</v>
      </c>
      <c r="C7242" t="s">
        <v>80</v>
      </c>
      <c r="D7242" t="s">
        <v>96</v>
      </c>
      <c r="E7242" t="s">
        <v>141</v>
      </c>
      <c r="F7242" t="s">
        <v>20734</v>
      </c>
      <c r="G7242" t="s">
        <v>143</v>
      </c>
      <c r="H7242" t="s">
        <v>144</v>
      </c>
      <c r="I7242" t="s">
        <v>136</v>
      </c>
      <c r="J7242" t="s">
        <v>137</v>
      </c>
      <c r="K7242" t="s">
        <v>138</v>
      </c>
      <c r="L7242" t="s">
        <v>20735</v>
      </c>
      <c r="M7242" t="s">
        <v>20736</v>
      </c>
      <c r="N7242">
        <v>1.3491666659999999</v>
      </c>
      <c r="O7242">
        <v>0</v>
      </c>
      <c r="P7242">
        <v>0</v>
      </c>
      <c r="Q7242">
        <v>0</v>
      </c>
      <c r="R7242">
        <v>0</v>
      </c>
      <c r="S7242">
        <v>1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471.36425548666557</v>
      </c>
      <c r="AB7242">
        <v>0</v>
      </c>
      <c r="AC7242">
        <v>0</v>
      </c>
      <c r="AD7242">
        <v>0</v>
      </c>
      <c r="AE7242">
        <v>471.36425548666557</v>
      </c>
    </row>
    <row r="7243" spans="1:31" x14ac:dyDescent="0.25">
      <c r="A7243">
        <v>2430204</v>
      </c>
      <c r="B7243">
        <v>1</v>
      </c>
      <c r="C7243" t="s">
        <v>80</v>
      </c>
      <c r="D7243" t="s">
        <v>104</v>
      </c>
      <c r="E7243" t="s">
        <v>132</v>
      </c>
      <c r="F7243" t="s">
        <v>20737</v>
      </c>
      <c r="G7243" t="s">
        <v>134</v>
      </c>
      <c r="H7243" t="s">
        <v>135</v>
      </c>
      <c r="I7243" t="s">
        <v>136</v>
      </c>
      <c r="J7243" t="s">
        <v>137</v>
      </c>
      <c r="K7243" t="s">
        <v>138</v>
      </c>
      <c r="L7243" t="s">
        <v>20738</v>
      </c>
      <c r="M7243" t="s">
        <v>20739</v>
      </c>
      <c r="N7243">
        <v>1.306944444</v>
      </c>
      <c r="O7243">
        <v>0</v>
      </c>
      <c r="P7243">
        <v>1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0.32110011173584163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0.32110011173584163</v>
      </c>
    </row>
    <row r="7244" spans="1:31" x14ac:dyDescent="0.25">
      <c r="A7244">
        <v>2430327</v>
      </c>
      <c r="B7244">
        <v>1</v>
      </c>
      <c r="C7244" t="s">
        <v>80</v>
      </c>
      <c r="D7244" t="s">
        <v>103</v>
      </c>
      <c r="E7244" t="s">
        <v>161</v>
      </c>
      <c r="F7244" t="s">
        <v>20740</v>
      </c>
      <c r="G7244" t="s">
        <v>143</v>
      </c>
      <c r="H7244" t="s">
        <v>144</v>
      </c>
      <c r="I7244" t="s">
        <v>136</v>
      </c>
      <c r="J7244" t="s">
        <v>137</v>
      </c>
      <c r="K7244" t="s">
        <v>138</v>
      </c>
      <c r="L7244" t="s">
        <v>20741</v>
      </c>
      <c r="M7244" t="s">
        <v>20742</v>
      </c>
      <c r="N7244">
        <v>0.39388888799999999</v>
      </c>
      <c r="O7244">
        <v>0</v>
      </c>
      <c r="P7244">
        <v>0</v>
      </c>
      <c r="Q7244">
        <v>0</v>
      </c>
      <c r="R7244">
        <v>0</v>
      </c>
      <c r="S7244">
        <v>1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226.94897335828259</v>
      </c>
      <c r="AB7244">
        <v>0</v>
      </c>
      <c r="AC7244">
        <v>0</v>
      </c>
      <c r="AD7244">
        <v>0</v>
      </c>
      <c r="AE7244">
        <v>226.94897335828259</v>
      </c>
    </row>
    <row r="7245" spans="1:31" x14ac:dyDescent="0.25">
      <c r="A7245">
        <v>2430350</v>
      </c>
      <c r="B7245">
        <v>1</v>
      </c>
      <c r="C7245" t="s">
        <v>80</v>
      </c>
      <c r="D7245" t="s">
        <v>96</v>
      </c>
      <c r="E7245" t="s">
        <v>132</v>
      </c>
      <c r="F7245" t="s">
        <v>20743</v>
      </c>
      <c r="G7245" t="s">
        <v>153</v>
      </c>
      <c r="H7245" t="s">
        <v>135</v>
      </c>
      <c r="I7245" t="s">
        <v>136</v>
      </c>
      <c r="J7245" t="s">
        <v>137</v>
      </c>
      <c r="K7245" t="s">
        <v>138</v>
      </c>
      <c r="L7245" t="s">
        <v>20744</v>
      </c>
      <c r="M7245" t="s">
        <v>20745</v>
      </c>
      <c r="N7245">
        <v>3.923611111</v>
      </c>
      <c r="O7245">
        <v>0</v>
      </c>
      <c r="P7245">
        <v>1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1.0507122864903584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1.0507122864903584</v>
      </c>
    </row>
    <row r="7246" spans="1:31" x14ac:dyDescent="0.25">
      <c r="A7246">
        <v>2430390</v>
      </c>
      <c r="B7246">
        <v>1</v>
      </c>
      <c r="C7246" t="s">
        <v>80</v>
      </c>
      <c r="D7246" t="s">
        <v>103</v>
      </c>
      <c r="E7246" t="s">
        <v>132</v>
      </c>
      <c r="F7246" t="s">
        <v>20746</v>
      </c>
      <c r="G7246" t="s">
        <v>134</v>
      </c>
      <c r="H7246" t="s">
        <v>135</v>
      </c>
      <c r="I7246" t="s">
        <v>136</v>
      </c>
      <c r="J7246" t="s">
        <v>137</v>
      </c>
      <c r="K7246" t="s">
        <v>138</v>
      </c>
      <c r="L7246" t="s">
        <v>20747</v>
      </c>
      <c r="M7246" t="s">
        <v>20748</v>
      </c>
      <c r="N7246">
        <v>2.7208333329999999</v>
      </c>
      <c r="O7246">
        <v>0</v>
      </c>
      <c r="P7246">
        <v>1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0.9701384631112201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0.9701384631112201</v>
      </c>
    </row>
    <row r="7247" spans="1:31" x14ac:dyDescent="0.25">
      <c r="A7247">
        <v>2430095</v>
      </c>
      <c r="B7247">
        <v>1</v>
      </c>
      <c r="C7247" t="s">
        <v>80</v>
      </c>
      <c r="D7247" t="s">
        <v>95</v>
      </c>
      <c r="E7247" t="s">
        <v>132</v>
      </c>
      <c r="F7247" t="s">
        <v>20141</v>
      </c>
      <c r="G7247" t="s">
        <v>198</v>
      </c>
      <c r="H7247" t="s">
        <v>135</v>
      </c>
      <c r="I7247" t="s">
        <v>136</v>
      </c>
      <c r="J7247" t="s">
        <v>137</v>
      </c>
      <c r="K7247" t="s">
        <v>138</v>
      </c>
      <c r="L7247" t="s">
        <v>20749</v>
      </c>
      <c r="M7247" t="s">
        <v>20750</v>
      </c>
      <c r="N7247">
        <v>1.883611111</v>
      </c>
      <c r="O7247">
        <v>0</v>
      </c>
      <c r="P7247">
        <v>4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1.7508624374042538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1.7508624374042538</v>
      </c>
    </row>
    <row r="7248" spans="1:31" x14ac:dyDescent="0.25">
      <c r="A7248">
        <v>2430035</v>
      </c>
      <c r="B7248">
        <v>1</v>
      </c>
      <c r="C7248" t="s">
        <v>81</v>
      </c>
      <c r="D7248" t="s">
        <v>112</v>
      </c>
      <c r="E7248" t="s">
        <v>178</v>
      </c>
      <c r="F7248" t="s">
        <v>20751</v>
      </c>
      <c r="G7248" t="s">
        <v>143</v>
      </c>
      <c r="H7248" t="s">
        <v>144</v>
      </c>
      <c r="I7248" t="s">
        <v>136</v>
      </c>
      <c r="J7248" t="s">
        <v>137</v>
      </c>
      <c r="K7248" t="s">
        <v>138</v>
      </c>
      <c r="L7248" t="s">
        <v>20752</v>
      </c>
      <c r="M7248" t="s">
        <v>20753</v>
      </c>
      <c r="N7248">
        <v>0.38666666599999999</v>
      </c>
      <c r="O7248">
        <v>1</v>
      </c>
      <c r="P7248">
        <v>1412</v>
      </c>
      <c r="Q7248">
        <v>220</v>
      </c>
      <c r="R7248">
        <v>106</v>
      </c>
      <c r="S7248">
        <v>23</v>
      </c>
      <c r="T7248">
        <v>175</v>
      </c>
      <c r="U7248">
        <v>1</v>
      </c>
      <c r="V7248">
        <v>0</v>
      </c>
      <c r="W7248">
        <v>9.1192039447600001E-2</v>
      </c>
      <c r="X7248">
        <v>138.12251390281128</v>
      </c>
      <c r="Y7248">
        <v>24.38586642789376</v>
      </c>
      <c r="Z7248">
        <v>9.9398719006775558</v>
      </c>
      <c r="AA7248">
        <v>18.035203198508736</v>
      </c>
      <c r="AB7248">
        <v>44.963951662770711</v>
      </c>
      <c r="AC7248">
        <v>145.56070868554579</v>
      </c>
      <c r="AD7248">
        <v>0</v>
      </c>
      <c r="AE7248">
        <v>381.09930781765547</v>
      </c>
    </row>
    <row r="7249" spans="1:31" x14ac:dyDescent="0.25">
      <c r="A7249">
        <v>2429949</v>
      </c>
      <c r="B7249">
        <v>1</v>
      </c>
      <c r="C7249" t="s">
        <v>81</v>
      </c>
      <c r="D7249" t="s">
        <v>122</v>
      </c>
      <c r="E7249" t="s">
        <v>147</v>
      </c>
      <c r="F7249" t="s">
        <v>14485</v>
      </c>
      <c r="G7249" t="s">
        <v>171</v>
      </c>
      <c r="H7249" t="s">
        <v>135</v>
      </c>
      <c r="I7249" t="s">
        <v>136</v>
      </c>
      <c r="J7249" t="s">
        <v>137</v>
      </c>
      <c r="K7249" t="s">
        <v>138</v>
      </c>
      <c r="L7249" t="s">
        <v>20754</v>
      </c>
      <c r="M7249" t="s">
        <v>20755</v>
      </c>
      <c r="N7249">
        <v>0.36277777700000002</v>
      </c>
      <c r="O7249">
        <v>0</v>
      </c>
      <c r="P7249">
        <v>66</v>
      </c>
      <c r="Q7249">
        <v>0</v>
      </c>
      <c r="R7249">
        <v>0</v>
      </c>
      <c r="S7249">
        <v>0</v>
      </c>
      <c r="T7249">
        <v>1</v>
      </c>
      <c r="U7249">
        <v>0</v>
      </c>
      <c r="V7249">
        <v>0</v>
      </c>
      <c r="W7249">
        <v>0</v>
      </c>
      <c r="X7249">
        <v>4.2962390849635543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4.2962390849635543</v>
      </c>
    </row>
    <row r="7250" spans="1:31" x14ac:dyDescent="0.25">
      <c r="A7250">
        <v>2430287</v>
      </c>
      <c r="B7250">
        <v>1</v>
      </c>
      <c r="C7250" t="s">
        <v>80</v>
      </c>
      <c r="D7250" t="s">
        <v>84</v>
      </c>
      <c r="E7250" t="s">
        <v>132</v>
      </c>
      <c r="F7250" t="s">
        <v>20756</v>
      </c>
      <c r="G7250" t="s">
        <v>153</v>
      </c>
      <c r="H7250" t="s">
        <v>135</v>
      </c>
      <c r="I7250" t="s">
        <v>136</v>
      </c>
      <c r="J7250" t="s">
        <v>137</v>
      </c>
      <c r="K7250" t="s">
        <v>138</v>
      </c>
      <c r="L7250" t="s">
        <v>20757</v>
      </c>
      <c r="M7250" t="s">
        <v>20758</v>
      </c>
      <c r="N7250">
        <v>1.6641666660000001</v>
      </c>
      <c r="O7250">
        <v>0</v>
      </c>
      <c r="P7250">
        <v>4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1.06600355294196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1.06600355294196</v>
      </c>
    </row>
    <row r="7251" spans="1:31" x14ac:dyDescent="0.25">
      <c r="A7251">
        <v>2429972</v>
      </c>
      <c r="B7251">
        <v>1</v>
      </c>
      <c r="C7251" t="s">
        <v>80</v>
      </c>
      <c r="D7251" t="s">
        <v>98</v>
      </c>
      <c r="E7251" t="s">
        <v>141</v>
      </c>
      <c r="F7251" t="s">
        <v>5046</v>
      </c>
      <c r="G7251" t="s">
        <v>143</v>
      </c>
      <c r="H7251" t="s">
        <v>144</v>
      </c>
      <c r="I7251" t="s">
        <v>136</v>
      </c>
      <c r="J7251" t="s">
        <v>137</v>
      </c>
      <c r="K7251" t="s">
        <v>138</v>
      </c>
      <c r="L7251" t="s">
        <v>20759</v>
      </c>
      <c r="M7251" t="s">
        <v>20760</v>
      </c>
      <c r="N7251">
        <v>0.28111111100000002</v>
      </c>
      <c r="O7251">
        <v>0</v>
      </c>
      <c r="P7251">
        <v>21</v>
      </c>
      <c r="Q7251">
        <v>12</v>
      </c>
      <c r="R7251">
        <v>125</v>
      </c>
      <c r="S7251">
        <v>4</v>
      </c>
      <c r="T7251">
        <v>34</v>
      </c>
      <c r="U7251">
        <v>2</v>
      </c>
      <c r="V7251">
        <v>0</v>
      </c>
      <c r="W7251">
        <v>0</v>
      </c>
      <c r="X7251">
        <v>2.9308889472734907</v>
      </c>
      <c r="Y7251">
        <v>3.4460524493143465</v>
      </c>
      <c r="Z7251">
        <v>2.975643365923788</v>
      </c>
      <c r="AA7251">
        <v>27.470695110250198</v>
      </c>
      <c r="AB7251">
        <v>3.2853876916286184</v>
      </c>
      <c r="AC7251">
        <v>12.525689751120529</v>
      </c>
      <c r="AD7251">
        <v>0</v>
      </c>
      <c r="AE7251">
        <v>52.634357315510975</v>
      </c>
    </row>
    <row r="7252" spans="1:31" x14ac:dyDescent="0.25">
      <c r="A7252">
        <v>2429872</v>
      </c>
      <c r="B7252">
        <v>1</v>
      </c>
      <c r="C7252" t="s">
        <v>80</v>
      </c>
      <c r="D7252" t="s">
        <v>87</v>
      </c>
      <c r="E7252" t="s">
        <v>290</v>
      </c>
      <c r="F7252" t="s">
        <v>20761</v>
      </c>
      <c r="G7252" t="s">
        <v>525</v>
      </c>
      <c r="H7252" t="s">
        <v>135</v>
      </c>
      <c r="I7252" t="s">
        <v>136</v>
      </c>
      <c r="J7252" t="s">
        <v>137</v>
      </c>
      <c r="K7252" t="s">
        <v>138</v>
      </c>
      <c r="L7252" t="s">
        <v>20762</v>
      </c>
      <c r="M7252" t="s">
        <v>20763</v>
      </c>
      <c r="N7252">
        <v>6.32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1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</row>
    <row r="7253" spans="1:31" x14ac:dyDescent="0.25">
      <c r="A7253">
        <v>2430264</v>
      </c>
      <c r="B7253">
        <v>1</v>
      </c>
      <c r="C7253" t="s">
        <v>80</v>
      </c>
      <c r="D7253" t="s">
        <v>83</v>
      </c>
      <c r="E7253" t="s">
        <v>229</v>
      </c>
      <c r="F7253" t="s">
        <v>20764</v>
      </c>
      <c r="G7253" t="s">
        <v>214</v>
      </c>
      <c r="H7253" t="s">
        <v>144</v>
      </c>
      <c r="I7253" t="s">
        <v>136</v>
      </c>
      <c r="J7253" t="s">
        <v>137</v>
      </c>
      <c r="K7253" t="s">
        <v>138</v>
      </c>
      <c r="L7253" t="s">
        <v>20765</v>
      </c>
      <c r="M7253" t="s">
        <v>20766</v>
      </c>
      <c r="N7253">
        <v>1.5988888880000001</v>
      </c>
      <c r="O7253">
        <v>0</v>
      </c>
      <c r="P7253">
        <v>3297</v>
      </c>
      <c r="Q7253">
        <v>0</v>
      </c>
      <c r="R7253">
        <v>1</v>
      </c>
      <c r="S7253">
        <v>12</v>
      </c>
      <c r="T7253">
        <v>1373</v>
      </c>
      <c r="U7253">
        <v>1</v>
      </c>
      <c r="V7253">
        <v>15</v>
      </c>
      <c r="W7253">
        <v>0</v>
      </c>
      <c r="X7253">
        <v>1683.0454747426043</v>
      </c>
      <c r="Y7253">
        <v>0</v>
      </c>
      <c r="Z7253">
        <v>0.20043299547954863</v>
      </c>
      <c r="AA7253">
        <v>16.215621662017572</v>
      </c>
      <c r="AB7253">
        <v>1736.7738116775347</v>
      </c>
      <c r="AC7253">
        <v>12.175937204026919</v>
      </c>
      <c r="AD7253">
        <v>396.82277292688775</v>
      </c>
      <c r="AE7253">
        <v>3845.2340512085507</v>
      </c>
    </row>
    <row r="7254" spans="1:31" x14ac:dyDescent="0.25">
      <c r="A7254">
        <v>2430164</v>
      </c>
      <c r="B7254">
        <v>1</v>
      </c>
      <c r="C7254" t="s">
        <v>81</v>
      </c>
      <c r="D7254" t="s">
        <v>127</v>
      </c>
      <c r="E7254" t="s">
        <v>132</v>
      </c>
      <c r="F7254" t="s">
        <v>20767</v>
      </c>
      <c r="G7254" t="s">
        <v>198</v>
      </c>
      <c r="H7254" t="s">
        <v>135</v>
      </c>
      <c r="I7254" t="s">
        <v>136</v>
      </c>
      <c r="J7254" t="s">
        <v>137</v>
      </c>
      <c r="K7254" t="s">
        <v>138</v>
      </c>
      <c r="L7254" t="s">
        <v>20768</v>
      </c>
      <c r="M7254" t="s">
        <v>20769</v>
      </c>
      <c r="N7254">
        <v>1.8405555549999999</v>
      </c>
      <c r="O7254">
        <v>0</v>
      </c>
      <c r="P7254">
        <v>7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2.0434680003223775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2.0434680003223775</v>
      </c>
    </row>
    <row r="7255" spans="1:31" x14ac:dyDescent="0.25">
      <c r="A7255">
        <v>2429875</v>
      </c>
      <c r="B7255">
        <v>1</v>
      </c>
      <c r="C7255" t="s">
        <v>80</v>
      </c>
      <c r="D7255" t="s">
        <v>91</v>
      </c>
      <c r="E7255" t="s">
        <v>147</v>
      </c>
      <c r="F7255" t="s">
        <v>20770</v>
      </c>
      <c r="G7255" t="s">
        <v>2727</v>
      </c>
      <c r="H7255" t="s">
        <v>135</v>
      </c>
      <c r="I7255" t="s">
        <v>136</v>
      </c>
      <c r="J7255" t="s">
        <v>137</v>
      </c>
      <c r="K7255" t="s">
        <v>138</v>
      </c>
      <c r="L7255" t="s">
        <v>20771</v>
      </c>
      <c r="M7255" t="s">
        <v>20772</v>
      </c>
      <c r="N7255">
        <v>2.2802777769999998</v>
      </c>
      <c r="O7255">
        <v>0</v>
      </c>
      <c r="P7255">
        <v>30</v>
      </c>
      <c r="Q7255">
        <v>0</v>
      </c>
      <c r="R7255">
        <v>0</v>
      </c>
      <c r="S7255">
        <v>0</v>
      </c>
      <c r="T7255">
        <v>47</v>
      </c>
      <c r="U7255">
        <v>0</v>
      </c>
      <c r="V7255">
        <v>0</v>
      </c>
      <c r="W7255">
        <v>0</v>
      </c>
      <c r="X7255">
        <v>15.092589571652757</v>
      </c>
      <c r="Y7255">
        <v>0</v>
      </c>
      <c r="Z7255">
        <v>0</v>
      </c>
      <c r="AA7255">
        <v>0</v>
      </c>
      <c r="AB7255">
        <v>129.13168573792359</v>
      </c>
      <c r="AC7255">
        <v>0</v>
      </c>
      <c r="AD7255">
        <v>0</v>
      </c>
      <c r="AE7255">
        <v>144.22427530957634</v>
      </c>
    </row>
    <row r="7256" spans="1:31" x14ac:dyDescent="0.25">
      <c r="A7256">
        <v>2430207</v>
      </c>
      <c r="B7256">
        <v>1</v>
      </c>
      <c r="C7256" t="s">
        <v>81</v>
      </c>
      <c r="D7256" t="s">
        <v>128</v>
      </c>
      <c r="E7256" t="s">
        <v>141</v>
      </c>
      <c r="F7256" t="s">
        <v>20773</v>
      </c>
      <c r="G7256" t="s">
        <v>143</v>
      </c>
      <c r="H7256" t="s">
        <v>144</v>
      </c>
      <c r="I7256" t="s">
        <v>136</v>
      </c>
      <c r="J7256" t="s">
        <v>137</v>
      </c>
      <c r="K7256" t="s">
        <v>138</v>
      </c>
      <c r="L7256" t="s">
        <v>20774</v>
      </c>
      <c r="M7256" t="s">
        <v>20775</v>
      </c>
      <c r="N7256">
        <v>0.37277777699999998</v>
      </c>
      <c r="O7256">
        <v>0</v>
      </c>
      <c r="P7256">
        <v>0</v>
      </c>
      <c r="Q7256">
        <v>0</v>
      </c>
      <c r="R7256">
        <v>0</v>
      </c>
      <c r="S7256">
        <v>88</v>
      </c>
      <c r="T7256">
        <v>2</v>
      </c>
      <c r="U7256">
        <v>62</v>
      </c>
      <c r="V7256">
        <v>3</v>
      </c>
      <c r="W7256">
        <v>0</v>
      </c>
      <c r="X7256">
        <v>0</v>
      </c>
      <c r="Y7256">
        <v>0</v>
      </c>
      <c r="Z7256">
        <v>0</v>
      </c>
      <c r="AA7256">
        <v>580.91683535411846</v>
      </c>
      <c r="AB7256">
        <v>16.908822445329236</v>
      </c>
      <c r="AC7256">
        <v>4582.1026945624426</v>
      </c>
      <c r="AD7256">
        <v>102.84000695863931</v>
      </c>
      <c r="AE7256">
        <v>5282.7683593205302</v>
      </c>
    </row>
    <row r="7257" spans="1:31" x14ac:dyDescent="0.25">
      <c r="A7257">
        <v>2430399</v>
      </c>
      <c r="B7257">
        <v>1</v>
      </c>
      <c r="C7257" t="s">
        <v>81</v>
      </c>
      <c r="D7257" t="s">
        <v>115</v>
      </c>
      <c r="E7257" t="s">
        <v>147</v>
      </c>
      <c r="F7257" t="s">
        <v>20776</v>
      </c>
      <c r="G7257" t="s">
        <v>171</v>
      </c>
      <c r="H7257" t="s">
        <v>135</v>
      </c>
      <c r="I7257" t="s">
        <v>136</v>
      </c>
      <c r="J7257" t="s">
        <v>137</v>
      </c>
      <c r="K7257" t="s">
        <v>138</v>
      </c>
      <c r="L7257" t="s">
        <v>20777</v>
      </c>
      <c r="M7257" t="s">
        <v>20778</v>
      </c>
      <c r="N7257">
        <v>0.69444444400000005</v>
      </c>
      <c r="O7257">
        <v>0</v>
      </c>
      <c r="P7257">
        <v>55</v>
      </c>
      <c r="Q7257">
        <v>0</v>
      </c>
      <c r="R7257">
        <v>0</v>
      </c>
      <c r="S7257">
        <v>0</v>
      </c>
      <c r="T7257">
        <v>4</v>
      </c>
      <c r="U7257">
        <v>0</v>
      </c>
      <c r="V7257">
        <v>0</v>
      </c>
      <c r="W7257">
        <v>0</v>
      </c>
      <c r="X7257">
        <v>2.3899649182210294</v>
      </c>
      <c r="Y7257">
        <v>0</v>
      </c>
      <c r="Z7257">
        <v>0</v>
      </c>
      <c r="AA7257">
        <v>0</v>
      </c>
      <c r="AB7257">
        <v>9.8852233785861124E-3</v>
      </c>
      <c r="AC7257">
        <v>0</v>
      </c>
      <c r="AD7257">
        <v>0</v>
      </c>
      <c r="AE7257">
        <v>2.3998501415996154</v>
      </c>
    </row>
    <row r="7258" spans="1:31" x14ac:dyDescent="0.25">
      <c r="A7258">
        <v>2430376</v>
      </c>
      <c r="B7258">
        <v>1</v>
      </c>
      <c r="C7258" t="s">
        <v>81</v>
      </c>
      <c r="D7258" t="s">
        <v>118</v>
      </c>
      <c r="E7258" t="s">
        <v>132</v>
      </c>
      <c r="F7258" t="s">
        <v>20779</v>
      </c>
      <c r="G7258" t="s">
        <v>134</v>
      </c>
      <c r="H7258" t="s">
        <v>135</v>
      </c>
      <c r="I7258" t="s">
        <v>136</v>
      </c>
      <c r="J7258" t="s">
        <v>137</v>
      </c>
      <c r="K7258" t="s">
        <v>138</v>
      </c>
      <c r="L7258" t="s">
        <v>20780</v>
      </c>
      <c r="M7258" t="s">
        <v>20781</v>
      </c>
      <c r="N7258">
        <v>1.1788888879999999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1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</row>
    <row r="7259" spans="1:31" x14ac:dyDescent="0.25">
      <c r="A7259">
        <v>2430130</v>
      </c>
      <c r="B7259">
        <v>1</v>
      </c>
      <c r="C7259" t="s">
        <v>80</v>
      </c>
      <c r="D7259" t="s">
        <v>85</v>
      </c>
      <c r="E7259" t="s">
        <v>290</v>
      </c>
      <c r="F7259" t="s">
        <v>20782</v>
      </c>
      <c r="G7259" t="s">
        <v>175</v>
      </c>
      <c r="H7259" t="s">
        <v>135</v>
      </c>
      <c r="I7259" t="s">
        <v>136</v>
      </c>
      <c r="J7259" t="s">
        <v>137</v>
      </c>
      <c r="K7259" t="s">
        <v>138</v>
      </c>
      <c r="L7259" t="s">
        <v>20783</v>
      </c>
      <c r="M7259" t="s">
        <v>20784</v>
      </c>
      <c r="N7259">
        <v>0.61694444400000004</v>
      </c>
      <c r="O7259">
        <v>0</v>
      </c>
      <c r="P7259">
        <v>11</v>
      </c>
      <c r="Q7259">
        <v>0</v>
      </c>
      <c r="R7259">
        <v>0</v>
      </c>
      <c r="S7259">
        <v>0</v>
      </c>
      <c r="T7259">
        <v>1</v>
      </c>
      <c r="U7259">
        <v>0</v>
      </c>
      <c r="V7259">
        <v>0</v>
      </c>
      <c r="W7259">
        <v>0</v>
      </c>
      <c r="X7259">
        <v>1.886591296621875</v>
      </c>
      <c r="Y7259">
        <v>0</v>
      </c>
      <c r="Z7259">
        <v>0</v>
      </c>
      <c r="AA7259">
        <v>0</v>
      </c>
      <c r="AB7259">
        <v>1.3605446369150223</v>
      </c>
      <c r="AC7259">
        <v>0</v>
      </c>
      <c r="AD7259">
        <v>0</v>
      </c>
      <c r="AE7259">
        <v>3.2471359335368972</v>
      </c>
    </row>
    <row r="7260" spans="1:31" x14ac:dyDescent="0.25">
      <c r="A7260">
        <v>2429938</v>
      </c>
      <c r="B7260">
        <v>1</v>
      </c>
      <c r="C7260" t="s">
        <v>80</v>
      </c>
      <c r="D7260" t="s">
        <v>90</v>
      </c>
      <c r="E7260" t="s">
        <v>229</v>
      </c>
      <c r="F7260" t="s">
        <v>10072</v>
      </c>
      <c r="G7260" t="s">
        <v>187</v>
      </c>
      <c r="H7260" t="s">
        <v>144</v>
      </c>
      <c r="I7260" t="s">
        <v>136</v>
      </c>
      <c r="J7260" t="s">
        <v>137</v>
      </c>
      <c r="K7260" t="s">
        <v>164</v>
      </c>
      <c r="L7260" t="s">
        <v>20785</v>
      </c>
      <c r="M7260" t="s">
        <v>20786</v>
      </c>
      <c r="N7260">
        <v>7.4391666660000002</v>
      </c>
      <c r="O7260">
        <v>0</v>
      </c>
      <c r="P7260">
        <v>1512</v>
      </c>
      <c r="Q7260">
        <v>0</v>
      </c>
      <c r="R7260">
        <v>0</v>
      </c>
      <c r="S7260">
        <v>0</v>
      </c>
      <c r="T7260">
        <v>36</v>
      </c>
      <c r="U7260">
        <v>0</v>
      </c>
      <c r="V7260">
        <v>0</v>
      </c>
      <c r="W7260">
        <v>0</v>
      </c>
      <c r="X7260">
        <v>3393.6050551327749</v>
      </c>
      <c r="Y7260">
        <v>0</v>
      </c>
      <c r="Z7260">
        <v>0</v>
      </c>
      <c r="AA7260">
        <v>0</v>
      </c>
      <c r="AB7260">
        <v>415.06967850779068</v>
      </c>
      <c r="AC7260">
        <v>0</v>
      </c>
      <c r="AD7260">
        <v>0</v>
      </c>
      <c r="AE7260">
        <v>3808.6747336405656</v>
      </c>
    </row>
    <row r="7261" spans="1:31" x14ac:dyDescent="0.25">
      <c r="A7261">
        <v>2429998</v>
      </c>
      <c r="B7261">
        <v>1</v>
      </c>
      <c r="C7261" t="s">
        <v>81</v>
      </c>
      <c r="D7261" t="s">
        <v>122</v>
      </c>
      <c r="E7261" t="s">
        <v>147</v>
      </c>
      <c r="F7261" t="s">
        <v>20787</v>
      </c>
      <c r="G7261" t="s">
        <v>479</v>
      </c>
      <c r="H7261" t="s">
        <v>135</v>
      </c>
      <c r="I7261" t="s">
        <v>136</v>
      </c>
      <c r="J7261" t="s">
        <v>137</v>
      </c>
      <c r="K7261" t="s">
        <v>138</v>
      </c>
      <c r="L7261" t="s">
        <v>20788</v>
      </c>
      <c r="M7261" t="s">
        <v>20789</v>
      </c>
      <c r="N7261">
        <v>0.97555555500000002</v>
      </c>
      <c r="O7261">
        <v>0</v>
      </c>
      <c r="P7261">
        <v>199</v>
      </c>
      <c r="Q7261">
        <v>0</v>
      </c>
      <c r="R7261">
        <v>0</v>
      </c>
      <c r="S7261">
        <v>0</v>
      </c>
      <c r="T7261">
        <v>11</v>
      </c>
      <c r="U7261">
        <v>0</v>
      </c>
      <c r="V7261">
        <v>0</v>
      </c>
      <c r="W7261">
        <v>0</v>
      </c>
      <c r="X7261">
        <v>43.244213074821502</v>
      </c>
      <c r="Y7261">
        <v>0</v>
      </c>
      <c r="Z7261">
        <v>0</v>
      </c>
      <c r="AA7261">
        <v>0</v>
      </c>
      <c r="AB7261">
        <v>9.3110685276708356</v>
      </c>
      <c r="AC7261">
        <v>0</v>
      </c>
      <c r="AD7261">
        <v>0</v>
      </c>
      <c r="AE7261">
        <v>52.555281602492336</v>
      </c>
    </row>
    <row r="7262" spans="1:31" x14ac:dyDescent="0.25">
      <c r="A7262">
        <v>2430293</v>
      </c>
      <c r="B7262">
        <v>1</v>
      </c>
      <c r="C7262" t="s">
        <v>80</v>
      </c>
      <c r="D7262" t="s">
        <v>98</v>
      </c>
      <c r="E7262" t="s">
        <v>156</v>
      </c>
      <c r="F7262" t="s">
        <v>20790</v>
      </c>
      <c r="G7262" t="s">
        <v>175</v>
      </c>
      <c r="H7262" t="s">
        <v>135</v>
      </c>
      <c r="I7262" t="s">
        <v>136</v>
      </c>
      <c r="J7262" t="s">
        <v>137</v>
      </c>
      <c r="K7262" t="s">
        <v>138</v>
      </c>
      <c r="L7262" t="s">
        <v>20791</v>
      </c>
      <c r="M7262" t="s">
        <v>20792</v>
      </c>
      <c r="N7262">
        <v>0.76611111099999996</v>
      </c>
      <c r="O7262">
        <v>0</v>
      </c>
      <c r="P7262">
        <v>18</v>
      </c>
      <c r="Q7262">
        <v>0</v>
      </c>
      <c r="R7262">
        <v>24</v>
      </c>
      <c r="S7262">
        <v>0</v>
      </c>
      <c r="T7262">
        <v>37</v>
      </c>
      <c r="U7262">
        <v>0</v>
      </c>
      <c r="V7262">
        <v>0</v>
      </c>
      <c r="W7262">
        <v>0</v>
      </c>
      <c r="X7262">
        <v>0.57457180216597781</v>
      </c>
      <c r="Y7262">
        <v>0</v>
      </c>
      <c r="Z7262">
        <v>4.8043365897286673E-2</v>
      </c>
      <c r="AA7262">
        <v>0</v>
      </c>
      <c r="AB7262">
        <v>4.0169537830844098</v>
      </c>
      <c r="AC7262">
        <v>0</v>
      </c>
      <c r="AD7262">
        <v>0</v>
      </c>
      <c r="AE7262">
        <v>4.6395689511476741</v>
      </c>
    </row>
    <row r="7263" spans="1:31" x14ac:dyDescent="0.25">
      <c r="A7263">
        <v>2430144</v>
      </c>
      <c r="B7263">
        <v>1</v>
      </c>
      <c r="C7263" t="s">
        <v>80</v>
      </c>
      <c r="D7263" t="s">
        <v>83</v>
      </c>
      <c r="E7263" t="s">
        <v>141</v>
      </c>
      <c r="F7263" t="s">
        <v>20793</v>
      </c>
      <c r="G7263" t="s">
        <v>143</v>
      </c>
      <c r="H7263" t="s">
        <v>144</v>
      </c>
      <c r="I7263" t="s">
        <v>136</v>
      </c>
      <c r="J7263" t="s">
        <v>137</v>
      </c>
      <c r="K7263" t="s">
        <v>138</v>
      </c>
      <c r="L7263" t="s">
        <v>20794</v>
      </c>
      <c r="M7263" t="s">
        <v>20795</v>
      </c>
      <c r="N7263">
        <v>0.35027777700000001</v>
      </c>
      <c r="O7263">
        <v>10</v>
      </c>
      <c r="P7263">
        <v>777</v>
      </c>
      <c r="Q7263">
        <v>14</v>
      </c>
      <c r="R7263">
        <v>50</v>
      </c>
      <c r="S7263">
        <v>28</v>
      </c>
      <c r="T7263">
        <v>65</v>
      </c>
      <c r="U7263">
        <v>1</v>
      </c>
      <c r="V7263">
        <v>0</v>
      </c>
      <c r="W7263">
        <v>3.8272406706871682</v>
      </c>
      <c r="X7263">
        <v>97.457248631187767</v>
      </c>
      <c r="Y7263">
        <v>2.5809136539290001</v>
      </c>
      <c r="Z7263">
        <v>6.2349503425498698</v>
      </c>
      <c r="AA7263">
        <v>62.818369618981095</v>
      </c>
      <c r="AB7263">
        <v>28.628914506325746</v>
      </c>
      <c r="AC7263">
        <v>13.379772604077882</v>
      </c>
      <c r="AD7263">
        <v>0</v>
      </c>
      <c r="AE7263">
        <v>214.92741002773852</v>
      </c>
    </row>
    <row r="7264" spans="1:31" x14ac:dyDescent="0.25">
      <c r="A7264">
        <v>2430290</v>
      </c>
      <c r="B7264">
        <v>1</v>
      </c>
      <c r="C7264" t="s">
        <v>80</v>
      </c>
      <c r="D7264" t="s">
        <v>83</v>
      </c>
      <c r="E7264" t="s">
        <v>161</v>
      </c>
      <c r="F7264" t="s">
        <v>20796</v>
      </c>
      <c r="G7264" t="s">
        <v>256</v>
      </c>
      <c r="H7264" t="s">
        <v>144</v>
      </c>
      <c r="I7264" t="s">
        <v>136</v>
      </c>
      <c r="J7264" t="s">
        <v>137</v>
      </c>
      <c r="K7264" t="s">
        <v>138</v>
      </c>
      <c r="L7264" t="s">
        <v>20797</v>
      </c>
      <c r="M7264" t="s">
        <v>20798</v>
      </c>
      <c r="N7264">
        <v>2.8344444439999998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10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90.057823664519489</v>
      </c>
      <c r="AC7264">
        <v>0</v>
      </c>
      <c r="AD7264">
        <v>0</v>
      </c>
      <c r="AE7264">
        <v>90.057823664519489</v>
      </c>
    </row>
    <row r="7265" spans="1:31" x14ac:dyDescent="0.25">
      <c r="A7265">
        <v>2430353</v>
      </c>
      <c r="B7265">
        <v>1</v>
      </c>
      <c r="C7265" t="s">
        <v>80</v>
      </c>
      <c r="D7265" t="s">
        <v>95</v>
      </c>
      <c r="E7265" t="s">
        <v>147</v>
      </c>
      <c r="F7265" t="s">
        <v>20799</v>
      </c>
      <c r="G7265" t="s">
        <v>175</v>
      </c>
      <c r="H7265" t="s">
        <v>135</v>
      </c>
      <c r="I7265" t="s">
        <v>136</v>
      </c>
      <c r="J7265" t="s">
        <v>137</v>
      </c>
      <c r="K7265" t="s">
        <v>138</v>
      </c>
      <c r="L7265" t="s">
        <v>20800</v>
      </c>
      <c r="M7265" t="s">
        <v>20801</v>
      </c>
      <c r="N7265">
        <v>1.5477777770000001</v>
      </c>
      <c r="O7265">
        <v>0</v>
      </c>
      <c r="P7265">
        <v>58</v>
      </c>
      <c r="Q7265">
        <v>0</v>
      </c>
      <c r="R7265">
        <v>1</v>
      </c>
      <c r="S7265">
        <v>0</v>
      </c>
      <c r="T7265">
        <v>4</v>
      </c>
      <c r="U7265">
        <v>0</v>
      </c>
      <c r="V7265">
        <v>0</v>
      </c>
      <c r="W7265">
        <v>0</v>
      </c>
      <c r="X7265">
        <v>4.1315650957353487</v>
      </c>
      <c r="Y7265">
        <v>0</v>
      </c>
      <c r="Z7265">
        <v>0</v>
      </c>
      <c r="AA7265">
        <v>0</v>
      </c>
      <c r="AB7265">
        <v>6.7207749704762643</v>
      </c>
      <c r="AC7265">
        <v>0</v>
      </c>
      <c r="AD7265">
        <v>0</v>
      </c>
      <c r="AE7265">
        <v>10.852340066211614</v>
      </c>
    </row>
    <row r="7266" spans="1:31" x14ac:dyDescent="0.25">
      <c r="A7266">
        <v>2430210</v>
      </c>
      <c r="B7266">
        <v>1</v>
      </c>
      <c r="C7266" t="s">
        <v>80</v>
      </c>
      <c r="D7266" t="s">
        <v>104</v>
      </c>
      <c r="E7266" t="s">
        <v>161</v>
      </c>
      <c r="F7266" t="s">
        <v>20802</v>
      </c>
      <c r="G7266" t="s">
        <v>256</v>
      </c>
      <c r="H7266" t="s">
        <v>144</v>
      </c>
      <c r="I7266" t="s">
        <v>136</v>
      </c>
      <c r="J7266" t="s">
        <v>137</v>
      </c>
      <c r="K7266" t="s">
        <v>138</v>
      </c>
      <c r="L7266" t="s">
        <v>20803</v>
      </c>
      <c r="M7266" t="s">
        <v>20804</v>
      </c>
      <c r="N7266">
        <v>3.2230555550000002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1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439.04942365402701</v>
      </c>
      <c r="AD7266">
        <v>0</v>
      </c>
      <c r="AE7266">
        <v>439.04942365402701</v>
      </c>
    </row>
    <row r="7267" spans="1:31" x14ac:dyDescent="0.25">
      <c r="A7267">
        <v>2429918</v>
      </c>
      <c r="B7267">
        <v>1</v>
      </c>
      <c r="C7267" t="s">
        <v>80</v>
      </c>
      <c r="D7267" t="s">
        <v>108</v>
      </c>
      <c r="E7267" t="s">
        <v>147</v>
      </c>
      <c r="F7267" t="s">
        <v>19349</v>
      </c>
      <c r="G7267" t="s">
        <v>187</v>
      </c>
      <c r="H7267" t="s">
        <v>135</v>
      </c>
      <c r="I7267" t="s">
        <v>136</v>
      </c>
      <c r="J7267" t="s">
        <v>137</v>
      </c>
      <c r="K7267" t="s">
        <v>164</v>
      </c>
      <c r="L7267" t="s">
        <v>20805</v>
      </c>
      <c r="M7267" t="s">
        <v>20806</v>
      </c>
      <c r="N7267">
        <v>8.1294444440000007</v>
      </c>
      <c r="O7267">
        <v>0</v>
      </c>
      <c r="P7267">
        <v>1</v>
      </c>
      <c r="Q7267">
        <v>0</v>
      </c>
      <c r="R7267">
        <v>0</v>
      </c>
      <c r="S7267">
        <v>0</v>
      </c>
      <c r="T7267">
        <v>1</v>
      </c>
      <c r="U7267">
        <v>0</v>
      </c>
      <c r="V7267">
        <v>0</v>
      </c>
      <c r="W7267">
        <v>0</v>
      </c>
      <c r="X7267">
        <v>2.7582577980851468</v>
      </c>
      <c r="Y7267">
        <v>0</v>
      </c>
      <c r="Z7267">
        <v>0</v>
      </c>
      <c r="AA7267">
        <v>0</v>
      </c>
      <c r="AB7267">
        <v>6.5398574324829211</v>
      </c>
      <c r="AC7267">
        <v>0</v>
      </c>
      <c r="AD7267">
        <v>0</v>
      </c>
      <c r="AE7267">
        <v>9.2981152305680688</v>
      </c>
    </row>
    <row r="7268" spans="1:31" x14ac:dyDescent="0.25">
      <c r="A7268">
        <v>2430396</v>
      </c>
      <c r="B7268">
        <v>1</v>
      </c>
      <c r="C7268" t="s">
        <v>80</v>
      </c>
      <c r="D7268" t="s">
        <v>101</v>
      </c>
      <c r="E7268" t="s">
        <v>161</v>
      </c>
      <c r="F7268" t="s">
        <v>20807</v>
      </c>
      <c r="G7268" t="s">
        <v>256</v>
      </c>
      <c r="H7268" t="s">
        <v>144</v>
      </c>
      <c r="I7268" t="s">
        <v>136</v>
      </c>
      <c r="J7268" t="s">
        <v>137</v>
      </c>
      <c r="K7268" t="s">
        <v>138</v>
      </c>
      <c r="L7268" t="s">
        <v>20808</v>
      </c>
      <c r="M7268" t="s">
        <v>20809</v>
      </c>
      <c r="N7268">
        <v>2.9072222220000001</v>
      </c>
      <c r="O7268">
        <v>0</v>
      </c>
      <c r="P7268">
        <v>62</v>
      </c>
      <c r="Q7268">
        <v>0</v>
      </c>
      <c r="R7268">
        <v>23</v>
      </c>
      <c r="S7268">
        <v>0</v>
      </c>
      <c r="T7268">
        <v>11</v>
      </c>
      <c r="U7268">
        <v>0</v>
      </c>
      <c r="V7268">
        <v>0</v>
      </c>
      <c r="W7268">
        <v>0</v>
      </c>
      <c r="X7268">
        <v>83.317974313755713</v>
      </c>
      <c r="Y7268">
        <v>0</v>
      </c>
      <c r="Z7268">
        <v>3.0540413876456749</v>
      </c>
      <c r="AA7268">
        <v>0</v>
      </c>
      <c r="AB7268">
        <v>46.451474598191169</v>
      </c>
      <c r="AC7268">
        <v>0</v>
      </c>
      <c r="AD7268">
        <v>0</v>
      </c>
      <c r="AE7268">
        <v>132.82349029959255</v>
      </c>
    </row>
    <row r="7269" spans="1:31" x14ac:dyDescent="0.25">
      <c r="A7269">
        <v>2429878</v>
      </c>
      <c r="B7269">
        <v>1</v>
      </c>
      <c r="C7269" t="s">
        <v>81</v>
      </c>
      <c r="D7269" t="s">
        <v>128</v>
      </c>
      <c r="E7269" t="s">
        <v>147</v>
      </c>
      <c r="F7269" t="s">
        <v>20810</v>
      </c>
      <c r="G7269" t="s">
        <v>171</v>
      </c>
      <c r="H7269" t="s">
        <v>135</v>
      </c>
      <c r="I7269" t="s">
        <v>136</v>
      </c>
      <c r="J7269" t="s">
        <v>137</v>
      </c>
      <c r="K7269" t="s">
        <v>138</v>
      </c>
      <c r="L7269" t="s">
        <v>20811</v>
      </c>
      <c r="M7269" t="s">
        <v>20812</v>
      </c>
      <c r="N7269">
        <v>1.0055555549999999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24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16.018251594754418</v>
      </c>
      <c r="AC7269">
        <v>0</v>
      </c>
      <c r="AD7269">
        <v>0</v>
      </c>
      <c r="AE7269">
        <v>16.018251594754418</v>
      </c>
    </row>
    <row r="7270" spans="1:31" x14ac:dyDescent="0.25">
      <c r="A7270">
        <v>2430296</v>
      </c>
      <c r="B7270">
        <v>1</v>
      </c>
      <c r="C7270" t="s">
        <v>81</v>
      </c>
      <c r="D7270" t="s">
        <v>125</v>
      </c>
      <c r="E7270" t="s">
        <v>161</v>
      </c>
      <c r="F7270" t="s">
        <v>20813</v>
      </c>
      <c r="G7270" t="s">
        <v>143</v>
      </c>
      <c r="H7270" t="s">
        <v>144</v>
      </c>
      <c r="I7270" t="s">
        <v>136</v>
      </c>
      <c r="J7270" t="s">
        <v>137</v>
      </c>
      <c r="K7270" t="s">
        <v>138</v>
      </c>
      <c r="L7270" t="s">
        <v>20814</v>
      </c>
      <c r="M7270" t="s">
        <v>20815</v>
      </c>
      <c r="N7270">
        <v>0.60805555499999997</v>
      </c>
      <c r="O7270">
        <v>0</v>
      </c>
      <c r="P7270">
        <v>0</v>
      </c>
      <c r="Q7270">
        <v>2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</row>
    <row r="7271" spans="1:31" x14ac:dyDescent="0.25">
      <c r="A7271">
        <v>2430233</v>
      </c>
      <c r="B7271">
        <v>1</v>
      </c>
      <c r="C7271" t="s">
        <v>80</v>
      </c>
      <c r="D7271" t="s">
        <v>96</v>
      </c>
      <c r="E7271" t="s">
        <v>147</v>
      </c>
      <c r="F7271" t="s">
        <v>20816</v>
      </c>
      <c r="G7271" t="s">
        <v>171</v>
      </c>
      <c r="H7271" t="s">
        <v>135</v>
      </c>
      <c r="I7271" t="s">
        <v>136</v>
      </c>
      <c r="J7271" t="s">
        <v>137</v>
      </c>
      <c r="K7271" t="s">
        <v>138</v>
      </c>
      <c r="L7271" t="s">
        <v>20817</v>
      </c>
      <c r="M7271" t="s">
        <v>20818</v>
      </c>
      <c r="N7271">
        <v>3.3538888880000002</v>
      </c>
      <c r="O7271">
        <v>0</v>
      </c>
      <c r="P7271">
        <v>15</v>
      </c>
      <c r="Q7271">
        <v>0</v>
      </c>
      <c r="R7271">
        <v>0</v>
      </c>
      <c r="S7271">
        <v>0</v>
      </c>
      <c r="T7271">
        <v>5</v>
      </c>
      <c r="U7271">
        <v>0</v>
      </c>
      <c r="V7271">
        <v>0</v>
      </c>
      <c r="W7271">
        <v>0</v>
      </c>
      <c r="X7271">
        <v>12.784447146029393</v>
      </c>
      <c r="Y7271">
        <v>0</v>
      </c>
      <c r="Z7271">
        <v>0</v>
      </c>
      <c r="AA7271">
        <v>0</v>
      </c>
      <c r="AB7271">
        <v>24.723844153798261</v>
      </c>
      <c r="AC7271">
        <v>0</v>
      </c>
      <c r="AD7271">
        <v>0</v>
      </c>
      <c r="AE7271">
        <v>37.508291299827654</v>
      </c>
    </row>
    <row r="7272" spans="1:31" x14ac:dyDescent="0.25">
      <c r="A7272">
        <v>2430333</v>
      </c>
      <c r="B7272">
        <v>1</v>
      </c>
      <c r="C7272" t="s">
        <v>81</v>
      </c>
      <c r="D7272" t="s">
        <v>128</v>
      </c>
      <c r="E7272" t="s">
        <v>132</v>
      </c>
      <c r="F7272" t="s">
        <v>20819</v>
      </c>
      <c r="G7272" t="s">
        <v>134</v>
      </c>
      <c r="H7272" t="s">
        <v>135</v>
      </c>
      <c r="I7272" t="s">
        <v>136</v>
      </c>
      <c r="J7272" t="s">
        <v>137</v>
      </c>
      <c r="K7272" t="s">
        <v>138</v>
      </c>
      <c r="L7272" t="s">
        <v>20820</v>
      </c>
      <c r="M7272" t="s">
        <v>20821</v>
      </c>
      <c r="N7272">
        <v>2.2875000000000001</v>
      </c>
      <c r="O7272">
        <v>0</v>
      </c>
      <c r="P7272">
        <v>0</v>
      </c>
      <c r="Q7272">
        <v>0</v>
      </c>
      <c r="R7272">
        <v>1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</row>
    <row r="7273" spans="1:31" x14ac:dyDescent="0.25">
      <c r="A7273">
        <v>2430313</v>
      </c>
      <c r="B7273">
        <v>1</v>
      </c>
      <c r="C7273" t="s">
        <v>81</v>
      </c>
      <c r="D7273" t="s">
        <v>115</v>
      </c>
      <c r="E7273" t="s">
        <v>147</v>
      </c>
      <c r="F7273" t="s">
        <v>20822</v>
      </c>
      <c r="G7273" t="s">
        <v>171</v>
      </c>
      <c r="H7273" t="s">
        <v>135</v>
      </c>
      <c r="I7273" t="s">
        <v>136</v>
      </c>
      <c r="J7273" t="s">
        <v>137</v>
      </c>
      <c r="K7273" t="s">
        <v>138</v>
      </c>
      <c r="L7273" t="s">
        <v>20823</v>
      </c>
      <c r="M7273" t="s">
        <v>20824</v>
      </c>
      <c r="N7273">
        <v>2.599722222</v>
      </c>
      <c r="O7273">
        <v>0</v>
      </c>
      <c r="P7273">
        <v>50</v>
      </c>
      <c r="Q7273">
        <v>0</v>
      </c>
      <c r="R7273">
        <v>0</v>
      </c>
      <c r="S7273">
        <v>0</v>
      </c>
      <c r="T7273">
        <v>4</v>
      </c>
      <c r="U7273">
        <v>0</v>
      </c>
      <c r="V7273">
        <v>0</v>
      </c>
      <c r="W7273">
        <v>0</v>
      </c>
      <c r="X7273">
        <v>13.456309488565632</v>
      </c>
      <c r="Y7273">
        <v>0</v>
      </c>
      <c r="Z7273">
        <v>0</v>
      </c>
      <c r="AA7273">
        <v>0</v>
      </c>
      <c r="AB7273">
        <v>4.2010133392701574</v>
      </c>
      <c r="AC7273">
        <v>0</v>
      </c>
      <c r="AD7273">
        <v>0</v>
      </c>
      <c r="AE7273">
        <v>17.657322827835788</v>
      </c>
    </row>
    <row r="7274" spans="1:31" x14ac:dyDescent="0.25">
      <c r="A7274">
        <v>2429958</v>
      </c>
      <c r="B7274">
        <v>1</v>
      </c>
      <c r="C7274" t="s">
        <v>81</v>
      </c>
      <c r="D7274" t="s">
        <v>122</v>
      </c>
      <c r="E7274" t="s">
        <v>147</v>
      </c>
      <c r="F7274" t="s">
        <v>20825</v>
      </c>
      <c r="G7274" t="s">
        <v>479</v>
      </c>
      <c r="H7274" t="s">
        <v>135</v>
      </c>
      <c r="I7274" t="s">
        <v>136</v>
      </c>
      <c r="J7274" t="s">
        <v>137</v>
      </c>
      <c r="K7274" t="s">
        <v>138</v>
      </c>
      <c r="L7274" t="s">
        <v>20826</v>
      </c>
      <c r="M7274" t="s">
        <v>20827</v>
      </c>
      <c r="N7274">
        <v>1.738611111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1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0.32335310841679998</v>
      </c>
      <c r="AC7274">
        <v>0</v>
      </c>
      <c r="AD7274">
        <v>0</v>
      </c>
      <c r="AE7274">
        <v>0.32335310841679998</v>
      </c>
    </row>
    <row r="7275" spans="1:31" x14ac:dyDescent="0.25">
      <c r="A7275">
        <v>2430193</v>
      </c>
      <c r="B7275">
        <v>1</v>
      </c>
      <c r="C7275" t="s">
        <v>80</v>
      </c>
      <c r="D7275" t="s">
        <v>101</v>
      </c>
      <c r="E7275" t="s">
        <v>161</v>
      </c>
      <c r="F7275" t="s">
        <v>20828</v>
      </c>
      <c r="G7275" t="s">
        <v>256</v>
      </c>
      <c r="H7275" t="s">
        <v>144</v>
      </c>
      <c r="I7275" t="s">
        <v>136</v>
      </c>
      <c r="J7275" t="s">
        <v>137</v>
      </c>
      <c r="K7275" t="s">
        <v>138</v>
      </c>
      <c r="L7275" t="s">
        <v>20829</v>
      </c>
      <c r="M7275" t="s">
        <v>20830</v>
      </c>
      <c r="N7275">
        <v>5.3505555549999997</v>
      </c>
      <c r="O7275">
        <v>0</v>
      </c>
      <c r="P7275">
        <v>0</v>
      </c>
      <c r="Q7275">
        <v>1</v>
      </c>
      <c r="R7275">
        <v>0</v>
      </c>
      <c r="S7275">
        <v>3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301.32536251676828</v>
      </c>
      <c r="AB7275">
        <v>0</v>
      </c>
      <c r="AC7275">
        <v>0</v>
      </c>
      <c r="AD7275">
        <v>0</v>
      </c>
      <c r="AE7275">
        <v>301.32536251676828</v>
      </c>
    </row>
    <row r="7276" spans="1:31" x14ac:dyDescent="0.25">
      <c r="A7276">
        <v>2429915</v>
      </c>
      <c r="B7276">
        <v>1</v>
      </c>
      <c r="C7276" t="s">
        <v>81</v>
      </c>
      <c r="D7276" t="s">
        <v>113</v>
      </c>
      <c r="E7276" t="s">
        <v>132</v>
      </c>
      <c r="F7276" t="s">
        <v>20831</v>
      </c>
      <c r="G7276" t="s">
        <v>153</v>
      </c>
      <c r="H7276" t="s">
        <v>135</v>
      </c>
      <c r="I7276" t="s">
        <v>136</v>
      </c>
      <c r="J7276" t="s">
        <v>137</v>
      </c>
      <c r="K7276" t="s">
        <v>138</v>
      </c>
      <c r="L7276" t="s">
        <v>20832</v>
      </c>
      <c r="M7276" t="s">
        <v>20833</v>
      </c>
      <c r="N7276">
        <v>0.45888888799999999</v>
      </c>
      <c r="O7276">
        <v>0</v>
      </c>
      <c r="P7276">
        <v>11</v>
      </c>
      <c r="Q7276">
        <v>0</v>
      </c>
      <c r="R7276">
        <v>0</v>
      </c>
      <c r="S7276">
        <v>0</v>
      </c>
      <c r="T7276">
        <v>2</v>
      </c>
      <c r="U7276">
        <v>0</v>
      </c>
      <c r="V7276">
        <v>0</v>
      </c>
      <c r="W7276">
        <v>0</v>
      </c>
      <c r="X7276">
        <v>2.116037154009629</v>
      </c>
      <c r="Y7276">
        <v>0</v>
      </c>
      <c r="Z7276">
        <v>0</v>
      </c>
      <c r="AA7276">
        <v>0</v>
      </c>
      <c r="AB7276">
        <v>1.210313836143067</v>
      </c>
      <c r="AC7276">
        <v>0</v>
      </c>
      <c r="AD7276">
        <v>0</v>
      </c>
      <c r="AE7276">
        <v>3.326350990152696</v>
      </c>
    </row>
    <row r="7277" spans="1:31" x14ac:dyDescent="0.25">
      <c r="A7277">
        <v>2430213</v>
      </c>
      <c r="B7277">
        <v>1</v>
      </c>
      <c r="C7277" t="s">
        <v>80</v>
      </c>
      <c r="D7277" t="s">
        <v>82</v>
      </c>
      <c r="E7277" t="s">
        <v>161</v>
      </c>
      <c r="F7277" t="s">
        <v>20834</v>
      </c>
      <c r="G7277" t="s">
        <v>187</v>
      </c>
      <c r="H7277" t="s">
        <v>144</v>
      </c>
      <c r="I7277" t="s">
        <v>136</v>
      </c>
      <c r="J7277" t="s">
        <v>137</v>
      </c>
      <c r="K7277" t="s">
        <v>164</v>
      </c>
      <c r="L7277" t="s">
        <v>20835</v>
      </c>
      <c r="M7277" t="s">
        <v>20836</v>
      </c>
      <c r="N7277">
        <v>3.9</v>
      </c>
      <c r="O7277">
        <v>0</v>
      </c>
      <c r="P7277">
        <v>166</v>
      </c>
      <c r="Q7277">
        <v>0</v>
      </c>
      <c r="R7277">
        <v>0</v>
      </c>
      <c r="S7277">
        <v>0</v>
      </c>
      <c r="T7277">
        <v>13</v>
      </c>
      <c r="U7277">
        <v>0</v>
      </c>
      <c r="V7277">
        <v>0</v>
      </c>
      <c r="W7277">
        <v>0</v>
      </c>
      <c r="X7277">
        <v>196.96046377373622</v>
      </c>
      <c r="Y7277">
        <v>0</v>
      </c>
      <c r="Z7277">
        <v>0</v>
      </c>
      <c r="AA7277">
        <v>0</v>
      </c>
      <c r="AB7277">
        <v>36.40766207099594</v>
      </c>
      <c r="AC7277">
        <v>0</v>
      </c>
      <c r="AD7277">
        <v>0</v>
      </c>
      <c r="AE7277">
        <v>233.36812584473216</v>
      </c>
    </row>
    <row r="7278" spans="1:31" x14ac:dyDescent="0.25">
      <c r="A7278">
        <v>2430159</v>
      </c>
      <c r="B7278">
        <v>1</v>
      </c>
      <c r="C7278" t="s">
        <v>80</v>
      </c>
      <c r="D7278" t="s">
        <v>89</v>
      </c>
      <c r="E7278" t="s">
        <v>290</v>
      </c>
      <c r="F7278" t="s">
        <v>20837</v>
      </c>
      <c r="G7278" t="s">
        <v>171</v>
      </c>
      <c r="H7278" t="s">
        <v>135</v>
      </c>
      <c r="I7278" t="s">
        <v>136</v>
      </c>
      <c r="J7278" t="s">
        <v>137</v>
      </c>
      <c r="K7278" t="s">
        <v>138</v>
      </c>
      <c r="L7278" t="s">
        <v>20838</v>
      </c>
      <c r="M7278" t="s">
        <v>20839</v>
      </c>
      <c r="N7278">
        <v>0.694722222</v>
      </c>
      <c r="O7278">
        <v>0</v>
      </c>
      <c r="P7278">
        <v>6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2.9700977132826907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2.9700977132826907</v>
      </c>
    </row>
    <row r="7279" spans="1:31" x14ac:dyDescent="0.25">
      <c r="A7279">
        <v>2430299</v>
      </c>
      <c r="B7279">
        <v>1</v>
      </c>
      <c r="C7279" t="s">
        <v>80</v>
      </c>
      <c r="D7279" t="s">
        <v>104</v>
      </c>
      <c r="E7279" t="s">
        <v>147</v>
      </c>
      <c r="F7279" t="s">
        <v>20840</v>
      </c>
      <c r="G7279" t="s">
        <v>175</v>
      </c>
      <c r="H7279" t="s">
        <v>135</v>
      </c>
      <c r="I7279" t="s">
        <v>136</v>
      </c>
      <c r="J7279" t="s">
        <v>137</v>
      </c>
      <c r="K7279" t="s">
        <v>138</v>
      </c>
      <c r="L7279" t="s">
        <v>20841</v>
      </c>
      <c r="M7279" t="s">
        <v>20842</v>
      </c>
      <c r="N7279">
        <v>1.355277777</v>
      </c>
      <c r="O7279">
        <v>0</v>
      </c>
      <c r="P7279">
        <v>32</v>
      </c>
      <c r="Q7279">
        <v>0</v>
      </c>
      <c r="R7279">
        <v>0</v>
      </c>
      <c r="S7279">
        <v>0</v>
      </c>
      <c r="T7279">
        <v>8</v>
      </c>
      <c r="U7279">
        <v>0</v>
      </c>
      <c r="V7279">
        <v>0</v>
      </c>
      <c r="W7279">
        <v>0</v>
      </c>
      <c r="X7279">
        <v>13.064004527337135</v>
      </c>
      <c r="Y7279">
        <v>0</v>
      </c>
      <c r="Z7279">
        <v>0</v>
      </c>
      <c r="AA7279">
        <v>0</v>
      </c>
      <c r="AB7279">
        <v>8.852815444228856</v>
      </c>
      <c r="AC7279">
        <v>0</v>
      </c>
      <c r="AD7279">
        <v>0</v>
      </c>
      <c r="AE7279">
        <v>21.916819971565992</v>
      </c>
    </row>
    <row r="7280" spans="1:31" x14ac:dyDescent="0.25">
      <c r="A7280">
        <v>2430422</v>
      </c>
      <c r="B7280">
        <v>1</v>
      </c>
      <c r="C7280" t="s">
        <v>80</v>
      </c>
      <c r="D7280" t="s">
        <v>103</v>
      </c>
      <c r="E7280" t="s">
        <v>147</v>
      </c>
      <c r="F7280" t="s">
        <v>20843</v>
      </c>
      <c r="G7280" t="s">
        <v>171</v>
      </c>
      <c r="H7280" t="s">
        <v>135</v>
      </c>
      <c r="I7280" t="s">
        <v>136</v>
      </c>
      <c r="J7280" t="s">
        <v>137</v>
      </c>
      <c r="K7280" t="s">
        <v>138</v>
      </c>
      <c r="L7280" t="s">
        <v>20844</v>
      </c>
      <c r="M7280" t="s">
        <v>20845</v>
      </c>
      <c r="N7280">
        <v>1.5055555549999999</v>
      </c>
      <c r="O7280">
        <v>0</v>
      </c>
      <c r="P7280">
        <v>73</v>
      </c>
      <c r="Q7280">
        <v>0</v>
      </c>
      <c r="R7280">
        <v>0</v>
      </c>
      <c r="S7280">
        <v>0</v>
      </c>
      <c r="T7280">
        <v>11</v>
      </c>
      <c r="U7280">
        <v>0</v>
      </c>
      <c r="V7280">
        <v>0</v>
      </c>
      <c r="W7280">
        <v>0</v>
      </c>
      <c r="X7280">
        <v>28.900488651600732</v>
      </c>
      <c r="Y7280">
        <v>0</v>
      </c>
      <c r="Z7280">
        <v>0</v>
      </c>
      <c r="AA7280">
        <v>0</v>
      </c>
      <c r="AB7280">
        <v>13.548541091719446</v>
      </c>
      <c r="AC7280">
        <v>0</v>
      </c>
      <c r="AD7280">
        <v>0</v>
      </c>
      <c r="AE7280">
        <v>42.449029743320182</v>
      </c>
    </row>
    <row r="7281" spans="1:31" x14ac:dyDescent="0.25">
      <c r="A7281">
        <v>2430096</v>
      </c>
      <c r="B7281">
        <v>1</v>
      </c>
      <c r="C7281" t="s">
        <v>80</v>
      </c>
      <c r="D7281" t="s">
        <v>96</v>
      </c>
      <c r="E7281" t="s">
        <v>132</v>
      </c>
      <c r="F7281" t="s">
        <v>20846</v>
      </c>
      <c r="G7281" t="s">
        <v>134</v>
      </c>
      <c r="H7281" t="s">
        <v>135</v>
      </c>
      <c r="I7281" t="s">
        <v>136</v>
      </c>
      <c r="J7281" t="s">
        <v>137</v>
      </c>
      <c r="K7281" t="s">
        <v>138</v>
      </c>
      <c r="L7281" t="s">
        <v>20749</v>
      </c>
      <c r="M7281" t="s">
        <v>20847</v>
      </c>
      <c r="N7281">
        <v>4.5672222219999998</v>
      </c>
      <c r="O7281">
        <v>0</v>
      </c>
      <c r="P7281">
        <v>0</v>
      </c>
      <c r="Q7281">
        <v>0</v>
      </c>
      <c r="R7281">
        <v>1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</row>
    <row r="7282" spans="1:31" x14ac:dyDescent="0.25">
      <c r="A7282">
        <v>2429990</v>
      </c>
      <c r="B7282">
        <v>1</v>
      </c>
      <c r="C7282" t="s">
        <v>80</v>
      </c>
      <c r="D7282" t="s">
        <v>96</v>
      </c>
      <c r="E7282" t="s">
        <v>161</v>
      </c>
      <c r="F7282" t="s">
        <v>585</v>
      </c>
      <c r="G7282" t="s">
        <v>187</v>
      </c>
      <c r="H7282" t="s">
        <v>144</v>
      </c>
      <c r="I7282" t="s">
        <v>136</v>
      </c>
      <c r="J7282" t="s">
        <v>137</v>
      </c>
      <c r="K7282" t="s">
        <v>164</v>
      </c>
      <c r="L7282" t="s">
        <v>20848</v>
      </c>
      <c r="M7282" t="s">
        <v>20849</v>
      </c>
      <c r="N7282">
        <v>4.0225</v>
      </c>
      <c r="O7282">
        <v>0</v>
      </c>
      <c r="P7282">
        <v>726</v>
      </c>
      <c r="Q7282">
        <v>0</v>
      </c>
      <c r="R7282">
        <v>7</v>
      </c>
      <c r="S7282">
        <v>0</v>
      </c>
      <c r="T7282">
        <v>147</v>
      </c>
      <c r="U7282">
        <v>0</v>
      </c>
      <c r="V7282">
        <v>0</v>
      </c>
      <c r="W7282">
        <v>0</v>
      </c>
      <c r="X7282">
        <v>867.84026070517461</v>
      </c>
      <c r="Y7282">
        <v>0</v>
      </c>
      <c r="Z7282">
        <v>7.8835086424693639</v>
      </c>
      <c r="AA7282">
        <v>0</v>
      </c>
      <c r="AB7282">
        <v>1655.4561642569768</v>
      </c>
      <c r="AC7282">
        <v>0</v>
      </c>
      <c r="AD7282">
        <v>0</v>
      </c>
      <c r="AE7282">
        <v>2531.1799336046206</v>
      </c>
    </row>
    <row r="7283" spans="1:31" x14ac:dyDescent="0.25">
      <c r="A7283">
        <v>2430339</v>
      </c>
      <c r="B7283">
        <v>1</v>
      </c>
      <c r="C7283" t="s">
        <v>80</v>
      </c>
      <c r="D7283" t="s">
        <v>87</v>
      </c>
      <c r="E7283" t="s">
        <v>156</v>
      </c>
      <c r="F7283" t="s">
        <v>20850</v>
      </c>
      <c r="G7283" t="s">
        <v>158</v>
      </c>
      <c r="H7283" t="s">
        <v>135</v>
      </c>
      <c r="I7283" t="s">
        <v>136</v>
      </c>
      <c r="J7283" t="s">
        <v>137</v>
      </c>
      <c r="K7283" t="s">
        <v>138</v>
      </c>
      <c r="L7283" t="s">
        <v>20851</v>
      </c>
      <c r="M7283" t="s">
        <v>20852</v>
      </c>
      <c r="N7283">
        <v>0.758611111</v>
      </c>
      <c r="O7283">
        <v>0</v>
      </c>
      <c r="P7283">
        <v>553</v>
      </c>
      <c r="Q7283">
        <v>0</v>
      </c>
      <c r="R7283">
        <v>0</v>
      </c>
      <c r="S7283">
        <v>0</v>
      </c>
      <c r="T7283">
        <v>14</v>
      </c>
      <c r="U7283">
        <v>0</v>
      </c>
      <c r="V7283">
        <v>0</v>
      </c>
      <c r="W7283">
        <v>0</v>
      </c>
      <c r="X7283">
        <v>151.25060714926576</v>
      </c>
      <c r="Y7283">
        <v>0</v>
      </c>
      <c r="Z7283">
        <v>0</v>
      </c>
      <c r="AA7283">
        <v>0</v>
      </c>
      <c r="AB7283">
        <v>20.290762825804279</v>
      </c>
      <c r="AC7283">
        <v>0</v>
      </c>
      <c r="AD7283">
        <v>0</v>
      </c>
      <c r="AE7283">
        <v>171.54136997507004</v>
      </c>
    </row>
    <row r="7284" spans="1:31" x14ac:dyDescent="0.25">
      <c r="A7284">
        <v>2430408</v>
      </c>
      <c r="B7284">
        <v>1</v>
      </c>
      <c r="C7284" t="s">
        <v>80</v>
      </c>
      <c r="D7284" t="s">
        <v>96</v>
      </c>
      <c r="E7284" t="s">
        <v>132</v>
      </c>
      <c r="F7284" t="s">
        <v>20853</v>
      </c>
      <c r="G7284" t="s">
        <v>198</v>
      </c>
      <c r="H7284" t="s">
        <v>135</v>
      </c>
      <c r="I7284" t="s">
        <v>136</v>
      </c>
      <c r="J7284" t="s">
        <v>137</v>
      </c>
      <c r="K7284" t="s">
        <v>138</v>
      </c>
      <c r="L7284" t="s">
        <v>20854</v>
      </c>
      <c r="M7284" t="s">
        <v>20855</v>
      </c>
      <c r="N7284">
        <v>2.7813888879999999</v>
      </c>
      <c r="O7284">
        <v>0</v>
      </c>
      <c r="P7284">
        <v>1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</row>
    <row r="7285" spans="1:31" x14ac:dyDescent="0.25">
      <c r="A7285">
        <v>2429861</v>
      </c>
      <c r="B7285">
        <v>1</v>
      </c>
      <c r="C7285" t="s">
        <v>80</v>
      </c>
      <c r="D7285" t="s">
        <v>82</v>
      </c>
      <c r="E7285" t="s">
        <v>161</v>
      </c>
      <c r="F7285" t="s">
        <v>20856</v>
      </c>
      <c r="G7285" t="s">
        <v>429</v>
      </c>
      <c r="H7285" t="s">
        <v>144</v>
      </c>
      <c r="I7285" t="s">
        <v>136</v>
      </c>
      <c r="J7285" t="s">
        <v>137</v>
      </c>
      <c r="K7285" t="s">
        <v>138</v>
      </c>
      <c r="L7285" t="s">
        <v>20857</v>
      </c>
      <c r="M7285" t="s">
        <v>20858</v>
      </c>
      <c r="N7285">
        <v>1.4936111110000001</v>
      </c>
      <c r="O7285">
        <v>0</v>
      </c>
      <c r="P7285">
        <v>368</v>
      </c>
      <c r="Q7285">
        <v>0</v>
      </c>
      <c r="R7285">
        <v>0</v>
      </c>
      <c r="S7285">
        <v>0</v>
      </c>
      <c r="T7285">
        <v>38</v>
      </c>
      <c r="U7285">
        <v>0</v>
      </c>
      <c r="V7285">
        <v>0</v>
      </c>
      <c r="W7285">
        <v>0</v>
      </c>
      <c r="X7285">
        <v>132.47659527507091</v>
      </c>
      <c r="Y7285">
        <v>0</v>
      </c>
      <c r="Z7285">
        <v>0</v>
      </c>
      <c r="AA7285">
        <v>0</v>
      </c>
      <c r="AB7285">
        <v>13.229717621737365</v>
      </c>
      <c r="AC7285">
        <v>0</v>
      </c>
      <c r="AD7285">
        <v>0</v>
      </c>
      <c r="AE7285">
        <v>145.70631289680827</v>
      </c>
    </row>
    <row r="7286" spans="1:31" x14ac:dyDescent="0.25">
      <c r="A7286">
        <v>2429887</v>
      </c>
      <c r="B7286">
        <v>1</v>
      </c>
      <c r="C7286" t="s">
        <v>80</v>
      </c>
      <c r="D7286" t="s">
        <v>87</v>
      </c>
      <c r="E7286" t="s">
        <v>178</v>
      </c>
      <c r="F7286" t="s">
        <v>20859</v>
      </c>
      <c r="G7286" t="s">
        <v>187</v>
      </c>
      <c r="H7286" t="s">
        <v>144</v>
      </c>
      <c r="I7286" t="s">
        <v>136</v>
      </c>
      <c r="J7286" t="s">
        <v>137</v>
      </c>
      <c r="K7286" t="s">
        <v>164</v>
      </c>
      <c r="L7286" t="s">
        <v>20860</v>
      </c>
      <c r="M7286" t="s">
        <v>20861</v>
      </c>
      <c r="N7286">
        <v>2.7286111110000002</v>
      </c>
      <c r="O7286">
        <v>1</v>
      </c>
      <c r="P7286">
        <v>438</v>
      </c>
      <c r="Q7286">
        <v>0</v>
      </c>
      <c r="R7286">
        <v>0</v>
      </c>
      <c r="S7286">
        <v>16</v>
      </c>
      <c r="T7286">
        <v>141</v>
      </c>
      <c r="U7286">
        <v>0</v>
      </c>
      <c r="V7286">
        <v>0</v>
      </c>
      <c r="W7286">
        <v>1.4202779368153235</v>
      </c>
      <c r="X7286">
        <v>398.83395163406436</v>
      </c>
      <c r="Y7286">
        <v>0</v>
      </c>
      <c r="Z7286">
        <v>0</v>
      </c>
      <c r="AA7286">
        <v>1682.2732528858496</v>
      </c>
      <c r="AB7286">
        <v>1346.4519192096825</v>
      </c>
      <c r="AC7286">
        <v>0</v>
      </c>
      <c r="AD7286">
        <v>0</v>
      </c>
      <c r="AE7286">
        <v>3428.9794016664118</v>
      </c>
    </row>
    <row r="7287" spans="1:31" x14ac:dyDescent="0.25">
      <c r="A7287">
        <v>2430073</v>
      </c>
      <c r="B7287">
        <v>1</v>
      </c>
      <c r="C7287" t="s">
        <v>80</v>
      </c>
      <c r="D7287" t="s">
        <v>103</v>
      </c>
      <c r="E7287" t="s">
        <v>161</v>
      </c>
      <c r="F7287" t="s">
        <v>20862</v>
      </c>
      <c r="G7287" t="s">
        <v>719</v>
      </c>
      <c r="H7287" t="s">
        <v>144</v>
      </c>
      <c r="I7287" t="s">
        <v>136</v>
      </c>
      <c r="J7287" t="s">
        <v>137</v>
      </c>
      <c r="K7287" t="s">
        <v>138</v>
      </c>
      <c r="L7287" t="s">
        <v>20863</v>
      </c>
      <c r="M7287" t="s">
        <v>20864</v>
      </c>
      <c r="N7287">
        <v>5.0983333330000002</v>
      </c>
      <c r="O7287">
        <v>0</v>
      </c>
      <c r="P7287">
        <v>483</v>
      </c>
      <c r="Q7287">
        <v>0</v>
      </c>
      <c r="R7287">
        <v>0</v>
      </c>
      <c r="S7287">
        <v>0</v>
      </c>
      <c r="T7287">
        <v>25</v>
      </c>
      <c r="U7287">
        <v>0</v>
      </c>
      <c r="V7287">
        <v>0</v>
      </c>
      <c r="W7287">
        <v>0</v>
      </c>
      <c r="X7287">
        <v>676.10011873250312</v>
      </c>
      <c r="Y7287">
        <v>0</v>
      </c>
      <c r="Z7287">
        <v>0</v>
      </c>
      <c r="AA7287">
        <v>0</v>
      </c>
      <c r="AB7287">
        <v>229.64332230281587</v>
      </c>
      <c r="AC7287">
        <v>0</v>
      </c>
      <c r="AD7287">
        <v>0</v>
      </c>
      <c r="AE7287">
        <v>905.74344103531894</v>
      </c>
    </row>
    <row r="7288" spans="1:31" x14ac:dyDescent="0.25">
      <c r="A7288">
        <v>2429930</v>
      </c>
      <c r="B7288">
        <v>1</v>
      </c>
      <c r="C7288" t="s">
        <v>80</v>
      </c>
      <c r="D7288" t="s">
        <v>104</v>
      </c>
      <c r="E7288" t="s">
        <v>141</v>
      </c>
      <c r="F7288" t="s">
        <v>5924</v>
      </c>
      <c r="G7288" t="s">
        <v>143</v>
      </c>
      <c r="H7288" t="s">
        <v>144</v>
      </c>
      <c r="I7288" t="s">
        <v>136</v>
      </c>
      <c r="J7288" t="s">
        <v>137</v>
      </c>
      <c r="K7288" t="s">
        <v>138</v>
      </c>
      <c r="L7288" t="s">
        <v>20865</v>
      </c>
      <c r="M7288" t="s">
        <v>20866</v>
      </c>
      <c r="N7288">
        <v>0.41527777700000001</v>
      </c>
      <c r="O7288">
        <v>3</v>
      </c>
      <c r="P7288">
        <v>194</v>
      </c>
      <c r="Q7288">
        <v>19</v>
      </c>
      <c r="R7288">
        <v>237</v>
      </c>
      <c r="S7288">
        <v>14</v>
      </c>
      <c r="T7288">
        <v>73</v>
      </c>
      <c r="U7288">
        <v>4</v>
      </c>
      <c r="V7288">
        <v>0</v>
      </c>
      <c r="W7288">
        <v>13.353963784942733</v>
      </c>
      <c r="X7288">
        <v>35.67982733223441</v>
      </c>
      <c r="Y7288">
        <v>2.5698977958163436</v>
      </c>
      <c r="Z7288">
        <v>7.1048532652572955</v>
      </c>
      <c r="AA7288">
        <v>168.81695393467908</v>
      </c>
      <c r="AB7288">
        <v>35.999205851176825</v>
      </c>
      <c r="AC7288">
        <v>102.52512758563938</v>
      </c>
      <c r="AD7288">
        <v>0</v>
      </c>
      <c r="AE7288">
        <v>366.04982954974605</v>
      </c>
    </row>
    <row r="7289" spans="1:31" x14ac:dyDescent="0.25">
      <c r="A7289">
        <v>2430259</v>
      </c>
      <c r="B7289">
        <v>1</v>
      </c>
      <c r="C7289" t="s">
        <v>80</v>
      </c>
      <c r="D7289" t="s">
        <v>82</v>
      </c>
      <c r="E7289" t="s">
        <v>132</v>
      </c>
      <c r="F7289" t="s">
        <v>20867</v>
      </c>
      <c r="G7289" t="s">
        <v>153</v>
      </c>
      <c r="H7289" t="s">
        <v>135</v>
      </c>
      <c r="I7289" t="s">
        <v>136</v>
      </c>
      <c r="J7289" t="s">
        <v>137</v>
      </c>
      <c r="K7289" t="s">
        <v>138</v>
      </c>
      <c r="L7289" t="s">
        <v>20868</v>
      </c>
      <c r="M7289" t="s">
        <v>20869</v>
      </c>
      <c r="N7289">
        <v>1.079722222</v>
      </c>
      <c r="O7289">
        <v>0</v>
      </c>
      <c r="P7289">
        <v>3</v>
      </c>
      <c r="Q7289">
        <v>0</v>
      </c>
      <c r="R7289">
        <v>0</v>
      </c>
      <c r="S7289">
        <v>0</v>
      </c>
      <c r="T7289">
        <v>1</v>
      </c>
      <c r="U7289">
        <v>0</v>
      </c>
      <c r="V7289">
        <v>0</v>
      </c>
      <c r="W7289">
        <v>0</v>
      </c>
      <c r="X7289">
        <v>0.31391957475358534</v>
      </c>
      <c r="Y7289">
        <v>0</v>
      </c>
      <c r="Z7289">
        <v>0</v>
      </c>
      <c r="AA7289">
        <v>0</v>
      </c>
      <c r="AB7289">
        <v>2.1507998443923384</v>
      </c>
      <c r="AC7289">
        <v>0</v>
      </c>
      <c r="AD7289">
        <v>0</v>
      </c>
      <c r="AE7289">
        <v>2.4647194191459239</v>
      </c>
    </row>
    <row r="7290" spans="1:31" x14ac:dyDescent="0.25">
      <c r="A7290">
        <v>2430365</v>
      </c>
      <c r="B7290">
        <v>1</v>
      </c>
      <c r="C7290" t="s">
        <v>80</v>
      </c>
      <c r="D7290" t="s">
        <v>97</v>
      </c>
      <c r="E7290" t="s">
        <v>147</v>
      </c>
      <c r="F7290" t="s">
        <v>20870</v>
      </c>
      <c r="G7290" t="s">
        <v>171</v>
      </c>
      <c r="H7290" t="s">
        <v>135</v>
      </c>
      <c r="I7290" t="s">
        <v>136</v>
      </c>
      <c r="J7290" t="s">
        <v>137</v>
      </c>
      <c r="K7290" t="s">
        <v>138</v>
      </c>
      <c r="L7290" t="s">
        <v>20871</v>
      </c>
      <c r="M7290" t="s">
        <v>20872</v>
      </c>
      <c r="N7290">
        <v>1.404722222</v>
      </c>
      <c r="O7290">
        <v>0</v>
      </c>
      <c r="P7290">
        <v>74</v>
      </c>
      <c r="Q7290">
        <v>0</v>
      </c>
      <c r="R7290">
        <v>0</v>
      </c>
      <c r="S7290">
        <v>0</v>
      </c>
      <c r="T7290">
        <v>6</v>
      </c>
      <c r="U7290">
        <v>0</v>
      </c>
      <c r="V7290">
        <v>0</v>
      </c>
      <c r="W7290">
        <v>0</v>
      </c>
      <c r="X7290">
        <v>52.104059351581547</v>
      </c>
      <c r="Y7290">
        <v>0</v>
      </c>
      <c r="Z7290">
        <v>0</v>
      </c>
      <c r="AA7290">
        <v>0</v>
      </c>
      <c r="AB7290">
        <v>13.251860578898649</v>
      </c>
      <c r="AC7290">
        <v>0</v>
      </c>
      <c r="AD7290">
        <v>0</v>
      </c>
      <c r="AE7290">
        <v>65.355919930480198</v>
      </c>
    </row>
    <row r="7291" spans="1:31" x14ac:dyDescent="0.25">
      <c r="A7291">
        <v>2430010</v>
      </c>
      <c r="B7291">
        <v>1</v>
      </c>
      <c r="C7291" t="s">
        <v>80</v>
      </c>
      <c r="D7291" t="s">
        <v>95</v>
      </c>
      <c r="E7291" t="s">
        <v>229</v>
      </c>
      <c r="F7291" t="s">
        <v>15199</v>
      </c>
      <c r="G7291" t="s">
        <v>143</v>
      </c>
      <c r="H7291" t="s">
        <v>144</v>
      </c>
      <c r="I7291" t="s">
        <v>136</v>
      </c>
      <c r="J7291" t="s">
        <v>137</v>
      </c>
      <c r="K7291" t="s">
        <v>138</v>
      </c>
      <c r="L7291" t="s">
        <v>20873</v>
      </c>
      <c r="M7291" t="s">
        <v>20874</v>
      </c>
      <c r="N7291">
        <v>5.5833332999999999E-2</v>
      </c>
      <c r="O7291">
        <v>0</v>
      </c>
      <c r="P7291">
        <v>733</v>
      </c>
      <c r="Q7291">
        <v>6</v>
      </c>
      <c r="R7291">
        <v>14</v>
      </c>
      <c r="S7291">
        <v>8</v>
      </c>
      <c r="T7291">
        <v>36</v>
      </c>
      <c r="U7291">
        <v>1</v>
      </c>
      <c r="V7291">
        <v>0</v>
      </c>
      <c r="W7291">
        <v>0</v>
      </c>
      <c r="X7291">
        <v>8.8427206683645458</v>
      </c>
      <c r="Y7291">
        <v>2.6051110478212531</v>
      </c>
      <c r="Z7291">
        <v>0.12960796086888249</v>
      </c>
      <c r="AA7291">
        <v>11.88199686485954</v>
      </c>
      <c r="AB7291">
        <v>3.4078722266526347</v>
      </c>
      <c r="AC7291">
        <v>7.1086048601045198</v>
      </c>
      <c r="AD7291">
        <v>0</v>
      </c>
      <c r="AE7291">
        <v>33.975913628671378</v>
      </c>
    </row>
    <row r="7292" spans="1:31" x14ac:dyDescent="0.25">
      <c r="A7292">
        <v>2429967</v>
      </c>
      <c r="B7292">
        <v>1</v>
      </c>
      <c r="C7292" t="s">
        <v>80</v>
      </c>
      <c r="D7292" t="s">
        <v>100</v>
      </c>
      <c r="E7292" t="s">
        <v>161</v>
      </c>
      <c r="F7292" t="s">
        <v>20875</v>
      </c>
      <c r="G7292" t="s">
        <v>3713</v>
      </c>
      <c r="H7292" t="s">
        <v>144</v>
      </c>
      <c r="I7292" t="s">
        <v>136</v>
      </c>
      <c r="J7292" t="s">
        <v>137</v>
      </c>
      <c r="K7292" t="s">
        <v>138</v>
      </c>
      <c r="L7292" t="s">
        <v>20876</v>
      </c>
      <c r="M7292" t="s">
        <v>20877</v>
      </c>
      <c r="N7292">
        <v>0.51138888800000004</v>
      </c>
      <c r="O7292">
        <v>0</v>
      </c>
      <c r="P7292">
        <v>245</v>
      </c>
      <c r="Q7292">
        <v>0</v>
      </c>
      <c r="R7292">
        <v>14</v>
      </c>
      <c r="S7292">
        <v>0</v>
      </c>
      <c r="T7292">
        <v>44</v>
      </c>
      <c r="U7292">
        <v>0</v>
      </c>
      <c r="V7292">
        <v>0</v>
      </c>
      <c r="W7292">
        <v>0</v>
      </c>
      <c r="X7292">
        <v>34.029360168183665</v>
      </c>
      <c r="Y7292">
        <v>0</v>
      </c>
      <c r="Z7292">
        <v>1.4697129390660404</v>
      </c>
      <c r="AA7292">
        <v>0</v>
      </c>
      <c r="AB7292">
        <v>13.140865719667357</v>
      </c>
      <c r="AC7292">
        <v>0</v>
      </c>
      <c r="AD7292">
        <v>0</v>
      </c>
      <c r="AE7292">
        <v>48.63993882691706</v>
      </c>
    </row>
    <row r="7293" spans="1:31" x14ac:dyDescent="0.25">
      <c r="A7293">
        <v>2430302</v>
      </c>
      <c r="B7293">
        <v>1</v>
      </c>
      <c r="C7293" t="s">
        <v>80</v>
      </c>
      <c r="D7293" t="s">
        <v>104</v>
      </c>
      <c r="E7293" t="s">
        <v>141</v>
      </c>
      <c r="F7293" t="s">
        <v>20878</v>
      </c>
      <c r="G7293" t="s">
        <v>143</v>
      </c>
      <c r="H7293" t="s">
        <v>144</v>
      </c>
      <c r="I7293" t="s">
        <v>136</v>
      </c>
      <c r="J7293" t="s">
        <v>137</v>
      </c>
      <c r="K7293" t="s">
        <v>138</v>
      </c>
      <c r="L7293" t="s">
        <v>20879</v>
      </c>
      <c r="M7293" t="s">
        <v>20880</v>
      </c>
      <c r="N7293">
        <v>0.579166666</v>
      </c>
      <c r="O7293">
        <v>0</v>
      </c>
      <c r="P7293">
        <v>455</v>
      </c>
      <c r="Q7293">
        <v>4</v>
      </c>
      <c r="R7293">
        <v>11</v>
      </c>
      <c r="S7293">
        <v>4</v>
      </c>
      <c r="T7293">
        <v>109</v>
      </c>
      <c r="U7293">
        <v>2</v>
      </c>
      <c r="V7293">
        <v>0</v>
      </c>
      <c r="W7293">
        <v>0</v>
      </c>
      <c r="X7293">
        <v>103.25703258314668</v>
      </c>
      <c r="Y7293">
        <v>1.8227664709974047</v>
      </c>
      <c r="Z7293">
        <v>1.523006656117089</v>
      </c>
      <c r="AA7293">
        <v>55.016135380886581</v>
      </c>
      <c r="AB7293">
        <v>55.844906456488694</v>
      </c>
      <c r="AC7293">
        <v>116.35214871899906</v>
      </c>
      <c r="AD7293">
        <v>0</v>
      </c>
      <c r="AE7293">
        <v>333.81599626663552</v>
      </c>
    </row>
    <row r="7294" spans="1:31" x14ac:dyDescent="0.25">
      <c r="A7294">
        <v>2429970</v>
      </c>
      <c r="B7294">
        <v>1</v>
      </c>
      <c r="C7294" t="s">
        <v>80</v>
      </c>
      <c r="D7294" t="s">
        <v>93</v>
      </c>
      <c r="E7294" t="s">
        <v>178</v>
      </c>
      <c r="F7294" t="s">
        <v>20881</v>
      </c>
      <c r="G7294" t="s">
        <v>187</v>
      </c>
      <c r="H7294" t="s">
        <v>144</v>
      </c>
      <c r="I7294" t="s">
        <v>136</v>
      </c>
      <c r="J7294" t="s">
        <v>137</v>
      </c>
      <c r="K7294" t="s">
        <v>164</v>
      </c>
      <c r="L7294" t="s">
        <v>20882</v>
      </c>
      <c r="M7294" t="s">
        <v>20883</v>
      </c>
      <c r="N7294">
        <v>1.9430555549999999</v>
      </c>
      <c r="O7294">
        <v>0</v>
      </c>
      <c r="P7294">
        <v>1396</v>
      </c>
      <c r="Q7294">
        <v>0</v>
      </c>
      <c r="R7294">
        <v>0</v>
      </c>
      <c r="S7294">
        <v>0</v>
      </c>
      <c r="T7294">
        <v>308</v>
      </c>
      <c r="U7294">
        <v>0</v>
      </c>
      <c r="V7294">
        <v>0</v>
      </c>
      <c r="W7294">
        <v>0</v>
      </c>
      <c r="X7294">
        <v>703.5321409289046</v>
      </c>
      <c r="Y7294">
        <v>0</v>
      </c>
      <c r="Z7294">
        <v>0</v>
      </c>
      <c r="AA7294">
        <v>0</v>
      </c>
      <c r="AB7294">
        <v>563.17942532556037</v>
      </c>
      <c r="AC7294">
        <v>0</v>
      </c>
      <c r="AD7294">
        <v>0</v>
      </c>
      <c r="AE7294">
        <v>1266.711566254465</v>
      </c>
    </row>
    <row r="7295" spans="1:31" x14ac:dyDescent="0.25">
      <c r="A7295">
        <v>2429947</v>
      </c>
      <c r="B7295">
        <v>1</v>
      </c>
      <c r="C7295" t="s">
        <v>81</v>
      </c>
      <c r="D7295" t="s">
        <v>128</v>
      </c>
      <c r="E7295" t="s">
        <v>178</v>
      </c>
      <c r="F7295" t="s">
        <v>20884</v>
      </c>
      <c r="G7295" t="s">
        <v>187</v>
      </c>
      <c r="H7295" t="s">
        <v>144</v>
      </c>
      <c r="I7295" t="s">
        <v>136</v>
      </c>
      <c r="J7295" t="s">
        <v>137</v>
      </c>
      <c r="K7295" t="s">
        <v>164</v>
      </c>
      <c r="L7295" t="s">
        <v>20885</v>
      </c>
      <c r="M7295" t="s">
        <v>20886</v>
      </c>
      <c r="N7295">
        <v>8.4652777770000007</v>
      </c>
      <c r="O7295">
        <v>31</v>
      </c>
      <c r="P7295">
        <v>3474</v>
      </c>
      <c r="Q7295">
        <v>34</v>
      </c>
      <c r="R7295">
        <v>27</v>
      </c>
      <c r="S7295">
        <v>19</v>
      </c>
      <c r="T7295">
        <v>266</v>
      </c>
      <c r="U7295">
        <v>1</v>
      </c>
      <c r="V7295">
        <v>0</v>
      </c>
      <c r="W7295">
        <v>61.0382385280869</v>
      </c>
      <c r="X7295">
        <v>2176.1345522465235</v>
      </c>
      <c r="Y7295">
        <v>1174.7807979437514</v>
      </c>
      <c r="Z7295">
        <v>10.829379311432364</v>
      </c>
      <c r="AA7295">
        <v>844.58297166525472</v>
      </c>
      <c r="AB7295">
        <v>1229.314115644062</v>
      </c>
      <c r="AC7295">
        <v>1380.2609305870039</v>
      </c>
      <c r="AD7295">
        <v>0</v>
      </c>
      <c r="AE7295">
        <v>6876.940985926115</v>
      </c>
    </row>
    <row r="7296" spans="1:31" x14ac:dyDescent="0.25">
      <c r="A7296">
        <v>2430279</v>
      </c>
      <c r="B7296">
        <v>1</v>
      </c>
      <c r="C7296" t="s">
        <v>81</v>
      </c>
      <c r="D7296" t="s">
        <v>120</v>
      </c>
      <c r="E7296" t="s">
        <v>141</v>
      </c>
      <c r="F7296" t="s">
        <v>5163</v>
      </c>
      <c r="G7296" t="s">
        <v>143</v>
      </c>
      <c r="H7296" t="s">
        <v>144</v>
      </c>
      <c r="I7296" t="s">
        <v>136</v>
      </c>
      <c r="J7296" t="s">
        <v>137</v>
      </c>
      <c r="K7296" t="s">
        <v>138</v>
      </c>
      <c r="L7296" t="s">
        <v>20887</v>
      </c>
      <c r="M7296" t="s">
        <v>20888</v>
      </c>
      <c r="N7296">
        <v>1.546944444</v>
      </c>
      <c r="O7296">
        <v>0</v>
      </c>
      <c r="P7296">
        <v>75</v>
      </c>
      <c r="Q7296">
        <v>45</v>
      </c>
      <c r="R7296">
        <v>2</v>
      </c>
      <c r="S7296">
        <v>14</v>
      </c>
      <c r="T7296">
        <v>3</v>
      </c>
      <c r="U7296">
        <v>0</v>
      </c>
      <c r="V7296">
        <v>0</v>
      </c>
      <c r="W7296">
        <v>0</v>
      </c>
      <c r="X7296">
        <v>40.692677913950696</v>
      </c>
      <c r="Y7296">
        <v>13.047872555761462</v>
      </c>
      <c r="Z7296">
        <v>0</v>
      </c>
      <c r="AA7296">
        <v>104.70848784920864</v>
      </c>
      <c r="AB7296">
        <v>0.53840840771794174</v>
      </c>
      <c r="AC7296">
        <v>0</v>
      </c>
      <c r="AD7296">
        <v>0</v>
      </c>
      <c r="AE7296">
        <v>158.98744672663875</v>
      </c>
    </row>
    <row r="7297" spans="1:31" x14ac:dyDescent="0.25">
      <c r="A7297">
        <v>2430156</v>
      </c>
      <c r="B7297">
        <v>1</v>
      </c>
      <c r="C7297" t="s">
        <v>80</v>
      </c>
      <c r="D7297" t="s">
        <v>95</v>
      </c>
      <c r="E7297" t="s">
        <v>141</v>
      </c>
      <c r="F7297" t="s">
        <v>10574</v>
      </c>
      <c r="G7297" t="s">
        <v>175</v>
      </c>
      <c r="H7297" t="s">
        <v>144</v>
      </c>
      <c r="I7297" t="s">
        <v>136</v>
      </c>
      <c r="J7297" t="s">
        <v>137</v>
      </c>
      <c r="K7297" t="s">
        <v>138</v>
      </c>
      <c r="L7297" t="s">
        <v>20889</v>
      </c>
      <c r="M7297" t="s">
        <v>20890</v>
      </c>
      <c r="N7297">
        <v>2.4472222220000002</v>
      </c>
      <c r="O7297">
        <v>0</v>
      </c>
      <c r="P7297">
        <v>733</v>
      </c>
      <c r="Q7297">
        <v>6</v>
      </c>
      <c r="R7297">
        <v>14</v>
      </c>
      <c r="S7297">
        <v>7</v>
      </c>
      <c r="T7297">
        <v>36</v>
      </c>
      <c r="U7297">
        <v>1</v>
      </c>
      <c r="V7297">
        <v>0</v>
      </c>
      <c r="W7297">
        <v>0</v>
      </c>
      <c r="X7297">
        <v>362.84848836590368</v>
      </c>
      <c r="Y7297">
        <v>107.26957549496704</v>
      </c>
      <c r="Z7297">
        <v>5.0803244932167546</v>
      </c>
      <c r="AA7297">
        <v>468.56437595634958</v>
      </c>
      <c r="AB7297">
        <v>135.6816871980356</v>
      </c>
      <c r="AC7297">
        <v>290.54012292685138</v>
      </c>
      <c r="AD7297">
        <v>0</v>
      </c>
      <c r="AE7297">
        <v>1369.984574435324</v>
      </c>
    </row>
    <row r="7298" spans="1:31" x14ac:dyDescent="0.25">
      <c r="A7298">
        <v>2430179</v>
      </c>
      <c r="B7298">
        <v>1</v>
      </c>
      <c r="C7298" t="s">
        <v>80</v>
      </c>
      <c r="D7298" t="s">
        <v>93</v>
      </c>
      <c r="E7298" t="s">
        <v>178</v>
      </c>
      <c r="F7298" t="s">
        <v>20891</v>
      </c>
      <c r="G7298" t="s">
        <v>187</v>
      </c>
      <c r="H7298" t="s">
        <v>144</v>
      </c>
      <c r="I7298" t="s">
        <v>136</v>
      </c>
      <c r="J7298" t="s">
        <v>137</v>
      </c>
      <c r="K7298" t="s">
        <v>164</v>
      </c>
      <c r="L7298" t="s">
        <v>20892</v>
      </c>
      <c r="M7298" t="s">
        <v>20893</v>
      </c>
      <c r="N7298">
        <v>3.6747222220000002</v>
      </c>
      <c r="O7298">
        <v>0</v>
      </c>
      <c r="P7298">
        <v>3571</v>
      </c>
      <c r="Q7298">
        <v>3</v>
      </c>
      <c r="R7298">
        <v>1</v>
      </c>
      <c r="S7298">
        <v>1</v>
      </c>
      <c r="T7298">
        <v>113</v>
      </c>
      <c r="U7298">
        <v>1</v>
      </c>
      <c r="V7298">
        <v>0</v>
      </c>
      <c r="W7298">
        <v>0</v>
      </c>
      <c r="X7298">
        <v>3342.564497638476</v>
      </c>
      <c r="Y7298">
        <v>24.205716278833322</v>
      </c>
      <c r="Z7298">
        <v>0</v>
      </c>
      <c r="AA7298">
        <v>209.32335936591491</v>
      </c>
      <c r="AB7298">
        <v>570.54034466234839</v>
      </c>
      <c r="AC7298">
        <v>98.070610536809326</v>
      </c>
      <c r="AD7298">
        <v>0</v>
      </c>
      <c r="AE7298">
        <v>4244.7045284823816</v>
      </c>
    </row>
    <row r="7299" spans="1:31" x14ac:dyDescent="0.25">
      <c r="A7299">
        <v>2429847</v>
      </c>
      <c r="B7299">
        <v>1</v>
      </c>
      <c r="C7299" t="s">
        <v>81</v>
      </c>
      <c r="D7299" t="s">
        <v>128</v>
      </c>
      <c r="E7299" t="s">
        <v>132</v>
      </c>
      <c r="F7299" t="s">
        <v>20894</v>
      </c>
      <c r="G7299" t="s">
        <v>153</v>
      </c>
      <c r="H7299" t="s">
        <v>135</v>
      </c>
      <c r="I7299" t="s">
        <v>136</v>
      </c>
      <c r="J7299" t="s">
        <v>137</v>
      </c>
      <c r="K7299" t="s">
        <v>138</v>
      </c>
      <c r="L7299" t="s">
        <v>20895</v>
      </c>
      <c r="M7299" t="s">
        <v>20896</v>
      </c>
      <c r="N7299">
        <v>0.515833333</v>
      </c>
      <c r="O7299">
        <v>0</v>
      </c>
      <c r="P7299">
        <v>8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0.88205282412986674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0.88205282412986674</v>
      </c>
    </row>
    <row r="7300" spans="1:31" x14ac:dyDescent="0.25">
      <c r="A7300">
        <v>2429907</v>
      </c>
      <c r="B7300">
        <v>1</v>
      </c>
      <c r="C7300" t="s">
        <v>81</v>
      </c>
      <c r="D7300" t="s">
        <v>125</v>
      </c>
      <c r="E7300" t="s">
        <v>178</v>
      </c>
      <c r="F7300" t="s">
        <v>20897</v>
      </c>
      <c r="G7300" t="s">
        <v>187</v>
      </c>
      <c r="H7300" t="s">
        <v>144</v>
      </c>
      <c r="I7300" t="s">
        <v>136</v>
      </c>
      <c r="J7300" t="s">
        <v>137</v>
      </c>
      <c r="K7300" t="s">
        <v>164</v>
      </c>
      <c r="L7300" t="s">
        <v>20898</v>
      </c>
      <c r="M7300" t="s">
        <v>20899</v>
      </c>
      <c r="N7300">
        <v>6.0138888880000003</v>
      </c>
      <c r="O7300">
        <v>5</v>
      </c>
      <c r="P7300">
        <v>92</v>
      </c>
      <c r="Q7300">
        <v>156</v>
      </c>
      <c r="R7300">
        <v>201</v>
      </c>
      <c r="S7300">
        <v>16</v>
      </c>
      <c r="T7300">
        <v>18</v>
      </c>
      <c r="U7300">
        <v>1</v>
      </c>
      <c r="V7300">
        <v>0</v>
      </c>
      <c r="W7300">
        <v>7.9298816219132</v>
      </c>
      <c r="X7300">
        <v>82.124176087008792</v>
      </c>
      <c r="Y7300">
        <v>22.164492871580535</v>
      </c>
      <c r="Z7300">
        <v>8.0672438347371109</v>
      </c>
      <c r="AA7300">
        <v>748.97588511714162</v>
      </c>
      <c r="AB7300">
        <v>154.41811517446004</v>
      </c>
      <c r="AC7300">
        <v>957.31520522008725</v>
      </c>
      <c r="AD7300">
        <v>0</v>
      </c>
      <c r="AE7300">
        <v>1980.9949999269284</v>
      </c>
    </row>
    <row r="7301" spans="1:31" x14ac:dyDescent="0.25">
      <c r="A7301">
        <v>2430176</v>
      </c>
      <c r="B7301">
        <v>1</v>
      </c>
      <c r="C7301" t="s">
        <v>81</v>
      </c>
      <c r="D7301" t="s">
        <v>113</v>
      </c>
      <c r="E7301" t="s">
        <v>156</v>
      </c>
      <c r="F7301" t="s">
        <v>20900</v>
      </c>
      <c r="G7301" t="s">
        <v>175</v>
      </c>
      <c r="H7301" t="s">
        <v>135</v>
      </c>
      <c r="I7301" t="s">
        <v>136</v>
      </c>
      <c r="J7301" t="s">
        <v>137</v>
      </c>
      <c r="K7301" t="s">
        <v>138</v>
      </c>
      <c r="L7301" t="s">
        <v>20901</v>
      </c>
      <c r="M7301" t="s">
        <v>20902</v>
      </c>
      <c r="N7301">
        <v>0.64416666600000005</v>
      </c>
      <c r="O7301">
        <v>0</v>
      </c>
      <c r="P7301">
        <v>24</v>
      </c>
      <c r="Q7301">
        <v>0</v>
      </c>
      <c r="R7301">
        <v>7</v>
      </c>
      <c r="S7301">
        <v>0</v>
      </c>
      <c r="T7301">
        <v>8</v>
      </c>
      <c r="U7301">
        <v>0</v>
      </c>
      <c r="V7301">
        <v>0</v>
      </c>
      <c r="W7301">
        <v>0</v>
      </c>
      <c r="X7301">
        <v>2.56135491749232</v>
      </c>
      <c r="Y7301">
        <v>0</v>
      </c>
      <c r="Z7301">
        <v>0.21015903874578612</v>
      </c>
      <c r="AA7301">
        <v>0</v>
      </c>
      <c r="AB7301">
        <v>4.6208131494780549</v>
      </c>
      <c r="AC7301">
        <v>0</v>
      </c>
      <c r="AD7301">
        <v>0</v>
      </c>
      <c r="AE7301">
        <v>7.392327105716161</v>
      </c>
    </row>
    <row r="7302" spans="1:31" x14ac:dyDescent="0.25">
      <c r="A7302">
        <v>2430319</v>
      </c>
      <c r="B7302">
        <v>1</v>
      </c>
      <c r="C7302" t="s">
        <v>80</v>
      </c>
      <c r="D7302" t="s">
        <v>96</v>
      </c>
      <c r="E7302" t="s">
        <v>147</v>
      </c>
      <c r="F7302" t="s">
        <v>20903</v>
      </c>
      <c r="G7302" t="s">
        <v>171</v>
      </c>
      <c r="H7302" t="s">
        <v>135</v>
      </c>
      <c r="I7302" t="s">
        <v>136</v>
      </c>
      <c r="J7302" t="s">
        <v>137</v>
      </c>
      <c r="K7302" t="s">
        <v>138</v>
      </c>
      <c r="L7302" t="s">
        <v>20904</v>
      </c>
      <c r="M7302" t="s">
        <v>20905</v>
      </c>
      <c r="N7302">
        <v>1.3777777769999999</v>
      </c>
      <c r="O7302">
        <v>0</v>
      </c>
      <c r="P7302">
        <v>37</v>
      </c>
      <c r="Q7302">
        <v>0</v>
      </c>
      <c r="R7302">
        <v>0</v>
      </c>
      <c r="S7302">
        <v>0</v>
      </c>
      <c r="T7302">
        <v>1</v>
      </c>
      <c r="U7302">
        <v>0</v>
      </c>
      <c r="V7302">
        <v>0</v>
      </c>
      <c r="W7302">
        <v>0</v>
      </c>
      <c r="X7302">
        <v>2.58243033866697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2.58243033866697</v>
      </c>
    </row>
    <row r="7303" spans="1:31" x14ac:dyDescent="0.25">
      <c r="A7303">
        <v>2430070</v>
      </c>
      <c r="B7303">
        <v>1</v>
      </c>
      <c r="C7303" t="s">
        <v>80</v>
      </c>
      <c r="D7303" t="s">
        <v>97</v>
      </c>
      <c r="E7303" t="s">
        <v>290</v>
      </c>
      <c r="F7303" t="s">
        <v>20906</v>
      </c>
      <c r="G7303" t="s">
        <v>175</v>
      </c>
      <c r="H7303" t="s">
        <v>135</v>
      </c>
      <c r="I7303" t="s">
        <v>136</v>
      </c>
      <c r="J7303" t="s">
        <v>137</v>
      </c>
      <c r="K7303" t="s">
        <v>138</v>
      </c>
      <c r="L7303" t="s">
        <v>20907</v>
      </c>
      <c r="M7303" t="s">
        <v>20908</v>
      </c>
      <c r="N7303">
        <v>0.9325</v>
      </c>
      <c r="O7303">
        <v>0</v>
      </c>
      <c r="P7303">
        <v>14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8.5816983750680382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8.5816983750680382</v>
      </c>
    </row>
    <row r="7304" spans="1:31" x14ac:dyDescent="0.25">
      <c r="A7304">
        <v>2429927</v>
      </c>
      <c r="B7304">
        <v>1</v>
      </c>
      <c r="C7304" t="s">
        <v>80</v>
      </c>
      <c r="D7304" t="s">
        <v>92</v>
      </c>
      <c r="E7304" t="s">
        <v>161</v>
      </c>
      <c r="F7304" t="s">
        <v>20909</v>
      </c>
      <c r="G7304" t="s">
        <v>256</v>
      </c>
      <c r="H7304" t="s">
        <v>144</v>
      </c>
      <c r="I7304" t="s">
        <v>136</v>
      </c>
      <c r="J7304" t="s">
        <v>137</v>
      </c>
      <c r="K7304" t="s">
        <v>138</v>
      </c>
      <c r="L7304" t="s">
        <v>20910</v>
      </c>
      <c r="M7304" t="s">
        <v>20911</v>
      </c>
      <c r="N7304">
        <v>1.5522222219999999</v>
      </c>
      <c r="O7304">
        <v>0</v>
      </c>
      <c r="P7304">
        <v>44</v>
      </c>
      <c r="Q7304">
        <v>0</v>
      </c>
      <c r="R7304">
        <v>12</v>
      </c>
      <c r="S7304">
        <v>0</v>
      </c>
      <c r="T7304">
        <v>2</v>
      </c>
      <c r="U7304">
        <v>0</v>
      </c>
      <c r="V7304">
        <v>0</v>
      </c>
      <c r="W7304">
        <v>0</v>
      </c>
      <c r="X7304">
        <v>16.4073280380128</v>
      </c>
      <c r="Y7304">
        <v>0</v>
      </c>
      <c r="Z7304">
        <v>4.8751337894214167E-2</v>
      </c>
      <c r="AA7304">
        <v>0</v>
      </c>
      <c r="AB7304">
        <v>3.5770033855811221</v>
      </c>
      <c r="AC7304">
        <v>0</v>
      </c>
      <c r="AD7304">
        <v>0</v>
      </c>
      <c r="AE7304">
        <v>20.033082761488135</v>
      </c>
    </row>
    <row r="7305" spans="1:31" x14ac:dyDescent="0.25">
      <c r="A7305">
        <v>2430846</v>
      </c>
      <c r="B7305">
        <v>1</v>
      </c>
      <c r="C7305" t="s">
        <v>81</v>
      </c>
      <c r="D7305" t="s">
        <v>123</v>
      </c>
      <c r="E7305" t="s">
        <v>161</v>
      </c>
      <c r="F7305" t="s">
        <v>20912</v>
      </c>
      <c r="G7305" t="s">
        <v>143</v>
      </c>
      <c r="H7305" t="s">
        <v>144</v>
      </c>
      <c r="I7305" t="s">
        <v>136</v>
      </c>
      <c r="J7305" t="s">
        <v>137</v>
      </c>
      <c r="K7305" t="s">
        <v>138</v>
      </c>
      <c r="L7305" t="s">
        <v>20913</v>
      </c>
      <c r="M7305" t="s">
        <v>20914</v>
      </c>
      <c r="N7305">
        <v>3.8916666659999999</v>
      </c>
      <c r="O7305">
        <v>0</v>
      </c>
      <c r="P7305">
        <v>101</v>
      </c>
      <c r="Q7305">
        <v>0</v>
      </c>
      <c r="R7305">
        <v>8</v>
      </c>
      <c r="S7305">
        <v>0</v>
      </c>
      <c r="T7305">
        <v>9</v>
      </c>
      <c r="U7305">
        <v>0</v>
      </c>
      <c r="V7305">
        <v>0</v>
      </c>
      <c r="W7305">
        <v>0</v>
      </c>
      <c r="X7305">
        <v>95.967665733979942</v>
      </c>
      <c r="Y7305">
        <v>0</v>
      </c>
      <c r="Z7305">
        <v>0</v>
      </c>
      <c r="AA7305">
        <v>0</v>
      </c>
      <c r="AB7305">
        <v>57.365344284563122</v>
      </c>
      <c r="AC7305">
        <v>0</v>
      </c>
      <c r="AD7305">
        <v>0</v>
      </c>
      <c r="AE7305">
        <v>153.33301001854306</v>
      </c>
    </row>
    <row r="7306" spans="1:31" x14ac:dyDescent="0.25">
      <c r="A7306">
        <v>2430537</v>
      </c>
      <c r="B7306">
        <v>1</v>
      </c>
      <c r="C7306" t="s">
        <v>81</v>
      </c>
      <c r="D7306" t="s">
        <v>127</v>
      </c>
      <c r="E7306" t="s">
        <v>156</v>
      </c>
      <c r="F7306" t="s">
        <v>20915</v>
      </c>
      <c r="G7306" t="s">
        <v>355</v>
      </c>
      <c r="H7306" t="s">
        <v>135</v>
      </c>
      <c r="I7306" t="s">
        <v>136</v>
      </c>
      <c r="J7306" t="s">
        <v>137</v>
      </c>
      <c r="K7306" t="s">
        <v>164</v>
      </c>
      <c r="L7306" t="s">
        <v>20916</v>
      </c>
      <c r="M7306" t="s">
        <v>20917</v>
      </c>
      <c r="N7306">
        <v>8.2394444440000001</v>
      </c>
      <c r="O7306">
        <v>0</v>
      </c>
      <c r="P7306">
        <v>562</v>
      </c>
      <c r="Q7306">
        <v>0</v>
      </c>
      <c r="R7306">
        <v>1</v>
      </c>
      <c r="S7306">
        <v>0</v>
      </c>
      <c r="T7306">
        <v>53</v>
      </c>
      <c r="U7306">
        <v>0</v>
      </c>
      <c r="V7306">
        <v>0</v>
      </c>
      <c r="W7306">
        <v>0</v>
      </c>
      <c r="X7306">
        <v>1122.2111927637361</v>
      </c>
      <c r="Y7306">
        <v>0</v>
      </c>
      <c r="Z7306">
        <v>19.165261035691643</v>
      </c>
      <c r="AA7306">
        <v>0</v>
      </c>
      <c r="AB7306">
        <v>372.54775476579943</v>
      </c>
      <c r="AC7306">
        <v>0</v>
      </c>
      <c r="AD7306">
        <v>0</v>
      </c>
      <c r="AE7306">
        <v>1513.9242085652272</v>
      </c>
    </row>
    <row r="7307" spans="1:31" x14ac:dyDescent="0.25">
      <c r="A7307">
        <v>2431015</v>
      </c>
      <c r="B7307">
        <v>1</v>
      </c>
      <c r="C7307" t="s">
        <v>80</v>
      </c>
      <c r="D7307" t="s">
        <v>97</v>
      </c>
      <c r="E7307" t="s">
        <v>132</v>
      </c>
      <c r="F7307" t="s">
        <v>20918</v>
      </c>
      <c r="G7307" t="s">
        <v>134</v>
      </c>
      <c r="H7307" t="s">
        <v>135</v>
      </c>
      <c r="I7307" t="s">
        <v>136</v>
      </c>
      <c r="J7307" t="s">
        <v>137</v>
      </c>
      <c r="K7307" t="s">
        <v>138</v>
      </c>
      <c r="L7307" t="s">
        <v>20919</v>
      </c>
      <c r="M7307" t="s">
        <v>20920</v>
      </c>
      <c r="N7307">
        <v>2.2725</v>
      </c>
      <c r="O7307">
        <v>0</v>
      </c>
      <c r="P7307">
        <v>1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0.28289362158840003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0.28289362158840003</v>
      </c>
    </row>
    <row r="7308" spans="1:31" x14ac:dyDescent="0.25">
      <c r="A7308">
        <v>2430992</v>
      </c>
      <c r="B7308">
        <v>1</v>
      </c>
      <c r="C7308" t="s">
        <v>81</v>
      </c>
      <c r="D7308" t="s">
        <v>120</v>
      </c>
      <c r="E7308" t="s">
        <v>141</v>
      </c>
      <c r="F7308" t="s">
        <v>20921</v>
      </c>
      <c r="G7308" t="s">
        <v>143</v>
      </c>
      <c r="H7308" t="s">
        <v>144</v>
      </c>
      <c r="I7308" t="s">
        <v>136</v>
      </c>
      <c r="J7308" t="s">
        <v>137</v>
      </c>
      <c r="K7308" t="s">
        <v>138</v>
      </c>
      <c r="L7308" t="s">
        <v>20922</v>
      </c>
      <c r="M7308" t="s">
        <v>20923</v>
      </c>
      <c r="N7308">
        <v>1.5944444440000001</v>
      </c>
      <c r="O7308">
        <v>0</v>
      </c>
      <c r="P7308">
        <v>307</v>
      </c>
      <c r="Q7308">
        <v>4</v>
      </c>
      <c r="R7308">
        <v>26</v>
      </c>
      <c r="S7308">
        <v>0</v>
      </c>
      <c r="T7308">
        <v>30</v>
      </c>
      <c r="U7308">
        <v>0</v>
      </c>
      <c r="V7308">
        <v>0</v>
      </c>
      <c r="W7308">
        <v>0</v>
      </c>
      <c r="X7308">
        <v>98.944564637139095</v>
      </c>
      <c r="Y7308">
        <v>0.55676236360197229</v>
      </c>
      <c r="Z7308">
        <v>0</v>
      </c>
      <c r="AA7308">
        <v>0</v>
      </c>
      <c r="AB7308">
        <v>17.127511321463476</v>
      </c>
      <c r="AC7308">
        <v>0</v>
      </c>
      <c r="AD7308">
        <v>0</v>
      </c>
      <c r="AE7308">
        <v>116.62883832220454</v>
      </c>
    </row>
    <row r="7309" spans="1:31" x14ac:dyDescent="0.25">
      <c r="A7309">
        <v>2431061</v>
      </c>
      <c r="B7309">
        <v>1</v>
      </c>
      <c r="C7309" t="s">
        <v>80</v>
      </c>
      <c r="D7309" t="s">
        <v>87</v>
      </c>
      <c r="E7309" t="s">
        <v>290</v>
      </c>
      <c r="F7309" t="s">
        <v>20924</v>
      </c>
      <c r="G7309" t="s">
        <v>525</v>
      </c>
      <c r="H7309" t="s">
        <v>135</v>
      </c>
      <c r="I7309" t="s">
        <v>136</v>
      </c>
      <c r="J7309" t="s">
        <v>137</v>
      </c>
      <c r="K7309" t="s">
        <v>138</v>
      </c>
      <c r="L7309" t="s">
        <v>20925</v>
      </c>
      <c r="M7309" t="s">
        <v>20926</v>
      </c>
      <c r="N7309">
        <v>3.9213888880000001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4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74.357679004533694</v>
      </c>
      <c r="AC7309">
        <v>0</v>
      </c>
      <c r="AD7309">
        <v>0</v>
      </c>
      <c r="AE7309">
        <v>74.357679004533694</v>
      </c>
    </row>
    <row r="7310" spans="1:31" x14ac:dyDescent="0.25">
      <c r="A7310">
        <v>2430769</v>
      </c>
      <c r="B7310">
        <v>1</v>
      </c>
      <c r="C7310" t="s">
        <v>81</v>
      </c>
      <c r="D7310" t="s">
        <v>123</v>
      </c>
      <c r="E7310" t="s">
        <v>141</v>
      </c>
      <c r="F7310" t="s">
        <v>20927</v>
      </c>
      <c r="G7310" t="s">
        <v>214</v>
      </c>
      <c r="H7310" t="s">
        <v>144</v>
      </c>
      <c r="I7310" t="s">
        <v>136</v>
      </c>
      <c r="J7310" t="s">
        <v>3</v>
      </c>
      <c r="K7310" t="s">
        <v>138</v>
      </c>
      <c r="L7310" t="s">
        <v>20928</v>
      </c>
      <c r="M7310" t="s">
        <v>20929</v>
      </c>
      <c r="N7310">
        <v>0.45361111100000001</v>
      </c>
      <c r="O7310">
        <v>0</v>
      </c>
      <c r="P7310">
        <v>6859</v>
      </c>
      <c r="Q7310">
        <v>0</v>
      </c>
      <c r="R7310">
        <v>59</v>
      </c>
      <c r="S7310">
        <v>2</v>
      </c>
      <c r="T7310">
        <v>531</v>
      </c>
      <c r="U7310">
        <v>0</v>
      </c>
      <c r="V7310">
        <v>5</v>
      </c>
      <c r="W7310">
        <v>0</v>
      </c>
      <c r="X7310">
        <v>678.12825360520719</v>
      </c>
      <c r="Y7310">
        <v>0</v>
      </c>
      <c r="Z7310">
        <v>0.86049844909715512</v>
      </c>
      <c r="AA7310">
        <v>1.1200246881320546</v>
      </c>
      <c r="AB7310">
        <v>234.27318287759985</v>
      </c>
      <c r="AC7310">
        <v>0</v>
      </c>
      <c r="AD7310">
        <v>13.651218900025713</v>
      </c>
      <c r="AE7310">
        <v>928.03317852006194</v>
      </c>
    </row>
    <row r="7311" spans="1:31" x14ac:dyDescent="0.25">
      <c r="A7311">
        <v>2431078</v>
      </c>
      <c r="B7311">
        <v>1</v>
      </c>
      <c r="C7311" t="s">
        <v>80</v>
      </c>
      <c r="D7311" t="s">
        <v>96</v>
      </c>
      <c r="E7311" t="s">
        <v>290</v>
      </c>
      <c r="F7311" t="s">
        <v>20930</v>
      </c>
      <c r="G7311" t="s">
        <v>175</v>
      </c>
      <c r="H7311" t="s">
        <v>135</v>
      </c>
      <c r="I7311" t="s">
        <v>136</v>
      </c>
      <c r="J7311" t="s">
        <v>137</v>
      </c>
      <c r="K7311" t="s">
        <v>138</v>
      </c>
      <c r="L7311" t="s">
        <v>20931</v>
      </c>
      <c r="M7311" t="s">
        <v>20932</v>
      </c>
      <c r="N7311">
        <v>0.32388888799999999</v>
      </c>
      <c r="O7311">
        <v>0</v>
      </c>
      <c r="P7311">
        <v>30</v>
      </c>
      <c r="Q7311">
        <v>0</v>
      </c>
      <c r="R7311">
        <v>0</v>
      </c>
      <c r="S7311">
        <v>0</v>
      </c>
      <c r="T7311">
        <v>2</v>
      </c>
      <c r="U7311">
        <v>0</v>
      </c>
      <c r="V7311">
        <v>0</v>
      </c>
      <c r="W7311">
        <v>0</v>
      </c>
      <c r="X7311">
        <v>1.3088466060271557</v>
      </c>
      <c r="Y7311">
        <v>0</v>
      </c>
      <c r="Z7311">
        <v>0</v>
      </c>
      <c r="AA7311">
        <v>0</v>
      </c>
      <c r="AB7311">
        <v>1.915582887011579</v>
      </c>
      <c r="AC7311">
        <v>0</v>
      </c>
      <c r="AD7311">
        <v>0</v>
      </c>
      <c r="AE7311">
        <v>3.2244294930387349</v>
      </c>
    </row>
    <row r="7312" spans="1:31" x14ac:dyDescent="0.25">
      <c r="A7312">
        <v>2430577</v>
      </c>
      <c r="B7312">
        <v>1</v>
      </c>
      <c r="C7312" t="s">
        <v>80</v>
      </c>
      <c r="D7312" t="s">
        <v>96</v>
      </c>
      <c r="E7312" t="s">
        <v>132</v>
      </c>
      <c r="F7312" t="s">
        <v>20933</v>
      </c>
      <c r="G7312" t="s">
        <v>134</v>
      </c>
      <c r="H7312" t="s">
        <v>135</v>
      </c>
      <c r="I7312" t="s">
        <v>136</v>
      </c>
      <c r="J7312" t="s">
        <v>137</v>
      </c>
      <c r="K7312" t="s">
        <v>138</v>
      </c>
      <c r="L7312" t="s">
        <v>20934</v>
      </c>
      <c r="M7312" t="s">
        <v>20935</v>
      </c>
      <c r="N7312">
        <v>1.7738888880000001</v>
      </c>
      <c r="O7312">
        <v>0</v>
      </c>
      <c r="P7312">
        <v>1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4.1355790120480282E-2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4.1355790120480282E-2</v>
      </c>
    </row>
    <row r="7313" spans="1:31" x14ac:dyDescent="0.25">
      <c r="A7313">
        <v>2430683</v>
      </c>
      <c r="B7313">
        <v>1</v>
      </c>
      <c r="C7313" t="s">
        <v>80</v>
      </c>
      <c r="D7313" t="s">
        <v>95</v>
      </c>
      <c r="E7313" t="s">
        <v>147</v>
      </c>
      <c r="F7313" t="s">
        <v>20936</v>
      </c>
      <c r="G7313" t="s">
        <v>175</v>
      </c>
      <c r="H7313" t="s">
        <v>135</v>
      </c>
      <c r="I7313" t="s">
        <v>136</v>
      </c>
      <c r="J7313" t="s">
        <v>137</v>
      </c>
      <c r="K7313" t="s">
        <v>138</v>
      </c>
      <c r="L7313" t="s">
        <v>20937</v>
      </c>
      <c r="M7313" t="s">
        <v>20938</v>
      </c>
      <c r="N7313">
        <v>0.65611111099999997</v>
      </c>
      <c r="O7313">
        <v>0</v>
      </c>
      <c r="P7313">
        <v>2</v>
      </c>
      <c r="Q7313">
        <v>0</v>
      </c>
      <c r="R7313">
        <v>1</v>
      </c>
      <c r="S7313">
        <v>0</v>
      </c>
      <c r="T7313">
        <v>13</v>
      </c>
      <c r="U7313">
        <v>0</v>
      </c>
      <c r="V7313">
        <v>0</v>
      </c>
      <c r="W7313">
        <v>0</v>
      </c>
      <c r="X7313">
        <v>6.0847462474133331E-3</v>
      </c>
      <c r="Y7313">
        <v>0</v>
      </c>
      <c r="Z7313">
        <v>0</v>
      </c>
      <c r="AA7313">
        <v>0</v>
      </c>
      <c r="AB7313">
        <v>25.019525278004998</v>
      </c>
      <c r="AC7313">
        <v>0</v>
      </c>
      <c r="AD7313">
        <v>0</v>
      </c>
      <c r="AE7313">
        <v>25.025610024252412</v>
      </c>
    </row>
    <row r="7314" spans="1:31" x14ac:dyDescent="0.25">
      <c r="A7314">
        <v>2430978</v>
      </c>
      <c r="B7314">
        <v>1</v>
      </c>
      <c r="C7314" t="s">
        <v>80</v>
      </c>
      <c r="D7314" t="s">
        <v>104</v>
      </c>
      <c r="E7314" t="s">
        <v>147</v>
      </c>
      <c r="F7314" t="s">
        <v>20939</v>
      </c>
      <c r="G7314" t="s">
        <v>171</v>
      </c>
      <c r="H7314" t="s">
        <v>135</v>
      </c>
      <c r="I7314" t="s">
        <v>136</v>
      </c>
      <c r="J7314" t="s">
        <v>137</v>
      </c>
      <c r="K7314" t="s">
        <v>138</v>
      </c>
      <c r="L7314" t="s">
        <v>20940</v>
      </c>
      <c r="M7314" t="s">
        <v>20941</v>
      </c>
      <c r="N7314">
        <v>2.0638888880000001</v>
      </c>
      <c r="O7314">
        <v>0</v>
      </c>
      <c r="P7314">
        <v>75</v>
      </c>
      <c r="Q7314">
        <v>0</v>
      </c>
      <c r="R7314">
        <v>0</v>
      </c>
      <c r="S7314">
        <v>0</v>
      </c>
      <c r="T7314">
        <v>9</v>
      </c>
      <c r="U7314">
        <v>0</v>
      </c>
      <c r="V7314">
        <v>0</v>
      </c>
      <c r="W7314">
        <v>0</v>
      </c>
      <c r="X7314">
        <v>39.326677313673734</v>
      </c>
      <c r="Y7314">
        <v>0</v>
      </c>
      <c r="Z7314">
        <v>0</v>
      </c>
      <c r="AA7314">
        <v>0</v>
      </c>
      <c r="AB7314">
        <v>21.421110454510504</v>
      </c>
      <c r="AC7314">
        <v>0</v>
      </c>
      <c r="AD7314">
        <v>0</v>
      </c>
      <c r="AE7314">
        <v>60.747787768184239</v>
      </c>
    </row>
    <row r="7315" spans="1:31" x14ac:dyDescent="0.25">
      <c r="A7315">
        <v>2430763</v>
      </c>
      <c r="B7315">
        <v>1</v>
      </c>
      <c r="C7315" t="s">
        <v>80</v>
      </c>
      <c r="D7315" t="s">
        <v>93</v>
      </c>
      <c r="E7315" t="s">
        <v>132</v>
      </c>
      <c r="F7315" t="s">
        <v>20942</v>
      </c>
      <c r="G7315" t="s">
        <v>134</v>
      </c>
      <c r="H7315" t="s">
        <v>135</v>
      </c>
      <c r="I7315" t="s">
        <v>136</v>
      </c>
      <c r="J7315" t="s">
        <v>137</v>
      </c>
      <c r="K7315" t="s">
        <v>138</v>
      </c>
      <c r="L7315" t="s">
        <v>20943</v>
      </c>
      <c r="M7315" t="s">
        <v>20944</v>
      </c>
      <c r="N7315">
        <v>1.8891666659999999</v>
      </c>
      <c r="O7315">
        <v>0</v>
      </c>
      <c r="P7315">
        <v>1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0.167324141465655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0.167324141465655</v>
      </c>
    </row>
    <row r="7316" spans="1:31" x14ac:dyDescent="0.25">
      <c r="A7316">
        <v>2430600</v>
      </c>
      <c r="B7316">
        <v>1</v>
      </c>
      <c r="C7316" t="s">
        <v>80</v>
      </c>
      <c r="D7316" t="s">
        <v>104</v>
      </c>
      <c r="E7316" t="s">
        <v>147</v>
      </c>
      <c r="F7316" t="s">
        <v>20945</v>
      </c>
      <c r="G7316" t="s">
        <v>175</v>
      </c>
      <c r="H7316" t="s">
        <v>135</v>
      </c>
      <c r="I7316" t="s">
        <v>136</v>
      </c>
      <c r="J7316" t="s">
        <v>137</v>
      </c>
      <c r="K7316" t="s">
        <v>138</v>
      </c>
      <c r="L7316" t="s">
        <v>20946</v>
      </c>
      <c r="M7316" t="s">
        <v>20947</v>
      </c>
      <c r="N7316">
        <v>4.0722222219999997</v>
      </c>
      <c r="O7316">
        <v>0</v>
      </c>
      <c r="P7316">
        <v>32</v>
      </c>
      <c r="Q7316">
        <v>0</v>
      </c>
      <c r="R7316">
        <v>1</v>
      </c>
      <c r="S7316">
        <v>0</v>
      </c>
      <c r="T7316">
        <v>3</v>
      </c>
      <c r="U7316">
        <v>0</v>
      </c>
      <c r="V7316">
        <v>0</v>
      </c>
      <c r="W7316">
        <v>0</v>
      </c>
      <c r="X7316">
        <v>78.088586018656088</v>
      </c>
      <c r="Y7316">
        <v>0</v>
      </c>
      <c r="Z7316">
        <v>0</v>
      </c>
      <c r="AA7316">
        <v>0</v>
      </c>
      <c r="AB7316">
        <v>20.234218715852482</v>
      </c>
      <c r="AC7316">
        <v>0</v>
      </c>
      <c r="AD7316">
        <v>0</v>
      </c>
      <c r="AE7316">
        <v>98.322804734508566</v>
      </c>
    </row>
    <row r="7317" spans="1:31" x14ac:dyDescent="0.25">
      <c r="A7317">
        <v>2430643</v>
      </c>
      <c r="B7317">
        <v>1</v>
      </c>
      <c r="C7317" t="s">
        <v>80</v>
      </c>
      <c r="D7317" t="s">
        <v>99</v>
      </c>
      <c r="E7317" t="s">
        <v>147</v>
      </c>
      <c r="F7317" t="s">
        <v>12070</v>
      </c>
      <c r="G7317" t="s">
        <v>214</v>
      </c>
      <c r="H7317" t="s">
        <v>135</v>
      </c>
      <c r="I7317" t="s">
        <v>136</v>
      </c>
      <c r="J7317" t="s">
        <v>137</v>
      </c>
      <c r="K7317" t="s">
        <v>138</v>
      </c>
      <c r="L7317" t="s">
        <v>20948</v>
      </c>
      <c r="M7317" t="s">
        <v>20949</v>
      </c>
      <c r="N7317">
        <v>3.3786111110000001</v>
      </c>
      <c r="O7317">
        <v>0</v>
      </c>
      <c r="P7317">
        <v>75</v>
      </c>
      <c r="Q7317">
        <v>0</v>
      </c>
      <c r="R7317">
        <v>0</v>
      </c>
      <c r="S7317">
        <v>0</v>
      </c>
      <c r="T7317">
        <v>21</v>
      </c>
      <c r="U7317">
        <v>0</v>
      </c>
      <c r="V7317">
        <v>0</v>
      </c>
      <c r="W7317">
        <v>0</v>
      </c>
      <c r="X7317">
        <v>41.315075506938072</v>
      </c>
      <c r="Y7317">
        <v>0</v>
      </c>
      <c r="Z7317">
        <v>0</v>
      </c>
      <c r="AA7317">
        <v>0</v>
      </c>
      <c r="AB7317">
        <v>77.300747952356232</v>
      </c>
      <c r="AC7317">
        <v>0</v>
      </c>
      <c r="AD7317">
        <v>0</v>
      </c>
      <c r="AE7317">
        <v>118.6158234592943</v>
      </c>
    </row>
    <row r="7318" spans="1:31" x14ac:dyDescent="0.25">
      <c r="A7318">
        <v>2430620</v>
      </c>
      <c r="B7318">
        <v>1</v>
      </c>
      <c r="C7318" t="s">
        <v>80</v>
      </c>
      <c r="D7318" t="s">
        <v>101</v>
      </c>
      <c r="E7318" t="s">
        <v>290</v>
      </c>
      <c r="F7318" t="s">
        <v>20950</v>
      </c>
      <c r="G7318" t="s">
        <v>175</v>
      </c>
      <c r="H7318" t="s">
        <v>135</v>
      </c>
      <c r="I7318" t="s">
        <v>136</v>
      </c>
      <c r="J7318" t="s">
        <v>137</v>
      </c>
      <c r="K7318" t="s">
        <v>138</v>
      </c>
      <c r="L7318" t="s">
        <v>20951</v>
      </c>
      <c r="M7318" t="s">
        <v>20952</v>
      </c>
      <c r="N7318">
        <v>1.2308333330000001</v>
      </c>
      <c r="O7318">
        <v>0</v>
      </c>
      <c r="P7318">
        <v>115</v>
      </c>
      <c r="Q7318">
        <v>0</v>
      </c>
      <c r="R7318">
        <v>0</v>
      </c>
      <c r="S7318">
        <v>0</v>
      </c>
      <c r="T7318">
        <v>75</v>
      </c>
      <c r="U7318">
        <v>0</v>
      </c>
      <c r="V7318">
        <v>0</v>
      </c>
      <c r="W7318">
        <v>0</v>
      </c>
      <c r="X7318">
        <v>40.142932185431242</v>
      </c>
      <c r="Y7318">
        <v>0</v>
      </c>
      <c r="Z7318">
        <v>0</v>
      </c>
      <c r="AA7318">
        <v>0</v>
      </c>
      <c r="AB7318">
        <v>571.57476268059008</v>
      </c>
      <c r="AC7318">
        <v>0</v>
      </c>
      <c r="AD7318">
        <v>0</v>
      </c>
      <c r="AE7318">
        <v>611.71769486602136</v>
      </c>
    </row>
    <row r="7319" spans="1:31" x14ac:dyDescent="0.25">
      <c r="A7319">
        <v>2430912</v>
      </c>
      <c r="B7319">
        <v>1</v>
      </c>
      <c r="C7319" t="s">
        <v>80</v>
      </c>
      <c r="D7319" t="s">
        <v>84</v>
      </c>
      <c r="E7319" t="s">
        <v>132</v>
      </c>
      <c r="F7319" t="s">
        <v>20953</v>
      </c>
      <c r="G7319" t="s">
        <v>153</v>
      </c>
      <c r="H7319" t="s">
        <v>135</v>
      </c>
      <c r="I7319" t="s">
        <v>136</v>
      </c>
      <c r="J7319" t="s">
        <v>137</v>
      </c>
      <c r="K7319" t="s">
        <v>138</v>
      </c>
      <c r="L7319" t="s">
        <v>20954</v>
      </c>
      <c r="M7319" t="s">
        <v>20955</v>
      </c>
      <c r="N7319">
        <v>2.0102777770000002</v>
      </c>
      <c r="O7319">
        <v>0</v>
      </c>
      <c r="P7319">
        <v>4</v>
      </c>
      <c r="Q7319">
        <v>0</v>
      </c>
      <c r="R7319">
        <v>0</v>
      </c>
      <c r="S7319">
        <v>0</v>
      </c>
      <c r="T7319">
        <v>2</v>
      </c>
      <c r="U7319">
        <v>0</v>
      </c>
      <c r="V7319">
        <v>0</v>
      </c>
      <c r="W7319">
        <v>0</v>
      </c>
      <c r="X7319">
        <v>1.5157447454401416</v>
      </c>
      <c r="Y7319">
        <v>0</v>
      </c>
      <c r="Z7319">
        <v>0</v>
      </c>
      <c r="AA7319">
        <v>0</v>
      </c>
      <c r="AB7319">
        <v>3.9151290605526734</v>
      </c>
      <c r="AC7319">
        <v>0</v>
      </c>
      <c r="AD7319">
        <v>0</v>
      </c>
      <c r="AE7319">
        <v>5.4308738059928148</v>
      </c>
    </row>
    <row r="7320" spans="1:31" x14ac:dyDescent="0.25">
      <c r="A7320">
        <v>2431055</v>
      </c>
      <c r="B7320">
        <v>1</v>
      </c>
      <c r="C7320" t="s">
        <v>80</v>
      </c>
      <c r="D7320" t="s">
        <v>100</v>
      </c>
      <c r="E7320" t="s">
        <v>132</v>
      </c>
      <c r="F7320" t="s">
        <v>20956</v>
      </c>
      <c r="G7320" t="s">
        <v>249</v>
      </c>
      <c r="H7320" t="s">
        <v>135</v>
      </c>
      <c r="I7320" t="s">
        <v>136</v>
      </c>
      <c r="J7320" t="s">
        <v>137</v>
      </c>
      <c r="K7320" t="s">
        <v>138</v>
      </c>
      <c r="L7320" t="s">
        <v>20957</v>
      </c>
      <c r="M7320" t="s">
        <v>20958</v>
      </c>
      <c r="N7320">
        <v>2.335</v>
      </c>
      <c r="O7320">
        <v>0</v>
      </c>
      <c r="P7320">
        <v>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8.047529508948445E-2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8.047529508948445E-2</v>
      </c>
    </row>
    <row r="7321" spans="1:31" x14ac:dyDescent="0.25">
      <c r="A7321">
        <v>2430663</v>
      </c>
      <c r="B7321">
        <v>1</v>
      </c>
      <c r="C7321" t="s">
        <v>80</v>
      </c>
      <c r="D7321" t="s">
        <v>93</v>
      </c>
      <c r="E7321" t="s">
        <v>132</v>
      </c>
      <c r="F7321" t="s">
        <v>14994</v>
      </c>
      <c r="G7321" t="s">
        <v>198</v>
      </c>
      <c r="H7321" t="s">
        <v>135</v>
      </c>
      <c r="I7321" t="s">
        <v>136</v>
      </c>
      <c r="J7321" t="s">
        <v>137</v>
      </c>
      <c r="K7321" t="s">
        <v>138</v>
      </c>
      <c r="L7321" t="s">
        <v>20959</v>
      </c>
      <c r="M7321" t="s">
        <v>20960</v>
      </c>
      <c r="N7321">
        <v>1.7283333329999999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3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6.6241898070906133</v>
      </c>
      <c r="AC7321">
        <v>0</v>
      </c>
      <c r="AD7321">
        <v>0</v>
      </c>
      <c r="AE7321">
        <v>6.6241898070906133</v>
      </c>
    </row>
    <row r="7322" spans="1:31" x14ac:dyDescent="0.25">
      <c r="A7322">
        <v>2430998</v>
      </c>
      <c r="B7322">
        <v>1</v>
      </c>
      <c r="C7322" t="s">
        <v>80</v>
      </c>
      <c r="D7322" t="s">
        <v>98</v>
      </c>
      <c r="E7322" t="s">
        <v>178</v>
      </c>
      <c r="F7322" t="s">
        <v>20961</v>
      </c>
      <c r="G7322" t="s">
        <v>143</v>
      </c>
      <c r="H7322" t="s">
        <v>144</v>
      </c>
      <c r="I7322" t="s">
        <v>136</v>
      </c>
      <c r="J7322" t="s">
        <v>137</v>
      </c>
      <c r="K7322" t="s">
        <v>138</v>
      </c>
      <c r="L7322" t="s">
        <v>20962</v>
      </c>
      <c r="M7322" t="s">
        <v>20963</v>
      </c>
      <c r="N7322">
        <v>0.60305555499999997</v>
      </c>
      <c r="O7322">
        <v>0</v>
      </c>
      <c r="P7322">
        <v>643</v>
      </c>
      <c r="Q7322">
        <v>0</v>
      </c>
      <c r="R7322">
        <v>24</v>
      </c>
      <c r="S7322">
        <v>0</v>
      </c>
      <c r="T7322">
        <v>194</v>
      </c>
      <c r="U7322">
        <v>0</v>
      </c>
      <c r="V7322">
        <v>0</v>
      </c>
      <c r="W7322">
        <v>0</v>
      </c>
      <c r="X7322">
        <v>142.09052283103304</v>
      </c>
      <c r="Y7322">
        <v>0</v>
      </c>
      <c r="Z7322">
        <v>1.2004140048211522</v>
      </c>
      <c r="AA7322">
        <v>0</v>
      </c>
      <c r="AB7322">
        <v>95.074031310482923</v>
      </c>
      <c r="AC7322">
        <v>0</v>
      </c>
      <c r="AD7322">
        <v>0</v>
      </c>
      <c r="AE7322">
        <v>238.36496814633711</v>
      </c>
    </row>
    <row r="7323" spans="1:31" x14ac:dyDescent="0.25">
      <c r="A7323">
        <v>2430706</v>
      </c>
      <c r="B7323">
        <v>1</v>
      </c>
      <c r="C7323" t="s">
        <v>80</v>
      </c>
      <c r="D7323" t="s">
        <v>87</v>
      </c>
      <c r="E7323" t="s">
        <v>156</v>
      </c>
      <c r="F7323" t="s">
        <v>20964</v>
      </c>
      <c r="G7323" t="s">
        <v>355</v>
      </c>
      <c r="H7323" t="s">
        <v>135</v>
      </c>
      <c r="I7323" t="s">
        <v>136</v>
      </c>
      <c r="J7323" t="s">
        <v>137</v>
      </c>
      <c r="K7323" t="s">
        <v>164</v>
      </c>
      <c r="L7323" t="s">
        <v>20965</v>
      </c>
      <c r="M7323" t="s">
        <v>20966</v>
      </c>
      <c r="N7323">
        <v>2.6816666659999999</v>
      </c>
      <c r="O7323">
        <v>0</v>
      </c>
      <c r="P7323">
        <v>196</v>
      </c>
      <c r="Q7323">
        <v>0</v>
      </c>
      <c r="R7323">
        <v>0</v>
      </c>
      <c r="S7323">
        <v>0</v>
      </c>
      <c r="T7323">
        <v>1</v>
      </c>
      <c r="U7323">
        <v>0</v>
      </c>
      <c r="V7323">
        <v>0</v>
      </c>
      <c r="W7323">
        <v>0</v>
      </c>
      <c r="X7323">
        <v>364.93116318874957</v>
      </c>
      <c r="Y7323">
        <v>0</v>
      </c>
      <c r="Z7323">
        <v>0</v>
      </c>
      <c r="AA7323">
        <v>0</v>
      </c>
      <c r="AB7323">
        <v>0.34991217440467498</v>
      </c>
      <c r="AC7323">
        <v>0</v>
      </c>
      <c r="AD7323">
        <v>0</v>
      </c>
      <c r="AE7323">
        <v>365.28107536315423</v>
      </c>
    </row>
    <row r="7324" spans="1:31" x14ac:dyDescent="0.25">
      <c r="A7324">
        <v>2430703</v>
      </c>
      <c r="B7324">
        <v>1</v>
      </c>
      <c r="C7324" t="s">
        <v>80</v>
      </c>
      <c r="D7324" t="s">
        <v>83</v>
      </c>
      <c r="E7324" t="s">
        <v>161</v>
      </c>
      <c r="F7324" t="s">
        <v>20967</v>
      </c>
      <c r="G7324" t="s">
        <v>214</v>
      </c>
      <c r="H7324" t="s">
        <v>144</v>
      </c>
      <c r="I7324" t="s">
        <v>136</v>
      </c>
      <c r="J7324" t="s">
        <v>3</v>
      </c>
      <c r="K7324" t="s">
        <v>138</v>
      </c>
      <c r="L7324" t="s">
        <v>20968</v>
      </c>
      <c r="M7324" t="s">
        <v>20969</v>
      </c>
      <c r="N7324">
        <v>1.031111111</v>
      </c>
      <c r="O7324">
        <v>0</v>
      </c>
      <c r="P7324">
        <v>1091</v>
      </c>
      <c r="Q7324">
        <v>0</v>
      </c>
      <c r="R7324">
        <v>0</v>
      </c>
      <c r="S7324">
        <v>2</v>
      </c>
      <c r="T7324">
        <v>819</v>
      </c>
      <c r="U7324">
        <v>0</v>
      </c>
      <c r="V7324">
        <v>0</v>
      </c>
      <c r="W7324">
        <v>0</v>
      </c>
      <c r="X7324">
        <v>530.70801446328608</v>
      </c>
      <c r="Y7324">
        <v>0</v>
      </c>
      <c r="Z7324">
        <v>0</v>
      </c>
      <c r="AA7324">
        <v>597.33877244305381</v>
      </c>
      <c r="AB7324">
        <v>1742.3614038903565</v>
      </c>
      <c r="AC7324">
        <v>0</v>
      </c>
      <c r="AD7324">
        <v>0</v>
      </c>
      <c r="AE7324">
        <v>2870.4081907966965</v>
      </c>
    </row>
    <row r="7325" spans="1:31" x14ac:dyDescent="0.25">
      <c r="A7325">
        <v>2431035</v>
      </c>
      <c r="B7325">
        <v>1</v>
      </c>
      <c r="C7325" t="s">
        <v>80</v>
      </c>
      <c r="D7325" t="s">
        <v>96</v>
      </c>
      <c r="E7325" t="s">
        <v>132</v>
      </c>
      <c r="F7325" t="s">
        <v>20970</v>
      </c>
      <c r="G7325" t="s">
        <v>134</v>
      </c>
      <c r="H7325" t="s">
        <v>135</v>
      </c>
      <c r="I7325" t="s">
        <v>136</v>
      </c>
      <c r="J7325" t="s">
        <v>137</v>
      </c>
      <c r="K7325" t="s">
        <v>138</v>
      </c>
      <c r="L7325" t="s">
        <v>20971</v>
      </c>
      <c r="M7325" t="s">
        <v>20972</v>
      </c>
      <c r="N7325">
        <v>1.6375</v>
      </c>
      <c r="O7325">
        <v>0</v>
      </c>
      <c r="P7325">
        <v>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0.41402795388955005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0.41402795388955005</v>
      </c>
    </row>
    <row r="7326" spans="1:31" x14ac:dyDescent="0.25">
      <c r="A7326">
        <v>2430540</v>
      </c>
      <c r="B7326">
        <v>1</v>
      </c>
      <c r="C7326" t="s">
        <v>80</v>
      </c>
      <c r="D7326" t="s">
        <v>100</v>
      </c>
      <c r="E7326" t="s">
        <v>178</v>
      </c>
      <c r="F7326" t="s">
        <v>20973</v>
      </c>
      <c r="G7326" t="s">
        <v>355</v>
      </c>
      <c r="H7326" t="s">
        <v>144</v>
      </c>
      <c r="I7326" t="s">
        <v>136</v>
      </c>
      <c r="J7326" t="s">
        <v>137</v>
      </c>
      <c r="K7326" t="s">
        <v>164</v>
      </c>
      <c r="L7326" t="s">
        <v>20974</v>
      </c>
      <c r="M7326" t="s">
        <v>20975</v>
      </c>
      <c r="N7326">
        <v>7.4644444439999997</v>
      </c>
      <c r="O7326">
        <v>9</v>
      </c>
      <c r="P7326">
        <v>27</v>
      </c>
      <c r="Q7326">
        <v>68</v>
      </c>
      <c r="R7326">
        <v>84</v>
      </c>
      <c r="S7326">
        <v>16</v>
      </c>
      <c r="T7326">
        <v>36</v>
      </c>
      <c r="U7326">
        <v>0</v>
      </c>
      <c r="V7326">
        <v>0</v>
      </c>
      <c r="W7326">
        <v>24.871160712920691</v>
      </c>
      <c r="X7326">
        <v>24.766183001129974</v>
      </c>
      <c r="Y7326">
        <v>144.23764589028693</v>
      </c>
      <c r="Z7326">
        <v>73.427530992499968</v>
      </c>
      <c r="AA7326">
        <v>564.10881439451327</v>
      </c>
      <c r="AB7326">
        <v>280.67489049537153</v>
      </c>
      <c r="AC7326">
        <v>0</v>
      </c>
      <c r="AD7326">
        <v>0</v>
      </c>
      <c r="AE7326">
        <v>1112.0862254867225</v>
      </c>
    </row>
    <row r="7327" spans="1:31" x14ac:dyDescent="0.25">
      <c r="A7327">
        <v>2431081</v>
      </c>
      <c r="B7327">
        <v>1</v>
      </c>
      <c r="C7327" t="s">
        <v>80</v>
      </c>
      <c r="D7327" t="s">
        <v>83</v>
      </c>
      <c r="E7327" t="s">
        <v>156</v>
      </c>
      <c r="F7327" t="s">
        <v>20976</v>
      </c>
      <c r="G7327" t="s">
        <v>175</v>
      </c>
      <c r="H7327" t="s">
        <v>135</v>
      </c>
      <c r="I7327" t="s">
        <v>136</v>
      </c>
      <c r="J7327" t="s">
        <v>137</v>
      </c>
      <c r="K7327" t="s">
        <v>138</v>
      </c>
      <c r="L7327" t="s">
        <v>20977</v>
      </c>
      <c r="M7327" t="s">
        <v>20978</v>
      </c>
      <c r="N7327">
        <v>1.554166666</v>
      </c>
      <c r="O7327">
        <v>0</v>
      </c>
      <c r="P7327">
        <v>1</v>
      </c>
      <c r="Q7327">
        <v>0</v>
      </c>
      <c r="R7327">
        <v>0</v>
      </c>
      <c r="S7327">
        <v>0</v>
      </c>
      <c r="T7327">
        <v>229</v>
      </c>
      <c r="U7327">
        <v>0</v>
      </c>
      <c r="V7327">
        <v>11</v>
      </c>
      <c r="W7327">
        <v>0</v>
      </c>
      <c r="X7327">
        <v>0.31785829833838669</v>
      </c>
      <c r="Y7327">
        <v>0</v>
      </c>
      <c r="Z7327">
        <v>0</v>
      </c>
      <c r="AA7327">
        <v>0</v>
      </c>
      <c r="AB7327">
        <v>325.73522830336822</v>
      </c>
      <c r="AC7327">
        <v>0</v>
      </c>
      <c r="AD7327">
        <v>264.37520369187473</v>
      </c>
      <c r="AE7327">
        <v>590.42829029358131</v>
      </c>
    </row>
    <row r="7328" spans="1:31" x14ac:dyDescent="0.25">
      <c r="A7328">
        <v>2430597</v>
      </c>
      <c r="B7328">
        <v>1</v>
      </c>
      <c r="C7328" t="s">
        <v>81</v>
      </c>
      <c r="D7328" t="s">
        <v>118</v>
      </c>
      <c r="E7328" t="s">
        <v>132</v>
      </c>
      <c r="F7328" t="s">
        <v>20979</v>
      </c>
      <c r="G7328" t="s">
        <v>134</v>
      </c>
      <c r="H7328" t="s">
        <v>135</v>
      </c>
      <c r="I7328" t="s">
        <v>136</v>
      </c>
      <c r="J7328" t="s">
        <v>137</v>
      </c>
      <c r="K7328" t="s">
        <v>138</v>
      </c>
      <c r="L7328" t="s">
        <v>20980</v>
      </c>
      <c r="M7328" t="s">
        <v>20981</v>
      </c>
      <c r="N7328">
        <v>1.000277777</v>
      </c>
      <c r="O7328">
        <v>0</v>
      </c>
      <c r="P7328">
        <v>1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0.54336320846799313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0.54336320846799313</v>
      </c>
    </row>
    <row r="7329" spans="1:31" x14ac:dyDescent="0.25">
      <c r="A7329">
        <v>2430454</v>
      </c>
      <c r="B7329">
        <v>1</v>
      </c>
      <c r="C7329" t="s">
        <v>81</v>
      </c>
      <c r="D7329" t="s">
        <v>118</v>
      </c>
      <c r="E7329" t="s">
        <v>161</v>
      </c>
      <c r="F7329" t="s">
        <v>20982</v>
      </c>
      <c r="G7329" t="s">
        <v>20983</v>
      </c>
      <c r="H7329" t="s">
        <v>144</v>
      </c>
      <c r="I7329" t="s">
        <v>136</v>
      </c>
      <c r="J7329" t="s">
        <v>137</v>
      </c>
      <c r="K7329" t="s">
        <v>138</v>
      </c>
      <c r="L7329" t="s">
        <v>20984</v>
      </c>
      <c r="M7329" t="s">
        <v>20985</v>
      </c>
      <c r="N7329">
        <v>0.70027777700000005</v>
      </c>
      <c r="O7329">
        <v>0</v>
      </c>
      <c r="P7329">
        <v>257</v>
      </c>
      <c r="Q7329">
        <v>0</v>
      </c>
      <c r="R7329">
        <v>2</v>
      </c>
      <c r="S7329">
        <v>0</v>
      </c>
      <c r="T7329">
        <v>4</v>
      </c>
      <c r="U7329">
        <v>0</v>
      </c>
      <c r="V7329">
        <v>0</v>
      </c>
      <c r="W7329">
        <v>0</v>
      </c>
      <c r="X7329">
        <v>45.433041223566647</v>
      </c>
      <c r="Y7329">
        <v>0</v>
      </c>
      <c r="Z7329">
        <v>0</v>
      </c>
      <c r="AA7329">
        <v>0</v>
      </c>
      <c r="AB7329">
        <v>0.97770615410417072</v>
      </c>
      <c r="AC7329">
        <v>0</v>
      </c>
      <c r="AD7329">
        <v>0</v>
      </c>
      <c r="AE7329">
        <v>46.410747377670816</v>
      </c>
    </row>
    <row r="7330" spans="1:31" x14ac:dyDescent="0.25">
      <c r="A7330">
        <v>2430666</v>
      </c>
      <c r="B7330">
        <v>1</v>
      </c>
      <c r="C7330" t="s">
        <v>81</v>
      </c>
      <c r="D7330" t="s">
        <v>112</v>
      </c>
      <c r="E7330" t="s">
        <v>178</v>
      </c>
      <c r="F7330" t="s">
        <v>3847</v>
      </c>
      <c r="G7330" t="s">
        <v>143</v>
      </c>
      <c r="H7330" t="s">
        <v>144</v>
      </c>
      <c r="I7330" t="s">
        <v>136</v>
      </c>
      <c r="J7330" t="s">
        <v>137</v>
      </c>
      <c r="K7330" t="s">
        <v>138</v>
      </c>
      <c r="L7330" t="s">
        <v>20986</v>
      </c>
      <c r="M7330" t="s">
        <v>20987</v>
      </c>
      <c r="N7330">
        <v>0.93388888800000003</v>
      </c>
      <c r="O7330">
        <v>1</v>
      </c>
      <c r="P7330">
        <v>3</v>
      </c>
      <c r="Q7330">
        <v>13</v>
      </c>
      <c r="R7330">
        <v>68</v>
      </c>
      <c r="S7330">
        <v>5</v>
      </c>
      <c r="T7330">
        <v>7</v>
      </c>
      <c r="U7330">
        <v>0</v>
      </c>
      <c r="V7330">
        <v>0</v>
      </c>
      <c r="W7330">
        <v>0.21876087642715833</v>
      </c>
      <c r="X7330">
        <v>0</v>
      </c>
      <c r="Y7330">
        <v>320.03924073631606</v>
      </c>
      <c r="Z7330">
        <v>7.6351430712835739</v>
      </c>
      <c r="AA7330">
        <v>6.2496500152081618</v>
      </c>
      <c r="AB7330">
        <v>9.18651291900958</v>
      </c>
      <c r="AC7330">
        <v>0</v>
      </c>
      <c r="AD7330">
        <v>0</v>
      </c>
      <c r="AE7330">
        <v>343.32930761824451</v>
      </c>
    </row>
    <row r="7331" spans="1:31" x14ac:dyDescent="0.25">
      <c r="A7331">
        <v>2430497</v>
      </c>
      <c r="B7331">
        <v>1</v>
      </c>
      <c r="C7331" t="s">
        <v>80</v>
      </c>
      <c r="D7331" t="s">
        <v>93</v>
      </c>
      <c r="E7331" t="s">
        <v>132</v>
      </c>
      <c r="F7331" t="s">
        <v>7909</v>
      </c>
      <c r="G7331" t="s">
        <v>134</v>
      </c>
      <c r="H7331" t="s">
        <v>135</v>
      </c>
      <c r="I7331" t="s">
        <v>136</v>
      </c>
      <c r="J7331" t="s">
        <v>137</v>
      </c>
      <c r="K7331" t="s">
        <v>138</v>
      </c>
      <c r="L7331" t="s">
        <v>20988</v>
      </c>
      <c r="M7331" t="s">
        <v>20989</v>
      </c>
      <c r="N7331">
        <v>1.3286111110000001</v>
      </c>
      <c r="O7331">
        <v>0</v>
      </c>
      <c r="P7331">
        <v>3</v>
      </c>
      <c r="Q7331">
        <v>0</v>
      </c>
      <c r="R7331">
        <v>0</v>
      </c>
      <c r="S7331">
        <v>0</v>
      </c>
      <c r="T7331">
        <v>1</v>
      </c>
      <c r="U7331">
        <v>0</v>
      </c>
      <c r="V7331">
        <v>0</v>
      </c>
      <c r="W7331">
        <v>0</v>
      </c>
      <c r="X7331">
        <v>1.932661400047136</v>
      </c>
      <c r="Y7331">
        <v>0</v>
      </c>
      <c r="Z7331">
        <v>0</v>
      </c>
      <c r="AA7331">
        <v>0</v>
      </c>
      <c r="AB7331">
        <v>0.28903470798310277</v>
      </c>
      <c r="AC7331">
        <v>0</v>
      </c>
      <c r="AD7331">
        <v>0</v>
      </c>
      <c r="AE7331">
        <v>2.2216961080302386</v>
      </c>
    </row>
    <row r="7332" spans="1:31" x14ac:dyDescent="0.25">
      <c r="A7332">
        <v>2430603</v>
      </c>
      <c r="B7332">
        <v>1</v>
      </c>
      <c r="C7332" t="s">
        <v>81</v>
      </c>
      <c r="D7332" t="s">
        <v>114</v>
      </c>
      <c r="E7332" t="s">
        <v>132</v>
      </c>
      <c r="F7332" t="s">
        <v>20990</v>
      </c>
      <c r="G7332" t="s">
        <v>134</v>
      </c>
      <c r="H7332" t="s">
        <v>135</v>
      </c>
      <c r="I7332" t="s">
        <v>136</v>
      </c>
      <c r="J7332" t="s">
        <v>137</v>
      </c>
      <c r="K7332" t="s">
        <v>138</v>
      </c>
      <c r="L7332" t="s">
        <v>20991</v>
      </c>
      <c r="M7332" t="s">
        <v>20992</v>
      </c>
      <c r="N7332">
        <v>1.8094444439999999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1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0.25928679467259558</v>
      </c>
      <c r="AC7332">
        <v>0</v>
      </c>
      <c r="AD7332">
        <v>0</v>
      </c>
      <c r="AE7332">
        <v>0.25928679467259558</v>
      </c>
    </row>
    <row r="7333" spans="1:31" x14ac:dyDescent="0.25">
      <c r="A7333">
        <v>2430852</v>
      </c>
      <c r="B7333">
        <v>1</v>
      </c>
      <c r="C7333" t="s">
        <v>80</v>
      </c>
      <c r="D7333" t="s">
        <v>84</v>
      </c>
      <c r="E7333" t="s">
        <v>147</v>
      </c>
      <c r="F7333" t="s">
        <v>20993</v>
      </c>
      <c r="G7333" t="s">
        <v>171</v>
      </c>
      <c r="H7333" t="s">
        <v>135</v>
      </c>
      <c r="I7333" t="s">
        <v>136</v>
      </c>
      <c r="J7333" t="s">
        <v>137</v>
      </c>
      <c r="K7333" t="s">
        <v>138</v>
      </c>
      <c r="L7333" t="s">
        <v>20994</v>
      </c>
      <c r="M7333" t="s">
        <v>20995</v>
      </c>
      <c r="N7333">
        <v>3.0188888880000002</v>
      </c>
      <c r="O7333">
        <v>0</v>
      </c>
      <c r="P7333">
        <v>1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2.1032700409823843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2.1032700409823843</v>
      </c>
    </row>
    <row r="7334" spans="1:31" x14ac:dyDescent="0.25">
      <c r="A7334">
        <v>2430746</v>
      </c>
      <c r="B7334">
        <v>1</v>
      </c>
      <c r="C7334" t="s">
        <v>80</v>
      </c>
      <c r="D7334" t="s">
        <v>93</v>
      </c>
      <c r="E7334" t="s">
        <v>147</v>
      </c>
      <c r="F7334" t="s">
        <v>20996</v>
      </c>
      <c r="G7334" t="s">
        <v>1901</v>
      </c>
      <c r="H7334" t="s">
        <v>135</v>
      </c>
      <c r="I7334" t="s">
        <v>136</v>
      </c>
      <c r="J7334" t="s">
        <v>137</v>
      </c>
      <c r="K7334" t="s">
        <v>138</v>
      </c>
      <c r="L7334" t="s">
        <v>20997</v>
      </c>
      <c r="M7334" t="s">
        <v>20998</v>
      </c>
      <c r="N7334">
        <v>3.0547222220000001</v>
      </c>
      <c r="O7334">
        <v>0</v>
      </c>
      <c r="P7334">
        <v>60</v>
      </c>
      <c r="Q7334">
        <v>0</v>
      </c>
      <c r="R7334">
        <v>0</v>
      </c>
      <c r="S7334">
        <v>0</v>
      </c>
      <c r="T7334">
        <v>15</v>
      </c>
      <c r="U7334">
        <v>0</v>
      </c>
      <c r="V7334">
        <v>0</v>
      </c>
      <c r="W7334">
        <v>0</v>
      </c>
      <c r="X7334">
        <v>31.886061201247642</v>
      </c>
      <c r="Y7334">
        <v>0</v>
      </c>
      <c r="Z7334">
        <v>0</v>
      </c>
      <c r="AA7334">
        <v>0</v>
      </c>
      <c r="AB7334">
        <v>3.6892751993912163</v>
      </c>
      <c r="AC7334">
        <v>0</v>
      </c>
      <c r="AD7334">
        <v>0</v>
      </c>
      <c r="AE7334">
        <v>35.575336400638861</v>
      </c>
    </row>
    <row r="7335" spans="1:31" x14ac:dyDescent="0.25">
      <c r="A7335">
        <v>2430909</v>
      </c>
      <c r="B7335">
        <v>1</v>
      </c>
      <c r="C7335" t="s">
        <v>80</v>
      </c>
      <c r="D7335" t="s">
        <v>97</v>
      </c>
      <c r="E7335" t="s">
        <v>178</v>
      </c>
      <c r="F7335" t="s">
        <v>20999</v>
      </c>
      <c r="G7335" t="s">
        <v>143</v>
      </c>
      <c r="H7335" t="s">
        <v>144</v>
      </c>
      <c r="I7335" t="s">
        <v>136</v>
      </c>
      <c r="J7335" t="s">
        <v>137</v>
      </c>
      <c r="K7335" t="s">
        <v>138</v>
      </c>
      <c r="L7335" t="s">
        <v>21000</v>
      </c>
      <c r="M7335" t="s">
        <v>21001</v>
      </c>
      <c r="N7335">
        <v>0.38027777699999998</v>
      </c>
      <c r="O7335">
        <v>9</v>
      </c>
      <c r="P7335">
        <v>2101</v>
      </c>
      <c r="Q7335">
        <v>0</v>
      </c>
      <c r="R7335">
        <v>27</v>
      </c>
      <c r="S7335">
        <v>5</v>
      </c>
      <c r="T7335">
        <v>203</v>
      </c>
      <c r="U7335">
        <v>0</v>
      </c>
      <c r="V7335">
        <v>1</v>
      </c>
      <c r="W7335">
        <v>132.43716792140813</v>
      </c>
      <c r="X7335">
        <v>300.53623708812677</v>
      </c>
      <c r="Y7335">
        <v>0</v>
      </c>
      <c r="Z7335">
        <v>3.5811675156493399</v>
      </c>
      <c r="AA7335">
        <v>17.80015203097102</v>
      </c>
      <c r="AB7335">
        <v>118.9272507324186</v>
      </c>
      <c r="AC7335">
        <v>0</v>
      </c>
      <c r="AD7335">
        <v>2.2365042399358463</v>
      </c>
      <c r="AE7335">
        <v>575.51847952850972</v>
      </c>
    </row>
    <row r="7336" spans="1:31" x14ac:dyDescent="0.25">
      <c r="A7336">
        <v>2430660</v>
      </c>
      <c r="B7336">
        <v>1</v>
      </c>
      <c r="C7336" t="s">
        <v>80</v>
      </c>
      <c r="D7336" t="s">
        <v>107</v>
      </c>
      <c r="E7336" t="s">
        <v>156</v>
      </c>
      <c r="F7336" t="s">
        <v>21002</v>
      </c>
      <c r="G7336" t="s">
        <v>158</v>
      </c>
      <c r="H7336" t="s">
        <v>135</v>
      </c>
      <c r="I7336" t="s">
        <v>136</v>
      </c>
      <c r="J7336" t="s">
        <v>137</v>
      </c>
      <c r="K7336" t="s">
        <v>138</v>
      </c>
      <c r="L7336" t="s">
        <v>21003</v>
      </c>
      <c r="M7336" t="s">
        <v>21004</v>
      </c>
      <c r="N7336">
        <v>2.0552777770000001</v>
      </c>
      <c r="O7336">
        <v>0</v>
      </c>
      <c r="P7336">
        <v>132</v>
      </c>
      <c r="Q7336">
        <v>0</v>
      </c>
      <c r="R7336">
        <v>0</v>
      </c>
      <c r="S7336">
        <v>0</v>
      </c>
      <c r="T7336">
        <v>8</v>
      </c>
      <c r="U7336">
        <v>0</v>
      </c>
      <c r="V7336">
        <v>0</v>
      </c>
      <c r="W7336">
        <v>0</v>
      </c>
      <c r="X7336">
        <v>36.27297801798403</v>
      </c>
      <c r="Y7336">
        <v>0</v>
      </c>
      <c r="Z7336">
        <v>0</v>
      </c>
      <c r="AA7336">
        <v>0</v>
      </c>
      <c r="AB7336">
        <v>14.243875457865057</v>
      </c>
      <c r="AC7336">
        <v>0</v>
      </c>
      <c r="AD7336">
        <v>0</v>
      </c>
      <c r="AE7336">
        <v>50.516853475849089</v>
      </c>
    </row>
    <row r="7337" spans="1:31" x14ac:dyDescent="0.25">
      <c r="A7337">
        <v>2430560</v>
      </c>
      <c r="B7337">
        <v>1</v>
      </c>
      <c r="C7337" t="s">
        <v>80</v>
      </c>
      <c r="D7337" t="s">
        <v>93</v>
      </c>
      <c r="E7337" t="s">
        <v>178</v>
      </c>
      <c r="F7337" t="s">
        <v>21005</v>
      </c>
      <c r="G7337" t="s">
        <v>187</v>
      </c>
      <c r="H7337" t="s">
        <v>144</v>
      </c>
      <c r="I7337" t="s">
        <v>136</v>
      </c>
      <c r="J7337" t="s">
        <v>137</v>
      </c>
      <c r="K7337" t="s">
        <v>164</v>
      </c>
      <c r="L7337" t="s">
        <v>21006</v>
      </c>
      <c r="M7337" t="s">
        <v>21007</v>
      </c>
      <c r="N7337">
        <v>7.0222222219999999</v>
      </c>
      <c r="O7337">
        <v>2</v>
      </c>
      <c r="P7337">
        <v>1541</v>
      </c>
      <c r="Q7337">
        <v>19</v>
      </c>
      <c r="R7337">
        <v>837</v>
      </c>
      <c r="S7337">
        <v>14</v>
      </c>
      <c r="T7337">
        <v>473</v>
      </c>
      <c r="U7337">
        <v>1</v>
      </c>
      <c r="V7337">
        <v>0</v>
      </c>
      <c r="W7337">
        <v>29.503996133272491</v>
      </c>
      <c r="X7337">
        <v>215.34443231448358</v>
      </c>
      <c r="Y7337">
        <v>73.336933868361001</v>
      </c>
      <c r="Z7337">
        <v>96.097344111086969</v>
      </c>
      <c r="AA7337">
        <v>264.96372462629739</v>
      </c>
      <c r="AB7337">
        <v>1530.3392383048611</v>
      </c>
      <c r="AC7337">
        <v>741.82243812966726</v>
      </c>
      <c r="AD7337">
        <v>0</v>
      </c>
      <c r="AE7337">
        <v>2951.4081074880301</v>
      </c>
    </row>
    <row r="7338" spans="1:31" x14ac:dyDescent="0.25">
      <c r="A7338">
        <v>2430775</v>
      </c>
      <c r="B7338">
        <v>1</v>
      </c>
      <c r="C7338" t="s">
        <v>81</v>
      </c>
      <c r="D7338" t="s">
        <v>127</v>
      </c>
      <c r="E7338" t="s">
        <v>141</v>
      </c>
      <c r="F7338" t="s">
        <v>1920</v>
      </c>
      <c r="G7338" t="s">
        <v>143</v>
      </c>
      <c r="H7338" t="s">
        <v>144</v>
      </c>
      <c r="I7338" t="s">
        <v>136</v>
      </c>
      <c r="J7338" t="s">
        <v>137</v>
      </c>
      <c r="K7338" t="s">
        <v>138</v>
      </c>
      <c r="L7338" t="s">
        <v>21008</v>
      </c>
      <c r="M7338" t="s">
        <v>21009</v>
      </c>
      <c r="N7338">
        <v>2.8491666659999999</v>
      </c>
      <c r="O7338">
        <v>9</v>
      </c>
      <c r="P7338">
        <v>3</v>
      </c>
      <c r="Q7338">
        <v>284</v>
      </c>
      <c r="R7338">
        <v>41</v>
      </c>
      <c r="S7338">
        <v>17</v>
      </c>
      <c r="T7338">
        <v>3</v>
      </c>
      <c r="U7338">
        <v>0</v>
      </c>
      <c r="V7338">
        <v>0</v>
      </c>
      <c r="W7338">
        <v>5.936047680358401</v>
      </c>
      <c r="X7338">
        <v>0</v>
      </c>
      <c r="Y7338">
        <v>204.03492296034429</v>
      </c>
      <c r="Z7338">
        <v>23.742796698309039</v>
      </c>
      <c r="AA7338">
        <v>144.67676390217821</v>
      </c>
      <c r="AB7338">
        <v>5.5819334374826663</v>
      </c>
      <c r="AC7338">
        <v>0</v>
      </c>
      <c r="AD7338">
        <v>0</v>
      </c>
      <c r="AE7338">
        <v>383.97246467867262</v>
      </c>
    </row>
    <row r="7339" spans="1:31" x14ac:dyDescent="0.25">
      <c r="A7339">
        <v>2431107</v>
      </c>
      <c r="B7339">
        <v>1</v>
      </c>
      <c r="C7339" t="s">
        <v>80</v>
      </c>
      <c r="D7339" t="s">
        <v>104</v>
      </c>
      <c r="E7339" t="s">
        <v>132</v>
      </c>
      <c r="F7339" t="s">
        <v>21010</v>
      </c>
      <c r="G7339" t="s">
        <v>198</v>
      </c>
      <c r="H7339" t="s">
        <v>135</v>
      </c>
      <c r="I7339" t="s">
        <v>136</v>
      </c>
      <c r="J7339" t="s">
        <v>137</v>
      </c>
      <c r="K7339" t="s">
        <v>138</v>
      </c>
      <c r="L7339" t="s">
        <v>21011</v>
      </c>
      <c r="M7339" t="s">
        <v>21012</v>
      </c>
      <c r="N7339">
        <v>1.9197222220000001</v>
      </c>
      <c r="O7339">
        <v>0</v>
      </c>
      <c r="P7339">
        <v>13</v>
      </c>
      <c r="Q7339">
        <v>0</v>
      </c>
      <c r="R7339">
        <v>0</v>
      </c>
      <c r="S7339">
        <v>0</v>
      </c>
      <c r="T7339">
        <v>1</v>
      </c>
      <c r="U7339">
        <v>0</v>
      </c>
      <c r="V7339">
        <v>0</v>
      </c>
      <c r="W7339">
        <v>0</v>
      </c>
      <c r="X7339">
        <v>5.1681368267018408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5.1681368267018408</v>
      </c>
    </row>
    <row r="7340" spans="1:31" x14ac:dyDescent="0.25">
      <c r="A7340">
        <v>2430443</v>
      </c>
      <c r="B7340">
        <v>1</v>
      </c>
      <c r="C7340" t="s">
        <v>80</v>
      </c>
      <c r="D7340" t="s">
        <v>82</v>
      </c>
      <c r="E7340" t="s">
        <v>132</v>
      </c>
      <c r="F7340" t="s">
        <v>21013</v>
      </c>
      <c r="G7340" t="s">
        <v>153</v>
      </c>
      <c r="H7340" t="s">
        <v>135</v>
      </c>
      <c r="I7340" t="s">
        <v>136</v>
      </c>
      <c r="J7340" t="s">
        <v>137</v>
      </c>
      <c r="K7340" t="s">
        <v>138</v>
      </c>
      <c r="L7340" t="s">
        <v>21014</v>
      </c>
      <c r="M7340" t="s">
        <v>21015</v>
      </c>
      <c r="N7340">
        <v>0.73583333299999998</v>
      </c>
      <c r="O7340">
        <v>0</v>
      </c>
      <c r="P7340">
        <v>10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1.6005550390759611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1.6005550390759611</v>
      </c>
    </row>
    <row r="7341" spans="1:31" x14ac:dyDescent="0.25">
      <c r="A7341">
        <v>2430466</v>
      </c>
      <c r="B7341">
        <v>1</v>
      </c>
      <c r="C7341" t="s">
        <v>80</v>
      </c>
      <c r="D7341" t="s">
        <v>90</v>
      </c>
      <c r="E7341" t="s">
        <v>229</v>
      </c>
      <c r="F7341" t="s">
        <v>21016</v>
      </c>
      <c r="G7341" t="s">
        <v>143</v>
      </c>
      <c r="H7341" t="s">
        <v>144</v>
      </c>
      <c r="I7341" t="s">
        <v>136</v>
      </c>
      <c r="J7341" t="s">
        <v>137</v>
      </c>
      <c r="K7341" t="s">
        <v>138</v>
      </c>
      <c r="L7341" t="s">
        <v>21017</v>
      </c>
      <c r="M7341" t="s">
        <v>21018</v>
      </c>
      <c r="N7341">
        <v>0.778888888</v>
      </c>
      <c r="O7341">
        <v>0</v>
      </c>
      <c r="P7341">
        <v>65</v>
      </c>
      <c r="Q7341">
        <v>0</v>
      </c>
      <c r="R7341">
        <v>0</v>
      </c>
      <c r="S7341">
        <v>0</v>
      </c>
      <c r="T7341">
        <v>1045</v>
      </c>
      <c r="U7341">
        <v>0</v>
      </c>
      <c r="V7341">
        <v>20</v>
      </c>
      <c r="W7341">
        <v>0</v>
      </c>
      <c r="X7341">
        <v>7.7643892574980606</v>
      </c>
      <c r="Y7341">
        <v>0</v>
      </c>
      <c r="Z7341">
        <v>0</v>
      </c>
      <c r="AA7341">
        <v>0</v>
      </c>
      <c r="AB7341">
        <v>757.94826617151193</v>
      </c>
      <c r="AC7341">
        <v>0</v>
      </c>
      <c r="AD7341">
        <v>80.967386574794418</v>
      </c>
      <c r="AE7341">
        <v>846.68004200380437</v>
      </c>
    </row>
    <row r="7342" spans="1:31" x14ac:dyDescent="0.25">
      <c r="A7342">
        <v>2430944</v>
      </c>
      <c r="B7342">
        <v>1</v>
      </c>
      <c r="C7342" t="s">
        <v>80</v>
      </c>
      <c r="D7342" t="s">
        <v>84</v>
      </c>
      <c r="E7342" t="s">
        <v>161</v>
      </c>
      <c r="F7342" t="s">
        <v>21019</v>
      </c>
      <c r="G7342" t="s">
        <v>214</v>
      </c>
      <c r="H7342" t="s">
        <v>144</v>
      </c>
      <c r="I7342" t="s">
        <v>136</v>
      </c>
      <c r="J7342" t="s">
        <v>3</v>
      </c>
      <c r="K7342" t="s">
        <v>138</v>
      </c>
      <c r="L7342" t="s">
        <v>21020</v>
      </c>
      <c r="M7342" t="s">
        <v>21021</v>
      </c>
      <c r="N7342">
        <v>2.685277777</v>
      </c>
      <c r="O7342">
        <v>0</v>
      </c>
      <c r="P7342">
        <v>239</v>
      </c>
      <c r="Q7342">
        <v>0</v>
      </c>
      <c r="R7342">
        <v>0</v>
      </c>
      <c r="S7342">
        <v>0</v>
      </c>
      <c r="T7342">
        <v>4</v>
      </c>
      <c r="U7342">
        <v>0</v>
      </c>
      <c r="V7342">
        <v>0</v>
      </c>
      <c r="W7342">
        <v>0</v>
      </c>
      <c r="X7342">
        <v>175.71444369230434</v>
      </c>
      <c r="Y7342">
        <v>0</v>
      </c>
      <c r="Z7342">
        <v>0</v>
      </c>
      <c r="AA7342">
        <v>0</v>
      </c>
      <c r="AB7342">
        <v>34.288188942519412</v>
      </c>
      <c r="AC7342">
        <v>0</v>
      </c>
      <c r="AD7342">
        <v>0</v>
      </c>
      <c r="AE7342">
        <v>210.00263263482375</v>
      </c>
    </row>
    <row r="7343" spans="1:31" x14ac:dyDescent="0.25">
      <c r="A7343">
        <v>2430543</v>
      </c>
      <c r="B7343">
        <v>1</v>
      </c>
      <c r="C7343" t="s">
        <v>80</v>
      </c>
      <c r="D7343" t="s">
        <v>104</v>
      </c>
      <c r="E7343" t="s">
        <v>178</v>
      </c>
      <c r="F7343" t="s">
        <v>6775</v>
      </c>
      <c r="G7343" t="s">
        <v>355</v>
      </c>
      <c r="H7343" t="s">
        <v>144</v>
      </c>
      <c r="I7343" t="s">
        <v>136</v>
      </c>
      <c r="J7343" t="s">
        <v>137</v>
      </c>
      <c r="K7343" t="s">
        <v>164</v>
      </c>
      <c r="L7343" t="s">
        <v>21022</v>
      </c>
      <c r="M7343" t="s">
        <v>21023</v>
      </c>
      <c r="N7343">
        <v>6.22</v>
      </c>
      <c r="O7343">
        <v>34</v>
      </c>
      <c r="P7343">
        <v>1997</v>
      </c>
      <c r="Q7343">
        <v>117</v>
      </c>
      <c r="R7343">
        <v>158</v>
      </c>
      <c r="S7343">
        <v>39</v>
      </c>
      <c r="T7343">
        <v>223</v>
      </c>
      <c r="U7343">
        <v>3</v>
      </c>
      <c r="V7343">
        <v>1</v>
      </c>
      <c r="W7343">
        <v>489.59755055960363</v>
      </c>
      <c r="X7343">
        <v>3475.0737553524436</v>
      </c>
      <c r="Y7343">
        <v>641.48077990256002</v>
      </c>
      <c r="Z7343">
        <v>22.613657433816059</v>
      </c>
      <c r="AA7343">
        <v>1156.4995380712792</v>
      </c>
      <c r="AB7343">
        <v>1341.8717793520059</v>
      </c>
      <c r="AC7343">
        <v>610.05123702432104</v>
      </c>
      <c r="AD7343">
        <v>33.90296588152713</v>
      </c>
      <c r="AE7343">
        <v>7771.0912635775567</v>
      </c>
    </row>
    <row r="7344" spans="1:31" x14ac:dyDescent="0.25">
      <c r="A7344">
        <v>2431067</v>
      </c>
      <c r="B7344">
        <v>1</v>
      </c>
      <c r="C7344" t="s">
        <v>80</v>
      </c>
      <c r="D7344" t="s">
        <v>88</v>
      </c>
      <c r="E7344" t="s">
        <v>132</v>
      </c>
      <c r="F7344" t="s">
        <v>2367</v>
      </c>
      <c r="G7344" t="s">
        <v>153</v>
      </c>
      <c r="H7344" t="s">
        <v>135</v>
      </c>
      <c r="I7344" t="s">
        <v>136</v>
      </c>
      <c r="J7344" t="s">
        <v>137</v>
      </c>
      <c r="K7344" t="s">
        <v>138</v>
      </c>
      <c r="L7344" t="s">
        <v>21024</v>
      </c>
      <c r="M7344" t="s">
        <v>21025</v>
      </c>
      <c r="N7344">
        <v>1.2224999999999999</v>
      </c>
      <c r="O7344">
        <v>0</v>
      </c>
      <c r="P7344">
        <v>2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0.65607262134961164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0.65607262134961164</v>
      </c>
    </row>
    <row r="7345" spans="1:31" x14ac:dyDescent="0.25">
      <c r="A7345">
        <v>2431021</v>
      </c>
      <c r="B7345">
        <v>1</v>
      </c>
      <c r="C7345" t="s">
        <v>80</v>
      </c>
      <c r="D7345" t="s">
        <v>98</v>
      </c>
      <c r="E7345" t="s">
        <v>156</v>
      </c>
      <c r="F7345" t="s">
        <v>10287</v>
      </c>
      <c r="G7345" t="s">
        <v>175</v>
      </c>
      <c r="H7345" t="s">
        <v>135</v>
      </c>
      <c r="I7345" t="s">
        <v>136</v>
      </c>
      <c r="J7345" t="s">
        <v>137</v>
      </c>
      <c r="K7345" t="s">
        <v>138</v>
      </c>
      <c r="L7345" t="s">
        <v>21026</v>
      </c>
      <c r="M7345" t="s">
        <v>21027</v>
      </c>
      <c r="N7345">
        <v>1.2636111109999999</v>
      </c>
      <c r="O7345">
        <v>0</v>
      </c>
      <c r="P7345">
        <v>184</v>
      </c>
      <c r="Q7345">
        <v>0</v>
      </c>
      <c r="R7345">
        <v>0</v>
      </c>
      <c r="S7345">
        <v>0</v>
      </c>
      <c r="T7345">
        <v>11</v>
      </c>
      <c r="U7345">
        <v>0</v>
      </c>
      <c r="V7345">
        <v>0</v>
      </c>
      <c r="W7345">
        <v>0</v>
      </c>
      <c r="X7345">
        <v>57.922764201310194</v>
      </c>
      <c r="Y7345">
        <v>0</v>
      </c>
      <c r="Z7345">
        <v>0</v>
      </c>
      <c r="AA7345">
        <v>0</v>
      </c>
      <c r="AB7345">
        <v>6.8700369732059725</v>
      </c>
      <c r="AC7345">
        <v>0</v>
      </c>
      <c r="AD7345">
        <v>0</v>
      </c>
      <c r="AE7345">
        <v>64.792801174516171</v>
      </c>
    </row>
    <row r="7346" spans="1:31" x14ac:dyDescent="0.25">
      <c r="A7346">
        <v>2430629</v>
      </c>
      <c r="B7346">
        <v>1</v>
      </c>
      <c r="C7346" t="s">
        <v>81</v>
      </c>
      <c r="D7346" t="s">
        <v>112</v>
      </c>
      <c r="E7346" t="s">
        <v>178</v>
      </c>
      <c r="F7346" t="s">
        <v>21028</v>
      </c>
      <c r="G7346" t="s">
        <v>187</v>
      </c>
      <c r="H7346" t="s">
        <v>144</v>
      </c>
      <c r="I7346" t="s">
        <v>136</v>
      </c>
      <c r="J7346" t="s">
        <v>137</v>
      </c>
      <c r="K7346" t="s">
        <v>164</v>
      </c>
      <c r="L7346" t="s">
        <v>21029</v>
      </c>
      <c r="M7346" t="s">
        <v>21030</v>
      </c>
      <c r="N7346">
        <v>2.4880555549999999</v>
      </c>
      <c r="O7346">
        <v>0</v>
      </c>
      <c r="P7346">
        <v>5010</v>
      </c>
      <c r="Q7346">
        <v>0</v>
      </c>
      <c r="R7346">
        <v>14</v>
      </c>
      <c r="S7346">
        <v>4</v>
      </c>
      <c r="T7346">
        <v>684</v>
      </c>
      <c r="U7346">
        <v>1</v>
      </c>
      <c r="V7346">
        <v>4</v>
      </c>
      <c r="W7346">
        <v>0</v>
      </c>
      <c r="X7346">
        <v>2611.4474258140822</v>
      </c>
      <c r="Y7346">
        <v>0</v>
      </c>
      <c r="Z7346">
        <v>0.31285122962085138</v>
      </c>
      <c r="AA7346">
        <v>126.73359837152287</v>
      </c>
      <c r="AB7346">
        <v>1352.7020535422232</v>
      </c>
      <c r="AC7346">
        <v>142.24442776808053</v>
      </c>
      <c r="AD7346">
        <v>242.40096811721344</v>
      </c>
      <c r="AE7346">
        <v>4475.8413248427432</v>
      </c>
    </row>
    <row r="7347" spans="1:31" x14ac:dyDescent="0.25">
      <c r="A7347">
        <v>2430483</v>
      </c>
      <c r="B7347">
        <v>1</v>
      </c>
      <c r="C7347" t="s">
        <v>81</v>
      </c>
      <c r="D7347" t="s">
        <v>113</v>
      </c>
      <c r="E7347" t="s">
        <v>178</v>
      </c>
      <c r="F7347" t="s">
        <v>7277</v>
      </c>
      <c r="G7347" t="s">
        <v>143</v>
      </c>
      <c r="H7347" t="s">
        <v>144</v>
      </c>
      <c r="I7347" t="s">
        <v>136</v>
      </c>
      <c r="J7347" t="s">
        <v>137</v>
      </c>
      <c r="K7347" t="s">
        <v>138</v>
      </c>
      <c r="L7347" t="s">
        <v>21031</v>
      </c>
      <c r="M7347" t="s">
        <v>21032</v>
      </c>
      <c r="N7347">
        <v>0.52416666599999995</v>
      </c>
      <c r="O7347">
        <v>9</v>
      </c>
      <c r="P7347">
        <v>1355</v>
      </c>
      <c r="Q7347">
        <v>59</v>
      </c>
      <c r="R7347">
        <v>406</v>
      </c>
      <c r="S7347">
        <v>40</v>
      </c>
      <c r="T7347">
        <v>455</v>
      </c>
      <c r="U7347">
        <v>17</v>
      </c>
      <c r="V7347">
        <v>6</v>
      </c>
      <c r="W7347">
        <v>0.59944433560725563</v>
      </c>
      <c r="X7347">
        <v>113.86206089065723</v>
      </c>
      <c r="Y7347">
        <v>3.8005572647368582</v>
      </c>
      <c r="Z7347">
        <v>7.8428028409621771</v>
      </c>
      <c r="AA7347">
        <v>472.7125474984208</v>
      </c>
      <c r="AB7347">
        <v>229.96979704768677</v>
      </c>
      <c r="AC7347">
        <v>2027.2923172349504</v>
      </c>
      <c r="AD7347">
        <v>21.614422792586339</v>
      </c>
      <c r="AE7347">
        <v>2877.693949905608</v>
      </c>
    </row>
    <row r="7348" spans="1:31" x14ac:dyDescent="0.25">
      <c r="A7348">
        <v>2431024</v>
      </c>
      <c r="B7348">
        <v>1</v>
      </c>
      <c r="C7348" t="s">
        <v>80</v>
      </c>
      <c r="D7348" t="s">
        <v>85</v>
      </c>
      <c r="E7348" t="s">
        <v>132</v>
      </c>
      <c r="F7348" t="s">
        <v>21033</v>
      </c>
      <c r="G7348" t="s">
        <v>134</v>
      </c>
      <c r="H7348" t="s">
        <v>135</v>
      </c>
      <c r="I7348" t="s">
        <v>136</v>
      </c>
      <c r="J7348" t="s">
        <v>137</v>
      </c>
      <c r="K7348" t="s">
        <v>138</v>
      </c>
      <c r="L7348" t="s">
        <v>21034</v>
      </c>
      <c r="M7348" t="s">
        <v>21035</v>
      </c>
      <c r="N7348">
        <v>0.94666666600000005</v>
      </c>
      <c r="O7348">
        <v>0</v>
      </c>
      <c r="P7348">
        <v>2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0.47807136088760088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0.47807136088760088</v>
      </c>
    </row>
    <row r="7349" spans="1:31" x14ac:dyDescent="0.25">
      <c r="A7349">
        <v>2430549</v>
      </c>
      <c r="B7349">
        <v>1</v>
      </c>
      <c r="C7349" t="s">
        <v>81</v>
      </c>
      <c r="D7349" t="s">
        <v>128</v>
      </c>
      <c r="E7349" t="s">
        <v>229</v>
      </c>
      <c r="F7349" t="s">
        <v>21036</v>
      </c>
      <c r="G7349" t="s">
        <v>187</v>
      </c>
      <c r="H7349" t="s">
        <v>144</v>
      </c>
      <c r="I7349" t="s">
        <v>136</v>
      </c>
      <c r="J7349" t="s">
        <v>137</v>
      </c>
      <c r="K7349" t="s">
        <v>164</v>
      </c>
      <c r="L7349" t="s">
        <v>21037</v>
      </c>
      <c r="M7349" t="s">
        <v>21038</v>
      </c>
      <c r="N7349">
        <v>3.8863888879999999</v>
      </c>
      <c r="O7349">
        <v>12</v>
      </c>
      <c r="P7349">
        <v>1045</v>
      </c>
      <c r="Q7349">
        <v>7</v>
      </c>
      <c r="R7349">
        <v>25</v>
      </c>
      <c r="S7349">
        <v>31</v>
      </c>
      <c r="T7349">
        <v>104</v>
      </c>
      <c r="U7349">
        <v>6</v>
      </c>
      <c r="V7349">
        <v>0</v>
      </c>
      <c r="W7349">
        <v>12.682661553844985</v>
      </c>
      <c r="X7349">
        <v>1810.1497712701639</v>
      </c>
      <c r="Y7349">
        <v>43.618829898473855</v>
      </c>
      <c r="Z7349">
        <v>23.77530319072449</v>
      </c>
      <c r="AA7349">
        <v>726.66586278269438</v>
      </c>
      <c r="AB7349">
        <v>878.7483932737083</v>
      </c>
      <c r="AC7349">
        <v>6680.1684192639477</v>
      </c>
      <c r="AD7349">
        <v>0</v>
      </c>
      <c r="AE7349">
        <v>10175.809241233557</v>
      </c>
    </row>
    <row r="7350" spans="1:31" x14ac:dyDescent="0.25">
      <c r="A7350">
        <v>2430569</v>
      </c>
      <c r="B7350">
        <v>1</v>
      </c>
      <c r="C7350" t="s">
        <v>80</v>
      </c>
      <c r="D7350" t="s">
        <v>100</v>
      </c>
      <c r="E7350" t="s">
        <v>178</v>
      </c>
      <c r="F7350" t="s">
        <v>12299</v>
      </c>
      <c r="G7350" t="s">
        <v>187</v>
      </c>
      <c r="H7350" t="s">
        <v>144</v>
      </c>
      <c r="I7350" t="s">
        <v>136</v>
      </c>
      <c r="J7350" t="s">
        <v>137</v>
      </c>
      <c r="K7350" t="s">
        <v>164</v>
      </c>
      <c r="L7350" t="s">
        <v>21039</v>
      </c>
      <c r="M7350" t="s">
        <v>21040</v>
      </c>
      <c r="N7350">
        <v>4.3066666659999999</v>
      </c>
      <c r="O7350">
        <v>1</v>
      </c>
      <c r="P7350">
        <v>1375</v>
      </c>
      <c r="Q7350">
        <v>18</v>
      </c>
      <c r="R7350">
        <v>442</v>
      </c>
      <c r="S7350">
        <v>14</v>
      </c>
      <c r="T7350">
        <v>301</v>
      </c>
      <c r="U7350">
        <v>0</v>
      </c>
      <c r="V7350">
        <v>1</v>
      </c>
      <c r="W7350">
        <v>7.0779610686041838</v>
      </c>
      <c r="X7350">
        <v>1720.2076670726237</v>
      </c>
      <c r="Y7350">
        <v>308.97475111084395</v>
      </c>
      <c r="Z7350">
        <v>603.61684803413289</v>
      </c>
      <c r="AA7350">
        <v>249.84772817102282</v>
      </c>
      <c r="AB7350">
        <v>1247.3282423769067</v>
      </c>
      <c r="AC7350">
        <v>0</v>
      </c>
      <c r="AD7350">
        <v>14.508200516475403</v>
      </c>
      <c r="AE7350">
        <v>4151.5613983506091</v>
      </c>
    </row>
    <row r="7351" spans="1:31" x14ac:dyDescent="0.25">
      <c r="A7351">
        <v>2431090</v>
      </c>
      <c r="B7351">
        <v>1</v>
      </c>
      <c r="C7351" t="s">
        <v>81</v>
      </c>
      <c r="D7351" t="s">
        <v>112</v>
      </c>
      <c r="E7351" t="s">
        <v>161</v>
      </c>
      <c r="F7351" t="s">
        <v>21041</v>
      </c>
      <c r="G7351" t="s">
        <v>175</v>
      </c>
      <c r="H7351" t="s">
        <v>144</v>
      </c>
      <c r="I7351" t="s">
        <v>136</v>
      </c>
      <c r="J7351" t="s">
        <v>137</v>
      </c>
      <c r="K7351" t="s">
        <v>138</v>
      </c>
      <c r="L7351" t="s">
        <v>21042</v>
      </c>
      <c r="M7351" t="s">
        <v>21043</v>
      </c>
      <c r="N7351">
        <v>1.0777777770000001</v>
      </c>
      <c r="O7351">
        <v>0</v>
      </c>
      <c r="P7351">
        <v>1209</v>
      </c>
      <c r="Q7351">
        <v>0</v>
      </c>
      <c r="R7351">
        <v>0</v>
      </c>
      <c r="S7351">
        <v>2</v>
      </c>
      <c r="T7351">
        <v>309</v>
      </c>
      <c r="U7351">
        <v>1</v>
      </c>
      <c r="V7351">
        <v>3</v>
      </c>
      <c r="W7351">
        <v>0</v>
      </c>
      <c r="X7351">
        <v>312.15980012553581</v>
      </c>
      <c r="Y7351">
        <v>0</v>
      </c>
      <c r="Z7351">
        <v>0</v>
      </c>
      <c r="AA7351">
        <v>3.0371735738233556</v>
      </c>
      <c r="AB7351">
        <v>155.20650970555843</v>
      </c>
      <c r="AC7351">
        <v>32.623573405400094</v>
      </c>
      <c r="AD7351">
        <v>41.186694069412788</v>
      </c>
      <c r="AE7351">
        <v>544.21375087973036</v>
      </c>
    </row>
    <row r="7352" spans="1:31" x14ac:dyDescent="0.25">
      <c r="A7352">
        <v>2430606</v>
      </c>
      <c r="B7352">
        <v>1</v>
      </c>
      <c r="C7352" t="s">
        <v>81</v>
      </c>
      <c r="D7352" t="s">
        <v>127</v>
      </c>
      <c r="E7352" t="s">
        <v>141</v>
      </c>
      <c r="F7352" t="s">
        <v>13823</v>
      </c>
      <c r="G7352" t="s">
        <v>849</v>
      </c>
      <c r="H7352" t="s">
        <v>144</v>
      </c>
      <c r="I7352" t="s">
        <v>136</v>
      </c>
      <c r="J7352" t="s">
        <v>137</v>
      </c>
      <c r="K7352" t="s">
        <v>138</v>
      </c>
      <c r="L7352" t="s">
        <v>21044</v>
      </c>
      <c r="M7352" t="s">
        <v>21045</v>
      </c>
      <c r="N7352">
        <v>2.3172222219999998</v>
      </c>
      <c r="O7352">
        <v>3</v>
      </c>
      <c r="P7352">
        <v>12</v>
      </c>
      <c r="Q7352">
        <v>198</v>
      </c>
      <c r="R7352">
        <v>104</v>
      </c>
      <c r="S7352">
        <v>20</v>
      </c>
      <c r="T7352">
        <v>7</v>
      </c>
      <c r="U7352">
        <v>0</v>
      </c>
      <c r="V7352">
        <v>0</v>
      </c>
      <c r="W7352">
        <v>3.4742195920724885</v>
      </c>
      <c r="X7352">
        <v>0</v>
      </c>
      <c r="Y7352">
        <v>20.728987300768498</v>
      </c>
      <c r="Z7352">
        <v>1.6235025025776688</v>
      </c>
      <c r="AA7352">
        <v>64.685078509514568</v>
      </c>
      <c r="AB7352">
        <v>13.608935197237031</v>
      </c>
      <c r="AC7352">
        <v>0</v>
      </c>
      <c r="AD7352">
        <v>0</v>
      </c>
      <c r="AE7352">
        <v>104.12072310217026</v>
      </c>
    </row>
    <row r="7353" spans="1:31" x14ac:dyDescent="0.25">
      <c r="A7353">
        <v>2431004</v>
      </c>
      <c r="B7353">
        <v>1</v>
      </c>
      <c r="C7353" t="s">
        <v>80</v>
      </c>
      <c r="D7353" t="s">
        <v>110</v>
      </c>
      <c r="E7353" t="s">
        <v>161</v>
      </c>
      <c r="F7353" t="s">
        <v>21046</v>
      </c>
      <c r="G7353" t="s">
        <v>214</v>
      </c>
      <c r="H7353" t="s">
        <v>144</v>
      </c>
      <c r="I7353" t="s">
        <v>136</v>
      </c>
      <c r="J7353" t="s">
        <v>3</v>
      </c>
      <c r="K7353" t="s">
        <v>138</v>
      </c>
      <c r="L7353" t="s">
        <v>21047</v>
      </c>
      <c r="M7353" t="s">
        <v>21048</v>
      </c>
      <c r="N7353">
        <v>2.0388888879999998</v>
      </c>
      <c r="O7353">
        <v>0</v>
      </c>
      <c r="P7353">
        <v>1271</v>
      </c>
      <c r="Q7353">
        <v>0</v>
      </c>
      <c r="R7353">
        <v>0</v>
      </c>
      <c r="S7353">
        <v>0</v>
      </c>
      <c r="T7353">
        <v>57</v>
      </c>
      <c r="U7353">
        <v>0</v>
      </c>
      <c r="V7353">
        <v>0</v>
      </c>
      <c r="W7353">
        <v>0</v>
      </c>
      <c r="X7353">
        <v>1014.3127120428513</v>
      </c>
      <c r="Y7353">
        <v>0</v>
      </c>
      <c r="Z7353">
        <v>0</v>
      </c>
      <c r="AA7353">
        <v>0</v>
      </c>
      <c r="AB7353">
        <v>136.16730509293299</v>
      </c>
      <c r="AC7353">
        <v>0</v>
      </c>
      <c r="AD7353">
        <v>0</v>
      </c>
      <c r="AE7353">
        <v>1150.4800171357842</v>
      </c>
    </row>
    <row r="7354" spans="1:31" x14ac:dyDescent="0.25">
      <c r="A7354">
        <v>2430818</v>
      </c>
      <c r="B7354">
        <v>1</v>
      </c>
      <c r="C7354" t="s">
        <v>80</v>
      </c>
      <c r="D7354" t="s">
        <v>83</v>
      </c>
      <c r="E7354" t="s">
        <v>147</v>
      </c>
      <c r="F7354" t="s">
        <v>21049</v>
      </c>
      <c r="G7354" t="s">
        <v>479</v>
      </c>
      <c r="H7354" t="s">
        <v>135</v>
      </c>
      <c r="I7354" t="s">
        <v>136</v>
      </c>
      <c r="J7354" t="s">
        <v>137</v>
      </c>
      <c r="K7354" t="s">
        <v>138</v>
      </c>
      <c r="L7354" t="s">
        <v>21050</v>
      </c>
      <c r="M7354" t="s">
        <v>21051</v>
      </c>
      <c r="N7354">
        <v>3.2577777769999998</v>
      </c>
      <c r="O7354">
        <v>0</v>
      </c>
      <c r="P7354">
        <v>91</v>
      </c>
      <c r="Q7354">
        <v>0</v>
      </c>
      <c r="R7354">
        <v>0</v>
      </c>
      <c r="S7354">
        <v>0</v>
      </c>
      <c r="T7354">
        <v>14</v>
      </c>
      <c r="U7354">
        <v>0</v>
      </c>
      <c r="V7354">
        <v>0</v>
      </c>
      <c r="W7354">
        <v>0</v>
      </c>
      <c r="X7354">
        <v>92.049874079835703</v>
      </c>
      <c r="Y7354">
        <v>0</v>
      </c>
      <c r="Z7354">
        <v>0</v>
      </c>
      <c r="AA7354">
        <v>0</v>
      </c>
      <c r="AB7354">
        <v>30.134932369352615</v>
      </c>
      <c r="AC7354">
        <v>0</v>
      </c>
      <c r="AD7354">
        <v>0</v>
      </c>
      <c r="AE7354">
        <v>122.18480644918832</v>
      </c>
    </row>
    <row r="7355" spans="1:31" x14ac:dyDescent="0.25">
      <c r="A7355">
        <v>2430964</v>
      </c>
      <c r="B7355">
        <v>1</v>
      </c>
      <c r="C7355" t="s">
        <v>80</v>
      </c>
      <c r="D7355" t="s">
        <v>88</v>
      </c>
      <c r="E7355" t="s">
        <v>132</v>
      </c>
      <c r="F7355" t="s">
        <v>21052</v>
      </c>
      <c r="G7355" t="s">
        <v>198</v>
      </c>
      <c r="H7355" t="s">
        <v>135</v>
      </c>
      <c r="I7355" t="s">
        <v>136</v>
      </c>
      <c r="J7355" t="s">
        <v>137</v>
      </c>
      <c r="K7355" t="s">
        <v>138</v>
      </c>
      <c r="L7355" t="s">
        <v>21053</v>
      </c>
      <c r="M7355" t="s">
        <v>21054</v>
      </c>
      <c r="N7355">
        <v>3.5175000000000001</v>
      </c>
      <c r="O7355">
        <v>0</v>
      </c>
      <c r="P7355">
        <v>1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1.697385591454349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1.697385591454349</v>
      </c>
    </row>
    <row r="7356" spans="1:31" x14ac:dyDescent="0.25">
      <c r="A7356">
        <v>2430981</v>
      </c>
      <c r="B7356">
        <v>1</v>
      </c>
      <c r="C7356" t="s">
        <v>80</v>
      </c>
      <c r="D7356" t="s">
        <v>104</v>
      </c>
      <c r="E7356" t="s">
        <v>156</v>
      </c>
      <c r="F7356" t="s">
        <v>21055</v>
      </c>
      <c r="G7356" t="s">
        <v>175</v>
      </c>
      <c r="H7356" t="s">
        <v>135</v>
      </c>
      <c r="I7356" t="s">
        <v>136</v>
      </c>
      <c r="J7356" t="s">
        <v>137</v>
      </c>
      <c r="K7356" t="s">
        <v>138</v>
      </c>
      <c r="L7356" t="s">
        <v>21056</v>
      </c>
      <c r="M7356" t="s">
        <v>21057</v>
      </c>
      <c r="N7356">
        <v>0.62388888799999997</v>
      </c>
      <c r="O7356">
        <v>0</v>
      </c>
      <c r="P7356">
        <v>108</v>
      </c>
      <c r="Q7356">
        <v>0</v>
      </c>
      <c r="R7356">
        <v>5</v>
      </c>
      <c r="S7356">
        <v>0</v>
      </c>
      <c r="T7356">
        <v>20</v>
      </c>
      <c r="U7356">
        <v>0</v>
      </c>
      <c r="V7356">
        <v>0</v>
      </c>
      <c r="W7356">
        <v>0</v>
      </c>
      <c r="X7356">
        <v>21.67123929593901</v>
      </c>
      <c r="Y7356">
        <v>0</v>
      </c>
      <c r="Z7356">
        <v>0.23896749964228053</v>
      </c>
      <c r="AA7356">
        <v>0</v>
      </c>
      <c r="AB7356">
        <v>13.811759796349298</v>
      </c>
      <c r="AC7356">
        <v>0</v>
      </c>
      <c r="AD7356">
        <v>0</v>
      </c>
      <c r="AE7356">
        <v>35.721966591930588</v>
      </c>
    </row>
    <row r="7357" spans="1:31" x14ac:dyDescent="0.25">
      <c r="A7357">
        <v>2430626</v>
      </c>
      <c r="B7357">
        <v>1</v>
      </c>
      <c r="C7357" t="s">
        <v>80</v>
      </c>
      <c r="D7357" t="s">
        <v>84</v>
      </c>
      <c r="E7357" t="s">
        <v>156</v>
      </c>
      <c r="F7357" t="s">
        <v>21058</v>
      </c>
      <c r="G7357" t="s">
        <v>158</v>
      </c>
      <c r="H7357" t="s">
        <v>135</v>
      </c>
      <c r="I7357" t="s">
        <v>136</v>
      </c>
      <c r="J7357" t="s">
        <v>137</v>
      </c>
      <c r="K7357" t="s">
        <v>138</v>
      </c>
      <c r="L7357" t="s">
        <v>21059</v>
      </c>
      <c r="M7357" t="s">
        <v>21060</v>
      </c>
      <c r="N7357">
        <v>2.534166666</v>
      </c>
      <c r="O7357">
        <v>0</v>
      </c>
      <c r="P7357">
        <v>270</v>
      </c>
      <c r="Q7357">
        <v>0</v>
      </c>
      <c r="R7357">
        <v>0</v>
      </c>
      <c r="S7357">
        <v>0</v>
      </c>
      <c r="T7357">
        <v>7</v>
      </c>
      <c r="U7357">
        <v>0</v>
      </c>
      <c r="V7357">
        <v>0</v>
      </c>
      <c r="W7357">
        <v>0</v>
      </c>
      <c r="X7357">
        <v>152.86083623458492</v>
      </c>
      <c r="Y7357">
        <v>0</v>
      </c>
      <c r="Z7357">
        <v>0</v>
      </c>
      <c r="AA7357">
        <v>0</v>
      </c>
      <c r="AB7357">
        <v>9.8255801642381186</v>
      </c>
      <c r="AC7357">
        <v>0</v>
      </c>
      <c r="AD7357">
        <v>0</v>
      </c>
      <c r="AE7357">
        <v>162.68641639882304</v>
      </c>
    </row>
    <row r="7358" spans="1:31" x14ac:dyDescent="0.25">
      <c r="A7358">
        <v>2430486</v>
      </c>
      <c r="B7358">
        <v>1</v>
      </c>
      <c r="C7358" t="s">
        <v>81</v>
      </c>
      <c r="D7358" t="s">
        <v>128</v>
      </c>
      <c r="E7358" t="s">
        <v>141</v>
      </c>
      <c r="F7358" t="s">
        <v>21061</v>
      </c>
      <c r="G7358" t="s">
        <v>143</v>
      </c>
      <c r="H7358" t="s">
        <v>144</v>
      </c>
      <c r="I7358" t="s">
        <v>136</v>
      </c>
      <c r="J7358" t="s">
        <v>137</v>
      </c>
      <c r="K7358" t="s">
        <v>138</v>
      </c>
      <c r="L7358" t="s">
        <v>21062</v>
      </c>
      <c r="M7358" t="s">
        <v>21063</v>
      </c>
      <c r="N7358">
        <v>0.436111111</v>
      </c>
      <c r="O7358">
        <v>8</v>
      </c>
      <c r="P7358">
        <v>1244</v>
      </c>
      <c r="Q7358">
        <v>4</v>
      </c>
      <c r="R7358">
        <v>2</v>
      </c>
      <c r="S7358">
        <v>3</v>
      </c>
      <c r="T7358">
        <v>87</v>
      </c>
      <c r="U7358">
        <v>0</v>
      </c>
      <c r="V7358">
        <v>0</v>
      </c>
      <c r="W7358">
        <v>0.83738603478600016</v>
      </c>
      <c r="X7358">
        <v>37.950921944129519</v>
      </c>
      <c r="Y7358">
        <v>0.36946104735458335</v>
      </c>
      <c r="Z7358">
        <v>0</v>
      </c>
      <c r="AA7358">
        <v>2.3461817809173331</v>
      </c>
      <c r="AB7358">
        <v>8.5211919054449936</v>
      </c>
      <c r="AC7358">
        <v>0</v>
      </c>
      <c r="AD7358">
        <v>0</v>
      </c>
      <c r="AE7358">
        <v>50.02514271263243</v>
      </c>
    </row>
    <row r="7359" spans="1:31" x14ac:dyDescent="0.25">
      <c r="A7359">
        <v>2430480</v>
      </c>
      <c r="B7359">
        <v>1</v>
      </c>
      <c r="C7359" t="s">
        <v>80</v>
      </c>
      <c r="D7359" t="s">
        <v>83</v>
      </c>
      <c r="E7359" t="s">
        <v>156</v>
      </c>
      <c r="F7359" t="s">
        <v>21064</v>
      </c>
      <c r="G7359" t="s">
        <v>1709</v>
      </c>
      <c r="H7359" t="s">
        <v>135</v>
      </c>
      <c r="I7359" t="s">
        <v>136</v>
      </c>
      <c r="J7359" t="s">
        <v>3</v>
      </c>
      <c r="K7359" t="s">
        <v>138</v>
      </c>
      <c r="L7359" t="s">
        <v>21065</v>
      </c>
      <c r="M7359" t="s">
        <v>21066</v>
      </c>
      <c r="N7359">
        <v>4.7233333330000002</v>
      </c>
      <c r="O7359">
        <v>0</v>
      </c>
      <c r="P7359">
        <v>332</v>
      </c>
      <c r="Q7359">
        <v>0</v>
      </c>
      <c r="R7359">
        <v>0</v>
      </c>
      <c r="S7359">
        <v>0</v>
      </c>
      <c r="T7359">
        <v>31</v>
      </c>
      <c r="U7359">
        <v>0</v>
      </c>
      <c r="V7359">
        <v>0</v>
      </c>
      <c r="W7359">
        <v>0</v>
      </c>
      <c r="X7359">
        <v>402.30979611957571</v>
      </c>
      <c r="Y7359">
        <v>0</v>
      </c>
      <c r="Z7359">
        <v>0</v>
      </c>
      <c r="AA7359">
        <v>0</v>
      </c>
      <c r="AB7359">
        <v>37.353899018162728</v>
      </c>
      <c r="AC7359">
        <v>0</v>
      </c>
      <c r="AD7359">
        <v>0</v>
      </c>
      <c r="AE7359">
        <v>439.66369513773844</v>
      </c>
    </row>
    <row r="7360" spans="1:31" x14ac:dyDescent="0.25">
      <c r="A7360">
        <v>2430503</v>
      </c>
      <c r="B7360">
        <v>1</v>
      </c>
      <c r="C7360" t="s">
        <v>80</v>
      </c>
      <c r="D7360" t="s">
        <v>90</v>
      </c>
      <c r="E7360" t="s">
        <v>132</v>
      </c>
      <c r="F7360" t="s">
        <v>21067</v>
      </c>
      <c r="G7360" t="s">
        <v>198</v>
      </c>
      <c r="H7360" t="s">
        <v>135</v>
      </c>
      <c r="I7360" t="s">
        <v>136</v>
      </c>
      <c r="J7360" t="s">
        <v>137</v>
      </c>
      <c r="K7360" t="s">
        <v>138</v>
      </c>
      <c r="L7360" t="s">
        <v>21068</v>
      </c>
      <c r="M7360" t="s">
        <v>21069</v>
      </c>
      <c r="N7360">
        <v>8.4941666659999999</v>
      </c>
      <c r="O7360">
        <v>0</v>
      </c>
      <c r="P7360">
        <v>11</v>
      </c>
      <c r="Q7360">
        <v>0</v>
      </c>
      <c r="R7360">
        <v>0</v>
      </c>
      <c r="S7360">
        <v>0</v>
      </c>
      <c r="T7360">
        <v>4</v>
      </c>
      <c r="U7360">
        <v>0</v>
      </c>
      <c r="V7360">
        <v>0</v>
      </c>
      <c r="W7360">
        <v>0</v>
      </c>
      <c r="X7360">
        <v>31.076370234429618</v>
      </c>
      <c r="Y7360">
        <v>0</v>
      </c>
      <c r="Z7360">
        <v>0</v>
      </c>
      <c r="AA7360">
        <v>0</v>
      </c>
      <c r="AB7360">
        <v>5.7581547318645923</v>
      </c>
      <c r="AC7360">
        <v>0</v>
      </c>
      <c r="AD7360">
        <v>0</v>
      </c>
      <c r="AE7360">
        <v>36.834524966294211</v>
      </c>
    </row>
    <row r="7361" spans="1:31" x14ac:dyDescent="0.25">
      <c r="A7361">
        <v>2430646</v>
      </c>
      <c r="B7361">
        <v>1</v>
      </c>
      <c r="C7361" t="s">
        <v>80</v>
      </c>
      <c r="D7361" t="s">
        <v>106</v>
      </c>
      <c r="E7361" t="s">
        <v>178</v>
      </c>
      <c r="F7361" t="s">
        <v>7544</v>
      </c>
      <c r="G7361" t="s">
        <v>175</v>
      </c>
      <c r="H7361" t="s">
        <v>144</v>
      </c>
      <c r="I7361" t="s">
        <v>136</v>
      </c>
      <c r="J7361" t="s">
        <v>137</v>
      </c>
      <c r="K7361" t="s">
        <v>138</v>
      </c>
      <c r="L7361" t="s">
        <v>21070</v>
      </c>
      <c r="M7361" t="s">
        <v>21071</v>
      </c>
      <c r="N7361">
        <v>1.621388888</v>
      </c>
      <c r="O7361">
        <v>0</v>
      </c>
      <c r="P7361">
        <v>4</v>
      </c>
      <c r="Q7361">
        <v>31</v>
      </c>
      <c r="R7361">
        <v>265</v>
      </c>
      <c r="S7361">
        <v>10</v>
      </c>
      <c r="T7361">
        <v>66</v>
      </c>
      <c r="U7361">
        <v>0</v>
      </c>
      <c r="V7361">
        <v>0</v>
      </c>
      <c r="W7361">
        <v>0</v>
      </c>
      <c r="X7361">
        <v>1.6196815334526828</v>
      </c>
      <c r="Y7361">
        <v>39.898103408683632</v>
      </c>
      <c r="Z7361">
        <v>56.727452148888545</v>
      </c>
      <c r="AA7361">
        <v>13.650383703402754</v>
      </c>
      <c r="AB7361">
        <v>51.650138457158171</v>
      </c>
      <c r="AC7361">
        <v>0</v>
      </c>
      <c r="AD7361">
        <v>0</v>
      </c>
      <c r="AE7361">
        <v>163.54575925158579</v>
      </c>
    </row>
    <row r="7362" spans="1:31" x14ac:dyDescent="0.25">
      <c r="A7362">
        <v>2430652</v>
      </c>
      <c r="B7362">
        <v>1</v>
      </c>
      <c r="C7362" t="s">
        <v>80</v>
      </c>
      <c r="D7362" t="s">
        <v>83</v>
      </c>
      <c r="E7362" t="s">
        <v>229</v>
      </c>
      <c r="F7362" t="s">
        <v>21072</v>
      </c>
      <c r="G7362" t="s">
        <v>214</v>
      </c>
      <c r="H7362" t="s">
        <v>144</v>
      </c>
      <c r="I7362" t="s">
        <v>136</v>
      </c>
      <c r="J7362" t="s">
        <v>3</v>
      </c>
      <c r="K7362" t="s">
        <v>138</v>
      </c>
      <c r="L7362" t="s">
        <v>21073</v>
      </c>
      <c r="M7362" t="s">
        <v>21074</v>
      </c>
      <c r="N7362">
        <v>0.87282305500000001</v>
      </c>
      <c r="O7362">
        <v>0</v>
      </c>
      <c r="P7362">
        <v>2829</v>
      </c>
      <c r="Q7362">
        <v>0</v>
      </c>
      <c r="R7362">
        <v>0</v>
      </c>
      <c r="S7362">
        <v>3</v>
      </c>
      <c r="T7362">
        <v>1809</v>
      </c>
      <c r="U7362">
        <v>0</v>
      </c>
      <c r="V7362">
        <v>0</v>
      </c>
      <c r="W7362">
        <v>0</v>
      </c>
      <c r="X7362">
        <v>921.97399883947355</v>
      </c>
      <c r="Y7362">
        <v>0</v>
      </c>
      <c r="Z7362">
        <v>0</v>
      </c>
      <c r="AA7362">
        <v>593.69351733918461</v>
      </c>
      <c r="AB7362">
        <v>2798.6371814957824</v>
      </c>
      <c r="AC7362">
        <v>0</v>
      </c>
      <c r="AD7362">
        <v>0</v>
      </c>
      <c r="AE7362">
        <v>4314.3046976744408</v>
      </c>
    </row>
    <row r="7363" spans="1:31" x14ac:dyDescent="0.25">
      <c r="A7363">
        <v>2430566</v>
      </c>
      <c r="B7363">
        <v>1</v>
      </c>
      <c r="C7363" t="s">
        <v>81</v>
      </c>
      <c r="D7363" t="s">
        <v>114</v>
      </c>
      <c r="E7363" t="s">
        <v>147</v>
      </c>
      <c r="F7363" t="s">
        <v>21075</v>
      </c>
      <c r="G7363" t="s">
        <v>171</v>
      </c>
      <c r="H7363" t="s">
        <v>135</v>
      </c>
      <c r="I7363" t="s">
        <v>136</v>
      </c>
      <c r="J7363" t="s">
        <v>137</v>
      </c>
      <c r="K7363" t="s">
        <v>138</v>
      </c>
      <c r="L7363" t="s">
        <v>21076</v>
      </c>
      <c r="M7363" t="s">
        <v>21077</v>
      </c>
      <c r="N7363">
        <v>0.69527777700000004</v>
      </c>
      <c r="O7363">
        <v>0</v>
      </c>
      <c r="P7363">
        <v>5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0.1161675482649875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0.1161675482649875</v>
      </c>
    </row>
    <row r="7364" spans="1:31" x14ac:dyDescent="0.25">
      <c r="A7364">
        <v>2430958</v>
      </c>
      <c r="B7364">
        <v>1</v>
      </c>
      <c r="C7364" t="s">
        <v>80</v>
      </c>
      <c r="D7364" t="s">
        <v>104</v>
      </c>
      <c r="E7364" t="s">
        <v>132</v>
      </c>
      <c r="F7364" t="s">
        <v>21078</v>
      </c>
      <c r="G7364" t="s">
        <v>134</v>
      </c>
      <c r="H7364" t="s">
        <v>135</v>
      </c>
      <c r="I7364" t="s">
        <v>136</v>
      </c>
      <c r="J7364" t="s">
        <v>137</v>
      </c>
      <c r="K7364" t="s">
        <v>138</v>
      </c>
      <c r="L7364" t="s">
        <v>21079</v>
      </c>
      <c r="M7364" t="s">
        <v>21080</v>
      </c>
      <c r="N7364">
        <v>1.010277777</v>
      </c>
      <c r="O7364">
        <v>0</v>
      </c>
      <c r="P7364">
        <v>7</v>
      </c>
      <c r="Q7364">
        <v>0</v>
      </c>
      <c r="R7364">
        <v>0</v>
      </c>
      <c r="S7364">
        <v>0</v>
      </c>
      <c r="T7364">
        <v>1</v>
      </c>
      <c r="U7364">
        <v>0</v>
      </c>
      <c r="V7364">
        <v>0</v>
      </c>
      <c r="W7364">
        <v>0</v>
      </c>
      <c r="X7364">
        <v>2.099697463333809</v>
      </c>
      <c r="Y7364">
        <v>0</v>
      </c>
      <c r="Z7364">
        <v>0</v>
      </c>
      <c r="AA7364">
        <v>0</v>
      </c>
      <c r="AB7364">
        <v>1.8310797031114443</v>
      </c>
      <c r="AC7364">
        <v>0</v>
      </c>
      <c r="AD7364">
        <v>0</v>
      </c>
      <c r="AE7364">
        <v>3.9307771664452531</v>
      </c>
    </row>
    <row r="7365" spans="1:31" x14ac:dyDescent="0.25">
      <c r="A7365">
        <v>2431001</v>
      </c>
      <c r="B7365">
        <v>1</v>
      </c>
      <c r="C7365" t="s">
        <v>80</v>
      </c>
      <c r="D7365" t="s">
        <v>104</v>
      </c>
      <c r="E7365" t="s">
        <v>141</v>
      </c>
      <c r="F7365" t="s">
        <v>21081</v>
      </c>
      <c r="G7365" t="s">
        <v>143</v>
      </c>
      <c r="H7365" t="s">
        <v>144</v>
      </c>
      <c r="I7365" t="s">
        <v>136</v>
      </c>
      <c r="J7365" t="s">
        <v>137</v>
      </c>
      <c r="K7365" t="s">
        <v>138</v>
      </c>
      <c r="L7365" t="s">
        <v>21082</v>
      </c>
      <c r="M7365" t="s">
        <v>21083</v>
      </c>
      <c r="N7365">
        <v>1.5944444440000001</v>
      </c>
      <c r="O7365">
        <v>0</v>
      </c>
      <c r="P7365">
        <v>455</v>
      </c>
      <c r="Q7365">
        <v>4</v>
      </c>
      <c r="R7365">
        <v>11</v>
      </c>
      <c r="S7365">
        <v>4</v>
      </c>
      <c r="T7365">
        <v>109</v>
      </c>
      <c r="U7365">
        <v>2</v>
      </c>
      <c r="V7365">
        <v>0</v>
      </c>
      <c r="W7365">
        <v>0</v>
      </c>
      <c r="X7365">
        <v>282.23350881166169</v>
      </c>
      <c r="Y7365">
        <v>4.9657592495061333</v>
      </c>
      <c r="Z7365">
        <v>4.0964641956726773</v>
      </c>
      <c r="AA7365">
        <v>147.10111737167398</v>
      </c>
      <c r="AB7365">
        <v>147.78999409383044</v>
      </c>
      <c r="AC7365">
        <v>286.51609932464555</v>
      </c>
      <c r="AD7365">
        <v>0</v>
      </c>
      <c r="AE7365">
        <v>872.70294304699053</v>
      </c>
    </row>
    <row r="7366" spans="1:31" x14ac:dyDescent="0.25">
      <c r="A7366">
        <v>2430844</v>
      </c>
      <c r="B7366">
        <v>1</v>
      </c>
      <c r="C7366" t="s">
        <v>80</v>
      </c>
      <c r="D7366" t="s">
        <v>84</v>
      </c>
      <c r="E7366" t="s">
        <v>161</v>
      </c>
      <c r="F7366" t="s">
        <v>21084</v>
      </c>
      <c r="G7366" t="s">
        <v>214</v>
      </c>
      <c r="H7366" t="s">
        <v>144</v>
      </c>
      <c r="I7366" t="s">
        <v>136</v>
      </c>
      <c r="J7366" t="s">
        <v>3</v>
      </c>
      <c r="K7366" t="s">
        <v>138</v>
      </c>
      <c r="L7366" t="s">
        <v>21085</v>
      </c>
      <c r="M7366" t="s">
        <v>21086</v>
      </c>
      <c r="N7366">
        <v>0.52416666599999995</v>
      </c>
      <c r="O7366">
        <v>0</v>
      </c>
      <c r="P7366">
        <v>1398</v>
      </c>
      <c r="Q7366">
        <v>0</v>
      </c>
      <c r="R7366">
        <v>0</v>
      </c>
      <c r="S7366">
        <v>0</v>
      </c>
      <c r="T7366">
        <v>100</v>
      </c>
      <c r="U7366">
        <v>0</v>
      </c>
      <c r="V7366">
        <v>1</v>
      </c>
      <c r="W7366">
        <v>0</v>
      </c>
      <c r="X7366">
        <v>191.65958149599504</v>
      </c>
      <c r="Y7366">
        <v>0</v>
      </c>
      <c r="Z7366">
        <v>0</v>
      </c>
      <c r="AA7366">
        <v>0</v>
      </c>
      <c r="AB7366">
        <v>70.950697828297862</v>
      </c>
      <c r="AC7366">
        <v>0</v>
      </c>
      <c r="AD7366">
        <v>1.2616335586812533</v>
      </c>
      <c r="AE7366">
        <v>263.87191288297413</v>
      </c>
    </row>
    <row r="7367" spans="1:31" x14ac:dyDescent="0.25">
      <c r="A7367">
        <v>2431113</v>
      </c>
      <c r="B7367">
        <v>1</v>
      </c>
      <c r="C7367" t="s">
        <v>80</v>
      </c>
      <c r="D7367" t="s">
        <v>94</v>
      </c>
      <c r="E7367" t="s">
        <v>147</v>
      </c>
      <c r="F7367" t="s">
        <v>21087</v>
      </c>
      <c r="G7367" t="s">
        <v>175</v>
      </c>
      <c r="H7367" t="s">
        <v>135</v>
      </c>
      <c r="I7367" t="s">
        <v>136</v>
      </c>
      <c r="J7367" t="s">
        <v>137</v>
      </c>
      <c r="K7367" t="s">
        <v>138</v>
      </c>
      <c r="L7367" t="s">
        <v>21088</v>
      </c>
      <c r="M7367" t="s">
        <v>21089</v>
      </c>
      <c r="N7367">
        <v>0.97805555499999997</v>
      </c>
      <c r="O7367">
        <v>0</v>
      </c>
      <c r="P7367">
        <v>58</v>
      </c>
      <c r="Q7367">
        <v>0</v>
      </c>
      <c r="R7367">
        <v>1</v>
      </c>
      <c r="S7367">
        <v>0</v>
      </c>
      <c r="T7367">
        <v>21</v>
      </c>
      <c r="U7367">
        <v>0</v>
      </c>
      <c r="V7367">
        <v>0</v>
      </c>
      <c r="W7367">
        <v>0</v>
      </c>
      <c r="X7367">
        <v>6.8139284047035957</v>
      </c>
      <c r="Y7367">
        <v>0</v>
      </c>
      <c r="Z7367">
        <v>0</v>
      </c>
      <c r="AA7367">
        <v>0</v>
      </c>
      <c r="AB7367">
        <v>5.5229814435221858</v>
      </c>
      <c r="AC7367">
        <v>0</v>
      </c>
      <c r="AD7367">
        <v>0</v>
      </c>
      <c r="AE7367">
        <v>12.336909848225782</v>
      </c>
    </row>
    <row r="7368" spans="1:31" x14ac:dyDescent="0.25">
      <c r="A7368">
        <v>2430535</v>
      </c>
      <c r="B7368">
        <v>1</v>
      </c>
      <c r="C7368" t="s">
        <v>80</v>
      </c>
      <c r="D7368" t="s">
        <v>97</v>
      </c>
      <c r="E7368" t="s">
        <v>229</v>
      </c>
      <c r="F7368" t="s">
        <v>8876</v>
      </c>
      <c r="G7368" t="s">
        <v>422</v>
      </c>
      <c r="H7368" t="s">
        <v>144</v>
      </c>
      <c r="I7368" t="s">
        <v>136</v>
      </c>
      <c r="J7368" t="s">
        <v>137</v>
      </c>
      <c r="K7368" t="s">
        <v>138</v>
      </c>
      <c r="L7368" t="s">
        <v>21090</v>
      </c>
      <c r="M7368" t="s">
        <v>21091</v>
      </c>
      <c r="N7368">
        <v>1.4513888880000001</v>
      </c>
      <c r="O7368">
        <v>3</v>
      </c>
      <c r="P7368">
        <v>733</v>
      </c>
      <c r="Q7368">
        <v>5</v>
      </c>
      <c r="R7368">
        <v>0</v>
      </c>
      <c r="S7368">
        <v>11</v>
      </c>
      <c r="T7368">
        <v>12</v>
      </c>
      <c r="U7368">
        <v>1</v>
      </c>
      <c r="V7368">
        <v>0</v>
      </c>
      <c r="W7368">
        <v>105.76721461359105</v>
      </c>
      <c r="X7368">
        <v>46.0559798382682</v>
      </c>
      <c r="Y7368">
        <v>5.3570370128625644</v>
      </c>
      <c r="Z7368">
        <v>0</v>
      </c>
      <c r="AA7368">
        <v>446.08644411658486</v>
      </c>
      <c r="AB7368">
        <v>46.830111108436228</v>
      </c>
      <c r="AC7368">
        <v>11.496734125891802</v>
      </c>
      <c r="AD7368">
        <v>0</v>
      </c>
      <c r="AE7368">
        <v>661.59352081563463</v>
      </c>
    </row>
    <row r="7369" spans="1:31" x14ac:dyDescent="0.25">
      <c r="A7369">
        <v>2430529</v>
      </c>
      <c r="B7369">
        <v>1</v>
      </c>
      <c r="C7369" t="s">
        <v>81</v>
      </c>
      <c r="D7369" t="s">
        <v>112</v>
      </c>
      <c r="E7369" t="s">
        <v>147</v>
      </c>
      <c r="F7369" t="s">
        <v>6870</v>
      </c>
      <c r="G7369" t="s">
        <v>187</v>
      </c>
      <c r="H7369" t="s">
        <v>135</v>
      </c>
      <c r="I7369" t="s">
        <v>136</v>
      </c>
      <c r="J7369" t="s">
        <v>137</v>
      </c>
      <c r="K7369" t="s">
        <v>164</v>
      </c>
      <c r="L7369" t="s">
        <v>21092</v>
      </c>
      <c r="M7369" t="s">
        <v>21093</v>
      </c>
      <c r="N7369">
        <v>4.7116666660000002</v>
      </c>
      <c r="O7369">
        <v>0</v>
      </c>
      <c r="P7369">
        <v>140</v>
      </c>
      <c r="Q7369">
        <v>0</v>
      </c>
      <c r="R7369">
        <v>3</v>
      </c>
      <c r="S7369">
        <v>0</v>
      </c>
      <c r="T7369">
        <v>23</v>
      </c>
      <c r="U7369">
        <v>0</v>
      </c>
      <c r="V7369">
        <v>0</v>
      </c>
      <c r="W7369">
        <v>0</v>
      </c>
      <c r="X7369">
        <v>115.00903882601074</v>
      </c>
      <c r="Y7369">
        <v>0</v>
      </c>
      <c r="Z7369">
        <v>0</v>
      </c>
      <c r="AA7369">
        <v>0</v>
      </c>
      <c r="AB7369">
        <v>143.90831205321328</v>
      </c>
      <c r="AC7369">
        <v>0</v>
      </c>
      <c r="AD7369">
        <v>0</v>
      </c>
      <c r="AE7369">
        <v>258.91735087922405</v>
      </c>
    </row>
    <row r="7370" spans="1:31" x14ac:dyDescent="0.25">
      <c r="A7370">
        <v>2430973</v>
      </c>
      <c r="B7370">
        <v>1</v>
      </c>
      <c r="C7370" t="s">
        <v>80</v>
      </c>
      <c r="D7370" t="s">
        <v>110</v>
      </c>
      <c r="E7370" t="s">
        <v>178</v>
      </c>
      <c r="F7370" t="s">
        <v>21094</v>
      </c>
      <c r="G7370" t="s">
        <v>214</v>
      </c>
      <c r="H7370" t="s">
        <v>144</v>
      </c>
      <c r="I7370" t="s">
        <v>136</v>
      </c>
      <c r="J7370" t="s">
        <v>3</v>
      </c>
      <c r="K7370" t="s">
        <v>138</v>
      </c>
      <c r="L7370" t="s">
        <v>21095</v>
      </c>
      <c r="M7370" t="s">
        <v>21096</v>
      </c>
      <c r="N7370">
        <v>0.87805555499999999</v>
      </c>
      <c r="O7370">
        <v>0</v>
      </c>
      <c r="P7370">
        <v>10604</v>
      </c>
      <c r="Q7370">
        <v>0</v>
      </c>
      <c r="R7370">
        <v>0</v>
      </c>
      <c r="S7370">
        <v>0</v>
      </c>
      <c r="T7370">
        <v>780</v>
      </c>
      <c r="U7370">
        <v>0</v>
      </c>
      <c r="V7370">
        <v>2</v>
      </c>
      <c r="W7370">
        <v>0</v>
      </c>
      <c r="X7370">
        <v>3480.6205482161099</v>
      </c>
      <c r="Y7370">
        <v>0</v>
      </c>
      <c r="Z7370">
        <v>0</v>
      </c>
      <c r="AA7370">
        <v>0</v>
      </c>
      <c r="AB7370">
        <v>799.98992867554978</v>
      </c>
      <c r="AC7370">
        <v>0</v>
      </c>
      <c r="AD7370">
        <v>5.0751797834607997</v>
      </c>
      <c r="AE7370">
        <v>4285.6856566751203</v>
      </c>
    </row>
    <row r="7371" spans="1:31" x14ac:dyDescent="0.25">
      <c r="A7371">
        <v>2431076</v>
      </c>
      <c r="B7371">
        <v>1</v>
      </c>
      <c r="C7371" t="s">
        <v>80</v>
      </c>
      <c r="D7371" t="s">
        <v>99</v>
      </c>
      <c r="E7371" t="s">
        <v>147</v>
      </c>
      <c r="F7371" t="s">
        <v>21097</v>
      </c>
      <c r="G7371" t="s">
        <v>175</v>
      </c>
      <c r="H7371" t="s">
        <v>135</v>
      </c>
      <c r="I7371" t="s">
        <v>136</v>
      </c>
      <c r="J7371" t="s">
        <v>137</v>
      </c>
      <c r="K7371" t="s">
        <v>138</v>
      </c>
      <c r="L7371" t="s">
        <v>21098</v>
      </c>
      <c r="M7371" t="s">
        <v>21099</v>
      </c>
      <c r="N7371">
        <v>1.528333333</v>
      </c>
      <c r="O7371">
        <v>0</v>
      </c>
      <c r="P7371">
        <v>7</v>
      </c>
      <c r="Q7371">
        <v>0</v>
      </c>
      <c r="R7371">
        <v>0</v>
      </c>
      <c r="S7371">
        <v>0</v>
      </c>
      <c r="T7371">
        <v>4</v>
      </c>
      <c r="U7371">
        <v>0</v>
      </c>
      <c r="V7371">
        <v>0</v>
      </c>
      <c r="W7371">
        <v>0</v>
      </c>
      <c r="X7371">
        <v>3.7597887201691438</v>
      </c>
      <c r="Y7371">
        <v>0</v>
      </c>
      <c r="Z7371">
        <v>0</v>
      </c>
      <c r="AA7371">
        <v>0</v>
      </c>
      <c r="AB7371">
        <v>4.7613086233411206</v>
      </c>
      <c r="AC7371">
        <v>0</v>
      </c>
      <c r="AD7371">
        <v>0</v>
      </c>
      <c r="AE7371">
        <v>8.5210973435102648</v>
      </c>
    </row>
    <row r="7372" spans="1:31" x14ac:dyDescent="0.25">
      <c r="A7372">
        <v>2430598</v>
      </c>
      <c r="B7372">
        <v>1</v>
      </c>
      <c r="C7372" t="s">
        <v>80</v>
      </c>
      <c r="D7372" t="s">
        <v>82</v>
      </c>
      <c r="E7372" t="s">
        <v>290</v>
      </c>
      <c r="F7372" t="s">
        <v>21100</v>
      </c>
      <c r="G7372" t="s">
        <v>175</v>
      </c>
      <c r="H7372" t="s">
        <v>135</v>
      </c>
      <c r="I7372" t="s">
        <v>136</v>
      </c>
      <c r="J7372" t="s">
        <v>137</v>
      </c>
      <c r="K7372" t="s">
        <v>138</v>
      </c>
      <c r="L7372" t="s">
        <v>21101</v>
      </c>
      <c r="M7372" t="s">
        <v>21102</v>
      </c>
      <c r="N7372">
        <v>0.35027777700000001</v>
      </c>
      <c r="O7372">
        <v>0</v>
      </c>
      <c r="P7372">
        <v>84</v>
      </c>
      <c r="Q7372">
        <v>0</v>
      </c>
      <c r="R7372">
        <v>0</v>
      </c>
      <c r="S7372">
        <v>0</v>
      </c>
      <c r="T7372">
        <v>12</v>
      </c>
      <c r="U7372">
        <v>0</v>
      </c>
      <c r="V7372">
        <v>0</v>
      </c>
      <c r="W7372">
        <v>0</v>
      </c>
      <c r="X7372">
        <v>15.517308411212996</v>
      </c>
      <c r="Y7372">
        <v>0</v>
      </c>
      <c r="Z7372">
        <v>0</v>
      </c>
      <c r="AA7372">
        <v>0</v>
      </c>
      <c r="AB7372">
        <v>2.2625136016462921</v>
      </c>
      <c r="AC7372">
        <v>0</v>
      </c>
      <c r="AD7372">
        <v>0</v>
      </c>
      <c r="AE7372">
        <v>17.779822012859288</v>
      </c>
    </row>
    <row r="7373" spans="1:31" x14ac:dyDescent="0.25">
      <c r="A7373">
        <v>2430575</v>
      </c>
      <c r="B7373">
        <v>1</v>
      </c>
      <c r="C7373" t="s">
        <v>80</v>
      </c>
      <c r="D7373" t="s">
        <v>108</v>
      </c>
      <c r="E7373" t="s">
        <v>156</v>
      </c>
      <c r="F7373" t="s">
        <v>21103</v>
      </c>
      <c r="G7373" t="s">
        <v>355</v>
      </c>
      <c r="H7373" t="s">
        <v>135</v>
      </c>
      <c r="I7373" t="s">
        <v>136</v>
      </c>
      <c r="J7373" t="s">
        <v>137</v>
      </c>
      <c r="K7373" t="s">
        <v>164</v>
      </c>
      <c r="L7373" t="s">
        <v>21104</v>
      </c>
      <c r="M7373" t="s">
        <v>21105</v>
      </c>
      <c r="N7373">
        <v>8.1447222220000004</v>
      </c>
      <c r="O7373">
        <v>0</v>
      </c>
      <c r="P7373">
        <v>33</v>
      </c>
      <c r="Q7373">
        <v>0</v>
      </c>
      <c r="R7373">
        <v>15</v>
      </c>
      <c r="S7373">
        <v>0</v>
      </c>
      <c r="T7373">
        <v>3</v>
      </c>
      <c r="U7373">
        <v>0</v>
      </c>
      <c r="V7373">
        <v>0</v>
      </c>
      <c r="W7373">
        <v>0</v>
      </c>
      <c r="X7373">
        <v>38.510483928722209</v>
      </c>
      <c r="Y7373">
        <v>0</v>
      </c>
      <c r="Z7373">
        <v>2.7754534404191089</v>
      </c>
      <c r="AA7373">
        <v>0</v>
      </c>
      <c r="AB7373">
        <v>16.92864899360702</v>
      </c>
      <c r="AC7373">
        <v>0</v>
      </c>
      <c r="AD7373">
        <v>0</v>
      </c>
      <c r="AE7373">
        <v>58.214586362748335</v>
      </c>
    </row>
    <row r="7374" spans="1:31" x14ac:dyDescent="0.25">
      <c r="A7374">
        <v>2430761</v>
      </c>
      <c r="B7374">
        <v>1</v>
      </c>
      <c r="C7374" t="s">
        <v>80</v>
      </c>
      <c r="D7374" t="s">
        <v>84</v>
      </c>
      <c r="E7374" t="s">
        <v>229</v>
      </c>
      <c r="F7374" t="s">
        <v>21106</v>
      </c>
      <c r="G7374" t="s">
        <v>214</v>
      </c>
      <c r="H7374" t="s">
        <v>144</v>
      </c>
      <c r="I7374" t="s">
        <v>136</v>
      </c>
      <c r="J7374" t="s">
        <v>3</v>
      </c>
      <c r="K7374" t="s">
        <v>138</v>
      </c>
      <c r="L7374" t="s">
        <v>21107</v>
      </c>
      <c r="M7374" t="s">
        <v>21108</v>
      </c>
      <c r="N7374">
        <v>0.93861111100000005</v>
      </c>
      <c r="O7374">
        <v>0</v>
      </c>
      <c r="P7374">
        <v>4805</v>
      </c>
      <c r="Q7374">
        <v>0</v>
      </c>
      <c r="R7374">
        <v>0</v>
      </c>
      <c r="S7374">
        <v>0</v>
      </c>
      <c r="T7374">
        <v>412</v>
      </c>
      <c r="U7374">
        <v>0</v>
      </c>
      <c r="V7374">
        <v>1</v>
      </c>
      <c r="W7374">
        <v>0</v>
      </c>
      <c r="X7374">
        <v>1142.5311529014803</v>
      </c>
      <c r="Y7374">
        <v>0</v>
      </c>
      <c r="Z7374">
        <v>0</v>
      </c>
      <c r="AA7374">
        <v>0</v>
      </c>
      <c r="AB7374">
        <v>512.58551700357032</v>
      </c>
      <c r="AC7374">
        <v>0</v>
      </c>
      <c r="AD7374">
        <v>2.3100451556668733</v>
      </c>
      <c r="AE7374">
        <v>1657.4267150607172</v>
      </c>
    </row>
    <row r="7375" spans="1:31" x14ac:dyDescent="0.25">
      <c r="A7375">
        <v>2430618</v>
      </c>
      <c r="B7375">
        <v>1</v>
      </c>
      <c r="C7375" t="s">
        <v>81</v>
      </c>
      <c r="D7375" t="s">
        <v>119</v>
      </c>
      <c r="E7375" t="s">
        <v>178</v>
      </c>
      <c r="F7375" t="s">
        <v>21109</v>
      </c>
      <c r="G7375" t="s">
        <v>187</v>
      </c>
      <c r="H7375" t="s">
        <v>144</v>
      </c>
      <c r="I7375" t="s">
        <v>136</v>
      </c>
      <c r="J7375" t="s">
        <v>137</v>
      </c>
      <c r="K7375" t="s">
        <v>164</v>
      </c>
      <c r="L7375" t="s">
        <v>21110</v>
      </c>
      <c r="M7375" t="s">
        <v>21111</v>
      </c>
      <c r="N7375">
        <v>3.977777777</v>
      </c>
      <c r="O7375">
        <v>3</v>
      </c>
      <c r="P7375">
        <v>1664</v>
      </c>
      <c r="Q7375">
        <v>120</v>
      </c>
      <c r="R7375">
        <v>394</v>
      </c>
      <c r="S7375">
        <v>7</v>
      </c>
      <c r="T7375">
        <v>84</v>
      </c>
      <c r="U7375">
        <v>0</v>
      </c>
      <c r="V7375">
        <v>0</v>
      </c>
      <c r="W7375">
        <v>2.771112026962125</v>
      </c>
      <c r="X7375">
        <v>61.342752948166286</v>
      </c>
      <c r="Y7375">
        <v>167.3853045655535</v>
      </c>
      <c r="Z7375">
        <v>111.5220231735242</v>
      </c>
      <c r="AA7375">
        <v>117.23525173174998</v>
      </c>
      <c r="AB7375">
        <v>104.92408259910353</v>
      </c>
      <c r="AC7375">
        <v>0</v>
      </c>
      <c r="AD7375">
        <v>0</v>
      </c>
      <c r="AE7375">
        <v>565.18052704505965</v>
      </c>
    </row>
    <row r="7376" spans="1:31" x14ac:dyDescent="0.25">
      <c r="A7376">
        <v>2430947</v>
      </c>
      <c r="B7376">
        <v>1</v>
      </c>
      <c r="C7376" t="s">
        <v>80</v>
      </c>
      <c r="D7376" t="s">
        <v>87</v>
      </c>
      <c r="E7376" t="s">
        <v>290</v>
      </c>
      <c r="F7376" t="s">
        <v>20924</v>
      </c>
      <c r="G7376" t="s">
        <v>525</v>
      </c>
      <c r="H7376" t="s">
        <v>135</v>
      </c>
      <c r="I7376" t="s">
        <v>136</v>
      </c>
      <c r="J7376" t="s">
        <v>137</v>
      </c>
      <c r="K7376" t="s">
        <v>138</v>
      </c>
      <c r="L7376" t="s">
        <v>21112</v>
      </c>
      <c r="M7376" t="s">
        <v>21113</v>
      </c>
      <c r="N7376">
        <v>0.40805555500000001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4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11.19200840106541</v>
      </c>
      <c r="AC7376">
        <v>0</v>
      </c>
      <c r="AD7376">
        <v>0</v>
      </c>
      <c r="AE7376">
        <v>11.19200840106541</v>
      </c>
    </row>
    <row r="7377" spans="1:31" x14ac:dyDescent="0.25">
      <c r="A7377">
        <v>2431053</v>
      </c>
      <c r="B7377">
        <v>1</v>
      </c>
      <c r="C7377" t="s">
        <v>80</v>
      </c>
      <c r="D7377" t="s">
        <v>110</v>
      </c>
      <c r="E7377" t="s">
        <v>161</v>
      </c>
      <c r="F7377" t="s">
        <v>21114</v>
      </c>
      <c r="G7377" t="s">
        <v>214</v>
      </c>
      <c r="H7377" t="s">
        <v>144</v>
      </c>
      <c r="I7377" t="s">
        <v>136</v>
      </c>
      <c r="J7377" t="s">
        <v>3</v>
      </c>
      <c r="K7377" t="s">
        <v>138</v>
      </c>
      <c r="L7377" t="s">
        <v>21115</v>
      </c>
      <c r="M7377" t="s">
        <v>21116</v>
      </c>
      <c r="N7377">
        <v>0.88</v>
      </c>
      <c r="O7377">
        <v>0</v>
      </c>
      <c r="P7377">
        <v>1903</v>
      </c>
      <c r="Q7377">
        <v>0</v>
      </c>
      <c r="R7377">
        <v>0</v>
      </c>
      <c r="S7377">
        <v>1</v>
      </c>
      <c r="T7377">
        <v>193</v>
      </c>
      <c r="U7377">
        <v>0</v>
      </c>
      <c r="V7377">
        <v>0</v>
      </c>
      <c r="W7377">
        <v>0</v>
      </c>
      <c r="X7377">
        <v>497.07320054424503</v>
      </c>
      <c r="Y7377">
        <v>0</v>
      </c>
      <c r="Z7377">
        <v>0</v>
      </c>
      <c r="AA7377">
        <v>7.0402941378874999</v>
      </c>
      <c r="AB7377">
        <v>139.08100127457945</v>
      </c>
      <c r="AC7377">
        <v>0</v>
      </c>
      <c r="AD7377">
        <v>0</v>
      </c>
      <c r="AE7377">
        <v>643.19449595671199</v>
      </c>
    </row>
    <row r="7378" spans="1:31" x14ac:dyDescent="0.25">
      <c r="A7378">
        <v>2430612</v>
      </c>
      <c r="B7378">
        <v>1</v>
      </c>
      <c r="C7378" t="s">
        <v>80</v>
      </c>
      <c r="D7378" t="s">
        <v>84</v>
      </c>
      <c r="E7378" t="s">
        <v>147</v>
      </c>
      <c r="F7378" t="s">
        <v>21117</v>
      </c>
      <c r="G7378" t="s">
        <v>171</v>
      </c>
      <c r="H7378" t="s">
        <v>135</v>
      </c>
      <c r="I7378" t="s">
        <v>136</v>
      </c>
      <c r="J7378" t="s">
        <v>137</v>
      </c>
      <c r="K7378" t="s">
        <v>138</v>
      </c>
      <c r="L7378" t="s">
        <v>21118</v>
      </c>
      <c r="M7378" t="s">
        <v>21119</v>
      </c>
      <c r="N7378">
        <v>2.8830555549999999</v>
      </c>
      <c r="O7378">
        <v>0</v>
      </c>
      <c r="P7378">
        <v>174</v>
      </c>
      <c r="Q7378">
        <v>0</v>
      </c>
      <c r="R7378">
        <v>0</v>
      </c>
      <c r="S7378">
        <v>0</v>
      </c>
      <c r="T7378">
        <v>26</v>
      </c>
      <c r="U7378">
        <v>0</v>
      </c>
      <c r="V7378">
        <v>0</v>
      </c>
      <c r="W7378">
        <v>0</v>
      </c>
      <c r="X7378">
        <v>139.05252036901993</v>
      </c>
      <c r="Y7378">
        <v>0</v>
      </c>
      <c r="Z7378">
        <v>0</v>
      </c>
      <c r="AA7378">
        <v>0</v>
      </c>
      <c r="AB7378">
        <v>94.120912216661338</v>
      </c>
      <c r="AC7378">
        <v>0</v>
      </c>
      <c r="AD7378">
        <v>0</v>
      </c>
      <c r="AE7378">
        <v>233.17343258568127</v>
      </c>
    </row>
    <row r="7379" spans="1:31" x14ac:dyDescent="0.25">
      <c r="A7379">
        <v>2430512</v>
      </c>
      <c r="B7379">
        <v>1</v>
      </c>
      <c r="C7379" t="s">
        <v>80</v>
      </c>
      <c r="D7379" t="s">
        <v>88</v>
      </c>
      <c r="E7379" t="s">
        <v>161</v>
      </c>
      <c r="F7379" t="s">
        <v>21120</v>
      </c>
      <c r="G7379" t="s">
        <v>355</v>
      </c>
      <c r="H7379" t="s">
        <v>144</v>
      </c>
      <c r="I7379" t="s">
        <v>136</v>
      </c>
      <c r="J7379" t="s">
        <v>137</v>
      </c>
      <c r="K7379" t="s">
        <v>164</v>
      </c>
      <c r="L7379" t="s">
        <v>21121</v>
      </c>
      <c r="M7379" t="s">
        <v>21122</v>
      </c>
      <c r="N7379">
        <v>9.6219444440000004</v>
      </c>
      <c r="O7379">
        <v>0</v>
      </c>
      <c r="P7379">
        <v>738</v>
      </c>
      <c r="Q7379">
        <v>0</v>
      </c>
      <c r="R7379">
        <v>0</v>
      </c>
      <c r="S7379">
        <v>0</v>
      </c>
      <c r="T7379">
        <v>14</v>
      </c>
      <c r="U7379">
        <v>0</v>
      </c>
      <c r="V7379">
        <v>0</v>
      </c>
      <c r="W7379">
        <v>0</v>
      </c>
      <c r="X7379">
        <v>1824.9385199844685</v>
      </c>
      <c r="Y7379">
        <v>0</v>
      </c>
      <c r="Z7379">
        <v>0</v>
      </c>
      <c r="AA7379">
        <v>0</v>
      </c>
      <c r="AB7379">
        <v>95.369942407035623</v>
      </c>
      <c r="AC7379">
        <v>0</v>
      </c>
      <c r="AD7379">
        <v>0</v>
      </c>
      <c r="AE7379">
        <v>1920.308462391504</v>
      </c>
    </row>
    <row r="7380" spans="1:31" x14ac:dyDescent="0.25">
      <c r="A7380">
        <v>2430655</v>
      </c>
      <c r="B7380">
        <v>1</v>
      </c>
      <c r="C7380" t="s">
        <v>80</v>
      </c>
      <c r="D7380" t="s">
        <v>92</v>
      </c>
      <c r="E7380" t="s">
        <v>178</v>
      </c>
      <c r="F7380" t="s">
        <v>1843</v>
      </c>
      <c r="G7380" t="s">
        <v>355</v>
      </c>
      <c r="H7380" t="s">
        <v>144</v>
      </c>
      <c r="I7380" t="s">
        <v>136</v>
      </c>
      <c r="J7380" t="s">
        <v>137</v>
      </c>
      <c r="K7380" t="s">
        <v>164</v>
      </c>
      <c r="L7380" t="s">
        <v>21123</v>
      </c>
      <c r="M7380" t="s">
        <v>21124</v>
      </c>
      <c r="N7380">
        <v>2.1333333329999999</v>
      </c>
      <c r="O7380">
        <v>0</v>
      </c>
      <c r="P7380">
        <v>388</v>
      </c>
      <c r="Q7380">
        <v>1</v>
      </c>
      <c r="R7380">
        <v>140</v>
      </c>
      <c r="S7380">
        <v>5</v>
      </c>
      <c r="T7380">
        <v>32</v>
      </c>
      <c r="U7380">
        <v>0</v>
      </c>
      <c r="V7380">
        <v>0</v>
      </c>
      <c r="W7380">
        <v>0</v>
      </c>
      <c r="X7380">
        <v>173.92094500860892</v>
      </c>
      <c r="Y7380">
        <v>0.96421756355266675</v>
      </c>
      <c r="Z7380">
        <v>26.579025156908727</v>
      </c>
      <c r="AA7380">
        <v>21.941952266031002</v>
      </c>
      <c r="AB7380">
        <v>62.018687639862009</v>
      </c>
      <c r="AC7380">
        <v>0</v>
      </c>
      <c r="AD7380">
        <v>0</v>
      </c>
      <c r="AE7380">
        <v>285.42482763496332</v>
      </c>
    </row>
    <row r="7381" spans="1:31" x14ac:dyDescent="0.25">
      <c r="A7381">
        <v>2430515</v>
      </c>
      <c r="B7381">
        <v>1</v>
      </c>
      <c r="C7381" t="s">
        <v>81</v>
      </c>
      <c r="D7381" t="s">
        <v>115</v>
      </c>
      <c r="E7381" t="s">
        <v>141</v>
      </c>
      <c r="F7381" t="s">
        <v>21125</v>
      </c>
      <c r="G7381" t="s">
        <v>143</v>
      </c>
      <c r="H7381" t="s">
        <v>144</v>
      </c>
      <c r="I7381" t="s">
        <v>136</v>
      </c>
      <c r="J7381" t="s">
        <v>137</v>
      </c>
      <c r="K7381" t="s">
        <v>138</v>
      </c>
      <c r="L7381" t="s">
        <v>21126</v>
      </c>
      <c r="M7381" t="s">
        <v>21127</v>
      </c>
      <c r="N7381">
        <v>7.8888888000000004E-2</v>
      </c>
      <c r="O7381">
        <v>9</v>
      </c>
      <c r="P7381">
        <v>2388</v>
      </c>
      <c r="Q7381">
        <v>8</v>
      </c>
      <c r="R7381">
        <v>177</v>
      </c>
      <c r="S7381">
        <v>4</v>
      </c>
      <c r="T7381">
        <v>178</v>
      </c>
      <c r="U7381">
        <v>0</v>
      </c>
      <c r="V7381">
        <v>0</v>
      </c>
      <c r="W7381">
        <v>0.18153074800769997</v>
      </c>
      <c r="X7381">
        <v>14.959396713957144</v>
      </c>
      <c r="Y7381">
        <v>1.1854855572830765</v>
      </c>
      <c r="Z7381">
        <v>0.34678709702893329</v>
      </c>
      <c r="AA7381">
        <v>3.6053997910601141</v>
      </c>
      <c r="AB7381">
        <v>7.4919320338625752</v>
      </c>
      <c r="AC7381">
        <v>0</v>
      </c>
      <c r="AD7381">
        <v>0</v>
      </c>
      <c r="AE7381">
        <v>27.770531941199547</v>
      </c>
    </row>
    <row r="7382" spans="1:31" x14ac:dyDescent="0.25">
      <c r="A7382">
        <v>2431033</v>
      </c>
      <c r="B7382">
        <v>1</v>
      </c>
      <c r="C7382" t="s">
        <v>80</v>
      </c>
      <c r="D7382" t="s">
        <v>91</v>
      </c>
      <c r="E7382" t="s">
        <v>132</v>
      </c>
      <c r="F7382" t="s">
        <v>21128</v>
      </c>
      <c r="G7382" t="s">
        <v>134</v>
      </c>
      <c r="H7382" t="s">
        <v>135</v>
      </c>
      <c r="I7382" t="s">
        <v>136</v>
      </c>
      <c r="J7382" t="s">
        <v>137</v>
      </c>
      <c r="K7382" t="s">
        <v>138</v>
      </c>
      <c r="L7382" t="s">
        <v>21129</v>
      </c>
      <c r="M7382" t="s">
        <v>21130</v>
      </c>
      <c r="N7382">
        <v>0.47777777700000001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1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0.8000577499378444</v>
      </c>
      <c r="AC7382">
        <v>0</v>
      </c>
      <c r="AD7382">
        <v>0</v>
      </c>
      <c r="AE7382">
        <v>0.8000577499378444</v>
      </c>
    </row>
    <row r="7383" spans="1:31" x14ac:dyDescent="0.25">
      <c r="A7383">
        <v>2431073</v>
      </c>
      <c r="B7383">
        <v>1</v>
      </c>
      <c r="C7383" t="s">
        <v>80</v>
      </c>
      <c r="D7383" t="s">
        <v>106</v>
      </c>
      <c r="E7383" t="s">
        <v>132</v>
      </c>
      <c r="F7383" t="s">
        <v>21131</v>
      </c>
      <c r="G7383" t="s">
        <v>134</v>
      </c>
      <c r="H7383" t="s">
        <v>135</v>
      </c>
      <c r="I7383" t="s">
        <v>136</v>
      </c>
      <c r="J7383" t="s">
        <v>137</v>
      </c>
      <c r="K7383" t="s">
        <v>138</v>
      </c>
      <c r="L7383" t="s">
        <v>21132</v>
      </c>
      <c r="M7383" t="s">
        <v>21133</v>
      </c>
      <c r="N7383">
        <v>1.5313888879999999</v>
      </c>
      <c r="O7383">
        <v>0</v>
      </c>
      <c r="P7383">
        <v>1</v>
      </c>
      <c r="Q7383">
        <v>0</v>
      </c>
      <c r="R7383">
        <v>0</v>
      </c>
      <c r="S7383">
        <v>0</v>
      </c>
      <c r="T7383">
        <v>1</v>
      </c>
      <c r="U7383">
        <v>0</v>
      </c>
      <c r="V7383">
        <v>0</v>
      </c>
      <c r="W7383">
        <v>0</v>
      </c>
      <c r="X7383">
        <v>8.2374833750977795E-3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8.2374833750977795E-3</v>
      </c>
    </row>
    <row r="7384" spans="1:31" x14ac:dyDescent="0.25">
      <c r="A7384">
        <v>2433919</v>
      </c>
      <c r="B7384">
        <v>1</v>
      </c>
      <c r="C7384" t="s">
        <v>80</v>
      </c>
      <c r="D7384" t="s">
        <v>97</v>
      </c>
      <c r="E7384" t="s">
        <v>229</v>
      </c>
      <c r="F7384" t="s">
        <v>21134</v>
      </c>
      <c r="G7384" t="s">
        <v>143</v>
      </c>
      <c r="H7384" t="s">
        <v>144</v>
      </c>
      <c r="I7384" t="s">
        <v>136</v>
      </c>
      <c r="J7384" t="s">
        <v>137</v>
      </c>
      <c r="K7384" t="s">
        <v>138</v>
      </c>
      <c r="L7384" t="s">
        <v>21135</v>
      </c>
      <c r="M7384" t="s">
        <v>21136</v>
      </c>
      <c r="N7384">
        <v>3.6563888879999999</v>
      </c>
      <c r="O7384">
        <v>0</v>
      </c>
      <c r="P7384">
        <v>0</v>
      </c>
      <c r="Q7384">
        <v>0</v>
      </c>
      <c r="R7384">
        <v>0</v>
      </c>
      <c r="S7384">
        <v>10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982.54588879342703</v>
      </c>
      <c r="AB7384">
        <v>0</v>
      </c>
      <c r="AC7384">
        <v>0</v>
      </c>
      <c r="AD7384">
        <v>0</v>
      </c>
      <c r="AE7384">
        <v>982.54588879342703</v>
      </c>
    </row>
    <row r="7385" spans="1:31" x14ac:dyDescent="0.25">
      <c r="A7385">
        <v>2433421</v>
      </c>
      <c r="B7385">
        <v>1</v>
      </c>
      <c r="C7385" t="s">
        <v>80</v>
      </c>
      <c r="D7385" t="s">
        <v>90</v>
      </c>
      <c r="E7385" t="s">
        <v>147</v>
      </c>
      <c r="F7385" t="s">
        <v>21137</v>
      </c>
      <c r="G7385" t="s">
        <v>355</v>
      </c>
      <c r="H7385" t="s">
        <v>135</v>
      </c>
      <c r="I7385" t="s">
        <v>136</v>
      </c>
      <c r="J7385" t="s">
        <v>137</v>
      </c>
      <c r="K7385" t="s">
        <v>164</v>
      </c>
      <c r="L7385" t="s">
        <v>21138</v>
      </c>
      <c r="M7385" t="s">
        <v>21139</v>
      </c>
      <c r="N7385">
        <v>1.3174999999999999</v>
      </c>
      <c r="O7385">
        <v>0</v>
      </c>
      <c r="P7385">
        <v>46</v>
      </c>
      <c r="Q7385">
        <v>0</v>
      </c>
      <c r="R7385">
        <v>0</v>
      </c>
      <c r="S7385">
        <v>0</v>
      </c>
      <c r="T7385">
        <v>3</v>
      </c>
      <c r="U7385">
        <v>0</v>
      </c>
      <c r="V7385">
        <v>0</v>
      </c>
      <c r="W7385">
        <v>0</v>
      </c>
      <c r="X7385">
        <v>24.765405610713827</v>
      </c>
      <c r="Y7385">
        <v>0</v>
      </c>
      <c r="Z7385">
        <v>0</v>
      </c>
      <c r="AA7385">
        <v>0</v>
      </c>
      <c r="AB7385">
        <v>0.65491431278283496</v>
      </c>
      <c r="AC7385">
        <v>0</v>
      </c>
      <c r="AD7385">
        <v>0</v>
      </c>
      <c r="AE7385">
        <v>25.420319923496663</v>
      </c>
    </row>
    <row r="7386" spans="1:31" x14ac:dyDescent="0.25">
      <c r="A7386">
        <v>2433272</v>
      </c>
      <c r="B7386">
        <v>1</v>
      </c>
      <c r="C7386" t="s">
        <v>80</v>
      </c>
      <c r="D7386" t="s">
        <v>86</v>
      </c>
      <c r="E7386" t="s">
        <v>132</v>
      </c>
      <c r="F7386" t="s">
        <v>21140</v>
      </c>
      <c r="G7386" t="s">
        <v>134</v>
      </c>
      <c r="H7386" t="s">
        <v>135</v>
      </c>
      <c r="I7386" t="s">
        <v>136</v>
      </c>
      <c r="J7386" t="s">
        <v>137</v>
      </c>
      <c r="K7386" t="s">
        <v>138</v>
      </c>
      <c r="L7386" t="s">
        <v>21141</v>
      </c>
      <c r="M7386" t="s">
        <v>21142</v>
      </c>
      <c r="N7386">
        <v>0.98527777699999997</v>
      </c>
      <c r="O7386">
        <v>0</v>
      </c>
      <c r="P7386">
        <v>1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0.13101711910477418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0.13101711910477418</v>
      </c>
    </row>
    <row r="7387" spans="1:31" x14ac:dyDescent="0.25">
      <c r="A7387">
        <v>2433458</v>
      </c>
      <c r="B7387">
        <v>1</v>
      </c>
      <c r="C7387" t="s">
        <v>81</v>
      </c>
      <c r="D7387" t="s">
        <v>118</v>
      </c>
      <c r="E7387" t="s">
        <v>161</v>
      </c>
      <c r="F7387" t="s">
        <v>21143</v>
      </c>
      <c r="G7387" t="s">
        <v>256</v>
      </c>
      <c r="H7387" t="s">
        <v>144</v>
      </c>
      <c r="I7387" t="s">
        <v>136</v>
      </c>
      <c r="J7387" t="s">
        <v>137</v>
      </c>
      <c r="K7387" t="s">
        <v>138</v>
      </c>
      <c r="L7387" t="s">
        <v>21144</v>
      </c>
      <c r="M7387" t="s">
        <v>21145</v>
      </c>
      <c r="N7387">
        <v>1.6858333329999999</v>
      </c>
      <c r="O7387">
        <v>0</v>
      </c>
      <c r="P7387">
        <v>0</v>
      </c>
      <c r="Q7387">
        <v>0</v>
      </c>
      <c r="R7387">
        <v>0</v>
      </c>
      <c r="S7387">
        <v>1</v>
      </c>
      <c r="T7387">
        <v>0</v>
      </c>
      <c r="U7387">
        <v>1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3.3573522841568333</v>
      </c>
      <c r="AB7387">
        <v>0</v>
      </c>
      <c r="AC7387">
        <v>122.39862571179802</v>
      </c>
      <c r="AD7387">
        <v>0</v>
      </c>
      <c r="AE7387">
        <v>125.75597799595485</v>
      </c>
    </row>
    <row r="7388" spans="1:31" x14ac:dyDescent="0.25">
      <c r="A7388">
        <v>2433358</v>
      </c>
      <c r="B7388">
        <v>1</v>
      </c>
      <c r="C7388" t="s">
        <v>80</v>
      </c>
      <c r="D7388" t="s">
        <v>88</v>
      </c>
      <c r="E7388" t="s">
        <v>290</v>
      </c>
      <c r="F7388" t="s">
        <v>6115</v>
      </c>
      <c r="G7388" t="s">
        <v>171</v>
      </c>
      <c r="H7388" t="s">
        <v>135</v>
      </c>
      <c r="I7388" t="s">
        <v>136</v>
      </c>
      <c r="J7388" t="s">
        <v>137</v>
      </c>
      <c r="K7388" t="s">
        <v>138</v>
      </c>
      <c r="L7388" t="s">
        <v>21146</v>
      </c>
      <c r="M7388" t="s">
        <v>21147</v>
      </c>
      <c r="N7388">
        <v>1.5280555549999999</v>
      </c>
      <c r="O7388">
        <v>0</v>
      </c>
      <c r="P7388">
        <v>154</v>
      </c>
      <c r="Q7388">
        <v>0</v>
      </c>
      <c r="R7388">
        <v>0</v>
      </c>
      <c r="S7388">
        <v>0</v>
      </c>
      <c r="T7388">
        <v>5</v>
      </c>
      <c r="U7388">
        <v>0</v>
      </c>
      <c r="V7388">
        <v>0</v>
      </c>
      <c r="W7388">
        <v>0</v>
      </c>
      <c r="X7388">
        <v>65.334761667724692</v>
      </c>
      <c r="Y7388">
        <v>0</v>
      </c>
      <c r="Z7388">
        <v>0</v>
      </c>
      <c r="AA7388">
        <v>0</v>
      </c>
      <c r="AB7388">
        <v>2.3991445947266392</v>
      </c>
      <c r="AC7388">
        <v>0</v>
      </c>
      <c r="AD7388">
        <v>0</v>
      </c>
      <c r="AE7388">
        <v>67.733906262451328</v>
      </c>
    </row>
    <row r="7389" spans="1:31" x14ac:dyDescent="0.25">
      <c r="A7389">
        <v>2433999</v>
      </c>
      <c r="B7389">
        <v>1</v>
      </c>
      <c r="C7389" t="s">
        <v>80</v>
      </c>
      <c r="D7389" t="s">
        <v>89</v>
      </c>
      <c r="E7389" t="s">
        <v>156</v>
      </c>
      <c r="F7389" t="s">
        <v>21148</v>
      </c>
      <c r="G7389" t="s">
        <v>175</v>
      </c>
      <c r="H7389" t="s">
        <v>135</v>
      </c>
      <c r="I7389" t="s">
        <v>136</v>
      </c>
      <c r="J7389" t="s">
        <v>137</v>
      </c>
      <c r="K7389" t="s">
        <v>138</v>
      </c>
      <c r="L7389" t="s">
        <v>21149</v>
      </c>
      <c r="M7389" t="s">
        <v>21150</v>
      </c>
      <c r="N7389">
        <v>0.528888888</v>
      </c>
      <c r="O7389">
        <v>0</v>
      </c>
      <c r="P7389">
        <v>138</v>
      </c>
      <c r="Q7389">
        <v>0</v>
      </c>
      <c r="R7389">
        <v>9</v>
      </c>
      <c r="S7389">
        <v>0</v>
      </c>
      <c r="T7389">
        <v>17</v>
      </c>
      <c r="U7389">
        <v>0</v>
      </c>
      <c r="V7389">
        <v>0</v>
      </c>
      <c r="W7389">
        <v>0</v>
      </c>
      <c r="X7389">
        <v>14.990129566180375</v>
      </c>
      <c r="Y7389">
        <v>0</v>
      </c>
      <c r="Z7389">
        <v>0.92563397694434335</v>
      </c>
      <c r="AA7389">
        <v>0</v>
      </c>
      <c r="AB7389">
        <v>5.2460279003195662</v>
      </c>
      <c r="AC7389">
        <v>0</v>
      </c>
      <c r="AD7389">
        <v>0</v>
      </c>
      <c r="AE7389">
        <v>21.161791443444287</v>
      </c>
    </row>
    <row r="7390" spans="1:31" x14ac:dyDescent="0.25">
      <c r="A7390">
        <v>2433507</v>
      </c>
      <c r="B7390">
        <v>1</v>
      </c>
      <c r="C7390" t="s">
        <v>80</v>
      </c>
      <c r="D7390" t="s">
        <v>96</v>
      </c>
      <c r="E7390" t="s">
        <v>161</v>
      </c>
      <c r="F7390" t="s">
        <v>21151</v>
      </c>
      <c r="G7390" t="s">
        <v>143</v>
      </c>
      <c r="H7390" t="s">
        <v>144</v>
      </c>
      <c r="I7390" t="s">
        <v>136</v>
      </c>
      <c r="J7390" t="s">
        <v>137</v>
      </c>
      <c r="K7390" t="s">
        <v>138</v>
      </c>
      <c r="L7390" t="s">
        <v>21152</v>
      </c>
      <c r="M7390" t="s">
        <v>21153</v>
      </c>
      <c r="N7390">
        <v>0.118333333</v>
      </c>
      <c r="O7390">
        <v>0</v>
      </c>
      <c r="P7390">
        <v>165</v>
      </c>
      <c r="Q7390">
        <v>0</v>
      </c>
      <c r="R7390">
        <v>0</v>
      </c>
      <c r="S7390">
        <v>0</v>
      </c>
      <c r="T7390">
        <v>20</v>
      </c>
      <c r="U7390">
        <v>0</v>
      </c>
      <c r="V7390">
        <v>0</v>
      </c>
      <c r="W7390">
        <v>0</v>
      </c>
      <c r="X7390">
        <v>7.6096223379097783</v>
      </c>
      <c r="Y7390">
        <v>0</v>
      </c>
      <c r="Z7390">
        <v>0</v>
      </c>
      <c r="AA7390">
        <v>0</v>
      </c>
      <c r="AB7390">
        <v>4.9844353389927001</v>
      </c>
      <c r="AC7390">
        <v>0</v>
      </c>
      <c r="AD7390">
        <v>0</v>
      </c>
      <c r="AE7390">
        <v>12.594057676902478</v>
      </c>
    </row>
    <row r="7391" spans="1:31" x14ac:dyDescent="0.25">
      <c r="A7391">
        <v>2433607</v>
      </c>
      <c r="B7391">
        <v>1</v>
      </c>
      <c r="C7391" t="s">
        <v>80</v>
      </c>
      <c r="D7391" t="s">
        <v>104</v>
      </c>
      <c r="E7391" t="s">
        <v>141</v>
      </c>
      <c r="F7391" t="s">
        <v>21154</v>
      </c>
      <c r="G7391" t="s">
        <v>143</v>
      </c>
      <c r="H7391" t="s">
        <v>144</v>
      </c>
      <c r="I7391" t="s">
        <v>330</v>
      </c>
      <c r="J7391" t="s">
        <v>137</v>
      </c>
      <c r="K7391" t="s">
        <v>138</v>
      </c>
      <c r="L7391" t="s">
        <v>21155</v>
      </c>
      <c r="M7391" t="s">
        <v>21156</v>
      </c>
      <c r="N7391">
        <v>5.5555550000000002E-3</v>
      </c>
      <c r="O7391">
        <v>7</v>
      </c>
      <c r="P7391">
        <v>107</v>
      </c>
      <c r="Q7391">
        <v>31</v>
      </c>
      <c r="R7391">
        <v>74</v>
      </c>
      <c r="S7391">
        <v>16</v>
      </c>
      <c r="T7391">
        <v>35</v>
      </c>
      <c r="U7391">
        <v>0</v>
      </c>
      <c r="V7391">
        <v>0</v>
      </c>
      <c r="W7391">
        <v>2.1481840567722225E-2</v>
      </c>
      <c r="X7391">
        <v>5.752939830073333E-2</v>
      </c>
      <c r="Y7391">
        <v>0.37279987991803337</v>
      </c>
      <c r="Z7391">
        <v>5.1538710584888899E-3</v>
      </c>
      <c r="AA7391">
        <v>0.27026555247610001</v>
      </c>
      <c r="AB7391">
        <v>8.7889736685833331E-2</v>
      </c>
      <c r="AC7391">
        <v>0</v>
      </c>
      <c r="AD7391">
        <v>0</v>
      </c>
      <c r="AE7391">
        <v>0.8151202790069112</v>
      </c>
    </row>
    <row r="7392" spans="1:31" x14ac:dyDescent="0.25">
      <c r="A7392">
        <v>2433833</v>
      </c>
      <c r="B7392">
        <v>1</v>
      </c>
      <c r="C7392" t="s">
        <v>81</v>
      </c>
      <c r="D7392" t="s">
        <v>112</v>
      </c>
      <c r="E7392" t="s">
        <v>178</v>
      </c>
      <c r="F7392" t="s">
        <v>2889</v>
      </c>
      <c r="G7392" t="s">
        <v>143</v>
      </c>
      <c r="H7392" t="s">
        <v>144</v>
      </c>
      <c r="I7392" t="s">
        <v>136</v>
      </c>
      <c r="J7392" t="s">
        <v>137</v>
      </c>
      <c r="K7392" t="s">
        <v>138</v>
      </c>
      <c r="L7392" t="s">
        <v>21157</v>
      </c>
      <c r="M7392" t="s">
        <v>21158</v>
      </c>
      <c r="N7392">
        <v>0.25055555499999999</v>
      </c>
      <c r="O7392">
        <v>1</v>
      </c>
      <c r="P7392">
        <v>1413</v>
      </c>
      <c r="Q7392">
        <v>218</v>
      </c>
      <c r="R7392">
        <v>106</v>
      </c>
      <c r="S7392">
        <v>23</v>
      </c>
      <c r="T7392">
        <v>176</v>
      </c>
      <c r="U7392">
        <v>1</v>
      </c>
      <c r="V7392">
        <v>0</v>
      </c>
      <c r="W7392">
        <v>5.8133420669683321E-2</v>
      </c>
      <c r="X7392">
        <v>84.901450937010651</v>
      </c>
      <c r="Y7392">
        <v>16.263845160131556</v>
      </c>
      <c r="Z7392">
        <v>5.6714647740046864</v>
      </c>
      <c r="AA7392">
        <v>11.572849197569806</v>
      </c>
      <c r="AB7392">
        <v>28.265738720684876</v>
      </c>
      <c r="AC7392">
        <v>104.51149817111332</v>
      </c>
      <c r="AD7392">
        <v>0</v>
      </c>
      <c r="AE7392">
        <v>251.24498038118458</v>
      </c>
    </row>
    <row r="7393" spans="1:31" x14ac:dyDescent="0.25">
      <c r="A7393">
        <v>2433524</v>
      </c>
      <c r="B7393">
        <v>1</v>
      </c>
      <c r="C7393" t="s">
        <v>80</v>
      </c>
      <c r="D7393" t="s">
        <v>93</v>
      </c>
      <c r="E7393" t="s">
        <v>178</v>
      </c>
      <c r="F7393" t="s">
        <v>21159</v>
      </c>
      <c r="G7393" t="s">
        <v>187</v>
      </c>
      <c r="H7393" t="s">
        <v>144</v>
      </c>
      <c r="I7393" t="s">
        <v>136</v>
      </c>
      <c r="J7393" t="s">
        <v>137</v>
      </c>
      <c r="K7393" t="s">
        <v>164</v>
      </c>
      <c r="L7393" t="s">
        <v>21160</v>
      </c>
      <c r="M7393" t="s">
        <v>21161</v>
      </c>
      <c r="N7393">
        <v>7.2405555550000003</v>
      </c>
      <c r="O7393">
        <v>0</v>
      </c>
      <c r="P7393">
        <v>1956</v>
      </c>
      <c r="Q7393">
        <v>0</v>
      </c>
      <c r="R7393">
        <v>64</v>
      </c>
      <c r="S7393">
        <v>5</v>
      </c>
      <c r="T7393">
        <v>249</v>
      </c>
      <c r="U7393">
        <v>4</v>
      </c>
      <c r="V7393">
        <v>1</v>
      </c>
      <c r="W7393">
        <v>0</v>
      </c>
      <c r="X7393">
        <v>4147.276629971655</v>
      </c>
      <c r="Y7393">
        <v>0</v>
      </c>
      <c r="Z7393">
        <v>284.38398829217715</v>
      </c>
      <c r="AA7393">
        <v>482.52817045305812</v>
      </c>
      <c r="AB7393">
        <v>2960.4760042294461</v>
      </c>
      <c r="AC7393">
        <v>3023.7438010056812</v>
      </c>
      <c r="AD7393">
        <v>30.873247193856191</v>
      </c>
      <c r="AE7393">
        <v>10929.281841145874</v>
      </c>
    </row>
    <row r="7394" spans="1:31" x14ac:dyDescent="0.25">
      <c r="A7394">
        <v>2433670</v>
      </c>
      <c r="B7394">
        <v>1</v>
      </c>
      <c r="C7394" t="s">
        <v>80</v>
      </c>
      <c r="D7394" t="s">
        <v>90</v>
      </c>
      <c r="E7394" t="s">
        <v>147</v>
      </c>
      <c r="F7394" t="s">
        <v>3596</v>
      </c>
      <c r="G7394" t="s">
        <v>171</v>
      </c>
      <c r="H7394" t="s">
        <v>135</v>
      </c>
      <c r="I7394" t="s">
        <v>136</v>
      </c>
      <c r="J7394" t="s">
        <v>137</v>
      </c>
      <c r="K7394" t="s">
        <v>138</v>
      </c>
      <c r="L7394" t="s">
        <v>21162</v>
      </c>
      <c r="M7394" t="s">
        <v>21163</v>
      </c>
      <c r="N7394">
        <v>2.5299999999999998</v>
      </c>
      <c r="O7394">
        <v>0</v>
      </c>
      <c r="P7394">
        <v>149</v>
      </c>
      <c r="Q7394">
        <v>0</v>
      </c>
      <c r="R7394">
        <v>0</v>
      </c>
      <c r="S7394">
        <v>0</v>
      </c>
      <c r="T7394">
        <v>21</v>
      </c>
      <c r="U7394">
        <v>0</v>
      </c>
      <c r="V7394">
        <v>0</v>
      </c>
      <c r="W7394">
        <v>0</v>
      </c>
      <c r="X7394">
        <v>98.974194529520844</v>
      </c>
      <c r="Y7394">
        <v>0</v>
      </c>
      <c r="Z7394">
        <v>0</v>
      </c>
      <c r="AA7394">
        <v>0</v>
      </c>
      <c r="AB7394">
        <v>81.987229146202196</v>
      </c>
      <c r="AC7394">
        <v>0</v>
      </c>
      <c r="AD7394">
        <v>0</v>
      </c>
      <c r="AE7394">
        <v>180.96142367572304</v>
      </c>
    </row>
    <row r="7395" spans="1:31" x14ac:dyDescent="0.25">
      <c r="A7395">
        <v>2433693</v>
      </c>
      <c r="B7395">
        <v>1</v>
      </c>
      <c r="C7395" t="s">
        <v>80</v>
      </c>
      <c r="D7395" t="s">
        <v>106</v>
      </c>
      <c r="E7395" t="s">
        <v>141</v>
      </c>
      <c r="F7395" t="s">
        <v>13030</v>
      </c>
      <c r="G7395" t="s">
        <v>163</v>
      </c>
      <c r="H7395" t="s">
        <v>144</v>
      </c>
      <c r="I7395" t="s">
        <v>136</v>
      </c>
      <c r="J7395" t="s">
        <v>137</v>
      </c>
      <c r="K7395" t="s">
        <v>138</v>
      </c>
      <c r="L7395" t="s">
        <v>21164</v>
      </c>
      <c r="M7395" t="s">
        <v>21165</v>
      </c>
      <c r="N7395">
        <v>0.38027777699999998</v>
      </c>
      <c r="O7395">
        <v>0</v>
      </c>
      <c r="P7395">
        <v>586</v>
      </c>
      <c r="Q7395">
        <v>0</v>
      </c>
      <c r="R7395">
        <v>15</v>
      </c>
      <c r="S7395">
        <v>3</v>
      </c>
      <c r="T7395">
        <v>71</v>
      </c>
      <c r="U7395">
        <v>0</v>
      </c>
      <c r="V7395">
        <v>0</v>
      </c>
      <c r="W7395">
        <v>0</v>
      </c>
      <c r="X7395">
        <v>25.146329047603185</v>
      </c>
      <c r="Y7395">
        <v>0</v>
      </c>
      <c r="Z7395">
        <v>0.51714117524561998</v>
      </c>
      <c r="AA7395">
        <v>2.1866683615299332</v>
      </c>
      <c r="AB7395">
        <v>18.165858548802419</v>
      </c>
      <c r="AC7395">
        <v>0</v>
      </c>
      <c r="AD7395">
        <v>0</v>
      </c>
      <c r="AE7395">
        <v>46.015997133181159</v>
      </c>
    </row>
    <row r="7396" spans="1:31" x14ac:dyDescent="0.25">
      <c r="A7396">
        <v>2433378</v>
      </c>
      <c r="B7396">
        <v>1</v>
      </c>
      <c r="C7396" t="s">
        <v>80</v>
      </c>
      <c r="D7396" t="s">
        <v>82</v>
      </c>
      <c r="E7396" t="s">
        <v>161</v>
      </c>
      <c r="F7396" t="s">
        <v>21166</v>
      </c>
      <c r="G7396" t="s">
        <v>143</v>
      </c>
      <c r="H7396" t="s">
        <v>144</v>
      </c>
      <c r="I7396" t="s">
        <v>136</v>
      </c>
      <c r="J7396" t="s">
        <v>137</v>
      </c>
      <c r="K7396" t="s">
        <v>138</v>
      </c>
      <c r="L7396" t="s">
        <v>21167</v>
      </c>
      <c r="M7396" t="s">
        <v>21168</v>
      </c>
      <c r="N7396">
        <v>6.0269444439999997</v>
      </c>
      <c r="O7396">
        <v>0</v>
      </c>
      <c r="P7396">
        <v>138</v>
      </c>
      <c r="Q7396">
        <v>0</v>
      </c>
      <c r="R7396">
        <v>0</v>
      </c>
      <c r="S7396">
        <v>0</v>
      </c>
      <c r="T7396">
        <v>706</v>
      </c>
      <c r="U7396">
        <v>0</v>
      </c>
      <c r="V7396">
        <v>4</v>
      </c>
      <c r="W7396">
        <v>0</v>
      </c>
      <c r="X7396">
        <v>185.33221245153817</v>
      </c>
      <c r="Y7396">
        <v>0</v>
      </c>
      <c r="Z7396">
        <v>0</v>
      </c>
      <c r="AA7396">
        <v>0</v>
      </c>
      <c r="AB7396">
        <v>9006.7943293468143</v>
      </c>
      <c r="AC7396">
        <v>0</v>
      </c>
      <c r="AD7396">
        <v>2175.9223531629077</v>
      </c>
      <c r="AE7396">
        <v>11368.048894961259</v>
      </c>
    </row>
    <row r="7397" spans="1:31" x14ac:dyDescent="0.25">
      <c r="A7397">
        <v>2433438</v>
      </c>
      <c r="B7397">
        <v>1</v>
      </c>
      <c r="C7397" t="s">
        <v>80</v>
      </c>
      <c r="D7397" t="s">
        <v>93</v>
      </c>
      <c r="E7397" t="s">
        <v>132</v>
      </c>
      <c r="F7397" t="s">
        <v>14994</v>
      </c>
      <c r="G7397" t="s">
        <v>198</v>
      </c>
      <c r="H7397" t="s">
        <v>135</v>
      </c>
      <c r="I7397" t="s">
        <v>136</v>
      </c>
      <c r="J7397" t="s">
        <v>137</v>
      </c>
      <c r="K7397" t="s">
        <v>138</v>
      </c>
      <c r="L7397" t="s">
        <v>21169</v>
      </c>
      <c r="M7397" t="s">
        <v>21170</v>
      </c>
      <c r="N7397">
        <v>1.3647222219999999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3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5.56035727825632</v>
      </c>
      <c r="AC7397">
        <v>0</v>
      </c>
      <c r="AD7397">
        <v>0</v>
      </c>
      <c r="AE7397">
        <v>5.56035727825632</v>
      </c>
    </row>
    <row r="7398" spans="1:31" x14ac:dyDescent="0.25">
      <c r="A7398">
        <v>2434065</v>
      </c>
      <c r="B7398">
        <v>1</v>
      </c>
      <c r="C7398" t="s">
        <v>80</v>
      </c>
      <c r="D7398" t="s">
        <v>103</v>
      </c>
      <c r="E7398" t="s">
        <v>132</v>
      </c>
      <c r="F7398" t="s">
        <v>3341</v>
      </c>
      <c r="G7398" t="s">
        <v>249</v>
      </c>
      <c r="H7398" t="s">
        <v>135</v>
      </c>
      <c r="I7398" t="s">
        <v>136</v>
      </c>
      <c r="J7398" t="s">
        <v>137</v>
      </c>
      <c r="K7398" t="s">
        <v>138</v>
      </c>
      <c r="L7398" t="s">
        <v>21171</v>
      </c>
      <c r="M7398" t="s">
        <v>21172</v>
      </c>
      <c r="N7398">
        <v>1.0563888880000001</v>
      </c>
      <c r="O7398">
        <v>0</v>
      </c>
      <c r="P7398">
        <v>1</v>
      </c>
      <c r="Q7398">
        <v>0</v>
      </c>
      <c r="R7398">
        <v>0</v>
      </c>
      <c r="S7398">
        <v>0</v>
      </c>
      <c r="T7398">
        <v>1</v>
      </c>
      <c r="U7398">
        <v>0</v>
      </c>
      <c r="V7398">
        <v>0</v>
      </c>
      <c r="W7398">
        <v>0</v>
      </c>
      <c r="X7398">
        <v>0.29517662347605828</v>
      </c>
      <c r="Y7398">
        <v>0</v>
      </c>
      <c r="Z7398">
        <v>0</v>
      </c>
      <c r="AA7398">
        <v>0</v>
      </c>
      <c r="AB7398">
        <v>0.1647898197038411</v>
      </c>
      <c r="AC7398">
        <v>0</v>
      </c>
      <c r="AD7398">
        <v>0</v>
      </c>
      <c r="AE7398">
        <v>0.45996644317989938</v>
      </c>
    </row>
    <row r="7399" spans="1:31" x14ac:dyDescent="0.25">
      <c r="A7399">
        <v>2433687</v>
      </c>
      <c r="B7399">
        <v>1</v>
      </c>
      <c r="C7399" t="s">
        <v>80</v>
      </c>
      <c r="D7399" t="s">
        <v>98</v>
      </c>
      <c r="E7399" t="s">
        <v>141</v>
      </c>
      <c r="F7399" t="s">
        <v>14633</v>
      </c>
      <c r="G7399" t="s">
        <v>143</v>
      </c>
      <c r="H7399" t="s">
        <v>144</v>
      </c>
      <c r="I7399" t="s">
        <v>136</v>
      </c>
      <c r="J7399" t="s">
        <v>137</v>
      </c>
      <c r="K7399" t="s">
        <v>138</v>
      </c>
      <c r="L7399" t="s">
        <v>21173</v>
      </c>
      <c r="M7399" t="s">
        <v>21174</v>
      </c>
      <c r="N7399">
        <v>0.46722222200000002</v>
      </c>
      <c r="O7399">
        <v>0</v>
      </c>
      <c r="P7399">
        <v>79</v>
      </c>
      <c r="Q7399">
        <v>0</v>
      </c>
      <c r="R7399">
        <v>24</v>
      </c>
      <c r="S7399">
        <v>0</v>
      </c>
      <c r="T7399">
        <v>16</v>
      </c>
      <c r="U7399">
        <v>0</v>
      </c>
      <c r="V7399">
        <v>0</v>
      </c>
      <c r="W7399">
        <v>0</v>
      </c>
      <c r="X7399">
        <v>10.378918301117556</v>
      </c>
      <c r="Y7399">
        <v>0</v>
      </c>
      <c r="Z7399">
        <v>3.9663816162684249</v>
      </c>
      <c r="AA7399">
        <v>0</v>
      </c>
      <c r="AB7399">
        <v>6.1101129549454667</v>
      </c>
      <c r="AC7399">
        <v>0</v>
      </c>
      <c r="AD7399">
        <v>0</v>
      </c>
      <c r="AE7399">
        <v>20.455412872331447</v>
      </c>
    </row>
    <row r="7400" spans="1:31" x14ac:dyDescent="0.25">
      <c r="A7400">
        <v>2433630</v>
      </c>
      <c r="B7400">
        <v>1</v>
      </c>
      <c r="C7400" t="s">
        <v>80</v>
      </c>
      <c r="D7400" t="s">
        <v>100</v>
      </c>
      <c r="E7400" t="s">
        <v>178</v>
      </c>
      <c r="F7400" t="s">
        <v>647</v>
      </c>
      <c r="G7400" t="s">
        <v>143</v>
      </c>
      <c r="H7400" t="s">
        <v>144</v>
      </c>
      <c r="I7400" t="s">
        <v>136</v>
      </c>
      <c r="J7400" t="s">
        <v>137</v>
      </c>
      <c r="K7400" t="s">
        <v>138</v>
      </c>
      <c r="L7400" t="s">
        <v>21175</v>
      </c>
      <c r="M7400" t="s">
        <v>21176</v>
      </c>
      <c r="N7400">
        <v>2.4930555550000002</v>
      </c>
      <c r="O7400">
        <v>9</v>
      </c>
      <c r="P7400">
        <v>27</v>
      </c>
      <c r="Q7400">
        <v>68</v>
      </c>
      <c r="R7400">
        <v>84</v>
      </c>
      <c r="S7400">
        <v>16</v>
      </c>
      <c r="T7400">
        <v>36</v>
      </c>
      <c r="U7400">
        <v>0</v>
      </c>
      <c r="V7400">
        <v>0</v>
      </c>
      <c r="W7400">
        <v>8.1717393181193287</v>
      </c>
      <c r="X7400">
        <v>8.3020144675177416</v>
      </c>
      <c r="Y7400">
        <v>48.820677322310829</v>
      </c>
      <c r="Z7400">
        <v>22.330926610801228</v>
      </c>
      <c r="AA7400">
        <v>198.53257392747918</v>
      </c>
      <c r="AB7400">
        <v>98.669851319545756</v>
      </c>
      <c r="AC7400">
        <v>0</v>
      </c>
      <c r="AD7400">
        <v>0</v>
      </c>
      <c r="AE7400">
        <v>384.82778296577408</v>
      </c>
    </row>
    <row r="7401" spans="1:31" x14ac:dyDescent="0.25">
      <c r="A7401">
        <v>2433879</v>
      </c>
      <c r="B7401">
        <v>1</v>
      </c>
      <c r="C7401" t="s">
        <v>81</v>
      </c>
      <c r="D7401" t="s">
        <v>128</v>
      </c>
      <c r="E7401" t="s">
        <v>178</v>
      </c>
      <c r="F7401" t="s">
        <v>21177</v>
      </c>
      <c r="G7401" t="s">
        <v>187</v>
      </c>
      <c r="H7401" t="s">
        <v>144</v>
      </c>
      <c r="I7401" t="s">
        <v>136</v>
      </c>
      <c r="J7401" t="s">
        <v>137</v>
      </c>
      <c r="K7401" t="s">
        <v>164</v>
      </c>
      <c r="L7401" t="s">
        <v>21178</v>
      </c>
      <c r="M7401" t="s">
        <v>21179</v>
      </c>
      <c r="N7401">
        <v>1.422222222</v>
      </c>
      <c r="O7401">
        <v>0</v>
      </c>
      <c r="P7401">
        <v>646</v>
      </c>
      <c r="Q7401">
        <v>0</v>
      </c>
      <c r="R7401">
        <v>0</v>
      </c>
      <c r="S7401">
        <v>0</v>
      </c>
      <c r="T7401">
        <v>62</v>
      </c>
      <c r="U7401">
        <v>0</v>
      </c>
      <c r="V7401">
        <v>0</v>
      </c>
      <c r="W7401">
        <v>0</v>
      </c>
      <c r="X7401">
        <v>236.18596718354644</v>
      </c>
      <c r="Y7401">
        <v>0</v>
      </c>
      <c r="Z7401">
        <v>0</v>
      </c>
      <c r="AA7401">
        <v>0</v>
      </c>
      <c r="AB7401">
        <v>154.41341108089725</v>
      </c>
      <c r="AC7401">
        <v>0</v>
      </c>
      <c r="AD7401">
        <v>0</v>
      </c>
      <c r="AE7401">
        <v>390.59937826444366</v>
      </c>
    </row>
    <row r="7402" spans="1:31" x14ac:dyDescent="0.25">
      <c r="A7402">
        <v>2433979</v>
      </c>
      <c r="B7402">
        <v>1</v>
      </c>
      <c r="C7402" t="s">
        <v>80</v>
      </c>
      <c r="D7402" t="s">
        <v>82</v>
      </c>
      <c r="E7402" t="s">
        <v>132</v>
      </c>
      <c r="F7402" t="s">
        <v>13812</v>
      </c>
      <c r="G7402" t="s">
        <v>153</v>
      </c>
      <c r="H7402" t="s">
        <v>135</v>
      </c>
      <c r="I7402" t="s">
        <v>136</v>
      </c>
      <c r="J7402" t="s">
        <v>137</v>
      </c>
      <c r="K7402" t="s">
        <v>138</v>
      </c>
      <c r="L7402" t="s">
        <v>21180</v>
      </c>
      <c r="M7402" t="s">
        <v>21181</v>
      </c>
      <c r="N7402">
        <v>5.977222222</v>
      </c>
      <c r="O7402">
        <v>0</v>
      </c>
      <c r="P7402">
        <v>9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16.921354131844222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16.921354131844222</v>
      </c>
    </row>
    <row r="7403" spans="1:31" x14ac:dyDescent="0.25">
      <c r="A7403">
        <v>2433584</v>
      </c>
      <c r="B7403">
        <v>1</v>
      </c>
      <c r="C7403" t="s">
        <v>81</v>
      </c>
      <c r="D7403" t="s">
        <v>127</v>
      </c>
      <c r="E7403" t="s">
        <v>161</v>
      </c>
      <c r="F7403" t="s">
        <v>21182</v>
      </c>
      <c r="G7403" t="s">
        <v>187</v>
      </c>
      <c r="H7403" t="s">
        <v>144</v>
      </c>
      <c r="I7403" t="s">
        <v>136</v>
      </c>
      <c r="J7403" t="s">
        <v>137</v>
      </c>
      <c r="K7403" t="s">
        <v>164</v>
      </c>
      <c r="L7403" t="s">
        <v>21183</v>
      </c>
      <c r="M7403" t="s">
        <v>21184</v>
      </c>
      <c r="N7403">
        <v>0.42333333299999998</v>
      </c>
      <c r="O7403">
        <v>0</v>
      </c>
      <c r="P7403">
        <v>106</v>
      </c>
      <c r="Q7403">
        <v>0</v>
      </c>
      <c r="R7403">
        <v>5</v>
      </c>
      <c r="S7403">
        <v>0</v>
      </c>
      <c r="T7403">
        <v>7</v>
      </c>
      <c r="U7403">
        <v>0</v>
      </c>
      <c r="V7403">
        <v>0</v>
      </c>
      <c r="W7403">
        <v>0</v>
      </c>
      <c r="X7403">
        <v>9.3615218909556859</v>
      </c>
      <c r="Y7403">
        <v>0</v>
      </c>
      <c r="Z7403">
        <v>0.57994464819237346</v>
      </c>
      <c r="AA7403">
        <v>0</v>
      </c>
      <c r="AB7403">
        <v>2.5087717104238534</v>
      </c>
      <c r="AC7403">
        <v>0</v>
      </c>
      <c r="AD7403">
        <v>0</v>
      </c>
      <c r="AE7403">
        <v>12.450238249571914</v>
      </c>
    </row>
    <row r="7404" spans="1:31" x14ac:dyDescent="0.25">
      <c r="A7404">
        <v>2433338</v>
      </c>
      <c r="B7404">
        <v>1</v>
      </c>
      <c r="C7404" t="s">
        <v>80</v>
      </c>
      <c r="D7404" t="s">
        <v>82</v>
      </c>
      <c r="E7404" t="s">
        <v>132</v>
      </c>
      <c r="F7404" t="s">
        <v>21185</v>
      </c>
      <c r="G7404" t="s">
        <v>134</v>
      </c>
      <c r="H7404" t="s">
        <v>135</v>
      </c>
      <c r="I7404" t="s">
        <v>136</v>
      </c>
      <c r="J7404" t="s">
        <v>137</v>
      </c>
      <c r="K7404" t="s">
        <v>138</v>
      </c>
      <c r="L7404" t="s">
        <v>21186</v>
      </c>
      <c r="M7404" t="s">
        <v>21187</v>
      </c>
      <c r="N7404">
        <v>7.7280555550000001</v>
      </c>
      <c r="O7404">
        <v>0</v>
      </c>
      <c r="P7404">
        <v>6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9.2207840572687232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9.2207840572687232</v>
      </c>
    </row>
    <row r="7405" spans="1:31" x14ac:dyDescent="0.25">
      <c r="A7405">
        <v>2434025</v>
      </c>
      <c r="B7405">
        <v>1</v>
      </c>
      <c r="C7405" t="s">
        <v>80</v>
      </c>
      <c r="D7405" t="s">
        <v>82</v>
      </c>
      <c r="E7405" t="s">
        <v>147</v>
      </c>
      <c r="F7405" t="s">
        <v>21188</v>
      </c>
      <c r="G7405" t="s">
        <v>525</v>
      </c>
      <c r="H7405" t="s">
        <v>135</v>
      </c>
      <c r="I7405" t="s">
        <v>136</v>
      </c>
      <c r="J7405" t="s">
        <v>137</v>
      </c>
      <c r="K7405" t="s">
        <v>138</v>
      </c>
      <c r="L7405" t="s">
        <v>21189</v>
      </c>
      <c r="M7405" t="s">
        <v>21190</v>
      </c>
      <c r="N7405">
        <v>2.7213888879999999</v>
      </c>
      <c r="O7405">
        <v>0</v>
      </c>
      <c r="P7405">
        <v>163</v>
      </c>
      <c r="Q7405">
        <v>0</v>
      </c>
      <c r="R7405">
        <v>0</v>
      </c>
      <c r="S7405">
        <v>0</v>
      </c>
      <c r="T7405">
        <v>9</v>
      </c>
      <c r="U7405">
        <v>0</v>
      </c>
      <c r="V7405">
        <v>0</v>
      </c>
      <c r="W7405">
        <v>0</v>
      </c>
      <c r="X7405">
        <v>99.022323766129546</v>
      </c>
      <c r="Y7405">
        <v>0</v>
      </c>
      <c r="Z7405">
        <v>0</v>
      </c>
      <c r="AA7405">
        <v>0</v>
      </c>
      <c r="AB7405">
        <v>22.651447571631667</v>
      </c>
      <c r="AC7405">
        <v>0</v>
      </c>
      <c r="AD7405">
        <v>0</v>
      </c>
      <c r="AE7405">
        <v>121.67377133776121</v>
      </c>
    </row>
    <row r="7406" spans="1:31" x14ac:dyDescent="0.25">
      <c r="A7406">
        <v>2433610</v>
      </c>
      <c r="B7406">
        <v>1</v>
      </c>
      <c r="C7406" t="s">
        <v>81</v>
      </c>
      <c r="D7406" t="s">
        <v>112</v>
      </c>
      <c r="E7406" t="s">
        <v>178</v>
      </c>
      <c r="F7406" t="s">
        <v>6266</v>
      </c>
      <c r="G7406" t="s">
        <v>143</v>
      </c>
      <c r="H7406" t="s">
        <v>144</v>
      </c>
      <c r="I7406" t="s">
        <v>136</v>
      </c>
      <c r="J7406" t="s">
        <v>137</v>
      </c>
      <c r="K7406" t="s">
        <v>138</v>
      </c>
      <c r="L7406" t="s">
        <v>21191</v>
      </c>
      <c r="M7406" t="s">
        <v>21192</v>
      </c>
      <c r="N7406">
        <v>0.16166666599999999</v>
      </c>
      <c r="O7406">
        <v>1</v>
      </c>
      <c r="P7406">
        <v>842</v>
      </c>
      <c r="Q7406">
        <v>101</v>
      </c>
      <c r="R7406">
        <v>149</v>
      </c>
      <c r="S7406">
        <v>12</v>
      </c>
      <c r="T7406">
        <v>99</v>
      </c>
      <c r="U7406">
        <v>0</v>
      </c>
      <c r="V7406">
        <v>1</v>
      </c>
      <c r="W7406">
        <v>0</v>
      </c>
      <c r="X7406">
        <v>35.115411087361188</v>
      </c>
      <c r="Y7406">
        <v>3.1401222859011315</v>
      </c>
      <c r="Z7406">
        <v>0.30928945715266665</v>
      </c>
      <c r="AA7406">
        <v>7.2299685700784151</v>
      </c>
      <c r="AB7406">
        <v>11.491220407255604</v>
      </c>
      <c r="AC7406">
        <v>0</v>
      </c>
      <c r="AD7406">
        <v>27.079042232285996</v>
      </c>
      <c r="AE7406">
        <v>84.365054040034991</v>
      </c>
    </row>
    <row r="7407" spans="1:31" x14ac:dyDescent="0.25">
      <c r="A7407">
        <v>2433255</v>
      </c>
      <c r="B7407">
        <v>1</v>
      </c>
      <c r="C7407" t="s">
        <v>81</v>
      </c>
      <c r="D7407" t="s">
        <v>120</v>
      </c>
      <c r="E7407" t="s">
        <v>161</v>
      </c>
      <c r="F7407" t="s">
        <v>21193</v>
      </c>
      <c r="G7407" t="s">
        <v>143</v>
      </c>
      <c r="H7407" t="s">
        <v>144</v>
      </c>
      <c r="I7407" t="s">
        <v>136</v>
      </c>
      <c r="J7407" t="s">
        <v>137</v>
      </c>
      <c r="K7407" t="s">
        <v>138</v>
      </c>
      <c r="L7407" t="s">
        <v>21194</v>
      </c>
      <c r="M7407" t="s">
        <v>21195</v>
      </c>
      <c r="N7407">
        <v>0.63888888799999999</v>
      </c>
      <c r="O7407">
        <v>0</v>
      </c>
      <c r="P7407">
        <v>0</v>
      </c>
      <c r="Q7407">
        <v>7</v>
      </c>
      <c r="R7407">
        <v>0</v>
      </c>
      <c r="S7407">
        <v>5</v>
      </c>
      <c r="T7407">
        <v>0</v>
      </c>
      <c r="U7407">
        <v>3</v>
      </c>
      <c r="V7407">
        <v>0</v>
      </c>
      <c r="W7407">
        <v>0</v>
      </c>
      <c r="X7407">
        <v>0</v>
      </c>
      <c r="Y7407">
        <v>4.2948137470866383</v>
      </c>
      <c r="Z7407">
        <v>0</v>
      </c>
      <c r="AA7407">
        <v>17.725378931341886</v>
      </c>
      <c r="AB7407">
        <v>0</v>
      </c>
      <c r="AC7407">
        <v>98.071561914898325</v>
      </c>
      <c r="AD7407">
        <v>0</v>
      </c>
      <c r="AE7407">
        <v>120.09175459332685</v>
      </c>
    </row>
    <row r="7408" spans="1:31" x14ac:dyDescent="0.25">
      <c r="A7408">
        <v>2433418</v>
      </c>
      <c r="B7408">
        <v>1</v>
      </c>
      <c r="C7408" t="s">
        <v>80</v>
      </c>
      <c r="D7408" t="s">
        <v>104</v>
      </c>
      <c r="E7408" t="s">
        <v>147</v>
      </c>
      <c r="F7408" t="s">
        <v>9377</v>
      </c>
      <c r="G7408" t="s">
        <v>355</v>
      </c>
      <c r="H7408" t="s">
        <v>135</v>
      </c>
      <c r="I7408" t="s">
        <v>136</v>
      </c>
      <c r="J7408" t="s">
        <v>137</v>
      </c>
      <c r="K7408" t="s">
        <v>164</v>
      </c>
      <c r="L7408" t="s">
        <v>21196</v>
      </c>
      <c r="M7408" t="s">
        <v>21197</v>
      </c>
      <c r="N7408">
        <v>7.6852777769999996</v>
      </c>
      <c r="O7408">
        <v>0</v>
      </c>
      <c r="P7408">
        <v>58</v>
      </c>
      <c r="Q7408">
        <v>0</v>
      </c>
      <c r="R7408">
        <v>2</v>
      </c>
      <c r="S7408">
        <v>0</v>
      </c>
      <c r="T7408">
        <v>4</v>
      </c>
      <c r="U7408">
        <v>0</v>
      </c>
      <c r="V7408">
        <v>0</v>
      </c>
      <c r="W7408">
        <v>0</v>
      </c>
      <c r="X7408">
        <v>123.99699030042754</v>
      </c>
      <c r="Y7408">
        <v>0</v>
      </c>
      <c r="Z7408">
        <v>0</v>
      </c>
      <c r="AA7408">
        <v>0</v>
      </c>
      <c r="AB7408">
        <v>60.593378372641624</v>
      </c>
      <c r="AC7408">
        <v>0</v>
      </c>
      <c r="AD7408">
        <v>0</v>
      </c>
      <c r="AE7408">
        <v>184.59036867306918</v>
      </c>
    </row>
    <row r="7409" spans="1:31" x14ac:dyDescent="0.25">
      <c r="A7409">
        <v>2433896</v>
      </c>
      <c r="B7409">
        <v>1</v>
      </c>
      <c r="C7409" t="s">
        <v>80</v>
      </c>
      <c r="D7409" t="s">
        <v>96</v>
      </c>
      <c r="E7409" t="s">
        <v>132</v>
      </c>
      <c r="F7409" t="s">
        <v>21198</v>
      </c>
      <c r="G7409" t="s">
        <v>198</v>
      </c>
      <c r="H7409" t="s">
        <v>135</v>
      </c>
      <c r="I7409" t="s">
        <v>136</v>
      </c>
      <c r="J7409" t="s">
        <v>137</v>
      </c>
      <c r="K7409" t="s">
        <v>138</v>
      </c>
      <c r="L7409" t="s">
        <v>21199</v>
      </c>
      <c r="M7409" t="s">
        <v>21200</v>
      </c>
      <c r="N7409">
        <v>4.4022222219999998</v>
      </c>
      <c r="O7409">
        <v>0</v>
      </c>
      <c r="P7409">
        <v>1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3.75792365352138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3.75792365352138</v>
      </c>
    </row>
    <row r="7410" spans="1:31" x14ac:dyDescent="0.25">
      <c r="A7410">
        <v>2433773</v>
      </c>
      <c r="B7410">
        <v>1</v>
      </c>
      <c r="C7410" t="s">
        <v>80</v>
      </c>
      <c r="D7410" t="s">
        <v>105</v>
      </c>
      <c r="E7410" t="s">
        <v>147</v>
      </c>
      <c r="F7410" t="s">
        <v>5482</v>
      </c>
      <c r="G7410" t="s">
        <v>175</v>
      </c>
      <c r="H7410" t="s">
        <v>135</v>
      </c>
      <c r="I7410" t="s">
        <v>136</v>
      </c>
      <c r="J7410" t="s">
        <v>137</v>
      </c>
      <c r="K7410" t="s">
        <v>138</v>
      </c>
      <c r="L7410" t="s">
        <v>14110</v>
      </c>
      <c r="M7410" t="s">
        <v>21201</v>
      </c>
      <c r="N7410">
        <v>0.48972222199999998</v>
      </c>
      <c r="O7410">
        <v>0</v>
      </c>
      <c r="P7410">
        <v>26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3.6125394129859756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3.6125394129859756</v>
      </c>
    </row>
    <row r="7411" spans="1:31" x14ac:dyDescent="0.25">
      <c r="A7411">
        <v>2433398</v>
      </c>
      <c r="B7411">
        <v>1</v>
      </c>
      <c r="C7411" t="s">
        <v>80</v>
      </c>
      <c r="D7411" t="s">
        <v>95</v>
      </c>
      <c r="E7411" t="s">
        <v>132</v>
      </c>
      <c r="F7411" t="s">
        <v>21202</v>
      </c>
      <c r="G7411" t="s">
        <v>198</v>
      </c>
      <c r="H7411" t="s">
        <v>135</v>
      </c>
      <c r="I7411" t="s">
        <v>136</v>
      </c>
      <c r="J7411" t="s">
        <v>137</v>
      </c>
      <c r="K7411" t="s">
        <v>138</v>
      </c>
      <c r="L7411" t="s">
        <v>21203</v>
      </c>
      <c r="M7411" t="s">
        <v>21204</v>
      </c>
      <c r="N7411">
        <v>5.5277777769999998</v>
      </c>
      <c r="O7411">
        <v>0</v>
      </c>
      <c r="P7411">
        <v>1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5.1477366888768339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5.1477366888768339</v>
      </c>
    </row>
    <row r="7412" spans="1:31" x14ac:dyDescent="0.25">
      <c r="A7412">
        <v>2433604</v>
      </c>
      <c r="B7412">
        <v>1</v>
      </c>
      <c r="C7412" t="s">
        <v>80</v>
      </c>
      <c r="D7412" t="s">
        <v>100</v>
      </c>
      <c r="E7412" t="s">
        <v>141</v>
      </c>
      <c r="F7412" t="s">
        <v>8867</v>
      </c>
      <c r="G7412" t="s">
        <v>175</v>
      </c>
      <c r="H7412" t="s">
        <v>144</v>
      </c>
      <c r="I7412" t="s">
        <v>136</v>
      </c>
      <c r="J7412" t="s">
        <v>137</v>
      </c>
      <c r="K7412" t="s">
        <v>138</v>
      </c>
      <c r="L7412" t="s">
        <v>21205</v>
      </c>
      <c r="M7412" t="s">
        <v>21206</v>
      </c>
      <c r="N7412">
        <v>0.340277777</v>
      </c>
      <c r="O7412">
        <v>5</v>
      </c>
      <c r="P7412">
        <v>183</v>
      </c>
      <c r="Q7412">
        <v>5</v>
      </c>
      <c r="R7412">
        <v>61</v>
      </c>
      <c r="S7412">
        <v>13</v>
      </c>
      <c r="T7412">
        <v>68</v>
      </c>
      <c r="U7412">
        <v>2</v>
      </c>
      <c r="V7412">
        <v>1</v>
      </c>
      <c r="W7412">
        <v>2.0797983780699032</v>
      </c>
      <c r="X7412">
        <v>13.810290138123406</v>
      </c>
      <c r="Y7412">
        <v>0.49981143742925693</v>
      </c>
      <c r="Z7412">
        <v>3.4917163357086114</v>
      </c>
      <c r="AA7412">
        <v>30.973882007517073</v>
      </c>
      <c r="AB7412">
        <v>50.240200297850208</v>
      </c>
      <c r="AC7412">
        <v>45.898973215977584</v>
      </c>
      <c r="AD7412">
        <v>2.74898569574475</v>
      </c>
      <c r="AE7412">
        <v>149.74365750642079</v>
      </c>
    </row>
    <row r="7413" spans="1:31" x14ac:dyDescent="0.25">
      <c r="A7413">
        <v>2433567</v>
      </c>
      <c r="B7413">
        <v>1</v>
      </c>
      <c r="C7413" t="s">
        <v>80</v>
      </c>
      <c r="D7413" t="s">
        <v>103</v>
      </c>
      <c r="E7413" t="s">
        <v>147</v>
      </c>
      <c r="F7413" t="s">
        <v>21207</v>
      </c>
      <c r="G7413" t="s">
        <v>1630</v>
      </c>
      <c r="H7413" t="s">
        <v>135</v>
      </c>
      <c r="I7413" t="s">
        <v>136</v>
      </c>
      <c r="J7413" t="s">
        <v>137</v>
      </c>
      <c r="K7413" t="s">
        <v>138</v>
      </c>
      <c r="L7413" t="s">
        <v>21208</v>
      </c>
      <c r="M7413" t="s">
        <v>21209</v>
      </c>
      <c r="N7413">
        <v>3.321388888</v>
      </c>
      <c r="O7413">
        <v>0</v>
      </c>
      <c r="P7413">
        <v>46</v>
      </c>
      <c r="Q7413">
        <v>0</v>
      </c>
      <c r="R7413">
        <v>0</v>
      </c>
      <c r="S7413">
        <v>0</v>
      </c>
      <c r="T7413">
        <v>3</v>
      </c>
      <c r="U7413">
        <v>0</v>
      </c>
      <c r="V7413">
        <v>0</v>
      </c>
      <c r="W7413">
        <v>0</v>
      </c>
      <c r="X7413">
        <v>41.132299062624419</v>
      </c>
      <c r="Y7413">
        <v>0</v>
      </c>
      <c r="Z7413">
        <v>0</v>
      </c>
      <c r="AA7413">
        <v>0</v>
      </c>
      <c r="AB7413">
        <v>9.2797497123630404</v>
      </c>
      <c r="AC7413">
        <v>0</v>
      </c>
      <c r="AD7413">
        <v>0</v>
      </c>
      <c r="AE7413">
        <v>50.412048774987461</v>
      </c>
    </row>
    <row r="7414" spans="1:31" x14ac:dyDescent="0.25">
      <c r="A7414">
        <v>2433550</v>
      </c>
      <c r="B7414">
        <v>1</v>
      </c>
      <c r="C7414" t="s">
        <v>80</v>
      </c>
      <c r="D7414" t="s">
        <v>93</v>
      </c>
      <c r="E7414" t="s">
        <v>161</v>
      </c>
      <c r="F7414" t="s">
        <v>21210</v>
      </c>
      <c r="G7414" t="s">
        <v>187</v>
      </c>
      <c r="H7414" t="s">
        <v>144</v>
      </c>
      <c r="I7414" t="s">
        <v>136</v>
      </c>
      <c r="J7414" t="s">
        <v>137</v>
      </c>
      <c r="K7414" t="s">
        <v>164</v>
      </c>
      <c r="L7414" t="s">
        <v>21211</v>
      </c>
      <c r="M7414" t="s">
        <v>21212</v>
      </c>
      <c r="N7414">
        <v>6.5105555549999998</v>
      </c>
      <c r="O7414">
        <v>0</v>
      </c>
      <c r="P7414">
        <v>1469</v>
      </c>
      <c r="Q7414">
        <v>0</v>
      </c>
      <c r="R7414">
        <v>60</v>
      </c>
      <c r="S7414">
        <v>5</v>
      </c>
      <c r="T7414">
        <v>123</v>
      </c>
      <c r="U7414">
        <v>0</v>
      </c>
      <c r="V7414">
        <v>1</v>
      </c>
      <c r="W7414">
        <v>0</v>
      </c>
      <c r="X7414">
        <v>2400.4673161992223</v>
      </c>
      <c r="Y7414">
        <v>0</v>
      </c>
      <c r="Z7414">
        <v>122.26523772368351</v>
      </c>
      <c r="AA7414">
        <v>65.107375746495293</v>
      </c>
      <c r="AB7414">
        <v>719.63619583679917</v>
      </c>
      <c r="AC7414">
        <v>0</v>
      </c>
      <c r="AD7414">
        <v>1136.2593793955975</v>
      </c>
      <c r="AE7414">
        <v>4443.7355049017979</v>
      </c>
    </row>
    <row r="7415" spans="1:31" x14ac:dyDescent="0.25">
      <c r="A7415">
        <v>2433905</v>
      </c>
      <c r="B7415">
        <v>1</v>
      </c>
      <c r="C7415" t="s">
        <v>81</v>
      </c>
      <c r="D7415" t="s">
        <v>128</v>
      </c>
      <c r="E7415" t="s">
        <v>161</v>
      </c>
      <c r="F7415" t="s">
        <v>21213</v>
      </c>
      <c r="G7415" t="s">
        <v>256</v>
      </c>
      <c r="H7415" t="s">
        <v>144</v>
      </c>
      <c r="I7415" t="s">
        <v>136</v>
      </c>
      <c r="J7415" t="s">
        <v>137</v>
      </c>
      <c r="K7415" t="s">
        <v>138</v>
      </c>
      <c r="L7415" t="s">
        <v>21214</v>
      </c>
      <c r="M7415" t="s">
        <v>21215</v>
      </c>
      <c r="N7415">
        <v>6.4786111110000002</v>
      </c>
      <c r="O7415">
        <v>3</v>
      </c>
      <c r="P7415">
        <v>0</v>
      </c>
      <c r="Q7415">
        <v>2</v>
      </c>
      <c r="R7415">
        <v>0</v>
      </c>
      <c r="S7415">
        <v>1</v>
      </c>
      <c r="T7415">
        <v>0</v>
      </c>
      <c r="U7415">
        <v>0</v>
      </c>
      <c r="V7415">
        <v>0</v>
      </c>
      <c r="W7415">
        <v>5.3582761845933256</v>
      </c>
      <c r="X7415">
        <v>0</v>
      </c>
      <c r="Y7415">
        <v>0</v>
      </c>
      <c r="Z7415">
        <v>0</v>
      </c>
      <c r="AA7415">
        <v>31.137136520947941</v>
      </c>
      <c r="AB7415">
        <v>0</v>
      </c>
      <c r="AC7415">
        <v>0</v>
      </c>
      <c r="AD7415">
        <v>0</v>
      </c>
      <c r="AE7415">
        <v>36.49541270554127</v>
      </c>
    </row>
    <row r="7416" spans="1:31" x14ac:dyDescent="0.25">
      <c r="A7416">
        <v>2433696</v>
      </c>
      <c r="B7416">
        <v>1</v>
      </c>
      <c r="C7416" t="s">
        <v>80</v>
      </c>
      <c r="D7416" t="s">
        <v>106</v>
      </c>
      <c r="E7416" t="s">
        <v>147</v>
      </c>
      <c r="F7416" t="s">
        <v>4979</v>
      </c>
      <c r="G7416" t="s">
        <v>171</v>
      </c>
      <c r="H7416" t="s">
        <v>135</v>
      </c>
      <c r="I7416" t="s">
        <v>136</v>
      </c>
      <c r="J7416" t="s">
        <v>137</v>
      </c>
      <c r="K7416" t="s">
        <v>138</v>
      </c>
      <c r="L7416" t="s">
        <v>21216</v>
      </c>
      <c r="M7416" t="s">
        <v>21217</v>
      </c>
      <c r="N7416">
        <v>5.039722222</v>
      </c>
      <c r="O7416">
        <v>0</v>
      </c>
      <c r="P7416">
        <v>4</v>
      </c>
      <c r="Q7416">
        <v>0</v>
      </c>
      <c r="R7416">
        <v>2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0.32302075364358335</v>
      </c>
      <c r="Y7416">
        <v>0</v>
      </c>
      <c r="Z7416">
        <v>6.5518005509631105E-2</v>
      </c>
      <c r="AA7416">
        <v>0</v>
      </c>
      <c r="AB7416">
        <v>0</v>
      </c>
      <c r="AC7416">
        <v>0</v>
      </c>
      <c r="AD7416">
        <v>0</v>
      </c>
      <c r="AE7416">
        <v>0.38853875915321445</v>
      </c>
    </row>
    <row r="7417" spans="1:31" x14ac:dyDescent="0.25">
      <c r="A7417">
        <v>2433596</v>
      </c>
      <c r="B7417">
        <v>1</v>
      </c>
      <c r="C7417" t="s">
        <v>80</v>
      </c>
      <c r="D7417" t="s">
        <v>105</v>
      </c>
      <c r="E7417" t="s">
        <v>147</v>
      </c>
      <c r="F7417" t="s">
        <v>21218</v>
      </c>
      <c r="G7417" t="s">
        <v>175</v>
      </c>
      <c r="H7417" t="s">
        <v>135</v>
      </c>
      <c r="I7417" t="s">
        <v>136</v>
      </c>
      <c r="J7417" t="s">
        <v>137</v>
      </c>
      <c r="K7417" t="s">
        <v>138</v>
      </c>
      <c r="L7417" t="s">
        <v>21219</v>
      </c>
      <c r="M7417" t="s">
        <v>21220</v>
      </c>
      <c r="N7417">
        <v>1.0066666660000001</v>
      </c>
      <c r="O7417">
        <v>0</v>
      </c>
      <c r="P7417">
        <v>43</v>
      </c>
      <c r="Q7417">
        <v>0</v>
      </c>
      <c r="R7417">
        <v>3</v>
      </c>
      <c r="S7417">
        <v>0</v>
      </c>
      <c r="T7417">
        <v>5</v>
      </c>
      <c r="U7417">
        <v>0</v>
      </c>
      <c r="V7417">
        <v>0</v>
      </c>
      <c r="W7417">
        <v>0</v>
      </c>
      <c r="X7417">
        <v>9.2861749971814049</v>
      </c>
      <c r="Y7417">
        <v>0</v>
      </c>
      <c r="Z7417">
        <v>1.3138260379660802</v>
      </c>
      <c r="AA7417">
        <v>0</v>
      </c>
      <c r="AB7417">
        <v>4.8201627056612217</v>
      </c>
      <c r="AC7417">
        <v>0</v>
      </c>
      <c r="AD7417">
        <v>0</v>
      </c>
      <c r="AE7417">
        <v>15.420163740808707</v>
      </c>
    </row>
    <row r="7418" spans="1:31" x14ac:dyDescent="0.25">
      <c r="A7418">
        <v>2433888</v>
      </c>
      <c r="B7418">
        <v>1</v>
      </c>
      <c r="C7418" t="s">
        <v>80</v>
      </c>
      <c r="D7418" t="s">
        <v>84</v>
      </c>
      <c r="E7418" t="s">
        <v>132</v>
      </c>
      <c r="F7418" t="s">
        <v>21221</v>
      </c>
      <c r="G7418" t="s">
        <v>214</v>
      </c>
      <c r="H7418" t="s">
        <v>135</v>
      </c>
      <c r="I7418" t="s">
        <v>136</v>
      </c>
      <c r="J7418" t="s">
        <v>137</v>
      </c>
      <c r="K7418" t="s">
        <v>138</v>
      </c>
      <c r="L7418" t="s">
        <v>21222</v>
      </c>
      <c r="M7418" t="s">
        <v>21223</v>
      </c>
      <c r="N7418">
        <v>2.1277777769999999</v>
      </c>
      <c r="O7418">
        <v>0</v>
      </c>
      <c r="P7418">
        <v>4</v>
      </c>
      <c r="Q7418">
        <v>0</v>
      </c>
      <c r="R7418">
        <v>0</v>
      </c>
      <c r="S7418">
        <v>0</v>
      </c>
      <c r="T7418">
        <v>1</v>
      </c>
      <c r="U7418">
        <v>0</v>
      </c>
      <c r="V7418">
        <v>0</v>
      </c>
      <c r="W7418">
        <v>0</v>
      </c>
      <c r="X7418">
        <v>1.6883139647732397</v>
      </c>
      <c r="Y7418">
        <v>0</v>
      </c>
      <c r="Z7418">
        <v>0</v>
      </c>
      <c r="AA7418">
        <v>0</v>
      </c>
      <c r="AB7418">
        <v>3.1435275871522892</v>
      </c>
      <c r="AC7418">
        <v>0</v>
      </c>
      <c r="AD7418">
        <v>0</v>
      </c>
      <c r="AE7418">
        <v>4.8318415519255291</v>
      </c>
    </row>
    <row r="7419" spans="1:31" x14ac:dyDescent="0.25">
      <c r="A7419">
        <v>2434114</v>
      </c>
      <c r="B7419">
        <v>1</v>
      </c>
      <c r="C7419" t="s">
        <v>80</v>
      </c>
      <c r="D7419" t="s">
        <v>101</v>
      </c>
      <c r="E7419" t="s">
        <v>132</v>
      </c>
      <c r="F7419" t="s">
        <v>21224</v>
      </c>
      <c r="G7419" t="s">
        <v>134</v>
      </c>
      <c r="H7419" t="s">
        <v>135</v>
      </c>
      <c r="I7419" t="s">
        <v>136</v>
      </c>
      <c r="J7419" t="s">
        <v>137</v>
      </c>
      <c r="K7419" t="s">
        <v>138</v>
      </c>
      <c r="L7419" t="s">
        <v>21225</v>
      </c>
      <c r="M7419" t="s">
        <v>21226</v>
      </c>
      <c r="N7419">
        <v>1.6330555550000001</v>
      </c>
      <c r="O7419">
        <v>0</v>
      </c>
      <c r="P7419">
        <v>1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</row>
    <row r="7420" spans="1:31" x14ac:dyDescent="0.25">
      <c r="A7420">
        <v>2433281</v>
      </c>
      <c r="B7420">
        <v>1</v>
      </c>
      <c r="C7420" t="s">
        <v>80</v>
      </c>
      <c r="D7420" t="s">
        <v>108</v>
      </c>
      <c r="E7420" t="s">
        <v>147</v>
      </c>
      <c r="F7420" t="s">
        <v>4850</v>
      </c>
      <c r="G7420" t="s">
        <v>2293</v>
      </c>
      <c r="H7420" t="s">
        <v>135</v>
      </c>
      <c r="I7420" t="s">
        <v>136</v>
      </c>
      <c r="J7420" t="s">
        <v>3</v>
      </c>
      <c r="K7420" t="s">
        <v>138</v>
      </c>
      <c r="L7420" t="s">
        <v>21227</v>
      </c>
      <c r="M7420" t="s">
        <v>21228</v>
      </c>
      <c r="N7420">
        <v>4.1261111110000002</v>
      </c>
      <c r="O7420">
        <v>0</v>
      </c>
      <c r="P7420">
        <v>14</v>
      </c>
      <c r="Q7420">
        <v>0</v>
      </c>
      <c r="R7420">
        <v>1</v>
      </c>
      <c r="S7420">
        <v>0</v>
      </c>
      <c r="T7420">
        <v>3</v>
      </c>
      <c r="U7420">
        <v>0</v>
      </c>
      <c r="V7420">
        <v>0</v>
      </c>
      <c r="W7420">
        <v>0</v>
      </c>
      <c r="X7420">
        <v>4.950092363921919</v>
      </c>
      <c r="Y7420">
        <v>0</v>
      </c>
      <c r="Z7420">
        <v>0</v>
      </c>
      <c r="AA7420">
        <v>0</v>
      </c>
      <c r="AB7420">
        <v>1.7996645336422892</v>
      </c>
      <c r="AC7420">
        <v>0</v>
      </c>
      <c r="AD7420">
        <v>0</v>
      </c>
      <c r="AE7420">
        <v>6.7497568975642084</v>
      </c>
    </row>
    <row r="7421" spans="1:31" x14ac:dyDescent="0.25">
      <c r="A7421">
        <v>2433928</v>
      </c>
      <c r="B7421">
        <v>1</v>
      </c>
      <c r="C7421" t="s">
        <v>80</v>
      </c>
      <c r="D7421" t="s">
        <v>97</v>
      </c>
      <c r="E7421" t="s">
        <v>229</v>
      </c>
      <c r="F7421" t="s">
        <v>8876</v>
      </c>
      <c r="G7421" t="s">
        <v>175</v>
      </c>
      <c r="H7421" t="s">
        <v>144</v>
      </c>
      <c r="I7421" t="s">
        <v>136</v>
      </c>
      <c r="J7421" t="s">
        <v>137</v>
      </c>
      <c r="K7421" t="s">
        <v>138</v>
      </c>
      <c r="L7421" t="s">
        <v>21135</v>
      </c>
      <c r="M7421" t="s">
        <v>21229</v>
      </c>
      <c r="N7421">
        <v>0.23166666599999999</v>
      </c>
      <c r="O7421">
        <v>3</v>
      </c>
      <c r="P7421">
        <v>733</v>
      </c>
      <c r="Q7421">
        <v>5</v>
      </c>
      <c r="R7421">
        <v>0</v>
      </c>
      <c r="S7421">
        <v>11</v>
      </c>
      <c r="T7421">
        <v>12</v>
      </c>
      <c r="U7421">
        <v>1</v>
      </c>
      <c r="V7421">
        <v>0</v>
      </c>
      <c r="W7421">
        <v>15.544830453935591</v>
      </c>
      <c r="X7421">
        <v>6.9455589335210908</v>
      </c>
      <c r="Y7421">
        <v>0.79477970199066683</v>
      </c>
      <c r="Z7421">
        <v>0</v>
      </c>
      <c r="AA7421">
        <v>63.976819574950376</v>
      </c>
      <c r="AB7421">
        <v>6.5962172413101046</v>
      </c>
      <c r="AC7421">
        <v>1.7184815630972701</v>
      </c>
      <c r="AD7421">
        <v>0</v>
      </c>
      <c r="AE7421">
        <v>95.57668746880509</v>
      </c>
    </row>
    <row r="7422" spans="1:31" x14ac:dyDescent="0.25">
      <c r="A7422">
        <v>2433513</v>
      </c>
      <c r="B7422">
        <v>1</v>
      </c>
      <c r="C7422" t="s">
        <v>80</v>
      </c>
      <c r="D7422" t="s">
        <v>105</v>
      </c>
      <c r="E7422" t="s">
        <v>178</v>
      </c>
      <c r="F7422" t="s">
        <v>21230</v>
      </c>
      <c r="G7422" t="s">
        <v>143</v>
      </c>
      <c r="H7422" t="s">
        <v>144</v>
      </c>
      <c r="I7422" t="s">
        <v>136</v>
      </c>
      <c r="J7422" t="s">
        <v>137</v>
      </c>
      <c r="K7422" t="s">
        <v>138</v>
      </c>
      <c r="L7422" t="s">
        <v>21231</v>
      </c>
      <c r="M7422" t="s">
        <v>21232</v>
      </c>
      <c r="N7422">
        <v>0.34555555500000001</v>
      </c>
      <c r="O7422">
        <v>1</v>
      </c>
      <c r="P7422">
        <v>389</v>
      </c>
      <c r="Q7422">
        <v>1</v>
      </c>
      <c r="R7422">
        <v>2</v>
      </c>
      <c r="S7422">
        <v>6</v>
      </c>
      <c r="T7422">
        <v>46</v>
      </c>
      <c r="U7422">
        <v>0</v>
      </c>
      <c r="V7422">
        <v>0</v>
      </c>
      <c r="W7422">
        <v>0.39739399731683561</v>
      </c>
      <c r="X7422">
        <v>40.478739221742813</v>
      </c>
      <c r="Y7422">
        <v>0.94682046258767782</v>
      </c>
      <c r="Z7422">
        <v>4.8569374096444446E-4</v>
      </c>
      <c r="AA7422">
        <v>15.568553296641216</v>
      </c>
      <c r="AB7422">
        <v>18.432551848514063</v>
      </c>
      <c r="AC7422">
        <v>0</v>
      </c>
      <c r="AD7422">
        <v>0</v>
      </c>
      <c r="AE7422">
        <v>75.824544520543569</v>
      </c>
    </row>
    <row r="7423" spans="1:31" x14ac:dyDescent="0.25">
      <c r="A7423">
        <v>2433968</v>
      </c>
      <c r="B7423">
        <v>1</v>
      </c>
      <c r="C7423" t="s">
        <v>80</v>
      </c>
      <c r="D7423" t="s">
        <v>88</v>
      </c>
      <c r="E7423" t="s">
        <v>132</v>
      </c>
      <c r="F7423" t="s">
        <v>21233</v>
      </c>
      <c r="G7423" t="s">
        <v>214</v>
      </c>
      <c r="H7423" t="s">
        <v>135</v>
      </c>
      <c r="I7423" t="s">
        <v>136</v>
      </c>
      <c r="J7423" t="s">
        <v>3</v>
      </c>
      <c r="K7423" t="s">
        <v>138</v>
      </c>
      <c r="L7423" t="s">
        <v>21234</v>
      </c>
      <c r="M7423" t="s">
        <v>21235</v>
      </c>
      <c r="N7423">
        <v>4.4930555549999998</v>
      </c>
      <c r="O7423">
        <v>0</v>
      </c>
      <c r="P7423">
        <v>1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2.507245804001577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2.507245804001577</v>
      </c>
    </row>
    <row r="7424" spans="1:31" x14ac:dyDescent="0.25">
      <c r="A7424">
        <v>2434034</v>
      </c>
      <c r="B7424">
        <v>1</v>
      </c>
      <c r="C7424" t="s">
        <v>80</v>
      </c>
      <c r="D7424" t="s">
        <v>97</v>
      </c>
      <c r="E7424" t="s">
        <v>147</v>
      </c>
      <c r="F7424" t="s">
        <v>21236</v>
      </c>
      <c r="G7424" t="s">
        <v>175</v>
      </c>
      <c r="H7424" t="s">
        <v>135</v>
      </c>
      <c r="I7424" t="s">
        <v>136</v>
      </c>
      <c r="J7424" t="s">
        <v>137</v>
      </c>
      <c r="K7424" t="s">
        <v>138</v>
      </c>
      <c r="L7424" t="s">
        <v>21237</v>
      </c>
      <c r="M7424" t="s">
        <v>21238</v>
      </c>
      <c r="N7424">
        <v>0.36666666599999997</v>
      </c>
      <c r="O7424">
        <v>0</v>
      </c>
      <c r="P7424">
        <v>34</v>
      </c>
      <c r="Q7424">
        <v>0</v>
      </c>
      <c r="R7424">
        <v>0</v>
      </c>
      <c r="S7424">
        <v>0</v>
      </c>
      <c r="T7424">
        <v>5</v>
      </c>
      <c r="U7424">
        <v>0</v>
      </c>
      <c r="V7424">
        <v>0</v>
      </c>
      <c r="W7424">
        <v>0</v>
      </c>
      <c r="X7424">
        <v>4.4778027903903235</v>
      </c>
      <c r="Y7424">
        <v>0</v>
      </c>
      <c r="Z7424">
        <v>0</v>
      </c>
      <c r="AA7424">
        <v>0</v>
      </c>
      <c r="AB7424">
        <v>9.0379024362412491E-2</v>
      </c>
      <c r="AC7424">
        <v>0</v>
      </c>
      <c r="AD7424">
        <v>0</v>
      </c>
      <c r="AE7424">
        <v>4.5681818147527355</v>
      </c>
    </row>
    <row r="7425" spans="1:31" x14ac:dyDescent="0.25">
      <c r="A7425">
        <v>2433842</v>
      </c>
      <c r="B7425">
        <v>1</v>
      </c>
      <c r="C7425" t="s">
        <v>80</v>
      </c>
      <c r="D7425" t="s">
        <v>86</v>
      </c>
      <c r="E7425" t="s">
        <v>156</v>
      </c>
      <c r="F7425" t="s">
        <v>21239</v>
      </c>
      <c r="G7425" t="s">
        <v>355</v>
      </c>
      <c r="H7425" t="s">
        <v>135</v>
      </c>
      <c r="I7425" t="s">
        <v>136</v>
      </c>
      <c r="J7425" t="s">
        <v>137</v>
      </c>
      <c r="K7425" t="s">
        <v>164</v>
      </c>
      <c r="L7425" t="s">
        <v>21240</v>
      </c>
      <c r="M7425" t="s">
        <v>21241</v>
      </c>
      <c r="N7425">
        <v>0.49805555499999998</v>
      </c>
      <c r="O7425">
        <v>0</v>
      </c>
      <c r="P7425">
        <v>333</v>
      </c>
      <c r="Q7425">
        <v>0</v>
      </c>
      <c r="R7425">
        <v>0</v>
      </c>
      <c r="S7425">
        <v>0</v>
      </c>
      <c r="T7425">
        <v>2</v>
      </c>
      <c r="U7425">
        <v>0</v>
      </c>
      <c r="V7425">
        <v>0</v>
      </c>
      <c r="W7425">
        <v>0</v>
      </c>
      <c r="X7425">
        <v>48.654295944452834</v>
      </c>
      <c r="Y7425">
        <v>0</v>
      </c>
      <c r="Z7425">
        <v>0</v>
      </c>
      <c r="AA7425">
        <v>0</v>
      </c>
      <c r="AB7425">
        <v>1.1625704128323722</v>
      </c>
      <c r="AC7425">
        <v>0</v>
      </c>
      <c r="AD7425">
        <v>0</v>
      </c>
      <c r="AE7425">
        <v>49.816866357285207</v>
      </c>
    </row>
    <row r="7426" spans="1:31" x14ac:dyDescent="0.25">
      <c r="A7426">
        <v>2434111</v>
      </c>
      <c r="B7426">
        <v>1</v>
      </c>
      <c r="C7426" t="s">
        <v>80</v>
      </c>
      <c r="D7426" t="s">
        <v>93</v>
      </c>
      <c r="E7426" t="s">
        <v>147</v>
      </c>
      <c r="F7426" t="s">
        <v>21242</v>
      </c>
      <c r="G7426" t="s">
        <v>171</v>
      </c>
      <c r="H7426" t="s">
        <v>135</v>
      </c>
      <c r="I7426" t="s">
        <v>136</v>
      </c>
      <c r="J7426" t="s">
        <v>137</v>
      </c>
      <c r="K7426" t="s">
        <v>138</v>
      </c>
      <c r="L7426" t="s">
        <v>21243</v>
      </c>
      <c r="M7426" t="s">
        <v>21244</v>
      </c>
      <c r="N7426">
        <v>3.7</v>
      </c>
      <c r="O7426">
        <v>0</v>
      </c>
      <c r="P7426">
        <v>0</v>
      </c>
      <c r="Q7426">
        <v>0</v>
      </c>
      <c r="R7426">
        <v>1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</row>
    <row r="7427" spans="1:31" x14ac:dyDescent="0.25">
      <c r="A7427">
        <v>2433805</v>
      </c>
      <c r="B7427">
        <v>1</v>
      </c>
      <c r="C7427" t="s">
        <v>80</v>
      </c>
      <c r="D7427" t="s">
        <v>96</v>
      </c>
      <c r="E7427" t="s">
        <v>132</v>
      </c>
      <c r="F7427" t="s">
        <v>21245</v>
      </c>
      <c r="G7427" t="s">
        <v>198</v>
      </c>
      <c r="H7427" t="s">
        <v>135</v>
      </c>
      <c r="I7427" t="s">
        <v>136</v>
      </c>
      <c r="J7427" t="s">
        <v>137</v>
      </c>
      <c r="K7427" t="s">
        <v>138</v>
      </c>
      <c r="L7427" t="s">
        <v>21246</v>
      </c>
      <c r="M7427" t="s">
        <v>21247</v>
      </c>
      <c r="N7427">
        <v>5.2491666659999998</v>
      </c>
      <c r="O7427">
        <v>0</v>
      </c>
      <c r="P7427">
        <v>1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</row>
    <row r="7428" spans="1:31" x14ac:dyDescent="0.25">
      <c r="A7428">
        <v>2434054</v>
      </c>
      <c r="B7428">
        <v>1</v>
      </c>
      <c r="C7428" t="s">
        <v>80</v>
      </c>
      <c r="D7428" t="s">
        <v>110</v>
      </c>
      <c r="E7428" t="s">
        <v>147</v>
      </c>
      <c r="F7428" t="s">
        <v>21248</v>
      </c>
      <c r="G7428" t="s">
        <v>175</v>
      </c>
      <c r="H7428" t="s">
        <v>135</v>
      </c>
      <c r="I7428" t="s">
        <v>136</v>
      </c>
      <c r="J7428" t="s">
        <v>137</v>
      </c>
      <c r="K7428" t="s">
        <v>138</v>
      </c>
      <c r="L7428" t="s">
        <v>21249</v>
      </c>
      <c r="M7428" t="s">
        <v>21250</v>
      </c>
      <c r="N7428">
        <v>1.0436111109999999</v>
      </c>
      <c r="O7428">
        <v>0</v>
      </c>
      <c r="P7428">
        <v>245</v>
      </c>
      <c r="Q7428">
        <v>0</v>
      </c>
      <c r="R7428">
        <v>0</v>
      </c>
      <c r="S7428">
        <v>0</v>
      </c>
      <c r="T7428">
        <v>15</v>
      </c>
      <c r="U7428">
        <v>0</v>
      </c>
      <c r="V7428">
        <v>0</v>
      </c>
      <c r="W7428">
        <v>0</v>
      </c>
      <c r="X7428">
        <v>115.80679510751041</v>
      </c>
      <c r="Y7428">
        <v>0</v>
      </c>
      <c r="Z7428">
        <v>0</v>
      </c>
      <c r="AA7428">
        <v>0</v>
      </c>
      <c r="AB7428">
        <v>4.9737203694185128</v>
      </c>
      <c r="AC7428">
        <v>0</v>
      </c>
      <c r="AD7428">
        <v>0</v>
      </c>
      <c r="AE7428">
        <v>120.78051547692893</v>
      </c>
    </row>
    <row r="7429" spans="1:31" x14ac:dyDescent="0.25">
      <c r="A7429">
        <v>2433450</v>
      </c>
      <c r="B7429">
        <v>1</v>
      </c>
      <c r="C7429" t="s">
        <v>80</v>
      </c>
      <c r="D7429" t="s">
        <v>85</v>
      </c>
      <c r="E7429" t="s">
        <v>132</v>
      </c>
      <c r="F7429" t="s">
        <v>21251</v>
      </c>
      <c r="G7429" t="s">
        <v>153</v>
      </c>
      <c r="H7429" t="s">
        <v>135</v>
      </c>
      <c r="I7429" t="s">
        <v>136</v>
      </c>
      <c r="J7429" t="s">
        <v>137</v>
      </c>
      <c r="K7429" t="s">
        <v>138</v>
      </c>
      <c r="L7429" t="s">
        <v>21252</v>
      </c>
      <c r="M7429" t="s">
        <v>21253</v>
      </c>
      <c r="N7429">
        <v>3.088333333</v>
      </c>
      <c r="O7429">
        <v>0</v>
      </c>
      <c r="P7429">
        <v>6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4.5942717424040493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4.5942717424040493</v>
      </c>
    </row>
    <row r="7430" spans="1:31" x14ac:dyDescent="0.25">
      <c r="A7430">
        <v>2433699</v>
      </c>
      <c r="B7430">
        <v>1</v>
      </c>
      <c r="C7430" t="s">
        <v>80</v>
      </c>
      <c r="D7430" t="s">
        <v>92</v>
      </c>
      <c r="E7430" t="s">
        <v>147</v>
      </c>
      <c r="F7430" t="s">
        <v>21254</v>
      </c>
      <c r="G7430" t="s">
        <v>171</v>
      </c>
      <c r="H7430" t="s">
        <v>135</v>
      </c>
      <c r="I7430" t="s">
        <v>136</v>
      </c>
      <c r="J7430" t="s">
        <v>137</v>
      </c>
      <c r="K7430" t="s">
        <v>138</v>
      </c>
      <c r="L7430" t="s">
        <v>21255</v>
      </c>
      <c r="M7430" t="s">
        <v>21256</v>
      </c>
      <c r="N7430">
        <v>2.5297222220000002</v>
      </c>
      <c r="O7430">
        <v>0</v>
      </c>
      <c r="P7430">
        <v>165</v>
      </c>
      <c r="Q7430">
        <v>0</v>
      </c>
      <c r="R7430">
        <v>0</v>
      </c>
      <c r="S7430">
        <v>0</v>
      </c>
      <c r="T7430">
        <v>3</v>
      </c>
      <c r="U7430">
        <v>0</v>
      </c>
      <c r="V7430">
        <v>0</v>
      </c>
      <c r="W7430">
        <v>0</v>
      </c>
      <c r="X7430">
        <v>38.335689317440668</v>
      </c>
      <c r="Y7430">
        <v>0</v>
      </c>
      <c r="Z7430">
        <v>0</v>
      </c>
      <c r="AA7430">
        <v>0</v>
      </c>
      <c r="AB7430">
        <v>12.723848351453579</v>
      </c>
      <c r="AC7430">
        <v>0</v>
      </c>
      <c r="AD7430">
        <v>0</v>
      </c>
      <c r="AE7430">
        <v>51.059537668894251</v>
      </c>
    </row>
    <row r="7431" spans="1:31" x14ac:dyDescent="0.25">
      <c r="A7431">
        <v>2433613</v>
      </c>
      <c r="B7431">
        <v>1</v>
      </c>
      <c r="C7431" t="s">
        <v>81</v>
      </c>
      <c r="D7431" t="s">
        <v>121</v>
      </c>
      <c r="E7431" t="s">
        <v>161</v>
      </c>
      <c r="F7431" t="s">
        <v>21257</v>
      </c>
      <c r="G7431" t="s">
        <v>187</v>
      </c>
      <c r="H7431" t="s">
        <v>144</v>
      </c>
      <c r="I7431" t="s">
        <v>136</v>
      </c>
      <c r="J7431" t="s">
        <v>137</v>
      </c>
      <c r="K7431" t="s">
        <v>164</v>
      </c>
      <c r="L7431" t="s">
        <v>21258</v>
      </c>
      <c r="M7431" t="s">
        <v>21259</v>
      </c>
      <c r="N7431">
        <v>4.38</v>
      </c>
      <c r="O7431">
        <v>0</v>
      </c>
      <c r="P7431">
        <v>390</v>
      </c>
      <c r="Q7431">
        <v>0</v>
      </c>
      <c r="R7431">
        <v>7</v>
      </c>
      <c r="S7431">
        <v>0</v>
      </c>
      <c r="T7431">
        <v>32</v>
      </c>
      <c r="U7431">
        <v>0</v>
      </c>
      <c r="V7431">
        <v>0</v>
      </c>
      <c r="W7431">
        <v>0</v>
      </c>
      <c r="X7431">
        <v>390.15229281331807</v>
      </c>
      <c r="Y7431">
        <v>0</v>
      </c>
      <c r="Z7431">
        <v>0.34939390274837423</v>
      </c>
      <c r="AA7431">
        <v>0</v>
      </c>
      <c r="AB7431">
        <v>189.23383331782512</v>
      </c>
      <c r="AC7431">
        <v>0</v>
      </c>
      <c r="AD7431">
        <v>0</v>
      </c>
      <c r="AE7431">
        <v>579.73552003389159</v>
      </c>
    </row>
    <row r="7432" spans="1:31" x14ac:dyDescent="0.25">
      <c r="A7432">
        <v>2434097</v>
      </c>
      <c r="B7432">
        <v>1</v>
      </c>
      <c r="C7432" t="s">
        <v>80</v>
      </c>
      <c r="D7432" t="s">
        <v>110</v>
      </c>
      <c r="E7432" t="s">
        <v>132</v>
      </c>
      <c r="F7432" t="s">
        <v>21260</v>
      </c>
      <c r="G7432" t="s">
        <v>134</v>
      </c>
      <c r="H7432" t="s">
        <v>135</v>
      </c>
      <c r="I7432" t="s">
        <v>136</v>
      </c>
      <c r="J7432" t="s">
        <v>137</v>
      </c>
      <c r="K7432" t="s">
        <v>138</v>
      </c>
      <c r="L7432" t="s">
        <v>21261</v>
      </c>
      <c r="M7432" t="s">
        <v>21262</v>
      </c>
      <c r="N7432">
        <v>1.509166666</v>
      </c>
      <c r="O7432">
        <v>0</v>
      </c>
      <c r="P7432">
        <v>25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12.678244886289097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12.678244886289097</v>
      </c>
    </row>
    <row r="7433" spans="1:31" x14ac:dyDescent="0.25">
      <c r="A7433">
        <v>2433716</v>
      </c>
      <c r="B7433">
        <v>1</v>
      </c>
      <c r="C7433" t="s">
        <v>80</v>
      </c>
      <c r="D7433" t="s">
        <v>85</v>
      </c>
      <c r="E7433" t="s">
        <v>132</v>
      </c>
      <c r="F7433" t="s">
        <v>13870</v>
      </c>
      <c r="G7433" t="s">
        <v>198</v>
      </c>
      <c r="H7433" t="s">
        <v>135</v>
      </c>
      <c r="I7433" t="s">
        <v>136</v>
      </c>
      <c r="J7433" t="s">
        <v>137</v>
      </c>
      <c r="K7433" t="s">
        <v>138</v>
      </c>
      <c r="L7433" t="s">
        <v>21263</v>
      </c>
      <c r="M7433" t="s">
        <v>21264</v>
      </c>
      <c r="N7433">
        <v>5.0816666660000003</v>
      </c>
      <c r="O7433">
        <v>0</v>
      </c>
      <c r="P7433">
        <v>9</v>
      </c>
      <c r="Q7433">
        <v>0</v>
      </c>
      <c r="R7433">
        <v>0</v>
      </c>
      <c r="S7433">
        <v>0</v>
      </c>
      <c r="T7433">
        <v>1</v>
      </c>
      <c r="U7433">
        <v>0</v>
      </c>
      <c r="V7433">
        <v>0</v>
      </c>
      <c r="W7433">
        <v>0</v>
      </c>
      <c r="X7433">
        <v>17.349092708999752</v>
      </c>
      <c r="Y7433">
        <v>0</v>
      </c>
      <c r="Z7433">
        <v>0</v>
      </c>
      <c r="AA7433">
        <v>0</v>
      </c>
      <c r="AB7433">
        <v>5.3483643414717088</v>
      </c>
      <c r="AC7433">
        <v>0</v>
      </c>
      <c r="AD7433">
        <v>0</v>
      </c>
      <c r="AE7433">
        <v>22.69745705047146</v>
      </c>
    </row>
    <row r="7434" spans="1:31" x14ac:dyDescent="0.25">
      <c r="A7434">
        <v>2434071</v>
      </c>
      <c r="B7434">
        <v>1</v>
      </c>
      <c r="C7434" t="s">
        <v>80</v>
      </c>
      <c r="D7434" t="s">
        <v>96</v>
      </c>
      <c r="E7434" t="s">
        <v>147</v>
      </c>
      <c r="F7434" t="s">
        <v>8370</v>
      </c>
      <c r="G7434" t="s">
        <v>175</v>
      </c>
      <c r="H7434" t="s">
        <v>135</v>
      </c>
      <c r="I7434" t="s">
        <v>136</v>
      </c>
      <c r="J7434" t="s">
        <v>137</v>
      </c>
      <c r="K7434" t="s">
        <v>138</v>
      </c>
      <c r="L7434" t="s">
        <v>21265</v>
      </c>
      <c r="M7434" t="s">
        <v>21266</v>
      </c>
      <c r="N7434">
        <v>0.93027777700000003</v>
      </c>
      <c r="O7434">
        <v>0</v>
      </c>
      <c r="P7434">
        <v>14</v>
      </c>
      <c r="Q7434">
        <v>0</v>
      </c>
      <c r="R7434">
        <v>0</v>
      </c>
      <c r="S7434">
        <v>0</v>
      </c>
      <c r="T7434">
        <v>1</v>
      </c>
      <c r="U7434">
        <v>0</v>
      </c>
      <c r="V7434">
        <v>0</v>
      </c>
      <c r="W7434">
        <v>0</v>
      </c>
      <c r="X7434">
        <v>2.1713926771808332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2.1713926771808332</v>
      </c>
    </row>
    <row r="7435" spans="1:31" x14ac:dyDescent="0.25">
      <c r="A7435">
        <v>2434094</v>
      </c>
      <c r="B7435">
        <v>1</v>
      </c>
      <c r="C7435" t="s">
        <v>81</v>
      </c>
      <c r="D7435" t="s">
        <v>127</v>
      </c>
      <c r="E7435" t="s">
        <v>132</v>
      </c>
      <c r="F7435" t="s">
        <v>21267</v>
      </c>
      <c r="G7435" t="s">
        <v>134</v>
      </c>
      <c r="H7435" t="s">
        <v>135</v>
      </c>
      <c r="I7435" t="s">
        <v>136</v>
      </c>
      <c r="J7435" t="s">
        <v>137</v>
      </c>
      <c r="K7435" t="s">
        <v>138</v>
      </c>
      <c r="L7435" t="s">
        <v>21268</v>
      </c>
      <c r="M7435" t="s">
        <v>21269</v>
      </c>
      <c r="N7435">
        <v>4.5847222219999999</v>
      </c>
      <c r="O7435">
        <v>0</v>
      </c>
      <c r="P7435">
        <v>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1.1661855207622083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1.1661855207622083</v>
      </c>
    </row>
    <row r="7436" spans="1:31" x14ac:dyDescent="0.25">
      <c r="A7436">
        <v>2433785</v>
      </c>
      <c r="B7436">
        <v>1</v>
      </c>
      <c r="C7436" t="s">
        <v>81</v>
      </c>
      <c r="D7436" t="s">
        <v>126</v>
      </c>
      <c r="E7436" t="s">
        <v>161</v>
      </c>
      <c r="F7436" t="s">
        <v>21270</v>
      </c>
      <c r="G7436" t="s">
        <v>163</v>
      </c>
      <c r="H7436" t="s">
        <v>144</v>
      </c>
      <c r="I7436" t="s">
        <v>136</v>
      </c>
      <c r="J7436" t="s">
        <v>137</v>
      </c>
      <c r="K7436" t="s">
        <v>164</v>
      </c>
      <c r="L7436" t="s">
        <v>21271</v>
      </c>
      <c r="M7436" t="s">
        <v>21272</v>
      </c>
      <c r="N7436">
        <v>0.26277777699999999</v>
      </c>
      <c r="O7436">
        <v>0</v>
      </c>
      <c r="P7436">
        <v>257</v>
      </c>
      <c r="Q7436">
        <v>0</v>
      </c>
      <c r="R7436">
        <v>2</v>
      </c>
      <c r="S7436">
        <v>0</v>
      </c>
      <c r="T7436">
        <v>5</v>
      </c>
      <c r="U7436">
        <v>0</v>
      </c>
      <c r="V7436">
        <v>0</v>
      </c>
      <c r="W7436">
        <v>0</v>
      </c>
      <c r="X7436">
        <v>14.021427695670948</v>
      </c>
      <c r="Y7436">
        <v>0</v>
      </c>
      <c r="Z7436">
        <v>0</v>
      </c>
      <c r="AA7436">
        <v>0</v>
      </c>
      <c r="AB7436">
        <v>1.2093197711495691</v>
      </c>
      <c r="AC7436">
        <v>0</v>
      </c>
      <c r="AD7436">
        <v>0</v>
      </c>
      <c r="AE7436">
        <v>15.230747466820517</v>
      </c>
    </row>
    <row r="7437" spans="1:31" x14ac:dyDescent="0.25">
      <c r="A7437">
        <v>2433971</v>
      </c>
      <c r="B7437">
        <v>1</v>
      </c>
      <c r="C7437" t="s">
        <v>81</v>
      </c>
      <c r="D7437" t="s">
        <v>120</v>
      </c>
      <c r="E7437" t="s">
        <v>161</v>
      </c>
      <c r="F7437" t="s">
        <v>21273</v>
      </c>
      <c r="G7437" t="s">
        <v>143</v>
      </c>
      <c r="H7437" t="s">
        <v>144</v>
      </c>
      <c r="I7437" t="s">
        <v>136</v>
      </c>
      <c r="J7437" t="s">
        <v>137</v>
      </c>
      <c r="K7437" t="s">
        <v>138</v>
      </c>
      <c r="L7437" t="s">
        <v>21274</v>
      </c>
      <c r="M7437" t="s">
        <v>21275</v>
      </c>
      <c r="N7437">
        <v>0.54027777700000001</v>
      </c>
      <c r="O7437">
        <v>0</v>
      </c>
      <c r="P7437">
        <v>0</v>
      </c>
      <c r="Q7437">
        <v>22</v>
      </c>
      <c r="R7437">
        <v>13</v>
      </c>
      <c r="S7437">
        <v>10</v>
      </c>
      <c r="T7437">
        <v>0</v>
      </c>
      <c r="U7437">
        <v>3</v>
      </c>
      <c r="V7437">
        <v>0</v>
      </c>
      <c r="W7437">
        <v>0</v>
      </c>
      <c r="X7437">
        <v>0</v>
      </c>
      <c r="Y7437">
        <v>0.18150460400847221</v>
      </c>
      <c r="Z7437">
        <v>0</v>
      </c>
      <c r="AA7437">
        <v>17.014584637610465</v>
      </c>
      <c r="AB7437">
        <v>0</v>
      </c>
      <c r="AC7437">
        <v>135.24946392911215</v>
      </c>
      <c r="AD7437">
        <v>0</v>
      </c>
      <c r="AE7437">
        <v>152.4455531707311</v>
      </c>
    </row>
    <row r="7438" spans="1:31" x14ac:dyDescent="0.25">
      <c r="A7438">
        <v>2433722</v>
      </c>
      <c r="B7438">
        <v>1</v>
      </c>
      <c r="C7438" t="s">
        <v>80</v>
      </c>
      <c r="D7438" t="s">
        <v>84</v>
      </c>
      <c r="E7438" t="s">
        <v>132</v>
      </c>
      <c r="F7438" t="s">
        <v>21276</v>
      </c>
      <c r="G7438" t="s">
        <v>134</v>
      </c>
      <c r="H7438" t="s">
        <v>135</v>
      </c>
      <c r="I7438" t="s">
        <v>136</v>
      </c>
      <c r="J7438" t="s">
        <v>137</v>
      </c>
      <c r="K7438" t="s">
        <v>138</v>
      </c>
      <c r="L7438" t="s">
        <v>21277</v>
      </c>
      <c r="M7438" t="s">
        <v>21278</v>
      </c>
      <c r="N7438">
        <v>2.8516666659999999</v>
      </c>
      <c r="O7438">
        <v>0</v>
      </c>
      <c r="P7438">
        <v>7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11.446564370403683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11.446564370403683</v>
      </c>
    </row>
    <row r="7439" spans="1:31" x14ac:dyDescent="0.25">
      <c r="A7439">
        <v>2433284</v>
      </c>
      <c r="B7439">
        <v>1</v>
      </c>
      <c r="C7439" t="s">
        <v>80</v>
      </c>
      <c r="D7439" t="s">
        <v>100</v>
      </c>
      <c r="E7439" t="s">
        <v>161</v>
      </c>
      <c r="F7439" t="s">
        <v>21279</v>
      </c>
      <c r="G7439" t="s">
        <v>301</v>
      </c>
      <c r="H7439" t="s">
        <v>144</v>
      </c>
      <c r="I7439" t="s">
        <v>136</v>
      </c>
      <c r="J7439" t="s">
        <v>137</v>
      </c>
      <c r="K7439" t="s">
        <v>138</v>
      </c>
      <c r="L7439" t="s">
        <v>21280</v>
      </c>
      <c r="M7439" t="s">
        <v>21281</v>
      </c>
      <c r="N7439">
        <v>2.8525</v>
      </c>
      <c r="O7439">
        <v>0</v>
      </c>
      <c r="P7439">
        <v>11</v>
      </c>
      <c r="Q7439">
        <v>0</v>
      </c>
      <c r="R7439">
        <v>32</v>
      </c>
      <c r="S7439">
        <v>0</v>
      </c>
      <c r="T7439">
        <v>6</v>
      </c>
      <c r="U7439">
        <v>0</v>
      </c>
      <c r="V7439">
        <v>0</v>
      </c>
      <c r="W7439">
        <v>0</v>
      </c>
      <c r="X7439">
        <v>8.8044729929595995</v>
      </c>
      <c r="Y7439">
        <v>0</v>
      </c>
      <c r="Z7439">
        <v>21.732055337328529</v>
      </c>
      <c r="AA7439">
        <v>0</v>
      </c>
      <c r="AB7439">
        <v>13.461003941414409</v>
      </c>
      <c r="AC7439">
        <v>0</v>
      </c>
      <c r="AD7439">
        <v>0</v>
      </c>
      <c r="AE7439">
        <v>43.997532271702539</v>
      </c>
    </row>
    <row r="7440" spans="1:31" x14ac:dyDescent="0.25">
      <c r="A7440">
        <v>2433676</v>
      </c>
      <c r="B7440">
        <v>1</v>
      </c>
      <c r="C7440" t="s">
        <v>81</v>
      </c>
      <c r="D7440" t="s">
        <v>116</v>
      </c>
      <c r="E7440" t="s">
        <v>141</v>
      </c>
      <c r="F7440" t="s">
        <v>6259</v>
      </c>
      <c r="G7440" t="s">
        <v>187</v>
      </c>
      <c r="H7440" t="s">
        <v>144</v>
      </c>
      <c r="I7440" t="s">
        <v>136</v>
      </c>
      <c r="J7440" t="s">
        <v>137</v>
      </c>
      <c r="K7440" t="s">
        <v>164</v>
      </c>
      <c r="L7440" t="s">
        <v>21282</v>
      </c>
      <c r="M7440" t="s">
        <v>21283</v>
      </c>
      <c r="N7440">
        <v>2.6436111109999998</v>
      </c>
      <c r="O7440">
        <v>0</v>
      </c>
      <c r="P7440">
        <v>767</v>
      </c>
      <c r="Q7440">
        <v>4</v>
      </c>
      <c r="R7440">
        <v>41</v>
      </c>
      <c r="S7440">
        <v>0</v>
      </c>
      <c r="T7440">
        <v>103</v>
      </c>
      <c r="U7440">
        <v>1</v>
      </c>
      <c r="V7440">
        <v>0</v>
      </c>
      <c r="W7440">
        <v>0</v>
      </c>
      <c r="X7440">
        <v>453.86480541350755</v>
      </c>
      <c r="Y7440">
        <v>17.731963036222879</v>
      </c>
      <c r="Z7440">
        <v>5.6347704643527639</v>
      </c>
      <c r="AA7440">
        <v>0</v>
      </c>
      <c r="AB7440">
        <v>157.05187352775553</v>
      </c>
      <c r="AC7440">
        <v>417.23890542407668</v>
      </c>
      <c r="AD7440">
        <v>0</v>
      </c>
      <c r="AE7440">
        <v>1051.5223178659155</v>
      </c>
    </row>
    <row r="7441" spans="1:31" x14ac:dyDescent="0.25">
      <c r="A7441">
        <v>2434014</v>
      </c>
      <c r="B7441">
        <v>1</v>
      </c>
      <c r="C7441" t="s">
        <v>80</v>
      </c>
      <c r="D7441" t="s">
        <v>110</v>
      </c>
      <c r="E7441" t="s">
        <v>132</v>
      </c>
      <c r="F7441" t="s">
        <v>21284</v>
      </c>
      <c r="G7441" t="s">
        <v>134</v>
      </c>
      <c r="H7441" t="s">
        <v>135</v>
      </c>
      <c r="I7441" t="s">
        <v>136</v>
      </c>
      <c r="J7441" t="s">
        <v>137</v>
      </c>
      <c r="K7441" t="s">
        <v>138</v>
      </c>
      <c r="L7441" t="s">
        <v>21285</v>
      </c>
      <c r="M7441" t="s">
        <v>21286</v>
      </c>
      <c r="N7441">
        <v>1.8177777770000001</v>
      </c>
      <c r="O7441">
        <v>0</v>
      </c>
      <c r="P7441">
        <v>2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1.0180065661305167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1.0180065661305167</v>
      </c>
    </row>
    <row r="7442" spans="1:31" x14ac:dyDescent="0.25">
      <c r="A7442">
        <v>2433424</v>
      </c>
      <c r="B7442">
        <v>1</v>
      </c>
      <c r="C7442" t="s">
        <v>81</v>
      </c>
      <c r="D7442" t="s">
        <v>118</v>
      </c>
      <c r="E7442" t="s">
        <v>141</v>
      </c>
      <c r="F7442" t="s">
        <v>15565</v>
      </c>
      <c r="G7442" t="s">
        <v>187</v>
      </c>
      <c r="H7442" t="s">
        <v>144</v>
      </c>
      <c r="I7442" t="s">
        <v>136</v>
      </c>
      <c r="J7442" t="s">
        <v>137</v>
      </c>
      <c r="K7442" t="s">
        <v>164</v>
      </c>
      <c r="L7442" t="s">
        <v>21287</v>
      </c>
      <c r="M7442" t="s">
        <v>21288</v>
      </c>
      <c r="N7442">
        <v>4.352222222</v>
      </c>
      <c r="O7442">
        <v>3</v>
      </c>
      <c r="P7442">
        <v>239</v>
      </c>
      <c r="Q7442">
        <v>48</v>
      </c>
      <c r="R7442">
        <v>55</v>
      </c>
      <c r="S7442">
        <v>1</v>
      </c>
      <c r="T7442">
        <v>29</v>
      </c>
      <c r="U7442">
        <v>0</v>
      </c>
      <c r="V7442">
        <v>0</v>
      </c>
      <c r="W7442">
        <v>3.173161037067699</v>
      </c>
      <c r="X7442">
        <v>174.26877210825941</v>
      </c>
      <c r="Y7442">
        <v>34.132710087561989</v>
      </c>
      <c r="Z7442">
        <v>75.025150150994975</v>
      </c>
      <c r="AA7442">
        <v>0</v>
      </c>
      <c r="AB7442">
        <v>147.79873209383777</v>
      </c>
      <c r="AC7442">
        <v>0</v>
      </c>
      <c r="AD7442">
        <v>0</v>
      </c>
      <c r="AE7442">
        <v>434.39852547772188</v>
      </c>
    </row>
    <row r="7443" spans="1:31" x14ac:dyDescent="0.25">
      <c r="A7443">
        <v>2433447</v>
      </c>
      <c r="B7443">
        <v>1</v>
      </c>
      <c r="C7443" t="s">
        <v>81</v>
      </c>
      <c r="D7443" t="s">
        <v>113</v>
      </c>
      <c r="E7443" t="s">
        <v>147</v>
      </c>
      <c r="F7443" t="s">
        <v>21289</v>
      </c>
      <c r="G7443" t="s">
        <v>171</v>
      </c>
      <c r="H7443" t="s">
        <v>135</v>
      </c>
      <c r="I7443" t="s">
        <v>136</v>
      </c>
      <c r="J7443" t="s">
        <v>137</v>
      </c>
      <c r="K7443" t="s">
        <v>138</v>
      </c>
      <c r="L7443" t="s">
        <v>21290</v>
      </c>
      <c r="M7443" t="s">
        <v>21291</v>
      </c>
      <c r="N7443">
        <v>2.2722222219999999</v>
      </c>
      <c r="O7443">
        <v>0</v>
      </c>
      <c r="P7443">
        <v>14</v>
      </c>
      <c r="Q7443">
        <v>0</v>
      </c>
      <c r="R7443">
        <v>2</v>
      </c>
      <c r="S7443">
        <v>0</v>
      </c>
      <c r="T7443">
        <v>1</v>
      </c>
      <c r="U7443">
        <v>0</v>
      </c>
      <c r="V7443">
        <v>0</v>
      </c>
      <c r="W7443">
        <v>0</v>
      </c>
      <c r="X7443">
        <v>4.5392775720289631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4.5392775720289631</v>
      </c>
    </row>
    <row r="7444" spans="1:31" x14ac:dyDescent="0.25">
      <c r="A7444">
        <v>2433865</v>
      </c>
      <c r="B7444">
        <v>1</v>
      </c>
      <c r="C7444" t="s">
        <v>81</v>
      </c>
      <c r="D7444" t="s">
        <v>120</v>
      </c>
      <c r="E7444" t="s">
        <v>156</v>
      </c>
      <c r="F7444" t="s">
        <v>21292</v>
      </c>
      <c r="G7444" t="s">
        <v>158</v>
      </c>
      <c r="H7444" t="s">
        <v>135</v>
      </c>
      <c r="I7444" t="s">
        <v>136</v>
      </c>
      <c r="J7444" t="s">
        <v>137</v>
      </c>
      <c r="K7444" t="s">
        <v>138</v>
      </c>
      <c r="L7444" t="s">
        <v>21293</v>
      </c>
      <c r="M7444" t="s">
        <v>21294</v>
      </c>
      <c r="N7444">
        <v>1.2044444439999999</v>
      </c>
      <c r="O7444">
        <v>0</v>
      </c>
      <c r="P7444">
        <v>0</v>
      </c>
      <c r="Q7444">
        <v>0</v>
      </c>
      <c r="R7444">
        <v>5</v>
      </c>
      <c r="S7444">
        <v>0</v>
      </c>
      <c r="T7444">
        <v>1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</row>
    <row r="7445" spans="1:31" x14ac:dyDescent="0.25">
      <c r="A7445">
        <v>2433988</v>
      </c>
      <c r="B7445">
        <v>1</v>
      </c>
      <c r="C7445" t="s">
        <v>81</v>
      </c>
      <c r="D7445" t="s">
        <v>120</v>
      </c>
      <c r="E7445" t="s">
        <v>141</v>
      </c>
      <c r="F7445" t="s">
        <v>5163</v>
      </c>
      <c r="G7445" t="s">
        <v>143</v>
      </c>
      <c r="H7445" t="s">
        <v>144</v>
      </c>
      <c r="I7445" t="s">
        <v>136</v>
      </c>
      <c r="J7445" t="s">
        <v>137</v>
      </c>
      <c r="K7445" t="s">
        <v>138</v>
      </c>
      <c r="L7445" t="s">
        <v>21295</v>
      </c>
      <c r="M7445" t="s">
        <v>21296</v>
      </c>
      <c r="N7445">
        <v>0.89249999999999996</v>
      </c>
      <c r="O7445">
        <v>0</v>
      </c>
      <c r="P7445">
        <v>75</v>
      </c>
      <c r="Q7445">
        <v>45</v>
      </c>
      <c r="R7445">
        <v>2</v>
      </c>
      <c r="S7445">
        <v>14</v>
      </c>
      <c r="T7445">
        <v>3</v>
      </c>
      <c r="U7445">
        <v>0</v>
      </c>
      <c r="V7445">
        <v>0</v>
      </c>
      <c r="W7445">
        <v>0</v>
      </c>
      <c r="X7445">
        <v>23.111605498938754</v>
      </c>
      <c r="Y7445">
        <v>7.4852049487477519</v>
      </c>
      <c r="Z7445">
        <v>0</v>
      </c>
      <c r="AA7445">
        <v>60.603440602665408</v>
      </c>
      <c r="AB7445">
        <v>0.31239906869067752</v>
      </c>
      <c r="AC7445">
        <v>0</v>
      </c>
      <c r="AD7445">
        <v>0</v>
      </c>
      <c r="AE7445">
        <v>91.51265011904259</v>
      </c>
    </row>
    <row r="7446" spans="1:31" x14ac:dyDescent="0.25">
      <c r="A7446">
        <v>2434137</v>
      </c>
      <c r="B7446">
        <v>1</v>
      </c>
      <c r="C7446" t="s">
        <v>80</v>
      </c>
      <c r="D7446" t="s">
        <v>92</v>
      </c>
      <c r="E7446" t="s">
        <v>132</v>
      </c>
      <c r="F7446" t="s">
        <v>21297</v>
      </c>
      <c r="G7446" t="s">
        <v>153</v>
      </c>
      <c r="H7446" t="s">
        <v>135</v>
      </c>
      <c r="I7446" t="s">
        <v>136</v>
      </c>
      <c r="J7446" t="s">
        <v>137</v>
      </c>
      <c r="K7446" t="s">
        <v>138</v>
      </c>
      <c r="L7446" t="s">
        <v>21298</v>
      </c>
      <c r="M7446" t="s">
        <v>21299</v>
      </c>
      <c r="N7446">
        <v>1.4055555550000001</v>
      </c>
      <c r="O7446">
        <v>0</v>
      </c>
      <c r="P7446">
        <v>3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0.53801881512491656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0.53801881512491656</v>
      </c>
    </row>
    <row r="7447" spans="1:31" x14ac:dyDescent="0.25">
      <c r="A7447">
        <v>2433616</v>
      </c>
      <c r="B7447">
        <v>1</v>
      </c>
      <c r="C7447" t="s">
        <v>80</v>
      </c>
      <c r="D7447" t="s">
        <v>98</v>
      </c>
      <c r="E7447" t="s">
        <v>178</v>
      </c>
      <c r="F7447" t="s">
        <v>21300</v>
      </c>
      <c r="G7447" t="s">
        <v>143</v>
      </c>
      <c r="H7447" t="s">
        <v>144</v>
      </c>
      <c r="I7447" t="s">
        <v>136</v>
      </c>
      <c r="J7447" t="s">
        <v>137</v>
      </c>
      <c r="K7447" t="s">
        <v>138</v>
      </c>
      <c r="L7447" t="s">
        <v>21301</v>
      </c>
      <c r="M7447" t="s">
        <v>21302</v>
      </c>
      <c r="N7447">
        <v>0.95972222200000001</v>
      </c>
      <c r="O7447">
        <v>0</v>
      </c>
      <c r="P7447">
        <v>2317</v>
      </c>
      <c r="Q7447">
        <v>26</v>
      </c>
      <c r="R7447">
        <v>687</v>
      </c>
      <c r="S7447">
        <v>40</v>
      </c>
      <c r="T7447">
        <v>675</v>
      </c>
      <c r="U7447">
        <v>3</v>
      </c>
      <c r="V7447">
        <v>0</v>
      </c>
      <c r="W7447">
        <v>0</v>
      </c>
      <c r="X7447">
        <v>562.77916826920489</v>
      </c>
      <c r="Y7447">
        <v>30.520453828322903</v>
      </c>
      <c r="Z7447">
        <v>127.33123657569742</v>
      </c>
      <c r="AA7447">
        <v>134.31060958198864</v>
      </c>
      <c r="AB7447">
        <v>575.4629571524481</v>
      </c>
      <c r="AC7447">
        <v>530.72866937684148</v>
      </c>
      <c r="AD7447">
        <v>0</v>
      </c>
      <c r="AE7447">
        <v>1961.1330947845036</v>
      </c>
    </row>
    <row r="7448" spans="1:31" x14ac:dyDescent="0.25">
      <c r="A7448">
        <v>2433404</v>
      </c>
      <c r="B7448">
        <v>1</v>
      </c>
      <c r="C7448" t="s">
        <v>80</v>
      </c>
      <c r="D7448" t="s">
        <v>83</v>
      </c>
      <c r="E7448" t="s">
        <v>141</v>
      </c>
      <c r="F7448" t="s">
        <v>21303</v>
      </c>
      <c r="G7448" t="s">
        <v>256</v>
      </c>
      <c r="H7448" t="s">
        <v>144</v>
      </c>
      <c r="I7448" t="s">
        <v>136</v>
      </c>
      <c r="J7448" t="s">
        <v>137</v>
      </c>
      <c r="K7448" t="s">
        <v>138</v>
      </c>
      <c r="L7448" t="s">
        <v>21304</v>
      </c>
      <c r="M7448" t="s">
        <v>21305</v>
      </c>
      <c r="N7448">
        <v>1.0774999999999999</v>
      </c>
      <c r="O7448">
        <v>0</v>
      </c>
      <c r="P7448">
        <v>0</v>
      </c>
      <c r="Q7448">
        <v>1</v>
      </c>
      <c r="R7448">
        <v>0</v>
      </c>
      <c r="S7448">
        <v>3</v>
      </c>
      <c r="T7448">
        <v>16</v>
      </c>
      <c r="U7448">
        <v>6</v>
      </c>
      <c r="V7448">
        <v>5</v>
      </c>
      <c r="W7448">
        <v>0</v>
      </c>
      <c r="X7448">
        <v>0</v>
      </c>
      <c r="Y7448">
        <v>0.14124383927276668</v>
      </c>
      <c r="Z7448">
        <v>0</v>
      </c>
      <c r="AA7448">
        <v>66.307521430733217</v>
      </c>
      <c r="AB7448">
        <v>258.77245285338546</v>
      </c>
      <c r="AC7448">
        <v>1847.8223960944115</v>
      </c>
      <c r="AD7448">
        <v>199.86344314335801</v>
      </c>
      <c r="AE7448">
        <v>2372.9070573611607</v>
      </c>
    </row>
    <row r="7449" spans="1:31" x14ac:dyDescent="0.25">
      <c r="A7449">
        <v>2433945</v>
      </c>
      <c r="B7449">
        <v>1</v>
      </c>
      <c r="C7449" t="s">
        <v>80</v>
      </c>
      <c r="D7449" t="s">
        <v>83</v>
      </c>
      <c r="E7449" t="s">
        <v>147</v>
      </c>
      <c r="F7449" t="s">
        <v>21306</v>
      </c>
      <c r="G7449" t="s">
        <v>2086</v>
      </c>
      <c r="H7449" t="s">
        <v>135</v>
      </c>
      <c r="I7449" t="s">
        <v>136</v>
      </c>
      <c r="J7449" t="s">
        <v>137</v>
      </c>
      <c r="K7449" t="s">
        <v>138</v>
      </c>
      <c r="L7449" t="s">
        <v>21307</v>
      </c>
      <c r="M7449" t="s">
        <v>21308</v>
      </c>
      <c r="N7449">
        <v>1.2022222220000001</v>
      </c>
      <c r="O7449">
        <v>0</v>
      </c>
      <c r="P7449">
        <v>16</v>
      </c>
      <c r="Q7449">
        <v>0</v>
      </c>
      <c r="R7449">
        <v>0</v>
      </c>
      <c r="S7449">
        <v>0</v>
      </c>
      <c r="T7449">
        <v>2</v>
      </c>
      <c r="U7449">
        <v>0</v>
      </c>
      <c r="V7449">
        <v>0</v>
      </c>
      <c r="W7449">
        <v>0</v>
      </c>
      <c r="X7449">
        <v>3.2753543464655426</v>
      </c>
      <c r="Y7449">
        <v>0</v>
      </c>
      <c r="Z7449">
        <v>0</v>
      </c>
      <c r="AA7449">
        <v>0</v>
      </c>
      <c r="AB7449">
        <v>6.7219819862779868</v>
      </c>
      <c r="AC7449">
        <v>0</v>
      </c>
      <c r="AD7449">
        <v>0</v>
      </c>
      <c r="AE7449">
        <v>9.9973363327435294</v>
      </c>
    </row>
    <row r="7450" spans="1:31" x14ac:dyDescent="0.25">
      <c r="A7450">
        <v>2433653</v>
      </c>
      <c r="B7450">
        <v>1</v>
      </c>
      <c r="C7450" t="s">
        <v>80</v>
      </c>
      <c r="D7450" t="s">
        <v>82</v>
      </c>
      <c r="E7450" t="s">
        <v>132</v>
      </c>
      <c r="F7450" t="s">
        <v>21309</v>
      </c>
      <c r="G7450" t="s">
        <v>134</v>
      </c>
      <c r="H7450" t="s">
        <v>135</v>
      </c>
      <c r="I7450" t="s">
        <v>136</v>
      </c>
      <c r="J7450" t="s">
        <v>137</v>
      </c>
      <c r="K7450" t="s">
        <v>138</v>
      </c>
      <c r="L7450" t="s">
        <v>21310</v>
      </c>
      <c r="M7450" t="s">
        <v>21311</v>
      </c>
      <c r="N7450">
        <v>2.991944444</v>
      </c>
      <c r="O7450">
        <v>0</v>
      </c>
      <c r="P7450">
        <v>1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0.92046594128595172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0.92046594128595172</v>
      </c>
    </row>
    <row r="7451" spans="1:31" x14ac:dyDescent="0.25">
      <c r="A7451">
        <v>2433261</v>
      </c>
      <c r="B7451">
        <v>1</v>
      </c>
      <c r="C7451" t="s">
        <v>80</v>
      </c>
      <c r="D7451" t="s">
        <v>97</v>
      </c>
      <c r="E7451" t="s">
        <v>161</v>
      </c>
      <c r="F7451" t="s">
        <v>21312</v>
      </c>
      <c r="G7451" t="s">
        <v>256</v>
      </c>
      <c r="H7451" t="s">
        <v>144</v>
      </c>
      <c r="I7451" t="s">
        <v>136</v>
      </c>
      <c r="J7451" t="s">
        <v>137</v>
      </c>
      <c r="K7451" t="s">
        <v>138</v>
      </c>
      <c r="L7451" t="s">
        <v>21313</v>
      </c>
      <c r="M7451" t="s">
        <v>21314</v>
      </c>
      <c r="N7451">
        <v>3.611111111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1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39.377080196807917</v>
      </c>
      <c r="AD7451">
        <v>0</v>
      </c>
      <c r="AE7451">
        <v>39.377080196807917</v>
      </c>
    </row>
    <row r="7452" spans="1:31" x14ac:dyDescent="0.25">
      <c r="A7452">
        <v>2433951</v>
      </c>
      <c r="B7452">
        <v>1</v>
      </c>
      <c r="C7452" t="s">
        <v>80</v>
      </c>
      <c r="D7452" t="s">
        <v>82</v>
      </c>
      <c r="E7452" t="s">
        <v>156</v>
      </c>
      <c r="F7452" t="s">
        <v>21315</v>
      </c>
      <c r="G7452" t="s">
        <v>1185</v>
      </c>
      <c r="H7452" t="s">
        <v>135</v>
      </c>
      <c r="I7452" t="s">
        <v>136</v>
      </c>
      <c r="J7452" t="s">
        <v>137</v>
      </c>
      <c r="K7452" t="s">
        <v>138</v>
      </c>
      <c r="L7452" t="s">
        <v>21316</v>
      </c>
      <c r="M7452" t="s">
        <v>21317</v>
      </c>
      <c r="N7452">
        <v>0.55444444400000004</v>
      </c>
      <c r="O7452">
        <v>0</v>
      </c>
      <c r="P7452">
        <v>137</v>
      </c>
      <c r="Q7452">
        <v>0</v>
      </c>
      <c r="R7452">
        <v>0</v>
      </c>
      <c r="S7452">
        <v>0</v>
      </c>
      <c r="T7452">
        <v>8</v>
      </c>
      <c r="U7452">
        <v>0</v>
      </c>
      <c r="V7452">
        <v>0</v>
      </c>
      <c r="W7452">
        <v>0</v>
      </c>
      <c r="X7452">
        <v>15.381106013631024</v>
      </c>
      <c r="Y7452">
        <v>0</v>
      </c>
      <c r="Z7452">
        <v>0</v>
      </c>
      <c r="AA7452">
        <v>0</v>
      </c>
      <c r="AB7452">
        <v>4.2411769773666137</v>
      </c>
      <c r="AC7452">
        <v>0</v>
      </c>
      <c r="AD7452">
        <v>0</v>
      </c>
      <c r="AE7452">
        <v>19.62228299099764</v>
      </c>
    </row>
    <row r="7453" spans="1:31" x14ac:dyDescent="0.25">
      <c r="A7453">
        <v>2433410</v>
      </c>
      <c r="B7453">
        <v>1</v>
      </c>
      <c r="C7453" t="s">
        <v>80</v>
      </c>
      <c r="D7453" t="s">
        <v>90</v>
      </c>
      <c r="E7453" t="s">
        <v>147</v>
      </c>
      <c r="F7453" t="s">
        <v>21318</v>
      </c>
      <c r="G7453" t="s">
        <v>355</v>
      </c>
      <c r="H7453" t="s">
        <v>135</v>
      </c>
      <c r="I7453" t="s">
        <v>136</v>
      </c>
      <c r="J7453" t="s">
        <v>137</v>
      </c>
      <c r="K7453" t="s">
        <v>164</v>
      </c>
      <c r="L7453" t="s">
        <v>21319</v>
      </c>
      <c r="M7453" t="s">
        <v>21320</v>
      </c>
      <c r="N7453">
        <v>1.446388888</v>
      </c>
      <c r="O7453">
        <v>0</v>
      </c>
      <c r="P7453">
        <v>36</v>
      </c>
      <c r="Q7453">
        <v>0</v>
      </c>
      <c r="R7453">
        <v>0</v>
      </c>
      <c r="S7453">
        <v>0</v>
      </c>
      <c r="T7453">
        <v>1</v>
      </c>
      <c r="U7453">
        <v>0</v>
      </c>
      <c r="V7453">
        <v>0</v>
      </c>
      <c r="W7453">
        <v>0</v>
      </c>
      <c r="X7453">
        <v>16.618123616956652</v>
      </c>
      <c r="Y7453">
        <v>0</v>
      </c>
      <c r="Z7453">
        <v>0</v>
      </c>
      <c r="AA7453">
        <v>0</v>
      </c>
      <c r="AB7453">
        <v>2.27656117867057</v>
      </c>
      <c r="AC7453">
        <v>0</v>
      </c>
      <c r="AD7453">
        <v>0</v>
      </c>
      <c r="AE7453">
        <v>18.894684795627221</v>
      </c>
    </row>
    <row r="7454" spans="1:31" x14ac:dyDescent="0.25">
      <c r="A7454">
        <v>2434120</v>
      </c>
      <c r="B7454">
        <v>1</v>
      </c>
      <c r="C7454" t="s">
        <v>80</v>
      </c>
      <c r="D7454" t="s">
        <v>110</v>
      </c>
      <c r="E7454" t="s">
        <v>132</v>
      </c>
      <c r="F7454" t="s">
        <v>21321</v>
      </c>
      <c r="G7454" t="s">
        <v>134</v>
      </c>
      <c r="H7454" t="s">
        <v>135</v>
      </c>
      <c r="I7454" t="s">
        <v>136</v>
      </c>
      <c r="J7454" t="s">
        <v>137</v>
      </c>
      <c r="K7454" t="s">
        <v>138</v>
      </c>
      <c r="L7454" t="s">
        <v>21322</v>
      </c>
      <c r="M7454" t="s">
        <v>21323</v>
      </c>
      <c r="N7454">
        <v>1.4627777769999999</v>
      </c>
      <c r="O7454">
        <v>0</v>
      </c>
      <c r="P7454">
        <v>4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</row>
    <row r="7455" spans="1:31" x14ac:dyDescent="0.25">
      <c r="A7455">
        <v>2433456</v>
      </c>
      <c r="B7455">
        <v>1</v>
      </c>
      <c r="C7455" t="s">
        <v>80</v>
      </c>
      <c r="D7455" t="s">
        <v>103</v>
      </c>
      <c r="E7455" t="s">
        <v>161</v>
      </c>
      <c r="F7455" t="s">
        <v>21324</v>
      </c>
      <c r="G7455" t="s">
        <v>355</v>
      </c>
      <c r="H7455" t="s">
        <v>144</v>
      </c>
      <c r="I7455" t="s">
        <v>136</v>
      </c>
      <c r="J7455" t="s">
        <v>137</v>
      </c>
      <c r="K7455" t="s">
        <v>164</v>
      </c>
      <c r="L7455" t="s">
        <v>21325</v>
      </c>
      <c r="M7455" t="s">
        <v>21326</v>
      </c>
      <c r="N7455">
        <v>5.8766666660000002</v>
      </c>
      <c r="O7455">
        <v>0</v>
      </c>
      <c r="P7455">
        <v>290</v>
      </c>
      <c r="Q7455">
        <v>0</v>
      </c>
      <c r="R7455">
        <v>1</v>
      </c>
      <c r="S7455">
        <v>0</v>
      </c>
      <c r="T7455">
        <v>9</v>
      </c>
      <c r="U7455">
        <v>0</v>
      </c>
      <c r="V7455">
        <v>0</v>
      </c>
      <c r="W7455">
        <v>0</v>
      </c>
      <c r="X7455">
        <v>446.73558979535846</v>
      </c>
      <c r="Y7455">
        <v>0</v>
      </c>
      <c r="Z7455">
        <v>0</v>
      </c>
      <c r="AA7455">
        <v>0</v>
      </c>
      <c r="AB7455">
        <v>92.399182599799886</v>
      </c>
      <c r="AC7455">
        <v>0</v>
      </c>
      <c r="AD7455">
        <v>0</v>
      </c>
      <c r="AE7455">
        <v>539.13477239515839</v>
      </c>
    </row>
    <row r="7456" spans="1:31" x14ac:dyDescent="0.25">
      <c r="A7456">
        <v>2434166</v>
      </c>
      <c r="B7456">
        <v>1</v>
      </c>
      <c r="C7456" t="s">
        <v>80</v>
      </c>
      <c r="D7456" t="s">
        <v>111</v>
      </c>
      <c r="E7456" t="s">
        <v>132</v>
      </c>
      <c r="F7456" t="s">
        <v>7765</v>
      </c>
      <c r="G7456" t="s">
        <v>153</v>
      </c>
      <c r="H7456" t="s">
        <v>135</v>
      </c>
      <c r="I7456" t="s">
        <v>136</v>
      </c>
      <c r="J7456" t="s">
        <v>137</v>
      </c>
      <c r="K7456" t="s">
        <v>138</v>
      </c>
      <c r="L7456" t="s">
        <v>21327</v>
      </c>
      <c r="M7456" t="s">
        <v>21328</v>
      </c>
      <c r="N7456">
        <v>0.47111111100000003</v>
      </c>
      <c r="O7456">
        <v>0</v>
      </c>
      <c r="P7456">
        <v>10</v>
      </c>
      <c r="Q7456">
        <v>0</v>
      </c>
      <c r="R7456">
        <v>0</v>
      </c>
      <c r="S7456">
        <v>0</v>
      </c>
      <c r="T7456">
        <v>4</v>
      </c>
      <c r="U7456">
        <v>0</v>
      </c>
      <c r="V7456">
        <v>0</v>
      </c>
      <c r="W7456">
        <v>0</v>
      </c>
      <c r="X7456">
        <v>1.8455807056485334</v>
      </c>
      <c r="Y7456">
        <v>0</v>
      </c>
      <c r="Z7456">
        <v>0</v>
      </c>
      <c r="AA7456">
        <v>0</v>
      </c>
      <c r="AB7456">
        <v>0.80132814445081779</v>
      </c>
      <c r="AC7456">
        <v>0</v>
      </c>
      <c r="AD7456">
        <v>0</v>
      </c>
      <c r="AE7456">
        <v>2.6469088500993512</v>
      </c>
    </row>
    <row r="7457" spans="1:31" x14ac:dyDescent="0.25">
      <c r="A7457">
        <v>2433665</v>
      </c>
      <c r="B7457">
        <v>1</v>
      </c>
      <c r="C7457" t="s">
        <v>80</v>
      </c>
      <c r="D7457" t="s">
        <v>101</v>
      </c>
      <c r="E7457" t="s">
        <v>132</v>
      </c>
      <c r="F7457" t="s">
        <v>21329</v>
      </c>
      <c r="G7457" t="s">
        <v>134</v>
      </c>
      <c r="H7457" t="s">
        <v>135</v>
      </c>
      <c r="I7457" t="s">
        <v>136</v>
      </c>
      <c r="J7457" t="s">
        <v>137</v>
      </c>
      <c r="K7457" t="s">
        <v>138</v>
      </c>
      <c r="L7457" t="s">
        <v>21330</v>
      </c>
      <c r="M7457" t="s">
        <v>21331</v>
      </c>
      <c r="N7457">
        <v>4.6563888880000004</v>
      </c>
      <c r="O7457">
        <v>0</v>
      </c>
      <c r="P7457">
        <v>1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1.4648244728446527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1.4648244728446527</v>
      </c>
    </row>
    <row r="7458" spans="1:31" x14ac:dyDescent="0.25">
      <c r="A7458">
        <v>2434080</v>
      </c>
      <c r="B7458">
        <v>1</v>
      </c>
      <c r="C7458" t="s">
        <v>80</v>
      </c>
      <c r="D7458" t="s">
        <v>98</v>
      </c>
      <c r="E7458" t="s">
        <v>156</v>
      </c>
      <c r="F7458" t="s">
        <v>11195</v>
      </c>
      <c r="G7458" t="s">
        <v>175</v>
      </c>
      <c r="H7458" t="s">
        <v>135</v>
      </c>
      <c r="I7458" t="s">
        <v>136</v>
      </c>
      <c r="J7458" t="s">
        <v>137</v>
      </c>
      <c r="K7458" t="s">
        <v>138</v>
      </c>
      <c r="L7458" t="s">
        <v>21332</v>
      </c>
      <c r="M7458" t="s">
        <v>21333</v>
      </c>
      <c r="N7458">
        <v>0.54249999999999998</v>
      </c>
      <c r="O7458">
        <v>0</v>
      </c>
      <c r="P7458">
        <v>30</v>
      </c>
      <c r="Q7458">
        <v>0</v>
      </c>
      <c r="R7458">
        <v>28</v>
      </c>
      <c r="S7458">
        <v>0</v>
      </c>
      <c r="T7458">
        <v>45</v>
      </c>
      <c r="U7458">
        <v>0</v>
      </c>
      <c r="V7458">
        <v>0</v>
      </c>
      <c r="W7458">
        <v>0</v>
      </c>
      <c r="X7458">
        <v>1.5941899659446996</v>
      </c>
      <c r="Y7458">
        <v>0</v>
      </c>
      <c r="Z7458">
        <v>0.40062526155617006</v>
      </c>
      <c r="AA7458">
        <v>0</v>
      </c>
      <c r="AB7458">
        <v>5.7351675067571497</v>
      </c>
      <c r="AC7458">
        <v>0</v>
      </c>
      <c r="AD7458">
        <v>0</v>
      </c>
      <c r="AE7458">
        <v>7.7299827342580194</v>
      </c>
    </row>
    <row r="7459" spans="1:31" x14ac:dyDescent="0.25">
      <c r="A7459">
        <v>2433974</v>
      </c>
      <c r="B7459">
        <v>1</v>
      </c>
      <c r="C7459" t="s">
        <v>81</v>
      </c>
      <c r="D7459" t="s">
        <v>122</v>
      </c>
      <c r="E7459" t="s">
        <v>147</v>
      </c>
      <c r="F7459" t="s">
        <v>21334</v>
      </c>
      <c r="G7459" t="s">
        <v>171</v>
      </c>
      <c r="H7459" t="s">
        <v>135</v>
      </c>
      <c r="I7459" t="s">
        <v>136</v>
      </c>
      <c r="J7459" t="s">
        <v>137</v>
      </c>
      <c r="K7459" t="s">
        <v>138</v>
      </c>
      <c r="L7459" t="s">
        <v>21335</v>
      </c>
      <c r="M7459" t="s">
        <v>21336</v>
      </c>
      <c r="N7459">
        <v>2.184722222</v>
      </c>
      <c r="O7459">
        <v>0</v>
      </c>
      <c r="P7459">
        <v>45</v>
      </c>
      <c r="Q7459">
        <v>0</v>
      </c>
      <c r="R7459">
        <v>0</v>
      </c>
      <c r="S7459">
        <v>0</v>
      </c>
      <c r="T7459">
        <v>1</v>
      </c>
      <c r="U7459">
        <v>0</v>
      </c>
      <c r="V7459">
        <v>0</v>
      </c>
      <c r="W7459">
        <v>0</v>
      </c>
      <c r="X7459">
        <v>18.947516985238032</v>
      </c>
      <c r="Y7459">
        <v>0</v>
      </c>
      <c r="Z7459">
        <v>0</v>
      </c>
      <c r="AA7459">
        <v>0</v>
      </c>
      <c r="AB7459">
        <v>4.7256096104959164E-2</v>
      </c>
      <c r="AC7459">
        <v>0</v>
      </c>
      <c r="AD7459">
        <v>0</v>
      </c>
      <c r="AE7459">
        <v>18.994773081342991</v>
      </c>
    </row>
    <row r="7460" spans="1:31" x14ac:dyDescent="0.25">
      <c r="A7460">
        <v>2433874</v>
      </c>
      <c r="B7460">
        <v>1</v>
      </c>
      <c r="C7460" t="s">
        <v>81</v>
      </c>
      <c r="D7460" t="s">
        <v>122</v>
      </c>
      <c r="E7460" t="s">
        <v>132</v>
      </c>
      <c r="F7460" t="s">
        <v>21337</v>
      </c>
      <c r="G7460" t="s">
        <v>134</v>
      </c>
      <c r="H7460" t="s">
        <v>135</v>
      </c>
      <c r="I7460" t="s">
        <v>136</v>
      </c>
      <c r="J7460" t="s">
        <v>137</v>
      </c>
      <c r="K7460" t="s">
        <v>138</v>
      </c>
      <c r="L7460" t="s">
        <v>21338</v>
      </c>
      <c r="M7460" t="s">
        <v>21339</v>
      </c>
      <c r="N7460">
        <v>0.584166666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1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5.4793428801927502E-2</v>
      </c>
      <c r="AC7460">
        <v>0</v>
      </c>
      <c r="AD7460">
        <v>0</v>
      </c>
      <c r="AE7460">
        <v>5.4793428801927502E-2</v>
      </c>
    </row>
    <row r="7461" spans="1:31" x14ac:dyDescent="0.25">
      <c r="A7461">
        <v>2433433</v>
      </c>
      <c r="B7461">
        <v>1</v>
      </c>
      <c r="C7461" t="s">
        <v>80</v>
      </c>
      <c r="D7461" t="s">
        <v>88</v>
      </c>
      <c r="E7461" t="s">
        <v>141</v>
      </c>
      <c r="F7461" t="s">
        <v>21340</v>
      </c>
      <c r="G7461" t="s">
        <v>422</v>
      </c>
      <c r="H7461" t="s">
        <v>144</v>
      </c>
      <c r="I7461" t="s">
        <v>136</v>
      </c>
      <c r="J7461" t="s">
        <v>137</v>
      </c>
      <c r="K7461" t="s">
        <v>138</v>
      </c>
      <c r="L7461" t="s">
        <v>21341</v>
      </c>
      <c r="M7461" t="s">
        <v>21342</v>
      </c>
      <c r="N7461">
        <v>2.696388888</v>
      </c>
      <c r="O7461">
        <v>0</v>
      </c>
      <c r="P7461">
        <v>869</v>
      </c>
      <c r="Q7461">
        <v>0</v>
      </c>
      <c r="R7461">
        <v>0</v>
      </c>
      <c r="S7461">
        <v>2</v>
      </c>
      <c r="T7461">
        <v>126</v>
      </c>
      <c r="U7461">
        <v>1</v>
      </c>
      <c r="V7461">
        <v>0</v>
      </c>
      <c r="W7461">
        <v>0</v>
      </c>
      <c r="X7461">
        <v>1137.1366760784288</v>
      </c>
      <c r="Y7461">
        <v>0</v>
      </c>
      <c r="Z7461">
        <v>0</v>
      </c>
      <c r="AA7461">
        <v>382.79723856714804</v>
      </c>
      <c r="AB7461">
        <v>628.3779385960861</v>
      </c>
      <c r="AC7461">
        <v>199.84475495536017</v>
      </c>
      <c r="AD7461">
        <v>0</v>
      </c>
      <c r="AE7461">
        <v>2348.1566081970232</v>
      </c>
    </row>
    <row r="7462" spans="1:31" x14ac:dyDescent="0.25">
      <c r="A7462">
        <v>2433682</v>
      </c>
      <c r="B7462">
        <v>1</v>
      </c>
      <c r="C7462" t="s">
        <v>81</v>
      </c>
      <c r="D7462" t="s">
        <v>113</v>
      </c>
      <c r="E7462" t="s">
        <v>132</v>
      </c>
      <c r="F7462" t="s">
        <v>21343</v>
      </c>
      <c r="G7462" t="s">
        <v>134</v>
      </c>
      <c r="H7462" t="s">
        <v>135</v>
      </c>
      <c r="I7462" t="s">
        <v>136</v>
      </c>
      <c r="J7462" t="s">
        <v>137</v>
      </c>
      <c r="K7462" t="s">
        <v>138</v>
      </c>
      <c r="L7462" t="s">
        <v>21344</v>
      </c>
      <c r="M7462" t="s">
        <v>21345</v>
      </c>
      <c r="N7462">
        <v>2.4041666660000001</v>
      </c>
      <c r="O7462">
        <v>0</v>
      </c>
      <c r="P7462">
        <v>0</v>
      </c>
      <c r="Q7462">
        <v>0</v>
      </c>
      <c r="R7462">
        <v>1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</row>
    <row r="7463" spans="1:31" x14ac:dyDescent="0.25">
      <c r="A7463">
        <v>2433917</v>
      </c>
      <c r="B7463">
        <v>1</v>
      </c>
      <c r="C7463" t="s">
        <v>80</v>
      </c>
      <c r="D7463" t="s">
        <v>100</v>
      </c>
      <c r="E7463" t="s">
        <v>147</v>
      </c>
      <c r="F7463" t="s">
        <v>21346</v>
      </c>
      <c r="G7463" t="s">
        <v>171</v>
      </c>
      <c r="H7463" t="s">
        <v>135</v>
      </c>
      <c r="I7463" t="s">
        <v>136</v>
      </c>
      <c r="J7463" t="s">
        <v>137</v>
      </c>
      <c r="K7463" t="s">
        <v>138</v>
      </c>
      <c r="L7463" t="s">
        <v>21347</v>
      </c>
      <c r="M7463" t="s">
        <v>21348</v>
      </c>
      <c r="N7463">
        <v>5.119444444</v>
      </c>
      <c r="O7463">
        <v>0</v>
      </c>
      <c r="P7463">
        <v>48</v>
      </c>
      <c r="Q7463">
        <v>0</v>
      </c>
      <c r="R7463">
        <v>0</v>
      </c>
      <c r="S7463">
        <v>0</v>
      </c>
      <c r="T7463">
        <v>3</v>
      </c>
      <c r="U7463">
        <v>0</v>
      </c>
      <c r="V7463">
        <v>0</v>
      </c>
      <c r="W7463">
        <v>0</v>
      </c>
      <c r="X7463">
        <v>165.18141593698948</v>
      </c>
      <c r="Y7463">
        <v>0</v>
      </c>
      <c r="Z7463">
        <v>0</v>
      </c>
      <c r="AA7463">
        <v>0</v>
      </c>
      <c r="AB7463">
        <v>44.040135227633741</v>
      </c>
      <c r="AC7463">
        <v>0</v>
      </c>
      <c r="AD7463">
        <v>0</v>
      </c>
      <c r="AE7463">
        <v>209.22155116462324</v>
      </c>
    </row>
    <row r="7464" spans="1:31" x14ac:dyDescent="0.25">
      <c r="A7464">
        <v>2433393</v>
      </c>
      <c r="B7464">
        <v>1</v>
      </c>
      <c r="C7464" t="s">
        <v>80</v>
      </c>
      <c r="D7464" t="s">
        <v>103</v>
      </c>
      <c r="E7464" t="s">
        <v>132</v>
      </c>
      <c r="F7464" t="s">
        <v>21349</v>
      </c>
      <c r="G7464" t="s">
        <v>153</v>
      </c>
      <c r="H7464" t="s">
        <v>135</v>
      </c>
      <c r="I7464" t="s">
        <v>136</v>
      </c>
      <c r="J7464" t="s">
        <v>137</v>
      </c>
      <c r="K7464" t="s">
        <v>138</v>
      </c>
      <c r="L7464" t="s">
        <v>21350</v>
      </c>
      <c r="M7464" t="s">
        <v>21351</v>
      </c>
      <c r="N7464">
        <v>1.2875000000000001</v>
      </c>
      <c r="O7464">
        <v>0</v>
      </c>
      <c r="P7464">
        <v>1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0.46941701500112509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0.46941701500112509</v>
      </c>
    </row>
    <row r="7465" spans="1:31" x14ac:dyDescent="0.25">
      <c r="A7465">
        <v>2433376</v>
      </c>
      <c r="B7465">
        <v>1</v>
      </c>
      <c r="C7465" t="s">
        <v>80</v>
      </c>
      <c r="D7465" t="s">
        <v>92</v>
      </c>
      <c r="E7465" t="s">
        <v>132</v>
      </c>
      <c r="F7465" t="s">
        <v>21352</v>
      </c>
      <c r="G7465" t="s">
        <v>153</v>
      </c>
      <c r="H7465" t="s">
        <v>135</v>
      </c>
      <c r="I7465" t="s">
        <v>136</v>
      </c>
      <c r="J7465" t="s">
        <v>137</v>
      </c>
      <c r="K7465" t="s">
        <v>138</v>
      </c>
      <c r="L7465" t="s">
        <v>21353</v>
      </c>
      <c r="M7465" t="s">
        <v>21354</v>
      </c>
      <c r="N7465">
        <v>4.2233333330000002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1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19.453076753438321</v>
      </c>
      <c r="AC7465">
        <v>0</v>
      </c>
      <c r="AD7465">
        <v>0</v>
      </c>
      <c r="AE7465">
        <v>19.453076753438321</v>
      </c>
    </row>
    <row r="7466" spans="1:31" x14ac:dyDescent="0.25">
      <c r="A7466">
        <v>2433413</v>
      </c>
      <c r="B7466">
        <v>1</v>
      </c>
      <c r="C7466" t="s">
        <v>80</v>
      </c>
      <c r="D7466" t="s">
        <v>101</v>
      </c>
      <c r="E7466" t="s">
        <v>156</v>
      </c>
      <c r="F7466" t="s">
        <v>5945</v>
      </c>
      <c r="G7466" t="s">
        <v>187</v>
      </c>
      <c r="H7466" t="s">
        <v>135</v>
      </c>
      <c r="I7466" t="s">
        <v>136</v>
      </c>
      <c r="J7466" t="s">
        <v>137</v>
      </c>
      <c r="K7466" t="s">
        <v>164</v>
      </c>
      <c r="L7466" t="s">
        <v>21355</v>
      </c>
      <c r="M7466" t="s">
        <v>21356</v>
      </c>
      <c r="N7466">
        <v>8.3702777770000001</v>
      </c>
      <c r="O7466">
        <v>0</v>
      </c>
      <c r="P7466">
        <v>137</v>
      </c>
      <c r="Q7466">
        <v>0</v>
      </c>
      <c r="R7466">
        <v>0</v>
      </c>
      <c r="S7466">
        <v>0</v>
      </c>
      <c r="T7466">
        <v>17</v>
      </c>
      <c r="U7466">
        <v>0</v>
      </c>
      <c r="V7466">
        <v>0</v>
      </c>
      <c r="W7466">
        <v>0</v>
      </c>
      <c r="X7466">
        <v>179.55279491474266</v>
      </c>
      <c r="Y7466">
        <v>0</v>
      </c>
      <c r="Z7466">
        <v>0</v>
      </c>
      <c r="AA7466">
        <v>0</v>
      </c>
      <c r="AB7466">
        <v>196.89242795436527</v>
      </c>
      <c r="AC7466">
        <v>0</v>
      </c>
      <c r="AD7466">
        <v>0</v>
      </c>
      <c r="AE7466">
        <v>376.44522286910797</v>
      </c>
    </row>
    <row r="7467" spans="1:31" x14ac:dyDescent="0.25">
      <c r="A7467">
        <v>2433356</v>
      </c>
      <c r="B7467">
        <v>1</v>
      </c>
      <c r="C7467" t="s">
        <v>81</v>
      </c>
      <c r="D7467" t="s">
        <v>121</v>
      </c>
      <c r="E7467" t="s">
        <v>147</v>
      </c>
      <c r="F7467" t="s">
        <v>19780</v>
      </c>
      <c r="G7467" t="s">
        <v>171</v>
      </c>
      <c r="H7467" t="s">
        <v>135</v>
      </c>
      <c r="I7467" t="s">
        <v>136</v>
      </c>
      <c r="J7467" t="s">
        <v>137</v>
      </c>
      <c r="K7467" t="s">
        <v>138</v>
      </c>
      <c r="L7467" t="s">
        <v>21357</v>
      </c>
      <c r="M7467" t="s">
        <v>21358</v>
      </c>
      <c r="N7467">
        <v>2.2486111110000002</v>
      </c>
      <c r="O7467">
        <v>0</v>
      </c>
      <c r="P7467">
        <v>63</v>
      </c>
      <c r="Q7467">
        <v>0</v>
      </c>
      <c r="R7467">
        <v>2</v>
      </c>
      <c r="S7467">
        <v>0</v>
      </c>
      <c r="T7467">
        <v>8</v>
      </c>
      <c r="U7467">
        <v>0</v>
      </c>
      <c r="V7467">
        <v>0</v>
      </c>
      <c r="W7467">
        <v>0</v>
      </c>
      <c r="X7467">
        <v>14.395899790769977</v>
      </c>
      <c r="Y7467">
        <v>0</v>
      </c>
      <c r="Z7467">
        <v>0</v>
      </c>
      <c r="AA7467">
        <v>0</v>
      </c>
      <c r="AB7467">
        <v>1.9303844878386678</v>
      </c>
      <c r="AC7467">
        <v>0</v>
      </c>
      <c r="AD7467">
        <v>0</v>
      </c>
      <c r="AE7467">
        <v>16.326284278608647</v>
      </c>
    </row>
    <row r="7468" spans="1:31" x14ac:dyDescent="0.25">
      <c r="A7468">
        <v>2433897</v>
      </c>
      <c r="B7468">
        <v>1</v>
      </c>
      <c r="C7468" t="s">
        <v>81</v>
      </c>
      <c r="D7468" t="s">
        <v>128</v>
      </c>
      <c r="E7468" t="s">
        <v>132</v>
      </c>
      <c r="F7468" t="s">
        <v>21359</v>
      </c>
      <c r="G7468" t="s">
        <v>249</v>
      </c>
      <c r="H7468" t="s">
        <v>135</v>
      </c>
      <c r="I7468" t="s">
        <v>136</v>
      </c>
      <c r="J7468" t="s">
        <v>137</v>
      </c>
      <c r="K7468" t="s">
        <v>138</v>
      </c>
      <c r="L7468" t="s">
        <v>21360</v>
      </c>
      <c r="M7468" t="s">
        <v>21361</v>
      </c>
      <c r="N7468">
        <v>4.1291666659999997</v>
      </c>
      <c r="O7468">
        <v>0</v>
      </c>
      <c r="P7468">
        <v>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</row>
    <row r="7469" spans="1:31" x14ac:dyDescent="0.25">
      <c r="A7469">
        <v>2434146</v>
      </c>
      <c r="B7469">
        <v>1</v>
      </c>
      <c r="C7469" t="s">
        <v>80</v>
      </c>
      <c r="D7469" t="s">
        <v>82</v>
      </c>
      <c r="E7469" t="s">
        <v>290</v>
      </c>
      <c r="F7469" t="s">
        <v>16473</v>
      </c>
      <c r="G7469" t="s">
        <v>171</v>
      </c>
      <c r="H7469" t="s">
        <v>135</v>
      </c>
      <c r="I7469" t="s">
        <v>136</v>
      </c>
      <c r="J7469" t="s">
        <v>137</v>
      </c>
      <c r="K7469" t="s">
        <v>138</v>
      </c>
      <c r="L7469" t="s">
        <v>21362</v>
      </c>
      <c r="M7469" t="s">
        <v>21363</v>
      </c>
      <c r="N7469">
        <v>1.2875000000000001</v>
      </c>
      <c r="O7469">
        <v>0</v>
      </c>
      <c r="P7469">
        <v>14</v>
      </c>
      <c r="Q7469">
        <v>0</v>
      </c>
      <c r="R7469">
        <v>0</v>
      </c>
      <c r="S7469">
        <v>0</v>
      </c>
      <c r="T7469">
        <v>18</v>
      </c>
      <c r="U7469">
        <v>0</v>
      </c>
      <c r="V7469">
        <v>0</v>
      </c>
      <c r="W7469">
        <v>0</v>
      </c>
      <c r="X7469">
        <v>3.8679104777978228</v>
      </c>
      <c r="Y7469">
        <v>0</v>
      </c>
      <c r="Z7469">
        <v>0</v>
      </c>
      <c r="AA7469">
        <v>0</v>
      </c>
      <c r="AB7469">
        <v>24.337082023572737</v>
      </c>
      <c r="AC7469">
        <v>0</v>
      </c>
      <c r="AD7469">
        <v>0</v>
      </c>
      <c r="AE7469">
        <v>28.204992501370562</v>
      </c>
    </row>
    <row r="7470" spans="1:31" x14ac:dyDescent="0.25">
      <c r="A7470">
        <v>2433997</v>
      </c>
      <c r="B7470">
        <v>1</v>
      </c>
      <c r="C7470" t="s">
        <v>81</v>
      </c>
      <c r="D7470" t="s">
        <v>119</v>
      </c>
      <c r="E7470" t="s">
        <v>161</v>
      </c>
      <c r="F7470" t="s">
        <v>21364</v>
      </c>
      <c r="G7470" t="s">
        <v>256</v>
      </c>
      <c r="H7470" t="s">
        <v>144</v>
      </c>
      <c r="I7470" t="s">
        <v>136</v>
      </c>
      <c r="J7470" t="s">
        <v>137</v>
      </c>
      <c r="K7470" t="s">
        <v>138</v>
      </c>
      <c r="L7470" t="s">
        <v>21365</v>
      </c>
      <c r="M7470" t="s">
        <v>21366</v>
      </c>
      <c r="N7470">
        <v>0.47</v>
      </c>
      <c r="O7470">
        <v>0</v>
      </c>
      <c r="P7470">
        <v>224</v>
      </c>
      <c r="Q7470">
        <v>18</v>
      </c>
      <c r="R7470">
        <v>19</v>
      </c>
      <c r="S7470">
        <v>1</v>
      </c>
      <c r="T7470">
        <v>11</v>
      </c>
      <c r="U7470">
        <v>0</v>
      </c>
      <c r="V7470">
        <v>0</v>
      </c>
      <c r="W7470">
        <v>0</v>
      </c>
      <c r="X7470">
        <v>2.1075960340511992</v>
      </c>
      <c r="Y7470">
        <v>1.1371106483521198</v>
      </c>
      <c r="Z7470">
        <v>0</v>
      </c>
      <c r="AA7470">
        <v>6.3620417281200006E-2</v>
      </c>
      <c r="AB7470">
        <v>1.0367402220965998</v>
      </c>
      <c r="AC7470">
        <v>0</v>
      </c>
      <c r="AD7470">
        <v>0</v>
      </c>
      <c r="AE7470">
        <v>4.3450673217811193</v>
      </c>
    </row>
    <row r="7471" spans="1:31" x14ac:dyDescent="0.25">
      <c r="A7471">
        <v>2433313</v>
      </c>
      <c r="B7471">
        <v>1</v>
      </c>
      <c r="C7471" t="s">
        <v>80</v>
      </c>
      <c r="D7471" t="s">
        <v>100</v>
      </c>
      <c r="E7471" t="s">
        <v>178</v>
      </c>
      <c r="F7471" t="s">
        <v>21367</v>
      </c>
      <c r="G7471" t="s">
        <v>175</v>
      </c>
      <c r="H7471" t="s">
        <v>144</v>
      </c>
      <c r="I7471" t="s">
        <v>136</v>
      </c>
      <c r="J7471" t="s">
        <v>137</v>
      </c>
      <c r="K7471" t="s">
        <v>138</v>
      </c>
      <c r="L7471" t="s">
        <v>21368</v>
      </c>
      <c r="M7471" t="s">
        <v>21369</v>
      </c>
      <c r="N7471">
        <v>0.59555555500000001</v>
      </c>
      <c r="O7471">
        <v>4</v>
      </c>
      <c r="P7471">
        <v>853</v>
      </c>
      <c r="Q7471">
        <v>3</v>
      </c>
      <c r="R7471">
        <v>149</v>
      </c>
      <c r="S7471">
        <v>5</v>
      </c>
      <c r="T7471">
        <v>133</v>
      </c>
      <c r="U7471">
        <v>0</v>
      </c>
      <c r="V7471">
        <v>0</v>
      </c>
      <c r="W7471">
        <v>7.7994146052343556</v>
      </c>
      <c r="X7471">
        <v>61.644936045397969</v>
      </c>
      <c r="Y7471">
        <v>1.22933390013595</v>
      </c>
      <c r="Z7471">
        <v>10.635354787869687</v>
      </c>
      <c r="AA7471">
        <v>10.301809678047386</v>
      </c>
      <c r="AB7471">
        <v>43.598305149026714</v>
      </c>
      <c r="AC7471">
        <v>0</v>
      </c>
      <c r="AD7471">
        <v>0</v>
      </c>
      <c r="AE7471">
        <v>135.20915416571208</v>
      </c>
    </row>
    <row r="7472" spans="1:31" x14ac:dyDescent="0.25">
      <c r="A7472">
        <v>2433977</v>
      </c>
      <c r="B7472">
        <v>1</v>
      </c>
      <c r="C7472" t="s">
        <v>81</v>
      </c>
      <c r="D7472" t="s">
        <v>123</v>
      </c>
      <c r="E7472" t="s">
        <v>178</v>
      </c>
      <c r="F7472" t="s">
        <v>21370</v>
      </c>
      <c r="G7472" t="s">
        <v>143</v>
      </c>
      <c r="H7472" t="s">
        <v>144</v>
      </c>
      <c r="I7472" t="s">
        <v>136</v>
      </c>
      <c r="J7472" t="s">
        <v>137</v>
      </c>
      <c r="K7472" t="s">
        <v>138</v>
      </c>
      <c r="L7472" t="s">
        <v>21371</v>
      </c>
      <c r="M7472" t="s">
        <v>21372</v>
      </c>
      <c r="N7472">
        <v>0.458055555</v>
      </c>
      <c r="O7472">
        <v>1</v>
      </c>
      <c r="P7472">
        <v>1</v>
      </c>
      <c r="Q7472">
        <v>98</v>
      </c>
      <c r="R7472">
        <v>0</v>
      </c>
      <c r="S7472">
        <v>13</v>
      </c>
      <c r="T7472">
        <v>0</v>
      </c>
      <c r="U7472">
        <v>0</v>
      </c>
      <c r="V7472">
        <v>0</v>
      </c>
      <c r="W7472">
        <v>0.11384423617898334</v>
      </c>
      <c r="X7472">
        <v>0.11384423617898334</v>
      </c>
      <c r="Y7472">
        <v>5.7665410330629507</v>
      </c>
      <c r="Z7472">
        <v>0</v>
      </c>
      <c r="AA7472">
        <v>0.76989320508658887</v>
      </c>
      <c r="AB7472">
        <v>0</v>
      </c>
      <c r="AC7472">
        <v>0</v>
      </c>
      <c r="AD7472">
        <v>0</v>
      </c>
      <c r="AE7472">
        <v>6.7641227105075066</v>
      </c>
    </row>
    <row r="7473" spans="1:31" x14ac:dyDescent="0.25">
      <c r="A7473">
        <v>2433290</v>
      </c>
      <c r="B7473">
        <v>1</v>
      </c>
      <c r="C7473" t="s">
        <v>80</v>
      </c>
      <c r="D7473" t="s">
        <v>92</v>
      </c>
      <c r="E7473" t="s">
        <v>132</v>
      </c>
      <c r="F7473" t="s">
        <v>21373</v>
      </c>
      <c r="G7473" t="s">
        <v>198</v>
      </c>
      <c r="H7473" t="s">
        <v>135</v>
      </c>
      <c r="I7473" t="s">
        <v>136</v>
      </c>
      <c r="J7473" t="s">
        <v>137</v>
      </c>
      <c r="K7473" t="s">
        <v>138</v>
      </c>
      <c r="L7473" t="s">
        <v>21374</v>
      </c>
      <c r="M7473" t="s">
        <v>21375</v>
      </c>
      <c r="N7473">
        <v>1.971666666</v>
      </c>
      <c r="O7473">
        <v>0</v>
      </c>
      <c r="P7473">
        <v>1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</row>
    <row r="7474" spans="1:31" x14ac:dyDescent="0.25">
      <c r="A7474">
        <v>2433453</v>
      </c>
      <c r="B7474">
        <v>1</v>
      </c>
      <c r="C7474" t="s">
        <v>81</v>
      </c>
      <c r="D7474" t="s">
        <v>117</v>
      </c>
      <c r="E7474" t="s">
        <v>156</v>
      </c>
      <c r="F7474" t="s">
        <v>21376</v>
      </c>
      <c r="G7474" t="s">
        <v>355</v>
      </c>
      <c r="H7474" t="s">
        <v>135</v>
      </c>
      <c r="I7474" t="s">
        <v>136</v>
      </c>
      <c r="J7474" t="s">
        <v>137</v>
      </c>
      <c r="K7474" t="s">
        <v>164</v>
      </c>
      <c r="L7474" t="s">
        <v>21377</v>
      </c>
      <c r="M7474" t="s">
        <v>21378</v>
      </c>
      <c r="N7474">
        <v>7.9122222219999996</v>
      </c>
      <c r="O7474">
        <v>0</v>
      </c>
      <c r="P7474">
        <v>63</v>
      </c>
      <c r="Q7474">
        <v>0</v>
      </c>
      <c r="R7474">
        <v>0</v>
      </c>
      <c r="S7474">
        <v>0</v>
      </c>
      <c r="T7474">
        <v>2</v>
      </c>
      <c r="U7474">
        <v>0</v>
      </c>
      <c r="V7474">
        <v>0</v>
      </c>
      <c r="W7474">
        <v>0</v>
      </c>
      <c r="X7474">
        <v>2.0323357260337835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2.0323357260337835</v>
      </c>
    </row>
    <row r="7475" spans="1:31" x14ac:dyDescent="0.25">
      <c r="A7475">
        <v>2434140</v>
      </c>
      <c r="B7475">
        <v>1</v>
      </c>
      <c r="C7475" t="s">
        <v>81</v>
      </c>
      <c r="D7475" t="s">
        <v>128</v>
      </c>
      <c r="E7475" t="s">
        <v>132</v>
      </c>
      <c r="F7475" t="s">
        <v>21379</v>
      </c>
      <c r="G7475" t="s">
        <v>198</v>
      </c>
      <c r="H7475" t="s">
        <v>135</v>
      </c>
      <c r="I7475" t="s">
        <v>136</v>
      </c>
      <c r="J7475" t="s">
        <v>137</v>
      </c>
      <c r="K7475" t="s">
        <v>138</v>
      </c>
      <c r="L7475" t="s">
        <v>21380</v>
      </c>
      <c r="M7475" t="s">
        <v>21381</v>
      </c>
      <c r="N7475">
        <v>3.4416666660000002</v>
      </c>
      <c r="O7475">
        <v>0</v>
      </c>
      <c r="P7475">
        <v>11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6.7498721426077086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6.7498721426077086</v>
      </c>
    </row>
    <row r="7476" spans="1:31" x14ac:dyDescent="0.25">
      <c r="A7476">
        <v>2433522</v>
      </c>
      <c r="B7476">
        <v>1</v>
      </c>
      <c r="C7476" t="s">
        <v>81</v>
      </c>
      <c r="D7476" t="s">
        <v>128</v>
      </c>
      <c r="E7476" t="s">
        <v>147</v>
      </c>
      <c r="F7476" t="s">
        <v>21382</v>
      </c>
      <c r="G7476" t="s">
        <v>171</v>
      </c>
      <c r="H7476" t="s">
        <v>135</v>
      </c>
      <c r="I7476" t="s">
        <v>136</v>
      </c>
      <c r="J7476" t="s">
        <v>137</v>
      </c>
      <c r="K7476" t="s">
        <v>138</v>
      </c>
      <c r="L7476" t="s">
        <v>21383</v>
      </c>
      <c r="M7476" t="s">
        <v>21384</v>
      </c>
      <c r="N7476">
        <v>1.9922222220000001</v>
      </c>
      <c r="O7476">
        <v>0</v>
      </c>
      <c r="P7476">
        <v>201</v>
      </c>
      <c r="Q7476">
        <v>0</v>
      </c>
      <c r="R7476">
        <v>0</v>
      </c>
      <c r="S7476">
        <v>0</v>
      </c>
      <c r="T7476">
        <v>11</v>
      </c>
      <c r="U7476">
        <v>0</v>
      </c>
      <c r="V7476">
        <v>0</v>
      </c>
      <c r="W7476">
        <v>0</v>
      </c>
      <c r="X7476">
        <v>98.131190219090499</v>
      </c>
      <c r="Y7476">
        <v>0</v>
      </c>
      <c r="Z7476">
        <v>0</v>
      </c>
      <c r="AA7476">
        <v>0</v>
      </c>
      <c r="AB7476">
        <v>38.690524485138532</v>
      </c>
      <c r="AC7476">
        <v>0</v>
      </c>
      <c r="AD7476">
        <v>0</v>
      </c>
      <c r="AE7476">
        <v>136.82171470422904</v>
      </c>
    </row>
    <row r="7477" spans="1:31" x14ac:dyDescent="0.25">
      <c r="A7477">
        <v>2433668</v>
      </c>
      <c r="B7477">
        <v>1</v>
      </c>
      <c r="C7477" t="s">
        <v>81</v>
      </c>
      <c r="D7477" t="s">
        <v>128</v>
      </c>
      <c r="E7477" t="s">
        <v>132</v>
      </c>
      <c r="F7477" t="s">
        <v>21385</v>
      </c>
      <c r="G7477" t="s">
        <v>134</v>
      </c>
      <c r="H7477" t="s">
        <v>135</v>
      </c>
      <c r="I7477" t="s">
        <v>136</v>
      </c>
      <c r="J7477" t="s">
        <v>137</v>
      </c>
      <c r="K7477" t="s">
        <v>138</v>
      </c>
      <c r="L7477" t="s">
        <v>21386</v>
      </c>
      <c r="M7477" t="s">
        <v>21387</v>
      </c>
      <c r="N7477">
        <v>1.659444444</v>
      </c>
      <c r="O7477">
        <v>0</v>
      </c>
      <c r="P7477">
        <v>1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0.1847151234107125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0.1847151234107125</v>
      </c>
    </row>
    <row r="7478" spans="1:31" x14ac:dyDescent="0.25">
      <c r="A7478">
        <v>2433685</v>
      </c>
      <c r="B7478">
        <v>1</v>
      </c>
      <c r="C7478" t="s">
        <v>80</v>
      </c>
      <c r="D7478" t="s">
        <v>100</v>
      </c>
      <c r="E7478" t="s">
        <v>178</v>
      </c>
      <c r="F7478" t="s">
        <v>21388</v>
      </c>
      <c r="G7478" t="s">
        <v>143</v>
      </c>
      <c r="H7478" t="s">
        <v>144</v>
      </c>
      <c r="I7478" t="s">
        <v>136</v>
      </c>
      <c r="J7478" t="s">
        <v>137</v>
      </c>
      <c r="K7478" t="s">
        <v>138</v>
      </c>
      <c r="L7478" t="s">
        <v>21389</v>
      </c>
      <c r="M7478" t="s">
        <v>21390</v>
      </c>
      <c r="N7478">
        <v>0.62944444399999999</v>
      </c>
      <c r="O7478">
        <v>6</v>
      </c>
      <c r="P7478">
        <v>6633</v>
      </c>
      <c r="Q7478">
        <v>39</v>
      </c>
      <c r="R7478">
        <v>668</v>
      </c>
      <c r="S7478">
        <v>46</v>
      </c>
      <c r="T7478">
        <v>901</v>
      </c>
      <c r="U7478">
        <v>5</v>
      </c>
      <c r="V7478">
        <v>0</v>
      </c>
      <c r="W7478">
        <v>1.3368305117449741</v>
      </c>
      <c r="X7478">
        <v>1205.255285072898</v>
      </c>
      <c r="Y7478">
        <v>21.827424880471536</v>
      </c>
      <c r="Z7478">
        <v>129.57891954041773</v>
      </c>
      <c r="AA7478">
        <v>188.43613164663165</v>
      </c>
      <c r="AB7478">
        <v>841.13317942815513</v>
      </c>
      <c r="AC7478">
        <v>242.23067639655721</v>
      </c>
      <c r="AD7478">
        <v>0</v>
      </c>
      <c r="AE7478">
        <v>2629.7984474768759</v>
      </c>
    </row>
    <row r="7479" spans="1:31" x14ac:dyDescent="0.25">
      <c r="A7479">
        <v>2433330</v>
      </c>
      <c r="B7479">
        <v>1</v>
      </c>
      <c r="C7479" t="s">
        <v>80</v>
      </c>
      <c r="D7479" t="s">
        <v>87</v>
      </c>
      <c r="E7479" t="s">
        <v>132</v>
      </c>
      <c r="F7479" t="s">
        <v>21391</v>
      </c>
      <c r="G7479" t="s">
        <v>153</v>
      </c>
      <c r="H7479" t="s">
        <v>135</v>
      </c>
      <c r="I7479" t="s">
        <v>136</v>
      </c>
      <c r="J7479" t="s">
        <v>137</v>
      </c>
      <c r="K7479" t="s">
        <v>138</v>
      </c>
      <c r="L7479" t="s">
        <v>21392</v>
      </c>
      <c r="M7479" t="s">
        <v>21393</v>
      </c>
      <c r="N7479">
        <v>2.5024999999999999</v>
      </c>
      <c r="O7479">
        <v>0</v>
      </c>
      <c r="P7479">
        <v>6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3.4367482107176199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3.4367482107176199</v>
      </c>
    </row>
    <row r="7480" spans="1:31" x14ac:dyDescent="0.25">
      <c r="A7480">
        <v>2433728</v>
      </c>
      <c r="B7480">
        <v>1</v>
      </c>
      <c r="C7480" t="s">
        <v>80</v>
      </c>
      <c r="D7480" t="s">
        <v>100</v>
      </c>
      <c r="E7480" t="s">
        <v>147</v>
      </c>
      <c r="F7480" t="s">
        <v>21394</v>
      </c>
      <c r="G7480" t="s">
        <v>355</v>
      </c>
      <c r="H7480" t="s">
        <v>135</v>
      </c>
      <c r="I7480" t="s">
        <v>136</v>
      </c>
      <c r="J7480" t="s">
        <v>137</v>
      </c>
      <c r="K7480" t="s">
        <v>164</v>
      </c>
      <c r="L7480" t="s">
        <v>21395</v>
      </c>
      <c r="M7480" t="s">
        <v>21396</v>
      </c>
      <c r="N7480">
        <v>8.4183333329999996</v>
      </c>
      <c r="O7480">
        <v>0</v>
      </c>
      <c r="P7480">
        <v>3</v>
      </c>
      <c r="Q7480">
        <v>0</v>
      </c>
      <c r="R7480">
        <v>8</v>
      </c>
      <c r="S7480">
        <v>0</v>
      </c>
      <c r="T7480">
        <v>5</v>
      </c>
      <c r="U7480">
        <v>0</v>
      </c>
      <c r="V7480">
        <v>0</v>
      </c>
      <c r="W7480">
        <v>0</v>
      </c>
      <c r="X7480">
        <v>2.8588058580467091</v>
      </c>
      <c r="Y7480">
        <v>0</v>
      </c>
      <c r="Z7480">
        <v>14.35831632952558</v>
      </c>
      <c r="AA7480">
        <v>0</v>
      </c>
      <c r="AB7480">
        <v>129.52380042516094</v>
      </c>
      <c r="AC7480">
        <v>0</v>
      </c>
      <c r="AD7480">
        <v>0</v>
      </c>
      <c r="AE7480">
        <v>146.74092261273324</v>
      </c>
    </row>
    <row r="7481" spans="1:31" x14ac:dyDescent="0.25">
      <c r="A7481">
        <v>2433516</v>
      </c>
      <c r="B7481">
        <v>1</v>
      </c>
      <c r="C7481" t="s">
        <v>81</v>
      </c>
      <c r="D7481" t="s">
        <v>127</v>
      </c>
      <c r="E7481" t="s">
        <v>161</v>
      </c>
      <c r="F7481" t="s">
        <v>21397</v>
      </c>
      <c r="G7481" t="s">
        <v>163</v>
      </c>
      <c r="H7481" t="s">
        <v>144</v>
      </c>
      <c r="I7481" t="s">
        <v>136</v>
      </c>
      <c r="J7481" t="s">
        <v>137</v>
      </c>
      <c r="K7481" t="s">
        <v>164</v>
      </c>
      <c r="L7481" t="s">
        <v>21398</v>
      </c>
      <c r="M7481" t="s">
        <v>21399</v>
      </c>
      <c r="N7481">
        <v>0.41749999999999998</v>
      </c>
      <c r="O7481">
        <v>0</v>
      </c>
      <c r="P7481">
        <v>130</v>
      </c>
      <c r="Q7481">
        <v>0</v>
      </c>
      <c r="R7481">
        <v>7</v>
      </c>
      <c r="S7481">
        <v>0</v>
      </c>
      <c r="T7481">
        <v>20</v>
      </c>
      <c r="U7481">
        <v>0</v>
      </c>
      <c r="V7481">
        <v>1</v>
      </c>
      <c r="W7481">
        <v>0</v>
      </c>
      <c r="X7481">
        <v>18.813155396922092</v>
      </c>
      <c r="Y7481">
        <v>0</v>
      </c>
      <c r="Z7481">
        <v>0.12332743787064</v>
      </c>
      <c r="AA7481">
        <v>0</v>
      </c>
      <c r="AB7481">
        <v>9.7824228746735233</v>
      </c>
      <c r="AC7481">
        <v>0</v>
      </c>
      <c r="AD7481">
        <v>7.5221835771753129</v>
      </c>
      <c r="AE7481">
        <v>36.241089286641568</v>
      </c>
    </row>
    <row r="7482" spans="1:31" x14ac:dyDescent="0.25">
      <c r="A7482">
        <v>2433539</v>
      </c>
      <c r="B7482">
        <v>1</v>
      </c>
      <c r="C7482" t="s">
        <v>80</v>
      </c>
      <c r="D7482" t="s">
        <v>97</v>
      </c>
      <c r="E7482" t="s">
        <v>178</v>
      </c>
      <c r="F7482" t="s">
        <v>8332</v>
      </c>
      <c r="G7482" t="s">
        <v>187</v>
      </c>
      <c r="H7482" t="s">
        <v>144</v>
      </c>
      <c r="I7482" t="s">
        <v>136</v>
      </c>
      <c r="J7482" t="s">
        <v>137</v>
      </c>
      <c r="K7482" t="s">
        <v>164</v>
      </c>
      <c r="L7482" t="s">
        <v>21400</v>
      </c>
      <c r="M7482" t="s">
        <v>21401</v>
      </c>
      <c r="N7482">
        <v>2.0647222219999999</v>
      </c>
      <c r="O7482">
        <v>12</v>
      </c>
      <c r="P7482">
        <v>690</v>
      </c>
      <c r="Q7482">
        <v>8</v>
      </c>
      <c r="R7482">
        <v>101</v>
      </c>
      <c r="S7482">
        <v>14</v>
      </c>
      <c r="T7482">
        <v>133</v>
      </c>
      <c r="U7482">
        <v>2</v>
      </c>
      <c r="V7482">
        <v>1</v>
      </c>
      <c r="W7482">
        <v>38.482549362117595</v>
      </c>
      <c r="X7482">
        <v>494.22876510131641</v>
      </c>
      <c r="Y7482">
        <v>11.666710160773167</v>
      </c>
      <c r="Z7482">
        <v>25.504603285643114</v>
      </c>
      <c r="AA7482">
        <v>105.42494090425845</v>
      </c>
      <c r="AB7482">
        <v>243.28209688251064</v>
      </c>
      <c r="AC7482">
        <v>614.93635127752918</v>
      </c>
      <c r="AD7482">
        <v>7.2465191366772315</v>
      </c>
      <c r="AE7482">
        <v>1540.772536110826</v>
      </c>
    </row>
    <row r="7483" spans="1:31" x14ac:dyDescent="0.25">
      <c r="A7483">
        <v>2434037</v>
      </c>
      <c r="B7483">
        <v>1</v>
      </c>
      <c r="C7483" t="s">
        <v>80</v>
      </c>
      <c r="D7483" t="s">
        <v>86</v>
      </c>
      <c r="E7483" t="s">
        <v>132</v>
      </c>
      <c r="F7483" t="s">
        <v>21402</v>
      </c>
      <c r="G7483" t="s">
        <v>134</v>
      </c>
      <c r="H7483" t="s">
        <v>135</v>
      </c>
      <c r="I7483" t="s">
        <v>136</v>
      </c>
      <c r="J7483" t="s">
        <v>137</v>
      </c>
      <c r="K7483" t="s">
        <v>138</v>
      </c>
      <c r="L7483" t="s">
        <v>21403</v>
      </c>
      <c r="M7483" t="s">
        <v>21404</v>
      </c>
      <c r="N7483">
        <v>7.1611111110000003</v>
      </c>
      <c r="O7483">
        <v>0</v>
      </c>
      <c r="P7483">
        <v>2</v>
      </c>
      <c r="Q7483">
        <v>0</v>
      </c>
      <c r="R7483">
        <v>1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3.5911746408159986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3.5911746408159986</v>
      </c>
    </row>
    <row r="7484" spans="1:31" x14ac:dyDescent="0.25">
      <c r="A7484">
        <v>2433914</v>
      </c>
      <c r="B7484">
        <v>1</v>
      </c>
      <c r="C7484" t="s">
        <v>80</v>
      </c>
      <c r="D7484" t="s">
        <v>104</v>
      </c>
      <c r="E7484" t="s">
        <v>132</v>
      </c>
      <c r="F7484" t="s">
        <v>21405</v>
      </c>
      <c r="G7484" t="s">
        <v>134</v>
      </c>
      <c r="H7484" t="s">
        <v>135</v>
      </c>
      <c r="I7484" t="s">
        <v>136</v>
      </c>
      <c r="J7484" t="s">
        <v>137</v>
      </c>
      <c r="K7484" t="s">
        <v>138</v>
      </c>
      <c r="L7484" t="s">
        <v>21406</v>
      </c>
      <c r="M7484" t="s">
        <v>21407</v>
      </c>
      <c r="N7484">
        <v>2.2055555550000001</v>
      </c>
      <c r="O7484">
        <v>0</v>
      </c>
      <c r="P7484">
        <v>1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0.19146812836212113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0.19146812836212113</v>
      </c>
    </row>
    <row r="7485" spans="1:31" x14ac:dyDescent="0.25">
      <c r="A7485">
        <v>2433373</v>
      </c>
      <c r="B7485">
        <v>1</v>
      </c>
      <c r="C7485" t="s">
        <v>80</v>
      </c>
      <c r="D7485" t="s">
        <v>99</v>
      </c>
      <c r="E7485" t="s">
        <v>132</v>
      </c>
      <c r="F7485" t="s">
        <v>21408</v>
      </c>
      <c r="G7485" t="s">
        <v>134</v>
      </c>
      <c r="H7485" t="s">
        <v>135</v>
      </c>
      <c r="I7485" t="s">
        <v>136</v>
      </c>
      <c r="J7485" t="s">
        <v>137</v>
      </c>
      <c r="K7485" t="s">
        <v>138</v>
      </c>
      <c r="L7485" t="s">
        <v>21409</v>
      </c>
      <c r="M7485" t="s">
        <v>21410</v>
      </c>
      <c r="N7485">
        <v>1.7394444440000001</v>
      </c>
      <c r="O7485">
        <v>0</v>
      </c>
      <c r="P7485">
        <v>1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</row>
    <row r="7486" spans="1:31" x14ac:dyDescent="0.25">
      <c r="A7486">
        <v>2433496</v>
      </c>
      <c r="B7486">
        <v>1</v>
      </c>
      <c r="C7486" t="s">
        <v>80</v>
      </c>
      <c r="D7486" t="s">
        <v>82</v>
      </c>
      <c r="E7486" t="s">
        <v>290</v>
      </c>
      <c r="F7486" t="s">
        <v>21411</v>
      </c>
      <c r="G7486" t="s">
        <v>308</v>
      </c>
      <c r="H7486" t="s">
        <v>135</v>
      </c>
      <c r="I7486" t="s">
        <v>136</v>
      </c>
      <c r="J7486" t="s">
        <v>137</v>
      </c>
      <c r="K7486" t="s">
        <v>138</v>
      </c>
      <c r="L7486" t="s">
        <v>21412</v>
      </c>
      <c r="M7486" t="s">
        <v>21413</v>
      </c>
      <c r="N7486">
        <v>4.7072222220000004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76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665.51078193480134</v>
      </c>
      <c r="AC7486">
        <v>0</v>
      </c>
      <c r="AD7486">
        <v>0</v>
      </c>
      <c r="AE7486">
        <v>665.51078193480134</v>
      </c>
    </row>
    <row r="7487" spans="1:31" x14ac:dyDescent="0.25">
      <c r="A7487">
        <v>2433416</v>
      </c>
      <c r="B7487">
        <v>1</v>
      </c>
      <c r="C7487" t="s">
        <v>81</v>
      </c>
      <c r="D7487" t="s">
        <v>118</v>
      </c>
      <c r="E7487" t="s">
        <v>147</v>
      </c>
      <c r="F7487" t="s">
        <v>21414</v>
      </c>
      <c r="G7487" t="s">
        <v>149</v>
      </c>
      <c r="H7487" t="s">
        <v>135</v>
      </c>
      <c r="I7487" t="s">
        <v>136</v>
      </c>
      <c r="J7487" t="s">
        <v>137</v>
      </c>
      <c r="K7487" t="s">
        <v>138</v>
      </c>
      <c r="L7487" t="s">
        <v>21415</v>
      </c>
      <c r="M7487" t="s">
        <v>21416</v>
      </c>
      <c r="N7487">
        <v>2.786944444</v>
      </c>
      <c r="O7487">
        <v>0</v>
      </c>
      <c r="P7487">
        <v>41</v>
      </c>
      <c r="Q7487">
        <v>0</v>
      </c>
      <c r="R7487">
        <v>0</v>
      </c>
      <c r="S7487">
        <v>0</v>
      </c>
      <c r="T7487">
        <v>2</v>
      </c>
      <c r="U7487">
        <v>0</v>
      </c>
      <c r="V7487">
        <v>0</v>
      </c>
      <c r="W7487">
        <v>0</v>
      </c>
      <c r="X7487">
        <v>20.691869493508197</v>
      </c>
      <c r="Y7487">
        <v>0</v>
      </c>
      <c r="Z7487">
        <v>0</v>
      </c>
      <c r="AA7487">
        <v>0</v>
      </c>
      <c r="AB7487">
        <v>3.0771012421742681</v>
      </c>
      <c r="AC7487">
        <v>0</v>
      </c>
      <c r="AD7487">
        <v>0</v>
      </c>
      <c r="AE7487">
        <v>23.768970735682466</v>
      </c>
    </row>
    <row r="7488" spans="1:31" x14ac:dyDescent="0.25">
      <c r="A7488">
        <v>2433957</v>
      </c>
      <c r="B7488">
        <v>1</v>
      </c>
      <c r="C7488" t="s">
        <v>81</v>
      </c>
      <c r="D7488" t="s">
        <v>118</v>
      </c>
      <c r="E7488" t="s">
        <v>132</v>
      </c>
      <c r="F7488" t="s">
        <v>21417</v>
      </c>
      <c r="G7488" t="s">
        <v>134</v>
      </c>
      <c r="H7488" t="s">
        <v>135</v>
      </c>
      <c r="I7488" t="s">
        <v>136</v>
      </c>
      <c r="J7488" t="s">
        <v>137</v>
      </c>
      <c r="K7488" t="s">
        <v>138</v>
      </c>
      <c r="L7488" t="s">
        <v>21418</v>
      </c>
      <c r="M7488" t="s">
        <v>21419</v>
      </c>
      <c r="N7488">
        <v>1.3744444440000001</v>
      </c>
      <c r="O7488">
        <v>0</v>
      </c>
      <c r="P7488">
        <v>6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1.2324330795763867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1.2324330795763867</v>
      </c>
    </row>
    <row r="7489" spans="1:31" x14ac:dyDescent="0.25">
      <c r="A7489">
        <v>2433559</v>
      </c>
      <c r="B7489">
        <v>1</v>
      </c>
      <c r="C7489" t="s">
        <v>81</v>
      </c>
      <c r="D7489" t="s">
        <v>127</v>
      </c>
      <c r="E7489" t="s">
        <v>161</v>
      </c>
      <c r="F7489" t="s">
        <v>21420</v>
      </c>
      <c r="G7489" t="s">
        <v>256</v>
      </c>
      <c r="H7489" t="s">
        <v>144</v>
      </c>
      <c r="I7489" t="s">
        <v>136</v>
      </c>
      <c r="J7489" t="s">
        <v>137</v>
      </c>
      <c r="K7489" t="s">
        <v>138</v>
      </c>
      <c r="L7489" t="s">
        <v>21421</v>
      </c>
      <c r="M7489" t="s">
        <v>21422</v>
      </c>
      <c r="N7489">
        <v>7.2741666660000002</v>
      </c>
      <c r="O7489">
        <v>0</v>
      </c>
      <c r="P7489">
        <v>8</v>
      </c>
      <c r="Q7489">
        <v>0</v>
      </c>
      <c r="R7489">
        <v>7</v>
      </c>
      <c r="S7489">
        <v>0</v>
      </c>
      <c r="T7489">
        <v>2</v>
      </c>
      <c r="U7489">
        <v>0</v>
      </c>
      <c r="V7489">
        <v>0</v>
      </c>
      <c r="W7489">
        <v>0</v>
      </c>
      <c r="X7489">
        <v>13.420317852468044</v>
      </c>
      <c r="Y7489">
        <v>0</v>
      </c>
      <c r="Z7489">
        <v>14.993654500542485</v>
      </c>
      <c r="AA7489">
        <v>0</v>
      </c>
      <c r="AB7489">
        <v>2.5104824202111282</v>
      </c>
      <c r="AC7489">
        <v>0</v>
      </c>
      <c r="AD7489">
        <v>0</v>
      </c>
      <c r="AE7489">
        <v>30.924454773221658</v>
      </c>
    </row>
    <row r="7490" spans="1:31" x14ac:dyDescent="0.25">
      <c r="A7490">
        <v>2433708</v>
      </c>
      <c r="B7490">
        <v>1</v>
      </c>
      <c r="C7490" t="s">
        <v>80</v>
      </c>
      <c r="D7490" t="s">
        <v>91</v>
      </c>
      <c r="E7490" t="s">
        <v>178</v>
      </c>
      <c r="F7490" t="s">
        <v>540</v>
      </c>
      <c r="G7490" t="s">
        <v>256</v>
      </c>
      <c r="H7490" t="s">
        <v>144</v>
      </c>
      <c r="I7490" t="s">
        <v>136</v>
      </c>
      <c r="J7490" t="s">
        <v>137</v>
      </c>
      <c r="K7490" t="s">
        <v>138</v>
      </c>
      <c r="L7490" t="s">
        <v>21423</v>
      </c>
      <c r="M7490" t="s">
        <v>21424</v>
      </c>
      <c r="N7490">
        <v>1.038333333</v>
      </c>
      <c r="O7490">
        <v>1</v>
      </c>
      <c r="P7490">
        <v>0</v>
      </c>
      <c r="Q7490">
        <v>51</v>
      </c>
      <c r="R7490">
        <v>17</v>
      </c>
      <c r="S7490">
        <v>33</v>
      </c>
      <c r="T7490">
        <v>10</v>
      </c>
      <c r="U7490">
        <v>2</v>
      </c>
      <c r="V7490">
        <v>0</v>
      </c>
      <c r="W7490">
        <v>1.425711397549146</v>
      </c>
      <c r="X7490">
        <v>0</v>
      </c>
      <c r="Y7490">
        <v>76.292015484675602</v>
      </c>
      <c r="Z7490">
        <v>0</v>
      </c>
      <c r="AA7490">
        <v>305.53867264254137</v>
      </c>
      <c r="AB7490">
        <v>8.7303368501625727</v>
      </c>
      <c r="AC7490">
        <v>6.9653177863464544</v>
      </c>
      <c r="AD7490">
        <v>0</v>
      </c>
      <c r="AE7490">
        <v>398.95205416127521</v>
      </c>
    </row>
    <row r="7491" spans="1:31" x14ac:dyDescent="0.25">
      <c r="A7491">
        <v>2433857</v>
      </c>
      <c r="B7491">
        <v>1</v>
      </c>
      <c r="C7491" t="s">
        <v>80</v>
      </c>
      <c r="D7491" t="s">
        <v>108</v>
      </c>
      <c r="E7491" t="s">
        <v>147</v>
      </c>
      <c r="F7491" t="s">
        <v>21425</v>
      </c>
      <c r="G7491" t="s">
        <v>171</v>
      </c>
      <c r="H7491" t="s">
        <v>135</v>
      </c>
      <c r="I7491" t="s">
        <v>136</v>
      </c>
      <c r="J7491" t="s">
        <v>137</v>
      </c>
      <c r="K7491" t="s">
        <v>138</v>
      </c>
      <c r="L7491" t="s">
        <v>21426</v>
      </c>
      <c r="M7491" t="s">
        <v>21427</v>
      </c>
      <c r="N7491">
        <v>4.8272222219999996</v>
      </c>
      <c r="O7491">
        <v>0</v>
      </c>
      <c r="P7491">
        <v>22</v>
      </c>
      <c r="Q7491">
        <v>0</v>
      </c>
      <c r="R7491">
        <v>1</v>
      </c>
      <c r="S7491">
        <v>0</v>
      </c>
      <c r="T7491">
        <v>2</v>
      </c>
      <c r="U7491">
        <v>0</v>
      </c>
      <c r="V7491">
        <v>0</v>
      </c>
      <c r="W7491">
        <v>0</v>
      </c>
      <c r="X7491">
        <v>8.9612208277898766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8.9612208277898766</v>
      </c>
    </row>
    <row r="7492" spans="1:31" x14ac:dyDescent="0.25">
      <c r="A7492">
        <v>2433502</v>
      </c>
      <c r="B7492">
        <v>1</v>
      </c>
      <c r="C7492" t="s">
        <v>80</v>
      </c>
      <c r="D7492" t="s">
        <v>101</v>
      </c>
      <c r="E7492" t="s">
        <v>132</v>
      </c>
      <c r="F7492" t="s">
        <v>21428</v>
      </c>
      <c r="G7492" t="s">
        <v>134</v>
      </c>
      <c r="H7492" t="s">
        <v>135</v>
      </c>
      <c r="I7492" t="s">
        <v>136</v>
      </c>
      <c r="J7492" t="s">
        <v>137</v>
      </c>
      <c r="K7492" t="s">
        <v>138</v>
      </c>
      <c r="L7492" t="s">
        <v>21429</v>
      </c>
      <c r="M7492" t="s">
        <v>21430</v>
      </c>
      <c r="N7492">
        <v>5.3163888879999996</v>
      </c>
      <c r="O7492">
        <v>0</v>
      </c>
      <c r="P7492">
        <v>1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</row>
    <row r="7493" spans="1:31" x14ac:dyDescent="0.25">
      <c r="A7493">
        <v>2433548</v>
      </c>
      <c r="B7493">
        <v>1</v>
      </c>
      <c r="C7493" t="s">
        <v>80</v>
      </c>
      <c r="D7493" t="s">
        <v>96</v>
      </c>
      <c r="E7493" t="s">
        <v>141</v>
      </c>
      <c r="F7493" t="s">
        <v>21431</v>
      </c>
      <c r="G7493" t="s">
        <v>187</v>
      </c>
      <c r="H7493" t="s">
        <v>144</v>
      </c>
      <c r="I7493" t="s">
        <v>136</v>
      </c>
      <c r="J7493" t="s">
        <v>137</v>
      </c>
      <c r="K7493" t="s">
        <v>164</v>
      </c>
      <c r="L7493" t="s">
        <v>21432</v>
      </c>
      <c r="M7493" t="s">
        <v>21433</v>
      </c>
      <c r="N7493">
        <v>1.999166666</v>
      </c>
      <c r="O7493">
        <v>0</v>
      </c>
      <c r="P7493">
        <v>286</v>
      </c>
      <c r="Q7493">
        <v>11</v>
      </c>
      <c r="R7493">
        <v>30</v>
      </c>
      <c r="S7493">
        <v>7</v>
      </c>
      <c r="T7493">
        <v>53</v>
      </c>
      <c r="U7493">
        <v>2</v>
      </c>
      <c r="V7493">
        <v>0</v>
      </c>
      <c r="W7493">
        <v>0</v>
      </c>
      <c r="X7493">
        <v>238.78243856579996</v>
      </c>
      <c r="Y7493">
        <v>6.6743428389588404</v>
      </c>
      <c r="Z7493">
        <v>29.408298875004295</v>
      </c>
      <c r="AA7493">
        <v>24.895482089921551</v>
      </c>
      <c r="AB7493">
        <v>115.91954503241988</v>
      </c>
      <c r="AC7493">
        <v>817.27057369111753</v>
      </c>
      <c r="AD7493">
        <v>0</v>
      </c>
      <c r="AE7493">
        <v>1232.9506810932221</v>
      </c>
    </row>
    <row r="7494" spans="1:31" x14ac:dyDescent="0.25">
      <c r="A7494">
        <v>2433671</v>
      </c>
      <c r="B7494">
        <v>1</v>
      </c>
      <c r="C7494" t="s">
        <v>81</v>
      </c>
      <c r="D7494" t="s">
        <v>128</v>
      </c>
      <c r="E7494" t="s">
        <v>132</v>
      </c>
      <c r="F7494" t="s">
        <v>21434</v>
      </c>
      <c r="G7494" t="s">
        <v>134</v>
      </c>
      <c r="H7494" t="s">
        <v>135</v>
      </c>
      <c r="I7494" t="s">
        <v>136</v>
      </c>
      <c r="J7494" t="s">
        <v>137</v>
      </c>
      <c r="K7494" t="s">
        <v>138</v>
      </c>
      <c r="L7494" t="s">
        <v>21435</v>
      </c>
      <c r="M7494" t="s">
        <v>21436</v>
      </c>
      <c r="N7494">
        <v>3.2922222219999999</v>
      </c>
      <c r="O7494">
        <v>0</v>
      </c>
      <c r="P7494">
        <v>4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2.3095732406473952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2.3095732406473952</v>
      </c>
    </row>
    <row r="7495" spans="1:31" x14ac:dyDescent="0.25">
      <c r="A7495">
        <v>2433717</v>
      </c>
      <c r="B7495">
        <v>1</v>
      </c>
      <c r="C7495" t="s">
        <v>80</v>
      </c>
      <c r="D7495" t="s">
        <v>97</v>
      </c>
      <c r="E7495" t="s">
        <v>132</v>
      </c>
      <c r="F7495" t="s">
        <v>21437</v>
      </c>
      <c r="G7495" t="s">
        <v>134</v>
      </c>
      <c r="H7495" t="s">
        <v>135</v>
      </c>
      <c r="I7495" t="s">
        <v>136</v>
      </c>
      <c r="J7495" t="s">
        <v>137</v>
      </c>
      <c r="K7495" t="s">
        <v>138</v>
      </c>
      <c r="L7495" t="s">
        <v>21438</v>
      </c>
      <c r="M7495" t="s">
        <v>21439</v>
      </c>
      <c r="N7495">
        <v>1.9369444440000001</v>
      </c>
      <c r="O7495">
        <v>0</v>
      </c>
      <c r="P7495">
        <v>0</v>
      </c>
      <c r="Q7495">
        <v>0</v>
      </c>
      <c r="R7495">
        <v>1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3.0446998251468336</v>
      </c>
      <c r="AA7495">
        <v>0</v>
      </c>
      <c r="AB7495">
        <v>0</v>
      </c>
      <c r="AC7495">
        <v>0</v>
      </c>
      <c r="AD7495">
        <v>0</v>
      </c>
      <c r="AE7495">
        <v>3.0446998251468336</v>
      </c>
    </row>
    <row r="7496" spans="1:31" x14ac:dyDescent="0.25">
      <c r="A7496">
        <v>2434066</v>
      </c>
      <c r="B7496">
        <v>1</v>
      </c>
      <c r="C7496" t="s">
        <v>81</v>
      </c>
      <c r="D7496" t="s">
        <v>114</v>
      </c>
      <c r="E7496" t="s">
        <v>132</v>
      </c>
      <c r="F7496" t="s">
        <v>21440</v>
      </c>
      <c r="G7496" t="s">
        <v>134</v>
      </c>
      <c r="H7496" t="s">
        <v>135</v>
      </c>
      <c r="I7496" t="s">
        <v>136</v>
      </c>
      <c r="J7496" t="s">
        <v>137</v>
      </c>
      <c r="K7496" t="s">
        <v>138</v>
      </c>
      <c r="L7496" t="s">
        <v>21441</v>
      </c>
      <c r="M7496" t="s">
        <v>21442</v>
      </c>
      <c r="N7496">
        <v>2.2825000000000002</v>
      </c>
      <c r="O7496">
        <v>0</v>
      </c>
      <c r="P7496">
        <v>2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0.98123919022759942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0.98123919022759942</v>
      </c>
    </row>
    <row r="7497" spans="1:31" x14ac:dyDescent="0.25">
      <c r="A7497">
        <v>2433485</v>
      </c>
      <c r="B7497">
        <v>1</v>
      </c>
      <c r="C7497" t="s">
        <v>80</v>
      </c>
      <c r="D7497" t="s">
        <v>93</v>
      </c>
      <c r="E7497" t="s">
        <v>156</v>
      </c>
      <c r="F7497" t="s">
        <v>2708</v>
      </c>
      <c r="G7497" t="s">
        <v>187</v>
      </c>
      <c r="H7497" t="s">
        <v>135</v>
      </c>
      <c r="I7497" t="s">
        <v>136</v>
      </c>
      <c r="J7497" t="s">
        <v>137</v>
      </c>
      <c r="K7497" t="s">
        <v>164</v>
      </c>
      <c r="L7497" t="s">
        <v>21443</v>
      </c>
      <c r="M7497" t="s">
        <v>21444</v>
      </c>
      <c r="N7497">
        <v>8.1688888879999997</v>
      </c>
      <c r="O7497">
        <v>0</v>
      </c>
      <c r="P7497">
        <v>34</v>
      </c>
      <c r="Q7497">
        <v>0</v>
      </c>
      <c r="R7497">
        <v>29</v>
      </c>
      <c r="S7497">
        <v>0</v>
      </c>
      <c r="T7497">
        <v>9</v>
      </c>
      <c r="U7497">
        <v>0</v>
      </c>
      <c r="V7497">
        <v>0</v>
      </c>
      <c r="W7497">
        <v>0</v>
      </c>
      <c r="X7497">
        <v>72.272071273881281</v>
      </c>
      <c r="Y7497">
        <v>0</v>
      </c>
      <c r="Z7497">
        <v>59.464897002952711</v>
      </c>
      <c r="AA7497">
        <v>0</v>
      </c>
      <c r="AB7497">
        <v>27.447964058189466</v>
      </c>
      <c r="AC7497">
        <v>0</v>
      </c>
      <c r="AD7497">
        <v>0</v>
      </c>
      <c r="AE7497">
        <v>159.18493233502343</v>
      </c>
    </row>
    <row r="7498" spans="1:31" x14ac:dyDescent="0.25">
      <c r="A7498">
        <v>2433817</v>
      </c>
      <c r="B7498">
        <v>1</v>
      </c>
      <c r="C7498" t="s">
        <v>80</v>
      </c>
      <c r="D7498" t="s">
        <v>100</v>
      </c>
      <c r="E7498" t="s">
        <v>132</v>
      </c>
      <c r="F7498" t="s">
        <v>21445</v>
      </c>
      <c r="G7498" t="s">
        <v>198</v>
      </c>
      <c r="H7498" t="s">
        <v>135</v>
      </c>
      <c r="I7498" t="s">
        <v>136</v>
      </c>
      <c r="J7498" t="s">
        <v>137</v>
      </c>
      <c r="K7498" t="s">
        <v>138</v>
      </c>
      <c r="L7498" t="s">
        <v>21446</v>
      </c>
      <c r="M7498" t="s">
        <v>21447</v>
      </c>
      <c r="N7498">
        <v>3.6544444440000001</v>
      </c>
      <c r="O7498">
        <v>0</v>
      </c>
      <c r="P7498">
        <v>0</v>
      </c>
      <c r="Q7498">
        <v>0</v>
      </c>
      <c r="R7498">
        <v>1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1.9229160564797494</v>
      </c>
      <c r="AA7498">
        <v>0</v>
      </c>
      <c r="AB7498">
        <v>0</v>
      </c>
      <c r="AC7498">
        <v>0</v>
      </c>
      <c r="AD7498">
        <v>0</v>
      </c>
      <c r="AE7498">
        <v>1.9229160564797494</v>
      </c>
    </row>
    <row r="7499" spans="1:31" x14ac:dyDescent="0.25">
      <c r="A7499">
        <v>2433425</v>
      </c>
      <c r="B7499">
        <v>1</v>
      </c>
      <c r="C7499" t="s">
        <v>81</v>
      </c>
      <c r="D7499" t="s">
        <v>122</v>
      </c>
      <c r="E7499" t="s">
        <v>178</v>
      </c>
      <c r="F7499" t="s">
        <v>18393</v>
      </c>
      <c r="G7499" t="s">
        <v>187</v>
      </c>
      <c r="H7499" t="s">
        <v>144</v>
      </c>
      <c r="I7499" t="s">
        <v>136</v>
      </c>
      <c r="J7499" t="s">
        <v>137</v>
      </c>
      <c r="K7499" t="s">
        <v>164</v>
      </c>
      <c r="L7499" t="s">
        <v>21448</v>
      </c>
      <c r="M7499" t="s">
        <v>21449</v>
      </c>
      <c r="N7499">
        <v>1.4602777769999999</v>
      </c>
      <c r="O7499">
        <v>36</v>
      </c>
      <c r="P7499">
        <v>17320</v>
      </c>
      <c r="Q7499">
        <v>816</v>
      </c>
      <c r="R7499">
        <v>767</v>
      </c>
      <c r="S7499">
        <v>64</v>
      </c>
      <c r="T7499">
        <v>2369</v>
      </c>
      <c r="U7499">
        <v>10</v>
      </c>
      <c r="V7499">
        <v>1</v>
      </c>
      <c r="W7499">
        <v>10.133611174851158</v>
      </c>
      <c r="X7499">
        <v>5056.7093350736841</v>
      </c>
      <c r="Y7499">
        <v>374.79477263626609</v>
      </c>
      <c r="Z7499">
        <v>54.207472250405623</v>
      </c>
      <c r="AA7499">
        <v>1221.1993284680261</v>
      </c>
      <c r="AB7499">
        <v>2817.4078942937131</v>
      </c>
      <c r="AC7499">
        <v>1323.1858445564212</v>
      </c>
      <c r="AD7499">
        <v>4.1176921549818637</v>
      </c>
      <c r="AE7499">
        <v>10861.755950608349</v>
      </c>
    </row>
    <row r="7500" spans="1:31" x14ac:dyDescent="0.25">
      <c r="A7500">
        <v>2433379</v>
      </c>
      <c r="B7500">
        <v>1</v>
      </c>
      <c r="C7500" t="s">
        <v>80</v>
      </c>
      <c r="D7500" t="s">
        <v>84</v>
      </c>
      <c r="E7500" t="s">
        <v>132</v>
      </c>
      <c r="F7500" t="s">
        <v>21450</v>
      </c>
      <c r="G7500" t="s">
        <v>134</v>
      </c>
      <c r="H7500" t="s">
        <v>135</v>
      </c>
      <c r="I7500" t="s">
        <v>136</v>
      </c>
      <c r="J7500" t="s">
        <v>137</v>
      </c>
      <c r="K7500" t="s">
        <v>138</v>
      </c>
      <c r="L7500" t="s">
        <v>21451</v>
      </c>
      <c r="M7500" t="s">
        <v>21452</v>
      </c>
      <c r="N7500">
        <v>2.7080555550000001</v>
      </c>
      <c r="O7500">
        <v>0</v>
      </c>
      <c r="P7500">
        <v>3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1.1978152895041503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1.1978152895041503</v>
      </c>
    </row>
    <row r="7501" spans="1:31" x14ac:dyDescent="0.25">
      <c r="A7501">
        <v>2433880</v>
      </c>
      <c r="B7501">
        <v>1</v>
      </c>
      <c r="C7501" t="s">
        <v>81</v>
      </c>
      <c r="D7501" t="s">
        <v>126</v>
      </c>
      <c r="E7501" t="s">
        <v>161</v>
      </c>
      <c r="F7501" t="s">
        <v>21270</v>
      </c>
      <c r="G7501" t="s">
        <v>163</v>
      </c>
      <c r="H7501" t="s">
        <v>144</v>
      </c>
      <c r="I7501" t="s">
        <v>136</v>
      </c>
      <c r="J7501" t="s">
        <v>137</v>
      </c>
      <c r="K7501" t="s">
        <v>164</v>
      </c>
      <c r="L7501" t="s">
        <v>21453</v>
      </c>
      <c r="M7501" t="s">
        <v>21454</v>
      </c>
      <c r="N7501">
        <v>0.22638888800000001</v>
      </c>
      <c r="O7501">
        <v>0</v>
      </c>
      <c r="P7501">
        <v>257</v>
      </c>
      <c r="Q7501">
        <v>0</v>
      </c>
      <c r="R7501">
        <v>2</v>
      </c>
      <c r="S7501">
        <v>0</v>
      </c>
      <c r="T7501">
        <v>5</v>
      </c>
      <c r="U7501">
        <v>0</v>
      </c>
      <c r="V7501">
        <v>0</v>
      </c>
      <c r="W7501">
        <v>0</v>
      </c>
      <c r="X7501">
        <v>12.112386644906552</v>
      </c>
      <c r="Y7501">
        <v>0</v>
      </c>
      <c r="Z7501">
        <v>0</v>
      </c>
      <c r="AA7501">
        <v>0</v>
      </c>
      <c r="AB7501">
        <v>0.97023029257914017</v>
      </c>
      <c r="AC7501">
        <v>0</v>
      </c>
      <c r="AD7501">
        <v>0</v>
      </c>
      <c r="AE7501">
        <v>13.082616937485692</v>
      </c>
    </row>
    <row r="7502" spans="1:31" x14ac:dyDescent="0.25">
      <c r="A7502">
        <v>2434172</v>
      </c>
      <c r="B7502">
        <v>1</v>
      </c>
      <c r="C7502" t="s">
        <v>80</v>
      </c>
      <c r="D7502" t="s">
        <v>90</v>
      </c>
      <c r="E7502" t="s">
        <v>156</v>
      </c>
      <c r="F7502" t="s">
        <v>5254</v>
      </c>
      <c r="G7502" t="s">
        <v>595</v>
      </c>
      <c r="H7502" t="s">
        <v>135</v>
      </c>
      <c r="I7502" t="s">
        <v>136</v>
      </c>
      <c r="J7502" t="s">
        <v>137</v>
      </c>
      <c r="K7502" t="s">
        <v>138</v>
      </c>
      <c r="L7502" t="s">
        <v>21455</v>
      </c>
      <c r="M7502" t="s">
        <v>21456</v>
      </c>
      <c r="N7502">
        <v>8.6530555549999999</v>
      </c>
      <c r="O7502">
        <v>0</v>
      </c>
      <c r="P7502">
        <v>508</v>
      </c>
      <c r="Q7502">
        <v>0</v>
      </c>
      <c r="R7502">
        <v>0</v>
      </c>
      <c r="S7502">
        <v>0</v>
      </c>
      <c r="T7502">
        <v>47</v>
      </c>
      <c r="U7502">
        <v>0</v>
      </c>
      <c r="V7502">
        <v>0</v>
      </c>
      <c r="W7502">
        <v>0</v>
      </c>
      <c r="X7502">
        <v>955.66932505473608</v>
      </c>
      <c r="Y7502">
        <v>0</v>
      </c>
      <c r="Z7502">
        <v>0</v>
      </c>
      <c r="AA7502">
        <v>0</v>
      </c>
      <c r="AB7502">
        <v>174.13912635045719</v>
      </c>
      <c r="AC7502">
        <v>0</v>
      </c>
      <c r="AD7502">
        <v>0</v>
      </c>
      <c r="AE7502">
        <v>1129.8084514051932</v>
      </c>
    </row>
    <row r="7503" spans="1:31" x14ac:dyDescent="0.25">
      <c r="A7503">
        <v>2433468</v>
      </c>
      <c r="B7503">
        <v>1</v>
      </c>
      <c r="C7503" t="s">
        <v>80</v>
      </c>
      <c r="D7503" t="s">
        <v>82</v>
      </c>
      <c r="E7503" t="s">
        <v>132</v>
      </c>
      <c r="F7503" t="s">
        <v>21457</v>
      </c>
      <c r="G7503" t="s">
        <v>198</v>
      </c>
      <c r="H7503" t="s">
        <v>135</v>
      </c>
      <c r="I7503" t="s">
        <v>136</v>
      </c>
      <c r="J7503" t="s">
        <v>137</v>
      </c>
      <c r="K7503" t="s">
        <v>138</v>
      </c>
      <c r="L7503" t="s">
        <v>21458</v>
      </c>
      <c r="M7503" t="s">
        <v>21459</v>
      </c>
      <c r="N7503">
        <v>2.7619444440000001</v>
      </c>
      <c r="O7503">
        <v>0</v>
      </c>
      <c r="P7503">
        <v>6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4.5120019591397025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4.5120019591397025</v>
      </c>
    </row>
    <row r="7504" spans="1:31" x14ac:dyDescent="0.25">
      <c r="A7504">
        <v>2433442</v>
      </c>
      <c r="B7504">
        <v>1</v>
      </c>
      <c r="C7504" t="s">
        <v>80</v>
      </c>
      <c r="D7504" t="s">
        <v>96</v>
      </c>
      <c r="E7504" t="s">
        <v>147</v>
      </c>
      <c r="F7504" t="s">
        <v>21460</v>
      </c>
      <c r="G7504" t="s">
        <v>1901</v>
      </c>
      <c r="H7504" t="s">
        <v>135</v>
      </c>
      <c r="I7504" t="s">
        <v>136</v>
      </c>
      <c r="J7504" t="s">
        <v>137</v>
      </c>
      <c r="K7504" t="s">
        <v>138</v>
      </c>
      <c r="L7504" t="s">
        <v>21461</v>
      </c>
      <c r="M7504" t="s">
        <v>21462</v>
      </c>
      <c r="N7504">
        <v>1.051666666</v>
      </c>
      <c r="O7504">
        <v>0</v>
      </c>
      <c r="P7504">
        <v>19</v>
      </c>
      <c r="Q7504">
        <v>0</v>
      </c>
      <c r="R7504">
        <v>0</v>
      </c>
      <c r="S7504">
        <v>0</v>
      </c>
      <c r="T7504">
        <v>11</v>
      </c>
      <c r="U7504">
        <v>0</v>
      </c>
      <c r="V7504">
        <v>0</v>
      </c>
      <c r="W7504">
        <v>0</v>
      </c>
      <c r="X7504">
        <v>23.708966408484994</v>
      </c>
      <c r="Y7504">
        <v>0</v>
      </c>
      <c r="Z7504">
        <v>0</v>
      </c>
      <c r="AA7504">
        <v>0</v>
      </c>
      <c r="AB7504">
        <v>116.35992870547888</v>
      </c>
      <c r="AC7504">
        <v>0</v>
      </c>
      <c r="AD7504">
        <v>0</v>
      </c>
      <c r="AE7504">
        <v>140.06889511396386</v>
      </c>
    </row>
    <row r="7505" spans="1:31" x14ac:dyDescent="0.25">
      <c r="A7505">
        <v>2433797</v>
      </c>
      <c r="B7505">
        <v>1</v>
      </c>
      <c r="C7505" t="s">
        <v>81</v>
      </c>
      <c r="D7505" t="s">
        <v>113</v>
      </c>
      <c r="E7505" t="s">
        <v>178</v>
      </c>
      <c r="F7505" t="s">
        <v>11057</v>
      </c>
      <c r="G7505" t="s">
        <v>143</v>
      </c>
      <c r="H7505" t="s">
        <v>144</v>
      </c>
      <c r="I7505" t="s">
        <v>136</v>
      </c>
      <c r="J7505" t="s">
        <v>137</v>
      </c>
      <c r="K7505" t="s">
        <v>138</v>
      </c>
      <c r="L7505" t="s">
        <v>21463</v>
      </c>
      <c r="M7505" t="s">
        <v>21464</v>
      </c>
      <c r="N7505">
        <v>0.215277777</v>
      </c>
      <c r="O7505">
        <v>11</v>
      </c>
      <c r="P7505">
        <v>2732</v>
      </c>
      <c r="Q7505">
        <v>44</v>
      </c>
      <c r="R7505">
        <v>815</v>
      </c>
      <c r="S7505">
        <v>13</v>
      </c>
      <c r="T7505">
        <v>182</v>
      </c>
      <c r="U7505">
        <v>0</v>
      </c>
      <c r="V7505">
        <v>2</v>
      </c>
      <c r="W7505">
        <v>0.68174758939435132</v>
      </c>
      <c r="X7505">
        <v>31.304636451065022</v>
      </c>
      <c r="Y7505">
        <v>1.0272262946783137</v>
      </c>
      <c r="Z7505">
        <v>8.0938016796093351</v>
      </c>
      <c r="AA7505">
        <v>50.816235521285591</v>
      </c>
      <c r="AB7505">
        <v>21.468714128235202</v>
      </c>
      <c r="AC7505">
        <v>0</v>
      </c>
      <c r="AD7505">
        <v>0</v>
      </c>
      <c r="AE7505">
        <v>113.39236166426781</v>
      </c>
    </row>
    <row r="7506" spans="1:31" x14ac:dyDescent="0.25">
      <c r="A7506">
        <v>2433256</v>
      </c>
      <c r="B7506">
        <v>1</v>
      </c>
      <c r="C7506" t="s">
        <v>80</v>
      </c>
      <c r="D7506" t="s">
        <v>82</v>
      </c>
      <c r="E7506" t="s">
        <v>147</v>
      </c>
      <c r="F7506" t="s">
        <v>1239</v>
      </c>
      <c r="G7506" t="s">
        <v>175</v>
      </c>
      <c r="H7506" t="s">
        <v>135</v>
      </c>
      <c r="I7506" t="s">
        <v>136</v>
      </c>
      <c r="J7506" t="s">
        <v>137</v>
      </c>
      <c r="K7506" t="s">
        <v>138</v>
      </c>
      <c r="L7506" t="s">
        <v>21465</v>
      </c>
      <c r="M7506" t="s">
        <v>21466</v>
      </c>
      <c r="N7506">
        <v>0.47916666600000002</v>
      </c>
      <c r="O7506">
        <v>0</v>
      </c>
      <c r="P7506">
        <v>136</v>
      </c>
      <c r="Q7506">
        <v>0</v>
      </c>
      <c r="R7506">
        <v>0</v>
      </c>
      <c r="S7506">
        <v>0</v>
      </c>
      <c r="T7506">
        <v>33</v>
      </c>
      <c r="U7506">
        <v>0</v>
      </c>
      <c r="V7506">
        <v>0</v>
      </c>
      <c r="W7506">
        <v>0</v>
      </c>
      <c r="X7506">
        <v>17.20825888323758</v>
      </c>
      <c r="Y7506">
        <v>0</v>
      </c>
      <c r="Z7506">
        <v>0</v>
      </c>
      <c r="AA7506">
        <v>0</v>
      </c>
      <c r="AB7506">
        <v>5.9565355731713128</v>
      </c>
      <c r="AC7506">
        <v>0</v>
      </c>
      <c r="AD7506">
        <v>0</v>
      </c>
      <c r="AE7506">
        <v>23.164794456408892</v>
      </c>
    </row>
    <row r="7507" spans="1:31" x14ac:dyDescent="0.25">
      <c r="A7507">
        <v>2434009</v>
      </c>
      <c r="B7507">
        <v>1</v>
      </c>
      <c r="C7507" t="s">
        <v>80</v>
      </c>
      <c r="D7507" t="s">
        <v>82</v>
      </c>
      <c r="E7507" t="s">
        <v>132</v>
      </c>
      <c r="F7507" t="s">
        <v>21467</v>
      </c>
      <c r="G7507" t="s">
        <v>134</v>
      </c>
      <c r="H7507" t="s">
        <v>135</v>
      </c>
      <c r="I7507" t="s">
        <v>136</v>
      </c>
      <c r="J7507" t="s">
        <v>137</v>
      </c>
      <c r="K7507" t="s">
        <v>138</v>
      </c>
      <c r="L7507" t="s">
        <v>21468</v>
      </c>
      <c r="M7507" t="s">
        <v>21469</v>
      </c>
      <c r="N7507">
        <v>5.4688888880000004</v>
      </c>
      <c r="O7507">
        <v>0</v>
      </c>
      <c r="P7507">
        <v>6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5.7962873947606122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5.7962873947606122</v>
      </c>
    </row>
    <row r="7508" spans="1:31" x14ac:dyDescent="0.25">
      <c r="A7508">
        <v>2433940</v>
      </c>
      <c r="B7508">
        <v>1</v>
      </c>
      <c r="C7508" t="s">
        <v>80</v>
      </c>
      <c r="D7508" t="s">
        <v>110</v>
      </c>
      <c r="E7508" t="s">
        <v>132</v>
      </c>
      <c r="F7508" t="s">
        <v>1446</v>
      </c>
      <c r="G7508" t="s">
        <v>153</v>
      </c>
      <c r="H7508" t="s">
        <v>135</v>
      </c>
      <c r="I7508" t="s">
        <v>136</v>
      </c>
      <c r="J7508" t="s">
        <v>137</v>
      </c>
      <c r="K7508" t="s">
        <v>138</v>
      </c>
      <c r="L7508" t="s">
        <v>21470</v>
      </c>
      <c r="M7508" t="s">
        <v>21471</v>
      </c>
      <c r="N7508">
        <v>1.0083333329999999</v>
      </c>
      <c r="O7508">
        <v>0</v>
      </c>
      <c r="P7508">
        <v>9</v>
      </c>
      <c r="Q7508">
        <v>0</v>
      </c>
      <c r="R7508">
        <v>0</v>
      </c>
      <c r="S7508">
        <v>0</v>
      </c>
      <c r="T7508">
        <v>2</v>
      </c>
      <c r="U7508">
        <v>0</v>
      </c>
      <c r="V7508">
        <v>0</v>
      </c>
      <c r="W7508">
        <v>0</v>
      </c>
      <c r="X7508">
        <v>2.0557931608375926</v>
      </c>
      <c r="Y7508">
        <v>0</v>
      </c>
      <c r="Z7508">
        <v>0</v>
      </c>
      <c r="AA7508">
        <v>0</v>
      </c>
      <c r="AB7508">
        <v>6.8746710118060009E-2</v>
      </c>
      <c r="AC7508">
        <v>0</v>
      </c>
      <c r="AD7508">
        <v>0</v>
      </c>
      <c r="AE7508">
        <v>2.1245398709556524</v>
      </c>
    </row>
    <row r="7509" spans="1:31" x14ac:dyDescent="0.25">
      <c r="A7509">
        <v>2433568</v>
      </c>
      <c r="B7509">
        <v>1</v>
      </c>
      <c r="C7509" t="s">
        <v>80</v>
      </c>
      <c r="D7509" t="s">
        <v>99</v>
      </c>
      <c r="E7509" t="s">
        <v>147</v>
      </c>
      <c r="F7509" t="s">
        <v>1370</v>
      </c>
      <c r="G7509" t="s">
        <v>149</v>
      </c>
      <c r="H7509" t="s">
        <v>135</v>
      </c>
      <c r="I7509" t="s">
        <v>136</v>
      </c>
      <c r="J7509" t="s">
        <v>137</v>
      </c>
      <c r="K7509" t="s">
        <v>138</v>
      </c>
      <c r="L7509" t="s">
        <v>21472</v>
      </c>
      <c r="M7509" t="s">
        <v>21473</v>
      </c>
      <c r="N7509">
        <v>1.84</v>
      </c>
      <c r="O7509">
        <v>0</v>
      </c>
      <c r="P7509">
        <v>10</v>
      </c>
      <c r="Q7509">
        <v>0</v>
      </c>
      <c r="R7509">
        <v>0</v>
      </c>
      <c r="S7509">
        <v>0</v>
      </c>
      <c r="T7509">
        <v>1</v>
      </c>
      <c r="U7509">
        <v>0</v>
      </c>
      <c r="V7509">
        <v>0</v>
      </c>
      <c r="W7509">
        <v>0</v>
      </c>
      <c r="X7509">
        <v>4.3034800315513051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4.3034800315513051</v>
      </c>
    </row>
    <row r="7510" spans="1:31" x14ac:dyDescent="0.25">
      <c r="A7510">
        <v>2434089</v>
      </c>
      <c r="B7510">
        <v>1</v>
      </c>
      <c r="C7510" t="s">
        <v>81</v>
      </c>
      <c r="D7510" t="s">
        <v>128</v>
      </c>
      <c r="E7510" t="s">
        <v>132</v>
      </c>
      <c r="F7510" t="s">
        <v>21474</v>
      </c>
      <c r="G7510" t="s">
        <v>134</v>
      </c>
      <c r="H7510" t="s">
        <v>135</v>
      </c>
      <c r="I7510" t="s">
        <v>136</v>
      </c>
      <c r="J7510" t="s">
        <v>137</v>
      </c>
      <c r="K7510" t="s">
        <v>138</v>
      </c>
      <c r="L7510" t="s">
        <v>21475</v>
      </c>
      <c r="M7510" t="s">
        <v>21476</v>
      </c>
      <c r="N7510">
        <v>2.0502777769999998</v>
      </c>
      <c r="O7510">
        <v>0</v>
      </c>
      <c r="P7510">
        <v>2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1.1414159747618153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1.1414159747618153</v>
      </c>
    </row>
    <row r="7511" spans="1:31" x14ac:dyDescent="0.25">
      <c r="A7511">
        <v>2433697</v>
      </c>
      <c r="B7511">
        <v>1</v>
      </c>
      <c r="C7511" t="s">
        <v>80</v>
      </c>
      <c r="D7511" t="s">
        <v>96</v>
      </c>
      <c r="E7511" t="s">
        <v>132</v>
      </c>
      <c r="F7511" t="s">
        <v>21477</v>
      </c>
      <c r="G7511" t="s">
        <v>134</v>
      </c>
      <c r="H7511" t="s">
        <v>135</v>
      </c>
      <c r="I7511" t="s">
        <v>136</v>
      </c>
      <c r="J7511" t="s">
        <v>137</v>
      </c>
      <c r="K7511" t="s">
        <v>138</v>
      </c>
      <c r="L7511" t="s">
        <v>21478</v>
      </c>
      <c r="M7511" t="s">
        <v>21479</v>
      </c>
      <c r="N7511">
        <v>2.4955555550000001</v>
      </c>
      <c r="O7511">
        <v>0</v>
      </c>
      <c r="P7511">
        <v>1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1.228907587412565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1.228907587412565</v>
      </c>
    </row>
    <row r="7512" spans="1:31" x14ac:dyDescent="0.25">
      <c r="A7512">
        <v>2433654</v>
      </c>
      <c r="B7512">
        <v>1</v>
      </c>
      <c r="C7512" t="s">
        <v>80</v>
      </c>
      <c r="D7512" t="s">
        <v>87</v>
      </c>
      <c r="E7512" t="s">
        <v>132</v>
      </c>
      <c r="F7512" t="s">
        <v>21391</v>
      </c>
      <c r="G7512" t="s">
        <v>198</v>
      </c>
      <c r="H7512" t="s">
        <v>135</v>
      </c>
      <c r="I7512" t="s">
        <v>136</v>
      </c>
      <c r="J7512" t="s">
        <v>137</v>
      </c>
      <c r="K7512" t="s">
        <v>138</v>
      </c>
      <c r="L7512" t="s">
        <v>21480</v>
      </c>
      <c r="M7512" t="s">
        <v>21481</v>
      </c>
      <c r="N7512">
        <v>2.2850000000000001</v>
      </c>
      <c r="O7512">
        <v>0</v>
      </c>
      <c r="P7512">
        <v>6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3.2658849545331359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3.2658849545331359</v>
      </c>
    </row>
    <row r="7513" spans="1:31" x14ac:dyDescent="0.25">
      <c r="A7513">
        <v>2433405</v>
      </c>
      <c r="B7513">
        <v>1</v>
      </c>
      <c r="C7513" t="s">
        <v>80</v>
      </c>
      <c r="D7513" t="s">
        <v>101</v>
      </c>
      <c r="E7513" t="s">
        <v>132</v>
      </c>
      <c r="F7513" t="s">
        <v>21482</v>
      </c>
      <c r="G7513" t="s">
        <v>134</v>
      </c>
      <c r="H7513" t="s">
        <v>135</v>
      </c>
      <c r="I7513" t="s">
        <v>136</v>
      </c>
      <c r="J7513" t="s">
        <v>137</v>
      </c>
      <c r="K7513" t="s">
        <v>138</v>
      </c>
      <c r="L7513" t="s">
        <v>21483</v>
      </c>
      <c r="M7513" t="s">
        <v>21484</v>
      </c>
      <c r="N7513">
        <v>2.0852777769999999</v>
      </c>
      <c r="O7513">
        <v>0</v>
      </c>
      <c r="P7513">
        <v>3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1.9524538646105389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1.9524538646105389</v>
      </c>
    </row>
    <row r="7514" spans="1:31" x14ac:dyDescent="0.25">
      <c r="A7514">
        <v>2433903</v>
      </c>
      <c r="B7514">
        <v>1</v>
      </c>
      <c r="C7514" t="s">
        <v>80</v>
      </c>
      <c r="D7514" t="s">
        <v>89</v>
      </c>
      <c r="E7514" t="s">
        <v>132</v>
      </c>
      <c r="F7514" t="s">
        <v>21485</v>
      </c>
      <c r="G7514" t="s">
        <v>214</v>
      </c>
      <c r="H7514" t="s">
        <v>135</v>
      </c>
      <c r="I7514" t="s">
        <v>136</v>
      </c>
      <c r="J7514" t="s">
        <v>3</v>
      </c>
      <c r="K7514" t="s">
        <v>138</v>
      </c>
      <c r="L7514" t="s">
        <v>21486</v>
      </c>
      <c r="M7514" t="s">
        <v>21487</v>
      </c>
      <c r="N7514">
        <v>3.150833333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0.91688725810097116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0.91688725810097116</v>
      </c>
    </row>
    <row r="7515" spans="1:31" x14ac:dyDescent="0.25">
      <c r="A7515">
        <v>2434003</v>
      </c>
      <c r="B7515">
        <v>1</v>
      </c>
      <c r="C7515" t="s">
        <v>80</v>
      </c>
      <c r="D7515" t="s">
        <v>99</v>
      </c>
      <c r="E7515" t="s">
        <v>290</v>
      </c>
      <c r="F7515" t="s">
        <v>14154</v>
      </c>
      <c r="G7515" t="s">
        <v>171</v>
      </c>
      <c r="H7515" t="s">
        <v>135</v>
      </c>
      <c r="I7515" t="s">
        <v>136</v>
      </c>
      <c r="J7515" t="s">
        <v>137</v>
      </c>
      <c r="K7515" t="s">
        <v>138</v>
      </c>
      <c r="L7515" t="s">
        <v>21488</v>
      </c>
      <c r="M7515" t="s">
        <v>21489</v>
      </c>
      <c r="N7515">
        <v>2.9363888880000002</v>
      </c>
      <c r="O7515">
        <v>0</v>
      </c>
      <c r="P7515">
        <v>9</v>
      </c>
      <c r="Q7515">
        <v>0</v>
      </c>
      <c r="R7515">
        <v>0</v>
      </c>
      <c r="S7515">
        <v>0</v>
      </c>
      <c r="T7515">
        <v>1</v>
      </c>
      <c r="U7515">
        <v>0</v>
      </c>
      <c r="V7515">
        <v>0</v>
      </c>
      <c r="W7515">
        <v>0</v>
      </c>
      <c r="X7515">
        <v>9.4703861667971605</v>
      </c>
      <c r="Y7515">
        <v>0</v>
      </c>
      <c r="Z7515">
        <v>0</v>
      </c>
      <c r="AA7515">
        <v>0</v>
      </c>
      <c r="AB7515">
        <v>33.621042999239421</v>
      </c>
      <c r="AC7515">
        <v>0</v>
      </c>
      <c r="AD7515">
        <v>0</v>
      </c>
      <c r="AE7515">
        <v>43.091429166036583</v>
      </c>
    </row>
    <row r="7516" spans="1:31" x14ac:dyDescent="0.25">
      <c r="A7516">
        <v>2434046</v>
      </c>
      <c r="B7516">
        <v>1</v>
      </c>
      <c r="C7516" t="s">
        <v>80</v>
      </c>
      <c r="D7516" t="s">
        <v>82</v>
      </c>
      <c r="E7516" t="s">
        <v>132</v>
      </c>
      <c r="F7516" t="s">
        <v>2079</v>
      </c>
      <c r="G7516" t="s">
        <v>153</v>
      </c>
      <c r="H7516" t="s">
        <v>135</v>
      </c>
      <c r="I7516" t="s">
        <v>136</v>
      </c>
      <c r="J7516" t="s">
        <v>137</v>
      </c>
      <c r="K7516" t="s">
        <v>138</v>
      </c>
      <c r="L7516" t="s">
        <v>21490</v>
      </c>
      <c r="M7516" t="s">
        <v>21491</v>
      </c>
      <c r="N7516">
        <v>1.56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1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6.4056150197242507</v>
      </c>
      <c r="AC7516">
        <v>0</v>
      </c>
      <c r="AD7516">
        <v>0</v>
      </c>
      <c r="AE7516">
        <v>6.4056150197242507</v>
      </c>
    </row>
    <row r="7517" spans="1:31" x14ac:dyDescent="0.25">
      <c r="A7517">
        <v>2433860</v>
      </c>
      <c r="B7517">
        <v>1</v>
      </c>
      <c r="C7517" t="s">
        <v>80</v>
      </c>
      <c r="D7517" t="s">
        <v>100</v>
      </c>
      <c r="E7517" t="s">
        <v>161</v>
      </c>
      <c r="F7517" t="s">
        <v>11816</v>
      </c>
      <c r="G7517" t="s">
        <v>301</v>
      </c>
      <c r="H7517" t="s">
        <v>144</v>
      </c>
      <c r="I7517" t="s">
        <v>136</v>
      </c>
      <c r="J7517" t="s">
        <v>137</v>
      </c>
      <c r="K7517" t="s">
        <v>138</v>
      </c>
      <c r="L7517" t="s">
        <v>21492</v>
      </c>
      <c r="M7517" t="s">
        <v>21493</v>
      </c>
      <c r="N7517">
        <v>5.4175000000000004</v>
      </c>
      <c r="O7517">
        <v>0</v>
      </c>
      <c r="P7517">
        <v>997</v>
      </c>
      <c r="Q7517">
        <v>0</v>
      </c>
      <c r="R7517">
        <v>23</v>
      </c>
      <c r="S7517">
        <v>0</v>
      </c>
      <c r="T7517">
        <v>131</v>
      </c>
      <c r="U7517">
        <v>0</v>
      </c>
      <c r="V7517">
        <v>0</v>
      </c>
      <c r="W7517">
        <v>0</v>
      </c>
      <c r="X7517">
        <v>1815.8249793366383</v>
      </c>
      <c r="Y7517">
        <v>0</v>
      </c>
      <c r="Z7517">
        <v>45.547741298858682</v>
      </c>
      <c r="AA7517">
        <v>0</v>
      </c>
      <c r="AB7517">
        <v>742.26842654796656</v>
      </c>
      <c r="AC7517">
        <v>0</v>
      </c>
      <c r="AD7517">
        <v>0</v>
      </c>
      <c r="AE7517">
        <v>2603.6411471834635</v>
      </c>
    </row>
    <row r="7518" spans="1:31" x14ac:dyDescent="0.25">
      <c r="A7518">
        <v>2433551</v>
      </c>
      <c r="B7518">
        <v>1</v>
      </c>
      <c r="C7518" t="s">
        <v>80</v>
      </c>
      <c r="D7518" t="s">
        <v>105</v>
      </c>
      <c r="E7518" t="s">
        <v>132</v>
      </c>
      <c r="F7518" t="s">
        <v>21494</v>
      </c>
      <c r="G7518" t="s">
        <v>153</v>
      </c>
      <c r="H7518" t="s">
        <v>135</v>
      </c>
      <c r="I7518" t="s">
        <v>136</v>
      </c>
      <c r="J7518" t="s">
        <v>137</v>
      </c>
      <c r="K7518" t="s">
        <v>138</v>
      </c>
      <c r="L7518" t="s">
        <v>21495</v>
      </c>
      <c r="M7518" t="s">
        <v>21496</v>
      </c>
      <c r="N7518">
        <v>2.2400000000000002</v>
      </c>
      <c r="O7518">
        <v>0</v>
      </c>
      <c r="P7518">
        <v>5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3.2131259056806933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3.2131259056806933</v>
      </c>
    </row>
    <row r="7519" spans="1:31" x14ac:dyDescent="0.25">
      <c r="A7519">
        <v>2433714</v>
      </c>
      <c r="B7519">
        <v>1</v>
      </c>
      <c r="C7519" t="s">
        <v>80</v>
      </c>
      <c r="D7519" t="s">
        <v>82</v>
      </c>
      <c r="E7519" t="s">
        <v>161</v>
      </c>
      <c r="F7519" t="s">
        <v>21497</v>
      </c>
      <c r="G7519" t="s">
        <v>187</v>
      </c>
      <c r="H7519" t="s">
        <v>144</v>
      </c>
      <c r="I7519" t="s">
        <v>136</v>
      </c>
      <c r="J7519" t="s">
        <v>137</v>
      </c>
      <c r="K7519" t="s">
        <v>164</v>
      </c>
      <c r="L7519" t="s">
        <v>21498</v>
      </c>
      <c r="M7519" t="s">
        <v>21499</v>
      </c>
      <c r="N7519">
        <v>1.0333333330000001</v>
      </c>
      <c r="O7519">
        <v>0</v>
      </c>
      <c r="P7519">
        <v>385</v>
      </c>
      <c r="Q7519">
        <v>0</v>
      </c>
      <c r="R7519">
        <v>0</v>
      </c>
      <c r="S7519">
        <v>0</v>
      </c>
      <c r="T7519">
        <v>161</v>
      </c>
      <c r="U7519">
        <v>0</v>
      </c>
      <c r="V7519">
        <v>0</v>
      </c>
      <c r="W7519">
        <v>0</v>
      </c>
      <c r="X7519">
        <v>102.68089521234266</v>
      </c>
      <c r="Y7519">
        <v>0</v>
      </c>
      <c r="Z7519">
        <v>0</v>
      </c>
      <c r="AA7519">
        <v>0</v>
      </c>
      <c r="AB7519">
        <v>274.43079988934056</v>
      </c>
      <c r="AC7519">
        <v>0</v>
      </c>
      <c r="AD7519">
        <v>0</v>
      </c>
      <c r="AE7519">
        <v>377.11169510168321</v>
      </c>
    </row>
    <row r="7520" spans="1:31" x14ac:dyDescent="0.25">
      <c r="A7520">
        <v>2433545</v>
      </c>
      <c r="B7520">
        <v>1</v>
      </c>
      <c r="C7520" t="s">
        <v>80</v>
      </c>
      <c r="D7520" t="s">
        <v>85</v>
      </c>
      <c r="E7520" t="s">
        <v>156</v>
      </c>
      <c r="F7520" t="s">
        <v>15040</v>
      </c>
      <c r="G7520" t="s">
        <v>175</v>
      </c>
      <c r="H7520" t="s">
        <v>135</v>
      </c>
      <c r="I7520" t="s">
        <v>136</v>
      </c>
      <c r="J7520" t="s">
        <v>137</v>
      </c>
      <c r="K7520" t="s">
        <v>138</v>
      </c>
      <c r="L7520" t="s">
        <v>21500</v>
      </c>
      <c r="M7520" t="s">
        <v>21501</v>
      </c>
      <c r="N7520">
        <v>0.399166666</v>
      </c>
      <c r="O7520">
        <v>0</v>
      </c>
      <c r="P7520">
        <v>498</v>
      </c>
      <c r="Q7520">
        <v>0</v>
      </c>
      <c r="R7520">
        <v>0</v>
      </c>
      <c r="S7520">
        <v>0</v>
      </c>
      <c r="T7520">
        <v>49</v>
      </c>
      <c r="U7520">
        <v>0</v>
      </c>
      <c r="V7520">
        <v>0</v>
      </c>
      <c r="W7520">
        <v>0</v>
      </c>
      <c r="X7520">
        <v>50.106892215020679</v>
      </c>
      <c r="Y7520">
        <v>0</v>
      </c>
      <c r="Z7520">
        <v>0</v>
      </c>
      <c r="AA7520">
        <v>0</v>
      </c>
      <c r="AB7520">
        <v>8.6575421051000081</v>
      </c>
      <c r="AC7520">
        <v>0</v>
      </c>
      <c r="AD7520">
        <v>0</v>
      </c>
      <c r="AE7520">
        <v>58.764434320120685</v>
      </c>
    </row>
    <row r="7521" spans="1:31" x14ac:dyDescent="0.25">
      <c r="A7521">
        <v>2433923</v>
      </c>
      <c r="B7521">
        <v>1</v>
      </c>
      <c r="C7521" t="s">
        <v>80</v>
      </c>
      <c r="D7521" t="s">
        <v>92</v>
      </c>
      <c r="E7521" t="s">
        <v>178</v>
      </c>
      <c r="F7521" t="s">
        <v>6788</v>
      </c>
      <c r="G7521" t="s">
        <v>422</v>
      </c>
      <c r="H7521" t="s">
        <v>144</v>
      </c>
      <c r="I7521" t="s">
        <v>136</v>
      </c>
      <c r="J7521" t="s">
        <v>137</v>
      </c>
      <c r="K7521" t="s">
        <v>138</v>
      </c>
      <c r="L7521" t="s">
        <v>21502</v>
      </c>
      <c r="M7521" t="s">
        <v>21503</v>
      </c>
      <c r="N7521">
        <v>3.9116666659999999</v>
      </c>
      <c r="O7521">
        <v>0</v>
      </c>
      <c r="P7521">
        <v>933</v>
      </c>
      <c r="Q7521">
        <v>2</v>
      </c>
      <c r="R7521">
        <v>328</v>
      </c>
      <c r="S7521">
        <v>8</v>
      </c>
      <c r="T7521">
        <v>90</v>
      </c>
      <c r="U7521">
        <v>0</v>
      </c>
      <c r="V7521">
        <v>1</v>
      </c>
      <c r="W7521">
        <v>0</v>
      </c>
      <c r="X7521">
        <v>892.16483986657897</v>
      </c>
      <c r="Y7521">
        <v>2.6795991212987169</v>
      </c>
      <c r="Z7521">
        <v>195.82295655785327</v>
      </c>
      <c r="AA7521">
        <v>52.990007547261371</v>
      </c>
      <c r="AB7521">
        <v>502.99421622967503</v>
      </c>
      <c r="AC7521">
        <v>0</v>
      </c>
      <c r="AD7521">
        <v>85.16274896929751</v>
      </c>
      <c r="AE7521">
        <v>1731.8143682919649</v>
      </c>
    </row>
    <row r="7522" spans="1:31" x14ac:dyDescent="0.25">
      <c r="A7522">
        <v>2433591</v>
      </c>
      <c r="B7522">
        <v>1</v>
      </c>
      <c r="C7522" t="s">
        <v>80</v>
      </c>
      <c r="D7522" t="s">
        <v>95</v>
      </c>
      <c r="E7522" t="s">
        <v>132</v>
      </c>
      <c r="F7522" t="s">
        <v>21504</v>
      </c>
      <c r="G7522" t="s">
        <v>153</v>
      </c>
      <c r="H7522" t="s">
        <v>135</v>
      </c>
      <c r="I7522" t="s">
        <v>136</v>
      </c>
      <c r="J7522" t="s">
        <v>137</v>
      </c>
      <c r="K7522" t="s">
        <v>138</v>
      </c>
      <c r="L7522" t="s">
        <v>21505</v>
      </c>
      <c r="M7522" t="s">
        <v>21506</v>
      </c>
      <c r="N7522">
        <v>3.8202777769999998</v>
      </c>
      <c r="O7522">
        <v>0</v>
      </c>
      <c r="P7522">
        <v>4</v>
      </c>
      <c r="Q7522">
        <v>0</v>
      </c>
      <c r="R7522">
        <v>0</v>
      </c>
      <c r="S7522">
        <v>0</v>
      </c>
      <c r="T7522">
        <v>2</v>
      </c>
      <c r="U7522">
        <v>0</v>
      </c>
      <c r="V7522">
        <v>0</v>
      </c>
      <c r="W7522">
        <v>0</v>
      </c>
      <c r="X7522">
        <v>2.3521741350251357</v>
      </c>
      <c r="Y7522">
        <v>0</v>
      </c>
      <c r="Z7522">
        <v>0</v>
      </c>
      <c r="AA7522">
        <v>0</v>
      </c>
      <c r="AB7522">
        <v>23.948018355481231</v>
      </c>
      <c r="AC7522">
        <v>0</v>
      </c>
      <c r="AD7522">
        <v>0</v>
      </c>
      <c r="AE7522">
        <v>26.300192490506369</v>
      </c>
    </row>
    <row r="7523" spans="1:31" x14ac:dyDescent="0.25">
      <c r="A7523">
        <v>2434029</v>
      </c>
      <c r="B7523">
        <v>1</v>
      </c>
      <c r="C7523" t="s">
        <v>80</v>
      </c>
      <c r="D7523" t="s">
        <v>95</v>
      </c>
      <c r="E7523" t="s">
        <v>147</v>
      </c>
      <c r="F7523" t="s">
        <v>10390</v>
      </c>
      <c r="G7523" t="s">
        <v>175</v>
      </c>
      <c r="H7523" t="s">
        <v>135</v>
      </c>
      <c r="I7523" t="s">
        <v>136</v>
      </c>
      <c r="J7523" t="s">
        <v>137</v>
      </c>
      <c r="K7523" t="s">
        <v>138</v>
      </c>
      <c r="L7523" t="s">
        <v>21507</v>
      </c>
      <c r="M7523" t="s">
        <v>21508</v>
      </c>
      <c r="N7523">
        <v>2.1749999999999998</v>
      </c>
      <c r="O7523">
        <v>0</v>
      </c>
      <c r="P7523">
        <v>131</v>
      </c>
      <c r="Q7523">
        <v>0</v>
      </c>
      <c r="R7523">
        <v>0</v>
      </c>
      <c r="S7523">
        <v>0</v>
      </c>
      <c r="T7523">
        <v>3</v>
      </c>
      <c r="U7523">
        <v>0</v>
      </c>
      <c r="V7523">
        <v>0</v>
      </c>
      <c r="W7523">
        <v>0</v>
      </c>
      <c r="X7523">
        <v>98.952185636671828</v>
      </c>
      <c r="Y7523">
        <v>0</v>
      </c>
      <c r="Z7523">
        <v>0</v>
      </c>
      <c r="AA7523">
        <v>0</v>
      </c>
      <c r="AB7523">
        <v>1.5472061889495556E-2</v>
      </c>
      <c r="AC7523">
        <v>0</v>
      </c>
      <c r="AD7523">
        <v>0</v>
      </c>
      <c r="AE7523">
        <v>98.967657698561325</v>
      </c>
    </row>
    <row r="7524" spans="1:31" x14ac:dyDescent="0.25">
      <c r="A7524">
        <v>2434069</v>
      </c>
      <c r="B7524">
        <v>1</v>
      </c>
      <c r="C7524" t="s">
        <v>80</v>
      </c>
      <c r="D7524" t="s">
        <v>96</v>
      </c>
      <c r="E7524" t="s">
        <v>147</v>
      </c>
      <c r="F7524" t="s">
        <v>21509</v>
      </c>
      <c r="G7524" t="s">
        <v>214</v>
      </c>
      <c r="H7524" t="s">
        <v>135</v>
      </c>
      <c r="I7524" t="s">
        <v>136</v>
      </c>
      <c r="J7524" t="s">
        <v>137</v>
      </c>
      <c r="K7524" t="s">
        <v>138</v>
      </c>
      <c r="L7524" t="s">
        <v>21510</v>
      </c>
      <c r="M7524" t="s">
        <v>21511</v>
      </c>
      <c r="N7524">
        <v>4.6408333329999998</v>
      </c>
      <c r="O7524">
        <v>0</v>
      </c>
      <c r="P7524">
        <v>71</v>
      </c>
      <c r="Q7524">
        <v>0</v>
      </c>
      <c r="R7524">
        <v>0</v>
      </c>
      <c r="S7524">
        <v>0</v>
      </c>
      <c r="T7524">
        <v>5</v>
      </c>
      <c r="U7524">
        <v>0</v>
      </c>
      <c r="V7524">
        <v>0</v>
      </c>
      <c r="W7524">
        <v>0</v>
      </c>
      <c r="X7524">
        <v>98.696040991137863</v>
      </c>
      <c r="Y7524">
        <v>0</v>
      </c>
      <c r="Z7524">
        <v>0</v>
      </c>
      <c r="AA7524">
        <v>0</v>
      </c>
      <c r="AB7524">
        <v>41.132253316870248</v>
      </c>
      <c r="AC7524">
        <v>0</v>
      </c>
      <c r="AD7524">
        <v>0</v>
      </c>
      <c r="AE7524">
        <v>139.82829430800811</v>
      </c>
    </row>
    <row r="7525" spans="1:31" x14ac:dyDescent="0.25">
      <c r="A7525">
        <v>2433382</v>
      </c>
      <c r="B7525">
        <v>1</v>
      </c>
      <c r="C7525" t="s">
        <v>80</v>
      </c>
      <c r="D7525" t="s">
        <v>107</v>
      </c>
      <c r="E7525" t="s">
        <v>132</v>
      </c>
      <c r="F7525" t="s">
        <v>21512</v>
      </c>
      <c r="G7525" t="s">
        <v>153</v>
      </c>
      <c r="H7525" t="s">
        <v>135</v>
      </c>
      <c r="I7525" t="s">
        <v>136</v>
      </c>
      <c r="J7525" t="s">
        <v>137</v>
      </c>
      <c r="K7525" t="s">
        <v>138</v>
      </c>
      <c r="L7525" t="s">
        <v>21513</v>
      </c>
      <c r="M7525" t="s">
        <v>21514</v>
      </c>
      <c r="N7525">
        <v>1.3544444440000001</v>
      </c>
      <c r="O7525">
        <v>0</v>
      </c>
      <c r="P7525">
        <v>2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1.4750088005892152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1.4750088005892152</v>
      </c>
    </row>
    <row r="7526" spans="1:31" x14ac:dyDescent="0.25">
      <c r="A7526">
        <v>2433279</v>
      </c>
      <c r="B7526">
        <v>1</v>
      </c>
      <c r="C7526" t="s">
        <v>80</v>
      </c>
      <c r="D7526" t="s">
        <v>82</v>
      </c>
      <c r="E7526" t="s">
        <v>132</v>
      </c>
      <c r="F7526" t="s">
        <v>21515</v>
      </c>
      <c r="G7526" t="s">
        <v>153</v>
      </c>
      <c r="H7526" t="s">
        <v>135</v>
      </c>
      <c r="I7526" t="s">
        <v>136</v>
      </c>
      <c r="J7526" t="s">
        <v>137</v>
      </c>
      <c r="K7526" t="s">
        <v>138</v>
      </c>
      <c r="L7526" t="s">
        <v>21516</v>
      </c>
      <c r="M7526" t="s">
        <v>21517</v>
      </c>
      <c r="N7526">
        <v>1.7180555550000001</v>
      </c>
      <c r="O7526">
        <v>0</v>
      </c>
      <c r="P7526">
        <v>11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3.3332799043162167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3.3332799043162167</v>
      </c>
    </row>
    <row r="7527" spans="1:31" x14ac:dyDescent="0.25">
      <c r="A7527">
        <v>2433920</v>
      </c>
      <c r="B7527">
        <v>1</v>
      </c>
      <c r="C7527" t="s">
        <v>80</v>
      </c>
      <c r="D7527" t="s">
        <v>101</v>
      </c>
      <c r="E7527" t="s">
        <v>178</v>
      </c>
      <c r="F7527" t="s">
        <v>21518</v>
      </c>
      <c r="G7527" t="s">
        <v>143</v>
      </c>
      <c r="H7527" t="s">
        <v>144</v>
      </c>
      <c r="I7527" t="s">
        <v>136</v>
      </c>
      <c r="J7527" t="s">
        <v>137</v>
      </c>
      <c r="K7527" t="s">
        <v>138</v>
      </c>
      <c r="L7527" t="s">
        <v>21519</v>
      </c>
      <c r="M7527" t="s">
        <v>21520</v>
      </c>
      <c r="N7527">
        <v>0.696111111</v>
      </c>
      <c r="O7527">
        <v>0</v>
      </c>
      <c r="P7527">
        <v>3787</v>
      </c>
      <c r="Q7527">
        <v>0</v>
      </c>
      <c r="R7527">
        <v>2</v>
      </c>
      <c r="S7527">
        <v>1</v>
      </c>
      <c r="T7527">
        <v>148</v>
      </c>
      <c r="U7527">
        <v>0</v>
      </c>
      <c r="V7527">
        <v>0</v>
      </c>
      <c r="W7527">
        <v>0</v>
      </c>
      <c r="X7527">
        <v>412.43845305261237</v>
      </c>
      <c r="Y7527">
        <v>0</v>
      </c>
      <c r="Z7527">
        <v>1.6463252532540003E-2</v>
      </c>
      <c r="AA7527">
        <v>3.1525465152730683</v>
      </c>
      <c r="AB7527">
        <v>194.1699176920132</v>
      </c>
      <c r="AC7527">
        <v>0</v>
      </c>
      <c r="AD7527">
        <v>0</v>
      </c>
      <c r="AE7527">
        <v>609.77738051243114</v>
      </c>
    </row>
    <row r="7528" spans="1:31" x14ac:dyDescent="0.25">
      <c r="A7528">
        <v>2433465</v>
      </c>
      <c r="B7528">
        <v>1</v>
      </c>
      <c r="C7528" t="s">
        <v>81</v>
      </c>
      <c r="D7528" t="s">
        <v>126</v>
      </c>
      <c r="E7528" t="s">
        <v>141</v>
      </c>
      <c r="F7528" t="s">
        <v>4489</v>
      </c>
      <c r="G7528" t="s">
        <v>187</v>
      </c>
      <c r="H7528" t="s">
        <v>144</v>
      </c>
      <c r="I7528" t="s">
        <v>136</v>
      </c>
      <c r="J7528" t="s">
        <v>137</v>
      </c>
      <c r="K7528" t="s">
        <v>164</v>
      </c>
      <c r="L7528" t="s">
        <v>21521</v>
      </c>
      <c r="M7528" t="s">
        <v>21522</v>
      </c>
      <c r="N7528">
        <v>1.1783333330000001</v>
      </c>
      <c r="O7528">
        <v>0</v>
      </c>
      <c r="P7528">
        <v>208</v>
      </c>
      <c r="Q7528">
        <v>0</v>
      </c>
      <c r="R7528">
        <v>27</v>
      </c>
      <c r="S7528">
        <v>0</v>
      </c>
      <c r="T7528">
        <v>8</v>
      </c>
      <c r="U7528">
        <v>0</v>
      </c>
      <c r="V7528">
        <v>0</v>
      </c>
      <c r="W7528">
        <v>0</v>
      </c>
      <c r="X7528">
        <v>36.332120908080391</v>
      </c>
      <c r="Y7528">
        <v>0</v>
      </c>
      <c r="Z7528">
        <v>1.6432021487699136</v>
      </c>
      <c r="AA7528">
        <v>0</v>
      </c>
      <c r="AB7528">
        <v>6.1563280070518633</v>
      </c>
      <c r="AC7528">
        <v>0</v>
      </c>
      <c r="AD7528">
        <v>0</v>
      </c>
      <c r="AE7528">
        <v>44.131651063902169</v>
      </c>
    </row>
    <row r="7529" spans="1:31" x14ac:dyDescent="0.25">
      <c r="A7529">
        <v>2434129</v>
      </c>
      <c r="B7529">
        <v>1</v>
      </c>
      <c r="C7529" t="s">
        <v>80</v>
      </c>
      <c r="D7529" t="s">
        <v>111</v>
      </c>
      <c r="E7529" t="s">
        <v>132</v>
      </c>
      <c r="F7529" t="s">
        <v>21523</v>
      </c>
      <c r="G7529" t="s">
        <v>153</v>
      </c>
      <c r="H7529" t="s">
        <v>135</v>
      </c>
      <c r="I7529" t="s">
        <v>136</v>
      </c>
      <c r="J7529" t="s">
        <v>137</v>
      </c>
      <c r="K7529" t="s">
        <v>138</v>
      </c>
      <c r="L7529" t="s">
        <v>21524</v>
      </c>
      <c r="M7529" t="s">
        <v>21525</v>
      </c>
      <c r="N7529">
        <v>1.2088888879999999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1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1.6596642376837136</v>
      </c>
      <c r="AC7529">
        <v>0</v>
      </c>
      <c r="AD7529">
        <v>0</v>
      </c>
      <c r="AE7529">
        <v>1.6596642376837136</v>
      </c>
    </row>
    <row r="7530" spans="1:31" x14ac:dyDescent="0.25">
      <c r="A7530">
        <v>2433986</v>
      </c>
      <c r="B7530">
        <v>1</v>
      </c>
      <c r="C7530" t="s">
        <v>81</v>
      </c>
      <c r="D7530" t="s">
        <v>122</v>
      </c>
      <c r="E7530" t="s">
        <v>141</v>
      </c>
      <c r="F7530" t="s">
        <v>9642</v>
      </c>
      <c r="G7530" t="s">
        <v>143</v>
      </c>
      <c r="H7530" t="s">
        <v>144</v>
      </c>
      <c r="I7530" t="s">
        <v>136</v>
      </c>
      <c r="J7530" t="s">
        <v>137</v>
      </c>
      <c r="K7530" t="s">
        <v>138</v>
      </c>
      <c r="L7530" t="s">
        <v>21526</v>
      </c>
      <c r="M7530" t="s">
        <v>21527</v>
      </c>
      <c r="N7530">
        <v>1.0405555550000001</v>
      </c>
      <c r="O7530">
        <v>0</v>
      </c>
      <c r="P7530">
        <v>134</v>
      </c>
      <c r="Q7530">
        <v>0</v>
      </c>
      <c r="R7530">
        <v>0</v>
      </c>
      <c r="S7530">
        <v>3</v>
      </c>
      <c r="T7530">
        <v>15</v>
      </c>
      <c r="U7530">
        <v>0</v>
      </c>
      <c r="V7530">
        <v>0</v>
      </c>
      <c r="W7530">
        <v>0</v>
      </c>
      <c r="X7530">
        <v>17.62596398591797</v>
      </c>
      <c r="Y7530">
        <v>0</v>
      </c>
      <c r="Z7530">
        <v>0</v>
      </c>
      <c r="AA7530">
        <v>5.1563757256367326</v>
      </c>
      <c r="AB7530">
        <v>9.9251630454901569</v>
      </c>
      <c r="AC7530">
        <v>0</v>
      </c>
      <c r="AD7530">
        <v>0</v>
      </c>
      <c r="AE7530">
        <v>32.707502757044857</v>
      </c>
    </row>
    <row r="7531" spans="1:31" x14ac:dyDescent="0.25">
      <c r="A7531">
        <v>2433445</v>
      </c>
      <c r="B7531">
        <v>1</v>
      </c>
      <c r="C7531" t="s">
        <v>80</v>
      </c>
      <c r="D7531" t="s">
        <v>103</v>
      </c>
      <c r="E7531" t="s">
        <v>161</v>
      </c>
      <c r="F7531" t="s">
        <v>21528</v>
      </c>
      <c r="G7531" t="s">
        <v>355</v>
      </c>
      <c r="H7531" t="s">
        <v>144</v>
      </c>
      <c r="I7531" t="s">
        <v>136</v>
      </c>
      <c r="J7531" t="s">
        <v>137</v>
      </c>
      <c r="K7531" t="s">
        <v>164</v>
      </c>
      <c r="L7531" t="s">
        <v>21529</v>
      </c>
      <c r="M7531" t="s">
        <v>21530</v>
      </c>
      <c r="N7531">
        <v>6.1622222219999996</v>
      </c>
      <c r="O7531">
        <v>0</v>
      </c>
      <c r="P7531">
        <v>434</v>
      </c>
      <c r="Q7531">
        <v>0</v>
      </c>
      <c r="R7531">
        <v>0</v>
      </c>
      <c r="S7531">
        <v>0</v>
      </c>
      <c r="T7531">
        <v>24</v>
      </c>
      <c r="U7531">
        <v>0</v>
      </c>
      <c r="V7531">
        <v>0</v>
      </c>
      <c r="W7531">
        <v>0</v>
      </c>
      <c r="X7531">
        <v>728.37177291147157</v>
      </c>
      <c r="Y7531">
        <v>0</v>
      </c>
      <c r="Z7531">
        <v>0</v>
      </c>
      <c r="AA7531">
        <v>0</v>
      </c>
      <c r="AB7531">
        <v>1159.3095702813666</v>
      </c>
      <c r="AC7531">
        <v>0</v>
      </c>
      <c r="AD7531">
        <v>0</v>
      </c>
      <c r="AE7531">
        <v>1887.6813431928381</v>
      </c>
    </row>
    <row r="7532" spans="1:31" x14ac:dyDescent="0.25">
      <c r="A7532">
        <v>2434112</v>
      </c>
      <c r="B7532">
        <v>1</v>
      </c>
      <c r="C7532" t="s">
        <v>80</v>
      </c>
      <c r="D7532" t="s">
        <v>92</v>
      </c>
      <c r="E7532" t="s">
        <v>132</v>
      </c>
      <c r="F7532" t="s">
        <v>21531</v>
      </c>
      <c r="G7532" t="s">
        <v>134</v>
      </c>
      <c r="H7532" t="s">
        <v>135</v>
      </c>
      <c r="I7532" t="s">
        <v>136</v>
      </c>
      <c r="J7532" t="s">
        <v>137</v>
      </c>
      <c r="K7532" t="s">
        <v>138</v>
      </c>
      <c r="L7532" t="s">
        <v>21532</v>
      </c>
      <c r="M7532" t="s">
        <v>21533</v>
      </c>
      <c r="N7532">
        <v>1.8969444440000001</v>
      </c>
      <c r="O7532">
        <v>0</v>
      </c>
      <c r="P7532">
        <v>1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2.838873642151865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2.838873642151865</v>
      </c>
    </row>
    <row r="7533" spans="1:31" x14ac:dyDescent="0.25">
      <c r="A7533">
        <v>2434086</v>
      </c>
      <c r="B7533">
        <v>1</v>
      </c>
      <c r="C7533" t="s">
        <v>81</v>
      </c>
      <c r="D7533" t="s">
        <v>128</v>
      </c>
      <c r="E7533" t="s">
        <v>147</v>
      </c>
      <c r="F7533" t="s">
        <v>21534</v>
      </c>
      <c r="G7533" t="s">
        <v>171</v>
      </c>
      <c r="H7533" t="s">
        <v>135</v>
      </c>
      <c r="I7533" t="s">
        <v>136</v>
      </c>
      <c r="J7533" t="s">
        <v>137</v>
      </c>
      <c r="K7533" t="s">
        <v>138</v>
      </c>
      <c r="L7533" t="s">
        <v>21535</v>
      </c>
      <c r="M7533" t="s">
        <v>21536</v>
      </c>
      <c r="N7533">
        <v>1.486111111</v>
      </c>
      <c r="O7533">
        <v>0</v>
      </c>
      <c r="P7533">
        <v>1</v>
      </c>
      <c r="Q7533">
        <v>0</v>
      </c>
      <c r="R7533">
        <v>1</v>
      </c>
      <c r="S7533">
        <v>0</v>
      </c>
      <c r="T7533">
        <v>1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0.51370089946189446</v>
      </c>
      <c r="AA7533">
        <v>0</v>
      </c>
      <c r="AB7533">
        <v>0</v>
      </c>
      <c r="AC7533">
        <v>0</v>
      </c>
      <c r="AD7533">
        <v>0</v>
      </c>
      <c r="AE7533">
        <v>0.51370089946189446</v>
      </c>
    </row>
    <row r="7534" spans="1:31" x14ac:dyDescent="0.25">
      <c r="A7534">
        <v>2434149</v>
      </c>
      <c r="B7534">
        <v>1</v>
      </c>
      <c r="C7534" t="s">
        <v>80</v>
      </c>
      <c r="D7534" t="s">
        <v>82</v>
      </c>
      <c r="E7534" t="s">
        <v>132</v>
      </c>
      <c r="F7534" t="s">
        <v>21537</v>
      </c>
      <c r="G7534" t="s">
        <v>153</v>
      </c>
      <c r="H7534" t="s">
        <v>135</v>
      </c>
      <c r="I7534" t="s">
        <v>136</v>
      </c>
      <c r="J7534" t="s">
        <v>137</v>
      </c>
      <c r="K7534" t="s">
        <v>138</v>
      </c>
      <c r="L7534" t="s">
        <v>21538</v>
      </c>
      <c r="M7534" t="s">
        <v>21539</v>
      </c>
      <c r="N7534">
        <v>2.3152777769999999</v>
      </c>
      <c r="O7534">
        <v>0</v>
      </c>
      <c r="P7534">
        <v>8</v>
      </c>
      <c r="Q7534">
        <v>0</v>
      </c>
      <c r="R7534">
        <v>0</v>
      </c>
      <c r="S7534">
        <v>0</v>
      </c>
      <c r="T7534">
        <v>6</v>
      </c>
      <c r="U7534">
        <v>0</v>
      </c>
      <c r="V7534">
        <v>0</v>
      </c>
      <c r="W7534">
        <v>0</v>
      </c>
      <c r="X7534">
        <v>4.9157686568514718</v>
      </c>
      <c r="Y7534">
        <v>0</v>
      </c>
      <c r="Z7534">
        <v>0</v>
      </c>
      <c r="AA7534">
        <v>0</v>
      </c>
      <c r="AB7534">
        <v>12.20804850456466</v>
      </c>
      <c r="AC7534">
        <v>0</v>
      </c>
      <c r="AD7534">
        <v>0</v>
      </c>
      <c r="AE7534">
        <v>17.123817161416131</v>
      </c>
    </row>
    <row r="7535" spans="1:31" x14ac:dyDescent="0.25">
      <c r="A7535">
        <v>2433794</v>
      </c>
      <c r="B7535">
        <v>1</v>
      </c>
      <c r="C7535" t="s">
        <v>80</v>
      </c>
      <c r="D7535" t="s">
        <v>86</v>
      </c>
      <c r="E7535" t="s">
        <v>156</v>
      </c>
      <c r="F7535" t="s">
        <v>21540</v>
      </c>
      <c r="G7535" t="s">
        <v>355</v>
      </c>
      <c r="H7535" t="s">
        <v>135</v>
      </c>
      <c r="I7535" t="s">
        <v>136</v>
      </c>
      <c r="J7535" t="s">
        <v>137</v>
      </c>
      <c r="K7535" t="s">
        <v>164</v>
      </c>
      <c r="L7535" t="s">
        <v>21541</v>
      </c>
      <c r="M7535" t="s">
        <v>21542</v>
      </c>
      <c r="N7535">
        <v>2.1072222219999999</v>
      </c>
      <c r="O7535">
        <v>0</v>
      </c>
      <c r="P7535">
        <v>217</v>
      </c>
      <c r="Q7535">
        <v>0</v>
      </c>
      <c r="R7535">
        <v>1</v>
      </c>
      <c r="S7535">
        <v>0</v>
      </c>
      <c r="T7535">
        <v>15</v>
      </c>
      <c r="U7535">
        <v>0</v>
      </c>
      <c r="V7535">
        <v>0</v>
      </c>
      <c r="W7535">
        <v>0</v>
      </c>
      <c r="X7535">
        <v>245.79366535444439</v>
      </c>
      <c r="Y7535">
        <v>0</v>
      </c>
      <c r="Z7535">
        <v>2.1482262471422225E-3</v>
      </c>
      <c r="AA7535">
        <v>0</v>
      </c>
      <c r="AB7535">
        <v>74.051149146567852</v>
      </c>
      <c r="AC7535">
        <v>0</v>
      </c>
      <c r="AD7535">
        <v>0</v>
      </c>
      <c r="AE7535">
        <v>319.84696272725938</v>
      </c>
    </row>
    <row r="7536" spans="1:31" x14ac:dyDescent="0.25">
      <c r="A7536">
        <v>2433259</v>
      </c>
      <c r="B7536">
        <v>1</v>
      </c>
      <c r="C7536" t="s">
        <v>80</v>
      </c>
      <c r="D7536" t="s">
        <v>101</v>
      </c>
      <c r="E7536" t="s">
        <v>147</v>
      </c>
      <c r="F7536" t="s">
        <v>21543</v>
      </c>
      <c r="G7536" t="s">
        <v>175</v>
      </c>
      <c r="H7536" t="s">
        <v>135</v>
      </c>
      <c r="I7536" t="s">
        <v>136</v>
      </c>
      <c r="J7536" t="s">
        <v>137</v>
      </c>
      <c r="K7536" t="s">
        <v>138</v>
      </c>
      <c r="L7536" t="s">
        <v>21544</v>
      </c>
      <c r="M7536" t="s">
        <v>21545</v>
      </c>
      <c r="N7536">
        <v>1.2297222219999999</v>
      </c>
      <c r="O7536">
        <v>0</v>
      </c>
      <c r="P7536">
        <v>19</v>
      </c>
      <c r="Q7536">
        <v>0</v>
      </c>
      <c r="R7536">
        <v>0</v>
      </c>
      <c r="S7536">
        <v>0</v>
      </c>
      <c r="T7536">
        <v>6</v>
      </c>
      <c r="U7536">
        <v>0</v>
      </c>
      <c r="V7536">
        <v>0</v>
      </c>
      <c r="W7536">
        <v>0</v>
      </c>
      <c r="X7536">
        <v>7.2459888463226889</v>
      </c>
      <c r="Y7536">
        <v>0</v>
      </c>
      <c r="Z7536">
        <v>0</v>
      </c>
      <c r="AA7536">
        <v>0</v>
      </c>
      <c r="AB7536">
        <v>95.777570745415403</v>
      </c>
      <c r="AC7536">
        <v>0</v>
      </c>
      <c r="AD7536">
        <v>0</v>
      </c>
      <c r="AE7536">
        <v>103.02355959173809</v>
      </c>
    </row>
    <row r="7537" spans="1:31" x14ac:dyDescent="0.25">
      <c r="A7537">
        <v>2433757</v>
      </c>
      <c r="B7537">
        <v>1</v>
      </c>
      <c r="C7537" t="s">
        <v>80</v>
      </c>
      <c r="D7537" t="s">
        <v>111</v>
      </c>
      <c r="E7537" t="s">
        <v>132</v>
      </c>
      <c r="F7537" t="s">
        <v>21546</v>
      </c>
      <c r="G7537" t="s">
        <v>198</v>
      </c>
      <c r="H7537" t="s">
        <v>135</v>
      </c>
      <c r="I7537" t="s">
        <v>136</v>
      </c>
      <c r="J7537" t="s">
        <v>137</v>
      </c>
      <c r="K7537" t="s">
        <v>138</v>
      </c>
      <c r="L7537" t="s">
        <v>21547</v>
      </c>
      <c r="M7537" t="s">
        <v>21548</v>
      </c>
      <c r="N7537">
        <v>7.3605555550000004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1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22.493070118604699</v>
      </c>
      <c r="AC7537">
        <v>0</v>
      </c>
      <c r="AD7537">
        <v>0</v>
      </c>
      <c r="AE7537">
        <v>22.493070118604699</v>
      </c>
    </row>
    <row r="7538" spans="1:31" x14ac:dyDescent="0.25">
      <c r="A7538">
        <v>2433608</v>
      </c>
      <c r="B7538">
        <v>1</v>
      </c>
      <c r="C7538" t="s">
        <v>81</v>
      </c>
      <c r="D7538" t="s">
        <v>128</v>
      </c>
      <c r="E7538" t="s">
        <v>290</v>
      </c>
      <c r="F7538" t="s">
        <v>21549</v>
      </c>
      <c r="G7538" t="s">
        <v>308</v>
      </c>
      <c r="H7538" t="s">
        <v>135</v>
      </c>
      <c r="I7538" t="s">
        <v>136</v>
      </c>
      <c r="J7538" t="s">
        <v>137</v>
      </c>
      <c r="K7538" t="s">
        <v>138</v>
      </c>
      <c r="L7538" t="s">
        <v>21550</v>
      </c>
      <c r="M7538" t="s">
        <v>21551</v>
      </c>
      <c r="N7538">
        <v>2.7741666660000002</v>
      </c>
      <c r="O7538">
        <v>0</v>
      </c>
      <c r="P7538">
        <v>52</v>
      </c>
      <c r="Q7538">
        <v>0</v>
      </c>
      <c r="R7538">
        <v>0</v>
      </c>
      <c r="S7538">
        <v>0</v>
      </c>
      <c r="T7538">
        <v>1</v>
      </c>
      <c r="U7538">
        <v>0</v>
      </c>
      <c r="V7538">
        <v>0</v>
      </c>
      <c r="W7538">
        <v>0</v>
      </c>
      <c r="X7538">
        <v>36.573590386736782</v>
      </c>
      <c r="Y7538">
        <v>0</v>
      </c>
      <c r="Z7538">
        <v>0</v>
      </c>
      <c r="AA7538">
        <v>0</v>
      </c>
      <c r="AB7538">
        <v>5.5501443379073176</v>
      </c>
      <c r="AC7538">
        <v>0</v>
      </c>
      <c r="AD7538">
        <v>0</v>
      </c>
      <c r="AE7538">
        <v>42.123734724644102</v>
      </c>
    </row>
    <row r="7539" spans="1:31" x14ac:dyDescent="0.25">
      <c r="A7539">
        <v>2433508</v>
      </c>
      <c r="B7539">
        <v>1</v>
      </c>
      <c r="C7539" t="s">
        <v>81</v>
      </c>
      <c r="D7539" t="s">
        <v>128</v>
      </c>
      <c r="E7539" t="s">
        <v>132</v>
      </c>
      <c r="F7539" t="s">
        <v>21552</v>
      </c>
      <c r="G7539" t="s">
        <v>134</v>
      </c>
      <c r="H7539" t="s">
        <v>135</v>
      </c>
      <c r="I7539" t="s">
        <v>136</v>
      </c>
      <c r="J7539" t="s">
        <v>137</v>
      </c>
      <c r="K7539" t="s">
        <v>138</v>
      </c>
      <c r="L7539" t="s">
        <v>21553</v>
      </c>
      <c r="M7539" t="s">
        <v>21554</v>
      </c>
      <c r="N7539">
        <v>2.1144444440000001</v>
      </c>
      <c r="O7539">
        <v>0</v>
      </c>
      <c r="P7539">
        <v>3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3.8024679212032355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3.8024679212032355</v>
      </c>
    </row>
    <row r="7540" spans="1:31" x14ac:dyDescent="0.25">
      <c r="A7540">
        <v>2434427</v>
      </c>
      <c r="B7540">
        <v>1</v>
      </c>
      <c r="C7540" t="s">
        <v>81</v>
      </c>
      <c r="D7540" t="s">
        <v>119</v>
      </c>
      <c r="E7540" t="s">
        <v>178</v>
      </c>
      <c r="F7540" t="s">
        <v>21555</v>
      </c>
      <c r="G7540" t="s">
        <v>143</v>
      </c>
      <c r="H7540" t="s">
        <v>144</v>
      </c>
      <c r="I7540" t="s">
        <v>136</v>
      </c>
      <c r="J7540" t="s">
        <v>137</v>
      </c>
      <c r="K7540" t="s">
        <v>138</v>
      </c>
      <c r="L7540" t="s">
        <v>21556</v>
      </c>
      <c r="M7540" t="s">
        <v>21557</v>
      </c>
      <c r="N7540">
        <v>0.234444444</v>
      </c>
      <c r="O7540">
        <v>3</v>
      </c>
      <c r="P7540">
        <v>515</v>
      </c>
      <c r="Q7540">
        <v>55</v>
      </c>
      <c r="R7540">
        <v>122</v>
      </c>
      <c r="S7540">
        <v>4</v>
      </c>
      <c r="T7540">
        <v>21</v>
      </c>
      <c r="U7540">
        <v>0</v>
      </c>
      <c r="V7540">
        <v>0</v>
      </c>
      <c r="W7540">
        <v>0.16324332278589998</v>
      </c>
      <c r="X7540">
        <v>15.078897554278695</v>
      </c>
      <c r="Y7540">
        <v>5.7173148551982553</v>
      </c>
      <c r="Z7540">
        <v>13.013181789218734</v>
      </c>
      <c r="AA7540">
        <v>4.2110138799941268</v>
      </c>
      <c r="AB7540">
        <v>3.22219729387787</v>
      </c>
      <c r="AC7540">
        <v>0</v>
      </c>
      <c r="AD7540">
        <v>0</v>
      </c>
      <c r="AE7540">
        <v>41.405848695353583</v>
      </c>
    </row>
    <row r="7541" spans="1:31" x14ac:dyDescent="0.25">
      <c r="A7541">
        <v>2434782</v>
      </c>
      <c r="B7541">
        <v>1</v>
      </c>
      <c r="C7541" t="s">
        <v>80</v>
      </c>
      <c r="D7541" t="s">
        <v>106</v>
      </c>
      <c r="E7541" t="s">
        <v>147</v>
      </c>
      <c r="F7541" t="s">
        <v>21558</v>
      </c>
      <c r="G7541" t="s">
        <v>171</v>
      </c>
      <c r="H7541" t="s">
        <v>135</v>
      </c>
      <c r="I7541" t="s">
        <v>136</v>
      </c>
      <c r="J7541" t="s">
        <v>137</v>
      </c>
      <c r="K7541" t="s">
        <v>138</v>
      </c>
      <c r="L7541" t="s">
        <v>21559</v>
      </c>
      <c r="M7541" t="s">
        <v>21560</v>
      </c>
      <c r="N7541">
        <v>1.3525</v>
      </c>
      <c r="O7541">
        <v>0</v>
      </c>
      <c r="P7541">
        <v>4</v>
      </c>
      <c r="Q7541">
        <v>0</v>
      </c>
      <c r="R7541">
        <v>1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0.53480464755422996</v>
      </c>
      <c r="Y7541">
        <v>0</v>
      </c>
      <c r="Z7541">
        <v>1.1482063050666669E-4</v>
      </c>
      <c r="AA7541">
        <v>0</v>
      </c>
      <c r="AB7541">
        <v>0</v>
      </c>
      <c r="AC7541">
        <v>0</v>
      </c>
      <c r="AD7541">
        <v>0</v>
      </c>
      <c r="AE7541">
        <v>0.53491946818473668</v>
      </c>
    </row>
    <row r="7542" spans="1:31" x14ac:dyDescent="0.25">
      <c r="A7542">
        <v>2434287</v>
      </c>
      <c r="B7542">
        <v>1</v>
      </c>
      <c r="C7542" t="s">
        <v>81</v>
      </c>
      <c r="D7542" t="s">
        <v>113</v>
      </c>
      <c r="E7542" t="s">
        <v>178</v>
      </c>
      <c r="F7542" t="s">
        <v>21561</v>
      </c>
      <c r="G7542" t="s">
        <v>187</v>
      </c>
      <c r="H7542" t="s">
        <v>144</v>
      </c>
      <c r="I7542" t="s">
        <v>136</v>
      </c>
      <c r="J7542" t="s">
        <v>137</v>
      </c>
      <c r="K7542" t="s">
        <v>164</v>
      </c>
      <c r="L7542" t="s">
        <v>21562</v>
      </c>
      <c r="M7542" t="s">
        <v>21563</v>
      </c>
      <c r="N7542">
        <v>1.1869444440000001</v>
      </c>
      <c r="O7542">
        <v>0</v>
      </c>
      <c r="P7542">
        <v>7</v>
      </c>
      <c r="Q7542">
        <v>0</v>
      </c>
      <c r="R7542">
        <v>8</v>
      </c>
      <c r="S7542">
        <v>5</v>
      </c>
      <c r="T7542">
        <v>7</v>
      </c>
      <c r="U7542">
        <v>1</v>
      </c>
      <c r="V7542">
        <v>0</v>
      </c>
      <c r="W7542">
        <v>0</v>
      </c>
      <c r="X7542">
        <v>1.7911836361247122</v>
      </c>
      <c r="Y7542">
        <v>0</v>
      </c>
      <c r="Z7542">
        <v>0.34906630070362921</v>
      </c>
      <c r="AA7542">
        <v>326.99213340992094</v>
      </c>
      <c r="AB7542">
        <v>14.9128571869844</v>
      </c>
      <c r="AC7542">
        <v>206.73714103272818</v>
      </c>
      <c r="AD7542">
        <v>0</v>
      </c>
      <c r="AE7542">
        <v>550.78238156646194</v>
      </c>
    </row>
    <row r="7543" spans="1:31" x14ac:dyDescent="0.25">
      <c r="A7543">
        <v>2434828</v>
      </c>
      <c r="B7543">
        <v>1</v>
      </c>
      <c r="C7543" t="s">
        <v>81</v>
      </c>
      <c r="D7543" t="s">
        <v>126</v>
      </c>
      <c r="E7543" t="s">
        <v>161</v>
      </c>
      <c r="F7543" t="s">
        <v>21564</v>
      </c>
      <c r="G7543" t="s">
        <v>256</v>
      </c>
      <c r="H7543" t="s">
        <v>144</v>
      </c>
      <c r="I7543" t="s">
        <v>136</v>
      </c>
      <c r="J7543" t="s">
        <v>137</v>
      </c>
      <c r="K7543" t="s">
        <v>138</v>
      </c>
      <c r="L7543" t="s">
        <v>21565</v>
      </c>
      <c r="M7543" t="s">
        <v>21566</v>
      </c>
      <c r="N7543">
        <v>1.7127777769999999</v>
      </c>
      <c r="O7543">
        <v>1</v>
      </c>
      <c r="P7543">
        <v>17</v>
      </c>
      <c r="Q7543">
        <v>7</v>
      </c>
      <c r="R7543">
        <v>3</v>
      </c>
      <c r="S7543">
        <v>0</v>
      </c>
      <c r="T7543">
        <v>1</v>
      </c>
      <c r="U7543">
        <v>0</v>
      </c>
      <c r="V7543">
        <v>0</v>
      </c>
      <c r="W7543">
        <v>0.52348448621851662</v>
      </c>
      <c r="X7543">
        <v>2.9538797427150261</v>
      </c>
      <c r="Y7543">
        <v>45.455352478093452</v>
      </c>
      <c r="Z7543">
        <v>1.7036131195761446</v>
      </c>
      <c r="AA7543">
        <v>0</v>
      </c>
      <c r="AB7543">
        <v>2.6952925024737775</v>
      </c>
      <c r="AC7543">
        <v>0</v>
      </c>
      <c r="AD7543">
        <v>0</v>
      </c>
      <c r="AE7543">
        <v>53.331622329076922</v>
      </c>
    </row>
    <row r="7544" spans="1:31" x14ac:dyDescent="0.25">
      <c r="A7544">
        <v>2434974</v>
      </c>
      <c r="B7544">
        <v>1</v>
      </c>
      <c r="C7544" t="s">
        <v>80</v>
      </c>
      <c r="D7544" t="s">
        <v>91</v>
      </c>
      <c r="E7544" t="s">
        <v>132</v>
      </c>
      <c r="F7544" t="s">
        <v>21567</v>
      </c>
      <c r="G7544" t="s">
        <v>134</v>
      </c>
      <c r="H7544" t="s">
        <v>135</v>
      </c>
      <c r="I7544" t="s">
        <v>136</v>
      </c>
      <c r="J7544" t="s">
        <v>137</v>
      </c>
      <c r="K7544" t="s">
        <v>138</v>
      </c>
      <c r="L7544" t="s">
        <v>21568</v>
      </c>
      <c r="M7544" t="s">
        <v>21569</v>
      </c>
      <c r="N7544">
        <v>0.48277777700000002</v>
      </c>
      <c r="O7544">
        <v>0</v>
      </c>
      <c r="P7544">
        <v>1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0.32007932603882278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0.32007932603882278</v>
      </c>
    </row>
    <row r="7545" spans="1:31" x14ac:dyDescent="0.25">
      <c r="A7545">
        <v>2434765</v>
      </c>
      <c r="B7545">
        <v>1</v>
      </c>
      <c r="C7545" t="s">
        <v>80</v>
      </c>
      <c r="D7545" t="s">
        <v>101</v>
      </c>
      <c r="E7545" t="s">
        <v>161</v>
      </c>
      <c r="F7545" t="s">
        <v>14710</v>
      </c>
      <c r="G7545" t="s">
        <v>256</v>
      </c>
      <c r="H7545" t="s">
        <v>144</v>
      </c>
      <c r="I7545" t="s">
        <v>136</v>
      </c>
      <c r="J7545" t="s">
        <v>137</v>
      </c>
      <c r="K7545" t="s">
        <v>138</v>
      </c>
      <c r="L7545" t="s">
        <v>21570</v>
      </c>
      <c r="M7545" t="s">
        <v>21571</v>
      </c>
      <c r="N7545">
        <v>1.1758333329999999</v>
      </c>
      <c r="O7545">
        <v>0</v>
      </c>
      <c r="P7545">
        <v>57</v>
      </c>
      <c r="Q7545">
        <v>0</v>
      </c>
      <c r="R7545">
        <v>0</v>
      </c>
      <c r="S7545">
        <v>1</v>
      </c>
      <c r="T7545">
        <v>0</v>
      </c>
      <c r="U7545">
        <v>0</v>
      </c>
      <c r="V7545">
        <v>0</v>
      </c>
      <c r="W7545">
        <v>0</v>
      </c>
      <c r="X7545">
        <v>22.544686421103016</v>
      </c>
      <c r="Y7545">
        <v>0</v>
      </c>
      <c r="Z7545">
        <v>0</v>
      </c>
      <c r="AA7545">
        <v>18.361847086002701</v>
      </c>
      <c r="AB7545">
        <v>0</v>
      </c>
      <c r="AC7545">
        <v>0</v>
      </c>
      <c r="AD7545">
        <v>0</v>
      </c>
      <c r="AE7545">
        <v>40.906533507105721</v>
      </c>
    </row>
    <row r="7546" spans="1:31" x14ac:dyDescent="0.25">
      <c r="A7546">
        <v>2434410</v>
      </c>
      <c r="B7546">
        <v>1</v>
      </c>
      <c r="C7546" t="s">
        <v>81</v>
      </c>
      <c r="D7546" t="s">
        <v>113</v>
      </c>
      <c r="E7546" t="s">
        <v>178</v>
      </c>
      <c r="F7546" t="s">
        <v>21572</v>
      </c>
      <c r="G7546" t="s">
        <v>187</v>
      </c>
      <c r="H7546" t="s">
        <v>144</v>
      </c>
      <c r="I7546" t="s">
        <v>136</v>
      </c>
      <c r="J7546" t="s">
        <v>137</v>
      </c>
      <c r="K7546" t="s">
        <v>164</v>
      </c>
      <c r="L7546" t="s">
        <v>21573</v>
      </c>
      <c r="M7546" t="s">
        <v>21574</v>
      </c>
      <c r="N7546">
        <v>3.3174999999999999</v>
      </c>
      <c r="O7546">
        <v>0</v>
      </c>
      <c r="P7546">
        <v>329</v>
      </c>
      <c r="Q7546">
        <v>0</v>
      </c>
      <c r="R7546">
        <v>31</v>
      </c>
      <c r="S7546">
        <v>6</v>
      </c>
      <c r="T7546">
        <v>12</v>
      </c>
      <c r="U7546">
        <v>0</v>
      </c>
      <c r="V7546">
        <v>0</v>
      </c>
      <c r="W7546">
        <v>0</v>
      </c>
      <c r="X7546">
        <v>241.21457664690419</v>
      </c>
      <c r="Y7546">
        <v>0</v>
      </c>
      <c r="Z7546">
        <v>2.263455726197761</v>
      </c>
      <c r="AA7546">
        <v>1566.0605196020663</v>
      </c>
      <c r="AB7546">
        <v>27.757659497944275</v>
      </c>
      <c r="AC7546">
        <v>0</v>
      </c>
      <c r="AD7546">
        <v>0</v>
      </c>
      <c r="AE7546">
        <v>1837.2962114731126</v>
      </c>
    </row>
    <row r="7547" spans="1:31" x14ac:dyDescent="0.25">
      <c r="A7547">
        <v>2434719</v>
      </c>
      <c r="B7547">
        <v>1</v>
      </c>
      <c r="C7547" t="s">
        <v>80</v>
      </c>
      <c r="D7547" t="s">
        <v>102</v>
      </c>
      <c r="E7547" t="s">
        <v>156</v>
      </c>
      <c r="F7547" t="s">
        <v>21575</v>
      </c>
      <c r="G7547" t="s">
        <v>158</v>
      </c>
      <c r="H7547" t="s">
        <v>135</v>
      </c>
      <c r="I7547" t="s">
        <v>136</v>
      </c>
      <c r="J7547" t="s">
        <v>137</v>
      </c>
      <c r="K7547" t="s">
        <v>138</v>
      </c>
      <c r="L7547" t="s">
        <v>21576</v>
      </c>
      <c r="M7547" t="s">
        <v>21577</v>
      </c>
      <c r="N7547">
        <v>1.365277777</v>
      </c>
      <c r="O7547">
        <v>0</v>
      </c>
      <c r="P7547">
        <v>1</v>
      </c>
      <c r="Q7547">
        <v>0</v>
      </c>
      <c r="R7547">
        <v>20</v>
      </c>
      <c r="S7547">
        <v>0</v>
      </c>
      <c r="T7547">
        <v>4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0.54985237135212228</v>
      </c>
      <c r="AA7547">
        <v>0</v>
      </c>
      <c r="AB7547">
        <v>4.968804446971844</v>
      </c>
      <c r="AC7547">
        <v>0</v>
      </c>
      <c r="AD7547">
        <v>0</v>
      </c>
      <c r="AE7547">
        <v>5.5186568183239659</v>
      </c>
    </row>
    <row r="7548" spans="1:31" x14ac:dyDescent="0.25">
      <c r="A7548">
        <v>2434218</v>
      </c>
      <c r="B7548">
        <v>1</v>
      </c>
      <c r="C7548" t="s">
        <v>81</v>
      </c>
      <c r="D7548" t="s">
        <v>128</v>
      </c>
      <c r="E7548" t="s">
        <v>132</v>
      </c>
      <c r="F7548" t="s">
        <v>21578</v>
      </c>
      <c r="G7548" t="s">
        <v>198</v>
      </c>
      <c r="H7548" t="s">
        <v>135</v>
      </c>
      <c r="I7548" t="s">
        <v>136</v>
      </c>
      <c r="J7548" t="s">
        <v>137</v>
      </c>
      <c r="K7548" t="s">
        <v>138</v>
      </c>
      <c r="L7548" t="s">
        <v>21579</v>
      </c>
      <c r="M7548" t="s">
        <v>21580</v>
      </c>
      <c r="N7548">
        <v>0.73222222199999998</v>
      </c>
      <c r="O7548">
        <v>0</v>
      </c>
      <c r="P7548">
        <v>13</v>
      </c>
      <c r="Q7548">
        <v>0</v>
      </c>
      <c r="R7548">
        <v>0</v>
      </c>
      <c r="S7548">
        <v>0</v>
      </c>
      <c r="T7548">
        <v>2</v>
      </c>
      <c r="U7548">
        <v>0</v>
      </c>
      <c r="V7548">
        <v>0</v>
      </c>
      <c r="W7548">
        <v>0</v>
      </c>
      <c r="X7548">
        <v>1.5213499453774624</v>
      </c>
      <c r="Y7548">
        <v>0</v>
      </c>
      <c r="Z7548">
        <v>0</v>
      </c>
      <c r="AA7548">
        <v>0</v>
      </c>
      <c r="AB7548">
        <v>2.2238343868577781E-3</v>
      </c>
      <c r="AC7548">
        <v>0</v>
      </c>
      <c r="AD7548">
        <v>0</v>
      </c>
      <c r="AE7548">
        <v>1.5235737797643201</v>
      </c>
    </row>
    <row r="7549" spans="1:31" x14ac:dyDescent="0.25">
      <c r="A7549">
        <v>2434327</v>
      </c>
      <c r="B7549">
        <v>1</v>
      </c>
      <c r="C7549" t="s">
        <v>80</v>
      </c>
      <c r="D7549" t="s">
        <v>93</v>
      </c>
      <c r="E7549" t="s">
        <v>178</v>
      </c>
      <c r="F7549" t="s">
        <v>21581</v>
      </c>
      <c r="G7549" t="s">
        <v>187</v>
      </c>
      <c r="H7549" t="s">
        <v>144</v>
      </c>
      <c r="I7549" t="s">
        <v>136</v>
      </c>
      <c r="J7549" t="s">
        <v>137</v>
      </c>
      <c r="K7549" t="s">
        <v>164</v>
      </c>
      <c r="L7549" t="s">
        <v>21582</v>
      </c>
      <c r="M7549" t="s">
        <v>21583</v>
      </c>
      <c r="N7549">
        <v>6.0391666659999999</v>
      </c>
      <c r="O7549">
        <v>4</v>
      </c>
      <c r="P7549">
        <v>3535</v>
      </c>
      <c r="Q7549">
        <v>114</v>
      </c>
      <c r="R7549">
        <v>934</v>
      </c>
      <c r="S7549">
        <v>54</v>
      </c>
      <c r="T7549">
        <v>751</v>
      </c>
      <c r="U7549">
        <v>2</v>
      </c>
      <c r="V7549">
        <v>0</v>
      </c>
      <c r="W7549">
        <v>13.464739740300232</v>
      </c>
      <c r="X7549">
        <v>3681.5107857266562</v>
      </c>
      <c r="Y7549">
        <v>1394.2055365827962</v>
      </c>
      <c r="Z7549">
        <v>2897.1836970086592</v>
      </c>
      <c r="AA7549">
        <v>1439.994764288625</v>
      </c>
      <c r="AB7549">
        <v>4121.9174908721152</v>
      </c>
      <c r="AC7549">
        <v>848.38512121169185</v>
      </c>
      <c r="AD7549">
        <v>0</v>
      </c>
      <c r="AE7549">
        <v>14396.662135430843</v>
      </c>
    </row>
    <row r="7550" spans="1:31" x14ac:dyDescent="0.25">
      <c r="A7550">
        <v>2434364</v>
      </c>
      <c r="B7550">
        <v>1</v>
      </c>
      <c r="C7550" t="s">
        <v>80</v>
      </c>
      <c r="D7550" t="s">
        <v>82</v>
      </c>
      <c r="E7550" t="s">
        <v>132</v>
      </c>
      <c r="F7550" t="s">
        <v>21584</v>
      </c>
      <c r="G7550" t="s">
        <v>134</v>
      </c>
      <c r="H7550" t="s">
        <v>135</v>
      </c>
      <c r="I7550" t="s">
        <v>136</v>
      </c>
      <c r="J7550" t="s">
        <v>137</v>
      </c>
      <c r="K7550" t="s">
        <v>138</v>
      </c>
      <c r="L7550" t="s">
        <v>21585</v>
      </c>
      <c r="M7550" t="s">
        <v>21586</v>
      </c>
      <c r="N7550">
        <v>2.1161111109999999</v>
      </c>
      <c r="O7550">
        <v>0</v>
      </c>
      <c r="P7550">
        <v>1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</row>
    <row r="7551" spans="1:31" x14ac:dyDescent="0.25">
      <c r="A7551">
        <v>2434344</v>
      </c>
      <c r="B7551">
        <v>1</v>
      </c>
      <c r="C7551" t="s">
        <v>80</v>
      </c>
      <c r="D7551" t="s">
        <v>96</v>
      </c>
      <c r="E7551" t="s">
        <v>132</v>
      </c>
      <c r="F7551" t="s">
        <v>21587</v>
      </c>
      <c r="G7551" t="s">
        <v>214</v>
      </c>
      <c r="H7551" t="s">
        <v>135</v>
      </c>
      <c r="I7551" t="s">
        <v>136</v>
      </c>
      <c r="J7551" t="s">
        <v>137</v>
      </c>
      <c r="K7551" t="s">
        <v>138</v>
      </c>
      <c r="L7551" t="s">
        <v>21588</v>
      </c>
      <c r="M7551" t="s">
        <v>21589</v>
      </c>
      <c r="N7551">
        <v>8.136666666</v>
      </c>
      <c r="O7551">
        <v>0</v>
      </c>
      <c r="P7551">
        <v>1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16.089819262778256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16.089819262778256</v>
      </c>
    </row>
    <row r="7552" spans="1:31" x14ac:dyDescent="0.25">
      <c r="A7552">
        <v>2434201</v>
      </c>
      <c r="B7552">
        <v>1</v>
      </c>
      <c r="C7552" t="s">
        <v>80</v>
      </c>
      <c r="D7552" t="s">
        <v>104</v>
      </c>
      <c r="E7552" t="s">
        <v>178</v>
      </c>
      <c r="F7552" t="s">
        <v>21590</v>
      </c>
      <c r="G7552" t="s">
        <v>143</v>
      </c>
      <c r="H7552" t="s">
        <v>144</v>
      </c>
      <c r="I7552" t="s">
        <v>136</v>
      </c>
      <c r="J7552" t="s">
        <v>137</v>
      </c>
      <c r="K7552" t="s">
        <v>138</v>
      </c>
      <c r="L7552" t="s">
        <v>21591</v>
      </c>
      <c r="M7552" t="s">
        <v>21592</v>
      </c>
      <c r="N7552">
        <v>0.209166666</v>
      </c>
      <c r="O7552">
        <v>102</v>
      </c>
      <c r="P7552">
        <v>6506</v>
      </c>
      <c r="Q7552">
        <v>101</v>
      </c>
      <c r="R7552">
        <v>175</v>
      </c>
      <c r="S7552">
        <v>34</v>
      </c>
      <c r="T7552">
        <v>929</v>
      </c>
      <c r="U7552">
        <v>9</v>
      </c>
      <c r="V7552">
        <v>1</v>
      </c>
      <c r="W7552">
        <v>6.0563129130980657</v>
      </c>
      <c r="X7552">
        <v>268.39757218311621</v>
      </c>
      <c r="Y7552">
        <v>21.99033220944974</v>
      </c>
      <c r="Z7552">
        <v>1.2580206078577956</v>
      </c>
      <c r="AA7552">
        <v>11.439282214186505</v>
      </c>
      <c r="AB7552">
        <v>71.473145168727029</v>
      </c>
      <c r="AC7552">
        <v>91.361346009152129</v>
      </c>
      <c r="AD7552">
        <v>0</v>
      </c>
      <c r="AE7552">
        <v>471.97601130558746</v>
      </c>
    </row>
    <row r="7553" spans="1:31" x14ac:dyDescent="0.25">
      <c r="A7553">
        <v>2434722</v>
      </c>
      <c r="B7553">
        <v>1</v>
      </c>
      <c r="C7553" t="s">
        <v>80</v>
      </c>
      <c r="D7553" t="s">
        <v>105</v>
      </c>
      <c r="E7553" t="s">
        <v>132</v>
      </c>
      <c r="F7553" t="s">
        <v>21593</v>
      </c>
      <c r="G7553" t="s">
        <v>198</v>
      </c>
      <c r="H7553" t="s">
        <v>135</v>
      </c>
      <c r="I7553" t="s">
        <v>136</v>
      </c>
      <c r="J7553" t="s">
        <v>137</v>
      </c>
      <c r="K7553" t="s">
        <v>138</v>
      </c>
      <c r="L7553" t="s">
        <v>21594</v>
      </c>
      <c r="M7553" t="s">
        <v>21595</v>
      </c>
      <c r="N7553">
        <v>2.9874999999999998</v>
      </c>
      <c r="O7553">
        <v>0</v>
      </c>
      <c r="P7553">
        <v>5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3.5310674402928961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3.5310674402928961</v>
      </c>
    </row>
    <row r="7554" spans="1:31" x14ac:dyDescent="0.25">
      <c r="A7554">
        <v>2434536</v>
      </c>
      <c r="B7554">
        <v>1</v>
      </c>
      <c r="C7554" t="s">
        <v>80</v>
      </c>
      <c r="D7554" t="s">
        <v>104</v>
      </c>
      <c r="E7554" t="s">
        <v>161</v>
      </c>
      <c r="F7554" t="s">
        <v>21596</v>
      </c>
      <c r="G7554" t="s">
        <v>4370</v>
      </c>
      <c r="H7554" t="s">
        <v>144</v>
      </c>
      <c r="I7554" t="s">
        <v>136</v>
      </c>
      <c r="J7554" t="s">
        <v>137</v>
      </c>
      <c r="K7554" t="s">
        <v>138</v>
      </c>
      <c r="L7554" t="s">
        <v>21597</v>
      </c>
      <c r="M7554" t="s">
        <v>21598</v>
      </c>
      <c r="N7554">
        <v>0.461388888</v>
      </c>
      <c r="O7554">
        <v>0</v>
      </c>
      <c r="P7554">
        <v>217</v>
      </c>
      <c r="Q7554">
        <v>0</v>
      </c>
      <c r="R7554">
        <v>7</v>
      </c>
      <c r="S7554">
        <v>0</v>
      </c>
      <c r="T7554">
        <v>18</v>
      </c>
      <c r="U7554">
        <v>0</v>
      </c>
      <c r="V7554">
        <v>1</v>
      </c>
      <c r="W7554">
        <v>0</v>
      </c>
      <c r="X7554">
        <v>24.014311049806967</v>
      </c>
      <c r="Y7554">
        <v>0</v>
      </c>
      <c r="Z7554">
        <v>0</v>
      </c>
      <c r="AA7554">
        <v>0</v>
      </c>
      <c r="AB7554">
        <v>2.2348986388500767</v>
      </c>
      <c r="AC7554">
        <v>0</v>
      </c>
      <c r="AD7554">
        <v>0</v>
      </c>
      <c r="AE7554">
        <v>26.249209688657043</v>
      </c>
    </row>
    <row r="7555" spans="1:31" x14ac:dyDescent="0.25">
      <c r="A7555">
        <v>2434822</v>
      </c>
      <c r="B7555">
        <v>1</v>
      </c>
      <c r="C7555" t="s">
        <v>80</v>
      </c>
      <c r="D7555" t="s">
        <v>88</v>
      </c>
      <c r="E7555" t="s">
        <v>132</v>
      </c>
      <c r="F7555" t="s">
        <v>21599</v>
      </c>
      <c r="G7555" t="s">
        <v>153</v>
      </c>
      <c r="H7555" t="s">
        <v>135</v>
      </c>
      <c r="I7555" t="s">
        <v>136</v>
      </c>
      <c r="J7555" t="s">
        <v>137</v>
      </c>
      <c r="K7555" t="s">
        <v>138</v>
      </c>
      <c r="L7555" t="s">
        <v>21600</v>
      </c>
      <c r="M7555" t="s">
        <v>21601</v>
      </c>
      <c r="N7555">
        <v>0.889444444</v>
      </c>
      <c r="O7555">
        <v>0</v>
      </c>
      <c r="P7555">
        <v>38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9.0006802697898713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9.0006802697898713</v>
      </c>
    </row>
    <row r="7556" spans="1:31" x14ac:dyDescent="0.25">
      <c r="A7556">
        <v>2434530</v>
      </c>
      <c r="B7556">
        <v>1</v>
      </c>
      <c r="C7556" t="s">
        <v>81</v>
      </c>
      <c r="D7556" t="s">
        <v>127</v>
      </c>
      <c r="E7556" t="s">
        <v>161</v>
      </c>
      <c r="F7556" t="s">
        <v>21602</v>
      </c>
      <c r="G7556" t="s">
        <v>256</v>
      </c>
      <c r="H7556" t="s">
        <v>144</v>
      </c>
      <c r="I7556" t="s">
        <v>136</v>
      </c>
      <c r="J7556" t="s">
        <v>137</v>
      </c>
      <c r="K7556" t="s">
        <v>138</v>
      </c>
      <c r="L7556" t="s">
        <v>21603</v>
      </c>
      <c r="M7556" t="s">
        <v>21604</v>
      </c>
      <c r="N7556">
        <v>3.1461111110000002</v>
      </c>
      <c r="O7556">
        <v>2</v>
      </c>
      <c r="P7556">
        <v>3</v>
      </c>
      <c r="Q7556">
        <v>64</v>
      </c>
      <c r="R7556">
        <v>41</v>
      </c>
      <c r="S7556">
        <v>7</v>
      </c>
      <c r="T7556">
        <v>3</v>
      </c>
      <c r="U7556">
        <v>0</v>
      </c>
      <c r="V7556">
        <v>0</v>
      </c>
      <c r="W7556">
        <v>2.7531528916166712</v>
      </c>
      <c r="X7556">
        <v>0</v>
      </c>
      <c r="Y7556">
        <v>27.354424989360389</v>
      </c>
      <c r="Z7556">
        <v>28.018673093584237</v>
      </c>
      <c r="AA7556">
        <v>18.478489540653058</v>
      </c>
      <c r="AB7556">
        <v>6.3196509439307329</v>
      </c>
      <c r="AC7556">
        <v>0</v>
      </c>
      <c r="AD7556">
        <v>0</v>
      </c>
      <c r="AE7556">
        <v>82.924391459145099</v>
      </c>
    </row>
    <row r="7557" spans="1:31" x14ac:dyDescent="0.25">
      <c r="A7557">
        <v>2434387</v>
      </c>
      <c r="B7557">
        <v>1</v>
      </c>
      <c r="C7557" t="s">
        <v>80</v>
      </c>
      <c r="D7557" t="s">
        <v>89</v>
      </c>
      <c r="E7557" t="s">
        <v>156</v>
      </c>
      <c r="F7557" t="s">
        <v>21605</v>
      </c>
      <c r="G7557" t="s">
        <v>355</v>
      </c>
      <c r="H7557" t="s">
        <v>135</v>
      </c>
      <c r="I7557" t="s">
        <v>136</v>
      </c>
      <c r="J7557" t="s">
        <v>137</v>
      </c>
      <c r="K7557" t="s">
        <v>164</v>
      </c>
      <c r="L7557" t="s">
        <v>21606</v>
      </c>
      <c r="M7557" t="s">
        <v>21607</v>
      </c>
      <c r="N7557">
        <v>1.4041666660000001</v>
      </c>
      <c r="O7557">
        <v>0</v>
      </c>
      <c r="P7557">
        <v>65</v>
      </c>
      <c r="Q7557">
        <v>0</v>
      </c>
      <c r="R7557">
        <v>27</v>
      </c>
      <c r="S7557">
        <v>0</v>
      </c>
      <c r="T7557">
        <v>13</v>
      </c>
      <c r="U7557">
        <v>0</v>
      </c>
      <c r="V7557">
        <v>0</v>
      </c>
      <c r="W7557">
        <v>0</v>
      </c>
      <c r="X7557">
        <v>44.866241515635359</v>
      </c>
      <c r="Y7557">
        <v>0</v>
      </c>
      <c r="Z7557">
        <v>0.82699661295069593</v>
      </c>
      <c r="AA7557">
        <v>0</v>
      </c>
      <c r="AB7557">
        <v>22.157875701001085</v>
      </c>
      <c r="AC7557">
        <v>0</v>
      </c>
      <c r="AD7557">
        <v>0</v>
      </c>
      <c r="AE7557">
        <v>67.851113829587135</v>
      </c>
    </row>
    <row r="7558" spans="1:31" x14ac:dyDescent="0.25">
      <c r="A7558">
        <v>2434785</v>
      </c>
      <c r="B7558">
        <v>1</v>
      </c>
      <c r="C7558" t="s">
        <v>80</v>
      </c>
      <c r="D7558" t="s">
        <v>94</v>
      </c>
      <c r="E7558" t="s">
        <v>161</v>
      </c>
      <c r="F7558" t="s">
        <v>21608</v>
      </c>
      <c r="G7558" t="s">
        <v>256</v>
      </c>
      <c r="H7558" t="s">
        <v>144</v>
      </c>
      <c r="I7558" t="s">
        <v>136</v>
      </c>
      <c r="J7558" t="s">
        <v>137</v>
      </c>
      <c r="K7558" t="s">
        <v>138</v>
      </c>
      <c r="L7558" t="s">
        <v>21609</v>
      </c>
      <c r="M7558" t="s">
        <v>21610</v>
      </c>
      <c r="N7558">
        <v>2.4141666659999999</v>
      </c>
      <c r="O7558">
        <v>1</v>
      </c>
      <c r="P7558">
        <v>0</v>
      </c>
      <c r="Q7558">
        <v>5</v>
      </c>
      <c r="R7558">
        <v>0</v>
      </c>
      <c r="S7558">
        <v>1</v>
      </c>
      <c r="T7558">
        <v>0</v>
      </c>
      <c r="U7558">
        <v>0</v>
      </c>
      <c r="V7558">
        <v>0</v>
      </c>
      <c r="W7558">
        <v>2.8198308307096003</v>
      </c>
      <c r="X7558">
        <v>0</v>
      </c>
      <c r="Y7558">
        <v>21.172213218030755</v>
      </c>
      <c r="Z7558">
        <v>0</v>
      </c>
      <c r="AA7558">
        <v>3.7963001514831669</v>
      </c>
      <c r="AB7558">
        <v>0</v>
      </c>
      <c r="AC7558">
        <v>0</v>
      </c>
      <c r="AD7558">
        <v>0</v>
      </c>
      <c r="AE7558">
        <v>27.78834420022352</v>
      </c>
    </row>
    <row r="7559" spans="1:31" x14ac:dyDescent="0.25">
      <c r="A7559">
        <v>2434493</v>
      </c>
      <c r="B7559">
        <v>1</v>
      </c>
      <c r="C7559" t="s">
        <v>80</v>
      </c>
      <c r="D7559" t="s">
        <v>100</v>
      </c>
      <c r="E7559" t="s">
        <v>178</v>
      </c>
      <c r="F7559" t="s">
        <v>647</v>
      </c>
      <c r="G7559" t="s">
        <v>143</v>
      </c>
      <c r="H7559" t="s">
        <v>144</v>
      </c>
      <c r="I7559" t="s">
        <v>136</v>
      </c>
      <c r="J7559" t="s">
        <v>137</v>
      </c>
      <c r="K7559" t="s">
        <v>138</v>
      </c>
      <c r="L7559" t="s">
        <v>21611</v>
      </c>
      <c r="M7559" t="s">
        <v>21612</v>
      </c>
      <c r="N7559">
        <v>4.1555555550000003</v>
      </c>
      <c r="O7559">
        <v>9</v>
      </c>
      <c r="P7559">
        <v>27</v>
      </c>
      <c r="Q7559">
        <v>68</v>
      </c>
      <c r="R7559">
        <v>84</v>
      </c>
      <c r="S7559">
        <v>16</v>
      </c>
      <c r="T7559">
        <v>36</v>
      </c>
      <c r="U7559">
        <v>0</v>
      </c>
      <c r="V7559">
        <v>0</v>
      </c>
      <c r="W7559">
        <v>13.046126403736716</v>
      </c>
      <c r="X7559">
        <v>13.19222164201784</v>
      </c>
      <c r="Y7559">
        <v>83.491177041784283</v>
      </c>
      <c r="Z7559">
        <v>42.888042717384764</v>
      </c>
      <c r="AA7559">
        <v>307.26939547093554</v>
      </c>
      <c r="AB7559">
        <v>150.49961008579317</v>
      </c>
      <c r="AC7559">
        <v>0</v>
      </c>
      <c r="AD7559">
        <v>0</v>
      </c>
      <c r="AE7559">
        <v>610.38657336165227</v>
      </c>
    </row>
    <row r="7560" spans="1:31" x14ac:dyDescent="0.25">
      <c r="A7560">
        <v>2434261</v>
      </c>
      <c r="B7560">
        <v>1</v>
      </c>
      <c r="C7560" t="s">
        <v>81</v>
      </c>
      <c r="D7560" t="s">
        <v>120</v>
      </c>
      <c r="E7560" t="s">
        <v>141</v>
      </c>
      <c r="F7560" t="s">
        <v>21613</v>
      </c>
      <c r="G7560" t="s">
        <v>187</v>
      </c>
      <c r="H7560" t="s">
        <v>144</v>
      </c>
      <c r="I7560" t="s">
        <v>136</v>
      </c>
      <c r="J7560" t="s">
        <v>137</v>
      </c>
      <c r="K7560" t="s">
        <v>164</v>
      </c>
      <c r="L7560" t="s">
        <v>21614</v>
      </c>
      <c r="M7560" t="s">
        <v>21615</v>
      </c>
      <c r="N7560">
        <v>1.7113888880000001</v>
      </c>
      <c r="O7560">
        <v>0</v>
      </c>
      <c r="P7560">
        <v>850</v>
      </c>
      <c r="Q7560">
        <v>1</v>
      </c>
      <c r="R7560">
        <v>10</v>
      </c>
      <c r="S7560">
        <v>0</v>
      </c>
      <c r="T7560">
        <v>100</v>
      </c>
      <c r="U7560">
        <v>0</v>
      </c>
      <c r="V7560">
        <v>0</v>
      </c>
      <c r="W7560">
        <v>0</v>
      </c>
      <c r="X7560">
        <v>319.77387686640407</v>
      </c>
      <c r="Y7560">
        <v>0</v>
      </c>
      <c r="Z7560">
        <v>1.2430758455787556</v>
      </c>
      <c r="AA7560">
        <v>0</v>
      </c>
      <c r="AB7560">
        <v>135.00667408359374</v>
      </c>
      <c r="AC7560">
        <v>0</v>
      </c>
      <c r="AD7560">
        <v>0</v>
      </c>
      <c r="AE7560">
        <v>456.02362679557655</v>
      </c>
    </row>
    <row r="7561" spans="1:31" x14ac:dyDescent="0.25">
      <c r="A7561">
        <v>2434593</v>
      </c>
      <c r="B7561">
        <v>1</v>
      </c>
      <c r="C7561" t="s">
        <v>80</v>
      </c>
      <c r="D7561" t="s">
        <v>83</v>
      </c>
      <c r="E7561" t="s">
        <v>141</v>
      </c>
      <c r="F7561" t="s">
        <v>12055</v>
      </c>
      <c r="G7561" t="s">
        <v>143</v>
      </c>
      <c r="H7561" t="s">
        <v>144</v>
      </c>
      <c r="I7561" t="s">
        <v>136</v>
      </c>
      <c r="J7561" t="s">
        <v>137</v>
      </c>
      <c r="K7561" t="s">
        <v>138</v>
      </c>
      <c r="L7561" t="s">
        <v>21616</v>
      </c>
      <c r="M7561" t="s">
        <v>21617</v>
      </c>
      <c r="N7561">
        <v>0.65944444400000002</v>
      </c>
      <c r="O7561">
        <v>0</v>
      </c>
      <c r="P7561">
        <v>260</v>
      </c>
      <c r="Q7561">
        <v>0</v>
      </c>
      <c r="R7561">
        <v>0</v>
      </c>
      <c r="S7561">
        <v>8</v>
      </c>
      <c r="T7561">
        <v>32</v>
      </c>
      <c r="U7561">
        <v>3</v>
      </c>
      <c r="V7561">
        <v>0</v>
      </c>
      <c r="W7561">
        <v>0</v>
      </c>
      <c r="X7561">
        <v>57.923131648476108</v>
      </c>
      <c r="Y7561">
        <v>0</v>
      </c>
      <c r="Z7561">
        <v>0</v>
      </c>
      <c r="AA7561">
        <v>31.981541136385204</v>
      </c>
      <c r="AB7561">
        <v>63.516674483122138</v>
      </c>
      <c r="AC7561">
        <v>183.67366569278462</v>
      </c>
      <c r="AD7561">
        <v>0</v>
      </c>
      <c r="AE7561">
        <v>337.09501296076803</v>
      </c>
    </row>
    <row r="7562" spans="1:31" x14ac:dyDescent="0.25">
      <c r="A7562">
        <v>2434307</v>
      </c>
      <c r="B7562">
        <v>1</v>
      </c>
      <c r="C7562" t="s">
        <v>80</v>
      </c>
      <c r="D7562" t="s">
        <v>93</v>
      </c>
      <c r="E7562" t="s">
        <v>132</v>
      </c>
      <c r="F7562" t="s">
        <v>21618</v>
      </c>
      <c r="G7562" t="s">
        <v>153</v>
      </c>
      <c r="H7562" t="s">
        <v>135</v>
      </c>
      <c r="I7562" t="s">
        <v>136</v>
      </c>
      <c r="J7562" t="s">
        <v>137</v>
      </c>
      <c r="K7562" t="s">
        <v>138</v>
      </c>
      <c r="L7562" t="s">
        <v>21619</v>
      </c>
      <c r="M7562" t="s">
        <v>21620</v>
      </c>
      <c r="N7562">
        <v>1.380833333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3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5.1871260656983171</v>
      </c>
      <c r="AC7562">
        <v>0</v>
      </c>
      <c r="AD7562">
        <v>0</v>
      </c>
      <c r="AE7562">
        <v>5.1871260656983171</v>
      </c>
    </row>
    <row r="7563" spans="1:31" x14ac:dyDescent="0.25">
      <c r="A7563">
        <v>2434971</v>
      </c>
      <c r="B7563">
        <v>1</v>
      </c>
      <c r="C7563" t="s">
        <v>80</v>
      </c>
      <c r="D7563" t="s">
        <v>82</v>
      </c>
      <c r="E7563" t="s">
        <v>132</v>
      </c>
      <c r="F7563" t="s">
        <v>21621</v>
      </c>
      <c r="G7563" t="s">
        <v>153</v>
      </c>
      <c r="H7563" t="s">
        <v>135</v>
      </c>
      <c r="I7563" t="s">
        <v>136</v>
      </c>
      <c r="J7563" t="s">
        <v>137</v>
      </c>
      <c r="K7563" t="s">
        <v>138</v>
      </c>
      <c r="L7563" t="s">
        <v>21622</v>
      </c>
      <c r="M7563" t="s">
        <v>21623</v>
      </c>
      <c r="N7563">
        <v>1.8588888880000001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23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9.6369506980364772</v>
      </c>
      <c r="AC7563">
        <v>0</v>
      </c>
      <c r="AD7563">
        <v>0</v>
      </c>
      <c r="AE7563">
        <v>9.6369506980364772</v>
      </c>
    </row>
    <row r="7564" spans="1:31" x14ac:dyDescent="0.25">
      <c r="A7564">
        <v>2434284</v>
      </c>
      <c r="B7564">
        <v>1</v>
      </c>
      <c r="C7564" t="s">
        <v>81</v>
      </c>
      <c r="D7564" t="s">
        <v>118</v>
      </c>
      <c r="E7564" t="s">
        <v>161</v>
      </c>
      <c r="F7564" t="s">
        <v>21624</v>
      </c>
      <c r="G7564" t="s">
        <v>187</v>
      </c>
      <c r="H7564" t="s">
        <v>144</v>
      </c>
      <c r="I7564" t="s">
        <v>136</v>
      </c>
      <c r="J7564" t="s">
        <v>137</v>
      </c>
      <c r="K7564" t="s">
        <v>164</v>
      </c>
      <c r="L7564" t="s">
        <v>21625</v>
      </c>
      <c r="M7564" t="s">
        <v>21626</v>
      </c>
      <c r="N7564">
        <v>0.85555555500000002</v>
      </c>
      <c r="O7564">
        <v>0</v>
      </c>
      <c r="P7564">
        <v>710</v>
      </c>
      <c r="Q7564">
        <v>0</v>
      </c>
      <c r="R7564">
        <v>0</v>
      </c>
      <c r="S7564">
        <v>0</v>
      </c>
      <c r="T7564">
        <v>73</v>
      </c>
      <c r="U7564">
        <v>0</v>
      </c>
      <c r="V7564">
        <v>0</v>
      </c>
      <c r="W7564">
        <v>0</v>
      </c>
      <c r="X7564">
        <v>166.64663885331561</v>
      </c>
      <c r="Y7564">
        <v>0</v>
      </c>
      <c r="Z7564">
        <v>0</v>
      </c>
      <c r="AA7564">
        <v>0</v>
      </c>
      <c r="AB7564">
        <v>101.53605299950343</v>
      </c>
      <c r="AC7564">
        <v>0</v>
      </c>
      <c r="AD7564">
        <v>0</v>
      </c>
      <c r="AE7564">
        <v>268.18269185281906</v>
      </c>
    </row>
    <row r="7565" spans="1:31" x14ac:dyDescent="0.25">
      <c r="A7565">
        <v>2434516</v>
      </c>
      <c r="B7565">
        <v>1</v>
      </c>
      <c r="C7565" t="s">
        <v>80</v>
      </c>
      <c r="D7565" t="s">
        <v>94</v>
      </c>
      <c r="E7565" t="s">
        <v>178</v>
      </c>
      <c r="F7565" t="s">
        <v>21627</v>
      </c>
      <c r="G7565" t="s">
        <v>143</v>
      </c>
      <c r="H7565" t="s">
        <v>144</v>
      </c>
      <c r="I7565" t="s">
        <v>136</v>
      </c>
      <c r="J7565" t="s">
        <v>137</v>
      </c>
      <c r="K7565" t="s">
        <v>138</v>
      </c>
      <c r="L7565" t="s">
        <v>21628</v>
      </c>
      <c r="M7565" t="s">
        <v>21629</v>
      </c>
      <c r="N7565">
        <v>0.195833333</v>
      </c>
      <c r="O7565">
        <v>0</v>
      </c>
      <c r="P7565">
        <v>9822</v>
      </c>
      <c r="Q7565">
        <v>16</v>
      </c>
      <c r="R7565">
        <v>185</v>
      </c>
      <c r="S7565">
        <v>41</v>
      </c>
      <c r="T7565">
        <v>820</v>
      </c>
      <c r="U7565">
        <v>1</v>
      </c>
      <c r="V7565">
        <v>1</v>
      </c>
      <c r="W7565">
        <v>0</v>
      </c>
      <c r="X7565">
        <v>497.06176162483473</v>
      </c>
      <c r="Y7565">
        <v>3.3113127595412375</v>
      </c>
      <c r="Z7565">
        <v>3.1503930555106505</v>
      </c>
      <c r="AA7565">
        <v>70.725070672042747</v>
      </c>
      <c r="AB7565">
        <v>304.79659022841332</v>
      </c>
      <c r="AC7565">
        <v>32.627396402306665</v>
      </c>
      <c r="AD7565">
        <v>5.2201924000226629</v>
      </c>
      <c r="AE7565">
        <v>916.89271714267204</v>
      </c>
    </row>
    <row r="7566" spans="1:31" x14ac:dyDescent="0.25">
      <c r="A7566">
        <v>2434576</v>
      </c>
      <c r="B7566">
        <v>1</v>
      </c>
      <c r="C7566" t="s">
        <v>81</v>
      </c>
      <c r="D7566" t="s">
        <v>120</v>
      </c>
      <c r="E7566" t="s">
        <v>178</v>
      </c>
      <c r="F7566" t="s">
        <v>21630</v>
      </c>
      <c r="G7566" t="s">
        <v>187</v>
      </c>
      <c r="H7566" t="s">
        <v>144</v>
      </c>
      <c r="I7566" t="s">
        <v>136</v>
      </c>
      <c r="J7566" t="s">
        <v>137</v>
      </c>
      <c r="K7566" t="s">
        <v>164</v>
      </c>
      <c r="L7566" t="s">
        <v>21631</v>
      </c>
      <c r="M7566" t="s">
        <v>21632</v>
      </c>
      <c r="N7566">
        <v>1.766388888</v>
      </c>
      <c r="O7566">
        <v>5</v>
      </c>
      <c r="P7566">
        <v>2302</v>
      </c>
      <c r="Q7566">
        <v>272</v>
      </c>
      <c r="R7566">
        <v>264</v>
      </c>
      <c r="S7566">
        <v>54</v>
      </c>
      <c r="T7566">
        <v>296</v>
      </c>
      <c r="U7566">
        <v>5</v>
      </c>
      <c r="V7566">
        <v>0</v>
      </c>
      <c r="W7566">
        <v>3.5713574934891938</v>
      </c>
      <c r="X7566">
        <v>828.498570052221</v>
      </c>
      <c r="Y7566">
        <v>279.11390165536289</v>
      </c>
      <c r="Z7566">
        <v>60.31601587809196</v>
      </c>
      <c r="AA7566">
        <v>142.82053458083786</v>
      </c>
      <c r="AB7566">
        <v>291.98024548858768</v>
      </c>
      <c r="AC7566">
        <v>373.9660384534713</v>
      </c>
      <c r="AD7566">
        <v>0</v>
      </c>
      <c r="AE7566">
        <v>1980.2666636020622</v>
      </c>
    </row>
    <row r="7567" spans="1:31" x14ac:dyDescent="0.25">
      <c r="A7567">
        <v>2434908</v>
      </c>
      <c r="B7567">
        <v>1</v>
      </c>
      <c r="C7567" t="s">
        <v>80</v>
      </c>
      <c r="D7567" t="s">
        <v>110</v>
      </c>
      <c r="E7567" t="s">
        <v>132</v>
      </c>
      <c r="F7567" t="s">
        <v>21633</v>
      </c>
      <c r="G7567" t="s">
        <v>134</v>
      </c>
      <c r="H7567" t="s">
        <v>135</v>
      </c>
      <c r="I7567" t="s">
        <v>136</v>
      </c>
      <c r="J7567" t="s">
        <v>137</v>
      </c>
      <c r="K7567" t="s">
        <v>138</v>
      </c>
      <c r="L7567" t="s">
        <v>21634</v>
      </c>
      <c r="M7567" t="s">
        <v>21635</v>
      </c>
      <c r="N7567">
        <v>1.5125</v>
      </c>
      <c r="O7567">
        <v>0</v>
      </c>
      <c r="P7567">
        <v>1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</row>
    <row r="7568" spans="1:31" x14ac:dyDescent="0.25">
      <c r="A7568">
        <v>2434221</v>
      </c>
      <c r="B7568">
        <v>1</v>
      </c>
      <c r="C7568" t="s">
        <v>80</v>
      </c>
      <c r="D7568" t="s">
        <v>90</v>
      </c>
      <c r="E7568" t="s">
        <v>147</v>
      </c>
      <c r="F7568" t="s">
        <v>21636</v>
      </c>
      <c r="G7568" t="s">
        <v>171</v>
      </c>
      <c r="H7568" t="s">
        <v>135</v>
      </c>
      <c r="I7568" t="s">
        <v>136</v>
      </c>
      <c r="J7568" t="s">
        <v>137</v>
      </c>
      <c r="K7568" t="s">
        <v>138</v>
      </c>
      <c r="L7568" t="s">
        <v>21637</v>
      </c>
      <c r="M7568" t="s">
        <v>21638</v>
      </c>
      <c r="N7568">
        <v>1.67</v>
      </c>
      <c r="O7568">
        <v>0</v>
      </c>
      <c r="P7568">
        <v>118</v>
      </c>
      <c r="Q7568">
        <v>0</v>
      </c>
      <c r="R7568">
        <v>0</v>
      </c>
      <c r="S7568">
        <v>0</v>
      </c>
      <c r="T7568">
        <v>7</v>
      </c>
      <c r="U7568">
        <v>0</v>
      </c>
      <c r="V7568">
        <v>0</v>
      </c>
      <c r="W7568">
        <v>0</v>
      </c>
      <c r="X7568">
        <v>51.197447052560108</v>
      </c>
      <c r="Y7568">
        <v>0</v>
      </c>
      <c r="Z7568">
        <v>0</v>
      </c>
      <c r="AA7568">
        <v>0</v>
      </c>
      <c r="AB7568">
        <v>4.4631930717897017</v>
      </c>
      <c r="AC7568">
        <v>0</v>
      </c>
      <c r="AD7568">
        <v>0</v>
      </c>
      <c r="AE7568">
        <v>55.660640124349811</v>
      </c>
    </row>
    <row r="7569" spans="1:31" x14ac:dyDescent="0.25">
      <c r="A7569">
        <v>2434616</v>
      </c>
      <c r="B7569">
        <v>1</v>
      </c>
      <c r="C7569" t="s">
        <v>80</v>
      </c>
      <c r="D7569" t="s">
        <v>107</v>
      </c>
      <c r="E7569" t="s">
        <v>156</v>
      </c>
      <c r="F7569" t="s">
        <v>21639</v>
      </c>
      <c r="G7569" t="s">
        <v>158</v>
      </c>
      <c r="H7569" t="s">
        <v>135</v>
      </c>
      <c r="I7569" t="s">
        <v>136</v>
      </c>
      <c r="J7569" t="s">
        <v>137</v>
      </c>
      <c r="K7569" t="s">
        <v>138</v>
      </c>
      <c r="L7569" t="s">
        <v>21640</v>
      </c>
      <c r="M7569" t="s">
        <v>21641</v>
      </c>
      <c r="N7569">
        <v>2.2086111110000002</v>
      </c>
      <c r="O7569">
        <v>0</v>
      </c>
      <c r="P7569">
        <v>559</v>
      </c>
      <c r="Q7569">
        <v>0</v>
      </c>
      <c r="R7569">
        <v>0</v>
      </c>
      <c r="S7569">
        <v>0</v>
      </c>
      <c r="T7569">
        <v>15</v>
      </c>
      <c r="U7569">
        <v>0</v>
      </c>
      <c r="V7569">
        <v>0</v>
      </c>
      <c r="W7569">
        <v>0</v>
      </c>
      <c r="X7569">
        <v>227.85613778659209</v>
      </c>
      <c r="Y7569">
        <v>0</v>
      </c>
      <c r="Z7569">
        <v>0</v>
      </c>
      <c r="AA7569">
        <v>0</v>
      </c>
      <c r="AB7569">
        <v>49.394885265236447</v>
      </c>
      <c r="AC7569">
        <v>0</v>
      </c>
      <c r="AD7569">
        <v>0</v>
      </c>
      <c r="AE7569">
        <v>277.25102305182855</v>
      </c>
    </row>
    <row r="7570" spans="1:31" x14ac:dyDescent="0.25">
      <c r="A7570">
        <v>2434533</v>
      </c>
      <c r="B7570">
        <v>1</v>
      </c>
      <c r="C7570" t="s">
        <v>80</v>
      </c>
      <c r="D7570" t="s">
        <v>104</v>
      </c>
      <c r="E7570" t="s">
        <v>229</v>
      </c>
      <c r="F7570" t="s">
        <v>21642</v>
      </c>
      <c r="G7570" t="s">
        <v>1428</v>
      </c>
      <c r="H7570" t="s">
        <v>144</v>
      </c>
      <c r="I7570" t="s">
        <v>136</v>
      </c>
      <c r="J7570" t="s">
        <v>137</v>
      </c>
      <c r="K7570" t="s">
        <v>138</v>
      </c>
      <c r="L7570" t="s">
        <v>21643</v>
      </c>
      <c r="M7570" t="s">
        <v>21644</v>
      </c>
      <c r="N7570">
        <v>4.6072222219999999</v>
      </c>
      <c r="O7570">
        <v>9</v>
      </c>
      <c r="P7570">
        <v>19</v>
      </c>
      <c r="Q7570">
        <v>56</v>
      </c>
      <c r="R7570">
        <v>53</v>
      </c>
      <c r="S7570">
        <v>25</v>
      </c>
      <c r="T7570">
        <v>13</v>
      </c>
      <c r="U7570">
        <v>8</v>
      </c>
      <c r="V7570">
        <v>0</v>
      </c>
      <c r="W7570">
        <v>5.6461576955751118</v>
      </c>
      <c r="X7570">
        <v>3.4705603287193076</v>
      </c>
      <c r="Y7570">
        <v>111.41588998278775</v>
      </c>
      <c r="Z7570">
        <v>2.1960530236815443</v>
      </c>
      <c r="AA7570">
        <v>2941.6291513342831</v>
      </c>
      <c r="AB7570">
        <v>60.835502946507461</v>
      </c>
      <c r="AC7570">
        <v>5966.7422459302124</v>
      </c>
      <c r="AD7570">
        <v>0</v>
      </c>
      <c r="AE7570">
        <v>9091.9355612417676</v>
      </c>
    </row>
    <row r="7571" spans="1:31" x14ac:dyDescent="0.25">
      <c r="A7571">
        <v>2434204</v>
      </c>
      <c r="B7571">
        <v>1</v>
      </c>
      <c r="C7571" t="s">
        <v>80</v>
      </c>
      <c r="D7571" t="s">
        <v>111</v>
      </c>
      <c r="E7571" t="s">
        <v>132</v>
      </c>
      <c r="F7571" t="s">
        <v>7765</v>
      </c>
      <c r="G7571" t="s">
        <v>153</v>
      </c>
      <c r="H7571" t="s">
        <v>135</v>
      </c>
      <c r="I7571" t="s">
        <v>136</v>
      </c>
      <c r="J7571" t="s">
        <v>137</v>
      </c>
      <c r="K7571" t="s">
        <v>138</v>
      </c>
      <c r="L7571" t="s">
        <v>21645</v>
      </c>
      <c r="M7571" t="s">
        <v>21646</v>
      </c>
      <c r="N7571">
        <v>0.334166666</v>
      </c>
      <c r="O7571">
        <v>0</v>
      </c>
      <c r="P7571">
        <v>10</v>
      </c>
      <c r="Q7571">
        <v>0</v>
      </c>
      <c r="R7571">
        <v>0</v>
      </c>
      <c r="S7571">
        <v>0</v>
      </c>
      <c r="T7571">
        <v>4</v>
      </c>
      <c r="U7571">
        <v>0</v>
      </c>
      <c r="V7571">
        <v>0</v>
      </c>
      <c r="W7571">
        <v>0</v>
      </c>
      <c r="X7571">
        <v>1.2091500870621332</v>
      </c>
      <c r="Y7571">
        <v>0</v>
      </c>
      <c r="Z7571">
        <v>0</v>
      </c>
      <c r="AA7571">
        <v>0</v>
      </c>
      <c r="AB7571">
        <v>0.56456595130908838</v>
      </c>
      <c r="AC7571">
        <v>0</v>
      </c>
      <c r="AD7571">
        <v>0</v>
      </c>
      <c r="AE7571">
        <v>1.7737160383712216</v>
      </c>
    </row>
    <row r="7572" spans="1:31" x14ac:dyDescent="0.25">
      <c r="A7572">
        <v>2434845</v>
      </c>
      <c r="B7572">
        <v>1</v>
      </c>
      <c r="C7572" t="s">
        <v>80</v>
      </c>
      <c r="D7572" t="s">
        <v>85</v>
      </c>
      <c r="E7572" t="s">
        <v>132</v>
      </c>
      <c r="F7572" t="s">
        <v>21647</v>
      </c>
      <c r="G7572" t="s">
        <v>134</v>
      </c>
      <c r="H7572" t="s">
        <v>135</v>
      </c>
      <c r="I7572" t="s">
        <v>136</v>
      </c>
      <c r="J7572" t="s">
        <v>137</v>
      </c>
      <c r="K7572" t="s">
        <v>138</v>
      </c>
      <c r="L7572" t="s">
        <v>21648</v>
      </c>
      <c r="M7572" t="s">
        <v>21649</v>
      </c>
      <c r="N7572">
        <v>2.0097222220000002</v>
      </c>
      <c r="O7572">
        <v>0</v>
      </c>
      <c r="P7572">
        <v>2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3.4026534522272196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3.4026534522272196</v>
      </c>
    </row>
    <row r="7573" spans="1:31" x14ac:dyDescent="0.25">
      <c r="A7573">
        <v>2434553</v>
      </c>
      <c r="B7573">
        <v>1</v>
      </c>
      <c r="C7573" t="s">
        <v>80</v>
      </c>
      <c r="D7573" t="s">
        <v>85</v>
      </c>
      <c r="E7573" t="s">
        <v>132</v>
      </c>
      <c r="F7573" t="s">
        <v>21650</v>
      </c>
      <c r="G7573" t="s">
        <v>134</v>
      </c>
      <c r="H7573" t="s">
        <v>135</v>
      </c>
      <c r="I7573" t="s">
        <v>136</v>
      </c>
      <c r="J7573" t="s">
        <v>137</v>
      </c>
      <c r="K7573" t="s">
        <v>138</v>
      </c>
      <c r="L7573" t="s">
        <v>21651</v>
      </c>
      <c r="M7573" t="s">
        <v>21652</v>
      </c>
      <c r="N7573">
        <v>1.878333333</v>
      </c>
      <c r="O7573">
        <v>0</v>
      </c>
      <c r="P7573">
        <v>3</v>
      </c>
      <c r="Q7573">
        <v>0</v>
      </c>
      <c r="R7573">
        <v>0</v>
      </c>
      <c r="S7573">
        <v>0</v>
      </c>
      <c r="T7573">
        <v>1</v>
      </c>
      <c r="U7573">
        <v>0</v>
      </c>
      <c r="V7573">
        <v>0</v>
      </c>
      <c r="W7573">
        <v>0</v>
      </c>
      <c r="X7573">
        <v>6.9124107281462752</v>
      </c>
      <c r="Y7573">
        <v>0</v>
      </c>
      <c r="Z7573">
        <v>0</v>
      </c>
      <c r="AA7573">
        <v>0</v>
      </c>
      <c r="AB7573">
        <v>0.27669224096370282</v>
      </c>
      <c r="AC7573">
        <v>0</v>
      </c>
      <c r="AD7573">
        <v>0</v>
      </c>
      <c r="AE7573">
        <v>7.1891029691099781</v>
      </c>
    </row>
    <row r="7574" spans="1:31" x14ac:dyDescent="0.25">
      <c r="A7574">
        <v>2434682</v>
      </c>
      <c r="B7574">
        <v>1</v>
      </c>
      <c r="C7574" t="s">
        <v>80</v>
      </c>
      <c r="D7574" t="s">
        <v>88</v>
      </c>
      <c r="E7574" t="s">
        <v>147</v>
      </c>
      <c r="F7574" t="s">
        <v>21653</v>
      </c>
      <c r="G7574" t="s">
        <v>171</v>
      </c>
      <c r="H7574" t="s">
        <v>135</v>
      </c>
      <c r="I7574" t="s">
        <v>136</v>
      </c>
      <c r="J7574" t="s">
        <v>137</v>
      </c>
      <c r="K7574" t="s">
        <v>138</v>
      </c>
      <c r="L7574" t="s">
        <v>21654</v>
      </c>
      <c r="M7574" t="s">
        <v>21655</v>
      </c>
      <c r="N7574">
        <v>1.358055555</v>
      </c>
      <c r="O7574">
        <v>0</v>
      </c>
      <c r="P7574">
        <v>25</v>
      </c>
      <c r="Q7574">
        <v>0</v>
      </c>
      <c r="R7574">
        <v>0</v>
      </c>
      <c r="S7574">
        <v>0</v>
      </c>
      <c r="T7574">
        <v>8</v>
      </c>
      <c r="U7574">
        <v>0</v>
      </c>
      <c r="V7574">
        <v>0</v>
      </c>
      <c r="W7574">
        <v>0</v>
      </c>
      <c r="X7574">
        <v>8.8873369073407176</v>
      </c>
      <c r="Y7574">
        <v>0</v>
      </c>
      <c r="Z7574">
        <v>0</v>
      </c>
      <c r="AA7574">
        <v>0</v>
      </c>
      <c r="AB7574">
        <v>3.9801435854477507</v>
      </c>
      <c r="AC7574">
        <v>0</v>
      </c>
      <c r="AD7574">
        <v>0</v>
      </c>
      <c r="AE7574">
        <v>12.867480492788468</v>
      </c>
    </row>
    <row r="7575" spans="1:31" x14ac:dyDescent="0.25">
      <c r="A7575">
        <v>2434304</v>
      </c>
      <c r="B7575">
        <v>1</v>
      </c>
      <c r="C7575" t="s">
        <v>80</v>
      </c>
      <c r="D7575" t="s">
        <v>83</v>
      </c>
      <c r="E7575" t="s">
        <v>132</v>
      </c>
      <c r="F7575" t="s">
        <v>21656</v>
      </c>
      <c r="G7575" t="s">
        <v>153</v>
      </c>
      <c r="H7575" t="s">
        <v>135</v>
      </c>
      <c r="I7575" t="s">
        <v>136</v>
      </c>
      <c r="J7575" t="s">
        <v>137</v>
      </c>
      <c r="K7575" t="s">
        <v>138</v>
      </c>
      <c r="L7575" t="s">
        <v>21657</v>
      </c>
      <c r="M7575" t="s">
        <v>21658</v>
      </c>
      <c r="N7575">
        <v>1.868333333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4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7.4904690507016527</v>
      </c>
      <c r="AC7575">
        <v>0</v>
      </c>
      <c r="AD7575">
        <v>0</v>
      </c>
      <c r="AE7575">
        <v>7.4904690507016527</v>
      </c>
    </row>
    <row r="7576" spans="1:31" x14ac:dyDescent="0.25">
      <c r="A7576">
        <v>2434347</v>
      </c>
      <c r="B7576">
        <v>1</v>
      </c>
      <c r="C7576" t="s">
        <v>81</v>
      </c>
      <c r="D7576" t="s">
        <v>112</v>
      </c>
      <c r="E7576" t="s">
        <v>178</v>
      </c>
      <c r="F7576" t="s">
        <v>6266</v>
      </c>
      <c r="G7576" t="s">
        <v>143</v>
      </c>
      <c r="H7576" t="s">
        <v>144</v>
      </c>
      <c r="I7576" t="s">
        <v>136</v>
      </c>
      <c r="J7576" t="s">
        <v>137</v>
      </c>
      <c r="K7576" t="s">
        <v>138</v>
      </c>
      <c r="L7576" t="s">
        <v>21659</v>
      </c>
      <c r="M7576" t="s">
        <v>21660</v>
      </c>
      <c r="N7576">
        <v>0.22</v>
      </c>
      <c r="O7576">
        <v>1</v>
      </c>
      <c r="P7576">
        <v>842</v>
      </c>
      <c r="Q7576">
        <v>101</v>
      </c>
      <c r="R7576">
        <v>149</v>
      </c>
      <c r="S7576">
        <v>12</v>
      </c>
      <c r="T7576">
        <v>99</v>
      </c>
      <c r="U7576">
        <v>0</v>
      </c>
      <c r="V7576">
        <v>1</v>
      </c>
      <c r="W7576">
        <v>0</v>
      </c>
      <c r="X7576">
        <v>47.52552322047643</v>
      </c>
      <c r="Y7576">
        <v>4.3853757888157787</v>
      </c>
      <c r="Z7576">
        <v>0.48621768780200003</v>
      </c>
      <c r="AA7576">
        <v>10.182778532063498</v>
      </c>
      <c r="AB7576">
        <v>15.911705339672341</v>
      </c>
      <c r="AC7576">
        <v>0</v>
      </c>
      <c r="AD7576">
        <v>42.117972357362</v>
      </c>
      <c r="AE7576">
        <v>120.60957292619204</v>
      </c>
    </row>
    <row r="7577" spans="1:31" x14ac:dyDescent="0.25">
      <c r="A7577">
        <v>2434888</v>
      </c>
      <c r="B7577">
        <v>1</v>
      </c>
      <c r="C7577" t="s">
        <v>80</v>
      </c>
      <c r="D7577" t="s">
        <v>88</v>
      </c>
      <c r="E7577" t="s">
        <v>132</v>
      </c>
      <c r="F7577" t="s">
        <v>21599</v>
      </c>
      <c r="G7577" t="s">
        <v>198</v>
      </c>
      <c r="H7577" t="s">
        <v>135</v>
      </c>
      <c r="I7577" t="s">
        <v>136</v>
      </c>
      <c r="J7577" t="s">
        <v>137</v>
      </c>
      <c r="K7577" t="s">
        <v>138</v>
      </c>
      <c r="L7577" t="s">
        <v>21661</v>
      </c>
      <c r="M7577" t="s">
        <v>21662</v>
      </c>
      <c r="N7577">
        <v>2.2574999999999998</v>
      </c>
      <c r="O7577">
        <v>0</v>
      </c>
      <c r="P7577">
        <v>38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21.390040195596843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21.390040195596843</v>
      </c>
    </row>
    <row r="7578" spans="1:31" x14ac:dyDescent="0.25">
      <c r="A7578">
        <v>2434187</v>
      </c>
      <c r="B7578">
        <v>1</v>
      </c>
      <c r="C7578" t="s">
        <v>80</v>
      </c>
      <c r="D7578" t="s">
        <v>85</v>
      </c>
      <c r="E7578" t="s">
        <v>147</v>
      </c>
      <c r="F7578" t="s">
        <v>21663</v>
      </c>
      <c r="G7578" t="s">
        <v>171</v>
      </c>
      <c r="H7578" t="s">
        <v>135</v>
      </c>
      <c r="I7578" t="s">
        <v>136</v>
      </c>
      <c r="J7578" t="s">
        <v>137</v>
      </c>
      <c r="K7578" t="s">
        <v>138</v>
      </c>
      <c r="L7578" t="s">
        <v>21664</v>
      </c>
      <c r="M7578" t="s">
        <v>21665</v>
      </c>
      <c r="N7578">
        <v>0.59027777699999995</v>
      </c>
      <c r="O7578">
        <v>0</v>
      </c>
      <c r="P7578">
        <v>166</v>
      </c>
      <c r="Q7578">
        <v>0</v>
      </c>
      <c r="R7578">
        <v>0</v>
      </c>
      <c r="S7578">
        <v>0</v>
      </c>
      <c r="T7578">
        <v>5</v>
      </c>
      <c r="U7578">
        <v>0</v>
      </c>
      <c r="V7578">
        <v>0</v>
      </c>
      <c r="W7578">
        <v>0</v>
      </c>
      <c r="X7578">
        <v>18.692087023883932</v>
      </c>
      <c r="Y7578">
        <v>0</v>
      </c>
      <c r="Z7578">
        <v>0</v>
      </c>
      <c r="AA7578">
        <v>0</v>
      </c>
      <c r="AB7578">
        <v>0.12116631552440973</v>
      </c>
      <c r="AC7578">
        <v>0</v>
      </c>
      <c r="AD7578">
        <v>0</v>
      </c>
      <c r="AE7578">
        <v>18.813253339408341</v>
      </c>
    </row>
    <row r="7579" spans="1:31" x14ac:dyDescent="0.25">
      <c r="A7579">
        <v>2434502</v>
      </c>
      <c r="B7579">
        <v>1</v>
      </c>
      <c r="C7579" t="s">
        <v>80</v>
      </c>
      <c r="D7579" t="s">
        <v>93</v>
      </c>
      <c r="E7579" t="s">
        <v>132</v>
      </c>
      <c r="F7579" t="s">
        <v>21666</v>
      </c>
      <c r="G7579" t="s">
        <v>134</v>
      </c>
      <c r="H7579" t="s">
        <v>135</v>
      </c>
      <c r="I7579" t="s">
        <v>136</v>
      </c>
      <c r="J7579" t="s">
        <v>137</v>
      </c>
      <c r="K7579" t="s">
        <v>138</v>
      </c>
      <c r="L7579" t="s">
        <v>21667</v>
      </c>
      <c r="M7579" t="s">
        <v>21668</v>
      </c>
      <c r="N7579">
        <v>2.8036111109999999</v>
      </c>
      <c r="O7579">
        <v>0</v>
      </c>
      <c r="P7579">
        <v>1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0.74146547377300176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0.74146547377300176</v>
      </c>
    </row>
    <row r="7580" spans="1:31" x14ac:dyDescent="0.25">
      <c r="A7580">
        <v>2434479</v>
      </c>
      <c r="B7580">
        <v>1</v>
      </c>
      <c r="C7580" t="s">
        <v>80</v>
      </c>
      <c r="D7580" t="s">
        <v>96</v>
      </c>
      <c r="E7580" t="s">
        <v>132</v>
      </c>
      <c r="F7580" t="s">
        <v>21669</v>
      </c>
      <c r="G7580" t="s">
        <v>198</v>
      </c>
      <c r="H7580" t="s">
        <v>135</v>
      </c>
      <c r="I7580" t="s">
        <v>136</v>
      </c>
      <c r="J7580" t="s">
        <v>137</v>
      </c>
      <c r="K7580" t="s">
        <v>138</v>
      </c>
      <c r="L7580" t="s">
        <v>21670</v>
      </c>
      <c r="M7580" t="s">
        <v>21671</v>
      </c>
      <c r="N7580">
        <v>3.0327777770000002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1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1.4803165505562368</v>
      </c>
      <c r="AC7580">
        <v>0</v>
      </c>
      <c r="AD7580">
        <v>0</v>
      </c>
      <c r="AE7580">
        <v>1.4803165505562368</v>
      </c>
    </row>
    <row r="7581" spans="1:31" x14ac:dyDescent="0.25">
      <c r="A7581">
        <v>2434310</v>
      </c>
      <c r="B7581">
        <v>1</v>
      </c>
      <c r="C7581" t="s">
        <v>80</v>
      </c>
      <c r="D7581" t="s">
        <v>110</v>
      </c>
      <c r="E7581" t="s">
        <v>132</v>
      </c>
      <c r="F7581" t="s">
        <v>14140</v>
      </c>
      <c r="G7581" t="s">
        <v>134</v>
      </c>
      <c r="H7581" t="s">
        <v>135</v>
      </c>
      <c r="I7581" t="s">
        <v>136</v>
      </c>
      <c r="J7581" t="s">
        <v>137</v>
      </c>
      <c r="K7581" t="s">
        <v>138</v>
      </c>
      <c r="L7581" t="s">
        <v>21672</v>
      </c>
      <c r="M7581" t="s">
        <v>21673</v>
      </c>
      <c r="N7581">
        <v>4.880833333</v>
      </c>
      <c r="O7581">
        <v>0</v>
      </c>
      <c r="P7581">
        <v>1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1.5390423876599932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1.5390423876599932</v>
      </c>
    </row>
    <row r="7582" spans="1:31" x14ac:dyDescent="0.25">
      <c r="A7582">
        <v>2434333</v>
      </c>
      <c r="B7582">
        <v>1</v>
      </c>
      <c r="C7582" t="s">
        <v>80</v>
      </c>
      <c r="D7582" t="s">
        <v>94</v>
      </c>
      <c r="E7582" t="s">
        <v>229</v>
      </c>
      <c r="F7582" t="s">
        <v>21674</v>
      </c>
      <c r="G7582" t="s">
        <v>187</v>
      </c>
      <c r="H7582" t="s">
        <v>144</v>
      </c>
      <c r="I7582" t="s">
        <v>136</v>
      </c>
      <c r="J7582" t="s">
        <v>137</v>
      </c>
      <c r="K7582" t="s">
        <v>164</v>
      </c>
      <c r="L7582" t="s">
        <v>21675</v>
      </c>
      <c r="M7582" t="s">
        <v>21676</v>
      </c>
      <c r="N7582">
        <v>7.653333333</v>
      </c>
      <c r="O7582">
        <v>2</v>
      </c>
      <c r="P7582">
        <v>2258</v>
      </c>
      <c r="Q7582">
        <v>112</v>
      </c>
      <c r="R7582">
        <v>615</v>
      </c>
      <c r="S7582">
        <v>46</v>
      </c>
      <c r="T7582">
        <v>326</v>
      </c>
      <c r="U7582">
        <v>17</v>
      </c>
      <c r="V7582">
        <v>0</v>
      </c>
      <c r="W7582">
        <v>37.206861468441936</v>
      </c>
      <c r="X7582">
        <v>4072.7671930865872</v>
      </c>
      <c r="Y7582">
        <v>159.6004861825482</v>
      </c>
      <c r="Z7582">
        <v>316.20247465015814</v>
      </c>
      <c r="AA7582">
        <v>2175.6040769775691</v>
      </c>
      <c r="AB7582">
        <v>3297.8966409634882</v>
      </c>
      <c r="AC7582">
        <v>26095.04891257565</v>
      </c>
      <c r="AD7582">
        <v>0</v>
      </c>
      <c r="AE7582">
        <v>36154.326645904446</v>
      </c>
    </row>
    <row r="7583" spans="1:31" x14ac:dyDescent="0.25">
      <c r="A7583">
        <v>2434456</v>
      </c>
      <c r="B7583">
        <v>1</v>
      </c>
      <c r="C7583" t="s">
        <v>80</v>
      </c>
      <c r="D7583" t="s">
        <v>94</v>
      </c>
      <c r="E7583" t="s">
        <v>147</v>
      </c>
      <c r="F7583" t="s">
        <v>21677</v>
      </c>
      <c r="G7583" t="s">
        <v>1307</v>
      </c>
      <c r="H7583" t="s">
        <v>135</v>
      </c>
      <c r="I7583" t="s">
        <v>136</v>
      </c>
      <c r="J7583" t="s">
        <v>137</v>
      </c>
      <c r="K7583" t="s">
        <v>138</v>
      </c>
      <c r="L7583" t="s">
        <v>21678</v>
      </c>
      <c r="M7583" t="s">
        <v>21679</v>
      </c>
      <c r="N7583">
        <v>2.909444444</v>
      </c>
      <c r="O7583">
        <v>0</v>
      </c>
      <c r="P7583">
        <v>99</v>
      </c>
      <c r="Q7583">
        <v>0</v>
      </c>
      <c r="R7583">
        <v>0</v>
      </c>
      <c r="S7583">
        <v>0</v>
      </c>
      <c r="T7583">
        <v>4</v>
      </c>
      <c r="U7583">
        <v>0</v>
      </c>
      <c r="V7583">
        <v>0</v>
      </c>
      <c r="W7583">
        <v>0</v>
      </c>
      <c r="X7583">
        <v>73.149999717111641</v>
      </c>
      <c r="Y7583">
        <v>0</v>
      </c>
      <c r="Z7583">
        <v>0</v>
      </c>
      <c r="AA7583">
        <v>0</v>
      </c>
      <c r="AB7583">
        <v>10.220027652451574</v>
      </c>
      <c r="AC7583">
        <v>0</v>
      </c>
      <c r="AD7583">
        <v>0</v>
      </c>
      <c r="AE7583">
        <v>83.370027369563218</v>
      </c>
    </row>
    <row r="7584" spans="1:31" x14ac:dyDescent="0.25">
      <c r="A7584">
        <v>2434957</v>
      </c>
      <c r="B7584">
        <v>1</v>
      </c>
      <c r="C7584" t="s">
        <v>80</v>
      </c>
      <c r="D7584" t="s">
        <v>85</v>
      </c>
      <c r="E7584" t="s">
        <v>147</v>
      </c>
      <c r="F7584" t="s">
        <v>21680</v>
      </c>
      <c r="G7584" t="s">
        <v>175</v>
      </c>
      <c r="H7584" t="s">
        <v>135</v>
      </c>
      <c r="I7584" t="s">
        <v>136</v>
      </c>
      <c r="J7584" t="s">
        <v>137</v>
      </c>
      <c r="K7584" t="s">
        <v>138</v>
      </c>
      <c r="L7584" t="s">
        <v>21681</v>
      </c>
      <c r="M7584" t="s">
        <v>21682</v>
      </c>
      <c r="N7584">
        <v>1.5475000000000001</v>
      </c>
      <c r="O7584">
        <v>0</v>
      </c>
      <c r="P7584">
        <v>185</v>
      </c>
      <c r="Q7584">
        <v>0</v>
      </c>
      <c r="R7584">
        <v>0</v>
      </c>
      <c r="S7584">
        <v>0</v>
      </c>
      <c r="T7584">
        <v>16</v>
      </c>
      <c r="U7584">
        <v>0</v>
      </c>
      <c r="V7584">
        <v>0</v>
      </c>
      <c r="W7584">
        <v>0</v>
      </c>
      <c r="X7584">
        <v>82.536341071977148</v>
      </c>
      <c r="Y7584">
        <v>0</v>
      </c>
      <c r="Z7584">
        <v>0</v>
      </c>
      <c r="AA7584">
        <v>0</v>
      </c>
      <c r="AB7584">
        <v>38.841804884457432</v>
      </c>
      <c r="AC7584">
        <v>0</v>
      </c>
      <c r="AD7584">
        <v>0</v>
      </c>
      <c r="AE7584">
        <v>121.37814595643458</v>
      </c>
    </row>
    <row r="7585" spans="1:31" x14ac:dyDescent="0.25">
      <c r="A7585">
        <v>2434565</v>
      </c>
      <c r="B7585">
        <v>1</v>
      </c>
      <c r="C7585" t="s">
        <v>80</v>
      </c>
      <c r="D7585" t="s">
        <v>94</v>
      </c>
      <c r="E7585" t="s">
        <v>178</v>
      </c>
      <c r="F7585" t="s">
        <v>21683</v>
      </c>
      <c r="G7585" t="s">
        <v>952</v>
      </c>
      <c r="H7585" t="s">
        <v>144</v>
      </c>
      <c r="I7585" t="s">
        <v>136</v>
      </c>
      <c r="J7585" t="s">
        <v>137</v>
      </c>
      <c r="K7585" t="s">
        <v>138</v>
      </c>
      <c r="L7585" t="s">
        <v>21684</v>
      </c>
      <c r="M7585" t="s">
        <v>21685</v>
      </c>
      <c r="N7585">
        <v>3.5644444439999998</v>
      </c>
      <c r="O7585">
        <v>0</v>
      </c>
      <c r="P7585">
        <v>804</v>
      </c>
      <c r="Q7585">
        <v>0</v>
      </c>
      <c r="R7585">
        <v>57</v>
      </c>
      <c r="S7585">
        <v>2</v>
      </c>
      <c r="T7585">
        <v>149</v>
      </c>
      <c r="U7585">
        <v>1</v>
      </c>
      <c r="V7585">
        <v>1</v>
      </c>
      <c r="W7585">
        <v>0</v>
      </c>
      <c r="X7585">
        <v>546.17999442316955</v>
      </c>
      <c r="Y7585">
        <v>0</v>
      </c>
      <c r="Z7585">
        <v>9.5581627448468005</v>
      </c>
      <c r="AA7585">
        <v>232.13909948199631</v>
      </c>
      <c r="AB7585">
        <v>365.628175665985</v>
      </c>
      <c r="AC7585">
        <v>10.134973553716859</v>
      </c>
      <c r="AD7585">
        <v>23.505166150200985</v>
      </c>
      <c r="AE7585">
        <v>1187.1455720199156</v>
      </c>
    </row>
    <row r="7586" spans="1:31" x14ac:dyDescent="0.25">
      <c r="A7586">
        <v>2434419</v>
      </c>
      <c r="B7586">
        <v>1</v>
      </c>
      <c r="C7586" t="s">
        <v>80</v>
      </c>
      <c r="D7586" t="s">
        <v>90</v>
      </c>
      <c r="E7586" t="s">
        <v>156</v>
      </c>
      <c r="F7586" t="s">
        <v>21686</v>
      </c>
      <c r="G7586" t="s">
        <v>158</v>
      </c>
      <c r="H7586" t="s">
        <v>135</v>
      </c>
      <c r="I7586" t="s">
        <v>136</v>
      </c>
      <c r="J7586" t="s">
        <v>137</v>
      </c>
      <c r="K7586" t="s">
        <v>138</v>
      </c>
      <c r="L7586" t="s">
        <v>21687</v>
      </c>
      <c r="M7586" t="s">
        <v>21688</v>
      </c>
      <c r="N7586">
        <v>0.700555555</v>
      </c>
      <c r="O7586">
        <v>0</v>
      </c>
      <c r="P7586">
        <v>812</v>
      </c>
      <c r="Q7586">
        <v>0</v>
      </c>
      <c r="R7586">
        <v>0</v>
      </c>
      <c r="S7586">
        <v>0</v>
      </c>
      <c r="T7586">
        <v>17</v>
      </c>
      <c r="U7586">
        <v>0</v>
      </c>
      <c r="V7586">
        <v>0</v>
      </c>
      <c r="W7586">
        <v>0</v>
      </c>
      <c r="X7586">
        <v>141.46429505759428</v>
      </c>
      <c r="Y7586">
        <v>0</v>
      </c>
      <c r="Z7586">
        <v>0</v>
      </c>
      <c r="AA7586">
        <v>0</v>
      </c>
      <c r="AB7586">
        <v>15.626865595740993</v>
      </c>
      <c r="AC7586">
        <v>0</v>
      </c>
      <c r="AD7586">
        <v>0</v>
      </c>
      <c r="AE7586">
        <v>157.09116065333527</v>
      </c>
    </row>
    <row r="7587" spans="1:31" x14ac:dyDescent="0.25">
      <c r="A7587">
        <v>2434605</v>
      </c>
      <c r="B7587">
        <v>1</v>
      </c>
      <c r="C7587" t="s">
        <v>80</v>
      </c>
      <c r="D7587" t="s">
        <v>103</v>
      </c>
      <c r="E7587" t="s">
        <v>178</v>
      </c>
      <c r="F7587" t="s">
        <v>21689</v>
      </c>
      <c r="G7587" t="s">
        <v>143</v>
      </c>
      <c r="H7587" t="s">
        <v>144</v>
      </c>
      <c r="I7587" t="s">
        <v>136</v>
      </c>
      <c r="J7587" t="s">
        <v>137</v>
      </c>
      <c r="K7587" t="s">
        <v>138</v>
      </c>
      <c r="L7587" t="s">
        <v>21690</v>
      </c>
      <c r="M7587" t="s">
        <v>21691</v>
      </c>
      <c r="N7587">
        <v>0.819722222</v>
      </c>
      <c r="O7587">
        <v>0</v>
      </c>
      <c r="P7587">
        <v>2549</v>
      </c>
      <c r="Q7587">
        <v>0</v>
      </c>
      <c r="R7587">
        <v>3</v>
      </c>
      <c r="S7587">
        <v>1</v>
      </c>
      <c r="T7587">
        <v>307</v>
      </c>
      <c r="U7587">
        <v>0</v>
      </c>
      <c r="V7587">
        <v>0</v>
      </c>
      <c r="W7587">
        <v>0</v>
      </c>
      <c r="X7587">
        <v>501.63841644041827</v>
      </c>
      <c r="Y7587">
        <v>0</v>
      </c>
      <c r="Z7587">
        <v>0</v>
      </c>
      <c r="AA7587">
        <v>260.04540216293708</v>
      </c>
      <c r="AB7587">
        <v>426.91035209699515</v>
      </c>
      <c r="AC7587">
        <v>0</v>
      </c>
      <c r="AD7587">
        <v>0</v>
      </c>
      <c r="AE7587">
        <v>1188.5941707003506</v>
      </c>
    </row>
    <row r="7588" spans="1:31" x14ac:dyDescent="0.25">
      <c r="A7588">
        <v>2434771</v>
      </c>
      <c r="B7588">
        <v>1</v>
      </c>
      <c r="C7588" t="s">
        <v>80</v>
      </c>
      <c r="D7588" t="s">
        <v>100</v>
      </c>
      <c r="E7588" t="s">
        <v>178</v>
      </c>
      <c r="F7588" t="s">
        <v>13916</v>
      </c>
      <c r="G7588" t="s">
        <v>175</v>
      </c>
      <c r="H7588" t="s">
        <v>144</v>
      </c>
      <c r="I7588" t="s">
        <v>136</v>
      </c>
      <c r="J7588" t="s">
        <v>137</v>
      </c>
      <c r="K7588" t="s">
        <v>138</v>
      </c>
      <c r="L7588" t="s">
        <v>21692</v>
      </c>
      <c r="M7588" t="s">
        <v>21693</v>
      </c>
      <c r="N7588">
        <v>2.2647222220000001</v>
      </c>
      <c r="O7588">
        <v>5</v>
      </c>
      <c r="P7588">
        <v>343</v>
      </c>
      <c r="Q7588">
        <v>4</v>
      </c>
      <c r="R7588">
        <v>56</v>
      </c>
      <c r="S7588">
        <v>17</v>
      </c>
      <c r="T7588">
        <v>90</v>
      </c>
      <c r="U7588">
        <v>4</v>
      </c>
      <c r="V7588">
        <v>1</v>
      </c>
      <c r="W7588">
        <v>8.5287354929678081</v>
      </c>
      <c r="X7588">
        <v>299.73942806051429</v>
      </c>
      <c r="Y7588">
        <v>6.7062795968997682</v>
      </c>
      <c r="Z7588">
        <v>85.718464978248605</v>
      </c>
      <c r="AA7588">
        <v>298.50117555617118</v>
      </c>
      <c r="AB7588">
        <v>126.0880177806759</v>
      </c>
      <c r="AC7588">
        <v>524.29161987772522</v>
      </c>
      <c r="AD7588">
        <v>9.193562772163362E-2</v>
      </c>
      <c r="AE7588">
        <v>1349.6656569709244</v>
      </c>
    </row>
    <row r="7589" spans="1:31" x14ac:dyDescent="0.25">
      <c r="A7589">
        <v>2434250</v>
      </c>
      <c r="B7589">
        <v>1</v>
      </c>
      <c r="C7589" t="s">
        <v>80</v>
      </c>
      <c r="D7589" t="s">
        <v>83</v>
      </c>
      <c r="E7589" t="s">
        <v>147</v>
      </c>
      <c r="F7589" t="s">
        <v>1003</v>
      </c>
      <c r="G7589" t="s">
        <v>171</v>
      </c>
      <c r="H7589" t="s">
        <v>135</v>
      </c>
      <c r="I7589" t="s">
        <v>136</v>
      </c>
      <c r="J7589" t="s">
        <v>137</v>
      </c>
      <c r="K7589" t="s">
        <v>138</v>
      </c>
      <c r="L7589" t="s">
        <v>21694</v>
      </c>
      <c r="M7589" t="s">
        <v>21695</v>
      </c>
      <c r="N7589">
        <v>1.5661111109999999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16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54.351278003068067</v>
      </c>
      <c r="AC7589">
        <v>0</v>
      </c>
      <c r="AD7589">
        <v>0</v>
      </c>
      <c r="AE7589">
        <v>54.351278003068067</v>
      </c>
    </row>
    <row r="7590" spans="1:31" x14ac:dyDescent="0.25">
      <c r="A7590">
        <v>2434914</v>
      </c>
      <c r="B7590">
        <v>1</v>
      </c>
      <c r="C7590" t="s">
        <v>80</v>
      </c>
      <c r="D7590" t="s">
        <v>104</v>
      </c>
      <c r="E7590" t="s">
        <v>161</v>
      </c>
      <c r="F7590" t="s">
        <v>21696</v>
      </c>
      <c r="G7590" t="s">
        <v>256</v>
      </c>
      <c r="H7590" t="s">
        <v>144</v>
      </c>
      <c r="I7590" t="s">
        <v>136</v>
      </c>
      <c r="J7590" t="s">
        <v>137</v>
      </c>
      <c r="K7590" t="s">
        <v>138</v>
      </c>
      <c r="L7590" t="s">
        <v>21697</v>
      </c>
      <c r="M7590" t="s">
        <v>21698</v>
      </c>
      <c r="N7590">
        <v>1.3819444439999999</v>
      </c>
      <c r="O7590">
        <v>1</v>
      </c>
      <c r="P7590">
        <v>6</v>
      </c>
      <c r="Q7590">
        <v>20</v>
      </c>
      <c r="R7590">
        <v>1</v>
      </c>
      <c r="S7590">
        <v>5</v>
      </c>
      <c r="T7590">
        <v>0</v>
      </c>
      <c r="U7590">
        <v>0</v>
      </c>
      <c r="V7590">
        <v>0</v>
      </c>
      <c r="W7590">
        <v>5.7467258131840282E-2</v>
      </c>
      <c r="X7590">
        <v>0</v>
      </c>
      <c r="Y7590">
        <v>5.5588643844020798</v>
      </c>
      <c r="Z7590">
        <v>0.4477074055352222</v>
      </c>
      <c r="AA7590">
        <v>4.1126950996002156</v>
      </c>
      <c r="AB7590">
        <v>0</v>
      </c>
      <c r="AC7590">
        <v>0</v>
      </c>
      <c r="AD7590">
        <v>0</v>
      </c>
      <c r="AE7590">
        <v>10.176734147669357</v>
      </c>
    </row>
    <row r="7591" spans="1:31" x14ac:dyDescent="0.25">
      <c r="A7591">
        <v>2434436</v>
      </c>
      <c r="B7591">
        <v>1</v>
      </c>
      <c r="C7591" t="s">
        <v>81</v>
      </c>
      <c r="D7591" t="s">
        <v>122</v>
      </c>
      <c r="E7591" t="s">
        <v>161</v>
      </c>
      <c r="F7591" t="s">
        <v>21699</v>
      </c>
      <c r="G7591" t="s">
        <v>175</v>
      </c>
      <c r="H7591" t="s">
        <v>144</v>
      </c>
      <c r="I7591" t="s">
        <v>136</v>
      </c>
      <c r="J7591" t="s">
        <v>137</v>
      </c>
      <c r="K7591" t="s">
        <v>138</v>
      </c>
      <c r="L7591" t="s">
        <v>21700</v>
      </c>
      <c r="M7591" t="s">
        <v>21701</v>
      </c>
      <c r="N7591">
        <v>1.8186111110000001</v>
      </c>
      <c r="O7591">
        <v>0</v>
      </c>
      <c r="P7591">
        <v>78</v>
      </c>
      <c r="Q7591">
        <v>2</v>
      </c>
      <c r="R7591">
        <v>1</v>
      </c>
      <c r="S7591">
        <v>1</v>
      </c>
      <c r="T7591">
        <v>3</v>
      </c>
      <c r="U7591">
        <v>0</v>
      </c>
      <c r="V7591">
        <v>0</v>
      </c>
      <c r="W7591">
        <v>0</v>
      </c>
      <c r="X7591">
        <v>16.928867666992186</v>
      </c>
      <c r="Y7591">
        <v>0.75169660489881451</v>
      </c>
      <c r="Z7591">
        <v>0</v>
      </c>
      <c r="AA7591">
        <v>3.3900314179519664</v>
      </c>
      <c r="AB7591">
        <v>4.6021924924625E-2</v>
      </c>
      <c r="AC7591">
        <v>0</v>
      </c>
      <c r="AD7591">
        <v>0</v>
      </c>
      <c r="AE7591">
        <v>21.116617614767591</v>
      </c>
    </row>
    <row r="7592" spans="1:31" x14ac:dyDescent="0.25">
      <c r="A7592">
        <v>2434579</v>
      </c>
      <c r="B7592">
        <v>1</v>
      </c>
      <c r="C7592" t="s">
        <v>80</v>
      </c>
      <c r="D7592" t="s">
        <v>105</v>
      </c>
      <c r="E7592" t="s">
        <v>290</v>
      </c>
      <c r="F7592" t="s">
        <v>14180</v>
      </c>
      <c r="G7592" t="s">
        <v>171</v>
      </c>
      <c r="H7592" t="s">
        <v>135</v>
      </c>
      <c r="I7592" t="s">
        <v>136</v>
      </c>
      <c r="J7592" t="s">
        <v>137</v>
      </c>
      <c r="K7592" t="s">
        <v>138</v>
      </c>
      <c r="L7592" t="s">
        <v>21702</v>
      </c>
      <c r="M7592" t="s">
        <v>21703</v>
      </c>
      <c r="N7592">
        <v>0.84861111099999997</v>
      </c>
      <c r="O7592">
        <v>0</v>
      </c>
      <c r="P7592">
        <v>64</v>
      </c>
      <c r="Q7592">
        <v>0</v>
      </c>
      <c r="R7592">
        <v>0</v>
      </c>
      <c r="S7592">
        <v>0</v>
      </c>
      <c r="T7592">
        <v>5</v>
      </c>
      <c r="U7592">
        <v>0</v>
      </c>
      <c r="V7592">
        <v>0</v>
      </c>
      <c r="W7592">
        <v>0</v>
      </c>
      <c r="X7592">
        <v>11.47993162657475</v>
      </c>
      <c r="Y7592">
        <v>0</v>
      </c>
      <c r="Z7592">
        <v>0</v>
      </c>
      <c r="AA7592">
        <v>0</v>
      </c>
      <c r="AB7592">
        <v>3.6890382013143066</v>
      </c>
      <c r="AC7592">
        <v>0</v>
      </c>
      <c r="AD7592">
        <v>0</v>
      </c>
      <c r="AE7592">
        <v>15.168969827889057</v>
      </c>
    </row>
    <row r="7593" spans="1:31" x14ac:dyDescent="0.25">
      <c r="A7593">
        <v>2434628</v>
      </c>
      <c r="B7593">
        <v>1</v>
      </c>
      <c r="C7593" t="s">
        <v>80</v>
      </c>
      <c r="D7593" t="s">
        <v>100</v>
      </c>
      <c r="E7593" t="s">
        <v>229</v>
      </c>
      <c r="F7593" t="s">
        <v>21704</v>
      </c>
      <c r="G7593" t="s">
        <v>143</v>
      </c>
      <c r="H7593" t="s">
        <v>144</v>
      </c>
      <c r="I7593" t="s">
        <v>330</v>
      </c>
      <c r="J7593" t="s">
        <v>137</v>
      </c>
      <c r="K7593" t="s">
        <v>138</v>
      </c>
      <c r="L7593" t="s">
        <v>21705</v>
      </c>
      <c r="M7593" t="s">
        <v>21706</v>
      </c>
      <c r="N7593">
        <v>3.6001666000000002E-2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1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5.5846049793039167</v>
      </c>
      <c r="AD7593">
        <v>0</v>
      </c>
      <c r="AE7593">
        <v>5.5846049793039167</v>
      </c>
    </row>
    <row r="7594" spans="1:31" x14ac:dyDescent="0.25">
      <c r="A7594">
        <v>2434977</v>
      </c>
      <c r="B7594">
        <v>1</v>
      </c>
      <c r="C7594" t="s">
        <v>80</v>
      </c>
      <c r="D7594" t="s">
        <v>93</v>
      </c>
      <c r="E7594" t="s">
        <v>156</v>
      </c>
      <c r="F7594" t="s">
        <v>21707</v>
      </c>
      <c r="G7594" t="s">
        <v>158</v>
      </c>
      <c r="H7594" t="s">
        <v>135</v>
      </c>
      <c r="I7594" t="s">
        <v>136</v>
      </c>
      <c r="J7594" t="s">
        <v>137</v>
      </c>
      <c r="K7594" t="s">
        <v>138</v>
      </c>
      <c r="L7594" t="s">
        <v>21708</v>
      </c>
      <c r="M7594" t="s">
        <v>21709</v>
      </c>
      <c r="N7594">
        <v>0.77305555500000001</v>
      </c>
      <c r="O7594">
        <v>0</v>
      </c>
      <c r="P7594">
        <v>264</v>
      </c>
      <c r="Q7594">
        <v>0</v>
      </c>
      <c r="R7594">
        <v>1</v>
      </c>
      <c r="S7594">
        <v>0</v>
      </c>
      <c r="T7594">
        <v>8</v>
      </c>
      <c r="U7594">
        <v>0</v>
      </c>
      <c r="V7594">
        <v>0</v>
      </c>
      <c r="W7594">
        <v>0</v>
      </c>
      <c r="X7594">
        <v>49.954105621739913</v>
      </c>
      <c r="Y7594">
        <v>0</v>
      </c>
      <c r="Z7594">
        <v>0</v>
      </c>
      <c r="AA7594">
        <v>0</v>
      </c>
      <c r="AB7594">
        <v>1.0155021294504545</v>
      </c>
      <c r="AC7594">
        <v>0</v>
      </c>
      <c r="AD7594">
        <v>0</v>
      </c>
      <c r="AE7594">
        <v>50.969607751190367</v>
      </c>
    </row>
    <row r="7595" spans="1:31" x14ac:dyDescent="0.25">
      <c r="A7595">
        <v>2434648</v>
      </c>
      <c r="B7595">
        <v>1</v>
      </c>
      <c r="C7595" t="s">
        <v>80</v>
      </c>
      <c r="D7595" t="s">
        <v>103</v>
      </c>
      <c r="E7595" t="s">
        <v>156</v>
      </c>
      <c r="F7595" t="s">
        <v>21710</v>
      </c>
      <c r="G7595" t="s">
        <v>158</v>
      </c>
      <c r="H7595" t="s">
        <v>135</v>
      </c>
      <c r="I7595" t="s">
        <v>136</v>
      </c>
      <c r="J7595" t="s">
        <v>137</v>
      </c>
      <c r="K7595" t="s">
        <v>138</v>
      </c>
      <c r="L7595" t="s">
        <v>21711</v>
      </c>
      <c r="M7595" t="s">
        <v>21712</v>
      </c>
      <c r="N7595">
        <v>2.3444444440000001</v>
      </c>
      <c r="O7595">
        <v>0</v>
      </c>
      <c r="P7595">
        <v>177</v>
      </c>
      <c r="Q7595">
        <v>0</v>
      </c>
      <c r="R7595">
        <v>1</v>
      </c>
      <c r="S7595">
        <v>0</v>
      </c>
      <c r="T7595">
        <v>25</v>
      </c>
      <c r="U7595">
        <v>0</v>
      </c>
      <c r="V7595">
        <v>0</v>
      </c>
      <c r="W7595">
        <v>0</v>
      </c>
      <c r="X7595">
        <v>112.29663488070778</v>
      </c>
      <c r="Y7595">
        <v>0</v>
      </c>
      <c r="Z7595">
        <v>0</v>
      </c>
      <c r="AA7595">
        <v>0</v>
      </c>
      <c r="AB7595">
        <v>132.4296408029073</v>
      </c>
      <c r="AC7595">
        <v>0</v>
      </c>
      <c r="AD7595">
        <v>0</v>
      </c>
      <c r="AE7595">
        <v>244.72627568361509</v>
      </c>
    </row>
    <row r="7596" spans="1:31" x14ac:dyDescent="0.25">
      <c r="A7596">
        <v>2434399</v>
      </c>
      <c r="B7596">
        <v>1</v>
      </c>
      <c r="C7596" t="s">
        <v>81</v>
      </c>
      <c r="D7596" t="s">
        <v>123</v>
      </c>
      <c r="E7596" t="s">
        <v>161</v>
      </c>
      <c r="F7596" t="s">
        <v>17328</v>
      </c>
      <c r="G7596" t="s">
        <v>143</v>
      </c>
      <c r="H7596" t="s">
        <v>144</v>
      </c>
      <c r="I7596" t="s">
        <v>136</v>
      </c>
      <c r="J7596" t="s">
        <v>137</v>
      </c>
      <c r="K7596" t="s">
        <v>138</v>
      </c>
      <c r="L7596" t="s">
        <v>21713</v>
      </c>
      <c r="M7596" t="s">
        <v>21714</v>
      </c>
      <c r="N7596">
        <v>0.450833333</v>
      </c>
      <c r="O7596">
        <v>2</v>
      </c>
      <c r="P7596">
        <v>0</v>
      </c>
      <c r="Q7596">
        <v>99</v>
      </c>
      <c r="R7596">
        <v>1</v>
      </c>
      <c r="S7596">
        <v>7</v>
      </c>
      <c r="T7596">
        <v>0</v>
      </c>
      <c r="U7596">
        <v>0</v>
      </c>
      <c r="V7596">
        <v>0</v>
      </c>
      <c r="W7596">
        <v>0.10463819624072498</v>
      </c>
      <c r="X7596">
        <v>0</v>
      </c>
      <c r="Y7596">
        <v>6.4194000630390669</v>
      </c>
      <c r="Z7596">
        <v>0.15217295278891668</v>
      </c>
      <c r="AA7596">
        <v>2.5203504491777999</v>
      </c>
      <c r="AB7596">
        <v>0</v>
      </c>
      <c r="AC7596">
        <v>0</v>
      </c>
      <c r="AD7596">
        <v>0</v>
      </c>
      <c r="AE7596">
        <v>9.1965616612465073</v>
      </c>
    </row>
    <row r="7597" spans="1:31" x14ac:dyDescent="0.25">
      <c r="A7597">
        <v>2434791</v>
      </c>
      <c r="B7597">
        <v>1</v>
      </c>
      <c r="C7597" t="s">
        <v>81</v>
      </c>
      <c r="D7597" t="s">
        <v>127</v>
      </c>
      <c r="E7597" t="s">
        <v>132</v>
      </c>
      <c r="F7597" t="s">
        <v>21715</v>
      </c>
      <c r="G7597" t="s">
        <v>134</v>
      </c>
      <c r="H7597" t="s">
        <v>135</v>
      </c>
      <c r="I7597" t="s">
        <v>136</v>
      </c>
      <c r="J7597" t="s">
        <v>137</v>
      </c>
      <c r="K7597" t="s">
        <v>138</v>
      </c>
      <c r="L7597" t="s">
        <v>21716</v>
      </c>
      <c r="M7597" t="s">
        <v>21717</v>
      </c>
      <c r="N7597">
        <v>1.0322222219999999</v>
      </c>
      <c r="O7597">
        <v>0</v>
      </c>
      <c r="P7597">
        <v>1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0.48170011131843676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0.48170011131843676</v>
      </c>
    </row>
    <row r="7598" spans="1:31" x14ac:dyDescent="0.25">
      <c r="A7598">
        <v>2434393</v>
      </c>
      <c r="B7598">
        <v>1</v>
      </c>
      <c r="C7598" t="s">
        <v>80</v>
      </c>
      <c r="D7598" t="s">
        <v>82</v>
      </c>
      <c r="E7598" t="s">
        <v>161</v>
      </c>
      <c r="F7598" t="s">
        <v>21718</v>
      </c>
      <c r="G7598" t="s">
        <v>187</v>
      </c>
      <c r="H7598" t="s">
        <v>144</v>
      </c>
      <c r="I7598" t="s">
        <v>136</v>
      </c>
      <c r="J7598" t="s">
        <v>137</v>
      </c>
      <c r="K7598" t="s">
        <v>164</v>
      </c>
      <c r="L7598" t="s">
        <v>21719</v>
      </c>
      <c r="M7598" t="s">
        <v>21720</v>
      </c>
      <c r="N7598">
        <v>2.2858333329999998</v>
      </c>
      <c r="O7598">
        <v>0</v>
      </c>
      <c r="P7598">
        <v>869</v>
      </c>
      <c r="Q7598">
        <v>0</v>
      </c>
      <c r="R7598">
        <v>0</v>
      </c>
      <c r="S7598">
        <v>0</v>
      </c>
      <c r="T7598">
        <v>215</v>
      </c>
      <c r="U7598">
        <v>0</v>
      </c>
      <c r="V7598">
        <v>1</v>
      </c>
      <c r="W7598">
        <v>0</v>
      </c>
      <c r="X7598">
        <v>359.17455556842054</v>
      </c>
      <c r="Y7598">
        <v>0</v>
      </c>
      <c r="Z7598">
        <v>0</v>
      </c>
      <c r="AA7598">
        <v>0</v>
      </c>
      <c r="AB7598">
        <v>749.08929470484725</v>
      </c>
      <c r="AC7598">
        <v>0</v>
      </c>
      <c r="AD7598">
        <v>0</v>
      </c>
      <c r="AE7598">
        <v>1108.2638502732677</v>
      </c>
    </row>
    <row r="7599" spans="1:31" x14ac:dyDescent="0.25">
      <c r="A7599">
        <v>2434642</v>
      </c>
      <c r="B7599">
        <v>1</v>
      </c>
      <c r="C7599" t="s">
        <v>80</v>
      </c>
      <c r="D7599" t="s">
        <v>104</v>
      </c>
      <c r="E7599" t="s">
        <v>229</v>
      </c>
      <c r="F7599" t="s">
        <v>4823</v>
      </c>
      <c r="G7599" t="s">
        <v>183</v>
      </c>
      <c r="H7599" t="s">
        <v>144</v>
      </c>
      <c r="I7599" t="s">
        <v>136</v>
      </c>
      <c r="J7599" t="s">
        <v>137</v>
      </c>
      <c r="K7599" t="s">
        <v>138</v>
      </c>
      <c r="L7599" t="s">
        <v>21721</v>
      </c>
      <c r="M7599" t="s">
        <v>21722</v>
      </c>
      <c r="N7599">
        <v>2.9367433329999999</v>
      </c>
      <c r="O7599">
        <v>1</v>
      </c>
      <c r="P7599">
        <v>466</v>
      </c>
      <c r="Q7599">
        <v>22</v>
      </c>
      <c r="R7599">
        <v>27</v>
      </c>
      <c r="S7599">
        <v>28</v>
      </c>
      <c r="T7599">
        <v>73</v>
      </c>
      <c r="U7599">
        <v>5</v>
      </c>
      <c r="V7599">
        <v>0</v>
      </c>
      <c r="W7599">
        <v>7.5199896177752139</v>
      </c>
      <c r="X7599">
        <v>343.01285674764978</v>
      </c>
      <c r="Y7599">
        <v>49.033256379141257</v>
      </c>
      <c r="Z7599">
        <v>20.37756478845235</v>
      </c>
      <c r="AA7599">
        <v>1273.5501921926323</v>
      </c>
      <c r="AB7599">
        <v>235.27539131259681</v>
      </c>
      <c r="AC7599">
        <v>896.54114350266536</v>
      </c>
      <c r="AD7599">
        <v>0</v>
      </c>
      <c r="AE7599">
        <v>2825.310394540913</v>
      </c>
    </row>
    <row r="7600" spans="1:31" x14ac:dyDescent="0.25">
      <c r="A7600">
        <v>2434522</v>
      </c>
      <c r="B7600">
        <v>1</v>
      </c>
      <c r="C7600" t="s">
        <v>80</v>
      </c>
      <c r="D7600" t="s">
        <v>105</v>
      </c>
      <c r="E7600" t="s">
        <v>147</v>
      </c>
      <c r="F7600" t="s">
        <v>21723</v>
      </c>
      <c r="G7600" t="s">
        <v>175</v>
      </c>
      <c r="H7600" t="s">
        <v>135</v>
      </c>
      <c r="I7600" t="s">
        <v>136</v>
      </c>
      <c r="J7600" t="s">
        <v>137</v>
      </c>
      <c r="K7600" t="s">
        <v>138</v>
      </c>
      <c r="L7600" t="s">
        <v>21724</v>
      </c>
      <c r="M7600" t="s">
        <v>21725</v>
      </c>
      <c r="N7600">
        <v>0.55388888800000002</v>
      </c>
      <c r="O7600">
        <v>0</v>
      </c>
      <c r="P7600">
        <v>126</v>
      </c>
      <c r="Q7600">
        <v>0</v>
      </c>
      <c r="R7600">
        <v>0</v>
      </c>
      <c r="S7600">
        <v>0</v>
      </c>
      <c r="T7600">
        <v>5</v>
      </c>
      <c r="U7600">
        <v>0</v>
      </c>
      <c r="V7600">
        <v>0</v>
      </c>
      <c r="W7600">
        <v>0</v>
      </c>
      <c r="X7600">
        <v>19.499217727882694</v>
      </c>
      <c r="Y7600">
        <v>0</v>
      </c>
      <c r="Z7600">
        <v>0</v>
      </c>
      <c r="AA7600">
        <v>0</v>
      </c>
      <c r="AB7600">
        <v>2.5936273682604418</v>
      </c>
      <c r="AC7600">
        <v>0</v>
      </c>
      <c r="AD7600">
        <v>0</v>
      </c>
      <c r="AE7600">
        <v>22.092845096143137</v>
      </c>
    </row>
    <row r="7601" spans="1:31" x14ac:dyDescent="0.25">
      <c r="A7601">
        <v>2434190</v>
      </c>
      <c r="B7601">
        <v>1</v>
      </c>
      <c r="C7601" t="s">
        <v>80</v>
      </c>
      <c r="D7601" t="s">
        <v>88</v>
      </c>
      <c r="E7601" t="s">
        <v>161</v>
      </c>
      <c r="F7601" t="s">
        <v>8838</v>
      </c>
      <c r="G7601" t="s">
        <v>429</v>
      </c>
      <c r="H7601" t="s">
        <v>144</v>
      </c>
      <c r="I7601" t="s">
        <v>136</v>
      </c>
      <c r="J7601" t="s">
        <v>137</v>
      </c>
      <c r="K7601" t="s">
        <v>138</v>
      </c>
      <c r="L7601" t="s">
        <v>21726</v>
      </c>
      <c r="M7601" t="s">
        <v>21727</v>
      </c>
      <c r="N7601">
        <v>0.38166666599999999</v>
      </c>
      <c r="O7601">
        <v>2</v>
      </c>
      <c r="P7601">
        <v>1071</v>
      </c>
      <c r="Q7601">
        <v>0</v>
      </c>
      <c r="R7601">
        <v>0</v>
      </c>
      <c r="S7601">
        <v>17</v>
      </c>
      <c r="T7601">
        <v>219</v>
      </c>
      <c r="U7601">
        <v>9</v>
      </c>
      <c r="V7601">
        <v>2</v>
      </c>
      <c r="W7601">
        <v>29.547821840151187</v>
      </c>
      <c r="X7601">
        <v>232.04311834188755</v>
      </c>
      <c r="Y7601">
        <v>0</v>
      </c>
      <c r="Z7601">
        <v>0</v>
      </c>
      <c r="AA7601">
        <v>119.06653056385191</v>
      </c>
      <c r="AB7601">
        <v>109.84826017772356</v>
      </c>
      <c r="AC7601">
        <v>226.0888486847596</v>
      </c>
      <c r="AD7601">
        <v>20.106116369417933</v>
      </c>
      <c r="AE7601">
        <v>736.70069597779172</v>
      </c>
    </row>
    <row r="7602" spans="1:31" x14ac:dyDescent="0.25">
      <c r="A7602">
        <v>2434808</v>
      </c>
      <c r="B7602">
        <v>1</v>
      </c>
      <c r="C7602" t="s">
        <v>80</v>
      </c>
      <c r="D7602" t="s">
        <v>107</v>
      </c>
      <c r="E7602" t="s">
        <v>141</v>
      </c>
      <c r="F7602" t="s">
        <v>7235</v>
      </c>
      <c r="G7602" t="s">
        <v>143</v>
      </c>
      <c r="H7602" t="s">
        <v>144</v>
      </c>
      <c r="I7602" t="s">
        <v>136</v>
      </c>
      <c r="J7602" t="s">
        <v>137</v>
      </c>
      <c r="K7602" t="s">
        <v>138</v>
      </c>
      <c r="L7602" t="s">
        <v>21728</v>
      </c>
      <c r="M7602" t="s">
        <v>21729</v>
      </c>
      <c r="N7602">
        <v>0.85194444400000002</v>
      </c>
      <c r="O7602">
        <v>1</v>
      </c>
      <c r="P7602">
        <v>110</v>
      </c>
      <c r="Q7602">
        <v>5</v>
      </c>
      <c r="R7602">
        <v>36</v>
      </c>
      <c r="S7602">
        <v>7</v>
      </c>
      <c r="T7602">
        <v>19</v>
      </c>
      <c r="U7602">
        <v>0</v>
      </c>
      <c r="V7602">
        <v>0</v>
      </c>
      <c r="W7602">
        <v>8.0348164901688577</v>
      </c>
      <c r="X7602">
        <v>6.4097356692110781</v>
      </c>
      <c r="Y7602">
        <v>2.0762881759999492</v>
      </c>
      <c r="Z7602">
        <v>2.5818010374517018</v>
      </c>
      <c r="AA7602">
        <v>17.495957994030384</v>
      </c>
      <c r="AB7602">
        <v>9.0897335926176961</v>
      </c>
      <c r="AC7602">
        <v>0</v>
      </c>
      <c r="AD7602">
        <v>0</v>
      </c>
      <c r="AE7602">
        <v>45.688332959479666</v>
      </c>
    </row>
    <row r="7603" spans="1:31" x14ac:dyDescent="0.25">
      <c r="A7603">
        <v>2434476</v>
      </c>
      <c r="B7603">
        <v>1</v>
      </c>
      <c r="C7603" t="s">
        <v>80</v>
      </c>
      <c r="D7603" t="s">
        <v>88</v>
      </c>
      <c r="E7603" t="s">
        <v>132</v>
      </c>
      <c r="F7603" t="s">
        <v>18513</v>
      </c>
      <c r="G7603" t="s">
        <v>175</v>
      </c>
      <c r="H7603" t="s">
        <v>135</v>
      </c>
      <c r="I7603" t="s">
        <v>136</v>
      </c>
      <c r="J7603" t="s">
        <v>137</v>
      </c>
      <c r="K7603" t="s">
        <v>138</v>
      </c>
      <c r="L7603" t="s">
        <v>21730</v>
      </c>
      <c r="M7603" t="s">
        <v>21731</v>
      </c>
      <c r="N7603">
        <v>0.28166666600000001</v>
      </c>
      <c r="O7603">
        <v>0</v>
      </c>
      <c r="P7603">
        <v>9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0.76338122937050013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0.76338122937050013</v>
      </c>
    </row>
    <row r="7604" spans="1:31" x14ac:dyDescent="0.25">
      <c r="A7604">
        <v>2434336</v>
      </c>
      <c r="B7604">
        <v>1</v>
      </c>
      <c r="C7604" t="s">
        <v>80</v>
      </c>
      <c r="D7604" t="s">
        <v>108</v>
      </c>
      <c r="E7604" t="s">
        <v>147</v>
      </c>
      <c r="F7604" t="s">
        <v>6586</v>
      </c>
      <c r="G7604" t="s">
        <v>171</v>
      </c>
      <c r="H7604" t="s">
        <v>135</v>
      </c>
      <c r="I7604" t="s">
        <v>136</v>
      </c>
      <c r="J7604" t="s">
        <v>137</v>
      </c>
      <c r="K7604" t="s">
        <v>138</v>
      </c>
      <c r="L7604" t="s">
        <v>21732</v>
      </c>
      <c r="M7604" t="s">
        <v>21733</v>
      </c>
      <c r="N7604">
        <v>3.383611111</v>
      </c>
      <c r="O7604">
        <v>0</v>
      </c>
      <c r="P7604">
        <v>6</v>
      </c>
      <c r="Q7604">
        <v>0</v>
      </c>
      <c r="R7604">
        <v>0</v>
      </c>
      <c r="S7604">
        <v>0</v>
      </c>
      <c r="T7604">
        <v>2</v>
      </c>
      <c r="U7604">
        <v>0</v>
      </c>
      <c r="V7604">
        <v>0</v>
      </c>
      <c r="W7604">
        <v>0</v>
      </c>
      <c r="X7604">
        <v>0.99797553172576092</v>
      </c>
      <c r="Y7604">
        <v>0</v>
      </c>
      <c r="Z7604">
        <v>0</v>
      </c>
      <c r="AA7604">
        <v>0</v>
      </c>
      <c r="AB7604">
        <v>7.5317225790834774</v>
      </c>
      <c r="AC7604">
        <v>0</v>
      </c>
      <c r="AD7604">
        <v>0</v>
      </c>
      <c r="AE7604">
        <v>8.5296981108092389</v>
      </c>
    </row>
    <row r="7605" spans="1:31" x14ac:dyDescent="0.25">
      <c r="A7605">
        <v>2434330</v>
      </c>
      <c r="B7605">
        <v>1</v>
      </c>
      <c r="C7605" t="s">
        <v>80</v>
      </c>
      <c r="D7605" t="s">
        <v>108</v>
      </c>
      <c r="E7605" t="s">
        <v>132</v>
      </c>
      <c r="F7605" t="s">
        <v>21734</v>
      </c>
      <c r="G7605" t="s">
        <v>134</v>
      </c>
      <c r="H7605" t="s">
        <v>135</v>
      </c>
      <c r="I7605" t="s">
        <v>136</v>
      </c>
      <c r="J7605" t="s">
        <v>137</v>
      </c>
      <c r="K7605" t="s">
        <v>138</v>
      </c>
      <c r="L7605" t="s">
        <v>21735</v>
      </c>
      <c r="M7605" t="s">
        <v>21736</v>
      </c>
      <c r="N7605">
        <v>4.3036111110000004</v>
      </c>
      <c r="O7605">
        <v>0</v>
      </c>
      <c r="P7605">
        <v>1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0.77163453179691111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0.77163453179691111</v>
      </c>
    </row>
    <row r="7606" spans="1:31" x14ac:dyDescent="0.25">
      <c r="A7606">
        <v>2434267</v>
      </c>
      <c r="B7606">
        <v>1</v>
      </c>
      <c r="C7606" t="s">
        <v>80</v>
      </c>
      <c r="D7606" t="s">
        <v>95</v>
      </c>
      <c r="E7606" t="s">
        <v>141</v>
      </c>
      <c r="F7606" t="s">
        <v>21737</v>
      </c>
      <c r="G7606" t="s">
        <v>163</v>
      </c>
      <c r="H7606" t="s">
        <v>144</v>
      </c>
      <c r="I7606" t="s">
        <v>136</v>
      </c>
      <c r="J7606" t="s">
        <v>137</v>
      </c>
      <c r="K7606" t="s">
        <v>164</v>
      </c>
      <c r="L7606" t="s">
        <v>21738</v>
      </c>
      <c r="M7606" t="s">
        <v>21739</v>
      </c>
      <c r="N7606">
        <v>0.21611111099999999</v>
      </c>
      <c r="O7606">
        <v>4</v>
      </c>
      <c r="P7606">
        <v>1399</v>
      </c>
      <c r="Q7606">
        <v>12</v>
      </c>
      <c r="R7606">
        <v>10</v>
      </c>
      <c r="S7606">
        <v>15</v>
      </c>
      <c r="T7606">
        <v>90</v>
      </c>
      <c r="U7606">
        <v>1</v>
      </c>
      <c r="V7606">
        <v>0</v>
      </c>
      <c r="W7606">
        <v>1.0170890215565098</v>
      </c>
      <c r="X7606">
        <v>36.911948958410974</v>
      </c>
      <c r="Y7606">
        <v>2.5333985194058082</v>
      </c>
      <c r="Z7606">
        <v>0.14042192569734002</v>
      </c>
      <c r="AA7606">
        <v>29.249766057196336</v>
      </c>
      <c r="AB7606">
        <v>27.852383929840386</v>
      </c>
      <c r="AC7606">
        <v>4.1423646392792</v>
      </c>
      <c r="AD7606">
        <v>0</v>
      </c>
      <c r="AE7606">
        <v>101.84737305138654</v>
      </c>
    </row>
    <row r="7607" spans="1:31" x14ac:dyDescent="0.25">
      <c r="A7607">
        <v>2434184</v>
      </c>
      <c r="B7607">
        <v>1</v>
      </c>
      <c r="C7607" t="s">
        <v>80</v>
      </c>
      <c r="D7607" t="s">
        <v>99</v>
      </c>
      <c r="E7607" t="s">
        <v>178</v>
      </c>
      <c r="F7607" t="s">
        <v>12314</v>
      </c>
      <c r="G7607" t="s">
        <v>143</v>
      </c>
      <c r="H7607" t="s">
        <v>144</v>
      </c>
      <c r="I7607" t="s">
        <v>136</v>
      </c>
      <c r="J7607" t="s">
        <v>137</v>
      </c>
      <c r="K7607" t="s">
        <v>138</v>
      </c>
      <c r="L7607" t="s">
        <v>21740</v>
      </c>
      <c r="M7607" t="s">
        <v>21741</v>
      </c>
      <c r="N7607">
        <v>0.32250000000000001</v>
      </c>
      <c r="O7607">
        <v>4</v>
      </c>
      <c r="P7607">
        <v>577</v>
      </c>
      <c r="Q7607">
        <v>1</v>
      </c>
      <c r="R7607">
        <v>39</v>
      </c>
      <c r="S7607">
        <v>2</v>
      </c>
      <c r="T7607">
        <v>70</v>
      </c>
      <c r="U7607">
        <v>0</v>
      </c>
      <c r="V7607">
        <v>0</v>
      </c>
      <c r="W7607">
        <v>9.5805976504403016</v>
      </c>
      <c r="X7607">
        <v>27.678142192972373</v>
      </c>
      <c r="Y7607">
        <v>0.11375102745192002</v>
      </c>
      <c r="Z7607">
        <v>1.754298645693622</v>
      </c>
      <c r="AA7607">
        <v>0.81832987310880001</v>
      </c>
      <c r="AB7607">
        <v>9.5304367913402697</v>
      </c>
      <c r="AC7607">
        <v>0</v>
      </c>
      <c r="AD7607">
        <v>0</v>
      </c>
      <c r="AE7607">
        <v>49.475556181007292</v>
      </c>
    </row>
    <row r="7608" spans="1:31" x14ac:dyDescent="0.25">
      <c r="A7608">
        <v>2434871</v>
      </c>
      <c r="B7608">
        <v>1</v>
      </c>
      <c r="C7608" t="s">
        <v>80</v>
      </c>
      <c r="D7608" t="s">
        <v>93</v>
      </c>
      <c r="E7608" t="s">
        <v>132</v>
      </c>
      <c r="F7608" t="s">
        <v>21742</v>
      </c>
      <c r="G7608" t="s">
        <v>134</v>
      </c>
      <c r="H7608" t="s">
        <v>135</v>
      </c>
      <c r="I7608" t="s">
        <v>136</v>
      </c>
      <c r="J7608" t="s">
        <v>137</v>
      </c>
      <c r="K7608" t="s">
        <v>138</v>
      </c>
      <c r="L7608" t="s">
        <v>21743</v>
      </c>
      <c r="M7608" t="s">
        <v>21744</v>
      </c>
      <c r="N7608">
        <v>4.4808333329999996</v>
      </c>
      <c r="O7608">
        <v>0</v>
      </c>
      <c r="P7608">
        <v>1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0.99504998240032616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0.99504998240032616</v>
      </c>
    </row>
    <row r="7609" spans="1:31" x14ac:dyDescent="0.25">
      <c r="A7609">
        <v>2434562</v>
      </c>
      <c r="B7609">
        <v>1</v>
      </c>
      <c r="C7609" t="s">
        <v>81</v>
      </c>
      <c r="D7609" t="s">
        <v>118</v>
      </c>
      <c r="E7609" t="s">
        <v>141</v>
      </c>
      <c r="F7609" t="s">
        <v>21745</v>
      </c>
      <c r="G7609" t="s">
        <v>143</v>
      </c>
      <c r="H7609" t="s">
        <v>144</v>
      </c>
      <c r="I7609" t="s">
        <v>136</v>
      </c>
      <c r="J7609" t="s">
        <v>137</v>
      </c>
      <c r="K7609" t="s">
        <v>138</v>
      </c>
      <c r="L7609" t="s">
        <v>21746</v>
      </c>
      <c r="M7609" t="s">
        <v>21747</v>
      </c>
      <c r="N7609">
        <v>1.2508333330000001</v>
      </c>
      <c r="O7609">
        <v>0</v>
      </c>
      <c r="P7609">
        <v>226</v>
      </c>
      <c r="Q7609">
        <v>0</v>
      </c>
      <c r="R7609">
        <v>4</v>
      </c>
      <c r="S7609">
        <v>0</v>
      </c>
      <c r="T7609">
        <v>16</v>
      </c>
      <c r="U7609">
        <v>0</v>
      </c>
      <c r="V7609">
        <v>0</v>
      </c>
      <c r="W7609">
        <v>0</v>
      </c>
      <c r="X7609">
        <v>63.474817287641187</v>
      </c>
      <c r="Y7609">
        <v>0</v>
      </c>
      <c r="Z7609">
        <v>0</v>
      </c>
      <c r="AA7609">
        <v>0</v>
      </c>
      <c r="AB7609">
        <v>7.5860499049530876</v>
      </c>
      <c r="AC7609">
        <v>0</v>
      </c>
      <c r="AD7609">
        <v>0</v>
      </c>
      <c r="AE7609">
        <v>71.060867192594273</v>
      </c>
    </row>
    <row r="7610" spans="1:31" x14ac:dyDescent="0.25">
      <c r="A7610">
        <v>2434230</v>
      </c>
      <c r="B7610">
        <v>1</v>
      </c>
      <c r="C7610" t="s">
        <v>80</v>
      </c>
      <c r="D7610" t="s">
        <v>99</v>
      </c>
      <c r="E7610" t="s">
        <v>132</v>
      </c>
      <c r="F7610" t="s">
        <v>21748</v>
      </c>
      <c r="G7610" t="s">
        <v>198</v>
      </c>
      <c r="H7610" t="s">
        <v>135</v>
      </c>
      <c r="I7610" t="s">
        <v>136</v>
      </c>
      <c r="J7610" t="s">
        <v>137</v>
      </c>
      <c r="K7610" t="s">
        <v>138</v>
      </c>
      <c r="L7610" t="s">
        <v>21749</v>
      </c>
      <c r="M7610" t="s">
        <v>21750</v>
      </c>
      <c r="N7610">
        <v>5.164722222</v>
      </c>
      <c r="O7610">
        <v>0</v>
      </c>
      <c r="P7610">
        <v>1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5.2408078829171973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5.2408078829171973</v>
      </c>
    </row>
    <row r="7611" spans="1:31" x14ac:dyDescent="0.25">
      <c r="A7611">
        <v>2434708</v>
      </c>
      <c r="B7611">
        <v>1</v>
      </c>
      <c r="C7611" t="s">
        <v>81</v>
      </c>
      <c r="D7611" t="s">
        <v>112</v>
      </c>
      <c r="E7611" t="s">
        <v>178</v>
      </c>
      <c r="F7611" t="s">
        <v>21751</v>
      </c>
      <c r="G7611" t="s">
        <v>143</v>
      </c>
      <c r="H7611" t="s">
        <v>144</v>
      </c>
      <c r="I7611" t="s">
        <v>136</v>
      </c>
      <c r="J7611" t="s">
        <v>137</v>
      </c>
      <c r="K7611" t="s">
        <v>138</v>
      </c>
      <c r="L7611" t="s">
        <v>21752</v>
      </c>
      <c r="M7611" t="s">
        <v>21753</v>
      </c>
      <c r="N7611">
        <v>0.28694444400000002</v>
      </c>
      <c r="O7611">
        <v>1</v>
      </c>
      <c r="P7611">
        <v>1413</v>
      </c>
      <c r="Q7611">
        <v>215</v>
      </c>
      <c r="R7611">
        <v>106</v>
      </c>
      <c r="S7611">
        <v>22</v>
      </c>
      <c r="T7611">
        <v>176</v>
      </c>
      <c r="U7611">
        <v>1</v>
      </c>
      <c r="V7611">
        <v>0</v>
      </c>
      <c r="W7611">
        <v>6.9126046863358326E-2</v>
      </c>
      <c r="X7611">
        <v>98.786877255085528</v>
      </c>
      <c r="Y7611">
        <v>19.292255563588586</v>
      </c>
      <c r="Z7611">
        <v>8.4795026024364439</v>
      </c>
      <c r="AA7611">
        <v>11.888192598982652</v>
      </c>
      <c r="AB7611">
        <v>28.269281046355484</v>
      </c>
      <c r="AC7611">
        <v>105.83913984018795</v>
      </c>
      <c r="AD7611">
        <v>0</v>
      </c>
      <c r="AE7611">
        <v>272.62437495350002</v>
      </c>
    </row>
    <row r="7612" spans="1:31" x14ac:dyDescent="0.25">
      <c r="A7612">
        <v>2434439</v>
      </c>
      <c r="B7612">
        <v>1</v>
      </c>
      <c r="C7612" t="s">
        <v>80</v>
      </c>
      <c r="D7612" t="s">
        <v>96</v>
      </c>
      <c r="E7612" t="s">
        <v>141</v>
      </c>
      <c r="F7612" t="s">
        <v>21754</v>
      </c>
      <c r="G7612" t="s">
        <v>143</v>
      </c>
      <c r="H7612" t="s">
        <v>144</v>
      </c>
      <c r="I7612" t="s">
        <v>136</v>
      </c>
      <c r="J7612" t="s">
        <v>137</v>
      </c>
      <c r="K7612" t="s">
        <v>138</v>
      </c>
      <c r="L7612" t="s">
        <v>21755</v>
      </c>
      <c r="M7612" t="s">
        <v>21756</v>
      </c>
      <c r="N7612">
        <v>1.5977777769999999</v>
      </c>
      <c r="O7612">
        <v>2</v>
      </c>
      <c r="P7612">
        <v>123</v>
      </c>
      <c r="Q7612">
        <v>1</v>
      </c>
      <c r="R7612">
        <v>186</v>
      </c>
      <c r="S7612">
        <v>1</v>
      </c>
      <c r="T7612">
        <v>43</v>
      </c>
      <c r="U7612">
        <v>0</v>
      </c>
      <c r="V7612">
        <v>0</v>
      </c>
      <c r="W7612">
        <v>22.393906359707604</v>
      </c>
      <c r="X7612">
        <v>53.385610809541646</v>
      </c>
      <c r="Y7612">
        <v>2.9171173068399603</v>
      </c>
      <c r="Z7612">
        <v>82.988432299590912</v>
      </c>
      <c r="AA7612">
        <v>53.349737876401534</v>
      </c>
      <c r="AB7612">
        <v>72.346799329131784</v>
      </c>
      <c r="AC7612">
        <v>0</v>
      </c>
      <c r="AD7612">
        <v>0</v>
      </c>
      <c r="AE7612">
        <v>287.38160398121346</v>
      </c>
    </row>
    <row r="7613" spans="1:31" x14ac:dyDescent="0.25">
      <c r="A7613">
        <v>2434227</v>
      </c>
      <c r="B7613">
        <v>1</v>
      </c>
      <c r="C7613" t="s">
        <v>80</v>
      </c>
      <c r="D7613" t="s">
        <v>97</v>
      </c>
      <c r="E7613" t="s">
        <v>132</v>
      </c>
      <c r="F7613" t="s">
        <v>21757</v>
      </c>
      <c r="G7613" t="s">
        <v>198</v>
      </c>
      <c r="H7613" t="s">
        <v>135</v>
      </c>
      <c r="I7613" t="s">
        <v>136</v>
      </c>
      <c r="J7613" t="s">
        <v>137</v>
      </c>
      <c r="K7613" t="s">
        <v>138</v>
      </c>
      <c r="L7613" t="s">
        <v>21758</v>
      </c>
      <c r="M7613" t="s">
        <v>21759</v>
      </c>
      <c r="N7613">
        <v>6.1152777770000002</v>
      </c>
      <c r="O7613">
        <v>0</v>
      </c>
      <c r="P7613">
        <v>3</v>
      </c>
      <c r="Q7613">
        <v>0</v>
      </c>
      <c r="R7613">
        <v>1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11.181810054198827</v>
      </c>
      <c r="Y7613">
        <v>0</v>
      </c>
      <c r="Z7613">
        <v>6.8046265571607831</v>
      </c>
      <c r="AA7613">
        <v>0</v>
      </c>
      <c r="AB7613">
        <v>0</v>
      </c>
      <c r="AC7613">
        <v>0</v>
      </c>
      <c r="AD7613">
        <v>0</v>
      </c>
      <c r="AE7613">
        <v>17.986436611359611</v>
      </c>
    </row>
    <row r="7614" spans="1:31" x14ac:dyDescent="0.25">
      <c r="A7614">
        <v>2434794</v>
      </c>
      <c r="B7614">
        <v>1</v>
      </c>
      <c r="C7614" t="s">
        <v>80</v>
      </c>
      <c r="D7614" t="s">
        <v>93</v>
      </c>
      <c r="E7614" t="s">
        <v>132</v>
      </c>
      <c r="F7614" t="s">
        <v>21760</v>
      </c>
      <c r="G7614" t="s">
        <v>134</v>
      </c>
      <c r="H7614" t="s">
        <v>135</v>
      </c>
      <c r="I7614" t="s">
        <v>136</v>
      </c>
      <c r="J7614" t="s">
        <v>137</v>
      </c>
      <c r="K7614" t="s">
        <v>138</v>
      </c>
      <c r="L7614" t="s">
        <v>21761</v>
      </c>
      <c r="M7614" t="s">
        <v>21762</v>
      </c>
      <c r="N7614">
        <v>1.655</v>
      </c>
      <c r="O7614">
        <v>0</v>
      </c>
      <c r="P7614">
        <v>1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0.46458987681535002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0.46458987681535002</v>
      </c>
    </row>
    <row r="7615" spans="1:31" x14ac:dyDescent="0.25">
      <c r="A7615">
        <v>2434625</v>
      </c>
      <c r="B7615">
        <v>1</v>
      </c>
      <c r="C7615" t="s">
        <v>80</v>
      </c>
      <c r="D7615" t="s">
        <v>107</v>
      </c>
      <c r="E7615" t="s">
        <v>141</v>
      </c>
      <c r="F7615" t="s">
        <v>21763</v>
      </c>
      <c r="G7615" t="s">
        <v>143</v>
      </c>
      <c r="H7615" t="s">
        <v>144</v>
      </c>
      <c r="I7615" t="s">
        <v>136</v>
      </c>
      <c r="J7615" t="s">
        <v>137</v>
      </c>
      <c r="K7615" t="s">
        <v>138</v>
      </c>
      <c r="L7615" t="s">
        <v>21764</v>
      </c>
      <c r="M7615" t="s">
        <v>21765</v>
      </c>
      <c r="N7615">
        <v>0.58499999999999996</v>
      </c>
      <c r="O7615">
        <v>1</v>
      </c>
      <c r="P7615">
        <v>568</v>
      </c>
      <c r="Q7615">
        <v>1</v>
      </c>
      <c r="R7615">
        <v>9</v>
      </c>
      <c r="S7615">
        <v>1</v>
      </c>
      <c r="T7615">
        <v>44</v>
      </c>
      <c r="U7615">
        <v>0</v>
      </c>
      <c r="V7615">
        <v>1</v>
      </c>
      <c r="W7615">
        <v>1.8641597586660887</v>
      </c>
      <c r="X7615">
        <v>21.68037363739256</v>
      </c>
      <c r="Y7615">
        <v>0.20671886692350278</v>
      </c>
      <c r="Z7615">
        <v>1.0608940101216113E-2</v>
      </c>
      <c r="AA7615">
        <v>2.5349046439092602</v>
      </c>
      <c r="AB7615">
        <v>26.87601120829348</v>
      </c>
      <c r="AC7615">
        <v>0</v>
      </c>
      <c r="AD7615">
        <v>3.0733667515904299</v>
      </c>
      <c r="AE7615">
        <v>56.246143806876532</v>
      </c>
    </row>
    <row r="7616" spans="1:31" x14ac:dyDescent="0.25">
      <c r="A7616">
        <v>2434725</v>
      </c>
      <c r="B7616">
        <v>1</v>
      </c>
      <c r="C7616" t="s">
        <v>80</v>
      </c>
      <c r="D7616" t="s">
        <v>90</v>
      </c>
      <c r="E7616" t="s">
        <v>132</v>
      </c>
      <c r="F7616" t="s">
        <v>21766</v>
      </c>
      <c r="G7616" t="s">
        <v>198</v>
      </c>
      <c r="H7616" t="s">
        <v>135</v>
      </c>
      <c r="I7616" t="s">
        <v>136</v>
      </c>
      <c r="J7616" t="s">
        <v>137</v>
      </c>
      <c r="K7616" t="s">
        <v>138</v>
      </c>
      <c r="L7616" t="s">
        <v>21767</v>
      </c>
      <c r="M7616" t="s">
        <v>21768</v>
      </c>
      <c r="N7616">
        <v>9.4391666660000002</v>
      </c>
      <c r="O7616">
        <v>0</v>
      </c>
      <c r="P7616">
        <v>4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15.875227799011707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15.875227799011707</v>
      </c>
    </row>
    <row r="7617" spans="1:31" x14ac:dyDescent="0.25">
      <c r="A7617">
        <v>2434482</v>
      </c>
      <c r="B7617">
        <v>1</v>
      </c>
      <c r="C7617" t="s">
        <v>80</v>
      </c>
      <c r="D7617" t="s">
        <v>111</v>
      </c>
      <c r="E7617" t="s">
        <v>161</v>
      </c>
      <c r="F7617" t="s">
        <v>21769</v>
      </c>
      <c r="G7617" t="s">
        <v>143</v>
      </c>
      <c r="H7617" t="s">
        <v>144</v>
      </c>
      <c r="I7617" t="s">
        <v>136</v>
      </c>
      <c r="J7617" t="s">
        <v>137</v>
      </c>
      <c r="K7617" t="s">
        <v>138</v>
      </c>
      <c r="L7617" t="s">
        <v>21770</v>
      </c>
      <c r="M7617" t="s">
        <v>21771</v>
      </c>
      <c r="N7617">
        <v>0.64583333300000001</v>
      </c>
      <c r="O7617">
        <v>0</v>
      </c>
      <c r="P7617">
        <v>0</v>
      </c>
      <c r="Q7617">
        <v>0</v>
      </c>
      <c r="R7617">
        <v>0</v>
      </c>
      <c r="S7617">
        <v>1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18.665641827996414</v>
      </c>
      <c r="AB7617">
        <v>0</v>
      </c>
      <c r="AC7617">
        <v>0</v>
      </c>
      <c r="AD7617">
        <v>0</v>
      </c>
      <c r="AE7617">
        <v>18.665641827996414</v>
      </c>
    </row>
    <row r="7618" spans="1:31" x14ac:dyDescent="0.25">
      <c r="A7618">
        <v>2434539</v>
      </c>
      <c r="B7618">
        <v>1</v>
      </c>
      <c r="C7618" t="s">
        <v>81</v>
      </c>
      <c r="D7618" t="s">
        <v>115</v>
      </c>
      <c r="E7618" t="s">
        <v>161</v>
      </c>
      <c r="F7618" t="s">
        <v>21772</v>
      </c>
      <c r="G7618" t="s">
        <v>256</v>
      </c>
      <c r="H7618" t="s">
        <v>144</v>
      </c>
      <c r="I7618" t="s">
        <v>136</v>
      </c>
      <c r="J7618" t="s">
        <v>137</v>
      </c>
      <c r="K7618" t="s">
        <v>138</v>
      </c>
      <c r="L7618" t="s">
        <v>21773</v>
      </c>
      <c r="M7618" t="s">
        <v>21774</v>
      </c>
      <c r="N7618">
        <v>1.1427777770000001</v>
      </c>
      <c r="O7618">
        <v>0</v>
      </c>
      <c r="P7618">
        <v>22</v>
      </c>
      <c r="Q7618">
        <v>2</v>
      </c>
      <c r="R7618">
        <v>14</v>
      </c>
      <c r="S7618">
        <v>0</v>
      </c>
      <c r="T7618">
        <v>3</v>
      </c>
      <c r="U7618">
        <v>0</v>
      </c>
      <c r="V7618">
        <v>0</v>
      </c>
      <c r="W7618">
        <v>0</v>
      </c>
      <c r="X7618">
        <v>1.5052016127703043</v>
      </c>
      <c r="Y7618">
        <v>1.8227096368486417</v>
      </c>
      <c r="Z7618">
        <v>0.49962347159738085</v>
      </c>
      <c r="AA7618">
        <v>0</v>
      </c>
      <c r="AB7618">
        <v>4.8844770516474698</v>
      </c>
      <c r="AC7618">
        <v>0</v>
      </c>
      <c r="AD7618">
        <v>0</v>
      </c>
      <c r="AE7618">
        <v>8.7120117728637965</v>
      </c>
    </row>
    <row r="7619" spans="1:31" x14ac:dyDescent="0.25">
      <c r="A7619">
        <v>2434645</v>
      </c>
      <c r="B7619">
        <v>1</v>
      </c>
      <c r="C7619" t="s">
        <v>80</v>
      </c>
      <c r="D7619" t="s">
        <v>96</v>
      </c>
      <c r="E7619" t="s">
        <v>161</v>
      </c>
      <c r="F7619" t="s">
        <v>21775</v>
      </c>
      <c r="G7619" t="s">
        <v>143</v>
      </c>
      <c r="H7619" t="s">
        <v>144</v>
      </c>
      <c r="I7619" t="s">
        <v>136</v>
      </c>
      <c r="J7619" t="s">
        <v>137</v>
      </c>
      <c r="K7619" t="s">
        <v>138</v>
      </c>
      <c r="L7619" t="s">
        <v>21776</v>
      </c>
      <c r="M7619" t="s">
        <v>21777</v>
      </c>
      <c r="N7619">
        <v>3.4483333329999999</v>
      </c>
      <c r="O7619">
        <v>0</v>
      </c>
      <c r="P7619">
        <v>55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22.341884229636811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22.341884229636811</v>
      </c>
    </row>
    <row r="7620" spans="1:31" x14ac:dyDescent="0.25">
      <c r="A7620">
        <v>2434290</v>
      </c>
      <c r="B7620">
        <v>1</v>
      </c>
      <c r="C7620" t="s">
        <v>80</v>
      </c>
      <c r="D7620" t="s">
        <v>90</v>
      </c>
      <c r="E7620" t="s">
        <v>132</v>
      </c>
      <c r="F7620" t="s">
        <v>21778</v>
      </c>
      <c r="G7620" t="s">
        <v>134</v>
      </c>
      <c r="H7620" t="s">
        <v>135</v>
      </c>
      <c r="I7620" t="s">
        <v>136</v>
      </c>
      <c r="J7620" t="s">
        <v>137</v>
      </c>
      <c r="K7620" t="s">
        <v>138</v>
      </c>
      <c r="L7620" t="s">
        <v>21779</v>
      </c>
      <c r="M7620" t="s">
        <v>21780</v>
      </c>
      <c r="N7620">
        <v>3.588333333</v>
      </c>
      <c r="O7620">
        <v>0</v>
      </c>
      <c r="P7620">
        <v>5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4.9524626678084349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4.9524626678084349</v>
      </c>
    </row>
    <row r="7621" spans="1:31" x14ac:dyDescent="0.25">
      <c r="A7621">
        <v>2434496</v>
      </c>
      <c r="B7621">
        <v>1</v>
      </c>
      <c r="C7621" t="s">
        <v>80</v>
      </c>
      <c r="D7621" t="s">
        <v>82</v>
      </c>
      <c r="E7621" t="s">
        <v>161</v>
      </c>
      <c r="F7621" t="s">
        <v>21781</v>
      </c>
      <c r="G7621" t="s">
        <v>187</v>
      </c>
      <c r="H7621" t="s">
        <v>144</v>
      </c>
      <c r="I7621" t="s">
        <v>136</v>
      </c>
      <c r="J7621" t="s">
        <v>137</v>
      </c>
      <c r="K7621" t="s">
        <v>164</v>
      </c>
      <c r="L7621" t="s">
        <v>21782</v>
      </c>
      <c r="M7621" t="s">
        <v>21783</v>
      </c>
      <c r="N7621">
        <v>2.8088888879999998</v>
      </c>
      <c r="O7621">
        <v>0</v>
      </c>
      <c r="P7621">
        <v>5</v>
      </c>
      <c r="Q7621">
        <v>0</v>
      </c>
      <c r="R7621">
        <v>0</v>
      </c>
      <c r="S7621">
        <v>7</v>
      </c>
      <c r="T7621">
        <v>337</v>
      </c>
      <c r="U7621">
        <v>0</v>
      </c>
      <c r="V7621">
        <v>0</v>
      </c>
      <c r="W7621">
        <v>0</v>
      </c>
      <c r="X7621">
        <v>3.4004190282686499</v>
      </c>
      <c r="Y7621">
        <v>0</v>
      </c>
      <c r="Z7621">
        <v>0</v>
      </c>
      <c r="AA7621">
        <v>403.12069521544862</v>
      </c>
      <c r="AB7621">
        <v>1606.4585909228906</v>
      </c>
      <c r="AC7621">
        <v>0</v>
      </c>
      <c r="AD7621">
        <v>0</v>
      </c>
      <c r="AE7621">
        <v>2012.9797051666078</v>
      </c>
    </row>
    <row r="7622" spans="1:31" x14ac:dyDescent="0.25">
      <c r="A7622">
        <v>2434788</v>
      </c>
      <c r="B7622">
        <v>1</v>
      </c>
      <c r="C7622" t="s">
        <v>80</v>
      </c>
      <c r="D7622" t="s">
        <v>90</v>
      </c>
      <c r="E7622" t="s">
        <v>147</v>
      </c>
      <c r="F7622" t="s">
        <v>21636</v>
      </c>
      <c r="G7622" t="s">
        <v>175</v>
      </c>
      <c r="H7622" t="s">
        <v>135</v>
      </c>
      <c r="I7622" t="s">
        <v>136</v>
      </c>
      <c r="J7622" t="s">
        <v>137</v>
      </c>
      <c r="K7622" t="s">
        <v>138</v>
      </c>
      <c r="L7622" t="s">
        <v>21784</v>
      </c>
      <c r="M7622" t="s">
        <v>21785</v>
      </c>
      <c r="N7622">
        <v>0.648888888</v>
      </c>
      <c r="O7622">
        <v>0</v>
      </c>
      <c r="P7622">
        <v>118</v>
      </c>
      <c r="Q7622">
        <v>0</v>
      </c>
      <c r="R7622">
        <v>0</v>
      </c>
      <c r="S7622">
        <v>0</v>
      </c>
      <c r="T7622">
        <v>7</v>
      </c>
      <c r="U7622">
        <v>0</v>
      </c>
      <c r="V7622">
        <v>0</v>
      </c>
      <c r="W7622">
        <v>0</v>
      </c>
      <c r="X7622">
        <v>22.899307649854492</v>
      </c>
      <c r="Y7622">
        <v>0</v>
      </c>
      <c r="Z7622">
        <v>0</v>
      </c>
      <c r="AA7622">
        <v>0</v>
      </c>
      <c r="AB7622">
        <v>1.5027830385547378</v>
      </c>
      <c r="AC7622">
        <v>0</v>
      </c>
      <c r="AD7622">
        <v>0</v>
      </c>
      <c r="AE7622">
        <v>24.402090688409231</v>
      </c>
    </row>
    <row r="7623" spans="1:31" x14ac:dyDescent="0.25">
      <c r="A7623">
        <v>2434926</v>
      </c>
      <c r="B7623">
        <v>1</v>
      </c>
      <c r="C7623" t="s">
        <v>80</v>
      </c>
      <c r="D7623" t="s">
        <v>84</v>
      </c>
      <c r="E7623" t="s">
        <v>132</v>
      </c>
      <c r="F7623" t="s">
        <v>21786</v>
      </c>
      <c r="G7623" t="s">
        <v>153</v>
      </c>
      <c r="H7623" t="s">
        <v>135</v>
      </c>
      <c r="I7623" t="s">
        <v>136</v>
      </c>
      <c r="J7623" t="s">
        <v>137</v>
      </c>
      <c r="K7623" t="s">
        <v>138</v>
      </c>
      <c r="L7623" t="s">
        <v>21787</v>
      </c>
      <c r="M7623" t="s">
        <v>21788</v>
      </c>
      <c r="N7623">
        <v>1.6586111109999999</v>
      </c>
      <c r="O7623">
        <v>0</v>
      </c>
      <c r="P7623">
        <v>6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1.3159127952128336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1.3159127952128336</v>
      </c>
    </row>
    <row r="7624" spans="1:31" x14ac:dyDescent="0.25">
      <c r="A7624">
        <v>2434734</v>
      </c>
      <c r="B7624">
        <v>1</v>
      </c>
      <c r="C7624" t="s">
        <v>80</v>
      </c>
      <c r="D7624" t="s">
        <v>84</v>
      </c>
      <c r="E7624" t="s">
        <v>132</v>
      </c>
      <c r="F7624" t="s">
        <v>21789</v>
      </c>
      <c r="G7624" t="s">
        <v>153</v>
      </c>
      <c r="H7624" t="s">
        <v>135</v>
      </c>
      <c r="I7624" t="s">
        <v>136</v>
      </c>
      <c r="J7624" t="s">
        <v>137</v>
      </c>
      <c r="K7624" t="s">
        <v>138</v>
      </c>
      <c r="L7624" t="s">
        <v>21790</v>
      </c>
      <c r="M7624" t="s">
        <v>21791</v>
      </c>
      <c r="N7624">
        <v>3.7766666660000001</v>
      </c>
      <c r="O7624">
        <v>0</v>
      </c>
      <c r="P7624">
        <v>7</v>
      </c>
      <c r="Q7624">
        <v>0</v>
      </c>
      <c r="R7624">
        <v>0</v>
      </c>
      <c r="S7624">
        <v>0</v>
      </c>
      <c r="T7624">
        <v>5</v>
      </c>
      <c r="U7624">
        <v>0</v>
      </c>
      <c r="V7624">
        <v>0</v>
      </c>
      <c r="W7624">
        <v>0</v>
      </c>
      <c r="X7624">
        <v>7.8326084075001141</v>
      </c>
      <c r="Y7624">
        <v>0</v>
      </c>
      <c r="Z7624">
        <v>0</v>
      </c>
      <c r="AA7624">
        <v>0</v>
      </c>
      <c r="AB7624">
        <v>34.01787683446549</v>
      </c>
      <c r="AC7624">
        <v>0</v>
      </c>
      <c r="AD7624">
        <v>0</v>
      </c>
      <c r="AE7624">
        <v>41.8504852419656</v>
      </c>
    </row>
    <row r="7625" spans="1:31" x14ac:dyDescent="0.25">
      <c r="A7625">
        <v>2434239</v>
      </c>
      <c r="B7625">
        <v>1</v>
      </c>
      <c r="C7625" t="s">
        <v>81</v>
      </c>
      <c r="D7625" t="s">
        <v>128</v>
      </c>
      <c r="E7625" t="s">
        <v>147</v>
      </c>
      <c r="F7625" t="s">
        <v>21792</v>
      </c>
      <c r="G7625" t="s">
        <v>171</v>
      </c>
      <c r="H7625" t="s">
        <v>135</v>
      </c>
      <c r="I7625" t="s">
        <v>136</v>
      </c>
      <c r="J7625" t="s">
        <v>137</v>
      </c>
      <c r="K7625" t="s">
        <v>138</v>
      </c>
      <c r="L7625" t="s">
        <v>21793</v>
      </c>
      <c r="M7625" t="s">
        <v>21794</v>
      </c>
      <c r="N7625">
        <v>2.1952777769999998</v>
      </c>
      <c r="O7625">
        <v>0</v>
      </c>
      <c r="P7625">
        <v>56</v>
      </c>
      <c r="Q7625">
        <v>0</v>
      </c>
      <c r="R7625">
        <v>0</v>
      </c>
      <c r="S7625">
        <v>0</v>
      </c>
      <c r="T7625">
        <v>3</v>
      </c>
      <c r="U7625">
        <v>0</v>
      </c>
      <c r="V7625">
        <v>0</v>
      </c>
      <c r="W7625">
        <v>0</v>
      </c>
      <c r="X7625">
        <v>15.874280833202814</v>
      </c>
      <c r="Y7625">
        <v>0</v>
      </c>
      <c r="Z7625">
        <v>0</v>
      </c>
      <c r="AA7625">
        <v>0</v>
      </c>
      <c r="AB7625">
        <v>47.088817343226843</v>
      </c>
      <c r="AC7625">
        <v>0</v>
      </c>
      <c r="AD7625">
        <v>0</v>
      </c>
      <c r="AE7625">
        <v>62.963098176429654</v>
      </c>
    </row>
    <row r="7626" spans="1:31" x14ac:dyDescent="0.25">
      <c r="A7626">
        <v>2434571</v>
      </c>
      <c r="B7626">
        <v>1</v>
      </c>
      <c r="C7626" t="s">
        <v>80</v>
      </c>
      <c r="D7626" t="s">
        <v>103</v>
      </c>
      <c r="E7626" t="s">
        <v>147</v>
      </c>
      <c r="F7626" t="s">
        <v>21795</v>
      </c>
      <c r="G7626" t="s">
        <v>171</v>
      </c>
      <c r="H7626" t="s">
        <v>135</v>
      </c>
      <c r="I7626" t="s">
        <v>136</v>
      </c>
      <c r="J7626" t="s">
        <v>137</v>
      </c>
      <c r="K7626" t="s">
        <v>138</v>
      </c>
      <c r="L7626" t="s">
        <v>21796</v>
      </c>
      <c r="M7626" t="s">
        <v>21797</v>
      </c>
      <c r="N7626">
        <v>5.4950000000000001</v>
      </c>
      <c r="O7626">
        <v>0</v>
      </c>
      <c r="P7626">
        <v>30</v>
      </c>
      <c r="Q7626">
        <v>0</v>
      </c>
      <c r="R7626">
        <v>2</v>
      </c>
      <c r="S7626">
        <v>0</v>
      </c>
      <c r="T7626">
        <v>3</v>
      </c>
      <c r="U7626">
        <v>0</v>
      </c>
      <c r="V7626">
        <v>0</v>
      </c>
      <c r="W7626">
        <v>0</v>
      </c>
      <c r="X7626">
        <v>40.671313583772495</v>
      </c>
      <c r="Y7626">
        <v>0</v>
      </c>
      <c r="Z7626">
        <v>0</v>
      </c>
      <c r="AA7626">
        <v>0</v>
      </c>
      <c r="AB7626">
        <v>18.661363795175035</v>
      </c>
      <c r="AC7626">
        <v>0</v>
      </c>
      <c r="AD7626">
        <v>0</v>
      </c>
      <c r="AE7626">
        <v>59.33267737894753</v>
      </c>
    </row>
    <row r="7627" spans="1:31" x14ac:dyDescent="0.25">
      <c r="A7627">
        <v>2434880</v>
      </c>
      <c r="B7627">
        <v>1</v>
      </c>
      <c r="C7627" t="s">
        <v>80</v>
      </c>
      <c r="D7627" t="s">
        <v>95</v>
      </c>
      <c r="E7627" t="s">
        <v>141</v>
      </c>
      <c r="F7627" t="s">
        <v>21798</v>
      </c>
      <c r="G7627" t="s">
        <v>163</v>
      </c>
      <c r="H7627" t="s">
        <v>144</v>
      </c>
      <c r="I7627" t="s">
        <v>136</v>
      </c>
      <c r="J7627" t="s">
        <v>137</v>
      </c>
      <c r="K7627" t="s">
        <v>164</v>
      </c>
      <c r="L7627" t="s">
        <v>21799</v>
      </c>
      <c r="M7627" t="s">
        <v>21800</v>
      </c>
      <c r="N7627">
        <v>0.21944444399999999</v>
      </c>
      <c r="O7627">
        <v>4</v>
      </c>
      <c r="P7627">
        <v>180</v>
      </c>
      <c r="Q7627">
        <v>12</v>
      </c>
      <c r="R7627">
        <v>0</v>
      </c>
      <c r="S7627">
        <v>15</v>
      </c>
      <c r="T7627">
        <v>12</v>
      </c>
      <c r="U7627">
        <v>1</v>
      </c>
      <c r="V7627">
        <v>0</v>
      </c>
      <c r="W7627">
        <v>1.257267669886964</v>
      </c>
      <c r="X7627">
        <v>4.8242205060882277</v>
      </c>
      <c r="Y7627">
        <v>2.3537692786213502</v>
      </c>
      <c r="Z7627">
        <v>0</v>
      </c>
      <c r="AA7627">
        <v>22.702684368562103</v>
      </c>
      <c r="AB7627">
        <v>1.3583132765716113</v>
      </c>
      <c r="AC7627">
        <v>2.2404061495691332</v>
      </c>
      <c r="AD7627">
        <v>0</v>
      </c>
      <c r="AE7627">
        <v>34.736661249299388</v>
      </c>
    </row>
    <row r="7628" spans="1:31" x14ac:dyDescent="0.25">
      <c r="A7628">
        <v>2434757</v>
      </c>
      <c r="B7628">
        <v>1</v>
      </c>
      <c r="C7628" t="s">
        <v>81</v>
      </c>
      <c r="D7628" t="s">
        <v>118</v>
      </c>
      <c r="E7628" t="s">
        <v>141</v>
      </c>
      <c r="F7628" t="s">
        <v>1561</v>
      </c>
      <c r="G7628" t="s">
        <v>143</v>
      </c>
      <c r="H7628" t="s">
        <v>144</v>
      </c>
      <c r="I7628" t="s">
        <v>136</v>
      </c>
      <c r="J7628" t="s">
        <v>137</v>
      </c>
      <c r="K7628" t="s">
        <v>138</v>
      </c>
      <c r="L7628" t="s">
        <v>21801</v>
      </c>
      <c r="M7628" t="s">
        <v>21802</v>
      </c>
      <c r="N7628">
        <v>0.65083333300000001</v>
      </c>
      <c r="O7628">
        <v>11</v>
      </c>
      <c r="P7628">
        <v>280</v>
      </c>
      <c r="Q7628">
        <v>75</v>
      </c>
      <c r="R7628">
        <v>11</v>
      </c>
      <c r="S7628">
        <v>19</v>
      </c>
      <c r="T7628">
        <v>13</v>
      </c>
      <c r="U7628">
        <v>6</v>
      </c>
      <c r="V7628">
        <v>0</v>
      </c>
      <c r="W7628">
        <v>2.3601886356598865</v>
      </c>
      <c r="X7628">
        <v>47.557217902320254</v>
      </c>
      <c r="Y7628">
        <v>41.232597720234516</v>
      </c>
      <c r="Z7628">
        <v>0.53350241976238333</v>
      </c>
      <c r="AA7628">
        <v>58.575498476621718</v>
      </c>
      <c r="AB7628">
        <v>7.306662169834385</v>
      </c>
      <c r="AC7628">
        <v>400.24463057345531</v>
      </c>
      <c r="AD7628">
        <v>0</v>
      </c>
      <c r="AE7628">
        <v>557.8102978978884</v>
      </c>
    </row>
    <row r="7629" spans="1:31" x14ac:dyDescent="0.25">
      <c r="A7629">
        <v>2434548</v>
      </c>
      <c r="B7629">
        <v>1</v>
      </c>
      <c r="C7629" t="s">
        <v>81</v>
      </c>
      <c r="D7629" t="s">
        <v>128</v>
      </c>
      <c r="E7629" t="s">
        <v>132</v>
      </c>
      <c r="F7629" t="s">
        <v>21803</v>
      </c>
      <c r="G7629" t="s">
        <v>198</v>
      </c>
      <c r="H7629" t="s">
        <v>135</v>
      </c>
      <c r="I7629" t="s">
        <v>136</v>
      </c>
      <c r="J7629" t="s">
        <v>137</v>
      </c>
      <c r="K7629" t="s">
        <v>138</v>
      </c>
      <c r="L7629" t="s">
        <v>21804</v>
      </c>
      <c r="M7629" t="s">
        <v>21805</v>
      </c>
      <c r="N7629">
        <v>1.883611111</v>
      </c>
      <c r="O7629">
        <v>0</v>
      </c>
      <c r="P7629">
        <v>5</v>
      </c>
      <c r="Q7629">
        <v>0</v>
      </c>
      <c r="R7629">
        <v>0</v>
      </c>
      <c r="S7629">
        <v>0</v>
      </c>
      <c r="T7629">
        <v>2</v>
      </c>
      <c r="U7629">
        <v>0</v>
      </c>
      <c r="V7629">
        <v>0</v>
      </c>
      <c r="W7629">
        <v>0</v>
      </c>
      <c r="X7629">
        <v>2.3944559877527434</v>
      </c>
      <c r="Y7629">
        <v>0</v>
      </c>
      <c r="Z7629">
        <v>0</v>
      </c>
      <c r="AA7629">
        <v>0</v>
      </c>
      <c r="AB7629">
        <v>1.3412469302383556</v>
      </c>
      <c r="AC7629">
        <v>0</v>
      </c>
      <c r="AD7629">
        <v>0</v>
      </c>
      <c r="AE7629">
        <v>3.735702917991099</v>
      </c>
    </row>
    <row r="7630" spans="1:31" x14ac:dyDescent="0.25">
      <c r="A7630">
        <v>2434216</v>
      </c>
      <c r="B7630">
        <v>1</v>
      </c>
      <c r="C7630" t="s">
        <v>80</v>
      </c>
      <c r="D7630" t="s">
        <v>99</v>
      </c>
      <c r="E7630" t="s">
        <v>178</v>
      </c>
      <c r="F7630" t="s">
        <v>21806</v>
      </c>
      <c r="G7630" t="s">
        <v>3713</v>
      </c>
      <c r="H7630" t="s">
        <v>144</v>
      </c>
      <c r="I7630" t="s">
        <v>136</v>
      </c>
      <c r="J7630" t="s">
        <v>137</v>
      </c>
      <c r="K7630" t="s">
        <v>138</v>
      </c>
      <c r="L7630" t="s">
        <v>21807</v>
      </c>
      <c r="M7630" t="s">
        <v>21808</v>
      </c>
      <c r="N7630">
        <v>1.9041666660000001</v>
      </c>
      <c r="O7630">
        <v>0</v>
      </c>
      <c r="P7630">
        <v>691</v>
      </c>
      <c r="Q7630">
        <v>0</v>
      </c>
      <c r="R7630">
        <v>11</v>
      </c>
      <c r="S7630">
        <v>2</v>
      </c>
      <c r="T7630">
        <v>91</v>
      </c>
      <c r="U7630">
        <v>0</v>
      </c>
      <c r="V7630">
        <v>3</v>
      </c>
      <c r="W7630">
        <v>0</v>
      </c>
      <c r="X7630">
        <v>291.74131793813234</v>
      </c>
      <c r="Y7630">
        <v>0</v>
      </c>
      <c r="Z7630">
        <v>2.0992663153112501</v>
      </c>
      <c r="AA7630">
        <v>48.899553419895071</v>
      </c>
      <c r="AB7630">
        <v>252.73673599628714</v>
      </c>
      <c r="AC7630">
        <v>0</v>
      </c>
      <c r="AD7630">
        <v>660.5507298647899</v>
      </c>
      <c r="AE7630">
        <v>1256.0276035344157</v>
      </c>
    </row>
    <row r="7631" spans="1:31" x14ac:dyDescent="0.25">
      <c r="A7631">
        <v>2434780</v>
      </c>
      <c r="B7631">
        <v>1</v>
      </c>
      <c r="C7631" t="s">
        <v>80</v>
      </c>
      <c r="D7631" t="s">
        <v>103</v>
      </c>
      <c r="E7631" t="s">
        <v>132</v>
      </c>
      <c r="F7631" t="s">
        <v>21809</v>
      </c>
      <c r="G7631" t="s">
        <v>198</v>
      </c>
      <c r="H7631" t="s">
        <v>135</v>
      </c>
      <c r="I7631" t="s">
        <v>136</v>
      </c>
      <c r="J7631" t="s">
        <v>137</v>
      </c>
      <c r="K7631" t="s">
        <v>138</v>
      </c>
      <c r="L7631" t="s">
        <v>21810</v>
      </c>
      <c r="M7631" t="s">
        <v>21811</v>
      </c>
      <c r="N7631">
        <v>4.4463888880000004</v>
      </c>
      <c r="O7631">
        <v>0</v>
      </c>
      <c r="P7631">
        <v>1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0.56689644396222261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0.56689644396222261</v>
      </c>
    </row>
    <row r="7632" spans="1:31" x14ac:dyDescent="0.25">
      <c r="A7632">
        <v>2434279</v>
      </c>
      <c r="B7632">
        <v>1</v>
      </c>
      <c r="C7632" t="s">
        <v>81</v>
      </c>
      <c r="D7632" t="s">
        <v>125</v>
      </c>
      <c r="E7632" t="s">
        <v>178</v>
      </c>
      <c r="F7632" t="s">
        <v>21812</v>
      </c>
      <c r="G7632" t="s">
        <v>187</v>
      </c>
      <c r="H7632" t="s">
        <v>144</v>
      </c>
      <c r="I7632" t="s">
        <v>136</v>
      </c>
      <c r="J7632" t="s">
        <v>137</v>
      </c>
      <c r="K7632" t="s">
        <v>164</v>
      </c>
      <c r="L7632" t="s">
        <v>21813</v>
      </c>
      <c r="M7632" t="s">
        <v>21814</v>
      </c>
      <c r="N7632">
        <v>3.6011111109999998</v>
      </c>
      <c r="O7632">
        <v>2</v>
      </c>
      <c r="P7632">
        <v>93</v>
      </c>
      <c r="Q7632">
        <v>35</v>
      </c>
      <c r="R7632">
        <v>147</v>
      </c>
      <c r="S7632">
        <v>3</v>
      </c>
      <c r="T7632">
        <v>12</v>
      </c>
      <c r="U7632">
        <v>0</v>
      </c>
      <c r="V7632">
        <v>0</v>
      </c>
      <c r="W7632">
        <v>1.7240294339230666</v>
      </c>
      <c r="X7632">
        <v>36.393946576143527</v>
      </c>
      <c r="Y7632">
        <v>57.052483965829659</v>
      </c>
      <c r="Z7632">
        <v>12.532404789601276</v>
      </c>
      <c r="AA7632">
        <v>40.13385289491643</v>
      </c>
      <c r="AB7632">
        <v>8.3846869556490091</v>
      </c>
      <c r="AC7632">
        <v>0</v>
      </c>
      <c r="AD7632">
        <v>0</v>
      </c>
      <c r="AE7632">
        <v>156.22140461606298</v>
      </c>
    </row>
    <row r="7633" spans="1:31" x14ac:dyDescent="0.25">
      <c r="A7633">
        <v>2434920</v>
      </c>
      <c r="B7633">
        <v>1</v>
      </c>
      <c r="C7633" t="s">
        <v>80</v>
      </c>
      <c r="D7633" t="s">
        <v>103</v>
      </c>
      <c r="E7633" t="s">
        <v>132</v>
      </c>
      <c r="F7633" t="s">
        <v>21815</v>
      </c>
      <c r="G7633" t="s">
        <v>134</v>
      </c>
      <c r="H7633" t="s">
        <v>135</v>
      </c>
      <c r="I7633" t="s">
        <v>136</v>
      </c>
      <c r="J7633" t="s">
        <v>137</v>
      </c>
      <c r="K7633" t="s">
        <v>138</v>
      </c>
      <c r="L7633" t="s">
        <v>21816</v>
      </c>
      <c r="M7633" t="s">
        <v>21817</v>
      </c>
      <c r="N7633">
        <v>3.400555555</v>
      </c>
      <c r="O7633">
        <v>0</v>
      </c>
      <c r="P7633">
        <v>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2.7588557003904866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2.7588557003904866</v>
      </c>
    </row>
    <row r="7634" spans="1:31" x14ac:dyDescent="0.25">
      <c r="A7634">
        <v>2434485</v>
      </c>
      <c r="B7634">
        <v>1</v>
      </c>
      <c r="C7634" t="s">
        <v>80</v>
      </c>
      <c r="D7634" t="s">
        <v>108</v>
      </c>
      <c r="E7634" t="s">
        <v>132</v>
      </c>
      <c r="F7634" t="s">
        <v>21818</v>
      </c>
      <c r="G7634" t="s">
        <v>134</v>
      </c>
      <c r="H7634" t="s">
        <v>135</v>
      </c>
      <c r="I7634" t="s">
        <v>136</v>
      </c>
      <c r="J7634" t="s">
        <v>137</v>
      </c>
      <c r="K7634" t="s">
        <v>138</v>
      </c>
      <c r="L7634" t="s">
        <v>21819</v>
      </c>
      <c r="M7634" t="s">
        <v>21820</v>
      </c>
      <c r="N7634">
        <v>1.0194444439999999</v>
      </c>
      <c r="O7634">
        <v>0</v>
      </c>
      <c r="P7634">
        <v>1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</row>
    <row r="7635" spans="1:31" x14ac:dyDescent="0.25">
      <c r="A7635">
        <v>2434505</v>
      </c>
      <c r="B7635">
        <v>1</v>
      </c>
      <c r="C7635" t="s">
        <v>80</v>
      </c>
      <c r="D7635" t="s">
        <v>105</v>
      </c>
      <c r="E7635" t="s">
        <v>290</v>
      </c>
      <c r="F7635" t="s">
        <v>21821</v>
      </c>
      <c r="G7635" t="s">
        <v>1630</v>
      </c>
      <c r="H7635" t="s">
        <v>135</v>
      </c>
      <c r="I7635" t="s">
        <v>136</v>
      </c>
      <c r="J7635" t="s">
        <v>137</v>
      </c>
      <c r="K7635" t="s">
        <v>138</v>
      </c>
      <c r="L7635" t="s">
        <v>21822</v>
      </c>
      <c r="M7635" t="s">
        <v>21823</v>
      </c>
      <c r="N7635">
        <v>1.2875000000000001</v>
      </c>
      <c r="O7635">
        <v>0</v>
      </c>
      <c r="P7635">
        <v>9</v>
      </c>
      <c r="Q7635">
        <v>0</v>
      </c>
      <c r="R7635">
        <v>0</v>
      </c>
      <c r="S7635">
        <v>0</v>
      </c>
      <c r="T7635">
        <v>1</v>
      </c>
      <c r="U7635">
        <v>0</v>
      </c>
      <c r="V7635">
        <v>0</v>
      </c>
      <c r="W7635">
        <v>0</v>
      </c>
      <c r="X7635">
        <v>3.1478674429250995</v>
      </c>
      <c r="Y7635">
        <v>0</v>
      </c>
      <c r="Z7635">
        <v>0</v>
      </c>
      <c r="AA7635">
        <v>0</v>
      </c>
      <c r="AB7635">
        <v>8.5153983206583336E-3</v>
      </c>
      <c r="AC7635">
        <v>0</v>
      </c>
      <c r="AD7635">
        <v>0</v>
      </c>
      <c r="AE7635">
        <v>3.1563828412457577</v>
      </c>
    </row>
    <row r="7636" spans="1:31" x14ac:dyDescent="0.25">
      <c r="A7636">
        <v>2434256</v>
      </c>
      <c r="B7636">
        <v>1</v>
      </c>
      <c r="C7636" t="s">
        <v>80</v>
      </c>
      <c r="D7636" t="s">
        <v>94</v>
      </c>
      <c r="E7636" t="s">
        <v>178</v>
      </c>
      <c r="F7636" t="s">
        <v>811</v>
      </c>
      <c r="G7636" t="s">
        <v>143</v>
      </c>
      <c r="H7636" t="s">
        <v>144</v>
      </c>
      <c r="I7636" t="s">
        <v>136</v>
      </c>
      <c r="J7636" t="s">
        <v>137</v>
      </c>
      <c r="K7636" t="s">
        <v>138</v>
      </c>
      <c r="L7636" t="s">
        <v>21824</v>
      </c>
      <c r="M7636" t="s">
        <v>21825</v>
      </c>
      <c r="N7636">
        <v>0.85666666599999997</v>
      </c>
      <c r="O7636">
        <v>0</v>
      </c>
      <c r="P7636">
        <v>137</v>
      </c>
      <c r="Q7636">
        <v>1</v>
      </c>
      <c r="R7636">
        <v>7</v>
      </c>
      <c r="S7636">
        <v>13</v>
      </c>
      <c r="T7636">
        <v>20</v>
      </c>
      <c r="U7636">
        <v>4</v>
      </c>
      <c r="V7636">
        <v>0</v>
      </c>
      <c r="W7636">
        <v>0</v>
      </c>
      <c r="X7636">
        <v>21.969211262619602</v>
      </c>
      <c r="Y7636">
        <v>0.3139412276412667</v>
      </c>
      <c r="Z7636">
        <v>4.8104971777519809</v>
      </c>
      <c r="AA7636">
        <v>175.77260354985305</v>
      </c>
      <c r="AB7636">
        <v>21.262412493963126</v>
      </c>
      <c r="AC7636">
        <v>1544.4985014050615</v>
      </c>
      <c r="AD7636">
        <v>0</v>
      </c>
      <c r="AE7636">
        <v>1768.6271671168904</v>
      </c>
    </row>
    <row r="7637" spans="1:31" x14ac:dyDescent="0.25">
      <c r="A7637">
        <v>2434442</v>
      </c>
      <c r="B7637">
        <v>1</v>
      </c>
      <c r="C7637" t="s">
        <v>81</v>
      </c>
      <c r="D7637" t="s">
        <v>119</v>
      </c>
      <c r="E7637" t="s">
        <v>132</v>
      </c>
      <c r="F7637" t="s">
        <v>21826</v>
      </c>
      <c r="G7637" t="s">
        <v>153</v>
      </c>
      <c r="H7637" t="s">
        <v>135</v>
      </c>
      <c r="I7637" t="s">
        <v>136</v>
      </c>
      <c r="J7637" t="s">
        <v>137</v>
      </c>
      <c r="K7637" t="s">
        <v>138</v>
      </c>
      <c r="L7637" t="s">
        <v>21827</v>
      </c>
      <c r="M7637" t="s">
        <v>21828</v>
      </c>
      <c r="N7637">
        <v>1.251666666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1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0.58509196132065</v>
      </c>
      <c r="AC7637">
        <v>0</v>
      </c>
      <c r="AD7637">
        <v>0</v>
      </c>
      <c r="AE7637">
        <v>0.58509196132065</v>
      </c>
    </row>
    <row r="7638" spans="1:31" x14ac:dyDescent="0.25">
      <c r="A7638">
        <v>2434193</v>
      </c>
      <c r="B7638">
        <v>1</v>
      </c>
      <c r="C7638" t="s">
        <v>80</v>
      </c>
      <c r="D7638" t="s">
        <v>94</v>
      </c>
      <c r="E7638" t="s">
        <v>156</v>
      </c>
      <c r="F7638" t="s">
        <v>21829</v>
      </c>
      <c r="G7638" t="s">
        <v>214</v>
      </c>
      <c r="H7638" t="s">
        <v>135</v>
      </c>
      <c r="I7638" t="s">
        <v>136</v>
      </c>
      <c r="J7638" t="s">
        <v>137</v>
      </c>
      <c r="K7638" t="s">
        <v>138</v>
      </c>
      <c r="L7638" t="s">
        <v>21830</v>
      </c>
      <c r="M7638" t="s">
        <v>21831</v>
      </c>
      <c r="N7638">
        <v>1.3033333330000001</v>
      </c>
      <c r="O7638">
        <v>0</v>
      </c>
      <c r="P7638">
        <v>305</v>
      </c>
      <c r="Q7638">
        <v>0</v>
      </c>
      <c r="R7638">
        <v>0</v>
      </c>
      <c r="S7638">
        <v>0</v>
      </c>
      <c r="T7638">
        <v>40</v>
      </c>
      <c r="U7638">
        <v>0</v>
      </c>
      <c r="V7638">
        <v>0</v>
      </c>
      <c r="W7638">
        <v>0</v>
      </c>
      <c r="X7638">
        <v>95.837758947125536</v>
      </c>
      <c r="Y7638">
        <v>0</v>
      </c>
      <c r="Z7638">
        <v>0</v>
      </c>
      <c r="AA7638">
        <v>0</v>
      </c>
      <c r="AB7638">
        <v>49.753055796201465</v>
      </c>
      <c r="AC7638">
        <v>0</v>
      </c>
      <c r="AD7638">
        <v>0</v>
      </c>
      <c r="AE7638">
        <v>145.590814743327</v>
      </c>
    </row>
    <row r="7639" spans="1:31" x14ac:dyDescent="0.25">
      <c r="A7639">
        <v>2434691</v>
      </c>
      <c r="B7639">
        <v>1</v>
      </c>
      <c r="C7639" t="s">
        <v>81</v>
      </c>
      <c r="D7639" t="s">
        <v>120</v>
      </c>
      <c r="E7639" t="s">
        <v>141</v>
      </c>
      <c r="F7639" t="s">
        <v>21832</v>
      </c>
      <c r="G7639" t="s">
        <v>143</v>
      </c>
      <c r="H7639" t="s">
        <v>144</v>
      </c>
      <c r="I7639" t="s">
        <v>136</v>
      </c>
      <c r="J7639" t="s">
        <v>137</v>
      </c>
      <c r="K7639" t="s">
        <v>138</v>
      </c>
      <c r="L7639" t="s">
        <v>21833</v>
      </c>
      <c r="M7639" t="s">
        <v>21834</v>
      </c>
      <c r="N7639">
        <v>0.41888888800000001</v>
      </c>
      <c r="O7639">
        <v>0</v>
      </c>
      <c r="P7639">
        <v>0</v>
      </c>
      <c r="Q7639">
        <v>43</v>
      </c>
      <c r="R7639">
        <v>0</v>
      </c>
      <c r="S7639">
        <v>6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0.44003040203203336</v>
      </c>
      <c r="Z7639">
        <v>0</v>
      </c>
      <c r="AA7639">
        <v>1.3997129581720444</v>
      </c>
      <c r="AB7639">
        <v>0</v>
      </c>
      <c r="AC7639">
        <v>0</v>
      </c>
      <c r="AD7639">
        <v>0</v>
      </c>
      <c r="AE7639">
        <v>1.8397433602040778</v>
      </c>
    </row>
    <row r="7640" spans="1:31" x14ac:dyDescent="0.25">
      <c r="A7640">
        <v>2434983</v>
      </c>
      <c r="B7640">
        <v>1</v>
      </c>
      <c r="C7640" t="s">
        <v>81</v>
      </c>
      <c r="D7640" t="s">
        <v>118</v>
      </c>
      <c r="E7640" t="s">
        <v>132</v>
      </c>
      <c r="F7640" t="s">
        <v>21835</v>
      </c>
      <c r="G7640" t="s">
        <v>249</v>
      </c>
      <c r="H7640" t="s">
        <v>135</v>
      </c>
      <c r="I7640" t="s">
        <v>136</v>
      </c>
      <c r="J7640" t="s">
        <v>137</v>
      </c>
      <c r="K7640" t="s">
        <v>138</v>
      </c>
      <c r="L7640" t="s">
        <v>21836</v>
      </c>
      <c r="M7640" t="s">
        <v>21837</v>
      </c>
      <c r="N7640">
        <v>0.696944444</v>
      </c>
      <c r="O7640">
        <v>0</v>
      </c>
      <c r="P7640">
        <v>11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1.5745789039093203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1.5745789039093203</v>
      </c>
    </row>
    <row r="7641" spans="1:31" x14ac:dyDescent="0.25">
      <c r="A7641">
        <v>2434213</v>
      </c>
      <c r="B7641">
        <v>1</v>
      </c>
      <c r="C7641" t="s">
        <v>80</v>
      </c>
      <c r="D7641" t="s">
        <v>110</v>
      </c>
      <c r="E7641" t="s">
        <v>147</v>
      </c>
      <c r="F7641" t="s">
        <v>17659</v>
      </c>
      <c r="G7641" t="s">
        <v>1709</v>
      </c>
      <c r="H7641" t="s">
        <v>135</v>
      </c>
      <c r="I7641" t="s">
        <v>136</v>
      </c>
      <c r="J7641" t="s">
        <v>3</v>
      </c>
      <c r="K7641" t="s">
        <v>138</v>
      </c>
      <c r="L7641" t="s">
        <v>21838</v>
      </c>
      <c r="M7641" t="s">
        <v>21839</v>
      </c>
      <c r="N7641">
        <v>5.4308333329999998</v>
      </c>
      <c r="O7641">
        <v>0</v>
      </c>
      <c r="P7641">
        <v>153</v>
      </c>
      <c r="Q7641">
        <v>0</v>
      </c>
      <c r="R7641">
        <v>0</v>
      </c>
      <c r="S7641">
        <v>0</v>
      </c>
      <c r="T7641">
        <v>11</v>
      </c>
      <c r="U7641">
        <v>0</v>
      </c>
      <c r="V7641">
        <v>0</v>
      </c>
      <c r="W7641">
        <v>0</v>
      </c>
      <c r="X7641">
        <v>197.39399934264372</v>
      </c>
      <c r="Y7641">
        <v>0</v>
      </c>
      <c r="Z7641">
        <v>0</v>
      </c>
      <c r="AA7641">
        <v>0</v>
      </c>
      <c r="AB7641">
        <v>48.730367345439632</v>
      </c>
      <c r="AC7641">
        <v>0</v>
      </c>
      <c r="AD7641">
        <v>0</v>
      </c>
      <c r="AE7641">
        <v>246.12436668808334</v>
      </c>
    </row>
    <row r="7642" spans="1:31" x14ac:dyDescent="0.25">
      <c r="A7642">
        <v>2434282</v>
      </c>
      <c r="B7642">
        <v>1</v>
      </c>
      <c r="C7642" t="s">
        <v>80</v>
      </c>
      <c r="D7642" t="s">
        <v>103</v>
      </c>
      <c r="E7642" t="s">
        <v>178</v>
      </c>
      <c r="F7642" t="s">
        <v>21840</v>
      </c>
      <c r="G7642" t="s">
        <v>355</v>
      </c>
      <c r="H7642" t="s">
        <v>144</v>
      </c>
      <c r="I7642" t="s">
        <v>136</v>
      </c>
      <c r="J7642" t="s">
        <v>137</v>
      </c>
      <c r="K7642" t="s">
        <v>164</v>
      </c>
      <c r="L7642" t="s">
        <v>21841</v>
      </c>
      <c r="M7642" t="s">
        <v>21842</v>
      </c>
      <c r="N7642">
        <v>4.1719444440000002</v>
      </c>
      <c r="O7642">
        <v>0</v>
      </c>
      <c r="P7642">
        <v>514</v>
      </c>
      <c r="Q7642">
        <v>0</v>
      </c>
      <c r="R7642">
        <v>6</v>
      </c>
      <c r="S7642">
        <v>12</v>
      </c>
      <c r="T7642">
        <v>59</v>
      </c>
      <c r="U7642">
        <v>10</v>
      </c>
      <c r="V7642">
        <v>3</v>
      </c>
      <c r="W7642">
        <v>0</v>
      </c>
      <c r="X7642">
        <v>659.02367406671215</v>
      </c>
      <c r="Y7642">
        <v>0</v>
      </c>
      <c r="Z7642">
        <v>0.36051655981243752</v>
      </c>
      <c r="AA7642">
        <v>940.72231885389431</v>
      </c>
      <c r="AB7642">
        <v>455.36506525744733</v>
      </c>
      <c r="AC7642">
        <v>9273.3792684289638</v>
      </c>
      <c r="AD7642">
        <v>825.92709960771276</v>
      </c>
      <c r="AE7642">
        <v>12154.777942774543</v>
      </c>
    </row>
    <row r="7643" spans="1:31" x14ac:dyDescent="0.25">
      <c r="A7643">
        <v>2434405</v>
      </c>
      <c r="B7643">
        <v>1</v>
      </c>
      <c r="C7643" t="s">
        <v>80</v>
      </c>
      <c r="D7643" t="s">
        <v>93</v>
      </c>
      <c r="E7643" t="s">
        <v>178</v>
      </c>
      <c r="F7643" t="s">
        <v>15762</v>
      </c>
      <c r="G7643" t="s">
        <v>187</v>
      </c>
      <c r="H7643" t="s">
        <v>144</v>
      </c>
      <c r="I7643" t="s">
        <v>136</v>
      </c>
      <c r="J7643" t="s">
        <v>137</v>
      </c>
      <c r="K7643" t="s">
        <v>164</v>
      </c>
      <c r="L7643" t="s">
        <v>21843</v>
      </c>
      <c r="M7643" t="s">
        <v>21844</v>
      </c>
      <c r="N7643">
        <v>4.466388888</v>
      </c>
      <c r="O7643">
        <v>0</v>
      </c>
      <c r="P7643">
        <v>20</v>
      </c>
      <c r="Q7643">
        <v>0</v>
      </c>
      <c r="R7643">
        <v>7</v>
      </c>
      <c r="S7643">
        <v>10</v>
      </c>
      <c r="T7643">
        <v>990</v>
      </c>
      <c r="U7643">
        <v>5</v>
      </c>
      <c r="V7643">
        <v>16</v>
      </c>
      <c r="W7643">
        <v>0</v>
      </c>
      <c r="X7643">
        <v>14.668990607468888</v>
      </c>
      <c r="Y7643">
        <v>0</v>
      </c>
      <c r="Z7643">
        <v>16.577840420509133</v>
      </c>
      <c r="AA7643">
        <v>1152.7486303981154</v>
      </c>
      <c r="AB7643">
        <v>3545.4727087992533</v>
      </c>
      <c r="AC7643">
        <v>998.03437211699895</v>
      </c>
      <c r="AD7643">
        <v>1404.1085758065974</v>
      </c>
      <c r="AE7643">
        <v>7131.6111181489432</v>
      </c>
    </row>
    <row r="7644" spans="1:31" x14ac:dyDescent="0.25">
      <c r="A7644">
        <v>2434900</v>
      </c>
      <c r="B7644">
        <v>1</v>
      </c>
      <c r="C7644" t="s">
        <v>80</v>
      </c>
      <c r="D7644" t="s">
        <v>92</v>
      </c>
      <c r="E7644" t="s">
        <v>147</v>
      </c>
      <c r="F7644" t="s">
        <v>21845</v>
      </c>
      <c r="G7644" t="s">
        <v>149</v>
      </c>
      <c r="H7644" t="s">
        <v>135</v>
      </c>
      <c r="I7644" t="s">
        <v>136</v>
      </c>
      <c r="J7644" t="s">
        <v>137</v>
      </c>
      <c r="K7644" t="s">
        <v>138</v>
      </c>
      <c r="L7644" t="s">
        <v>21846</v>
      </c>
      <c r="M7644" t="s">
        <v>21847</v>
      </c>
      <c r="N7644">
        <v>0.85805555499999997</v>
      </c>
      <c r="O7644">
        <v>0</v>
      </c>
      <c r="P7644">
        <v>70</v>
      </c>
      <c r="Q7644">
        <v>0</v>
      </c>
      <c r="R7644">
        <v>0</v>
      </c>
      <c r="S7644">
        <v>0</v>
      </c>
      <c r="T7644">
        <v>3</v>
      </c>
      <c r="U7644">
        <v>0</v>
      </c>
      <c r="V7644">
        <v>0</v>
      </c>
      <c r="W7644">
        <v>0</v>
      </c>
      <c r="X7644">
        <v>8.0942334838046683</v>
      </c>
      <c r="Y7644">
        <v>0</v>
      </c>
      <c r="Z7644">
        <v>0</v>
      </c>
      <c r="AA7644">
        <v>0</v>
      </c>
      <c r="AB7644">
        <v>1.118185520657625</v>
      </c>
      <c r="AC7644">
        <v>0</v>
      </c>
      <c r="AD7644">
        <v>0</v>
      </c>
      <c r="AE7644">
        <v>9.2124190044622942</v>
      </c>
    </row>
    <row r="7645" spans="1:31" x14ac:dyDescent="0.25">
      <c r="A7645">
        <v>2434236</v>
      </c>
      <c r="B7645">
        <v>1</v>
      </c>
      <c r="C7645" t="s">
        <v>80</v>
      </c>
      <c r="D7645" t="s">
        <v>83</v>
      </c>
      <c r="E7645" t="s">
        <v>132</v>
      </c>
      <c r="F7645" t="s">
        <v>21848</v>
      </c>
      <c r="G7645" t="s">
        <v>198</v>
      </c>
      <c r="H7645" t="s">
        <v>135</v>
      </c>
      <c r="I7645" t="s">
        <v>136</v>
      </c>
      <c r="J7645" t="s">
        <v>137</v>
      </c>
      <c r="K7645" t="s">
        <v>138</v>
      </c>
      <c r="L7645" t="s">
        <v>21849</v>
      </c>
      <c r="M7645" t="s">
        <v>21850</v>
      </c>
      <c r="N7645">
        <v>1.6363888879999999</v>
      </c>
      <c r="O7645">
        <v>0</v>
      </c>
      <c r="P7645">
        <v>7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3.2352974998832003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3.2352974998832003</v>
      </c>
    </row>
    <row r="7646" spans="1:31" x14ac:dyDescent="0.25">
      <c r="A7646">
        <v>2434259</v>
      </c>
      <c r="B7646">
        <v>1</v>
      </c>
      <c r="C7646" t="s">
        <v>81</v>
      </c>
      <c r="D7646" t="s">
        <v>116</v>
      </c>
      <c r="E7646" t="s">
        <v>141</v>
      </c>
      <c r="F7646" t="s">
        <v>4549</v>
      </c>
      <c r="G7646" t="s">
        <v>187</v>
      </c>
      <c r="H7646" t="s">
        <v>144</v>
      </c>
      <c r="I7646" t="s">
        <v>136</v>
      </c>
      <c r="J7646" t="s">
        <v>137</v>
      </c>
      <c r="K7646" t="s">
        <v>164</v>
      </c>
      <c r="L7646" t="s">
        <v>21851</v>
      </c>
      <c r="M7646" t="s">
        <v>21852</v>
      </c>
      <c r="N7646">
        <v>0.74722222199999999</v>
      </c>
      <c r="O7646">
        <v>2</v>
      </c>
      <c r="P7646">
        <v>311</v>
      </c>
      <c r="Q7646">
        <v>1</v>
      </c>
      <c r="R7646">
        <v>2</v>
      </c>
      <c r="S7646">
        <v>0</v>
      </c>
      <c r="T7646">
        <v>16</v>
      </c>
      <c r="U7646">
        <v>0</v>
      </c>
      <c r="V7646">
        <v>0</v>
      </c>
      <c r="W7646">
        <v>0.37666890751583332</v>
      </c>
      <c r="X7646">
        <v>24.921229776626145</v>
      </c>
      <c r="Y7646">
        <v>0.14575488240000001</v>
      </c>
      <c r="Z7646">
        <v>0.28929374607830011</v>
      </c>
      <c r="AA7646">
        <v>0</v>
      </c>
      <c r="AB7646">
        <v>5.3216105048363831</v>
      </c>
      <c r="AC7646">
        <v>0</v>
      </c>
      <c r="AD7646">
        <v>0</v>
      </c>
      <c r="AE7646">
        <v>31.054557817456658</v>
      </c>
    </row>
    <row r="7647" spans="1:31" x14ac:dyDescent="0.25">
      <c r="A7647">
        <v>2434382</v>
      </c>
      <c r="B7647">
        <v>1</v>
      </c>
      <c r="C7647" t="s">
        <v>80</v>
      </c>
      <c r="D7647" t="s">
        <v>93</v>
      </c>
      <c r="E7647" t="s">
        <v>147</v>
      </c>
      <c r="F7647" t="s">
        <v>21853</v>
      </c>
      <c r="G7647" t="s">
        <v>479</v>
      </c>
      <c r="H7647" t="s">
        <v>135</v>
      </c>
      <c r="I7647" t="s">
        <v>136</v>
      </c>
      <c r="J7647" t="s">
        <v>137</v>
      </c>
      <c r="K7647" t="s">
        <v>138</v>
      </c>
      <c r="L7647" t="s">
        <v>21854</v>
      </c>
      <c r="M7647" t="s">
        <v>21855</v>
      </c>
      <c r="N7647">
        <v>0.38500000000000001</v>
      </c>
      <c r="O7647">
        <v>0</v>
      </c>
      <c r="P7647">
        <v>20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1.6273489398970642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1.6273489398970642</v>
      </c>
    </row>
    <row r="7648" spans="1:31" x14ac:dyDescent="0.25">
      <c r="A7648">
        <v>2434219</v>
      </c>
      <c r="B7648">
        <v>1</v>
      </c>
      <c r="C7648" t="s">
        <v>80</v>
      </c>
      <c r="D7648" t="s">
        <v>89</v>
      </c>
      <c r="E7648" t="s">
        <v>161</v>
      </c>
      <c r="F7648" t="s">
        <v>21856</v>
      </c>
      <c r="G7648" t="s">
        <v>256</v>
      </c>
      <c r="H7648" t="s">
        <v>144</v>
      </c>
      <c r="I7648" t="s">
        <v>136</v>
      </c>
      <c r="J7648" t="s">
        <v>137</v>
      </c>
      <c r="K7648" t="s">
        <v>138</v>
      </c>
      <c r="L7648" t="s">
        <v>21857</v>
      </c>
      <c r="M7648" t="s">
        <v>21858</v>
      </c>
      <c r="N7648">
        <v>0.84361111099999997</v>
      </c>
      <c r="O7648">
        <v>0</v>
      </c>
      <c r="P7648">
        <v>29</v>
      </c>
      <c r="Q7648">
        <v>0</v>
      </c>
      <c r="R7648">
        <v>1</v>
      </c>
      <c r="S7648">
        <v>0</v>
      </c>
      <c r="T7648">
        <v>118</v>
      </c>
      <c r="U7648">
        <v>0</v>
      </c>
      <c r="V7648">
        <v>0</v>
      </c>
      <c r="W7648">
        <v>0</v>
      </c>
      <c r="X7648">
        <v>38.134155798899897</v>
      </c>
      <c r="Y7648">
        <v>0</v>
      </c>
      <c r="Z7648">
        <v>0</v>
      </c>
      <c r="AA7648">
        <v>0</v>
      </c>
      <c r="AB7648">
        <v>90.784052221079762</v>
      </c>
      <c r="AC7648">
        <v>0</v>
      </c>
      <c r="AD7648">
        <v>0</v>
      </c>
      <c r="AE7648">
        <v>128.91820801997966</v>
      </c>
    </row>
    <row r="7649" spans="1:31" x14ac:dyDescent="0.25">
      <c r="A7649">
        <v>2434906</v>
      </c>
      <c r="B7649">
        <v>1</v>
      </c>
      <c r="C7649" t="s">
        <v>80</v>
      </c>
      <c r="D7649" t="s">
        <v>103</v>
      </c>
      <c r="E7649" t="s">
        <v>290</v>
      </c>
      <c r="F7649" t="s">
        <v>21859</v>
      </c>
      <c r="G7649" t="s">
        <v>171</v>
      </c>
      <c r="H7649" t="s">
        <v>135</v>
      </c>
      <c r="I7649" t="s">
        <v>136</v>
      </c>
      <c r="J7649" t="s">
        <v>137</v>
      </c>
      <c r="K7649" t="s">
        <v>138</v>
      </c>
      <c r="L7649" t="s">
        <v>21860</v>
      </c>
      <c r="M7649" t="s">
        <v>21861</v>
      </c>
      <c r="N7649">
        <v>2.2400000000000002</v>
      </c>
      <c r="O7649">
        <v>0</v>
      </c>
      <c r="P7649">
        <v>143</v>
      </c>
      <c r="Q7649">
        <v>0</v>
      </c>
      <c r="R7649">
        <v>0</v>
      </c>
      <c r="S7649">
        <v>0</v>
      </c>
      <c r="T7649">
        <v>7</v>
      </c>
      <c r="U7649">
        <v>0</v>
      </c>
      <c r="V7649">
        <v>0</v>
      </c>
      <c r="W7649">
        <v>0</v>
      </c>
      <c r="X7649">
        <v>89.776430890102787</v>
      </c>
      <c r="Y7649">
        <v>0</v>
      </c>
      <c r="Z7649">
        <v>0</v>
      </c>
      <c r="AA7649">
        <v>0</v>
      </c>
      <c r="AB7649">
        <v>2.1178260078428992</v>
      </c>
      <c r="AC7649">
        <v>0</v>
      </c>
      <c r="AD7649">
        <v>0</v>
      </c>
      <c r="AE7649">
        <v>91.894256897945681</v>
      </c>
    </row>
    <row r="7650" spans="1:31" x14ac:dyDescent="0.25">
      <c r="A7650">
        <v>2434568</v>
      </c>
      <c r="B7650">
        <v>1</v>
      </c>
      <c r="C7650" t="s">
        <v>81</v>
      </c>
      <c r="D7650" t="s">
        <v>118</v>
      </c>
      <c r="E7650" t="s">
        <v>161</v>
      </c>
      <c r="F7650" t="s">
        <v>21862</v>
      </c>
      <c r="G7650" t="s">
        <v>187</v>
      </c>
      <c r="H7650" t="s">
        <v>144</v>
      </c>
      <c r="I7650" t="s">
        <v>136</v>
      </c>
      <c r="J7650" t="s">
        <v>137</v>
      </c>
      <c r="K7650" t="s">
        <v>164</v>
      </c>
      <c r="L7650" t="s">
        <v>21863</v>
      </c>
      <c r="M7650" t="s">
        <v>21864</v>
      </c>
      <c r="N7650">
        <v>1.3261111109999999</v>
      </c>
      <c r="O7650">
        <v>0</v>
      </c>
      <c r="P7650">
        <v>0</v>
      </c>
      <c r="Q7650">
        <v>7</v>
      </c>
      <c r="R7650">
        <v>11</v>
      </c>
      <c r="S7650">
        <v>0</v>
      </c>
      <c r="T7650">
        <v>2</v>
      </c>
      <c r="U7650">
        <v>0</v>
      </c>
      <c r="V7650">
        <v>0</v>
      </c>
      <c r="W7650">
        <v>0</v>
      </c>
      <c r="X7650">
        <v>0</v>
      </c>
      <c r="Y7650">
        <v>0.46534683788021947</v>
      </c>
      <c r="Z7650">
        <v>0.46137928103425008</v>
      </c>
      <c r="AA7650">
        <v>0</v>
      </c>
      <c r="AB7650">
        <v>12.642027984056021</v>
      </c>
      <c r="AC7650">
        <v>0</v>
      </c>
      <c r="AD7650">
        <v>0</v>
      </c>
      <c r="AE7650">
        <v>13.568754102970491</v>
      </c>
    </row>
    <row r="7651" spans="1:31" x14ac:dyDescent="0.25">
      <c r="A7651">
        <v>2434714</v>
      </c>
      <c r="B7651">
        <v>1</v>
      </c>
      <c r="C7651" t="s">
        <v>80</v>
      </c>
      <c r="D7651" t="s">
        <v>83</v>
      </c>
      <c r="E7651" t="s">
        <v>161</v>
      </c>
      <c r="F7651" t="s">
        <v>21865</v>
      </c>
      <c r="G7651" t="s">
        <v>143</v>
      </c>
      <c r="H7651" t="s">
        <v>144</v>
      </c>
      <c r="I7651" t="s">
        <v>136</v>
      </c>
      <c r="J7651" t="s">
        <v>137</v>
      </c>
      <c r="K7651" t="s">
        <v>138</v>
      </c>
      <c r="L7651" t="s">
        <v>21866</v>
      </c>
      <c r="M7651" t="s">
        <v>21867</v>
      </c>
      <c r="N7651">
        <v>4.2569444440000002</v>
      </c>
      <c r="O7651">
        <v>0</v>
      </c>
      <c r="P7651">
        <v>137</v>
      </c>
      <c r="Q7651">
        <v>0</v>
      </c>
      <c r="R7651">
        <v>1</v>
      </c>
      <c r="S7651">
        <v>22</v>
      </c>
      <c r="T7651">
        <v>22</v>
      </c>
      <c r="U7651">
        <v>14</v>
      </c>
      <c r="V7651">
        <v>3</v>
      </c>
      <c r="W7651">
        <v>0</v>
      </c>
      <c r="X7651">
        <v>219.49584395812576</v>
      </c>
      <c r="Y7651">
        <v>0</v>
      </c>
      <c r="Z7651">
        <v>15.235918833677689</v>
      </c>
      <c r="AA7651">
        <v>1701.2269184669017</v>
      </c>
      <c r="AB7651">
        <v>167.75693722943387</v>
      </c>
      <c r="AC7651">
        <v>2630.727592047775</v>
      </c>
      <c r="AD7651">
        <v>761.01095734189801</v>
      </c>
      <c r="AE7651">
        <v>5495.4541678778114</v>
      </c>
    </row>
    <row r="7652" spans="1:31" x14ac:dyDescent="0.25">
      <c r="A7652">
        <v>2434468</v>
      </c>
      <c r="B7652">
        <v>1</v>
      </c>
      <c r="C7652" t="s">
        <v>81</v>
      </c>
      <c r="D7652" t="s">
        <v>112</v>
      </c>
      <c r="E7652" t="s">
        <v>132</v>
      </c>
      <c r="F7652" t="s">
        <v>21868</v>
      </c>
      <c r="G7652" t="s">
        <v>153</v>
      </c>
      <c r="H7652" t="s">
        <v>135</v>
      </c>
      <c r="I7652" t="s">
        <v>136</v>
      </c>
      <c r="J7652" t="s">
        <v>137</v>
      </c>
      <c r="K7652" t="s">
        <v>138</v>
      </c>
      <c r="L7652" t="s">
        <v>21869</v>
      </c>
      <c r="M7652" t="s">
        <v>21870</v>
      </c>
      <c r="N7652">
        <v>3.040277777</v>
      </c>
      <c r="O7652">
        <v>0</v>
      </c>
      <c r="P7652">
        <v>5</v>
      </c>
      <c r="Q7652">
        <v>0</v>
      </c>
      <c r="R7652">
        <v>0</v>
      </c>
      <c r="S7652">
        <v>0</v>
      </c>
      <c r="T7652">
        <v>1</v>
      </c>
      <c r="U7652">
        <v>0</v>
      </c>
      <c r="V7652">
        <v>0</v>
      </c>
      <c r="W7652">
        <v>0</v>
      </c>
      <c r="X7652">
        <v>3.5590416537658442</v>
      </c>
      <c r="Y7652">
        <v>0</v>
      </c>
      <c r="Z7652">
        <v>0</v>
      </c>
      <c r="AA7652">
        <v>0</v>
      </c>
      <c r="AB7652">
        <v>1.4675950777775002</v>
      </c>
      <c r="AC7652">
        <v>0</v>
      </c>
      <c r="AD7652">
        <v>0</v>
      </c>
      <c r="AE7652">
        <v>5.0266367315433449</v>
      </c>
    </row>
    <row r="7653" spans="1:31" x14ac:dyDescent="0.25">
      <c r="A7653">
        <v>2434843</v>
      </c>
      <c r="B7653">
        <v>1</v>
      </c>
      <c r="C7653" t="s">
        <v>80</v>
      </c>
      <c r="D7653" t="s">
        <v>102</v>
      </c>
      <c r="E7653" t="s">
        <v>178</v>
      </c>
      <c r="F7653" t="s">
        <v>21871</v>
      </c>
      <c r="G7653" t="s">
        <v>143</v>
      </c>
      <c r="H7653" t="s">
        <v>144</v>
      </c>
      <c r="I7653" t="s">
        <v>136</v>
      </c>
      <c r="J7653" t="s">
        <v>137</v>
      </c>
      <c r="K7653" t="s">
        <v>138</v>
      </c>
      <c r="L7653" t="s">
        <v>21872</v>
      </c>
      <c r="M7653" t="s">
        <v>21873</v>
      </c>
      <c r="N7653">
        <v>0.29194444400000003</v>
      </c>
      <c r="O7653">
        <v>1</v>
      </c>
      <c r="P7653">
        <v>1746</v>
      </c>
      <c r="Q7653">
        <v>10</v>
      </c>
      <c r="R7653">
        <v>531</v>
      </c>
      <c r="S7653">
        <v>16</v>
      </c>
      <c r="T7653">
        <v>301</v>
      </c>
      <c r="U7653">
        <v>8</v>
      </c>
      <c r="V7653">
        <v>2</v>
      </c>
      <c r="W7653">
        <v>3.7330433000038604E-2</v>
      </c>
      <c r="X7653">
        <v>86.052840948624024</v>
      </c>
      <c r="Y7653">
        <v>5.5631669673967066</v>
      </c>
      <c r="Z7653">
        <v>12.56318364332849</v>
      </c>
      <c r="AA7653">
        <v>31.731235116730105</v>
      </c>
      <c r="AB7653">
        <v>80.068109877300685</v>
      </c>
      <c r="AC7653">
        <v>310.47221607706553</v>
      </c>
      <c r="AD7653">
        <v>23.020391019147031</v>
      </c>
      <c r="AE7653">
        <v>549.50847408259267</v>
      </c>
    </row>
    <row r="7654" spans="1:31" x14ac:dyDescent="0.25">
      <c r="A7654">
        <v>2434531</v>
      </c>
      <c r="B7654">
        <v>1</v>
      </c>
      <c r="C7654" t="s">
        <v>80</v>
      </c>
      <c r="D7654" t="s">
        <v>93</v>
      </c>
      <c r="E7654" t="s">
        <v>132</v>
      </c>
      <c r="F7654" t="s">
        <v>21874</v>
      </c>
      <c r="G7654" t="s">
        <v>134</v>
      </c>
      <c r="H7654" t="s">
        <v>135</v>
      </c>
      <c r="I7654" t="s">
        <v>136</v>
      </c>
      <c r="J7654" t="s">
        <v>137</v>
      </c>
      <c r="K7654" t="s">
        <v>138</v>
      </c>
      <c r="L7654" t="s">
        <v>21875</v>
      </c>
      <c r="M7654" t="s">
        <v>21876</v>
      </c>
      <c r="N7654">
        <v>1.5136111109999999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1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3.1909272575299332</v>
      </c>
      <c r="AC7654">
        <v>0</v>
      </c>
      <c r="AD7654">
        <v>0</v>
      </c>
      <c r="AE7654">
        <v>3.1909272575299332</v>
      </c>
    </row>
    <row r="7655" spans="1:31" x14ac:dyDescent="0.25">
      <c r="A7655">
        <v>2434774</v>
      </c>
      <c r="B7655">
        <v>1</v>
      </c>
      <c r="C7655" t="s">
        <v>80</v>
      </c>
      <c r="D7655" t="s">
        <v>90</v>
      </c>
      <c r="E7655" t="s">
        <v>132</v>
      </c>
      <c r="F7655" t="s">
        <v>21877</v>
      </c>
      <c r="G7655" t="s">
        <v>134</v>
      </c>
      <c r="H7655" t="s">
        <v>135</v>
      </c>
      <c r="I7655" t="s">
        <v>136</v>
      </c>
      <c r="J7655" t="s">
        <v>137</v>
      </c>
      <c r="K7655" t="s">
        <v>138</v>
      </c>
      <c r="L7655" t="s">
        <v>21878</v>
      </c>
      <c r="M7655" t="s">
        <v>21879</v>
      </c>
      <c r="N7655">
        <v>2.4672222220000002</v>
      </c>
      <c r="O7655">
        <v>0</v>
      </c>
      <c r="P7655">
        <v>4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6.0698043707709513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6.0698043707709513</v>
      </c>
    </row>
    <row r="7656" spans="1:31" x14ac:dyDescent="0.25">
      <c r="A7656">
        <v>2434508</v>
      </c>
      <c r="B7656">
        <v>1</v>
      </c>
      <c r="C7656" t="s">
        <v>80</v>
      </c>
      <c r="D7656" t="s">
        <v>92</v>
      </c>
      <c r="E7656" t="s">
        <v>132</v>
      </c>
      <c r="F7656" t="s">
        <v>21880</v>
      </c>
      <c r="G7656" t="s">
        <v>153</v>
      </c>
      <c r="H7656" t="s">
        <v>135</v>
      </c>
      <c r="I7656" t="s">
        <v>136</v>
      </c>
      <c r="J7656" t="s">
        <v>137</v>
      </c>
      <c r="K7656" t="s">
        <v>138</v>
      </c>
      <c r="L7656" t="s">
        <v>21881</v>
      </c>
      <c r="M7656" t="s">
        <v>21882</v>
      </c>
      <c r="N7656">
        <v>1.083611111</v>
      </c>
      <c r="O7656">
        <v>0</v>
      </c>
      <c r="P7656">
        <v>9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3.497706877470645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3.497706877470645</v>
      </c>
    </row>
    <row r="7657" spans="1:31" x14ac:dyDescent="0.25">
      <c r="A7657">
        <v>2434823</v>
      </c>
      <c r="B7657">
        <v>1</v>
      </c>
      <c r="C7657" t="s">
        <v>80</v>
      </c>
      <c r="D7657" t="s">
        <v>83</v>
      </c>
      <c r="E7657" t="s">
        <v>132</v>
      </c>
      <c r="F7657" t="s">
        <v>21883</v>
      </c>
      <c r="G7657" t="s">
        <v>153</v>
      </c>
      <c r="H7657" t="s">
        <v>135</v>
      </c>
      <c r="I7657" t="s">
        <v>136</v>
      </c>
      <c r="J7657" t="s">
        <v>137</v>
      </c>
      <c r="K7657" t="s">
        <v>138</v>
      </c>
      <c r="L7657" t="s">
        <v>21884</v>
      </c>
      <c r="M7657" t="s">
        <v>21885</v>
      </c>
      <c r="N7657">
        <v>2.9838888880000001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2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8.231807768772951</v>
      </c>
      <c r="AC7657">
        <v>0</v>
      </c>
      <c r="AD7657">
        <v>0</v>
      </c>
      <c r="AE7657">
        <v>8.231807768772951</v>
      </c>
    </row>
    <row r="7658" spans="1:31" x14ac:dyDescent="0.25">
      <c r="A7658">
        <v>2434800</v>
      </c>
      <c r="B7658">
        <v>1</v>
      </c>
      <c r="C7658" t="s">
        <v>80</v>
      </c>
      <c r="D7658" t="s">
        <v>94</v>
      </c>
      <c r="E7658" t="s">
        <v>141</v>
      </c>
      <c r="F7658" t="s">
        <v>21886</v>
      </c>
      <c r="G7658" t="s">
        <v>256</v>
      </c>
      <c r="H7658" t="s">
        <v>144</v>
      </c>
      <c r="I7658" t="s">
        <v>136</v>
      </c>
      <c r="J7658" t="s">
        <v>137</v>
      </c>
      <c r="K7658" t="s">
        <v>138</v>
      </c>
      <c r="L7658" t="s">
        <v>21887</v>
      </c>
      <c r="M7658" t="s">
        <v>21888</v>
      </c>
      <c r="N7658">
        <v>4.0422222220000004</v>
      </c>
      <c r="O7658">
        <v>0</v>
      </c>
      <c r="P7658">
        <v>1</v>
      </c>
      <c r="Q7658">
        <v>0</v>
      </c>
      <c r="R7658">
        <v>9</v>
      </c>
      <c r="S7658">
        <v>0</v>
      </c>
      <c r="T7658">
        <v>3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5.8171243853943881</v>
      </c>
      <c r="AC7658">
        <v>0</v>
      </c>
      <c r="AD7658">
        <v>0</v>
      </c>
      <c r="AE7658">
        <v>5.8171243853943881</v>
      </c>
    </row>
    <row r="7659" spans="1:31" x14ac:dyDescent="0.25">
      <c r="A7659">
        <v>2434943</v>
      </c>
      <c r="B7659">
        <v>1</v>
      </c>
      <c r="C7659" t="s">
        <v>80</v>
      </c>
      <c r="D7659" t="s">
        <v>101</v>
      </c>
      <c r="E7659" t="s">
        <v>147</v>
      </c>
      <c r="F7659" t="s">
        <v>21889</v>
      </c>
      <c r="G7659" t="s">
        <v>175</v>
      </c>
      <c r="H7659" t="s">
        <v>135</v>
      </c>
      <c r="I7659" t="s">
        <v>136</v>
      </c>
      <c r="J7659" t="s">
        <v>137</v>
      </c>
      <c r="K7659" t="s">
        <v>138</v>
      </c>
      <c r="L7659" t="s">
        <v>21890</v>
      </c>
      <c r="M7659" t="s">
        <v>21891</v>
      </c>
      <c r="N7659">
        <v>0.62888888799999998</v>
      </c>
      <c r="O7659">
        <v>0</v>
      </c>
      <c r="P7659">
        <v>101</v>
      </c>
      <c r="Q7659">
        <v>0</v>
      </c>
      <c r="R7659">
        <v>0</v>
      </c>
      <c r="S7659">
        <v>0</v>
      </c>
      <c r="T7659">
        <v>1</v>
      </c>
      <c r="U7659">
        <v>0</v>
      </c>
      <c r="V7659">
        <v>0</v>
      </c>
      <c r="W7659">
        <v>0</v>
      </c>
      <c r="X7659">
        <v>21.228653921036663</v>
      </c>
      <c r="Y7659">
        <v>0</v>
      </c>
      <c r="Z7659">
        <v>0</v>
      </c>
      <c r="AA7659">
        <v>0</v>
      </c>
      <c r="AB7659">
        <v>0.76554895278013335</v>
      </c>
      <c r="AC7659">
        <v>0</v>
      </c>
      <c r="AD7659">
        <v>0</v>
      </c>
      <c r="AE7659">
        <v>21.994202873816796</v>
      </c>
    </row>
    <row r="7660" spans="1:31" x14ac:dyDescent="0.25">
      <c r="A7660">
        <v>2434694</v>
      </c>
      <c r="B7660">
        <v>1</v>
      </c>
      <c r="C7660" t="s">
        <v>80</v>
      </c>
      <c r="D7660" t="s">
        <v>99</v>
      </c>
      <c r="E7660" t="s">
        <v>132</v>
      </c>
      <c r="F7660" t="s">
        <v>21892</v>
      </c>
      <c r="G7660" t="s">
        <v>134</v>
      </c>
      <c r="H7660" t="s">
        <v>135</v>
      </c>
      <c r="I7660" t="s">
        <v>136</v>
      </c>
      <c r="J7660" t="s">
        <v>137</v>
      </c>
      <c r="K7660" t="s">
        <v>138</v>
      </c>
      <c r="L7660" t="s">
        <v>21893</v>
      </c>
      <c r="M7660" t="s">
        <v>21894</v>
      </c>
      <c r="N7660">
        <v>4.1388888880000003</v>
      </c>
      <c r="O7660">
        <v>0</v>
      </c>
      <c r="P7660">
        <v>1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1.1352691017791667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1.1352691017791667</v>
      </c>
    </row>
    <row r="7661" spans="1:31" x14ac:dyDescent="0.25">
      <c r="A7661">
        <v>2434551</v>
      </c>
      <c r="B7661">
        <v>1</v>
      </c>
      <c r="C7661" t="s">
        <v>80</v>
      </c>
      <c r="D7661" t="s">
        <v>93</v>
      </c>
      <c r="E7661" t="s">
        <v>132</v>
      </c>
      <c r="F7661" t="s">
        <v>21895</v>
      </c>
      <c r="G7661" t="s">
        <v>134</v>
      </c>
      <c r="H7661" t="s">
        <v>135</v>
      </c>
      <c r="I7661" t="s">
        <v>136</v>
      </c>
      <c r="J7661" t="s">
        <v>137</v>
      </c>
      <c r="K7661" t="s">
        <v>138</v>
      </c>
      <c r="L7661" t="s">
        <v>21896</v>
      </c>
      <c r="M7661" t="s">
        <v>21897</v>
      </c>
      <c r="N7661">
        <v>1.3888888880000001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1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1.4866877686245816</v>
      </c>
      <c r="AC7661">
        <v>0</v>
      </c>
      <c r="AD7661">
        <v>0</v>
      </c>
      <c r="AE7661">
        <v>1.4866877686245816</v>
      </c>
    </row>
    <row r="7662" spans="1:31" x14ac:dyDescent="0.25">
      <c r="A7662">
        <v>2434339</v>
      </c>
      <c r="B7662">
        <v>1</v>
      </c>
      <c r="C7662" t="s">
        <v>80</v>
      </c>
      <c r="D7662" t="s">
        <v>85</v>
      </c>
      <c r="E7662" t="s">
        <v>290</v>
      </c>
      <c r="F7662" t="s">
        <v>21898</v>
      </c>
      <c r="G7662" t="s">
        <v>308</v>
      </c>
      <c r="H7662" t="s">
        <v>135</v>
      </c>
      <c r="I7662" t="s">
        <v>136</v>
      </c>
      <c r="J7662" t="s">
        <v>137</v>
      </c>
      <c r="K7662" t="s">
        <v>138</v>
      </c>
      <c r="L7662" t="s">
        <v>21899</v>
      </c>
      <c r="M7662" t="s">
        <v>21900</v>
      </c>
      <c r="N7662">
        <v>1.825</v>
      </c>
      <c r="O7662">
        <v>0</v>
      </c>
      <c r="P7662">
        <v>62</v>
      </c>
      <c r="Q7662">
        <v>0</v>
      </c>
      <c r="R7662">
        <v>0</v>
      </c>
      <c r="S7662">
        <v>0</v>
      </c>
      <c r="T7662">
        <v>4</v>
      </c>
      <c r="U7662">
        <v>0</v>
      </c>
      <c r="V7662">
        <v>0</v>
      </c>
      <c r="W7662">
        <v>0</v>
      </c>
      <c r="X7662">
        <v>32.585367490244394</v>
      </c>
      <c r="Y7662">
        <v>0</v>
      </c>
      <c r="Z7662">
        <v>0</v>
      </c>
      <c r="AA7662">
        <v>0</v>
      </c>
      <c r="AB7662">
        <v>39.637908869632263</v>
      </c>
      <c r="AC7662">
        <v>0</v>
      </c>
      <c r="AD7662">
        <v>0</v>
      </c>
      <c r="AE7662">
        <v>72.22327635987665</v>
      </c>
    </row>
    <row r="7663" spans="1:31" x14ac:dyDescent="0.25">
      <c r="A7663">
        <v>2434302</v>
      </c>
      <c r="B7663">
        <v>1</v>
      </c>
      <c r="C7663" t="s">
        <v>81</v>
      </c>
      <c r="D7663" t="s">
        <v>128</v>
      </c>
      <c r="E7663" t="s">
        <v>178</v>
      </c>
      <c r="F7663" t="s">
        <v>21901</v>
      </c>
      <c r="G7663" t="s">
        <v>143</v>
      </c>
      <c r="H7663" t="s">
        <v>144</v>
      </c>
      <c r="I7663" t="s">
        <v>136</v>
      </c>
      <c r="J7663" t="s">
        <v>137</v>
      </c>
      <c r="K7663" t="s">
        <v>138</v>
      </c>
      <c r="L7663" t="s">
        <v>21902</v>
      </c>
      <c r="M7663" t="s">
        <v>21903</v>
      </c>
      <c r="N7663">
        <v>1.118055555</v>
      </c>
      <c r="O7663">
        <v>0</v>
      </c>
      <c r="P7663">
        <v>0</v>
      </c>
      <c r="Q7663">
        <v>6</v>
      </c>
      <c r="R7663">
        <v>0</v>
      </c>
      <c r="S7663">
        <v>1</v>
      </c>
      <c r="T7663">
        <v>1</v>
      </c>
      <c r="U7663">
        <v>0</v>
      </c>
      <c r="V7663">
        <v>0</v>
      </c>
      <c r="W7663">
        <v>0</v>
      </c>
      <c r="X7663">
        <v>0</v>
      </c>
      <c r="Y7663">
        <v>7.1908781066685847</v>
      </c>
      <c r="Z7663">
        <v>0</v>
      </c>
      <c r="AA7663">
        <v>20.495109926386704</v>
      </c>
      <c r="AB7663">
        <v>5.3484904595209084</v>
      </c>
      <c r="AC7663">
        <v>0</v>
      </c>
      <c r="AD7663">
        <v>0</v>
      </c>
      <c r="AE7663">
        <v>33.034478492576199</v>
      </c>
    </row>
    <row r="7664" spans="1:31" x14ac:dyDescent="0.25">
      <c r="A7664">
        <v>2434296</v>
      </c>
      <c r="B7664">
        <v>1</v>
      </c>
      <c r="C7664" t="s">
        <v>80</v>
      </c>
      <c r="D7664" t="s">
        <v>108</v>
      </c>
      <c r="E7664" t="s">
        <v>147</v>
      </c>
      <c r="F7664" t="s">
        <v>10023</v>
      </c>
      <c r="G7664" t="s">
        <v>187</v>
      </c>
      <c r="H7664" t="s">
        <v>135</v>
      </c>
      <c r="I7664" t="s">
        <v>136</v>
      </c>
      <c r="J7664" t="s">
        <v>137</v>
      </c>
      <c r="K7664" t="s">
        <v>164</v>
      </c>
      <c r="L7664" t="s">
        <v>21904</v>
      </c>
      <c r="M7664" t="s">
        <v>21905</v>
      </c>
      <c r="N7664">
        <v>5.8177777769999999</v>
      </c>
      <c r="O7664">
        <v>0</v>
      </c>
      <c r="P7664">
        <v>11</v>
      </c>
      <c r="Q7664">
        <v>0</v>
      </c>
      <c r="R7664">
        <v>1</v>
      </c>
      <c r="S7664">
        <v>0</v>
      </c>
      <c r="T7664">
        <v>3</v>
      </c>
      <c r="U7664">
        <v>0</v>
      </c>
      <c r="V7664">
        <v>0</v>
      </c>
      <c r="W7664">
        <v>0</v>
      </c>
      <c r="X7664">
        <v>6.6870472104334642</v>
      </c>
      <c r="Y7664">
        <v>0</v>
      </c>
      <c r="Z7664">
        <v>0</v>
      </c>
      <c r="AA7664">
        <v>0</v>
      </c>
      <c r="AB7664">
        <v>1.2343177704422987</v>
      </c>
      <c r="AC7664">
        <v>0</v>
      </c>
      <c r="AD7664">
        <v>0</v>
      </c>
      <c r="AE7664">
        <v>7.9213649808757634</v>
      </c>
    </row>
    <row r="7665" spans="1:31" x14ac:dyDescent="0.25">
      <c r="A7665">
        <v>2434617</v>
      </c>
      <c r="B7665">
        <v>1</v>
      </c>
      <c r="C7665" t="s">
        <v>81</v>
      </c>
      <c r="D7665" t="s">
        <v>113</v>
      </c>
      <c r="E7665" t="s">
        <v>141</v>
      </c>
      <c r="F7665" t="s">
        <v>21906</v>
      </c>
      <c r="G7665" t="s">
        <v>187</v>
      </c>
      <c r="H7665" t="s">
        <v>144</v>
      </c>
      <c r="I7665" t="s">
        <v>136</v>
      </c>
      <c r="J7665" t="s">
        <v>137</v>
      </c>
      <c r="K7665" t="s">
        <v>164</v>
      </c>
      <c r="L7665" t="s">
        <v>21907</v>
      </c>
      <c r="M7665" t="s">
        <v>21908</v>
      </c>
      <c r="N7665">
        <v>1.819722222</v>
      </c>
      <c r="O7665">
        <v>4</v>
      </c>
      <c r="P7665">
        <v>1209</v>
      </c>
      <c r="Q7665">
        <v>19</v>
      </c>
      <c r="R7665">
        <v>144</v>
      </c>
      <c r="S7665">
        <v>2</v>
      </c>
      <c r="T7665">
        <v>38</v>
      </c>
      <c r="U7665">
        <v>0</v>
      </c>
      <c r="V7665">
        <v>1</v>
      </c>
      <c r="W7665">
        <v>1.6758043211567</v>
      </c>
      <c r="X7665">
        <v>162.70742292773022</v>
      </c>
      <c r="Y7665">
        <v>1.6201054671338544</v>
      </c>
      <c r="Z7665">
        <v>26.618245328206807</v>
      </c>
      <c r="AA7665">
        <v>6.2059315212875559</v>
      </c>
      <c r="AB7665">
        <v>59.079443912821716</v>
      </c>
      <c r="AC7665">
        <v>0</v>
      </c>
      <c r="AD7665">
        <v>16.026872729289416</v>
      </c>
      <c r="AE7665">
        <v>273.93382620762628</v>
      </c>
    </row>
    <row r="7666" spans="1:31" x14ac:dyDescent="0.25">
      <c r="A7666">
        <v>2434262</v>
      </c>
      <c r="B7666">
        <v>1</v>
      </c>
      <c r="C7666" t="s">
        <v>80</v>
      </c>
      <c r="D7666" t="s">
        <v>90</v>
      </c>
      <c r="E7666" t="s">
        <v>156</v>
      </c>
      <c r="F7666" t="s">
        <v>21909</v>
      </c>
      <c r="G7666" t="s">
        <v>175</v>
      </c>
      <c r="H7666" t="s">
        <v>135</v>
      </c>
      <c r="I7666" t="s">
        <v>136</v>
      </c>
      <c r="J7666" t="s">
        <v>137</v>
      </c>
      <c r="K7666" t="s">
        <v>138</v>
      </c>
      <c r="L7666" t="s">
        <v>21910</v>
      </c>
      <c r="M7666" t="s">
        <v>21911</v>
      </c>
      <c r="N7666">
        <v>0.49805555499999998</v>
      </c>
      <c r="O7666">
        <v>0</v>
      </c>
      <c r="P7666">
        <v>727</v>
      </c>
      <c r="Q7666">
        <v>0</v>
      </c>
      <c r="R7666">
        <v>0</v>
      </c>
      <c r="S7666">
        <v>0</v>
      </c>
      <c r="T7666">
        <v>42</v>
      </c>
      <c r="U7666">
        <v>0</v>
      </c>
      <c r="V7666">
        <v>0</v>
      </c>
      <c r="W7666">
        <v>0</v>
      </c>
      <c r="X7666">
        <v>86.876600746711347</v>
      </c>
      <c r="Y7666">
        <v>0</v>
      </c>
      <c r="Z7666">
        <v>0</v>
      </c>
      <c r="AA7666">
        <v>0</v>
      </c>
      <c r="AB7666">
        <v>25.745925793471727</v>
      </c>
      <c r="AC7666">
        <v>0</v>
      </c>
      <c r="AD7666">
        <v>0</v>
      </c>
      <c r="AE7666">
        <v>112.62252654018307</v>
      </c>
    </row>
    <row r="7667" spans="1:31" x14ac:dyDescent="0.25">
      <c r="A7667">
        <v>2434454</v>
      </c>
      <c r="B7667">
        <v>1</v>
      </c>
      <c r="C7667" t="s">
        <v>80</v>
      </c>
      <c r="D7667" t="s">
        <v>88</v>
      </c>
      <c r="E7667" t="s">
        <v>132</v>
      </c>
      <c r="F7667" t="s">
        <v>21912</v>
      </c>
      <c r="G7667" t="s">
        <v>198</v>
      </c>
      <c r="H7667" t="s">
        <v>135</v>
      </c>
      <c r="I7667" t="s">
        <v>136</v>
      </c>
      <c r="J7667" t="s">
        <v>137</v>
      </c>
      <c r="K7667" t="s">
        <v>138</v>
      </c>
      <c r="L7667" t="s">
        <v>21913</v>
      </c>
      <c r="M7667" t="s">
        <v>21914</v>
      </c>
      <c r="N7667">
        <v>0.72166666599999996</v>
      </c>
      <c r="O7667">
        <v>0</v>
      </c>
      <c r="P7667">
        <v>9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1.3500721683972898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1.3500721683972898</v>
      </c>
    </row>
    <row r="7668" spans="1:31" x14ac:dyDescent="0.25">
      <c r="A7668">
        <v>2434477</v>
      </c>
      <c r="B7668">
        <v>1</v>
      </c>
      <c r="C7668" t="s">
        <v>81</v>
      </c>
      <c r="D7668" t="s">
        <v>122</v>
      </c>
      <c r="E7668" t="s">
        <v>178</v>
      </c>
      <c r="F7668" t="s">
        <v>7477</v>
      </c>
      <c r="G7668" t="s">
        <v>143</v>
      </c>
      <c r="H7668" t="s">
        <v>144</v>
      </c>
      <c r="I7668" t="s">
        <v>136</v>
      </c>
      <c r="J7668" t="s">
        <v>137</v>
      </c>
      <c r="K7668" t="s">
        <v>138</v>
      </c>
      <c r="L7668" t="s">
        <v>21915</v>
      </c>
      <c r="M7668" t="s">
        <v>21916</v>
      </c>
      <c r="N7668">
        <v>3.7177777769999998</v>
      </c>
      <c r="O7668">
        <v>0</v>
      </c>
      <c r="P7668">
        <v>0</v>
      </c>
      <c r="Q7668">
        <v>11</v>
      </c>
      <c r="R7668">
        <v>0</v>
      </c>
      <c r="S7668">
        <v>4</v>
      </c>
      <c r="T7668">
        <v>0</v>
      </c>
      <c r="U7668">
        <v>1</v>
      </c>
      <c r="V7668">
        <v>0</v>
      </c>
      <c r="W7668">
        <v>0</v>
      </c>
      <c r="X7668">
        <v>0</v>
      </c>
      <c r="Y7668">
        <v>4.6958224623406037</v>
      </c>
      <c r="Z7668">
        <v>0</v>
      </c>
      <c r="AA7668">
        <v>264.82459617826765</v>
      </c>
      <c r="AB7668">
        <v>0</v>
      </c>
      <c r="AC7668">
        <v>0</v>
      </c>
      <c r="AD7668">
        <v>0</v>
      </c>
      <c r="AE7668">
        <v>269.52041864060828</v>
      </c>
    </row>
    <row r="7669" spans="1:31" x14ac:dyDescent="0.25">
      <c r="A7669">
        <v>2434995</v>
      </c>
      <c r="B7669">
        <v>1</v>
      </c>
      <c r="C7669" t="s">
        <v>81</v>
      </c>
      <c r="D7669" t="s">
        <v>126</v>
      </c>
      <c r="E7669" t="s">
        <v>141</v>
      </c>
      <c r="F7669" t="s">
        <v>21917</v>
      </c>
      <c r="G7669" t="s">
        <v>143</v>
      </c>
      <c r="H7669" t="s">
        <v>144</v>
      </c>
      <c r="I7669" t="s">
        <v>136</v>
      </c>
      <c r="J7669" t="s">
        <v>137</v>
      </c>
      <c r="K7669" t="s">
        <v>138</v>
      </c>
      <c r="L7669" t="s">
        <v>21918</v>
      </c>
      <c r="M7669" t="s">
        <v>21919</v>
      </c>
      <c r="N7669">
        <v>1.751944444</v>
      </c>
      <c r="O7669">
        <v>6</v>
      </c>
      <c r="P7669">
        <v>904</v>
      </c>
      <c r="Q7669">
        <v>49</v>
      </c>
      <c r="R7669">
        <v>129</v>
      </c>
      <c r="S7669">
        <v>8</v>
      </c>
      <c r="T7669">
        <v>55</v>
      </c>
      <c r="U7669">
        <v>0</v>
      </c>
      <c r="V7669">
        <v>0</v>
      </c>
      <c r="W7669">
        <v>2.0627117999680502</v>
      </c>
      <c r="X7669">
        <v>130.7716367336499</v>
      </c>
      <c r="Y7669">
        <v>47.259504704960392</v>
      </c>
      <c r="Z7669">
        <v>3.6841447325664332</v>
      </c>
      <c r="AA7669">
        <v>25.159418727473895</v>
      </c>
      <c r="AB7669">
        <v>54.822069992173496</v>
      </c>
      <c r="AC7669">
        <v>0</v>
      </c>
      <c r="AD7669">
        <v>0</v>
      </c>
      <c r="AE7669">
        <v>263.75948669079219</v>
      </c>
    </row>
    <row r="7670" spans="1:31" x14ac:dyDescent="0.25">
      <c r="A7670">
        <v>2434408</v>
      </c>
      <c r="B7670">
        <v>1</v>
      </c>
      <c r="C7670" t="s">
        <v>81</v>
      </c>
      <c r="D7670" t="s">
        <v>120</v>
      </c>
      <c r="E7670" t="s">
        <v>161</v>
      </c>
      <c r="F7670" t="s">
        <v>21920</v>
      </c>
      <c r="G7670" t="s">
        <v>187</v>
      </c>
      <c r="H7670" t="s">
        <v>144</v>
      </c>
      <c r="I7670" t="s">
        <v>136</v>
      </c>
      <c r="J7670" t="s">
        <v>137</v>
      </c>
      <c r="K7670" t="s">
        <v>164</v>
      </c>
      <c r="L7670" t="s">
        <v>21921</v>
      </c>
      <c r="M7670" t="s">
        <v>21922</v>
      </c>
      <c r="N7670">
        <v>2.7847222220000001</v>
      </c>
      <c r="O7670">
        <v>0</v>
      </c>
      <c r="P7670">
        <v>998</v>
      </c>
      <c r="Q7670">
        <v>0</v>
      </c>
      <c r="R7670">
        <v>14</v>
      </c>
      <c r="S7670">
        <v>1</v>
      </c>
      <c r="T7670">
        <v>103</v>
      </c>
      <c r="U7670">
        <v>0</v>
      </c>
      <c r="V7670">
        <v>0</v>
      </c>
      <c r="W7670">
        <v>0</v>
      </c>
      <c r="X7670">
        <v>655.93383467180013</v>
      </c>
      <c r="Y7670">
        <v>0</v>
      </c>
      <c r="Z7670">
        <v>0.6707849716907931</v>
      </c>
      <c r="AA7670">
        <v>21.99136393806425</v>
      </c>
      <c r="AB7670">
        <v>620.52219387033597</v>
      </c>
      <c r="AC7670">
        <v>0</v>
      </c>
      <c r="AD7670">
        <v>0</v>
      </c>
      <c r="AE7670">
        <v>1299.1181774518911</v>
      </c>
    </row>
    <row r="7671" spans="1:31" x14ac:dyDescent="0.25">
      <c r="A7671">
        <v>2434972</v>
      </c>
      <c r="B7671">
        <v>1</v>
      </c>
      <c r="C7671" t="s">
        <v>80</v>
      </c>
      <c r="D7671" t="s">
        <v>104</v>
      </c>
      <c r="E7671" t="s">
        <v>141</v>
      </c>
      <c r="F7671" t="s">
        <v>14818</v>
      </c>
      <c r="G7671" t="s">
        <v>143</v>
      </c>
      <c r="H7671" t="s">
        <v>144</v>
      </c>
      <c r="I7671" t="s">
        <v>136</v>
      </c>
      <c r="J7671" t="s">
        <v>137</v>
      </c>
      <c r="K7671" t="s">
        <v>138</v>
      </c>
      <c r="L7671" t="s">
        <v>21923</v>
      </c>
      <c r="M7671" t="s">
        <v>21924</v>
      </c>
      <c r="N7671">
        <v>0.53472222199999997</v>
      </c>
      <c r="O7671">
        <v>0</v>
      </c>
      <c r="P7671">
        <v>1942</v>
      </c>
      <c r="Q7671">
        <v>0</v>
      </c>
      <c r="R7671">
        <v>18</v>
      </c>
      <c r="S7671">
        <v>1</v>
      </c>
      <c r="T7671">
        <v>219</v>
      </c>
      <c r="U7671">
        <v>0</v>
      </c>
      <c r="V7671">
        <v>0</v>
      </c>
      <c r="W7671">
        <v>0</v>
      </c>
      <c r="X7671">
        <v>267.12916936346545</v>
      </c>
      <c r="Y7671">
        <v>0</v>
      </c>
      <c r="Z7671">
        <v>0.16557179738458333</v>
      </c>
      <c r="AA7671">
        <v>0.72639242898444445</v>
      </c>
      <c r="AB7671">
        <v>51.91090852242484</v>
      </c>
      <c r="AC7671">
        <v>0</v>
      </c>
      <c r="AD7671">
        <v>0</v>
      </c>
      <c r="AE7671">
        <v>319.93204211225935</v>
      </c>
    </row>
    <row r="7672" spans="1:31" x14ac:dyDescent="0.25">
      <c r="A7672">
        <v>2434431</v>
      </c>
      <c r="B7672">
        <v>1</v>
      </c>
      <c r="C7672" t="s">
        <v>80</v>
      </c>
      <c r="D7672" t="s">
        <v>107</v>
      </c>
      <c r="E7672" t="s">
        <v>141</v>
      </c>
      <c r="F7672" t="s">
        <v>12942</v>
      </c>
      <c r="G7672" t="s">
        <v>143</v>
      </c>
      <c r="H7672" t="s">
        <v>144</v>
      </c>
      <c r="I7672" t="s">
        <v>136</v>
      </c>
      <c r="J7672" t="s">
        <v>137</v>
      </c>
      <c r="K7672" t="s">
        <v>138</v>
      </c>
      <c r="L7672" t="s">
        <v>21925</v>
      </c>
      <c r="M7672" t="s">
        <v>21926</v>
      </c>
      <c r="N7672">
        <v>0.55611111099999999</v>
      </c>
      <c r="O7672">
        <v>0</v>
      </c>
      <c r="P7672">
        <v>1</v>
      </c>
      <c r="Q7672">
        <v>0</v>
      </c>
      <c r="R7672">
        <v>20</v>
      </c>
      <c r="S7672">
        <v>2</v>
      </c>
      <c r="T7672">
        <v>2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1.3906980096047143</v>
      </c>
      <c r="AA7672">
        <v>1.0362840602608112</v>
      </c>
      <c r="AB7672">
        <v>1.2275150711885889</v>
      </c>
      <c r="AC7672">
        <v>0</v>
      </c>
      <c r="AD7672">
        <v>0</v>
      </c>
      <c r="AE7672">
        <v>3.6544971410541143</v>
      </c>
    </row>
    <row r="7673" spans="1:31" x14ac:dyDescent="0.25">
      <c r="A7673">
        <v>2434308</v>
      </c>
      <c r="B7673">
        <v>1</v>
      </c>
      <c r="C7673" t="s">
        <v>81</v>
      </c>
      <c r="D7673" t="s">
        <v>112</v>
      </c>
      <c r="E7673" t="s">
        <v>147</v>
      </c>
      <c r="F7673" t="s">
        <v>21927</v>
      </c>
      <c r="G7673" t="s">
        <v>171</v>
      </c>
      <c r="H7673" t="s">
        <v>135</v>
      </c>
      <c r="I7673" t="s">
        <v>136</v>
      </c>
      <c r="J7673" t="s">
        <v>137</v>
      </c>
      <c r="K7673" t="s">
        <v>138</v>
      </c>
      <c r="L7673" t="s">
        <v>21928</v>
      </c>
      <c r="M7673" t="s">
        <v>21929</v>
      </c>
      <c r="N7673">
        <v>0.68111111099999999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23</v>
      </c>
      <c r="U7673">
        <v>0</v>
      </c>
      <c r="V7673">
        <v>2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15.019241180625116</v>
      </c>
      <c r="AC7673">
        <v>0</v>
      </c>
      <c r="AD7673">
        <v>3.0041032198934334</v>
      </c>
      <c r="AE7673">
        <v>18.02334440051855</v>
      </c>
    </row>
    <row r="7674" spans="1:31" x14ac:dyDescent="0.25">
      <c r="A7674">
        <v>2434185</v>
      </c>
      <c r="B7674">
        <v>1</v>
      </c>
      <c r="C7674" t="s">
        <v>80</v>
      </c>
      <c r="D7674" t="s">
        <v>90</v>
      </c>
      <c r="E7674" t="s">
        <v>161</v>
      </c>
      <c r="F7674" t="s">
        <v>21930</v>
      </c>
      <c r="G7674" t="s">
        <v>1908</v>
      </c>
      <c r="H7674" t="s">
        <v>144</v>
      </c>
      <c r="I7674" t="s">
        <v>136</v>
      </c>
      <c r="J7674" t="s">
        <v>5</v>
      </c>
      <c r="K7674" t="s">
        <v>138</v>
      </c>
      <c r="L7674" t="s">
        <v>21931</v>
      </c>
      <c r="M7674" t="s">
        <v>21932</v>
      </c>
      <c r="N7674">
        <v>0.82722222199999995</v>
      </c>
      <c r="O7674">
        <v>0</v>
      </c>
      <c r="P7674">
        <v>493</v>
      </c>
      <c r="Q7674">
        <v>0</v>
      </c>
      <c r="R7674">
        <v>0</v>
      </c>
      <c r="S7674">
        <v>0</v>
      </c>
      <c r="T7674">
        <v>24</v>
      </c>
      <c r="U7674">
        <v>0</v>
      </c>
      <c r="V7674">
        <v>0</v>
      </c>
      <c r="W7674">
        <v>0</v>
      </c>
      <c r="X7674">
        <v>100.91645643375831</v>
      </c>
      <c r="Y7674">
        <v>0</v>
      </c>
      <c r="Z7674">
        <v>0</v>
      </c>
      <c r="AA7674">
        <v>0</v>
      </c>
      <c r="AB7674">
        <v>10.314656699693172</v>
      </c>
      <c r="AC7674">
        <v>0</v>
      </c>
      <c r="AD7674">
        <v>0</v>
      </c>
      <c r="AE7674">
        <v>111.23111313345149</v>
      </c>
    </row>
    <row r="7675" spans="1:31" x14ac:dyDescent="0.25">
      <c r="A7675">
        <v>2434623</v>
      </c>
      <c r="B7675">
        <v>1</v>
      </c>
      <c r="C7675" t="s">
        <v>81</v>
      </c>
      <c r="D7675" t="s">
        <v>112</v>
      </c>
      <c r="E7675" t="s">
        <v>132</v>
      </c>
      <c r="F7675" t="s">
        <v>21933</v>
      </c>
      <c r="G7675" t="s">
        <v>153</v>
      </c>
      <c r="H7675" t="s">
        <v>135</v>
      </c>
      <c r="I7675" t="s">
        <v>136</v>
      </c>
      <c r="J7675" t="s">
        <v>137</v>
      </c>
      <c r="K7675" t="s">
        <v>138</v>
      </c>
      <c r="L7675" t="s">
        <v>21934</v>
      </c>
      <c r="M7675" t="s">
        <v>21935</v>
      </c>
      <c r="N7675">
        <v>0.53805555500000002</v>
      </c>
      <c r="O7675">
        <v>0</v>
      </c>
      <c r="P7675">
        <v>4</v>
      </c>
      <c r="Q7675">
        <v>0</v>
      </c>
      <c r="R7675">
        <v>0</v>
      </c>
      <c r="S7675">
        <v>0</v>
      </c>
      <c r="T7675">
        <v>1</v>
      </c>
      <c r="U7675">
        <v>0</v>
      </c>
      <c r="V7675">
        <v>0</v>
      </c>
      <c r="W7675">
        <v>0</v>
      </c>
      <c r="X7675">
        <v>0.37447047365497244</v>
      </c>
      <c r="Y7675">
        <v>0</v>
      </c>
      <c r="Z7675">
        <v>0</v>
      </c>
      <c r="AA7675">
        <v>0</v>
      </c>
      <c r="AB7675">
        <v>9.4850595877613325E-2</v>
      </c>
      <c r="AC7675">
        <v>0</v>
      </c>
      <c r="AD7675">
        <v>0</v>
      </c>
      <c r="AE7675">
        <v>0.46932106953258579</v>
      </c>
    </row>
    <row r="7676" spans="1:31" x14ac:dyDescent="0.25">
      <c r="A7676">
        <v>2434268</v>
      </c>
      <c r="B7676">
        <v>1</v>
      </c>
      <c r="C7676" t="s">
        <v>80</v>
      </c>
      <c r="D7676" t="s">
        <v>102</v>
      </c>
      <c r="E7676" t="s">
        <v>156</v>
      </c>
      <c r="F7676" t="s">
        <v>21936</v>
      </c>
      <c r="G7676" t="s">
        <v>808</v>
      </c>
      <c r="H7676" t="s">
        <v>135</v>
      </c>
      <c r="I7676" t="s">
        <v>136</v>
      </c>
      <c r="J7676" t="s">
        <v>137</v>
      </c>
      <c r="K7676" t="s">
        <v>138</v>
      </c>
      <c r="L7676" t="s">
        <v>21937</v>
      </c>
      <c r="M7676" t="s">
        <v>21938</v>
      </c>
      <c r="N7676">
        <v>0.99916666600000004</v>
      </c>
      <c r="O7676">
        <v>0</v>
      </c>
      <c r="P7676">
        <v>75</v>
      </c>
      <c r="Q7676">
        <v>0</v>
      </c>
      <c r="R7676">
        <v>30</v>
      </c>
      <c r="S7676">
        <v>0</v>
      </c>
      <c r="T7676">
        <v>84</v>
      </c>
      <c r="U7676">
        <v>0</v>
      </c>
      <c r="V7676">
        <v>0</v>
      </c>
      <c r="W7676">
        <v>0</v>
      </c>
      <c r="X7676">
        <v>19.696951044737926</v>
      </c>
      <c r="Y7676">
        <v>0</v>
      </c>
      <c r="Z7676">
        <v>0.95289166498199684</v>
      </c>
      <c r="AA7676">
        <v>0</v>
      </c>
      <c r="AB7676">
        <v>69.360778790037031</v>
      </c>
      <c r="AC7676">
        <v>0</v>
      </c>
      <c r="AD7676">
        <v>0</v>
      </c>
      <c r="AE7676">
        <v>90.010621499756951</v>
      </c>
    </row>
    <row r="7677" spans="1:31" x14ac:dyDescent="0.25">
      <c r="A7677">
        <v>2434657</v>
      </c>
      <c r="B7677">
        <v>1</v>
      </c>
      <c r="C7677" t="s">
        <v>80</v>
      </c>
      <c r="D7677" t="s">
        <v>84</v>
      </c>
      <c r="E7677" t="s">
        <v>132</v>
      </c>
      <c r="F7677" t="s">
        <v>13160</v>
      </c>
      <c r="G7677" t="s">
        <v>153</v>
      </c>
      <c r="H7677" t="s">
        <v>135</v>
      </c>
      <c r="I7677" t="s">
        <v>136</v>
      </c>
      <c r="J7677" t="s">
        <v>137</v>
      </c>
      <c r="K7677" t="s">
        <v>138</v>
      </c>
      <c r="L7677" t="s">
        <v>21939</v>
      </c>
      <c r="M7677" t="s">
        <v>21940</v>
      </c>
      <c r="N7677">
        <v>4.6633333329999997</v>
      </c>
      <c r="O7677">
        <v>0</v>
      </c>
      <c r="P7677">
        <v>5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6.2034482660703674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6.2034482660703674</v>
      </c>
    </row>
    <row r="7678" spans="1:31" x14ac:dyDescent="0.25">
      <c r="A7678">
        <v>2434809</v>
      </c>
      <c r="B7678">
        <v>1</v>
      </c>
      <c r="C7678" t="s">
        <v>81</v>
      </c>
      <c r="D7678" t="s">
        <v>112</v>
      </c>
      <c r="E7678" t="s">
        <v>132</v>
      </c>
      <c r="F7678" t="s">
        <v>21941</v>
      </c>
      <c r="G7678" t="s">
        <v>134</v>
      </c>
      <c r="H7678" t="s">
        <v>135</v>
      </c>
      <c r="I7678" t="s">
        <v>136</v>
      </c>
      <c r="J7678" t="s">
        <v>137</v>
      </c>
      <c r="K7678" t="s">
        <v>138</v>
      </c>
      <c r="L7678" t="s">
        <v>21942</v>
      </c>
      <c r="M7678" t="s">
        <v>21943</v>
      </c>
      <c r="N7678">
        <v>1.393333333</v>
      </c>
      <c r="O7678">
        <v>0</v>
      </c>
      <c r="P7678">
        <v>1</v>
      </c>
      <c r="Q7678">
        <v>0</v>
      </c>
      <c r="R7678">
        <v>0</v>
      </c>
      <c r="S7678">
        <v>0</v>
      </c>
      <c r="T7678">
        <v>1</v>
      </c>
      <c r="U7678">
        <v>0</v>
      </c>
      <c r="V7678">
        <v>0</v>
      </c>
      <c r="W7678">
        <v>0</v>
      </c>
      <c r="X7678">
        <v>0.39564393206519999</v>
      </c>
      <c r="Y7678">
        <v>0</v>
      </c>
      <c r="Z7678">
        <v>0</v>
      </c>
      <c r="AA7678">
        <v>0</v>
      </c>
      <c r="AB7678">
        <v>2.3790634009316221</v>
      </c>
      <c r="AC7678">
        <v>0</v>
      </c>
      <c r="AD7678">
        <v>0</v>
      </c>
      <c r="AE7678">
        <v>2.7747073329968219</v>
      </c>
    </row>
    <row r="7679" spans="1:31" x14ac:dyDescent="0.25">
      <c r="A7679">
        <v>2434471</v>
      </c>
      <c r="B7679">
        <v>1</v>
      </c>
      <c r="C7679" t="s">
        <v>80</v>
      </c>
      <c r="D7679" t="s">
        <v>101</v>
      </c>
      <c r="E7679" t="s">
        <v>132</v>
      </c>
      <c r="F7679" t="s">
        <v>21944</v>
      </c>
      <c r="G7679" t="s">
        <v>198</v>
      </c>
      <c r="H7679" t="s">
        <v>135</v>
      </c>
      <c r="I7679" t="s">
        <v>136</v>
      </c>
      <c r="J7679" t="s">
        <v>137</v>
      </c>
      <c r="K7679" t="s">
        <v>138</v>
      </c>
      <c r="L7679" t="s">
        <v>21945</v>
      </c>
      <c r="M7679" t="s">
        <v>21946</v>
      </c>
      <c r="N7679">
        <v>2.2202777770000002</v>
      </c>
      <c r="O7679">
        <v>0</v>
      </c>
      <c r="P7679">
        <v>1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</row>
    <row r="7680" spans="1:31" x14ac:dyDescent="0.25">
      <c r="A7680">
        <v>2434663</v>
      </c>
      <c r="B7680">
        <v>1</v>
      </c>
      <c r="C7680" t="s">
        <v>80</v>
      </c>
      <c r="D7680" t="s">
        <v>98</v>
      </c>
      <c r="E7680" t="s">
        <v>132</v>
      </c>
      <c r="F7680" t="s">
        <v>21947</v>
      </c>
      <c r="G7680" t="s">
        <v>249</v>
      </c>
      <c r="H7680" t="s">
        <v>135</v>
      </c>
      <c r="I7680" t="s">
        <v>136</v>
      </c>
      <c r="J7680" t="s">
        <v>137</v>
      </c>
      <c r="K7680" t="s">
        <v>138</v>
      </c>
      <c r="L7680" t="s">
        <v>21948</v>
      </c>
      <c r="M7680" t="s">
        <v>21949</v>
      </c>
      <c r="N7680">
        <v>2.264444444</v>
      </c>
      <c r="O7680">
        <v>0</v>
      </c>
      <c r="P7680">
        <v>0</v>
      </c>
      <c r="Q7680">
        <v>0</v>
      </c>
      <c r="R7680">
        <v>1</v>
      </c>
      <c r="S7680">
        <v>0</v>
      </c>
      <c r="T7680">
        <v>1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2.0096837884750469</v>
      </c>
      <c r="AC7680">
        <v>0</v>
      </c>
      <c r="AD7680">
        <v>0</v>
      </c>
      <c r="AE7680">
        <v>2.0096837884750469</v>
      </c>
    </row>
    <row r="7681" spans="1:31" x14ac:dyDescent="0.25">
      <c r="A7681">
        <v>2435058</v>
      </c>
      <c r="B7681">
        <v>1</v>
      </c>
      <c r="C7681" t="s">
        <v>80</v>
      </c>
      <c r="D7681" t="s">
        <v>100</v>
      </c>
      <c r="E7681" t="s">
        <v>229</v>
      </c>
      <c r="F7681" t="s">
        <v>388</v>
      </c>
      <c r="G7681" t="s">
        <v>143</v>
      </c>
      <c r="H7681" t="s">
        <v>144</v>
      </c>
      <c r="I7681" t="s">
        <v>136</v>
      </c>
      <c r="J7681" t="s">
        <v>137</v>
      </c>
      <c r="K7681" t="s">
        <v>138</v>
      </c>
      <c r="L7681" t="s">
        <v>21950</v>
      </c>
      <c r="M7681" t="s">
        <v>21951</v>
      </c>
      <c r="N7681">
        <v>7.1111111000000005E-2</v>
      </c>
      <c r="O7681">
        <v>16</v>
      </c>
      <c r="P7681">
        <v>5814</v>
      </c>
      <c r="Q7681">
        <v>314</v>
      </c>
      <c r="R7681">
        <v>1308</v>
      </c>
      <c r="S7681">
        <v>65</v>
      </c>
      <c r="T7681">
        <v>1003</v>
      </c>
      <c r="U7681">
        <v>2</v>
      </c>
      <c r="V7681">
        <v>1</v>
      </c>
      <c r="W7681">
        <v>1.6663691305038935</v>
      </c>
      <c r="X7681">
        <v>105.36145771822605</v>
      </c>
      <c r="Y7681">
        <v>18.889460754587159</v>
      </c>
      <c r="Z7681">
        <v>24.925706672799716</v>
      </c>
      <c r="AA7681">
        <v>17.460990935686823</v>
      </c>
      <c r="AB7681">
        <v>60.706082877548901</v>
      </c>
      <c r="AC7681">
        <v>19.764043435976674</v>
      </c>
      <c r="AD7681">
        <v>0.23983522533916446</v>
      </c>
      <c r="AE7681">
        <v>249.0139467506684</v>
      </c>
    </row>
    <row r="7682" spans="1:31" x14ac:dyDescent="0.25">
      <c r="A7682">
        <v>2434517</v>
      </c>
      <c r="B7682">
        <v>1</v>
      </c>
      <c r="C7682" t="s">
        <v>80</v>
      </c>
      <c r="D7682" t="s">
        <v>94</v>
      </c>
      <c r="E7682" t="s">
        <v>178</v>
      </c>
      <c r="F7682" t="s">
        <v>21952</v>
      </c>
      <c r="G7682" t="s">
        <v>143</v>
      </c>
      <c r="H7682" t="s">
        <v>144</v>
      </c>
      <c r="I7682" t="s">
        <v>136</v>
      </c>
      <c r="J7682" t="s">
        <v>137</v>
      </c>
      <c r="K7682" t="s">
        <v>138</v>
      </c>
      <c r="L7682" t="s">
        <v>21953</v>
      </c>
      <c r="M7682" t="s">
        <v>21954</v>
      </c>
      <c r="N7682">
        <v>0.86333333300000004</v>
      </c>
      <c r="O7682">
        <v>1</v>
      </c>
      <c r="P7682">
        <v>1957</v>
      </c>
      <c r="Q7682">
        <v>6</v>
      </c>
      <c r="R7682">
        <v>16</v>
      </c>
      <c r="S7682">
        <v>15</v>
      </c>
      <c r="T7682">
        <v>170</v>
      </c>
      <c r="U7682">
        <v>0</v>
      </c>
      <c r="V7682">
        <v>0</v>
      </c>
      <c r="W7682">
        <v>0.1884579268775583</v>
      </c>
      <c r="X7682">
        <v>150.89405083378929</v>
      </c>
      <c r="Y7682">
        <v>1.6780166314592027</v>
      </c>
      <c r="Z7682">
        <v>4.3977359957421838</v>
      </c>
      <c r="AA7682">
        <v>47.344941382755692</v>
      </c>
      <c r="AB7682">
        <v>72.024410018384557</v>
      </c>
      <c r="AC7682">
        <v>0</v>
      </c>
      <c r="AD7682">
        <v>0</v>
      </c>
      <c r="AE7682">
        <v>276.52761278900851</v>
      </c>
    </row>
    <row r="7683" spans="1:31" x14ac:dyDescent="0.25">
      <c r="A7683">
        <v>2434746</v>
      </c>
      <c r="B7683">
        <v>1</v>
      </c>
      <c r="C7683" t="s">
        <v>81</v>
      </c>
      <c r="D7683" t="s">
        <v>122</v>
      </c>
      <c r="E7683" t="s">
        <v>141</v>
      </c>
      <c r="F7683" t="s">
        <v>21955</v>
      </c>
      <c r="G7683" t="s">
        <v>143</v>
      </c>
      <c r="H7683" t="s">
        <v>144</v>
      </c>
      <c r="I7683" t="s">
        <v>136</v>
      </c>
      <c r="J7683" t="s">
        <v>137</v>
      </c>
      <c r="K7683" t="s">
        <v>138</v>
      </c>
      <c r="L7683" t="s">
        <v>21956</v>
      </c>
      <c r="M7683" t="s">
        <v>21957</v>
      </c>
      <c r="N7683">
        <v>1.9711111109999999</v>
      </c>
      <c r="O7683">
        <v>0</v>
      </c>
      <c r="P7683">
        <v>145</v>
      </c>
      <c r="Q7683">
        <v>14</v>
      </c>
      <c r="R7683">
        <v>0</v>
      </c>
      <c r="S7683">
        <v>3</v>
      </c>
      <c r="T7683">
        <v>17</v>
      </c>
      <c r="U7683">
        <v>0</v>
      </c>
      <c r="V7683">
        <v>0</v>
      </c>
      <c r="W7683">
        <v>0</v>
      </c>
      <c r="X7683">
        <v>48.783439148735098</v>
      </c>
      <c r="Y7683">
        <v>7.839788695944641</v>
      </c>
      <c r="Z7683">
        <v>0</v>
      </c>
      <c r="AA7683">
        <v>38.127589475820884</v>
      </c>
      <c r="AB7683">
        <v>8.3719195002314049</v>
      </c>
      <c r="AC7683">
        <v>0</v>
      </c>
      <c r="AD7683">
        <v>0</v>
      </c>
      <c r="AE7683">
        <v>103.12273682073203</v>
      </c>
    </row>
    <row r="7684" spans="1:31" x14ac:dyDescent="0.25">
      <c r="A7684">
        <v>2434560</v>
      </c>
      <c r="B7684">
        <v>1</v>
      </c>
      <c r="C7684" t="s">
        <v>80</v>
      </c>
      <c r="D7684" t="s">
        <v>107</v>
      </c>
      <c r="E7684" t="s">
        <v>141</v>
      </c>
      <c r="F7684" t="s">
        <v>21958</v>
      </c>
      <c r="G7684" t="s">
        <v>143</v>
      </c>
      <c r="H7684" t="s">
        <v>144</v>
      </c>
      <c r="I7684" t="s">
        <v>136</v>
      </c>
      <c r="J7684" t="s">
        <v>137</v>
      </c>
      <c r="K7684" t="s">
        <v>138</v>
      </c>
      <c r="L7684" t="s">
        <v>21959</v>
      </c>
      <c r="M7684" t="s">
        <v>21960</v>
      </c>
      <c r="N7684">
        <v>7.1944443999999996E-2</v>
      </c>
      <c r="O7684">
        <v>18</v>
      </c>
      <c r="P7684">
        <v>2364</v>
      </c>
      <c r="Q7684">
        <v>78</v>
      </c>
      <c r="R7684">
        <v>162</v>
      </c>
      <c r="S7684">
        <v>30</v>
      </c>
      <c r="T7684">
        <v>253</v>
      </c>
      <c r="U7684">
        <v>4</v>
      </c>
      <c r="V7684">
        <v>1</v>
      </c>
      <c r="W7684">
        <v>1.3984828934014457</v>
      </c>
      <c r="X7684">
        <v>30.446664428321064</v>
      </c>
      <c r="Y7684">
        <v>5.0526544059632341</v>
      </c>
      <c r="Z7684">
        <v>1.4254494851031345</v>
      </c>
      <c r="AA7684">
        <v>9.9124060356292496</v>
      </c>
      <c r="AB7684">
        <v>25.468572273241389</v>
      </c>
      <c r="AC7684">
        <v>30.260644576751496</v>
      </c>
      <c r="AD7684">
        <v>0.38132553132063834</v>
      </c>
      <c r="AE7684">
        <v>104.34619962973167</v>
      </c>
    </row>
    <row r="7685" spans="1:31" x14ac:dyDescent="0.25">
      <c r="A7685">
        <v>2434179</v>
      </c>
      <c r="B7685">
        <v>1</v>
      </c>
      <c r="C7685" t="s">
        <v>80</v>
      </c>
      <c r="D7685" t="s">
        <v>90</v>
      </c>
      <c r="E7685" t="s">
        <v>229</v>
      </c>
      <c r="F7685" t="s">
        <v>21961</v>
      </c>
      <c r="G7685" t="s">
        <v>1908</v>
      </c>
      <c r="H7685" t="s">
        <v>144</v>
      </c>
      <c r="I7685" t="s">
        <v>136</v>
      </c>
      <c r="J7685" t="s">
        <v>5</v>
      </c>
      <c r="K7685" t="s">
        <v>138</v>
      </c>
      <c r="L7685" t="s">
        <v>21962</v>
      </c>
      <c r="M7685" t="s">
        <v>21963</v>
      </c>
      <c r="N7685">
        <v>0.61861111099999999</v>
      </c>
      <c r="O7685">
        <v>0</v>
      </c>
      <c r="P7685">
        <v>2249</v>
      </c>
      <c r="Q7685">
        <v>0</v>
      </c>
      <c r="R7685">
        <v>0</v>
      </c>
      <c r="S7685">
        <v>0</v>
      </c>
      <c r="T7685">
        <v>165</v>
      </c>
      <c r="U7685">
        <v>0</v>
      </c>
      <c r="V7685">
        <v>0</v>
      </c>
      <c r="W7685">
        <v>0</v>
      </c>
      <c r="X7685">
        <v>299.28844736508393</v>
      </c>
      <c r="Y7685">
        <v>0</v>
      </c>
      <c r="Z7685">
        <v>0</v>
      </c>
      <c r="AA7685">
        <v>0</v>
      </c>
      <c r="AB7685">
        <v>52.232926132772498</v>
      </c>
      <c r="AC7685">
        <v>0</v>
      </c>
      <c r="AD7685">
        <v>0</v>
      </c>
      <c r="AE7685">
        <v>351.52137349785642</v>
      </c>
    </row>
    <row r="7686" spans="1:31" x14ac:dyDescent="0.25">
      <c r="A7686">
        <v>2434205</v>
      </c>
      <c r="B7686">
        <v>1</v>
      </c>
      <c r="C7686" t="s">
        <v>80</v>
      </c>
      <c r="D7686" t="s">
        <v>82</v>
      </c>
      <c r="E7686" t="s">
        <v>132</v>
      </c>
      <c r="F7686" t="s">
        <v>21964</v>
      </c>
      <c r="G7686" t="s">
        <v>214</v>
      </c>
      <c r="H7686" t="s">
        <v>135</v>
      </c>
      <c r="I7686" t="s">
        <v>136</v>
      </c>
      <c r="J7686" t="s">
        <v>3</v>
      </c>
      <c r="K7686" t="s">
        <v>138</v>
      </c>
      <c r="L7686" t="s">
        <v>21965</v>
      </c>
      <c r="M7686" t="s">
        <v>21966</v>
      </c>
      <c r="N7686">
        <v>0.79249999999999998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1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4.7442808828551113E-2</v>
      </c>
      <c r="AC7686">
        <v>0</v>
      </c>
      <c r="AD7686">
        <v>0</v>
      </c>
      <c r="AE7686">
        <v>4.7442808828551113E-2</v>
      </c>
    </row>
    <row r="7687" spans="1:31" x14ac:dyDescent="0.25">
      <c r="A7687">
        <v>2434869</v>
      </c>
      <c r="B7687">
        <v>1</v>
      </c>
      <c r="C7687" t="s">
        <v>81</v>
      </c>
      <c r="D7687" t="s">
        <v>123</v>
      </c>
      <c r="E7687" t="s">
        <v>147</v>
      </c>
      <c r="F7687" t="s">
        <v>21967</v>
      </c>
      <c r="G7687" t="s">
        <v>2727</v>
      </c>
      <c r="H7687" t="s">
        <v>135</v>
      </c>
      <c r="I7687" t="s">
        <v>136</v>
      </c>
      <c r="J7687" t="s">
        <v>137</v>
      </c>
      <c r="K7687" t="s">
        <v>138</v>
      </c>
      <c r="L7687" t="s">
        <v>21968</v>
      </c>
      <c r="M7687" t="s">
        <v>21969</v>
      </c>
      <c r="N7687">
        <v>1.544166666</v>
      </c>
      <c r="O7687">
        <v>0</v>
      </c>
      <c r="P7687">
        <v>47</v>
      </c>
      <c r="Q7687">
        <v>0</v>
      </c>
      <c r="R7687">
        <v>0</v>
      </c>
      <c r="S7687">
        <v>0</v>
      </c>
      <c r="T7687">
        <v>9</v>
      </c>
      <c r="U7687">
        <v>0</v>
      </c>
      <c r="V7687">
        <v>0</v>
      </c>
      <c r="W7687">
        <v>0</v>
      </c>
      <c r="X7687">
        <v>14.088611569939648</v>
      </c>
      <c r="Y7687">
        <v>0</v>
      </c>
      <c r="Z7687">
        <v>0</v>
      </c>
      <c r="AA7687">
        <v>0</v>
      </c>
      <c r="AB7687">
        <v>16.276225262109971</v>
      </c>
      <c r="AC7687">
        <v>0</v>
      </c>
      <c r="AD7687">
        <v>0</v>
      </c>
      <c r="AE7687">
        <v>30.364836832049619</v>
      </c>
    </row>
    <row r="7688" spans="1:31" x14ac:dyDescent="0.25">
      <c r="A7688">
        <v>2434726</v>
      </c>
      <c r="B7688">
        <v>1</v>
      </c>
      <c r="C7688" t="s">
        <v>80</v>
      </c>
      <c r="D7688" t="s">
        <v>95</v>
      </c>
      <c r="E7688" t="s">
        <v>178</v>
      </c>
      <c r="F7688" t="s">
        <v>6930</v>
      </c>
      <c r="G7688" t="s">
        <v>143</v>
      </c>
      <c r="H7688" t="s">
        <v>144</v>
      </c>
      <c r="I7688" t="s">
        <v>136</v>
      </c>
      <c r="J7688" t="s">
        <v>137</v>
      </c>
      <c r="K7688" t="s">
        <v>138</v>
      </c>
      <c r="L7688" t="s">
        <v>21970</v>
      </c>
      <c r="M7688" t="s">
        <v>21971</v>
      </c>
      <c r="N7688">
        <v>0.85444444399999997</v>
      </c>
      <c r="O7688">
        <v>5</v>
      </c>
      <c r="P7688">
        <v>719</v>
      </c>
      <c r="Q7688">
        <v>25</v>
      </c>
      <c r="R7688">
        <v>11</v>
      </c>
      <c r="S7688">
        <v>31</v>
      </c>
      <c r="T7688">
        <v>45</v>
      </c>
      <c r="U7688">
        <v>0</v>
      </c>
      <c r="V7688">
        <v>0</v>
      </c>
      <c r="W7688">
        <v>4.2773147156228841</v>
      </c>
      <c r="X7688">
        <v>175.81976570875889</v>
      </c>
      <c r="Y7688">
        <v>66.039904903821551</v>
      </c>
      <c r="Z7688">
        <v>3.2095720223153892</v>
      </c>
      <c r="AA7688">
        <v>230.76995620806537</v>
      </c>
      <c r="AB7688">
        <v>60.931289752890734</v>
      </c>
      <c r="AC7688">
        <v>0</v>
      </c>
      <c r="AD7688">
        <v>0</v>
      </c>
      <c r="AE7688">
        <v>541.04780331147481</v>
      </c>
    </row>
    <row r="7689" spans="1:31" x14ac:dyDescent="0.25">
      <c r="A7689">
        <v>2434554</v>
      </c>
      <c r="B7689">
        <v>1</v>
      </c>
      <c r="C7689" t="s">
        <v>80</v>
      </c>
      <c r="D7689" t="s">
        <v>92</v>
      </c>
      <c r="E7689" t="s">
        <v>290</v>
      </c>
      <c r="F7689" t="s">
        <v>14801</v>
      </c>
      <c r="G7689" t="s">
        <v>171</v>
      </c>
      <c r="H7689" t="s">
        <v>135</v>
      </c>
      <c r="I7689" t="s">
        <v>136</v>
      </c>
      <c r="J7689" t="s">
        <v>137</v>
      </c>
      <c r="K7689" t="s">
        <v>138</v>
      </c>
      <c r="L7689" t="s">
        <v>21972</v>
      </c>
      <c r="M7689" t="s">
        <v>21973</v>
      </c>
      <c r="N7689">
        <v>2.2752777769999999</v>
      </c>
      <c r="O7689">
        <v>0</v>
      </c>
      <c r="P7689">
        <v>21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2.1994543544722736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2.1994543544722736</v>
      </c>
    </row>
    <row r="7690" spans="1:31" x14ac:dyDescent="0.25">
      <c r="A7690">
        <v>2434789</v>
      </c>
      <c r="B7690">
        <v>1</v>
      </c>
      <c r="C7690" t="s">
        <v>80</v>
      </c>
      <c r="D7690" t="s">
        <v>84</v>
      </c>
      <c r="E7690" t="s">
        <v>132</v>
      </c>
      <c r="F7690" t="s">
        <v>21974</v>
      </c>
      <c r="G7690" t="s">
        <v>134</v>
      </c>
      <c r="H7690" t="s">
        <v>135</v>
      </c>
      <c r="I7690" t="s">
        <v>136</v>
      </c>
      <c r="J7690" t="s">
        <v>137</v>
      </c>
      <c r="K7690" t="s">
        <v>138</v>
      </c>
      <c r="L7690" t="s">
        <v>21975</v>
      </c>
      <c r="M7690" t="s">
        <v>21976</v>
      </c>
      <c r="N7690">
        <v>1.1802777769999999</v>
      </c>
      <c r="O7690">
        <v>0</v>
      </c>
      <c r="P7690">
        <v>1</v>
      </c>
      <c r="Q7690">
        <v>0</v>
      </c>
      <c r="R7690">
        <v>0</v>
      </c>
      <c r="S7690">
        <v>0</v>
      </c>
      <c r="T7690">
        <v>3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3.0147654393474812</v>
      </c>
      <c r="AC7690">
        <v>0</v>
      </c>
      <c r="AD7690">
        <v>0</v>
      </c>
      <c r="AE7690">
        <v>3.0147654393474812</v>
      </c>
    </row>
    <row r="7691" spans="1:31" x14ac:dyDescent="0.25">
      <c r="A7691">
        <v>2434434</v>
      </c>
      <c r="B7691">
        <v>1</v>
      </c>
      <c r="C7691" t="s">
        <v>80</v>
      </c>
      <c r="D7691" t="s">
        <v>96</v>
      </c>
      <c r="E7691" t="s">
        <v>141</v>
      </c>
      <c r="F7691" t="s">
        <v>21977</v>
      </c>
      <c r="G7691" t="s">
        <v>187</v>
      </c>
      <c r="H7691" t="s">
        <v>144</v>
      </c>
      <c r="I7691" t="s">
        <v>136</v>
      </c>
      <c r="J7691" t="s">
        <v>137</v>
      </c>
      <c r="K7691" t="s">
        <v>164</v>
      </c>
      <c r="L7691" t="s">
        <v>21978</v>
      </c>
      <c r="M7691" t="s">
        <v>21979</v>
      </c>
      <c r="N7691">
        <v>4.3516666659999999</v>
      </c>
      <c r="O7691">
        <v>0</v>
      </c>
      <c r="P7691">
        <v>34</v>
      </c>
      <c r="Q7691">
        <v>0</v>
      </c>
      <c r="R7691">
        <v>0</v>
      </c>
      <c r="S7691">
        <v>6</v>
      </c>
      <c r="T7691">
        <v>30</v>
      </c>
      <c r="U7691">
        <v>0</v>
      </c>
      <c r="V7691">
        <v>0</v>
      </c>
      <c r="W7691">
        <v>0</v>
      </c>
      <c r="X7691">
        <v>67.494921352176362</v>
      </c>
      <c r="Y7691">
        <v>0</v>
      </c>
      <c r="Z7691">
        <v>0</v>
      </c>
      <c r="AA7691">
        <v>982.44116140644769</v>
      </c>
      <c r="AB7691">
        <v>415.27102385205615</v>
      </c>
      <c r="AC7691">
        <v>0</v>
      </c>
      <c r="AD7691">
        <v>0</v>
      </c>
      <c r="AE7691">
        <v>1465.2071066106801</v>
      </c>
    </row>
    <row r="7692" spans="1:31" x14ac:dyDescent="0.25">
      <c r="A7692">
        <v>2434932</v>
      </c>
      <c r="B7692">
        <v>1</v>
      </c>
      <c r="C7692" t="s">
        <v>80</v>
      </c>
      <c r="D7692" t="s">
        <v>82</v>
      </c>
      <c r="E7692" t="s">
        <v>156</v>
      </c>
      <c r="F7692" t="s">
        <v>8005</v>
      </c>
      <c r="G7692" t="s">
        <v>175</v>
      </c>
      <c r="H7692" t="s">
        <v>135</v>
      </c>
      <c r="I7692" t="s">
        <v>136</v>
      </c>
      <c r="J7692" t="s">
        <v>137</v>
      </c>
      <c r="K7692" t="s">
        <v>138</v>
      </c>
      <c r="L7692" t="s">
        <v>21980</v>
      </c>
      <c r="M7692" t="s">
        <v>21981</v>
      </c>
      <c r="N7692">
        <v>1.5408333329999999</v>
      </c>
      <c r="O7692">
        <v>0</v>
      </c>
      <c r="P7692">
        <v>140</v>
      </c>
      <c r="Q7692">
        <v>0</v>
      </c>
      <c r="R7692">
        <v>0</v>
      </c>
      <c r="S7692">
        <v>0</v>
      </c>
      <c r="T7692">
        <v>288</v>
      </c>
      <c r="U7692">
        <v>0</v>
      </c>
      <c r="V7692">
        <v>0</v>
      </c>
      <c r="W7692">
        <v>0</v>
      </c>
      <c r="X7692">
        <v>49.429253843586096</v>
      </c>
      <c r="Y7692">
        <v>0</v>
      </c>
      <c r="Z7692">
        <v>0</v>
      </c>
      <c r="AA7692">
        <v>0</v>
      </c>
      <c r="AB7692">
        <v>358.76074670026298</v>
      </c>
      <c r="AC7692">
        <v>0</v>
      </c>
      <c r="AD7692">
        <v>0</v>
      </c>
      <c r="AE7692">
        <v>408.19000054384907</v>
      </c>
    </row>
    <row r="7693" spans="1:31" x14ac:dyDescent="0.25">
      <c r="A7693">
        <v>2434248</v>
      </c>
      <c r="B7693">
        <v>1</v>
      </c>
      <c r="C7693" t="s">
        <v>80</v>
      </c>
      <c r="D7693" t="s">
        <v>84</v>
      </c>
      <c r="E7693" t="s">
        <v>290</v>
      </c>
      <c r="F7693" t="s">
        <v>21982</v>
      </c>
      <c r="G7693" t="s">
        <v>171</v>
      </c>
      <c r="H7693" t="s">
        <v>135</v>
      </c>
      <c r="I7693" t="s">
        <v>136</v>
      </c>
      <c r="J7693" t="s">
        <v>137</v>
      </c>
      <c r="K7693" t="s">
        <v>138</v>
      </c>
      <c r="L7693" t="s">
        <v>21983</v>
      </c>
      <c r="M7693" t="s">
        <v>21984</v>
      </c>
      <c r="N7693">
        <v>1.4513888880000001</v>
      </c>
      <c r="O7693">
        <v>0</v>
      </c>
      <c r="P7693">
        <v>4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1.5545768721276336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1.5545768721276336</v>
      </c>
    </row>
    <row r="7694" spans="1:31" x14ac:dyDescent="0.25">
      <c r="A7694">
        <v>2434783</v>
      </c>
      <c r="B7694">
        <v>1</v>
      </c>
      <c r="C7694" t="s">
        <v>80</v>
      </c>
      <c r="D7694" t="s">
        <v>82</v>
      </c>
      <c r="E7694" t="s">
        <v>290</v>
      </c>
      <c r="F7694" t="s">
        <v>21985</v>
      </c>
      <c r="G7694" t="s">
        <v>175</v>
      </c>
      <c r="H7694" t="s">
        <v>135</v>
      </c>
      <c r="I7694" t="s">
        <v>136</v>
      </c>
      <c r="J7694" t="s">
        <v>137</v>
      </c>
      <c r="K7694" t="s">
        <v>138</v>
      </c>
      <c r="L7694" t="s">
        <v>21986</v>
      </c>
      <c r="M7694" t="s">
        <v>21987</v>
      </c>
      <c r="N7694">
        <v>4.4952777770000001</v>
      </c>
      <c r="O7694">
        <v>0</v>
      </c>
      <c r="P7694">
        <v>103</v>
      </c>
      <c r="Q7694">
        <v>0</v>
      </c>
      <c r="R7694">
        <v>0</v>
      </c>
      <c r="S7694">
        <v>0</v>
      </c>
      <c r="T7694">
        <v>13</v>
      </c>
      <c r="U7694">
        <v>0</v>
      </c>
      <c r="V7694">
        <v>0</v>
      </c>
      <c r="W7694">
        <v>0</v>
      </c>
      <c r="X7694">
        <v>119.26638898105043</v>
      </c>
      <c r="Y7694">
        <v>0</v>
      </c>
      <c r="Z7694">
        <v>0</v>
      </c>
      <c r="AA7694">
        <v>0</v>
      </c>
      <c r="AB7694">
        <v>37.555912632750143</v>
      </c>
      <c r="AC7694">
        <v>0</v>
      </c>
      <c r="AD7694">
        <v>0</v>
      </c>
      <c r="AE7694">
        <v>156.82230161380056</v>
      </c>
    </row>
    <row r="7695" spans="1:31" x14ac:dyDescent="0.25">
      <c r="A7695">
        <v>2434806</v>
      </c>
      <c r="B7695">
        <v>1</v>
      </c>
      <c r="C7695" t="s">
        <v>80</v>
      </c>
      <c r="D7695" t="s">
        <v>92</v>
      </c>
      <c r="E7695" t="s">
        <v>132</v>
      </c>
      <c r="F7695" t="s">
        <v>21988</v>
      </c>
      <c r="G7695" t="s">
        <v>153</v>
      </c>
      <c r="H7695" t="s">
        <v>135</v>
      </c>
      <c r="I7695" t="s">
        <v>136</v>
      </c>
      <c r="J7695" t="s">
        <v>137</v>
      </c>
      <c r="K7695" t="s">
        <v>138</v>
      </c>
      <c r="L7695" t="s">
        <v>21989</v>
      </c>
      <c r="M7695" t="s">
        <v>21990</v>
      </c>
      <c r="N7695">
        <v>0.444722222</v>
      </c>
      <c r="O7695">
        <v>0</v>
      </c>
      <c r="P7695">
        <v>8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0.9951775806718528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0.9951775806718528</v>
      </c>
    </row>
    <row r="7696" spans="1:31" x14ac:dyDescent="0.25">
      <c r="A7696">
        <v>2434288</v>
      </c>
      <c r="B7696">
        <v>1</v>
      </c>
      <c r="C7696" t="s">
        <v>80</v>
      </c>
      <c r="D7696" t="s">
        <v>101</v>
      </c>
      <c r="E7696" t="s">
        <v>147</v>
      </c>
      <c r="F7696" t="s">
        <v>15667</v>
      </c>
      <c r="G7696" t="s">
        <v>187</v>
      </c>
      <c r="H7696" t="s">
        <v>135</v>
      </c>
      <c r="I7696" t="s">
        <v>136</v>
      </c>
      <c r="J7696" t="s">
        <v>137</v>
      </c>
      <c r="K7696" t="s">
        <v>164</v>
      </c>
      <c r="L7696" t="s">
        <v>21991</v>
      </c>
      <c r="M7696" t="s">
        <v>21992</v>
      </c>
      <c r="N7696">
        <v>7.5661111109999997</v>
      </c>
      <c r="O7696">
        <v>0</v>
      </c>
      <c r="P7696">
        <v>31</v>
      </c>
      <c r="Q7696">
        <v>0</v>
      </c>
      <c r="R7696">
        <v>0</v>
      </c>
      <c r="S7696">
        <v>0</v>
      </c>
      <c r="T7696">
        <v>8</v>
      </c>
      <c r="U7696">
        <v>0</v>
      </c>
      <c r="V7696">
        <v>0</v>
      </c>
      <c r="W7696">
        <v>0</v>
      </c>
      <c r="X7696">
        <v>55.819524375030625</v>
      </c>
      <c r="Y7696">
        <v>0</v>
      </c>
      <c r="Z7696">
        <v>0</v>
      </c>
      <c r="AA7696">
        <v>0</v>
      </c>
      <c r="AB7696">
        <v>86.6702508328721</v>
      </c>
      <c r="AC7696">
        <v>0</v>
      </c>
      <c r="AD7696">
        <v>0</v>
      </c>
      <c r="AE7696">
        <v>142.48977520790271</v>
      </c>
    </row>
    <row r="7697" spans="1:31" x14ac:dyDescent="0.25">
      <c r="A7697">
        <v>2434852</v>
      </c>
      <c r="B7697">
        <v>1</v>
      </c>
      <c r="C7697" t="s">
        <v>80</v>
      </c>
      <c r="D7697" t="s">
        <v>103</v>
      </c>
      <c r="E7697" t="s">
        <v>178</v>
      </c>
      <c r="F7697" t="s">
        <v>21689</v>
      </c>
      <c r="G7697" t="s">
        <v>163</v>
      </c>
      <c r="H7697" t="s">
        <v>144</v>
      </c>
      <c r="I7697" t="s">
        <v>136</v>
      </c>
      <c r="J7697" t="s">
        <v>137</v>
      </c>
      <c r="K7697" t="s">
        <v>138</v>
      </c>
      <c r="L7697" t="s">
        <v>21993</v>
      </c>
      <c r="M7697" t="s">
        <v>21994</v>
      </c>
      <c r="N7697">
        <v>0.199722222</v>
      </c>
      <c r="O7697">
        <v>0</v>
      </c>
      <c r="P7697">
        <v>2749</v>
      </c>
      <c r="Q7697">
        <v>0</v>
      </c>
      <c r="R7697">
        <v>3</v>
      </c>
      <c r="S7697">
        <v>1</v>
      </c>
      <c r="T7697">
        <v>317</v>
      </c>
      <c r="U7697">
        <v>0</v>
      </c>
      <c r="V7697">
        <v>0</v>
      </c>
      <c r="W7697">
        <v>0</v>
      </c>
      <c r="X7697">
        <v>156.86055728805596</v>
      </c>
      <c r="Y7697">
        <v>0</v>
      </c>
      <c r="Z7697">
        <v>0</v>
      </c>
      <c r="AA7697">
        <v>56.697569027539139</v>
      </c>
      <c r="AB7697">
        <v>87.562508826720943</v>
      </c>
      <c r="AC7697">
        <v>0</v>
      </c>
      <c r="AD7697">
        <v>0</v>
      </c>
      <c r="AE7697">
        <v>301.12063514231602</v>
      </c>
    </row>
    <row r="7698" spans="1:31" x14ac:dyDescent="0.25">
      <c r="A7698">
        <v>2434328</v>
      </c>
      <c r="B7698">
        <v>1</v>
      </c>
      <c r="C7698" t="s">
        <v>80</v>
      </c>
      <c r="D7698" t="s">
        <v>104</v>
      </c>
      <c r="E7698" t="s">
        <v>290</v>
      </c>
      <c r="F7698" t="s">
        <v>21995</v>
      </c>
      <c r="G7698" t="s">
        <v>308</v>
      </c>
      <c r="H7698" t="s">
        <v>135</v>
      </c>
      <c r="I7698" t="s">
        <v>136</v>
      </c>
      <c r="J7698" t="s">
        <v>137</v>
      </c>
      <c r="K7698" t="s">
        <v>138</v>
      </c>
      <c r="L7698" t="s">
        <v>21996</v>
      </c>
      <c r="M7698" t="s">
        <v>21997</v>
      </c>
      <c r="N7698">
        <v>1.7408333330000001</v>
      </c>
      <c r="O7698">
        <v>0</v>
      </c>
      <c r="P7698">
        <v>17</v>
      </c>
      <c r="Q7698">
        <v>0</v>
      </c>
      <c r="R7698">
        <v>0</v>
      </c>
      <c r="S7698">
        <v>0</v>
      </c>
      <c r="T7698">
        <v>4</v>
      </c>
      <c r="U7698">
        <v>0</v>
      </c>
      <c r="V7698">
        <v>0</v>
      </c>
      <c r="W7698">
        <v>0</v>
      </c>
      <c r="X7698">
        <v>6.7649219391696738</v>
      </c>
      <c r="Y7698">
        <v>0</v>
      </c>
      <c r="Z7698">
        <v>0</v>
      </c>
      <c r="AA7698">
        <v>0</v>
      </c>
      <c r="AB7698">
        <v>8.2078510941938188</v>
      </c>
      <c r="AC7698">
        <v>0</v>
      </c>
      <c r="AD7698">
        <v>0</v>
      </c>
      <c r="AE7698">
        <v>14.972773033363492</v>
      </c>
    </row>
    <row r="7699" spans="1:31" x14ac:dyDescent="0.25">
      <c r="A7699">
        <v>2434912</v>
      </c>
      <c r="B7699">
        <v>1</v>
      </c>
      <c r="C7699" t="s">
        <v>81</v>
      </c>
      <c r="D7699" t="s">
        <v>112</v>
      </c>
      <c r="E7699" t="s">
        <v>132</v>
      </c>
      <c r="F7699" t="s">
        <v>21998</v>
      </c>
      <c r="G7699" t="s">
        <v>134</v>
      </c>
      <c r="H7699" t="s">
        <v>135</v>
      </c>
      <c r="I7699" t="s">
        <v>136</v>
      </c>
      <c r="J7699" t="s">
        <v>137</v>
      </c>
      <c r="K7699" t="s">
        <v>138</v>
      </c>
      <c r="L7699" t="s">
        <v>21999</v>
      </c>
      <c r="M7699" t="s">
        <v>22000</v>
      </c>
      <c r="N7699">
        <v>1.6775</v>
      </c>
      <c r="O7699">
        <v>0</v>
      </c>
      <c r="P7699">
        <v>1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0.44881999492032498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0.44881999492032498</v>
      </c>
    </row>
    <row r="7700" spans="1:31" x14ac:dyDescent="0.25">
      <c r="A7700">
        <v>2434202</v>
      </c>
      <c r="B7700">
        <v>1</v>
      </c>
      <c r="C7700" t="s">
        <v>80</v>
      </c>
      <c r="D7700" t="s">
        <v>82</v>
      </c>
      <c r="E7700" t="s">
        <v>290</v>
      </c>
      <c r="F7700" t="s">
        <v>22001</v>
      </c>
      <c r="G7700" t="s">
        <v>171</v>
      </c>
      <c r="H7700" t="s">
        <v>135</v>
      </c>
      <c r="I7700" t="s">
        <v>136</v>
      </c>
      <c r="J7700" t="s">
        <v>137</v>
      </c>
      <c r="K7700" t="s">
        <v>138</v>
      </c>
      <c r="L7700" t="s">
        <v>22002</v>
      </c>
      <c r="M7700" t="s">
        <v>22003</v>
      </c>
      <c r="N7700">
        <v>1.1274999999999999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16</v>
      </c>
      <c r="U7700">
        <v>0</v>
      </c>
      <c r="V7700">
        <v>2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5.7035177592104143</v>
      </c>
      <c r="AC7700">
        <v>0</v>
      </c>
      <c r="AD7700">
        <v>26.541677441229258</v>
      </c>
      <c r="AE7700">
        <v>32.245195200439674</v>
      </c>
    </row>
    <row r="7701" spans="1:31" x14ac:dyDescent="0.25">
      <c r="A7701">
        <v>2434700</v>
      </c>
      <c r="B7701">
        <v>1</v>
      </c>
      <c r="C7701" t="s">
        <v>81</v>
      </c>
      <c r="D7701" t="s">
        <v>119</v>
      </c>
      <c r="E7701" t="s">
        <v>147</v>
      </c>
      <c r="F7701" t="s">
        <v>22004</v>
      </c>
      <c r="G7701" t="s">
        <v>171</v>
      </c>
      <c r="H7701" t="s">
        <v>135</v>
      </c>
      <c r="I7701" t="s">
        <v>136</v>
      </c>
      <c r="J7701" t="s">
        <v>137</v>
      </c>
      <c r="K7701" t="s">
        <v>138</v>
      </c>
      <c r="L7701" t="s">
        <v>22005</v>
      </c>
      <c r="M7701" t="s">
        <v>22006</v>
      </c>
      <c r="N7701">
        <v>1.166388888</v>
      </c>
      <c r="O7701">
        <v>0</v>
      </c>
      <c r="P7701">
        <v>34</v>
      </c>
      <c r="Q7701">
        <v>0</v>
      </c>
      <c r="R7701">
        <v>0</v>
      </c>
      <c r="S7701">
        <v>0</v>
      </c>
      <c r="T7701">
        <v>9</v>
      </c>
      <c r="U7701">
        <v>0</v>
      </c>
      <c r="V7701">
        <v>0</v>
      </c>
      <c r="W7701">
        <v>0</v>
      </c>
      <c r="X7701">
        <v>5.7137702070601835</v>
      </c>
      <c r="Y7701">
        <v>0</v>
      </c>
      <c r="Z7701">
        <v>0</v>
      </c>
      <c r="AA7701">
        <v>0</v>
      </c>
      <c r="AB7701">
        <v>14.530232482966902</v>
      </c>
      <c r="AC7701">
        <v>0</v>
      </c>
      <c r="AD7701">
        <v>0</v>
      </c>
      <c r="AE7701">
        <v>20.244002690027084</v>
      </c>
    </row>
    <row r="7702" spans="1:31" x14ac:dyDescent="0.25">
      <c r="A7702">
        <v>2434557</v>
      </c>
      <c r="B7702">
        <v>1</v>
      </c>
      <c r="C7702" t="s">
        <v>80</v>
      </c>
      <c r="D7702" t="s">
        <v>104</v>
      </c>
      <c r="E7702" t="s">
        <v>141</v>
      </c>
      <c r="F7702" t="s">
        <v>22007</v>
      </c>
      <c r="G7702" t="s">
        <v>143</v>
      </c>
      <c r="H7702" t="s">
        <v>144</v>
      </c>
      <c r="I7702" t="s">
        <v>136</v>
      </c>
      <c r="J7702" t="s">
        <v>137</v>
      </c>
      <c r="K7702" t="s">
        <v>138</v>
      </c>
      <c r="L7702" t="s">
        <v>22008</v>
      </c>
      <c r="M7702" t="s">
        <v>22009</v>
      </c>
      <c r="N7702">
        <v>0.13138888800000001</v>
      </c>
      <c r="O7702">
        <v>1</v>
      </c>
      <c r="P7702">
        <v>723</v>
      </c>
      <c r="Q7702">
        <v>10</v>
      </c>
      <c r="R7702">
        <v>8</v>
      </c>
      <c r="S7702">
        <v>29</v>
      </c>
      <c r="T7702">
        <v>62</v>
      </c>
      <c r="U7702">
        <v>6</v>
      </c>
      <c r="V7702">
        <v>0</v>
      </c>
      <c r="W7702">
        <v>4.4755519505537501E-2</v>
      </c>
      <c r="X7702">
        <v>20.848675620206791</v>
      </c>
      <c r="Y7702">
        <v>9.8790156565860698</v>
      </c>
      <c r="Z7702">
        <v>3.13206445475E-4</v>
      </c>
      <c r="AA7702">
        <v>227.21032038958478</v>
      </c>
      <c r="AB7702">
        <v>5.2968395073152772</v>
      </c>
      <c r="AC7702">
        <v>99.954914443821508</v>
      </c>
      <c r="AD7702">
        <v>0</v>
      </c>
      <c r="AE7702">
        <v>363.23483434346542</v>
      </c>
    </row>
    <row r="7703" spans="1:31" x14ac:dyDescent="0.25">
      <c r="A7703">
        <v>2434723</v>
      </c>
      <c r="B7703">
        <v>1</v>
      </c>
      <c r="C7703" t="s">
        <v>80</v>
      </c>
      <c r="D7703" t="s">
        <v>100</v>
      </c>
      <c r="E7703" t="s">
        <v>141</v>
      </c>
      <c r="F7703" t="s">
        <v>22010</v>
      </c>
      <c r="G7703" t="s">
        <v>143</v>
      </c>
      <c r="H7703" t="s">
        <v>144</v>
      </c>
      <c r="I7703" t="s">
        <v>136</v>
      </c>
      <c r="J7703" t="s">
        <v>137</v>
      </c>
      <c r="K7703" t="s">
        <v>138</v>
      </c>
      <c r="L7703" t="s">
        <v>22011</v>
      </c>
      <c r="M7703" t="s">
        <v>22012</v>
      </c>
      <c r="N7703">
        <v>1.3219444440000001</v>
      </c>
      <c r="O7703">
        <v>0</v>
      </c>
      <c r="P7703">
        <v>365</v>
      </c>
      <c r="Q7703">
        <v>9</v>
      </c>
      <c r="R7703">
        <v>32</v>
      </c>
      <c r="S7703">
        <v>1</v>
      </c>
      <c r="T7703">
        <v>33</v>
      </c>
      <c r="U7703">
        <v>0</v>
      </c>
      <c r="V7703">
        <v>0</v>
      </c>
      <c r="W7703">
        <v>0</v>
      </c>
      <c r="X7703">
        <v>181.24431342454224</v>
      </c>
      <c r="Y7703">
        <v>0.73154261188754965</v>
      </c>
      <c r="Z7703">
        <v>15.053707684051078</v>
      </c>
      <c r="AA7703">
        <v>2.2171677576587001</v>
      </c>
      <c r="AB7703">
        <v>47.835424197598705</v>
      </c>
      <c r="AC7703">
        <v>0</v>
      </c>
      <c r="AD7703">
        <v>0</v>
      </c>
      <c r="AE7703">
        <v>247.08215567573831</v>
      </c>
    </row>
    <row r="7704" spans="1:31" x14ac:dyDescent="0.25">
      <c r="A7704">
        <v>2434225</v>
      </c>
      <c r="B7704">
        <v>1</v>
      </c>
      <c r="C7704" t="s">
        <v>80</v>
      </c>
      <c r="D7704" t="s">
        <v>92</v>
      </c>
      <c r="E7704" t="s">
        <v>290</v>
      </c>
      <c r="F7704" t="s">
        <v>14801</v>
      </c>
      <c r="G7704" t="s">
        <v>308</v>
      </c>
      <c r="H7704" t="s">
        <v>135</v>
      </c>
      <c r="I7704" t="s">
        <v>136</v>
      </c>
      <c r="J7704" t="s">
        <v>137</v>
      </c>
      <c r="K7704" t="s">
        <v>138</v>
      </c>
      <c r="L7704" t="s">
        <v>22013</v>
      </c>
      <c r="M7704" t="s">
        <v>22014</v>
      </c>
      <c r="N7704">
        <v>2.812777777</v>
      </c>
      <c r="O7704">
        <v>0</v>
      </c>
      <c r="P7704">
        <v>21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2.9246949360662731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2.9246949360662731</v>
      </c>
    </row>
    <row r="7705" spans="1:31" x14ac:dyDescent="0.25">
      <c r="A7705">
        <v>2434182</v>
      </c>
      <c r="B7705">
        <v>1</v>
      </c>
      <c r="C7705" t="s">
        <v>80</v>
      </c>
      <c r="D7705" t="s">
        <v>96</v>
      </c>
      <c r="E7705" t="s">
        <v>161</v>
      </c>
      <c r="F7705" t="s">
        <v>22015</v>
      </c>
      <c r="G7705" t="s">
        <v>422</v>
      </c>
      <c r="H7705" t="s">
        <v>144</v>
      </c>
      <c r="I7705" t="s">
        <v>136</v>
      </c>
      <c r="J7705" t="s">
        <v>137</v>
      </c>
      <c r="K7705" t="s">
        <v>138</v>
      </c>
      <c r="L7705" t="s">
        <v>22016</v>
      </c>
      <c r="M7705" t="s">
        <v>22017</v>
      </c>
      <c r="N7705">
        <v>2.4252777769999998</v>
      </c>
      <c r="O7705">
        <v>1</v>
      </c>
      <c r="P7705">
        <v>0</v>
      </c>
      <c r="Q7705">
        <v>0</v>
      </c>
      <c r="R7705">
        <v>0</v>
      </c>
      <c r="S7705">
        <v>4</v>
      </c>
      <c r="T7705">
        <v>1</v>
      </c>
      <c r="U7705">
        <v>0</v>
      </c>
      <c r="V7705">
        <v>0</v>
      </c>
      <c r="W7705">
        <v>0.42669248629997492</v>
      </c>
      <c r="X7705">
        <v>0</v>
      </c>
      <c r="Y7705">
        <v>0</v>
      </c>
      <c r="Z7705">
        <v>0</v>
      </c>
      <c r="AA7705">
        <v>4.6748524849517255</v>
      </c>
      <c r="AB7705">
        <v>0</v>
      </c>
      <c r="AC7705">
        <v>0</v>
      </c>
      <c r="AD7705">
        <v>0</v>
      </c>
      <c r="AE7705">
        <v>5.1015449712517</v>
      </c>
    </row>
    <row r="7706" spans="1:31" x14ac:dyDescent="0.25">
      <c r="A7706">
        <v>2434680</v>
      </c>
      <c r="B7706">
        <v>1</v>
      </c>
      <c r="C7706" t="s">
        <v>80</v>
      </c>
      <c r="D7706" t="s">
        <v>103</v>
      </c>
      <c r="E7706" t="s">
        <v>156</v>
      </c>
      <c r="F7706" t="s">
        <v>1666</v>
      </c>
      <c r="G7706" t="s">
        <v>808</v>
      </c>
      <c r="H7706" t="s">
        <v>135</v>
      </c>
      <c r="I7706" t="s">
        <v>136</v>
      </c>
      <c r="J7706" t="s">
        <v>137</v>
      </c>
      <c r="K7706" t="s">
        <v>138</v>
      </c>
      <c r="L7706" t="s">
        <v>22018</v>
      </c>
      <c r="M7706" t="s">
        <v>22019</v>
      </c>
      <c r="N7706">
        <v>5.7602777769999998</v>
      </c>
      <c r="O7706">
        <v>0</v>
      </c>
      <c r="P7706">
        <v>367</v>
      </c>
      <c r="Q7706">
        <v>0</v>
      </c>
      <c r="R7706">
        <v>0</v>
      </c>
      <c r="S7706">
        <v>0</v>
      </c>
      <c r="T7706">
        <v>47</v>
      </c>
      <c r="U7706">
        <v>0</v>
      </c>
      <c r="V7706">
        <v>0</v>
      </c>
      <c r="W7706">
        <v>0</v>
      </c>
      <c r="X7706">
        <v>580.79015896807698</v>
      </c>
      <c r="Y7706">
        <v>0</v>
      </c>
      <c r="Z7706">
        <v>0</v>
      </c>
      <c r="AA7706">
        <v>0</v>
      </c>
      <c r="AB7706">
        <v>366.99719808462913</v>
      </c>
      <c r="AC7706">
        <v>0</v>
      </c>
      <c r="AD7706">
        <v>0</v>
      </c>
      <c r="AE7706">
        <v>947.78735705270606</v>
      </c>
    </row>
    <row r="7707" spans="1:31" x14ac:dyDescent="0.25">
      <c r="A7707">
        <v>2434992</v>
      </c>
      <c r="B7707">
        <v>1</v>
      </c>
      <c r="C7707" t="s">
        <v>80</v>
      </c>
      <c r="D7707" t="s">
        <v>106</v>
      </c>
      <c r="E7707" t="s">
        <v>147</v>
      </c>
      <c r="F7707" t="s">
        <v>22020</v>
      </c>
      <c r="G7707" t="s">
        <v>171</v>
      </c>
      <c r="H7707" t="s">
        <v>135</v>
      </c>
      <c r="I7707" t="s">
        <v>136</v>
      </c>
      <c r="J7707" t="s">
        <v>137</v>
      </c>
      <c r="K7707" t="s">
        <v>138</v>
      </c>
      <c r="L7707" t="s">
        <v>22021</v>
      </c>
      <c r="M7707" t="s">
        <v>22022</v>
      </c>
      <c r="N7707">
        <v>3.914722222</v>
      </c>
      <c r="O7707">
        <v>0</v>
      </c>
      <c r="P7707">
        <v>2</v>
      </c>
      <c r="Q7707">
        <v>0</v>
      </c>
      <c r="R7707">
        <v>3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3.3269918823815776</v>
      </c>
      <c r="Y7707">
        <v>0</v>
      </c>
      <c r="Z7707">
        <v>5.608152708684508</v>
      </c>
      <c r="AA7707">
        <v>0</v>
      </c>
      <c r="AB7707">
        <v>0</v>
      </c>
      <c r="AC7707">
        <v>0</v>
      </c>
      <c r="AD7707">
        <v>0</v>
      </c>
      <c r="AE7707">
        <v>8.9351445910660861</v>
      </c>
    </row>
    <row r="7708" spans="1:31" x14ac:dyDescent="0.25">
      <c r="A7708">
        <v>2434786</v>
      </c>
      <c r="B7708">
        <v>1</v>
      </c>
      <c r="C7708" t="s">
        <v>80</v>
      </c>
      <c r="D7708" t="s">
        <v>92</v>
      </c>
      <c r="E7708" t="s">
        <v>141</v>
      </c>
      <c r="F7708" t="s">
        <v>22023</v>
      </c>
      <c r="G7708" t="s">
        <v>175</v>
      </c>
      <c r="H7708" t="s">
        <v>144</v>
      </c>
      <c r="I7708" t="s">
        <v>136</v>
      </c>
      <c r="J7708" t="s">
        <v>137</v>
      </c>
      <c r="K7708" t="s">
        <v>138</v>
      </c>
      <c r="L7708" t="s">
        <v>22024</v>
      </c>
      <c r="M7708" t="s">
        <v>22025</v>
      </c>
      <c r="N7708">
        <v>0.70305555500000005</v>
      </c>
      <c r="O7708">
        <v>0</v>
      </c>
      <c r="P7708">
        <v>202</v>
      </c>
      <c r="Q7708">
        <v>0</v>
      </c>
      <c r="R7708">
        <v>4</v>
      </c>
      <c r="S7708">
        <v>0</v>
      </c>
      <c r="T7708">
        <v>24</v>
      </c>
      <c r="U7708">
        <v>0</v>
      </c>
      <c r="V7708">
        <v>0</v>
      </c>
      <c r="W7708">
        <v>0</v>
      </c>
      <c r="X7708">
        <v>26.838716747617806</v>
      </c>
      <c r="Y7708">
        <v>0</v>
      </c>
      <c r="Z7708">
        <v>2.1848950420869449E-2</v>
      </c>
      <c r="AA7708">
        <v>0</v>
      </c>
      <c r="AB7708">
        <v>13.470286864135243</v>
      </c>
      <c r="AC7708">
        <v>0</v>
      </c>
      <c r="AD7708">
        <v>0</v>
      </c>
      <c r="AE7708">
        <v>40.330852562173916</v>
      </c>
    </row>
    <row r="7709" spans="1:31" x14ac:dyDescent="0.25">
      <c r="A7709">
        <v>2434643</v>
      </c>
      <c r="B7709">
        <v>1</v>
      </c>
      <c r="C7709" t="s">
        <v>81</v>
      </c>
      <c r="D7709" t="s">
        <v>127</v>
      </c>
      <c r="E7709" t="s">
        <v>161</v>
      </c>
      <c r="F7709" t="s">
        <v>22026</v>
      </c>
      <c r="G7709" t="s">
        <v>256</v>
      </c>
      <c r="H7709" t="s">
        <v>144</v>
      </c>
      <c r="I7709" t="s">
        <v>136</v>
      </c>
      <c r="J7709" t="s">
        <v>137</v>
      </c>
      <c r="K7709" t="s">
        <v>138</v>
      </c>
      <c r="L7709" t="s">
        <v>22027</v>
      </c>
      <c r="M7709" t="s">
        <v>22028</v>
      </c>
      <c r="N7709">
        <v>3.4733333329999998</v>
      </c>
      <c r="O7709">
        <v>0</v>
      </c>
      <c r="P7709">
        <v>0</v>
      </c>
      <c r="Q7709">
        <v>3</v>
      </c>
      <c r="R7709">
        <v>8</v>
      </c>
      <c r="S7709">
        <v>0</v>
      </c>
      <c r="T7709">
        <v>1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</row>
    <row r="7710" spans="1:31" x14ac:dyDescent="0.25">
      <c r="A7710">
        <v>2434345</v>
      </c>
      <c r="B7710">
        <v>1</v>
      </c>
      <c r="C7710" t="s">
        <v>80</v>
      </c>
      <c r="D7710" t="s">
        <v>90</v>
      </c>
      <c r="E7710" t="s">
        <v>147</v>
      </c>
      <c r="F7710" t="s">
        <v>21636</v>
      </c>
      <c r="G7710" t="s">
        <v>171</v>
      </c>
      <c r="H7710" t="s">
        <v>135</v>
      </c>
      <c r="I7710" t="s">
        <v>136</v>
      </c>
      <c r="J7710" t="s">
        <v>137</v>
      </c>
      <c r="K7710" t="s">
        <v>138</v>
      </c>
      <c r="L7710" t="s">
        <v>22029</v>
      </c>
      <c r="M7710" t="s">
        <v>22030</v>
      </c>
      <c r="N7710">
        <v>4.4855555550000004</v>
      </c>
      <c r="O7710">
        <v>0</v>
      </c>
      <c r="P7710">
        <v>118</v>
      </c>
      <c r="Q7710">
        <v>0</v>
      </c>
      <c r="R7710">
        <v>0</v>
      </c>
      <c r="S7710">
        <v>0</v>
      </c>
      <c r="T7710">
        <v>7</v>
      </c>
      <c r="U7710">
        <v>0</v>
      </c>
      <c r="V7710">
        <v>0</v>
      </c>
      <c r="W7710">
        <v>0</v>
      </c>
      <c r="X7710">
        <v>134.47699087073198</v>
      </c>
      <c r="Y7710">
        <v>0</v>
      </c>
      <c r="Z7710">
        <v>0</v>
      </c>
      <c r="AA7710">
        <v>0</v>
      </c>
      <c r="AB7710">
        <v>12.774966945729687</v>
      </c>
      <c r="AC7710">
        <v>0</v>
      </c>
      <c r="AD7710">
        <v>0</v>
      </c>
      <c r="AE7710">
        <v>147.25195781646167</v>
      </c>
    </row>
    <row r="7711" spans="1:31" x14ac:dyDescent="0.25">
      <c r="A7711">
        <v>2434394</v>
      </c>
      <c r="B7711">
        <v>1</v>
      </c>
      <c r="C7711" t="s">
        <v>80</v>
      </c>
      <c r="D7711" t="s">
        <v>100</v>
      </c>
      <c r="E7711" t="s">
        <v>161</v>
      </c>
      <c r="F7711" t="s">
        <v>22031</v>
      </c>
      <c r="G7711" t="s">
        <v>175</v>
      </c>
      <c r="H7711" t="s">
        <v>144</v>
      </c>
      <c r="I7711" t="s">
        <v>136</v>
      </c>
      <c r="J7711" t="s">
        <v>137</v>
      </c>
      <c r="K7711" t="s">
        <v>138</v>
      </c>
      <c r="L7711" t="s">
        <v>22032</v>
      </c>
      <c r="M7711" t="s">
        <v>22033</v>
      </c>
      <c r="N7711">
        <v>0.14611111099999999</v>
      </c>
      <c r="O7711">
        <v>0</v>
      </c>
      <c r="P7711">
        <v>403</v>
      </c>
      <c r="Q7711">
        <v>0</v>
      </c>
      <c r="R7711">
        <v>0</v>
      </c>
      <c r="S7711">
        <v>1</v>
      </c>
      <c r="T7711">
        <v>23</v>
      </c>
      <c r="U7711">
        <v>0</v>
      </c>
      <c r="V7711">
        <v>0</v>
      </c>
      <c r="W7711">
        <v>0</v>
      </c>
      <c r="X7711">
        <v>8.5089102618848003</v>
      </c>
      <c r="Y7711">
        <v>0</v>
      </c>
      <c r="Z7711">
        <v>0</v>
      </c>
      <c r="AA7711">
        <v>0.27988084052664447</v>
      </c>
      <c r="AB7711">
        <v>4.3805047092924454</v>
      </c>
      <c r="AC7711">
        <v>0</v>
      </c>
      <c r="AD7711">
        <v>0</v>
      </c>
      <c r="AE7711">
        <v>13.16929581170389</v>
      </c>
    </row>
    <row r="7712" spans="1:31" x14ac:dyDescent="0.25">
      <c r="A7712">
        <v>2434886</v>
      </c>
      <c r="B7712">
        <v>1</v>
      </c>
      <c r="C7712" t="s">
        <v>81</v>
      </c>
      <c r="D7712" t="s">
        <v>120</v>
      </c>
      <c r="E7712" t="s">
        <v>147</v>
      </c>
      <c r="F7712" t="s">
        <v>22034</v>
      </c>
      <c r="G7712" t="s">
        <v>171</v>
      </c>
      <c r="H7712" t="s">
        <v>135</v>
      </c>
      <c r="I7712" t="s">
        <v>136</v>
      </c>
      <c r="J7712" t="s">
        <v>137</v>
      </c>
      <c r="K7712" t="s">
        <v>138</v>
      </c>
      <c r="L7712" t="s">
        <v>22035</v>
      </c>
      <c r="M7712" t="s">
        <v>22036</v>
      </c>
      <c r="N7712">
        <v>1.433333333</v>
      </c>
      <c r="O7712">
        <v>0</v>
      </c>
      <c r="P7712">
        <v>0</v>
      </c>
      <c r="Q7712">
        <v>0</v>
      </c>
      <c r="R7712">
        <v>4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</row>
    <row r="7713" spans="1:31" x14ac:dyDescent="0.25">
      <c r="A7713">
        <v>2434878</v>
      </c>
      <c r="B7713">
        <v>1</v>
      </c>
      <c r="C7713" t="s">
        <v>81</v>
      </c>
      <c r="D7713" t="s">
        <v>113</v>
      </c>
      <c r="E7713" t="s">
        <v>290</v>
      </c>
      <c r="F7713" t="s">
        <v>22037</v>
      </c>
      <c r="G7713" t="s">
        <v>171</v>
      </c>
      <c r="H7713" t="s">
        <v>135</v>
      </c>
      <c r="I7713" t="s">
        <v>136</v>
      </c>
      <c r="J7713" t="s">
        <v>137</v>
      </c>
      <c r="K7713" t="s">
        <v>138</v>
      </c>
      <c r="L7713" t="s">
        <v>22038</v>
      </c>
      <c r="M7713" t="s">
        <v>22039</v>
      </c>
      <c r="N7713">
        <v>0.92083333300000003</v>
      </c>
      <c r="O7713">
        <v>0</v>
      </c>
      <c r="P7713">
        <v>40</v>
      </c>
      <c r="Q7713">
        <v>0</v>
      </c>
      <c r="R7713">
        <v>0</v>
      </c>
      <c r="S7713">
        <v>0</v>
      </c>
      <c r="T7713">
        <v>3</v>
      </c>
      <c r="U7713">
        <v>0</v>
      </c>
      <c r="V7713">
        <v>0</v>
      </c>
      <c r="W7713">
        <v>0</v>
      </c>
      <c r="X7713">
        <v>10.526901007773171</v>
      </c>
      <c r="Y7713">
        <v>0</v>
      </c>
      <c r="Z7713">
        <v>0</v>
      </c>
      <c r="AA7713">
        <v>0</v>
      </c>
      <c r="AB7713">
        <v>2.0799976680064542</v>
      </c>
      <c r="AC7713">
        <v>0</v>
      </c>
      <c r="AD7713">
        <v>0</v>
      </c>
      <c r="AE7713">
        <v>12.606898675779625</v>
      </c>
    </row>
    <row r="7714" spans="1:31" x14ac:dyDescent="0.25">
      <c r="A7714">
        <v>2434500</v>
      </c>
      <c r="B7714">
        <v>1</v>
      </c>
      <c r="C7714" t="s">
        <v>80</v>
      </c>
      <c r="D7714" t="s">
        <v>97</v>
      </c>
      <c r="E7714" t="s">
        <v>147</v>
      </c>
      <c r="F7714" t="s">
        <v>22040</v>
      </c>
      <c r="G7714" t="s">
        <v>175</v>
      </c>
      <c r="H7714" t="s">
        <v>135</v>
      </c>
      <c r="I7714" t="s">
        <v>136</v>
      </c>
      <c r="J7714" t="s">
        <v>137</v>
      </c>
      <c r="K7714" t="s">
        <v>138</v>
      </c>
      <c r="L7714" t="s">
        <v>22041</v>
      </c>
      <c r="M7714" t="s">
        <v>22042</v>
      </c>
      <c r="N7714">
        <v>1.163888888</v>
      </c>
      <c r="O7714">
        <v>0</v>
      </c>
      <c r="P7714">
        <v>5</v>
      </c>
      <c r="Q7714">
        <v>0</v>
      </c>
      <c r="R7714">
        <v>4</v>
      </c>
      <c r="S7714">
        <v>0</v>
      </c>
      <c r="T7714">
        <v>4</v>
      </c>
      <c r="U7714">
        <v>0</v>
      </c>
      <c r="V7714">
        <v>0</v>
      </c>
      <c r="W7714">
        <v>0</v>
      </c>
      <c r="X7714">
        <v>4.8938771708265092</v>
      </c>
      <c r="Y7714">
        <v>0</v>
      </c>
      <c r="Z7714">
        <v>0.17547102790925834</v>
      </c>
      <c r="AA7714">
        <v>0</v>
      </c>
      <c r="AB7714">
        <v>29.709354599692073</v>
      </c>
      <c r="AC7714">
        <v>0</v>
      </c>
      <c r="AD7714">
        <v>0</v>
      </c>
      <c r="AE7714">
        <v>34.778702798427844</v>
      </c>
    </row>
    <row r="7715" spans="1:31" x14ac:dyDescent="0.25">
      <c r="A7715">
        <v>2434523</v>
      </c>
      <c r="B7715">
        <v>1</v>
      </c>
      <c r="C7715" t="s">
        <v>81</v>
      </c>
      <c r="D7715" t="s">
        <v>118</v>
      </c>
      <c r="E7715" t="s">
        <v>132</v>
      </c>
      <c r="F7715" t="s">
        <v>22043</v>
      </c>
      <c r="G7715" t="s">
        <v>134</v>
      </c>
      <c r="H7715" t="s">
        <v>135</v>
      </c>
      <c r="I7715" t="s">
        <v>136</v>
      </c>
      <c r="J7715" t="s">
        <v>137</v>
      </c>
      <c r="K7715" t="s">
        <v>138</v>
      </c>
      <c r="L7715" t="s">
        <v>22044</v>
      </c>
      <c r="M7715" t="s">
        <v>22045</v>
      </c>
      <c r="N7715">
        <v>0.97638888800000001</v>
      </c>
      <c r="O7715">
        <v>0</v>
      </c>
      <c r="P7715">
        <v>1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0.46498281615818893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0.46498281615818893</v>
      </c>
    </row>
    <row r="7716" spans="1:31" x14ac:dyDescent="0.25">
      <c r="A7716">
        <v>2434377</v>
      </c>
      <c r="B7716">
        <v>1</v>
      </c>
      <c r="C7716" t="s">
        <v>80</v>
      </c>
      <c r="D7716" t="s">
        <v>94</v>
      </c>
      <c r="E7716" t="s">
        <v>132</v>
      </c>
      <c r="F7716" t="s">
        <v>22046</v>
      </c>
      <c r="G7716" t="s">
        <v>198</v>
      </c>
      <c r="H7716" t="s">
        <v>135</v>
      </c>
      <c r="I7716" t="s">
        <v>136</v>
      </c>
      <c r="J7716" t="s">
        <v>137</v>
      </c>
      <c r="K7716" t="s">
        <v>138</v>
      </c>
      <c r="L7716" t="s">
        <v>22047</v>
      </c>
      <c r="M7716" t="s">
        <v>22048</v>
      </c>
      <c r="N7716">
        <v>5.284166666</v>
      </c>
      <c r="O7716">
        <v>0</v>
      </c>
      <c r="P7716">
        <v>7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7.8959191476248911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7.8959191476248911</v>
      </c>
    </row>
    <row r="7717" spans="1:31" x14ac:dyDescent="0.25">
      <c r="A7717">
        <v>2434354</v>
      </c>
      <c r="B7717">
        <v>1</v>
      </c>
      <c r="C7717" t="s">
        <v>80</v>
      </c>
      <c r="D7717" t="s">
        <v>89</v>
      </c>
      <c r="E7717" t="s">
        <v>178</v>
      </c>
      <c r="F7717" t="s">
        <v>13985</v>
      </c>
      <c r="G7717" t="s">
        <v>143</v>
      </c>
      <c r="H7717" t="s">
        <v>144</v>
      </c>
      <c r="I7717" t="s">
        <v>136</v>
      </c>
      <c r="J7717" t="s">
        <v>137</v>
      </c>
      <c r="K7717" t="s">
        <v>138</v>
      </c>
      <c r="L7717" t="s">
        <v>22049</v>
      </c>
      <c r="M7717" t="s">
        <v>22050</v>
      </c>
      <c r="N7717">
        <v>0.39972222200000002</v>
      </c>
      <c r="O7717">
        <v>1</v>
      </c>
      <c r="P7717">
        <v>262</v>
      </c>
      <c r="Q7717">
        <v>1</v>
      </c>
      <c r="R7717">
        <v>56</v>
      </c>
      <c r="S7717">
        <v>2</v>
      </c>
      <c r="T7717">
        <v>53</v>
      </c>
      <c r="U7717">
        <v>0</v>
      </c>
      <c r="V7717">
        <v>0</v>
      </c>
      <c r="W7717">
        <v>6.6114103386716402E-2</v>
      </c>
      <c r="X7717">
        <v>48.520501119475007</v>
      </c>
      <c r="Y7717">
        <v>2.5180032523100397</v>
      </c>
      <c r="Z7717">
        <v>1.6678120687184483</v>
      </c>
      <c r="AA7717">
        <v>1.9669821427706258</v>
      </c>
      <c r="AB7717">
        <v>41.136972358493836</v>
      </c>
      <c r="AC7717">
        <v>0</v>
      </c>
      <c r="AD7717">
        <v>0</v>
      </c>
      <c r="AE7717">
        <v>95.876385045154677</v>
      </c>
    </row>
    <row r="7718" spans="1:31" x14ac:dyDescent="0.25">
      <c r="A7718">
        <v>2434360</v>
      </c>
      <c r="B7718">
        <v>1</v>
      </c>
      <c r="C7718" t="s">
        <v>80</v>
      </c>
      <c r="D7718" t="s">
        <v>108</v>
      </c>
      <c r="E7718" t="s">
        <v>132</v>
      </c>
      <c r="F7718" t="s">
        <v>22051</v>
      </c>
      <c r="G7718" t="s">
        <v>134</v>
      </c>
      <c r="H7718" t="s">
        <v>135</v>
      </c>
      <c r="I7718" t="s">
        <v>136</v>
      </c>
      <c r="J7718" t="s">
        <v>137</v>
      </c>
      <c r="K7718" t="s">
        <v>138</v>
      </c>
      <c r="L7718" t="s">
        <v>22052</v>
      </c>
      <c r="M7718" t="s">
        <v>22053</v>
      </c>
      <c r="N7718">
        <v>1.641388888</v>
      </c>
      <c r="O7718">
        <v>0</v>
      </c>
      <c r="P7718">
        <v>1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2.9913592819583334E-2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2.9913592819583334E-2</v>
      </c>
    </row>
    <row r="7719" spans="1:31" x14ac:dyDescent="0.25">
      <c r="A7719">
        <v>2435001</v>
      </c>
      <c r="B7719">
        <v>1</v>
      </c>
      <c r="C7719" t="s">
        <v>81</v>
      </c>
      <c r="D7719" t="s">
        <v>118</v>
      </c>
      <c r="E7719" t="s">
        <v>229</v>
      </c>
      <c r="F7719" t="s">
        <v>22054</v>
      </c>
      <c r="G7719" t="s">
        <v>143</v>
      </c>
      <c r="H7719" t="s">
        <v>144</v>
      </c>
      <c r="I7719" t="s">
        <v>136</v>
      </c>
      <c r="J7719" t="s">
        <v>137</v>
      </c>
      <c r="K7719" t="s">
        <v>138</v>
      </c>
      <c r="L7719" t="s">
        <v>22055</v>
      </c>
      <c r="M7719" t="s">
        <v>22056</v>
      </c>
      <c r="N7719">
        <v>0.61750000000000005</v>
      </c>
      <c r="O7719">
        <v>32</v>
      </c>
      <c r="P7719">
        <v>8246</v>
      </c>
      <c r="Q7719">
        <v>192</v>
      </c>
      <c r="R7719">
        <v>1396</v>
      </c>
      <c r="S7719">
        <v>35</v>
      </c>
      <c r="T7719">
        <v>970</v>
      </c>
      <c r="U7719">
        <v>3</v>
      </c>
      <c r="V7719">
        <v>1</v>
      </c>
      <c r="W7719">
        <v>5.0331437592289747</v>
      </c>
      <c r="X7719">
        <v>614.7257409589331</v>
      </c>
      <c r="Y7719">
        <v>140.52903990886796</v>
      </c>
      <c r="Z7719">
        <v>69.294127710193607</v>
      </c>
      <c r="AA7719">
        <v>110.35543267301306</v>
      </c>
      <c r="AB7719">
        <v>311.59435450394938</v>
      </c>
      <c r="AC7719">
        <v>34.3960134726563</v>
      </c>
      <c r="AD7719">
        <v>3.1914736956660921</v>
      </c>
      <c r="AE7719">
        <v>1289.1193266825085</v>
      </c>
    </row>
    <row r="7720" spans="1:31" x14ac:dyDescent="0.25">
      <c r="A7720">
        <v>2434669</v>
      </c>
      <c r="B7720">
        <v>1</v>
      </c>
      <c r="C7720" t="s">
        <v>80</v>
      </c>
      <c r="D7720" t="s">
        <v>100</v>
      </c>
      <c r="E7720" t="s">
        <v>178</v>
      </c>
      <c r="F7720" t="s">
        <v>22057</v>
      </c>
      <c r="G7720" t="s">
        <v>143</v>
      </c>
      <c r="H7720" t="s">
        <v>144</v>
      </c>
      <c r="I7720" t="s">
        <v>136</v>
      </c>
      <c r="J7720" t="s">
        <v>137</v>
      </c>
      <c r="K7720" t="s">
        <v>138</v>
      </c>
      <c r="L7720" t="s">
        <v>22058</v>
      </c>
      <c r="M7720" t="s">
        <v>22059</v>
      </c>
      <c r="N7720">
        <v>1.4824999999999999</v>
      </c>
      <c r="O7720">
        <v>0</v>
      </c>
      <c r="P7720">
        <v>10974</v>
      </c>
      <c r="Q7720">
        <v>2</v>
      </c>
      <c r="R7720">
        <v>54</v>
      </c>
      <c r="S7720">
        <v>12</v>
      </c>
      <c r="T7720">
        <v>1102</v>
      </c>
      <c r="U7720">
        <v>9</v>
      </c>
      <c r="V7720">
        <v>8</v>
      </c>
      <c r="W7720">
        <v>0</v>
      </c>
      <c r="X7720">
        <v>4225.0933578512349</v>
      </c>
      <c r="Y7720">
        <v>0.55471871847981813</v>
      </c>
      <c r="Z7720">
        <v>24.007726930399556</v>
      </c>
      <c r="AA7720">
        <v>138.45047090176044</v>
      </c>
      <c r="AB7720">
        <v>2266.3524589222961</v>
      </c>
      <c r="AC7720">
        <v>914.57093357327267</v>
      </c>
      <c r="AD7720">
        <v>259.16984303634257</v>
      </c>
      <c r="AE7720">
        <v>7828.1995099337855</v>
      </c>
    </row>
    <row r="7721" spans="1:31" x14ac:dyDescent="0.25">
      <c r="A7721">
        <v>2434918</v>
      </c>
      <c r="B7721">
        <v>1</v>
      </c>
      <c r="C7721" t="s">
        <v>81</v>
      </c>
      <c r="D7721" t="s">
        <v>127</v>
      </c>
      <c r="E7721" t="s">
        <v>290</v>
      </c>
      <c r="F7721" t="s">
        <v>22060</v>
      </c>
      <c r="G7721" t="s">
        <v>308</v>
      </c>
      <c r="H7721" t="s">
        <v>135</v>
      </c>
      <c r="I7721" t="s">
        <v>136</v>
      </c>
      <c r="J7721" t="s">
        <v>137</v>
      </c>
      <c r="K7721" t="s">
        <v>138</v>
      </c>
      <c r="L7721" t="s">
        <v>22061</v>
      </c>
      <c r="M7721" t="s">
        <v>22062</v>
      </c>
      <c r="N7721">
        <v>0.745</v>
      </c>
      <c r="O7721">
        <v>0</v>
      </c>
      <c r="P7721">
        <v>42</v>
      </c>
      <c r="Q7721">
        <v>0</v>
      </c>
      <c r="R7721">
        <v>0</v>
      </c>
      <c r="S7721">
        <v>0</v>
      </c>
      <c r="T7721">
        <v>5</v>
      </c>
      <c r="U7721">
        <v>0</v>
      </c>
      <c r="V7721">
        <v>0</v>
      </c>
      <c r="W7721">
        <v>0</v>
      </c>
      <c r="X7721">
        <v>7.39115959960706</v>
      </c>
      <c r="Y7721">
        <v>0</v>
      </c>
      <c r="Z7721">
        <v>0</v>
      </c>
      <c r="AA7721">
        <v>0</v>
      </c>
      <c r="AB7721">
        <v>1.328010287487855</v>
      </c>
      <c r="AC7721">
        <v>0</v>
      </c>
      <c r="AD7721">
        <v>0</v>
      </c>
      <c r="AE7721">
        <v>8.7191698870949157</v>
      </c>
    </row>
    <row r="7722" spans="1:31" x14ac:dyDescent="0.25">
      <c r="A7722">
        <v>2434755</v>
      </c>
      <c r="B7722">
        <v>1</v>
      </c>
      <c r="C7722" t="s">
        <v>80</v>
      </c>
      <c r="D7722" t="s">
        <v>92</v>
      </c>
      <c r="E7722" t="s">
        <v>147</v>
      </c>
      <c r="F7722" t="s">
        <v>22063</v>
      </c>
      <c r="G7722" t="s">
        <v>171</v>
      </c>
      <c r="H7722" t="s">
        <v>135</v>
      </c>
      <c r="I7722" t="s">
        <v>136</v>
      </c>
      <c r="J7722" t="s">
        <v>137</v>
      </c>
      <c r="K7722" t="s">
        <v>138</v>
      </c>
      <c r="L7722" t="s">
        <v>22064</v>
      </c>
      <c r="M7722" t="s">
        <v>22065</v>
      </c>
      <c r="N7722">
        <v>0.54444444400000003</v>
      </c>
      <c r="O7722">
        <v>0</v>
      </c>
      <c r="P7722">
        <v>71</v>
      </c>
      <c r="Q7722">
        <v>0</v>
      </c>
      <c r="R7722">
        <v>0</v>
      </c>
      <c r="S7722">
        <v>0</v>
      </c>
      <c r="T7722">
        <v>5</v>
      </c>
      <c r="U7722">
        <v>0</v>
      </c>
      <c r="V7722">
        <v>0</v>
      </c>
      <c r="W7722">
        <v>0</v>
      </c>
      <c r="X7722">
        <v>11.430391094947124</v>
      </c>
      <c r="Y7722">
        <v>0</v>
      </c>
      <c r="Z7722">
        <v>0</v>
      </c>
      <c r="AA7722">
        <v>0</v>
      </c>
      <c r="AB7722">
        <v>1.0437182320147875</v>
      </c>
      <c r="AC7722">
        <v>0</v>
      </c>
      <c r="AD7722">
        <v>0</v>
      </c>
      <c r="AE7722">
        <v>12.474109326961912</v>
      </c>
    </row>
    <row r="7723" spans="1:31" x14ac:dyDescent="0.25">
      <c r="A7723">
        <v>2434314</v>
      </c>
      <c r="B7723">
        <v>1</v>
      </c>
      <c r="C7723" t="s">
        <v>80</v>
      </c>
      <c r="D7723" t="s">
        <v>99</v>
      </c>
      <c r="E7723" t="s">
        <v>132</v>
      </c>
      <c r="F7723" t="s">
        <v>22066</v>
      </c>
      <c r="G7723" t="s">
        <v>479</v>
      </c>
      <c r="H7723" t="s">
        <v>135</v>
      </c>
      <c r="I7723" t="s">
        <v>136</v>
      </c>
      <c r="J7723" t="s">
        <v>137</v>
      </c>
      <c r="K7723" t="s">
        <v>138</v>
      </c>
      <c r="L7723" t="s">
        <v>22067</v>
      </c>
      <c r="M7723" t="s">
        <v>22068</v>
      </c>
      <c r="N7723">
        <v>4.9124999999999996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3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25.728414683756029</v>
      </c>
      <c r="AC7723">
        <v>0</v>
      </c>
      <c r="AD7723">
        <v>0</v>
      </c>
      <c r="AE7723">
        <v>25.728414683756029</v>
      </c>
    </row>
    <row r="7724" spans="1:31" x14ac:dyDescent="0.25">
      <c r="A7724">
        <v>2434417</v>
      </c>
      <c r="B7724">
        <v>1</v>
      </c>
      <c r="C7724" t="s">
        <v>81</v>
      </c>
      <c r="D7724" t="s">
        <v>113</v>
      </c>
      <c r="E7724" t="s">
        <v>161</v>
      </c>
      <c r="F7724" t="s">
        <v>22069</v>
      </c>
      <c r="G7724" t="s">
        <v>256</v>
      </c>
      <c r="H7724" t="s">
        <v>144</v>
      </c>
      <c r="I7724" t="s">
        <v>136</v>
      </c>
      <c r="J7724" t="s">
        <v>137</v>
      </c>
      <c r="K7724" t="s">
        <v>138</v>
      </c>
      <c r="L7724" t="s">
        <v>22070</v>
      </c>
      <c r="M7724" t="s">
        <v>22071</v>
      </c>
      <c r="N7724">
        <v>0.52583333300000001</v>
      </c>
      <c r="O7724">
        <v>0</v>
      </c>
      <c r="P7724">
        <v>0</v>
      </c>
      <c r="Q7724">
        <v>0</v>
      </c>
      <c r="R7724">
        <v>0</v>
      </c>
      <c r="S7724">
        <v>1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0.97987746976660006</v>
      </c>
      <c r="AB7724">
        <v>0</v>
      </c>
      <c r="AC7724">
        <v>0</v>
      </c>
      <c r="AD7724">
        <v>0</v>
      </c>
      <c r="AE7724">
        <v>0.97987746976660006</v>
      </c>
    </row>
    <row r="7725" spans="1:31" x14ac:dyDescent="0.25">
      <c r="A7725">
        <v>2434297</v>
      </c>
      <c r="B7725">
        <v>1</v>
      </c>
      <c r="C7725" t="s">
        <v>80</v>
      </c>
      <c r="D7725" t="s">
        <v>108</v>
      </c>
      <c r="E7725" t="s">
        <v>147</v>
      </c>
      <c r="F7725" t="s">
        <v>9998</v>
      </c>
      <c r="G7725" t="s">
        <v>187</v>
      </c>
      <c r="H7725" t="s">
        <v>135</v>
      </c>
      <c r="I7725" t="s">
        <v>136</v>
      </c>
      <c r="J7725" t="s">
        <v>137</v>
      </c>
      <c r="K7725" t="s">
        <v>164</v>
      </c>
      <c r="L7725" t="s">
        <v>22072</v>
      </c>
      <c r="M7725" t="s">
        <v>21950</v>
      </c>
      <c r="N7725">
        <v>5.7833333329999999</v>
      </c>
      <c r="O7725">
        <v>0</v>
      </c>
      <c r="P7725">
        <v>3</v>
      </c>
      <c r="Q7725">
        <v>0</v>
      </c>
      <c r="R7725">
        <v>5</v>
      </c>
      <c r="S7725">
        <v>0</v>
      </c>
      <c r="T7725">
        <v>3</v>
      </c>
      <c r="U7725">
        <v>0</v>
      </c>
      <c r="V7725">
        <v>0</v>
      </c>
      <c r="W7725">
        <v>0</v>
      </c>
      <c r="X7725">
        <v>0.91999681914150011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0.91999681914150011</v>
      </c>
    </row>
    <row r="7726" spans="1:31" x14ac:dyDescent="0.25">
      <c r="A7726">
        <v>2434440</v>
      </c>
      <c r="B7726">
        <v>1</v>
      </c>
      <c r="C7726" t="s">
        <v>80</v>
      </c>
      <c r="D7726" t="s">
        <v>93</v>
      </c>
      <c r="E7726" t="s">
        <v>132</v>
      </c>
      <c r="F7726" t="s">
        <v>22073</v>
      </c>
      <c r="G7726" t="s">
        <v>153</v>
      </c>
      <c r="H7726" t="s">
        <v>135</v>
      </c>
      <c r="I7726" t="s">
        <v>136</v>
      </c>
      <c r="J7726" t="s">
        <v>137</v>
      </c>
      <c r="K7726" t="s">
        <v>138</v>
      </c>
      <c r="L7726" t="s">
        <v>22074</v>
      </c>
      <c r="M7726" t="s">
        <v>22075</v>
      </c>
      <c r="N7726">
        <v>2.110833333</v>
      </c>
      <c r="O7726">
        <v>0</v>
      </c>
      <c r="P7726">
        <v>4</v>
      </c>
      <c r="Q7726">
        <v>0</v>
      </c>
      <c r="R7726">
        <v>0</v>
      </c>
      <c r="S7726">
        <v>0</v>
      </c>
      <c r="T7726">
        <v>1</v>
      </c>
      <c r="U7726">
        <v>0</v>
      </c>
      <c r="V7726">
        <v>0</v>
      </c>
      <c r="W7726">
        <v>0</v>
      </c>
      <c r="X7726">
        <v>2.5150590908738404</v>
      </c>
      <c r="Y7726">
        <v>0</v>
      </c>
      <c r="Z7726">
        <v>0</v>
      </c>
      <c r="AA7726">
        <v>0</v>
      </c>
      <c r="AB7726">
        <v>0.51824848398936507</v>
      </c>
      <c r="AC7726">
        <v>0</v>
      </c>
      <c r="AD7726">
        <v>0</v>
      </c>
      <c r="AE7726">
        <v>3.0333075748632057</v>
      </c>
    </row>
    <row r="7727" spans="1:31" x14ac:dyDescent="0.25">
      <c r="A7727">
        <v>2434460</v>
      </c>
      <c r="B7727">
        <v>1</v>
      </c>
      <c r="C7727" t="s">
        <v>80</v>
      </c>
      <c r="D7727" t="s">
        <v>100</v>
      </c>
      <c r="E7727" t="s">
        <v>161</v>
      </c>
      <c r="F7727" t="s">
        <v>22076</v>
      </c>
      <c r="G7727" t="s">
        <v>256</v>
      </c>
      <c r="H7727" t="s">
        <v>144</v>
      </c>
      <c r="I7727" t="s">
        <v>136</v>
      </c>
      <c r="J7727" t="s">
        <v>137</v>
      </c>
      <c r="K7727" t="s">
        <v>138</v>
      </c>
      <c r="L7727" t="s">
        <v>22077</v>
      </c>
      <c r="M7727" t="s">
        <v>22078</v>
      </c>
      <c r="N7727">
        <v>7.2705555549999996</v>
      </c>
      <c r="O7727">
        <v>0</v>
      </c>
      <c r="P7727">
        <v>146</v>
      </c>
      <c r="Q7727">
        <v>0</v>
      </c>
      <c r="R7727">
        <v>0</v>
      </c>
      <c r="S7727">
        <v>0</v>
      </c>
      <c r="T7727">
        <v>18</v>
      </c>
      <c r="U7727">
        <v>0</v>
      </c>
      <c r="V7727">
        <v>0</v>
      </c>
      <c r="W7727">
        <v>0</v>
      </c>
      <c r="X7727">
        <v>311.00130681023057</v>
      </c>
      <c r="Y7727">
        <v>0</v>
      </c>
      <c r="Z7727">
        <v>0</v>
      </c>
      <c r="AA7727">
        <v>0</v>
      </c>
      <c r="AB7727">
        <v>98.388607288792386</v>
      </c>
      <c r="AC7727">
        <v>0</v>
      </c>
      <c r="AD7727">
        <v>0</v>
      </c>
      <c r="AE7727">
        <v>409.38991409902297</v>
      </c>
    </row>
    <row r="7728" spans="1:31" x14ac:dyDescent="0.25">
      <c r="A7728">
        <v>2434626</v>
      </c>
      <c r="B7728">
        <v>1</v>
      </c>
      <c r="C7728" t="s">
        <v>81</v>
      </c>
      <c r="D7728" t="s">
        <v>127</v>
      </c>
      <c r="E7728" t="s">
        <v>132</v>
      </c>
      <c r="F7728" t="s">
        <v>21715</v>
      </c>
      <c r="G7728" t="s">
        <v>134</v>
      </c>
      <c r="H7728" t="s">
        <v>135</v>
      </c>
      <c r="I7728" t="s">
        <v>136</v>
      </c>
      <c r="J7728" t="s">
        <v>137</v>
      </c>
      <c r="K7728" t="s">
        <v>138</v>
      </c>
      <c r="L7728" t="s">
        <v>22079</v>
      </c>
      <c r="M7728" t="s">
        <v>22080</v>
      </c>
      <c r="N7728">
        <v>0.92555555499999997</v>
      </c>
      <c r="O7728">
        <v>0</v>
      </c>
      <c r="P7728">
        <v>1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0.37098806175428328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0.37098806175428328</v>
      </c>
    </row>
    <row r="7729" spans="1:31" x14ac:dyDescent="0.25">
      <c r="A7729">
        <v>2434483</v>
      </c>
      <c r="B7729">
        <v>1</v>
      </c>
      <c r="C7729" t="s">
        <v>80</v>
      </c>
      <c r="D7729" t="s">
        <v>104</v>
      </c>
      <c r="E7729" t="s">
        <v>147</v>
      </c>
      <c r="F7729" t="s">
        <v>22081</v>
      </c>
      <c r="G7729" t="s">
        <v>308</v>
      </c>
      <c r="H7729" t="s">
        <v>135</v>
      </c>
      <c r="I7729" t="s">
        <v>136</v>
      </c>
      <c r="J7729" t="s">
        <v>137</v>
      </c>
      <c r="K7729" t="s">
        <v>138</v>
      </c>
      <c r="L7729" t="s">
        <v>22082</v>
      </c>
      <c r="M7729" t="s">
        <v>22083</v>
      </c>
      <c r="N7729">
        <v>1.8577777769999999</v>
      </c>
      <c r="O7729">
        <v>0</v>
      </c>
      <c r="P7729">
        <v>29</v>
      </c>
      <c r="Q7729">
        <v>0</v>
      </c>
      <c r="R7729">
        <v>8</v>
      </c>
      <c r="S7729">
        <v>0</v>
      </c>
      <c r="T7729">
        <v>1</v>
      </c>
      <c r="U7729">
        <v>0</v>
      </c>
      <c r="V7729">
        <v>0</v>
      </c>
      <c r="W7729">
        <v>0</v>
      </c>
      <c r="X7729">
        <v>14.876458947856371</v>
      </c>
      <c r="Y7729">
        <v>0</v>
      </c>
      <c r="Z7729">
        <v>0</v>
      </c>
      <c r="AA7729">
        <v>0</v>
      </c>
      <c r="AB7729">
        <v>7.9236014348548045E-2</v>
      </c>
      <c r="AC7729">
        <v>0</v>
      </c>
      <c r="AD7729">
        <v>0</v>
      </c>
      <c r="AE7729">
        <v>14.95569496220492</v>
      </c>
    </row>
    <row r="7730" spans="1:31" x14ac:dyDescent="0.25">
      <c r="A7730">
        <v>2434775</v>
      </c>
      <c r="B7730">
        <v>1</v>
      </c>
      <c r="C7730" t="s">
        <v>80</v>
      </c>
      <c r="D7730" t="s">
        <v>105</v>
      </c>
      <c r="E7730" t="s">
        <v>141</v>
      </c>
      <c r="F7730" t="s">
        <v>22084</v>
      </c>
      <c r="G7730" t="s">
        <v>143</v>
      </c>
      <c r="H7730" t="s">
        <v>144</v>
      </c>
      <c r="I7730" t="s">
        <v>136</v>
      </c>
      <c r="J7730" t="s">
        <v>137</v>
      </c>
      <c r="K7730" t="s">
        <v>138</v>
      </c>
      <c r="L7730" t="s">
        <v>22085</v>
      </c>
      <c r="M7730" t="s">
        <v>22086</v>
      </c>
      <c r="N7730">
        <v>1.0233333330000001</v>
      </c>
      <c r="O7730">
        <v>0</v>
      </c>
      <c r="P7730">
        <v>0</v>
      </c>
      <c r="Q7730">
        <v>1</v>
      </c>
      <c r="R7730">
        <v>0</v>
      </c>
      <c r="S7730">
        <v>1</v>
      </c>
      <c r="T7730">
        <v>1</v>
      </c>
      <c r="U7730">
        <v>1</v>
      </c>
      <c r="V7730">
        <v>0</v>
      </c>
      <c r="W7730">
        <v>0</v>
      </c>
      <c r="X7730">
        <v>0</v>
      </c>
      <c r="Y7730">
        <v>0.36589329171122786</v>
      </c>
      <c r="Z7730">
        <v>0</v>
      </c>
      <c r="AA7730">
        <v>7.0100476172386905</v>
      </c>
      <c r="AB7730">
        <v>0</v>
      </c>
      <c r="AC7730">
        <v>32.402080953446706</v>
      </c>
      <c r="AD7730">
        <v>0</v>
      </c>
      <c r="AE7730">
        <v>39.778021862396628</v>
      </c>
    </row>
    <row r="7731" spans="1:31" x14ac:dyDescent="0.25">
      <c r="A7731">
        <v>2434895</v>
      </c>
      <c r="B7731">
        <v>1</v>
      </c>
      <c r="C7731" t="s">
        <v>81</v>
      </c>
      <c r="D7731" t="s">
        <v>117</v>
      </c>
      <c r="E7731" t="s">
        <v>147</v>
      </c>
      <c r="F7731" t="s">
        <v>2031</v>
      </c>
      <c r="G7731" t="s">
        <v>525</v>
      </c>
      <c r="H7731" t="s">
        <v>135</v>
      </c>
      <c r="I7731" t="s">
        <v>136</v>
      </c>
      <c r="J7731" t="s">
        <v>137</v>
      </c>
      <c r="K7731" t="s">
        <v>138</v>
      </c>
      <c r="L7731" t="s">
        <v>22087</v>
      </c>
      <c r="M7731" t="s">
        <v>22088</v>
      </c>
      <c r="N7731">
        <v>2.9583333330000001</v>
      </c>
      <c r="O7731">
        <v>0</v>
      </c>
      <c r="P7731">
        <v>137</v>
      </c>
      <c r="Q7731">
        <v>0</v>
      </c>
      <c r="R7731">
        <v>0</v>
      </c>
      <c r="S7731">
        <v>0</v>
      </c>
      <c r="T7731">
        <v>19</v>
      </c>
      <c r="U7731">
        <v>0</v>
      </c>
      <c r="V7731">
        <v>0</v>
      </c>
      <c r="W7731">
        <v>0</v>
      </c>
      <c r="X7731">
        <v>94.033107101063138</v>
      </c>
      <c r="Y7731">
        <v>0</v>
      </c>
      <c r="Z7731">
        <v>0</v>
      </c>
      <c r="AA7731">
        <v>0</v>
      </c>
      <c r="AB7731">
        <v>26.524932330460746</v>
      </c>
      <c r="AC7731">
        <v>0</v>
      </c>
      <c r="AD7731">
        <v>0</v>
      </c>
      <c r="AE7731">
        <v>120.55803943152388</v>
      </c>
    </row>
    <row r="7732" spans="1:31" x14ac:dyDescent="0.25">
      <c r="A7732">
        <v>2434254</v>
      </c>
      <c r="B7732">
        <v>1</v>
      </c>
      <c r="C7732" t="s">
        <v>80</v>
      </c>
      <c r="D7732" t="s">
        <v>96</v>
      </c>
      <c r="E7732" t="s">
        <v>147</v>
      </c>
      <c r="F7732" t="s">
        <v>22089</v>
      </c>
      <c r="G7732" t="s">
        <v>175</v>
      </c>
      <c r="H7732" t="s">
        <v>135</v>
      </c>
      <c r="I7732" t="s">
        <v>136</v>
      </c>
      <c r="J7732" t="s">
        <v>137</v>
      </c>
      <c r="K7732" t="s">
        <v>138</v>
      </c>
      <c r="L7732" t="s">
        <v>22090</v>
      </c>
      <c r="M7732" t="s">
        <v>22091</v>
      </c>
      <c r="N7732">
        <v>0.55861111100000005</v>
      </c>
      <c r="O7732">
        <v>0</v>
      </c>
      <c r="P7732">
        <v>110</v>
      </c>
      <c r="Q7732">
        <v>0</v>
      </c>
      <c r="R7732">
        <v>0</v>
      </c>
      <c r="S7732">
        <v>0</v>
      </c>
      <c r="T7732">
        <v>6</v>
      </c>
      <c r="U7732">
        <v>0</v>
      </c>
      <c r="V7732">
        <v>0</v>
      </c>
      <c r="W7732">
        <v>0</v>
      </c>
      <c r="X7732">
        <v>10.579340634044303</v>
      </c>
      <c r="Y7732">
        <v>0</v>
      </c>
      <c r="Z7732">
        <v>0</v>
      </c>
      <c r="AA7732">
        <v>0</v>
      </c>
      <c r="AB7732">
        <v>3.4180562992186752</v>
      </c>
      <c r="AC7732">
        <v>0</v>
      </c>
      <c r="AD7732">
        <v>0</v>
      </c>
      <c r="AE7732">
        <v>13.997396933262978</v>
      </c>
    </row>
    <row r="7733" spans="1:31" x14ac:dyDescent="0.25">
      <c r="A7733">
        <v>2434646</v>
      </c>
      <c r="B7733">
        <v>1</v>
      </c>
      <c r="C7733" t="s">
        <v>80</v>
      </c>
      <c r="D7733" t="s">
        <v>104</v>
      </c>
      <c r="E7733" t="s">
        <v>178</v>
      </c>
      <c r="F7733" t="s">
        <v>5052</v>
      </c>
      <c r="G7733" t="s">
        <v>143</v>
      </c>
      <c r="H7733" t="s">
        <v>144</v>
      </c>
      <c r="I7733" t="s">
        <v>136</v>
      </c>
      <c r="J7733" t="s">
        <v>137</v>
      </c>
      <c r="K7733" t="s">
        <v>138</v>
      </c>
      <c r="L7733" t="s">
        <v>22092</v>
      </c>
      <c r="M7733" t="s">
        <v>22093</v>
      </c>
      <c r="N7733">
        <v>1.8066666659999999</v>
      </c>
      <c r="O7733">
        <v>8</v>
      </c>
      <c r="P7733">
        <v>461</v>
      </c>
      <c r="Q7733">
        <v>6</v>
      </c>
      <c r="R7733">
        <v>17</v>
      </c>
      <c r="S7733">
        <v>11</v>
      </c>
      <c r="T7733">
        <v>37</v>
      </c>
      <c r="U7733">
        <v>0</v>
      </c>
      <c r="V7733">
        <v>0</v>
      </c>
      <c r="W7733">
        <v>115.54894700522594</v>
      </c>
      <c r="X7733">
        <v>481.01127377274815</v>
      </c>
      <c r="Y7733">
        <v>9.0980007721055056</v>
      </c>
      <c r="Z7733">
        <v>17.955379887444028</v>
      </c>
      <c r="AA7733">
        <v>190.63688047703533</v>
      </c>
      <c r="AB7733">
        <v>128.00641324104828</v>
      </c>
      <c r="AC7733">
        <v>0</v>
      </c>
      <c r="AD7733">
        <v>0</v>
      </c>
      <c r="AE7733">
        <v>942.25689515560725</v>
      </c>
    </row>
    <row r="7734" spans="1:31" x14ac:dyDescent="0.25">
      <c r="A7734">
        <v>2434732</v>
      </c>
      <c r="B7734">
        <v>1</v>
      </c>
      <c r="C7734" t="s">
        <v>80</v>
      </c>
      <c r="D7734" t="s">
        <v>108</v>
      </c>
      <c r="E7734" t="s">
        <v>132</v>
      </c>
      <c r="F7734" t="s">
        <v>22094</v>
      </c>
      <c r="G7734" t="s">
        <v>134</v>
      </c>
      <c r="H7734" t="s">
        <v>135</v>
      </c>
      <c r="I7734" t="s">
        <v>136</v>
      </c>
      <c r="J7734" t="s">
        <v>137</v>
      </c>
      <c r="K7734" t="s">
        <v>138</v>
      </c>
      <c r="L7734" t="s">
        <v>22095</v>
      </c>
      <c r="M7734" t="s">
        <v>22096</v>
      </c>
      <c r="N7734">
        <v>3.2819444440000001</v>
      </c>
      <c r="O7734">
        <v>0</v>
      </c>
      <c r="P7734">
        <v>1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0.27527547689919751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0.27527547689919751</v>
      </c>
    </row>
    <row r="7735" spans="1:31" x14ac:dyDescent="0.25">
      <c r="A7735">
        <v>2434981</v>
      </c>
      <c r="B7735">
        <v>1</v>
      </c>
      <c r="C7735" t="s">
        <v>80</v>
      </c>
      <c r="D7735" t="s">
        <v>103</v>
      </c>
      <c r="E7735" t="s">
        <v>178</v>
      </c>
      <c r="F7735" t="s">
        <v>22097</v>
      </c>
      <c r="G7735" t="s">
        <v>143</v>
      </c>
      <c r="H7735" t="s">
        <v>144</v>
      </c>
      <c r="I7735" t="s">
        <v>136</v>
      </c>
      <c r="J7735" t="s">
        <v>137</v>
      </c>
      <c r="K7735" t="s">
        <v>138</v>
      </c>
      <c r="L7735" t="s">
        <v>22098</v>
      </c>
      <c r="M7735" t="s">
        <v>22099</v>
      </c>
      <c r="N7735">
        <v>0.445833333</v>
      </c>
      <c r="O7735">
        <v>0</v>
      </c>
      <c r="P7735">
        <v>0</v>
      </c>
      <c r="Q7735">
        <v>1</v>
      </c>
      <c r="R7735">
        <v>22</v>
      </c>
      <c r="S7735">
        <v>1</v>
      </c>
      <c r="T7735">
        <v>9</v>
      </c>
      <c r="U7735">
        <v>1</v>
      </c>
      <c r="V7735">
        <v>0</v>
      </c>
      <c r="W7735">
        <v>0</v>
      </c>
      <c r="X7735">
        <v>0</v>
      </c>
      <c r="Y7735">
        <v>0.13703151747146253</v>
      </c>
      <c r="Z7735">
        <v>3.0940480216354169</v>
      </c>
      <c r="AA7735">
        <v>7.5641613488000012E-2</v>
      </c>
      <c r="AB7735">
        <v>1.0195563814634223</v>
      </c>
      <c r="AC7735">
        <v>35.916020606997584</v>
      </c>
      <c r="AD7735">
        <v>0</v>
      </c>
      <c r="AE7735">
        <v>40.242298141055883</v>
      </c>
    </row>
    <row r="7736" spans="1:31" x14ac:dyDescent="0.25">
      <c r="A7736">
        <v>2434712</v>
      </c>
      <c r="B7736">
        <v>1</v>
      </c>
      <c r="C7736" t="s">
        <v>81</v>
      </c>
      <c r="D7736" t="s">
        <v>122</v>
      </c>
      <c r="E7736" t="s">
        <v>147</v>
      </c>
      <c r="F7736" t="s">
        <v>22100</v>
      </c>
      <c r="G7736" t="s">
        <v>171</v>
      </c>
      <c r="H7736" t="s">
        <v>135</v>
      </c>
      <c r="I7736" t="s">
        <v>136</v>
      </c>
      <c r="J7736" t="s">
        <v>137</v>
      </c>
      <c r="K7736" t="s">
        <v>138</v>
      </c>
      <c r="L7736" t="s">
        <v>22101</v>
      </c>
      <c r="M7736" t="s">
        <v>22102</v>
      </c>
      <c r="N7736">
        <v>2.403611111</v>
      </c>
      <c r="O7736">
        <v>0</v>
      </c>
      <c r="P7736">
        <v>57</v>
      </c>
      <c r="Q7736">
        <v>0</v>
      </c>
      <c r="R7736">
        <v>0</v>
      </c>
      <c r="S7736">
        <v>0</v>
      </c>
      <c r="T7736">
        <v>1</v>
      </c>
      <c r="U7736">
        <v>0</v>
      </c>
      <c r="V7736">
        <v>0</v>
      </c>
      <c r="W7736">
        <v>0</v>
      </c>
      <c r="X7736">
        <v>32.258804319850718</v>
      </c>
      <c r="Y7736">
        <v>0</v>
      </c>
      <c r="Z7736">
        <v>0</v>
      </c>
      <c r="AA7736">
        <v>0</v>
      </c>
      <c r="AB7736">
        <v>2.6576108440460002</v>
      </c>
      <c r="AC7736">
        <v>0</v>
      </c>
      <c r="AD7736">
        <v>0</v>
      </c>
      <c r="AE7736">
        <v>34.916415163896716</v>
      </c>
    </row>
    <row r="7737" spans="1:31" x14ac:dyDescent="0.25">
      <c r="A7737">
        <v>2434211</v>
      </c>
      <c r="B7737">
        <v>1</v>
      </c>
      <c r="C7737" t="s">
        <v>80</v>
      </c>
      <c r="D7737" t="s">
        <v>99</v>
      </c>
      <c r="E7737" t="s">
        <v>132</v>
      </c>
      <c r="F7737" t="s">
        <v>22103</v>
      </c>
      <c r="G7737" t="s">
        <v>153</v>
      </c>
      <c r="H7737" t="s">
        <v>135</v>
      </c>
      <c r="I7737" t="s">
        <v>136</v>
      </c>
      <c r="J7737" t="s">
        <v>137</v>
      </c>
      <c r="K7737" t="s">
        <v>138</v>
      </c>
      <c r="L7737" t="s">
        <v>22104</v>
      </c>
      <c r="M7737" t="s">
        <v>22105</v>
      </c>
      <c r="N7737">
        <v>3.0508333329999999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1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</row>
    <row r="7738" spans="1:31" x14ac:dyDescent="0.25">
      <c r="A7738">
        <v>2434875</v>
      </c>
      <c r="B7738">
        <v>1</v>
      </c>
      <c r="C7738" t="s">
        <v>81</v>
      </c>
      <c r="D7738" t="s">
        <v>118</v>
      </c>
      <c r="E7738" t="s">
        <v>132</v>
      </c>
      <c r="F7738" t="s">
        <v>22106</v>
      </c>
      <c r="G7738" t="s">
        <v>134</v>
      </c>
      <c r="H7738" t="s">
        <v>135</v>
      </c>
      <c r="I7738" t="s">
        <v>136</v>
      </c>
      <c r="J7738" t="s">
        <v>137</v>
      </c>
      <c r="K7738" t="s">
        <v>138</v>
      </c>
      <c r="L7738" t="s">
        <v>22107</v>
      </c>
      <c r="M7738" t="s">
        <v>22108</v>
      </c>
      <c r="N7738">
        <v>1.9313888880000001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1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0.91830170854966675</v>
      </c>
      <c r="AC7738">
        <v>0</v>
      </c>
      <c r="AD7738">
        <v>0</v>
      </c>
      <c r="AE7738">
        <v>0.91830170854966675</v>
      </c>
    </row>
    <row r="7739" spans="1:31" x14ac:dyDescent="0.25">
      <c r="A7739">
        <v>2434188</v>
      </c>
      <c r="B7739">
        <v>1</v>
      </c>
      <c r="C7739" t="s">
        <v>80</v>
      </c>
      <c r="D7739" t="s">
        <v>96</v>
      </c>
      <c r="E7739" t="s">
        <v>178</v>
      </c>
      <c r="F7739" t="s">
        <v>2520</v>
      </c>
      <c r="G7739" t="s">
        <v>143</v>
      </c>
      <c r="H7739" t="s">
        <v>144</v>
      </c>
      <c r="I7739" t="s">
        <v>136</v>
      </c>
      <c r="J7739" t="s">
        <v>137</v>
      </c>
      <c r="K7739" t="s">
        <v>138</v>
      </c>
      <c r="L7739" t="s">
        <v>22109</v>
      </c>
      <c r="M7739" t="s">
        <v>22110</v>
      </c>
      <c r="N7739">
        <v>1.7966666659999999</v>
      </c>
      <c r="O7739">
        <v>2</v>
      </c>
      <c r="P7739">
        <v>105</v>
      </c>
      <c r="Q7739">
        <v>3</v>
      </c>
      <c r="R7739">
        <v>0</v>
      </c>
      <c r="S7739">
        <v>7</v>
      </c>
      <c r="T7739">
        <v>1</v>
      </c>
      <c r="U7739">
        <v>0</v>
      </c>
      <c r="V7739">
        <v>0</v>
      </c>
      <c r="W7739">
        <v>0.93252688629072</v>
      </c>
      <c r="X7739">
        <v>32.984243812750464</v>
      </c>
      <c r="Y7739">
        <v>2.3512170615914401</v>
      </c>
      <c r="Z7739">
        <v>0</v>
      </c>
      <c r="AA7739">
        <v>122.66418401396773</v>
      </c>
      <c r="AB7739">
        <v>0</v>
      </c>
      <c r="AC7739">
        <v>0</v>
      </c>
      <c r="AD7739">
        <v>0</v>
      </c>
      <c r="AE7739">
        <v>158.93217177460036</v>
      </c>
    </row>
    <row r="7740" spans="1:31" x14ac:dyDescent="0.25">
      <c r="A7740">
        <v>2434998</v>
      </c>
      <c r="B7740">
        <v>1</v>
      </c>
      <c r="C7740" t="s">
        <v>80</v>
      </c>
      <c r="D7740" t="s">
        <v>82</v>
      </c>
      <c r="E7740" t="s">
        <v>132</v>
      </c>
      <c r="F7740" t="s">
        <v>22111</v>
      </c>
      <c r="G7740" t="s">
        <v>134</v>
      </c>
      <c r="H7740" t="s">
        <v>135</v>
      </c>
      <c r="I7740" t="s">
        <v>136</v>
      </c>
      <c r="J7740" t="s">
        <v>137</v>
      </c>
      <c r="K7740" t="s">
        <v>138</v>
      </c>
      <c r="L7740" t="s">
        <v>22112</v>
      </c>
      <c r="M7740" t="s">
        <v>22113</v>
      </c>
      <c r="N7740">
        <v>1.2808333329999999</v>
      </c>
      <c r="O7740">
        <v>0</v>
      </c>
      <c r="P7740">
        <v>1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</row>
    <row r="7741" spans="1:31" x14ac:dyDescent="0.25">
      <c r="A7741">
        <v>2434503</v>
      </c>
      <c r="B7741">
        <v>1</v>
      </c>
      <c r="C7741" t="s">
        <v>80</v>
      </c>
      <c r="D7741" t="s">
        <v>88</v>
      </c>
      <c r="E7741" t="s">
        <v>132</v>
      </c>
      <c r="F7741" t="s">
        <v>18773</v>
      </c>
      <c r="G7741" t="s">
        <v>198</v>
      </c>
      <c r="H7741" t="s">
        <v>135</v>
      </c>
      <c r="I7741" t="s">
        <v>136</v>
      </c>
      <c r="J7741" t="s">
        <v>137</v>
      </c>
      <c r="K7741" t="s">
        <v>138</v>
      </c>
      <c r="L7741" t="s">
        <v>22114</v>
      </c>
      <c r="M7741" t="s">
        <v>22115</v>
      </c>
      <c r="N7741">
        <v>6.9030555549999999</v>
      </c>
      <c r="O7741">
        <v>0</v>
      </c>
      <c r="P7741">
        <v>6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9.606012351327152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9.606012351327152</v>
      </c>
    </row>
    <row r="7742" spans="1:31" x14ac:dyDescent="0.25">
      <c r="A7742">
        <v>2434898</v>
      </c>
      <c r="B7742">
        <v>1</v>
      </c>
      <c r="C7742" t="s">
        <v>80</v>
      </c>
      <c r="D7742" t="s">
        <v>106</v>
      </c>
      <c r="E7742" t="s">
        <v>156</v>
      </c>
      <c r="F7742" t="s">
        <v>7774</v>
      </c>
      <c r="G7742" t="s">
        <v>158</v>
      </c>
      <c r="H7742" t="s">
        <v>135</v>
      </c>
      <c r="I7742" t="s">
        <v>136</v>
      </c>
      <c r="J7742" t="s">
        <v>137</v>
      </c>
      <c r="K7742" t="s">
        <v>138</v>
      </c>
      <c r="L7742" t="s">
        <v>22116</v>
      </c>
      <c r="M7742" t="s">
        <v>22117</v>
      </c>
      <c r="N7742">
        <v>1.0069444439999999</v>
      </c>
      <c r="O7742">
        <v>0</v>
      </c>
      <c r="P7742">
        <v>46</v>
      </c>
      <c r="Q7742">
        <v>0</v>
      </c>
      <c r="R7742">
        <v>1</v>
      </c>
      <c r="S7742">
        <v>0</v>
      </c>
      <c r="T7742">
        <v>4</v>
      </c>
      <c r="U7742">
        <v>0</v>
      </c>
      <c r="V7742">
        <v>0</v>
      </c>
      <c r="W7742">
        <v>0</v>
      </c>
      <c r="X7742">
        <v>6.3192252039129277</v>
      </c>
      <c r="Y7742">
        <v>0</v>
      </c>
      <c r="Z7742">
        <v>7.0249491977777783E-5</v>
      </c>
      <c r="AA7742">
        <v>0</v>
      </c>
      <c r="AB7742">
        <v>2.5905971307984244</v>
      </c>
      <c r="AC7742">
        <v>0</v>
      </c>
      <c r="AD7742">
        <v>0</v>
      </c>
      <c r="AE7742">
        <v>8.9098925842033303</v>
      </c>
    </row>
    <row r="7743" spans="1:31" x14ac:dyDescent="0.25">
      <c r="A7743">
        <v>2434374</v>
      </c>
      <c r="B7743">
        <v>1</v>
      </c>
      <c r="C7743" t="s">
        <v>80</v>
      </c>
      <c r="D7743" t="s">
        <v>96</v>
      </c>
      <c r="E7743" t="s">
        <v>229</v>
      </c>
      <c r="F7743" t="s">
        <v>22118</v>
      </c>
      <c r="G7743" t="s">
        <v>143</v>
      </c>
      <c r="H7743" t="s">
        <v>144</v>
      </c>
      <c r="I7743" t="s">
        <v>136</v>
      </c>
      <c r="J7743" t="s">
        <v>137</v>
      </c>
      <c r="K7743" t="s">
        <v>138</v>
      </c>
      <c r="L7743" t="s">
        <v>22119</v>
      </c>
      <c r="M7743" t="s">
        <v>22120</v>
      </c>
      <c r="N7743">
        <v>0.78194444399999996</v>
      </c>
      <c r="O7743">
        <v>0</v>
      </c>
      <c r="P7743">
        <v>0</v>
      </c>
      <c r="Q7743">
        <v>3</v>
      </c>
      <c r="R7743">
        <v>0</v>
      </c>
      <c r="S7743">
        <v>11</v>
      </c>
      <c r="T7743">
        <v>0</v>
      </c>
      <c r="U7743">
        <v>2</v>
      </c>
      <c r="V7743">
        <v>0</v>
      </c>
      <c r="W7743">
        <v>0</v>
      </c>
      <c r="X7743">
        <v>0</v>
      </c>
      <c r="Y7743">
        <v>13.986917541392621</v>
      </c>
      <c r="Z7743">
        <v>0</v>
      </c>
      <c r="AA7743">
        <v>75.560459231322938</v>
      </c>
      <c r="AB7743">
        <v>0</v>
      </c>
      <c r="AC7743">
        <v>162.50849612768855</v>
      </c>
      <c r="AD7743">
        <v>0</v>
      </c>
      <c r="AE7743">
        <v>252.0558729004041</v>
      </c>
    </row>
    <row r="7744" spans="1:31" x14ac:dyDescent="0.25">
      <c r="A7744">
        <v>2434457</v>
      </c>
      <c r="B7744">
        <v>1</v>
      </c>
      <c r="C7744" t="s">
        <v>80</v>
      </c>
      <c r="D7744" t="s">
        <v>97</v>
      </c>
      <c r="E7744" t="s">
        <v>132</v>
      </c>
      <c r="F7744" t="s">
        <v>22121</v>
      </c>
      <c r="G7744" t="s">
        <v>134</v>
      </c>
      <c r="H7744" t="s">
        <v>135</v>
      </c>
      <c r="I7744" t="s">
        <v>136</v>
      </c>
      <c r="J7744" t="s">
        <v>137</v>
      </c>
      <c r="K7744" t="s">
        <v>138</v>
      </c>
      <c r="L7744" t="s">
        <v>22122</v>
      </c>
      <c r="M7744" t="s">
        <v>22123</v>
      </c>
      <c r="N7744">
        <v>2.860833333</v>
      </c>
      <c r="O7744">
        <v>0</v>
      </c>
      <c r="P7744">
        <v>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21.8833499443416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21.8833499443416</v>
      </c>
    </row>
    <row r="7745" spans="1:31" x14ac:dyDescent="0.25">
      <c r="A7745">
        <v>2434958</v>
      </c>
      <c r="B7745">
        <v>1</v>
      </c>
      <c r="C7745" t="s">
        <v>80</v>
      </c>
      <c r="D7745" t="s">
        <v>103</v>
      </c>
      <c r="E7745" t="s">
        <v>132</v>
      </c>
      <c r="F7745" t="s">
        <v>22124</v>
      </c>
      <c r="G7745" t="s">
        <v>134</v>
      </c>
      <c r="H7745" t="s">
        <v>135</v>
      </c>
      <c r="I7745" t="s">
        <v>136</v>
      </c>
      <c r="J7745" t="s">
        <v>137</v>
      </c>
      <c r="K7745" t="s">
        <v>138</v>
      </c>
      <c r="L7745" t="s">
        <v>22125</v>
      </c>
      <c r="M7745" t="s">
        <v>22126</v>
      </c>
      <c r="N7745">
        <v>1.2947222220000001</v>
      </c>
      <c r="O7745">
        <v>0</v>
      </c>
      <c r="P7745">
        <v>2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0.51326506005582218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0.51326506005582218</v>
      </c>
    </row>
    <row r="7746" spans="1:31" x14ac:dyDescent="0.25">
      <c r="A7746">
        <v>2434420</v>
      </c>
      <c r="B7746">
        <v>1</v>
      </c>
      <c r="C7746" t="s">
        <v>81</v>
      </c>
      <c r="D7746" t="s">
        <v>122</v>
      </c>
      <c r="E7746" t="s">
        <v>178</v>
      </c>
      <c r="F7746" t="s">
        <v>179</v>
      </c>
      <c r="G7746" t="s">
        <v>143</v>
      </c>
      <c r="H7746" t="s">
        <v>144</v>
      </c>
      <c r="I7746" t="s">
        <v>136</v>
      </c>
      <c r="J7746" t="s">
        <v>137</v>
      </c>
      <c r="K7746" t="s">
        <v>138</v>
      </c>
      <c r="L7746" t="s">
        <v>22127</v>
      </c>
      <c r="M7746" t="s">
        <v>22128</v>
      </c>
      <c r="N7746">
        <v>1.396111111</v>
      </c>
      <c r="O7746">
        <v>15</v>
      </c>
      <c r="P7746">
        <v>792</v>
      </c>
      <c r="Q7746">
        <v>71</v>
      </c>
      <c r="R7746">
        <v>39</v>
      </c>
      <c r="S7746">
        <v>17</v>
      </c>
      <c r="T7746">
        <v>46</v>
      </c>
      <c r="U7746">
        <v>0</v>
      </c>
      <c r="V7746">
        <v>1</v>
      </c>
      <c r="W7746">
        <v>3.7483472447420101</v>
      </c>
      <c r="X7746">
        <v>157.05081800126632</v>
      </c>
      <c r="Y7746">
        <v>91.907159134815345</v>
      </c>
      <c r="Z7746">
        <v>12.50046912328003</v>
      </c>
      <c r="AA7746">
        <v>109.81600831049546</v>
      </c>
      <c r="AB7746">
        <v>100.70301825790735</v>
      </c>
      <c r="AC7746">
        <v>0</v>
      </c>
      <c r="AD7746">
        <v>0.86621557289533324</v>
      </c>
      <c r="AE7746">
        <v>476.59203564540184</v>
      </c>
    </row>
    <row r="7747" spans="1:31" x14ac:dyDescent="0.25">
      <c r="A7747">
        <v>2434666</v>
      </c>
      <c r="B7747">
        <v>1</v>
      </c>
      <c r="C7747" t="s">
        <v>80</v>
      </c>
      <c r="D7747" t="s">
        <v>82</v>
      </c>
      <c r="E7747" t="s">
        <v>132</v>
      </c>
      <c r="F7747" t="s">
        <v>22129</v>
      </c>
      <c r="G7747" t="s">
        <v>198</v>
      </c>
      <c r="H7747" t="s">
        <v>135</v>
      </c>
      <c r="I7747" t="s">
        <v>136</v>
      </c>
      <c r="J7747" t="s">
        <v>137</v>
      </c>
      <c r="K7747" t="s">
        <v>138</v>
      </c>
      <c r="L7747" t="s">
        <v>22130</v>
      </c>
      <c r="M7747" t="s">
        <v>22131</v>
      </c>
      <c r="N7747">
        <v>4.9963888880000003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2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0.86111913314987176</v>
      </c>
      <c r="AC7747">
        <v>0</v>
      </c>
      <c r="AD7747">
        <v>0</v>
      </c>
      <c r="AE7747">
        <v>0.86111913314987176</v>
      </c>
    </row>
    <row r="7748" spans="1:31" x14ac:dyDescent="0.25">
      <c r="A7748">
        <v>2434271</v>
      </c>
      <c r="B7748">
        <v>1</v>
      </c>
      <c r="C7748" t="s">
        <v>80</v>
      </c>
      <c r="D7748" t="s">
        <v>82</v>
      </c>
      <c r="E7748" t="s">
        <v>161</v>
      </c>
      <c r="F7748" t="s">
        <v>22132</v>
      </c>
      <c r="G7748" t="s">
        <v>187</v>
      </c>
      <c r="H7748" t="s">
        <v>144</v>
      </c>
      <c r="I7748" t="s">
        <v>136</v>
      </c>
      <c r="J7748" t="s">
        <v>137</v>
      </c>
      <c r="K7748" t="s">
        <v>164</v>
      </c>
      <c r="L7748" t="s">
        <v>22133</v>
      </c>
      <c r="M7748" t="s">
        <v>22134</v>
      </c>
      <c r="N7748">
        <v>3.1755555549999999</v>
      </c>
      <c r="O7748">
        <v>0</v>
      </c>
      <c r="P7748">
        <v>1576</v>
      </c>
      <c r="Q7748">
        <v>0</v>
      </c>
      <c r="R7748">
        <v>0</v>
      </c>
      <c r="S7748">
        <v>0</v>
      </c>
      <c r="T7748">
        <v>591</v>
      </c>
      <c r="U7748">
        <v>0</v>
      </c>
      <c r="V7748">
        <v>0</v>
      </c>
      <c r="W7748">
        <v>0</v>
      </c>
      <c r="X7748">
        <v>1748.8050129328049</v>
      </c>
      <c r="Y7748">
        <v>0</v>
      </c>
      <c r="Z7748">
        <v>0</v>
      </c>
      <c r="AA7748">
        <v>0</v>
      </c>
      <c r="AB7748">
        <v>3162.1895557237481</v>
      </c>
      <c r="AC7748">
        <v>0</v>
      </c>
      <c r="AD7748">
        <v>0</v>
      </c>
      <c r="AE7748">
        <v>4910.9945686565534</v>
      </c>
    </row>
    <row r="7749" spans="1:31" x14ac:dyDescent="0.25">
      <c r="A7749">
        <v>2434812</v>
      </c>
      <c r="B7749">
        <v>1</v>
      </c>
      <c r="C7749" t="s">
        <v>80</v>
      </c>
      <c r="D7749" t="s">
        <v>103</v>
      </c>
      <c r="E7749" t="s">
        <v>161</v>
      </c>
      <c r="F7749" t="s">
        <v>22135</v>
      </c>
      <c r="G7749" t="s">
        <v>256</v>
      </c>
      <c r="H7749" t="s">
        <v>144</v>
      </c>
      <c r="I7749" t="s">
        <v>136</v>
      </c>
      <c r="J7749" t="s">
        <v>137</v>
      </c>
      <c r="K7749" t="s">
        <v>138</v>
      </c>
      <c r="L7749" t="s">
        <v>22136</v>
      </c>
      <c r="M7749" t="s">
        <v>22137</v>
      </c>
      <c r="N7749">
        <v>1.3105555550000001</v>
      </c>
      <c r="O7749">
        <v>0</v>
      </c>
      <c r="P7749">
        <v>57</v>
      </c>
      <c r="Q7749">
        <v>0</v>
      </c>
      <c r="R7749">
        <v>4</v>
      </c>
      <c r="S7749">
        <v>0</v>
      </c>
      <c r="T7749">
        <v>5</v>
      </c>
      <c r="U7749">
        <v>0</v>
      </c>
      <c r="V7749">
        <v>0</v>
      </c>
      <c r="W7749">
        <v>0</v>
      </c>
      <c r="X7749">
        <v>22.832039579751097</v>
      </c>
      <c r="Y7749">
        <v>0</v>
      </c>
      <c r="Z7749">
        <v>1.9185204951591603</v>
      </c>
      <c r="AA7749">
        <v>0</v>
      </c>
      <c r="AB7749">
        <v>2.6052222148734594</v>
      </c>
      <c r="AC7749">
        <v>0</v>
      </c>
      <c r="AD7749">
        <v>0</v>
      </c>
      <c r="AE7749">
        <v>27.355782289783718</v>
      </c>
    </row>
    <row r="7750" spans="1:31" x14ac:dyDescent="0.25">
      <c r="A7750">
        <v>2434463</v>
      </c>
      <c r="B7750">
        <v>1</v>
      </c>
      <c r="C7750" t="s">
        <v>81</v>
      </c>
      <c r="D7750" t="s">
        <v>127</v>
      </c>
      <c r="E7750" t="s">
        <v>156</v>
      </c>
      <c r="F7750" t="s">
        <v>22138</v>
      </c>
      <c r="G7750" t="s">
        <v>158</v>
      </c>
      <c r="H7750" t="s">
        <v>135</v>
      </c>
      <c r="I7750" t="s">
        <v>136</v>
      </c>
      <c r="J7750" t="s">
        <v>137</v>
      </c>
      <c r="K7750" t="s">
        <v>138</v>
      </c>
      <c r="L7750" t="s">
        <v>22139</v>
      </c>
      <c r="M7750" t="s">
        <v>22140</v>
      </c>
      <c r="N7750">
        <v>4.0794444439999999</v>
      </c>
      <c r="O7750">
        <v>0</v>
      </c>
      <c r="P7750">
        <v>0</v>
      </c>
      <c r="Q7750">
        <v>0</v>
      </c>
      <c r="R7750">
        <v>15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</row>
    <row r="7751" spans="1:31" x14ac:dyDescent="0.25">
      <c r="A7751">
        <v>2434772</v>
      </c>
      <c r="B7751">
        <v>1</v>
      </c>
      <c r="C7751" t="s">
        <v>80</v>
      </c>
      <c r="D7751" t="s">
        <v>92</v>
      </c>
      <c r="E7751" t="s">
        <v>178</v>
      </c>
      <c r="F7751" t="s">
        <v>22141</v>
      </c>
      <c r="G7751" t="s">
        <v>439</v>
      </c>
      <c r="H7751" t="s">
        <v>144</v>
      </c>
      <c r="I7751" t="s">
        <v>136</v>
      </c>
      <c r="J7751" t="s">
        <v>137</v>
      </c>
      <c r="K7751" t="s">
        <v>138</v>
      </c>
      <c r="L7751" t="s">
        <v>22142</v>
      </c>
      <c r="M7751" t="s">
        <v>22143</v>
      </c>
      <c r="N7751">
        <v>3.6575000000000002</v>
      </c>
      <c r="O7751">
        <v>5</v>
      </c>
      <c r="P7751">
        <v>474</v>
      </c>
      <c r="Q7751">
        <v>1</v>
      </c>
      <c r="R7751">
        <v>0</v>
      </c>
      <c r="S7751">
        <v>0</v>
      </c>
      <c r="T7751">
        <v>5</v>
      </c>
      <c r="U7751">
        <v>0</v>
      </c>
      <c r="V7751">
        <v>0</v>
      </c>
      <c r="W7751">
        <v>178.05387241864139</v>
      </c>
      <c r="X7751">
        <v>272.21442321321871</v>
      </c>
      <c r="Y7751">
        <v>0</v>
      </c>
      <c r="Z7751">
        <v>0</v>
      </c>
      <c r="AA7751">
        <v>0</v>
      </c>
      <c r="AB7751">
        <v>6.1724200555914166</v>
      </c>
      <c r="AC7751">
        <v>0</v>
      </c>
      <c r="AD7751">
        <v>0</v>
      </c>
      <c r="AE7751">
        <v>456.44071568745153</v>
      </c>
    </row>
    <row r="7752" spans="1:31" x14ac:dyDescent="0.25">
      <c r="A7752">
        <v>2434437</v>
      </c>
      <c r="B7752">
        <v>1</v>
      </c>
      <c r="C7752" t="s">
        <v>80</v>
      </c>
      <c r="D7752" t="s">
        <v>90</v>
      </c>
      <c r="E7752" t="s">
        <v>156</v>
      </c>
      <c r="F7752" t="s">
        <v>21909</v>
      </c>
      <c r="G7752" t="s">
        <v>158</v>
      </c>
      <c r="H7752" t="s">
        <v>135</v>
      </c>
      <c r="I7752" t="s">
        <v>136</v>
      </c>
      <c r="J7752" t="s">
        <v>137</v>
      </c>
      <c r="K7752" t="s">
        <v>138</v>
      </c>
      <c r="L7752" t="s">
        <v>22144</v>
      </c>
      <c r="M7752" t="s">
        <v>22145</v>
      </c>
      <c r="N7752">
        <v>1.5933333329999999</v>
      </c>
      <c r="O7752">
        <v>0</v>
      </c>
      <c r="P7752">
        <v>727</v>
      </c>
      <c r="Q7752">
        <v>0</v>
      </c>
      <c r="R7752">
        <v>0</v>
      </c>
      <c r="S7752">
        <v>0</v>
      </c>
      <c r="T7752">
        <v>42</v>
      </c>
      <c r="U7752">
        <v>0</v>
      </c>
      <c r="V7752">
        <v>0</v>
      </c>
      <c r="W7752">
        <v>0</v>
      </c>
      <c r="X7752">
        <v>268.69680029312735</v>
      </c>
      <c r="Y7752">
        <v>0</v>
      </c>
      <c r="Z7752">
        <v>0</v>
      </c>
      <c r="AA7752">
        <v>0</v>
      </c>
      <c r="AB7752">
        <v>79.851974548112466</v>
      </c>
      <c r="AC7752">
        <v>0</v>
      </c>
      <c r="AD7752">
        <v>0</v>
      </c>
      <c r="AE7752">
        <v>348.54877484123983</v>
      </c>
    </row>
    <row r="7753" spans="1:31" x14ac:dyDescent="0.25">
      <c r="A7753">
        <v>2434337</v>
      </c>
      <c r="B7753">
        <v>1</v>
      </c>
      <c r="C7753" t="s">
        <v>81</v>
      </c>
      <c r="D7753" t="s">
        <v>114</v>
      </c>
      <c r="E7753" t="s">
        <v>141</v>
      </c>
      <c r="F7753" t="s">
        <v>22146</v>
      </c>
      <c r="G7753" t="s">
        <v>143</v>
      </c>
      <c r="H7753" t="s">
        <v>144</v>
      </c>
      <c r="I7753" t="s">
        <v>136</v>
      </c>
      <c r="J7753" t="s">
        <v>137</v>
      </c>
      <c r="K7753" t="s">
        <v>138</v>
      </c>
      <c r="L7753" t="s">
        <v>22147</v>
      </c>
      <c r="M7753" t="s">
        <v>22148</v>
      </c>
      <c r="N7753">
        <v>0.16277777700000001</v>
      </c>
      <c r="O7753">
        <v>5</v>
      </c>
      <c r="P7753">
        <v>759</v>
      </c>
      <c r="Q7753">
        <v>1</v>
      </c>
      <c r="R7753">
        <v>19</v>
      </c>
      <c r="S7753">
        <v>6</v>
      </c>
      <c r="T7753">
        <v>79</v>
      </c>
      <c r="U7753">
        <v>0</v>
      </c>
      <c r="V7753">
        <v>0</v>
      </c>
      <c r="W7753">
        <v>0.19953214635316668</v>
      </c>
      <c r="X7753">
        <v>12.260155071466491</v>
      </c>
      <c r="Y7753">
        <v>0</v>
      </c>
      <c r="Z7753">
        <v>0.24916997982934258</v>
      </c>
      <c r="AA7753">
        <v>4.4872956149464418</v>
      </c>
      <c r="AB7753">
        <v>5.6605645737590349</v>
      </c>
      <c r="AC7753">
        <v>0</v>
      </c>
      <c r="AD7753">
        <v>0</v>
      </c>
      <c r="AE7753">
        <v>22.856717386354479</v>
      </c>
    </row>
    <row r="7754" spans="1:31" x14ac:dyDescent="0.25">
      <c r="A7754">
        <v>2434400</v>
      </c>
      <c r="B7754">
        <v>1</v>
      </c>
      <c r="C7754" t="s">
        <v>80</v>
      </c>
      <c r="D7754" t="s">
        <v>100</v>
      </c>
      <c r="E7754" t="s">
        <v>178</v>
      </c>
      <c r="F7754" t="s">
        <v>12115</v>
      </c>
      <c r="G7754" t="s">
        <v>143</v>
      </c>
      <c r="H7754" t="s">
        <v>144</v>
      </c>
      <c r="I7754" t="s">
        <v>330</v>
      </c>
      <c r="J7754" t="s">
        <v>137</v>
      </c>
      <c r="K7754" t="s">
        <v>138</v>
      </c>
      <c r="L7754" t="s">
        <v>22149</v>
      </c>
      <c r="M7754" t="s">
        <v>22150</v>
      </c>
      <c r="N7754">
        <v>2.7777769999999999E-3</v>
      </c>
      <c r="O7754">
        <v>6</v>
      </c>
      <c r="P7754">
        <v>15335</v>
      </c>
      <c r="Q7754">
        <v>5</v>
      </c>
      <c r="R7754">
        <v>354</v>
      </c>
      <c r="S7754">
        <v>32</v>
      </c>
      <c r="T7754">
        <v>1440</v>
      </c>
      <c r="U7754">
        <v>3</v>
      </c>
      <c r="V7754">
        <v>0</v>
      </c>
      <c r="W7754">
        <v>0.20656515893237498</v>
      </c>
      <c r="X7754">
        <v>7.9078658122605923</v>
      </c>
      <c r="Y7754">
        <v>2.2189340745333335E-2</v>
      </c>
      <c r="Z7754">
        <v>9.4780320375975016E-2</v>
      </c>
      <c r="AA7754">
        <v>0.71986127697937241</v>
      </c>
      <c r="AB7754">
        <v>4.4677227779105424</v>
      </c>
      <c r="AC7754">
        <v>0.7185305192241056</v>
      </c>
      <c r="AD7754">
        <v>0</v>
      </c>
      <c r="AE7754">
        <v>14.137515206428295</v>
      </c>
    </row>
    <row r="7755" spans="1:31" x14ac:dyDescent="0.25">
      <c r="A7755">
        <v>2434978</v>
      </c>
      <c r="B7755">
        <v>1</v>
      </c>
      <c r="C7755" t="s">
        <v>80</v>
      </c>
      <c r="D7755" t="s">
        <v>85</v>
      </c>
      <c r="E7755" t="s">
        <v>147</v>
      </c>
      <c r="F7755" t="s">
        <v>21663</v>
      </c>
      <c r="G7755" t="s">
        <v>171</v>
      </c>
      <c r="H7755" t="s">
        <v>135</v>
      </c>
      <c r="I7755" t="s">
        <v>136</v>
      </c>
      <c r="J7755" t="s">
        <v>137</v>
      </c>
      <c r="K7755" t="s">
        <v>138</v>
      </c>
      <c r="L7755" t="s">
        <v>22151</v>
      </c>
      <c r="M7755" t="s">
        <v>22152</v>
      </c>
      <c r="N7755">
        <v>1.2736111109999999</v>
      </c>
      <c r="O7755">
        <v>0</v>
      </c>
      <c r="P7755">
        <v>166</v>
      </c>
      <c r="Q7755">
        <v>0</v>
      </c>
      <c r="R7755">
        <v>0</v>
      </c>
      <c r="S7755">
        <v>0</v>
      </c>
      <c r="T7755">
        <v>5</v>
      </c>
      <c r="U7755">
        <v>0</v>
      </c>
      <c r="V7755">
        <v>0</v>
      </c>
      <c r="W7755">
        <v>0</v>
      </c>
      <c r="X7755">
        <v>45.656014670135576</v>
      </c>
      <c r="Y7755">
        <v>0</v>
      </c>
      <c r="Z7755">
        <v>0</v>
      </c>
      <c r="AA7755">
        <v>0</v>
      </c>
      <c r="AB7755">
        <v>0.2727847757298445</v>
      </c>
      <c r="AC7755">
        <v>0</v>
      </c>
      <c r="AD7755">
        <v>0</v>
      </c>
      <c r="AE7755">
        <v>45.928799445865423</v>
      </c>
    </row>
    <row r="7756" spans="1:31" x14ac:dyDescent="0.25">
      <c r="A7756">
        <v>2434543</v>
      </c>
      <c r="B7756">
        <v>1</v>
      </c>
      <c r="C7756" t="s">
        <v>81</v>
      </c>
      <c r="D7756" t="s">
        <v>122</v>
      </c>
      <c r="E7756" t="s">
        <v>141</v>
      </c>
      <c r="F7756" t="s">
        <v>1059</v>
      </c>
      <c r="G7756" t="s">
        <v>143</v>
      </c>
      <c r="H7756" t="s">
        <v>144</v>
      </c>
      <c r="I7756" t="s">
        <v>136</v>
      </c>
      <c r="J7756" t="s">
        <v>137</v>
      </c>
      <c r="K7756" t="s">
        <v>138</v>
      </c>
      <c r="L7756" t="s">
        <v>22153</v>
      </c>
      <c r="M7756" t="s">
        <v>22154</v>
      </c>
      <c r="N7756">
        <v>0.97250000000000003</v>
      </c>
      <c r="O7756">
        <v>2</v>
      </c>
      <c r="P7756">
        <v>3001</v>
      </c>
      <c r="Q7756">
        <v>59</v>
      </c>
      <c r="R7756">
        <v>123</v>
      </c>
      <c r="S7756">
        <v>12</v>
      </c>
      <c r="T7756">
        <v>324</v>
      </c>
      <c r="U7756">
        <v>2</v>
      </c>
      <c r="V7756">
        <v>1</v>
      </c>
      <c r="W7756">
        <v>0.42465747823858335</v>
      </c>
      <c r="X7756">
        <v>500.70879232413387</v>
      </c>
      <c r="Y7756">
        <v>53.825552591242449</v>
      </c>
      <c r="Z7756">
        <v>17.403081738625414</v>
      </c>
      <c r="AA7756">
        <v>165.29493865412269</v>
      </c>
      <c r="AB7756">
        <v>282.68402977913553</v>
      </c>
      <c r="AC7756">
        <v>76.933317763611171</v>
      </c>
      <c r="AD7756">
        <v>175.72795499686137</v>
      </c>
      <c r="AE7756">
        <v>1273.0023253259712</v>
      </c>
    </row>
    <row r="7757" spans="1:31" x14ac:dyDescent="0.25">
      <c r="A7757">
        <v>2434692</v>
      </c>
      <c r="B7757">
        <v>1</v>
      </c>
      <c r="C7757" t="s">
        <v>81</v>
      </c>
      <c r="D7757" t="s">
        <v>120</v>
      </c>
      <c r="E7757" t="s">
        <v>141</v>
      </c>
      <c r="F7757" t="s">
        <v>8916</v>
      </c>
      <c r="G7757" t="s">
        <v>143</v>
      </c>
      <c r="H7757" t="s">
        <v>144</v>
      </c>
      <c r="I7757" t="s">
        <v>136</v>
      </c>
      <c r="J7757" t="s">
        <v>137</v>
      </c>
      <c r="K7757" t="s">
        <v>138</v>
      </c>
      <c r="L7757" t="s">
        <v>22155</v>
      </c>
      <c r="M7757" t="s">
        <v>22156</v>
      </c>
      <c r="N7757">
        <v>1.889444444</v>
      </c>
      <c r="O7757">
        <v>0</v>
      </c>
      <c r="P7757">
        <v>0</v>
      </c>
      <c r="Q7757">
        <v>55</v>
      </c>
      <c r="R7757">
        <v>34</v>
      </c>
      <c r="S7757">
        <v>2</v>
      </c>
      <c r="T7757">
        <v>2</v>
      </c>
      <c r="U7757">
        <v>1</v>
      </c>
      <c r="V7757">
        <v>0</v>
      </c>
      <c r="W7757">
        <v>0</v>
      </c>
      <c r="X7757">
        <v>0</v>
      </c>
      <c r="Y7757">
        <v>2.9812107028878527</v>
      </c>
      <c r="Z7757">
        <v>0</v>
      </c>
      <c r="AA7757">
        <v>29.505723697267786</v>
      </c>
      <c r="AB7757">
        <v>3.5153503288527332</v>
      </c>
      <c r="AC7757">
        <v>192.93713834836035</v>
      </c>
      <c r="AD7757">
        <v>0</v>
      </c>
      <c r="AE7757">
        <v>228.93942307736873</v>
      </c>
    </row>
    <row r="7758" spans="1:31" x14ac:dyDescent="0.25">
      <c r="A7758">
        <v>2434835</v>
      </c>
      <c r="B7758">
        <v>1</v>
      </c>
      <c r="C7758" t="s">
        <v>81</v>
      </c>
      <c r="D7758" t="s">
        <v>127</v>
      </c>
      <c r="E7758" t="s">
        <v>132</v>
      </c>
      <c r="F7758" t="s">
        <v>22157</v>
      </c>
      <c r="G7758" t="s">
        <v>153</v>
      </c>
      <c r="H7758" t="s">
        <v>135</v>
      </c>
      <c r="I7758" t="s">
        <v>136</v>
      </c>
      <c r="J7758" t="s">
        <v>137</v>
      </c>
      <c r="K7758" t="s">
        <v>138</v>
      </c>
      <c r="L7758" t="s">
        <v>22158</v>
      </c>
      <c r="M7758" t="s">
        <v>22159</v>
      </c>
      <c r="N7758">
        <v>0.69027777700000004</v>
      </c>
      <c r="O7758">
        <v>0</v>
      </c>
      <c r="P7758">
        <v>13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2.1264352513721527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2.1264352513721527</v>
      </c>
    </row>
    <row r="7759" spans="1:31" x14ac:dyDescent="0.25">
      <c r="A7759">
        <v>2434443</v>
      </c>
      <c r="B7759">
        <v>1</v>
      </c>
      <c r="C7759" t="s">
        <v>80</v>
      </c>
      <c r="D7759" t="s">
        <v>83</v>
      </c>
      <c r="E7759" t="s">
        <v>132</v>
      </c>
      <c r="F7759" t="s">
        <v>22160</v>
      </c>
      <c r="G7759" t="s">
        <v>134</v>
      </c>
      <c r="H7759" t="s">
        <v>135</v>
      </c>
      <c r="I7759" t="s">
        <v>136</v>
      </c>
      <c r="J7759" t="s">
        <v>137</v>
      </c>
      <c r="K7759" t="s">
        <v>138</v>
      </c>
      <c r="L7759" t="s">
        <v>22161</v>
      </c>
      <c r="M7759" t="s">
        <v>22162</v>
      </c>
      <c r="N7759">
        <v>0.94916666599999999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4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6.8858194604588805</v>
      </c>
      <c r="AC7759">
        <v>0</v>
      </c>
      <c r="AD7759">
        <v>0</v>
      </c>
      <c r="AE7759">
        <v>6.8858194604588805</v>
      </c>
    </row>
    <row r="7760" spans="1:31" x14ac:dyDescent="0.25">
      <c r="A7760">
        <v>2434237</v>
      </c>
      <c r="B7760">
        <v>1</v>
      </c>
      <c r="C7760" t="s">
        <v>80</v>
      </c>
      <c r="D7760" t="s">
        <v>98</v>
      </c>
      <c r="E7760" t="s">
        <v>141</v>
      </c>
      <c r="F7760" t="s">
        <v>9693</v>
      </c>
      <c r="G7760" t="s">
        <v>143</v>
      </c>
      <c r="H7760" t="s">
        <v>144</v>
      </c>
      <c r="I7760" t="s">
        <v>136</v>
      </c>
      <c r="J7760" t="s">
        <v>137</v>
      </c>
      <c r="K7760" t="s">
        <v>138</v>
      </c>
      <c r="L7760" t="s">
        <v>22163</v>
      </c>
      <c r="M7760" t="s">
        <v>22164</v>
      </c>
      <c r="N7760">
        <v>0.74638888800000003</v>
      </c>
      <c r="O7760">
        <v>0</v>
      </c>
      <c r="P7760">
        <v>200</v>
      </c>
      <c r="Q7760">
        <v>0</v>
      </c>
      <c r="R7760">
        <v>72</v>
      </c>
      <c r="S7760">
        <v>2</v>
      </c>
      <c r="T7760">
        <v>53</v>
      </c>
      <c r="U7760">
        <v>0</v>
      </c>
      <c r="V7760">
        <v>0</v>
      </c>
      <c r="W7760">
        <v>0</v>
      </c>
      <c r="X7760">
        <v>56.665379822011481</v>
      </c>
      <c r="Y7760">
        <v>0</v>
      </c>
      <c r="Z7760">
        <v>12.809008712825895</v>
      </c>
      <c r="AA7760">
        <v>6.8442263611117333</v>
      </c>
      <c r="AB7760">
        <v>27.598088321983944</v>
      </c>
      <c r="AC7760">
        <v>0</v>
      </c>
      <c r="AD7760">
        <v>0</v>
      </c>
      <c r="AE7760">
        <v>103.91670321793305</v>
      </c>
    </row>
    <row r="7761" spans="1:31" x14ac:dyDescent="0.25">
      <c r="A7761">
        <v>2434260</v>
      </c>
      <c r="B7761">
        <v>1</v>
      </c>
      <c r="C7761" t="s">
        <v>80</v>
      </c>
      <c r="D7761" t="s">
        <v>107</v>
      </c>
      <c r="E7761" t="s">
        <v>132</v>
      </c>
      <c r="F7761" t="s">
        <v>22165</v>
      </c>
      <c r="G7761" t="s">
        <v>198</v>
      </c>
      <c r="H7761" t="s">
        <v>135</v>
      </c>
      <c r="I7761" t="s">
        <v>136</v>
      </c>
      <c r="J7761" t="s">
        <v>137</v>
      </c>
      <c r="K7761" t="s">
        <v>138</v>
      </c>
      <c r="L7761" t="s">
        <v>22166</v>
      </c>
      <c r="M7761" t="s">
        <v>22167</v>
      </c>
      <c r="N7761">
        <v>1.770277777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1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0.51911606321226</v>
      </c>
      <c r="AC7761">
        <v>0</v>
      </c>
      <c r="AD7761">
        <v>0</v>
      </c>
      <c r="AE7761">
        <v>0.51911606321226</v>
      </c>
    </row>
    <row r="7762" spans="1:31" x14ac:dyDescent="0.25">
      <c r="A7762">
        <v>2434283</v>
      </c>
      <c r="B7762">
        <v>1</v>
      </c>
      <c r="C7762" t="s">
        <v>80</v>
      </c>
      <c r="D7762" t="s">
        <v>95</v>
      </c>
      <c r="E7762" t="s">
        <v>132</v>
      </c>
      <c r="F7762" t="s">
        <v>22168</v>
      </c>
      <c r="G7762" t="s">
        <v>153</v>
      </c>
      <c r="H7762" t="s">
        <v>135</v>
      </c>
      <c r="I7762" t="s">
        <v>136</v>
      </c>
      <c r="J7762" t="s">
        <v>137</v>
      </c>
      <c r="K7762" t="s">
        <v>138</v>
      </c>
      <c r="L7762" t="s">
        <v>22169</v>
      </c>
      <c r="M7762" t="s">
        <v>22170</v>
      </c>
      <c r="N7762">
        <v>0.97305555499999996</v>
      </c>
      <c r="O7762">
        <v>0</v>
      </c>
      <c r="P7762">
        <v>13</v>
      </c>
      <c r="Q7762">
        <v>0</v>
      </c>
      <c r="R7762">
        <v>0</v>
      </c>
      <c r="S7762">
        <v>0</v>
      </c>
      <c r="T7762">
        <v>4</v>
      </c>
      <c r="U7762">
        <v>0</v>
      </c>
      <c r="V7762">
        <v>0</v>
      </c>
      <c r="W7762">
        <v>0</v>
      </c>
      <c r="X7762">
        <v>4.1762998685084582</v>
      </c>
      <c r="Y7762">
        <v>0</v>
      </c>
      <c r="Z7762">
        <v>0</v>
      </c>
      <c r="AA7762">
        <v>0</v>
      </c>
      <c r="AB7762">
        <v>4.3769364813544893</v>
      </c>
      <c r="AC7762">
        <v>0</v>
      </c>
      <c r="AD7762">
        <v>0</v>
      </c>
      <c r="AE7762">
        <v>8.5532363498629476</v>
      </c>
    </row>
    <row r="7763" spans="1:31" x14ac:dyDescent="0.25">
      <c r="A7763">
        <v>2434469</v>
      </c>
      <c r="B7763">
        <v>1</v>
      </c>
      <c r="C7763" t="s">
        <v>80</v>
      </c>
      <c r="D7763" t="s">
        <v>110</v>
      </c>
      <c r="E7763" t="s">
        <v>132</v>
      </c>
      <c r="F7763" t="s">
        <v>22171</v>
      </c>
      <c r="G7763" t="s">
        <v>134</v>
      </c>
      <c r="H7763" t="s">
        <v>135</v>
      </c>
      <c r="I7763" t="s">
        <v>136</v>
      </c>
      <c r="J7763" t="s">
        <v>137</v>
      </c>
      <c r="K7763" t="s">
        <v>138</v>
      </c>
      <c r="L7763" t="s">
        <v>22172</v>
      </c>
      <c r="M7763" t="s">
        <v>21973</v>
      </c>
      <c r="N7763">
        <v>3.798611111</v>
      </c>
      <c r="O7763">
        <v>0</v>
      </c>
      <c r="P7763">
        <v>13</v>
      </c>
      <c r="Q7763">
        <v>0</v>
      </c>
      <c r="R7763">
        <v>0</v>
      </c>
      <c r="S7763">
        <v>0</v>
      </c>
      <c r="T7763">
        <v>1</v>
      </c>
      <c r="U7763">
        <v>0</v>
      </c>
      <c r="V7763">
        <v>0</v>
      </c>
      <c r="W7763">
        <v>0</v>
      </c>
      <c r="X7763">
        <v>9.9225876415960421</v>
      </c>
      <c r="Y7763">
        <v>0</v>
      </c>
      <c r="Z7763">
        <v>0</v>
      </c>
      <c r="AA7763">
        <v>0</v>
      </c>
      <c r="AB7763">
        <v>0.9081270916160451</v>
      </c>
      <c r="AC7763">
        <v>0</v>
      </c>
      <c r="AD7763">
        <v>0</v>
      </c>
      <c r="AE7763">
        <v>10.830714733212087</v>
      </c>
    </row>
    <row r="7764" spans="1:31" x14ac:dyDescent="0.25">
      <c r="A7764">
        <v>2434575</v>
      </c>
      <c r="B7764">
        <v>1</v>
      </c>
      <c r="C7764" t="s">
        <v>80</v>
      </c>
      <c r="D7764" t="s">
        <v>103</v>
      </c>
      <c r="E7764" t="s">
        <v>290</v>
      </c>
      <c r="F7764" t="s">
        <v>22173</v>
      </c>
      <c r="G7764" t="s">
        <v>308</v>
      </c>
      <c r="H7764" t="s">
        <v>135</v>
      </c>
      <c r="I7764" t="s">
        <v>136</v>
      </c>
      <c r="J7764" t="s">
        <v>137</v>
      </c>
      <c r="K7764" t="s">
        <v>138</v>
      </c>
      <c r="L7764" t="s">
        <v>22174</v>
      </c>
      <c r="M7764" t="s">
        <v>22175</v>
      </c>
      <c r="N7764">
        <v>0.90861111100000003</v>
      </c>
      <c r="O7764">
        <v>0</v>
      </c>
      <c r="P7764">
        <v>19</v>
      </c>
      <c r="Q7764">
        <v>0</v>
      </c>
      <c r="R7764">
        <v>0</v>
      </c>
      <c r="S7764">
        <v>0</v>
      </c>
      <c r="T7764">
        <v>5</v>
      </c>
      <c r="U7764">
        <v>0</v>
      </c>
      <c r="V7764">
        <v>0</v>
      </c>
      <c r="W7764">
        <v>0</v>
      </c>
      <c r="X7764">
        <v>3.7353853051237298</v>
      </c>
      <c r="Y7764">
        <v>0</v>
      </c>
      <c r="Z7764">
        <v>0</v>
      </c>
      <c r="AA7764">
        <v>0</v>
      </c>
      <c r="AB7764">
        <v>3.7335443913533055</v>
      </c>
      <c r="AC7764">
        <v>0</v>
      </c>
      <c r="AD7764">
        <v>0</v>
      </c>
      <c r="AE7764">
        <v>7.4689296964770353</v>
      </c>
    </row>
    <row r="7765" spans="1:31" x14ac:dyDescent="0.25">
      <c r="A7765">
        <v>2446268</v>
      </c>
      <c r="B7765">
        <v>1</v>
      </c>
      <c r="C7765" t="s">
        <v>80</v>
      </c>
      <c r="D7765" t="s">
        <v>95</v>
      </c>
      <c r="E7765" t="s">
        <v>141</v>
      </c>
      <c r="F7765" t="s">
        <v>22176</v>
      </c>
      <c r="G7765" t="s">
        <v>175</v>
      </c>
      <c r="H7765" t="s">
        <v>144</v>
      </c>
      <c r="I7765" t="s">
        <v>136</v>
      </c>
      <c r="J7765" t="s">
        <v>137</v>
      </c>
      <c r="K7765" t="s">
        <v>138</v>
      </c>
      <c r="L7765" t="s">
        <v>22177</v>
      </c>
      <c r="M7765" t="s">
        <v>22178</v>
      </c>
      <c r="N7765">
        <v>4.0333333329999999</v>
      </c>
      <c r="O7765">
        <v>2</v>
      </c>
      <c r="P7765">
        <v>1018</v>
      </c>
      <c r="Q7765">
        <v>15</v>
      </c>
      <c r="R7765">
        <v>15</v>
      </c>
      <c r="S7765">
        <v>10</v>
      </c>
      <c r="T7765">
        <v>63</v>
      </c>
      <c r="U7765">
        <v>0</v>
      </c>
      <c r="V7765">
        <v>0</v>
      </c>
      <c r="W7765">
        <v>3.5489631117708669</v>
      </c>
      <c r="X7765">
        <v>323.02760461666782</v>
      </c>
      <c r="Y7765">
        <v>43.455685327049686</v>
      </c>
      <c r="Z7765">
        <v>3.1723850102587994</v>
      </c>
      <c r="AA7765">
        <v>469.44580437698806</v>
      </c>
      <c r="AB7765">
        <v>282.05330785089899</v>
      </c>
      <c r="AC7765">
        <v>0</v>
      </c>
      <c r="AD7765">
        <v>0</v>
      </c>
      <c r="AE7765">
        <v>1124.7037502936344</v>
      </c>
    </row>
    <row r="7766" spans="1:31" x14ac:dyDescent="0.25">
      <c r="A7766">
        <v>2434423</v>
      </c>
      <c r="B7766">
        <v>1</v>
      </c>
      <c r="C7766" t="s">
        <v>80</v>
      </c>
      <c r="D7766" t="s">
        <v>103</v>
      </c>
      <c r="E7766" t="s">
        <v>132</v>
      </c>
      <c r="F7766" t="s">
        <v>22179</v>
      </c>
      <c r="G7766" t="s">
        <v>134</v>
      </c>
      <c r="H7766" t="s">
        <v>135</v>
      </c>
      <c r="I7766" t="s">
        <v>136</v>
      </c>
      <c r="J7766" t="s">
        <v>137</v>
      </c>
      <c r="K7766" t="s">
        <v>138</v>
      </c>
      <c r="L7766" t="s">
        <v>22180</v>
      </c>
      <c r="M7766" t="s">
        <v>22181</v>
      </c>
      <c r="N7766">
        <v>0.79166666600000002</v>
      </c>
      <c r="O7766">
        <v>0</v>
      </c>
      <c r="P7766">
        <v>1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0.14273868748379998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0.14273868748379998</v>
      </c>
    </row>
    <row r="7767" spans="1:31" x14ac:dyDescent="0.25">
      <c r="A7767">
        <v>2434964</v>
      </c>
      <c r="B7767">
        <v>1</v>
      </c>
      <c r="C7767" t="s">
        <v>80</v>
      </c>
      <c r="D7767" t="s">
        <v>99</v>
      </c>
      <c r="E7767" t="s">
        <v>132</v>
      </c>
      <c r="F7767" t="s">
        <v>22182</v>
      </c>
      <c r="G7767" t="s">
        <v>134</v>
      </c>
      <c r="H7767" t="s">
        <v>135</v>
      </c>
      <c r="I7767" t="s">
        <v>136</v>
      </c>
      <c r="J7767" t="s">
        <v>137</v>
      </c>
      <c r="K7767" t="s">
        <v>138</v>
      </c>
      <c r="L7767" t="s">
        <v>22183</v>
      </c>
      <c r="M7767" t="s">
        <v>22184</v>
      </c>
      <c r="N7767">
        <v>1.028333333</v>
      </c>
      <c r="O7767">
        <v>0</v>
      </c>
      <c r="P7767">
        <v>1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7.7022443025764997E-2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7.7022443025764997E-2</v>
      </c>
    </row>
    <row r="7768" spans="1:31" x14ac:dyDescent="0.25">
      <c r="A7768">
        <v>2434323</v>
      </c>
      <c r="B7768">
        <v>1</v>
      </c>
      <c r="C7768" t="s">
        <v>81</v>
      </c>
      <c r="D7768" t="s">
        <v>118</v>
      </c>
      <c r="E7768" t="s">
        <v>161</v>
      </c>
      <c r="F7768" t="s">
        <v>22185</v>
      </c>
      <c r="G7768" t="s">
        <v>187</v>
      </c>
      <c r="H7768" t="s">
        <v>144</v>
      </c>
      <c r="I7768" t="s">
        <v>136</v>
      </c>
      <c r="J7768" t="s">
        <v>137</v>
      </c>
      <c r="K7768" t="s">
        <v>164</v>
      </c>
      <c r="L7768" t="s">
        <v>22186</v>
      </c>
      <c r="M7768" t="s">
        <v>22187</v>
      </c>
      <c r="N7768">
        <v>1.5522222219999999</v>
      </c>
      <c r="O7768">
        <v>0</v>
      </c>
      <c r="P7768">
        <v>549</v>
      </c>
      <c r="Q7768">
        <v>0</v>
      </c>
      <c r="R7768">
        <v>1</v>
      </c>
      <c r="S7768">
        <v>0</v>
      </c>
      <c r="T7768">
        <v>29</v>
      </c>
      <c r="U7768">
        <v>0</v>
      </c>
      <c r="V7768">
        <v>0</v>
      </c>
      <c r="W7768">
        <v>0</v>
      </c>
      <c r="X7768">
        <v>222.80928232496845</v>
      </c>
      <c r="Y7768">
        <v>0</v>
      </c>
      <c r="Z7768">
        <v>0</v>
      </c>
      <c r="AA7768">
        <v>0</v>
      </c>
      <c r="AB7768">
        <v>25.653925805961595</v>
      </c>
      <c r="AC7768">
        <v>0</v>
      </c>
      <c r="AD7768">
        <v>0</v>
      </c>
      <c r="AE7768">
        <v>248.46320813093004</v>
      </c>
    </row>
    <row r="7769" spans="1:31" x14ac:dyDescent="0.25">
      <c r="A7769">
        <v>2434861</v>
      </c>
      <c r="B7769">
        <v>1</v>
      </c>
      <c r="C7769" t="s">
        <v>80</v>
      </c>
      <c r="D7769" t="s">
        <v>85</v>
      </c>
      <c r="E7769" t="s">
        <v>147</v>
      </c>
      <c r="F7769" t="s">
        <v>2714</v>
      </c>
      <c r="G7769" t="s">
        <v>171</v>
      </c>
      <c r="H7769" t="s">
        <v>135</v>
      </c>
      <c r="I7769" t="s">
        <v>136</v>
      </c>
      <c r="J7769" t="s">
        <v>137</v>
      </c>
      <c r="K7769" t="s">
        <v>138</v>
      </c>
      <c r="L7769" t="s">
        <v>22188</v>
      </c>
      <c r="M7769" t="s">
        <v>22189</v>
      </c>
      <c r="N7769">
        <v>0.79500000000000004</v>
      </c>
      <c r="O7769">
        <v>0</v>
      </c>
      <c r="P7769">
        <v>81</v>
      </c>
      <c r="Q7769">
        <v>0</v>
      </c>
      <c r="R7769">
        <v>0</v>
      </c>
      <c r="S7769">
        <v>0</v>
      </c>
      <c r="T7769">
        <v>13</v>
      </c>
      <c r="U7769">
        <v>0</v>
      </c>
      <c r="V7769">
        <v>0</v>
      </c>
      <c r="W7769">
        <v>0</v>
      </c>
      <c r="X7769">
        <v>23.827795415795407</v>
      </c>
      <c r="Y7769">
        <v>0</v>
      </c>
      <c r="Z7769">
        <v>0</v>
      </c>
      <c r="AA7769">
        <v>0</v>
      </c>
      <c r="AB7769">
        <v>7.3920310213535316</v>
      </c>
      <c r="AC7769">
        <v>0</v>
      </c>
      <c r="AD7769">
        <v>0</v>
      </c>
      <c r="AE7769">
        <v>31.219826437148939</v>
      </c>
    </row>
    <row r="7770" spans="1:31" x14ac:dyDescent="0.25">
      <c r="A7770">
        <v>2434177</v>
      </c>
      <c r="B7770">
        <v>1</v>
      </c>
      <c r="C7770" t="s">
        <v>81</v>
      </c>
      <c r="D7770" t="s">
        <v>112</v>
      </c>
      <c r="E7770" t="s">
        <v>178</v>
      </c>
      <c r="F7770" t="s">
        <v>22190</v>
      </c>
      <c r="G7770" t="s">
        <v>143</v>
      </c>
      <c r="H7770" t="s">
        <v>144</v>
      </c>
      <c r="I7770" t="s">
        <v>136</v>
      </c>
      <c r="J7770" t="s">
        <v>137</v>
      </c>
      <c r="K7770" t="s">
        <v>138</v>
      </c>
      <c r="L7770" t="s">
        <v>22191</v>
      </c>
      <c r="M7770" t="s">
        <v>22192</v>
      </c>
      <c r="N7770">
        <v>0.4975</v>
      </c>
      <c r="O7770">
        <v>5</v>
      </c>
      <c r="P7770">
        <v>956</v>
      </c>
      <c r="Q7770">
        <v>105</v>
      </c>
      <c r="R7770">
        <v>322</v>
      </c>
      <c r="S7770">
        <v>14</v>
      </c>
      <c r="T7770">
        <v>109</v>
      </c>
      <c r="U7770">
        <v>1</v>
      </c>
      <c r="V7770">
        <v>0</v>
      </c>
      <c r="W7770">
        <v>0.28467218816662498</v>
      </c>
      <c r="X7770">
        <v>61.328374041744482</v>
      </c>
      <c r="Y7770">
        <v>15.990861594847681</v>
      </c>
      <c r="Z7770">
        <v>7.3142104320856127</v>
      </c>
      <c r="AA7770">
        <v>32.490483514492638</v>
      </c>
      <c r="AB7770">
        <v>16.02855720883327</v>
      </c>
      <c r="AC7770">
        <v>6.6473194411876495</v>
      </c>
      <c r="AD7770">
        <v>0</v>
      </c>
      <c r="AE7770">
        <v>140.08447842135797</v>
      </c>
    </row>
    <row r="7771" spans="1:31" x14ac:dyDescent="0.25">
      <c r="A7771">
        <v>2434867</v>
      </c>
      <c r="B7771">
        <v>1</v>
      </c>
      <c r="C7771" t="s">
        <v>80</v>
      </c>
      <c r="D7771" t="s">
        <v>101</v>
      </c>
      <c r="E7771" t="s">
        <v>147</v>
      </c>
      <c r="F7771" t="s">
        <v>7332</v>
      </c>
      <c r="G7771" t="s">
        <v>175</v>
      </c>
      <c r="H7771" t="s">
        <v>135</v>
      </c>
      <c r="I7771" t="s">
        <v>136</v>
      </c>
      <c r="J7771" t="s">
        <v>137</v>
      </c>
      <c r="K7771" t="s">
        <v>138</v>
      </c>
      <c r="L7771" t="s">
        <v>22193</v>
      </c>
      <c r="M7771" t="s">
        <v>22194</v>
      </c>
      <c r="N7771">
        <v>0.87194444400000004</v>
      </c>
      <c r="O7771">
        <v>0</v>
      </c>
      <c r="P7771">
        <v>3</v>
      </c>
      <c r="Q7771">
        <v>0</v>
      </c>
      <c r="R7771">
        <v>0</v>
      </c>
      <c r="S7771">
        <v>0</v>
      </c>
      <c r="T7771">
        <v>4</v>
      </c>
      <c r="U7771">
        <v>0</v>
      </c>
      <c r="V7771">
        <v>0</v>
      </c>
      <c r="W7771">
        <v>0</v>
      </c>
      <c r="X7771">
        <v>1.3505929644015107</v>
      </c>
      <c r="Y7771">
        <v>0</v>
      </c>
      <c r="Z7771">
        <v>0</v>
      </c>
      <c r="AA7771">
        <v>0</v>
      </c>
      <c r="AB7771">
        <v>6.9395782242926236</v>
      </c>
      <c r="AC7771">
        <v>0</v>
      </c>
      <c r="AD7771">
        <v>0</v>
      </c>
      <c r="AE7771">
        <v>8.2901711886941349</v>
      </c>
    </row>
    <row r="7772" spans="1:31" x14ac:dyDescent="0.25">
      <c r="A7772">
        <v>2434632</v>
      </c>
      <c r="B7772">
        <v>1</v>
      </c>
      <c r="C7772" t="s">
        <v>80</v>
      </c>
      <c r="D7772" t="s">
        <v>93</v>
      </c>
      <c r="E7772" t="s">
        <v>147</v>
      </c>
      <c r="F7772" t="s">
        <v>22195</v>
      </c>
      <c r="G7772" t="s">
        <v>1901</v>
      </c>
      <c r="H7772" t="s">
        <v>135</v>
      </c>
      <c r="I7772" t="s">
        <v>136</v>
      </c>
      <c r="J7772" t="s">
        <v>137</v>
      </c>
      <c r="K7772" t="s">
        <v>138</v>
      </c>
      <c r="L7772" t="s">
        <v>22196</v>
      </c>
      <c r="M7772" t="s">
        <v>22197</v>
      </c>
      <c r="N7772">
        <v>6.284444444</v>
      </c>
      <c r="O7772">
        <v>0</v>
      </c>
      <c r="P7772">
        <v>0</v>
      </c>
      <c r="Q7772">
        <v>0</v>
      </c>
      <c r="R7772">
        <v>7</v>
      </c>
      <c r="S7772">
        <v>0</v>
      </c>
      <c r="T7772">
        <v>4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</row>
    <row r="7773" spans="1:31" x14ac:dyDescent="0.25">
      <c r="A7773">
        <v>2434532</v>
      </c>
      <c r="B7773">
        <v>1</v>
      </c>
      <c r="C7773" t="s">
        <v>80</v>
      </c>
      <c r="D7773" t="s">
        <v>102</v>
      </c>
      <c r="E7773" t="s">
        <v>178</v>
      </c>
      <c r="F7773" t="s">
        <v>22198</v>
      </c>
      <c r="G7773" t="s">
        <v>439</v>
      </c>
      <c r="H7773" t="s">
        <v>144</v>
      </c>
      <c r="I7773" t="s">
        <v>136</v>
      </c>
      <c r="J7773" t="s">
        <v>137</v>
      </c>
      <c r="K7773" t="s">
        <v>138</v>
      </c>
      <c r="L7773" t="s">
        <v>22199</v>
      </c>
      <c r="M7773" t="s">
        <v>22200</v>
      </c>
      <c r="N7773">
        <v>1.830833333</v>
      </c>
      <c r="O7773">
        <v>0</v>
      </c>
      <c r="P7773">
        <v>659</v>
      </c>
      <c r="Q7773">
        <v>40</v>
      </c>
      <c r="R7773">
        <v>126</v>
      </c>
      <c r="S7773">
        <v>17</v>
      </c>
      <c r="T7773">
        <v>78</v>
      </c>
      <c r="U7773">
        <v>0</v>
      </c>
      <c r="V7773">
        <v>0</v>
      </c>
      <c r="W7773">
        <v>0</v>
      </c>
      <c r="X7773">
        <v>232.66937039405815</v>
      </c>
      <c r="Y7773">
        <v>118.24856272400457</v>
      </c>
      <c r="Z7773">
        <v>28.874451840515682</v>
      </c>
      <c r="AA7773">
        <v>124.13954734680253</v>
      </c>
      <c r="AB7773">
        <v>130.59293895978809</v>
      </c>
      <c r="AC7773">
        <v>0</v>
      </c>
      <c r="AD7773">
        <v>0</v>
      </c>
      <c r="AE7773">
        <v>634.52487126516905</v>
      </c>
    </row>
    <row r="7774" spans="1:31" x14ac:dyDescent="0.25">
      <c r="A7774">
        <v>2434303</v>
      </c>
      <c r="B7774">
        <v>1</v>
      </c>
      <c r="C7774" t="s">
        <v>80</v>
      </c>
      <c r="D7774" t="s">
        <v>89</v>
      </c>
      <c r="E7774" t="s">
        <v>161</v>
      </c>
      <c r="F7774" t="s">
        <v>22201</v>
      </c>
      <c r="G7774" t="s">
        <v>1428</v>
      </c>
      <c r="H7774" t="s">
        <v>144</v>
      </c>
      <c r="I7774" t="s">
        <v>136</v>
      </c>
      <c r="J7774" t="s">
        <v>137</v>
      </c>
      <c r="K7774" t="s">
        <v>138</v>
      </c>
      <c r="L7774" t="s">
        <v>22202</v>
      </c>
      <c r="M7774" t="s">
        <v>22203</v>
      </c>
      <c r="N7774">
        <v>3.1783333329999999</v>
      </c>
      <c r="O7774">
        <v>0</v>
      </c>
      <c r="P7774">
        <v>29</v>
      </c>
      <c r="Q7774">
        <v>0</v>
      </c>
      <c r="R7774">
        <v>1</v>
      </c>
      <c r="S7774">
        <v>0</v>
      </c>
      <c r="T7774">
        <v>118</v>
      </c>
      <c r="U7774">
        <v>0</v>
      </c>
      <c r="V7774">
        <v>0</v>
      </c>
      <c r="W7774">
        <v>0</v>
      </c>
      <c r="X7774">
        <v>150.26443139484175</v>
      </c>
      <c r="Y7774">
        <v>0</v>
      </c>
      <c r="Z7774">
        <v>0</v>
      </c>
      <c r="AA7774">
        <v>0</v>
      </c>
      <c r="AB7774">
        <v>410.67381685234437</v>
      </c>
      <c r="AC7774">
        <v>0</v>
      </c>
      <c r="AD7774">
        <v>0</v>
      </c>
      <c r="AE7774">
        <v>560.93824824718615</v>
      </c>
    </row>
    <row r="7775" spans="1:31" x14ac:dyDescent="0.25">
      <c r="A7775">
        <v>2434695</v>
      </c>
      <c r="B7775">
        <v>1</v>
      </c>
      <c r="C7775" t="s">
        <v>80</v>
      </c>
      <c r="D7775" t="s">
        <v>100</v>
      </c>
      <c r="E7775" t="s">
        <v>156</v>
      </c>
      <c r="F7775" t="s">
        <v>22204</v>
      </c>
      <c r="G7775" t="s">
        <v>158</v>
      </c>
      <c r="H7775" t="s">
        <v>135</v>
      </c>
      <c r="I7775" t="s">
        <v>136</v>
      </c>
      <c r="J7775" t="s">
        <v>137</v>
      </c>
      <c r="K7775" t="s">
        <v>138</v>
      </c>
      <c r="L7775" t="s">
        <v>22205</v>
      </c>
      <c r="M7775" t="s">
        <v>22206</v>
      </c>
      <c r="N7775">
        <v>1.9883333329999999</v>
      </c>
      <c r="O7775">
        <v>0</v>
      </c>
      <c r="P7775">
        <v>281</v>
      </c>
      <c r="Q7775">
        <v>0</v>
      </c>
      <c r="R7775">
        <v>18</v>
      </c>
      <c r="S7775">
        <v>0</v>
      </c>
      <c r="T7775">
        <v>30</v>
      </c>
      <c r="U7775">
        <v>0</v>
      </c>
      <c r="V7775">
        <v>0</v>
      </c>
      <c r="W7775">
        <v>0</v>
      </c>
      <c r="X7775">
        <v>159.55181771332616</v>
      </c>
      <c r="Y7775">
        <v>0</v>
      </c>
      <c r="Z7775">
        <v>8.4996259793220208</v>
      </c>
      <c r="AA7775">
        <v>0</v>
      </c>
      <c r="AB7775">
        <v>28.831309849491543</v>
      </c>
      <c r="AC7775">
        <v>0</v>
      </c>
      <c r="AD7775">
        <v>0</v>
      </c>
      <c r="AE7775">
        <v>196.88275354213971</v>
      </c>
    </row>
    <row r="7776" spans="1:31" x14ac:dyDescent="0.25">
      <c r="A7776">
        <v>2434489</v>
      </c>
      <c r="B7776">
        <v>1</v>
      </c>
      <c r="C7776" t="s">
        <v>80</v>
      </c>
      <c r="D7776" t="s">
        <v>111</v>
      </c>
      <c r="E7776" t="s">
        <v>132</v>
      </c>
      <c r="F7776" t="s">
        <v>22207</v>
      </c>
      <c r="G7776" t="s">
        <v>198</v>
      </c>
      <c r="H7776" t="s">
        <v>135</v>
      </c>
      <c r="I7776" t="s">
        <v>136</v>
      </c>
      <c r="J7776" t="s">
        <v>137</v>
      </c>
      <c r="K7776" t="s">
        <v>138</v>
      </c>
      <c r="L7776" t="s">
        <v>22208</v>
      </c>
      <c r="M7776" t="s">
        <v>22209</v>
      </c>
      <c r="N7776">
        <v>1.19</v>
      </c>
      <c r="O7776">
        <v>0</v>
      </c>
      <c r="P7776">
        <v>5</v>
      </c>
      <c r="Q7776">
        <v>0</v>
      </c>
      <c r="R7776">
        <v>0</v>
      </c>
      <c r="S7776">
        <v>0</v>
      </c>
      <c r="T7776">
        <v>2</v>
      </c>
      <c r="U7776">
        <v>0</v>
      </c>
      <c r="V7776">
        <v>0</v>
      </c>
      <c r="W7776">
        <v>0</v>
      </c>
      <c r="X7776">
        <v>1.3838569877973752</v>
      </c>
      <c r="Y7776">
        <v>0</v>
      </c>
      <c r="Z7776">
        <v>0</v>
      </c>
      <c r="AA7776">
        <v>0</v>
      </c>
      <c r="AB7776">
        <v>11.44148393098174</v>
      </c>
      <c r="AC7776">
        <v>0</v>
      </c>
      <c r="AD7776">
        <v>0</v>
      </c>
      <c r="AE7776">
        <v>12.825340918779116</v>
      </c>
    </row>
    <row r="7777" spans="1:31" x14ac:dyDescent="0.25">
      <c r="A7777">
        <v>2434346</v>
      </c>
      <c r="B7777">
        <v>1</v>
      </c>
      <c r="C7777" t="s">
        <v>80</v>
      </c>
      <c r="D7777" t="s">
        <v>89</v>
      </c>
      <c r="E7777" t="s">
        <v>147</v>
      </c>
      <c r="F7777" t="s">
        <v>22210</v>
      </c>
      <c r="G7777" t="s">
        <v>355</v>
      </c>
      <c r="H7777" t="s">
        <v>135</v>
      </c>
      <c r="I7777" t="s">
        <v>136</v>
      </c>
      <c r="J7777" t="s">
        <v>137</v>
      </c>
      <c r="K7777" t="s">
        <v>164</v>
      </c>
      <c r="L7777" t="s">
        <v>22211</v>
      </c>
      <c r="M7777" t="s">
        <v>22212</v>
      </c>
      <c r="N7777">
        <v>1.166666666</v>
      </c>
      <c r="O7777">
        <v>0</v>
      </c>
      <c r="P7777">
        <v>25</v>
      </c>
      <c r="Q7777">
        <v>0</v>
      </c>
      <c r="R7777">
        <v>0</v>
      </c>
      <c r="S7777">
        <v>0</v>
      </c>
      <c r="T7777">
        <v>6</v>
      </c>
      <c r="U7777">
        <v>0</v>
      </c>
      <c r="V7777">
        <v>0</v>
      </c>
      <c r="W7777">
        <v>0</v>
      </c>
      <c r="X7777">
        <v>44.203296562833515</v>
      </c>
      <c r="Y7777">
        <v>0</v>
      </c>
      <c r="Z7777">
        <v>0</v>
      </c>
      <c r="AA7777">
        <v>0</v>
      </c>
      <c r="AB7777">
        <v>7.9918934003799995</v>
      </c>
      <c r="AC7777">
        <v>0</v>
      </c>
      <c r="AD7777">
        <v>0</v>
      </c>
      <c r="AE7777">
        <v>52.195189963213515</v>
      </c>
    </row>
    <row r="7778" spans="1:31" x14ac:dyDescent="0.25">
      <c r="A7778">
        <v>2434197</v>
      </c>
      <c r="B7778">
        <v>1</v>
      </c>
      <c r="C7778" t="s">
        <v>80</v>
      </c>
      <c r="D7778" t="s">
        <v>82</v>
      </c>
      <c r="E7778" t="s">
        <v>161</v>
      </c>
      <c r="F7778" t="s">
        <v>22213</v>
      </c>
      <c r="G7778" t="s">
        <v>163</v>
      </c>
      <c r="H7778" t="s">
        <v>144</v>
      </c>
      <c r="I7778" t="s">
        <v>136</v>
      </c>
      <c r="J7778" t="s">
        <v>137</v>
      </c>
      <c r="K7778" t="s">
        <v>138</v>
      </c>
      <c r="L7778" t="s">
        <v>22214</v>
      </c>
      <c r="M7778" t="s">
        <v>22215</v>
      </c>
      <c r="N7778">
        <v>0.59361111099999997</v>
      </c>
      <c r="O7778">
        <v>0</v>
      </c>
      <c r="P7778">
        <v>255</v>
      </c>
      <c r="Q7778">
        <v>0</v>
      </c>
      <c r="R7778">
        <v>0</v>
      </c>
      <c r="S7778">
        <v>1</v>
      </c>
      <c r="T7778">
        <v>297</v>
      </c>
      <c r="U7778">
        <v>0</v>
      </c>
      <c r="V7778">
        <v>2</v>
      </c>
      <c r="W7778">
        <v>0</v>
      </c>
      <c r="X7778">
        <v>47.11434876606716</v>
      </c>
      <c r="Y7778">
        <v>0</v>
      </c>
      <c r="Z7778">
        <v>0</v>
      </c>
      <c r="AA7778">
        <v>12.762491721579613</v>
      </c>
      <c r="AB7778">
        <v>194.74089422298852</v>
      </c>
      <c r="AC7778">
        <v>0</v>
      </c>
      <c r="AD7778">
        <v>6.3849386479793875</v>
      </c>
      <c r="AE7778">
        <v>261.00267335861469</v>
      </c>
    </row>
    <row r="7779" spans="1:31" x14ac:dyDescent="0.25">
      <c r="A7779">
        <v>2434738</v>
      </c>
      <c r="B7779">
        <v>1</v>
      </c>
      <c r="C7779" t="s">
        <v>80</v>
      </c>
      <c r="D7779" t="s">
        <v>82</v>
      </c>
      <c r="E7779" t="s">
        <v>132</v>
      </c>
      <c r="F7779" t="s">
        <v>22216</v>
      </c>
      <c r="G7779" t="s">
        <v>134</v>
      </c>
      <c r="H7779" t="s">
        <v>135</v>
      </c>
      <c r="I7779" t="s">
        <v>136</v>
      </c>
      <c r="J7779" t="s">
        <v>137</v>
      </c>
      <c r="K7779" t="s">
        <v>138</v>
      </c>
      <c r="L7779" t="s">
        <v>22217</v>
      </c>
      <c r="M7779" t="s">
        <v>22218</v>
      </c>
      <c r="N7779">
        <v>1.6488888880000001</v>
      </c>
      <c r="O7779">
        <v>0</v>
      </c>
      <c r="P7779">
        <v>3</v>
      </c>
      <c r="Q7779">
        <v>0</v>
      </c>
      <c r="R7779">
        <v>0</v>
      </c>
      <c r="S7779">
        <v>0</v>
      </c>
      <c r="T7779">
        <v>1</v>
      </c>
      <c r="U7779">
        <v>0</v>
      </c>
      <c r="V7779">
        <v>0</v>
      </c>
      <c r="W7779">
        <v>0</v>
      </c>
      <c r="X7779">
        <v>1.8163355656618601</v>
      </c>
      <c r="Y7779">
        <v>0</v>
      </c>
      <c r="Z7779">
        <v>0</v>
      </c>
      <c r="AA7779">
        <v>0</v>
      </c>
      <c r="AB7779">
        <v>1.9263377268113335E-2</v>
      </c>
      <c r="AC7779">
        <v>0</v>
      </c>
      <c r="AD7779">
        <v>0</v>
      </c>
      <c r="AE7779">
        <v>1.8355989429299733</v>
      </c>
    </row>
    <row r="7780" spans="1:31" x14ac:dyDescent="0.25">
      <c r="A7780">
        <v>2434927</v>
      </c>
      <c r="B7780">
        <v>1</v>
      </c>
      <c r="C7780" t="s">
        <v>81</v>
      </c>
      <c r="D7780" t="s">
        <v>113</v>
      </c>
      <c r="E7780" t="s">
        <v>156</v>
      </c>
      <c r="F7780" t="s">
        <v>22219</v>
      </c>
      <c r="G7780" t="s">
        <v>158</v>
      </c>
      <c r="H7780" t="s">
        <v>135</v>
      </c>
      <c r="I7780" t="s">
        <v>136</v>
      </c>
      <c r="J7780" t="s">
        <v>137</v>
      </c>
      <c r="K7780" t="s">
        <v>138</v>
      </c>
      <c r="L7780" t="s">
        <v>22220</v>
      </c>
      <c r="M7780" t="s">
        <v>22221</v>
      </c>
      <c r="N7780">
        <v>2.039722222</v>
      </c>
      <c r="O7780">
        <v>0</v>
      </c>
      <c r="P7780">
        <v>171</v>
      </c>
      <c r="Q7780">
        <v>0</v>
      </c>
      <c r="R7780">
        <v>4</v>
      </c>
      <c r="S7780">
        <v>0</v>
      </c>
      <c r="T7780">
        <v>14</v>
      </c>
      <c r="U7780">
        <v>0</v>
      </c>
      <c r="V7780">
        <v>0</v>
      </c>
      <c r="W7780">
        <v>0</v>
      </c>
      <c r="X7780">
        <v>101.37558983501013</v>
      </c>
      <c r="Y7780">
        <v>0</v>
      </c>
      <c r="Z7780">
        <v>0</v>
      </c>
      <c r="AA7780">
        <v>0</v>
      </c>
      <c r="AB7780">
        <v>16.127849153666638</v>
      </c>
      <c r="AC7780">
        <v>0</v>
      </c>
      <c r="AD7780">
        <v>0</v>
      </c>
      <c r="AE7780">
        <v>117.50343898867678</v>
      </c>
    </row>
    <row r="7781" spans="1:31" x14ac:dyDescent="0.25">
      <c r="A7781">
        <v>2434595</v>
      </c>
      <c r="B7781">
        <v>1</v>
      </c>
      <c r="C7781" t="s">
        <v>80</v>
      </c>
      <c r="D7781" t="s">
        <v>104</v>
      </c>
      <c r="E7781" t="s">
        <v>141</v>
      </c>
      <c r="F7781" t="s">
        <v>5924</v>
      </c>
      <c r="G7781" t="s">
        <v>256</v>
      </c>
      <c r="H7781" t="s">
        <v>144</v>
      </c>
      <c r="I7781" t="s">
        <v>136</v>
      </c>
      <c r="J7781" t="s">
        <v>137</v>
      </c>
      <c r="K7781" t="s">
        <v>138</v>
      </c>
      <c r="L7781" t="s">
        <v>22222</v>
      </c>
      <c r="M7781" t="s">
        <v>22223</v>
      </c>
      <c r="N7781">
        <v>5.2136111109999996</v>
      </c>
      <c r="O7781">
        <v>3</v>
      </c>
      <c r="P7781">
        <v>196</v>
      </c>
      <c r="Q7781">
        <v>19</v>
      </c>
      <c r="R7781">
        <v>244</v>
      </c>
      <c r="S7781">
        <v>14</v>
      </c>
      <c r="T7781">
        <v>75</v>
      </c>
      <c r="U7781">
        <v>4</v>
      </c>
      <c r="V7781">
        <v>0</v>
      </c>
      <c r="W7781">
        <v>168.31507384826941</v>
      </c>
      <c r="X7781">
        <v>437.455467670041</v>
      </c>
      <c r="Y7781">
        <v>30.595252650754666</v>
      </c>
      <c r="Z7781">
        <v>92.421349490782987</v>
      </c>
      <c r="AA7781">
        <v>1784.7783852568668</v>
      </c>
      <c r="AB7781">
        <v>369.35343230798259</v>
      </c>
      <c r="AC7781">
        <v>993.25418698593285</v>
      </c>
      <c r="AD7781">
        <v>0</v>
      </c>
      <c r="AE7781">
        <v>3876.1731482106302</v>
      </c>
    </row>
    <row r="7782" spans="1:31" x14ac:dyDescent="0.25">
      <c r="A7782">
        <v>2434240</v>
      </c>
      <c r="B7782">
        <v>1</v>
      </c>
      <c r="C7782" t="s">
        <v>80</v>
      </c>
      <c r="D7782" t="s">
        <v>93</v>
      </c>
      <c r="E7782" t="s">
        <v>132</v>
      </c>
      <c r="F7782" t="s">
        <v>22224</v>
      </c>
      <c r="G7782" t="s">
        <v>134</v>
      </c>
      <c r="H7782" t="s">
        <v>135</v>
      </c>
      <c r="I7782" t="s">
        <v>136</v>
      </c>
      <c r="J7782" t="s">
        <v>137</v>
      </c>
      <c r="K7782" t="s">
        <v>138</v>
      </c>
      <c r="L7782" t="s">
        <v>22225</v>
      </c>
      <c r="M7782" t="s">
        <v>22226</v>
      </c>
      <c r="N7782">
        <v>1.4102777769999999</v>
      </c>
      <c r="O7782">
        <v>0</v>
      </c>
      <c r="P7782">
        <v>2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0.2941341732044267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0.2941341732044267</v>
      </c>
    </row>
    <row r="7783" spans="1:31" x14ac:dyDescent="0.25">
      <c r="A7783">
        <v>2434904</v>
      </c>
      <c r="B7783">
        <v>1</v>
      </c>
      <c r="C7783" t="s">
        <v>80</v>
      </c>
      <c r="D7783" t="s">
        <v>103</v>
      </c>
      <c r="E7783" t="s">
        <v>290</v>
      </c>
      <c r="F7783" t="s">
        <v>22227</v>
      </c>
      <c r="G7783" t="s">
        <v>525</v>
      </c>
      <c r="H7783" t="s">
        <v>135</v>
      </c>
      <c r="I7783" t="s">
        <v>136</v>
      </c>
      <c r="J7783" t="s">
        <v>137</v>
      </c>
      <c r="K7783" t="s">
        <v>138</v>
      </c>
      <c r="L7783" t="s">
        <v>22228</v>
      </c>
      <c r="M7783" t="s">
        <v>22229</v>
      </c>
      <c r="N7783">
        <v>1.6897222220000001</v>
      </c>
      <c r="O7783">
        <v>0</v>
      </c>
      <c r="P7783">
        <v>67</v>
      </c>
      <c r="Q7783">
        <v>0</v>
      </c>
      <c r="R7783">
        <v>0</v>
      </c>
      <c r="S7783">
        <v>0</v>
      </c>
      <c r="T7783">
        <v>47</v>
      </c>
      <c r="U7783">
        <v>0</v>
      </c>
      <c r="V7783">
        <v>0</v>
      </c>
      <c r="W7783">
        <v>0</v>
      </c>
      <c r="X7783">
        <v>29.023121496547454</v>
      </c>
      <c r="Y7783">
        <v>0</v>
      </c>
      <c r="Z7783">
        <v>0</v>
      </c>
      <c r="AA7783">
        <v>0</v>
      </c>
      <c r="AB7783">
        <v>77.697029227398829</v>
      </c>
      <c r="AC7783">
        <v>0</v>
      </c>
      <c r="AD7783">
        <v>0</v>
      </c>
      <c r="AE7783">
        <v>106.72015072394629</v>
      </c>
    </row>
    <row r="7784" spans="1:31" x14ac:dyDescent="0.25">
      <c r="A7784">
        <v>2434804</v>
      </c>
      <c r="B7784">
        <v>1</v>
      </c>
      <c r="C7784" t="s">
        <v>80</v>
      </c>
      <c r="D7784" t="s">
        <v>83</v>
      </c>
      <c r="E7784" t="s">
        <v>147</v>
      </c>
      <c r="F7784" t="s">
        <v>22230</v>
      </c>
      <c r="G7784" t="s">
        <v>2086</v>
      </c>
      <c r="H7784" t="s">
        <v>135</v>
      </c>
      <c r="I7784" t="s">
        <v>136</v>
      </c>
      <c r="J7784" t="s">
        <v>137</v>
      </c>
      <c r="K7784" t="s">
        <v>138</v>
      </c>
      <c r="L7784" t="s">
        <v>22231</v>
      </c>
      <c r="M7784" t="s">
        <v>22232</v>
      </c>
      <c r="N7784">
        <v>0.45527777699999999</v>
      </c>
      <c r="O7784">
        <v>0</v>
      </c>
      <c r="P7784">
        <v>1</v>
      </c>
      <c r="Q7784">
        <v>0</v>
      </c>
      <c r="R7784">
        <v>0</v>
      </c>
      <c r="S7784">
        <v>0</v>
      </c>
      <c r="T7784">
        <v>11</v>
      </c>
      <c r="U7784">
        <v>0</v>
      </c>
      <c r="V7784">
        <v>2</v>
      </c>
      <c r="W7784">
        <v>0</v>
      </c>
      <c r="X7784">
        <v>7.4763959576930571E-3</v>
      </c>
      <c r="Y7784">
        <v>0</v>
      </c>
      <c r="Z7784">
        <v>0</v>
      </c>
      <c r="AA7784">
        <v>0</v>
      </c>
      <c r="AB7784">
        <v>11.744902172201023</v>
      </c>
      <c r="AC7784">
        <v>0</v>
      </c>
      <c r="AD7784">
        <v>60.172630712040913</v>
      </c>
      <c r="AE7784">
        <v>71.925009280199632</v>
      </c>
    </row>
    <row r="7785" spans="1:31" x14ac:dyDescent="0.25">
      <c r="A7785">
        <v>2434718</v>
      </c>
      <c r="B7785">
        <v>1</v>
      </c>
      <c r="C7785" t="s">
        <v>80</v>
      </c>
      <c r="D7785" t="s">
        <v>83</v>
      </c>
      <c r="E7785" t="s">
        <v>141</v>
      </c>
      <c r="F7785" t="s">
        <v>22233</v>
      </c>
      <c r="G7785" t="s">
        <v>143</v>
      </c>
      <c r="H7785" t="s">
        <v>144</v>
      </c>
      <c r="I7785" t="s">
        <v>136</v>
      </c>
      <c r="J7785" t="s">
        <v>137</v>
      </c>
      <c r="K7785" t="s">
        <v>138</v>
      </c>
      <c r="L7785" t="s">
        <v>22234</v>
      </c>
      <c r="M7785" t="s">
        <v>22235</v>
      </c>
      <c r="N7785">
        <v>2.6411111109999998</v>
      </c>
      <c r="O7785">
        <v>0</v>
      </c>
      <c r="P7785">
        <v>540</v>
      </c>
      <c r="Q7785">
        <v>0</v>
      </c>
      <c r="R7785">
        <v>0</v>
      </c>
      <c r="S7785">
        <v>5</v>
      </c>
      <c r="T7785">
        <v>43</v>
      </c>
      <c r="U7785">
        <v>2</v>
      </c>
      <c r="V7785">
        <v>0</v>
      </c>
      <c r="W7785">
        <v>0</v>
      </c>
      <c r="X7785">
        <v>547.14476627577983</v>
      </c>
      <c r="Y7785">
        <v>0</v>
      </c>
      <c r="Z7785">
        <v>0</v>
      </c>
      <c r="AA7785">
        <v>123.02514092597379</v>
      </c>
      <c r="AB7785">
        <v>80.19401613524883</v>
      </c>
      <c r="AC7785">
        <v>114.29412380905637</v>
      </c>
      <c r="AD7785">
        <v>0</v>
      </c>
      <c r="AE7785">
        <v>864.65804714605883</v>
      </c>
    </row>
    <row r="7786" spans="1:31" x14ac:dyDescent="0.25">
      <c r="A7786">
        <v>2434967</v>
      </c>
      <c r="B7786">
        <v>1</v>
      </c>
      <c r="C7786" t="s">
        <v>80</v>
      </c>
      <c r="D7786" t="s">
        <v>82</v>
      </c>
      <c r="E7786" t="s">
        <v>156</v>
      </c>
      <c r="F7786" t="s">
        <v>22236</v>
      </c>
      <c r="G7786" t="s">
        <v>1709</v>
      </c>
      <c r="H7786" t="s">
        <v>135</v>
      </c>
      <c r="I7786" t="s">
        <v>136</v>
      </c>
      <c r="J7786" t="s">
        <v>3</v>
      </c>
      <c r="K7786" t="s">
        <v>138</v>
      </c>
      <c r="L7786" t="s">
        <v>22237</v>
      </c>
      <c r="M7786" t="s">
        <v>22238</v>
      </c>
      <c r="N7786">
        <v>3.2261111109999998</v>
      </c>
      <c r="O7786">
        <v>0</v>
      </c>
      <c r="P7786">
        <v>483</v>
      </c>
      <c r="Q7786">
        <v>0</v>
      </c>
      <c r="R7786">
        <v>0</v>
      </c>
      <c r="S7786">
        <v>0</v>
      </c>
      <c r="T7786">
        <v>119</v>
      </c>
      <c r="U7786">
        <v>0</v>
      </c>
      <c r="V7786">
        <v>3</v>
      </c>
      <c r="W7786">
        <v>0</v>
      </c>
      <c r="X7786">
        <v>455.8336014386594</v>
      </c>
      <c r="Y7786">
        <v>0</v>
      </c>
      <c r="Z7786">
        <v>0</v>
      </c>
      <c r="AA7786">
        <v>0</v>
      </c>
      <c r="AB7786">
        <v>434.76346775269525</v>
      </c>
      <c r="AC7786">
        <v>0</v>
      </c>
      <c r="AD7786">
        <v>5.1024103810007908</v>
      </c>
      <c r="AE7786">
        <v>895.69947957235547</v>
      </c>
    </row>
    <row r="7787" spans="1:31" x14ac:dyDescent="0.25">
      <c r="A7787">
        <v>2434280</v>
      </c>
      <c r="B7787">
        <v>1</v>
      </c>
      <c r="C7787" t="s">
        <v>81</v>
      </c>
      <c r="D7787" t="s">
        <v>112</v>
      </c>
      <c r="E7787" t="s">
        <v>178</v>
      </c>
      <c r="F7787" t="s">
        <v>20751</v>
      </c>
      <c r="G7787" t="s">
        <v>187</v>
      </c>
      <c r="H7787" t="s">
        <v>144</v>
      </c>
      <c r="I7787" t="s">
        <v>136</v>
      </c>
      <c r="J7787" t="s">
        <v>137</v>
      </c>
      <c r="K7787" t="s">
        <v>164</v>
      </c>
      <c r="L7787" t="s">
        <v>22239</v>
      </c>
      <c r="M7787" t="s">
        <v>22240</v>
      </c>
      <c r="N7787">
        <v>1.619722222</v>
      </c>
      <c r="O7787">
        <v>1</v>
      </c>
      <c r="P7787">
        <v>1413</v>
      </c>
      <c r="Q7787">
        <v>215</v>
      </c>
      <c r="R7787">
        <v>106</v>
      </c>
      <c r="S7787">
        <v>22</v>
      </c>
      <c r="T7787">
        <v>176</v>
      </c>
      <c r="U7787">
        <v>1</v>
      </c>
      <c r="V7787">
        <v>0</v>
      </c>
      <c r="W7787">
        <v>0.40216445144184165</v>
      </c>
      <c r="X7787">
        <v>576.8533687942022</v>
      </c>
      <c r="Y7787">
        <v>111.97679662422665</v>
      </c>
      <c r="Z7787">
        <v>46.103656281579319</v>
      </c>
      <c r="AA7787">
        <v>79.867631845333193</v>
      </c>
      <c r="AB7787">
        <v>195.11766245351379</v>
      </c>
      <c r="AC7787">
        <v>722.82384225797387</v>
      </c>
      <c r="AD7787">
        <v>0</v>
      </c>
      <c r="AE7787">
        <v>1733.1451227082709</v>
      </c>
    </row>
    <row r="7788" spans="1:31" x14ac:dyDescent="0.25">
      <c r="A7788">
        <v>2434612</v>
      </c>
      <c r="B7788">
        <v>1</v>
      </c>
      <c r="C7788" t="s">
        <v>80</v>
      </c>
      <c r="D7788" t="s">
        <v>92</v>
      </c>
      <c r="E7788" t="s">
        <v>161</v>
      </c>
      <c r="F7788" t="s">
        <v>22241</v>
      </c>
      <c r="G7788" t="s">
        <v>256</v>
      </c>
      <c r="H7788" t="s">
        <v>144</v>
      </c>
      <c r="I7788" t="s">
        <v>136</v>
      </c>
      <c r="J7788" t="s">
        <v>137</v>
      </c>
      <c r="K7788" t="s">
        <v>138</v>
      </c>
      <c r="L7788" t="s">
        <v>22242</v>
      </c>
      <c r="M7788" t="s">
        <v>22243</v>
      </c>
      <c r="N7788">
        <v>3.1322222219999998</v>
      </c>
      <c r="O7788">
        <v>0</v>
      </c>
      <c r="P7788">
        <v>23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8.8382682482036667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8.8382682482036667</v>
      </c>
    </row>
    <row r="7789" spans="1:31" x14ac:dyDescent="0.25">
      <c r="A7789">
        <v>2434326</v>
      </c>
      <c r="B7789">
        <v>1</v>
      </c>
      <c r="C7789" t="s">
        <v>80</v>
      </c>
      <c r="D7789" t="s">
        <v>86</v>
      </c>
      <c r="E7789" t="s">
        <v>147</v>
      </c>
      <c r="F7789" t="s">
        <v>7582</v>
      </c>
      <c r="G7789" t="s">
        <v>2727</v>
      </c>
      <c r="H7789" t="s">
        <v>135</v>
      </c>
      <c r="I7789" t="s">
        <v>136</v>
      </c>
      <c r="J7789" t="s">
        <v>137</v>
      </c>
      <c r="K7789" t="s">
        <v>138</v>
      </c>
      <c r="L7789" t="s">
        <v>22244</v>
      </c>
      <c r="M7789" t="s">
        <v>22245</v>
      </c>
      <c r="N7789">
        <v>1.1641666660000001</v>
      </c>
      <c r="O7789">
        <v>0</v>
      </c>
      <c r="P7789">
        <v>9</v>
      </c>
      <c r="Q7789">
        <v>0</v>
      </c>
      <c r="R7789">
        <v>4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14.584397451005177</v>
      </c>
      <c r="Y7789">
        <v>0</v>
      </c>
      <c r="Z7789">
        <v>4.3967261185624888</v>
      </c>
      <c r="AA7789">
        <v>0</v>
      </c>
      <c r="AB7789">
        <v>0</v>
      </c>
      <c r="AC7789">
        <v>0</v>
      </c>
      <c r="AD7789">
        <v>0</v>
      </c>
      <c r="AE7789">
        <v>18.981123569567664</v>
      </c>
    </row>
    <row r="7790" spans="1:31" x14ac:dyDescent="0.25">
      <c r="A7790">
        <v>2434217</v>
      </c>
      <c r="B7790">
        <v>1</v>
      </c>
      <c r="C7790" t="s">
        <v>80</v>
      </c>
      <c r="D7790" t="s">
        <v>106</v>
      </c>
      <c r="E7790" t="s">
        <v>132</v>
      </c>
      <c r="F7790" t="s">
        <v>22246</v>
      </c>
      <c r="G7790" t="s">
        <v>153</v>
      </c>
      <c r="H7790" t="s">
        <v>135</v>
      </c>
      <c r="I7790" t="s">
        <v>136</v>
      </c>
      <c r="J7790" t="s">
        <v>137</v>
      </c>
      <c r="K7790" t="s">
        <v>138</v>
      </c>
      <c r="L7790" t="s">
        <v>22247</v>
      </c>
      <c r="M7790" t="s">
        <v>22248</v>
      </c>
      <c r="N7790">
        <v>2.3219444440000001</v>
      </c>
      <c r="O7790">
        <v>0</v>
      </c>
      <c r="P7790">
        <v>5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2.5712426701397639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2.5712426701397639</v>
      </c>
    </row>
    <row r="7791" spans="1:31" x14ac:dyDescent="0.25">
      <c r="A7791">
        <v>2434864</v>
      </c>
      <c r="B7791">
        <v>1</v>
      </c>
      <c r="C7791" t="s">
        <v>80</v>
      </c>
      <c r="D7791" t="s">
        <v>86</v>
      </c>
      <c r="E7791" t="s">
        <v>132</v>
      </c>
      <c r="F7791" t="s">
        <v>22249</v>
      </c>
      <c r="G7791" t="s">
        <v>198</v>
      </c>
      <c r="H7791" t="s">
        <v>135</v>
      </c>
      <c r="I7791" t="s">
        <v>136</v>
      </c>
      <c r="J7791" t="s">
        <v>137</v>
      </c>
      <c r="K7791" t="s">
        <v>138</v>
      </c>
      <c r="L7791" t="s">
        <v>22250</v>
      </c>
      <c r="M7791" t="s">
        <v>22251</v>
      </c>
      <c r="N7791">
        <v>4.4430555549999999</v>
      </c>
      <c r="O7791">
        <v>0</v>
      </c>
      <c r="P7791">
        <v>21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48.59905049106581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48.59905049106581</v>
      </c>
    </row>
    <row r="7792" spans="1:31" x14ac:dyDescent="0.25">
      <c r="A7792">
        <v>2434841</v>
      </c>
      <c r="B7792">
        <v>1</v>
      </c>
      <c r="C7792" t="s">
        <v>81</v>
      </c>
      <c r="D7792" t="s">
        <v>127</v>
      </c>
      <c r="E7792" t="s">
        <v>161</v>
      </c>
      <c r="F7792" t="s">
        <v>22252</v>
      </c>
      <c r="G7792" t="s">
        <v>256</v>
      </c>
      <c r="H7792" t="s">
        <v>144</v>
      </c>
      <c r="I7792" t="s">
        <v>136</v>
      </c>
      <c r="J7792" t="s">
        <v>137</v>
      </c>
      <c r="K7792" t="s">
        <v>138</v>
      </c>
      <c r="L7792" t="s">
        <v>22253</v>
      </c>
      <c r="M7792" t="s">
        <v>22254</v>
      </c>
      <c r="N7792">
        <v>2.1694444439999998</v>
      </c>
      <c r="O7792">
        <v>0</v>
      </c>
      <c r="P7792">
        <v>1</v>
      </c>
      <c r="Q7792">
        <v>0</v>
      </c>
      <c r="R7792">
        <v>2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19.278953989392559</v>
      </c>
      <c r="AA7792">
        <v>0</v>
      </c>
      <c r="AB7792">
        <v>0</v>
      </c>
      <c r="AC7792">
        <v>0</v>
      </c>
      <c r="AD7792">
        <v>0</v>
      </c>
      <c r="AE7792">
        <v>19.278953989392559</v>
      </c>
    </row>
    <row r="7793" spans="1:31" x14ac:dyDescent="0.25">
      <c r="A7793">
        <v>2434798</v>
      </c>
      <c r="B7793">
        <v>1</v>
      </c>
      <c r="C7793" t="s">
        <v>80</v>
      </c>
      <c r="D7793" t="s">
        <v>84</v>
      </c>
      <c r="E7793" t="s">
        <v>147</v>
      </c>
      <c r="F7793" t="s">
        <v>22255</v>
      </c>
      <c r="G7793" t="s">
        <v>479</v>
      </c>
      <c r="H7793" t="s">
        <v>135</v>
      </c>
      <c r="I7793" t="s">
        <v>136</v>
      </c>
      <c r="J7793" t="s">
        <v>137</v>
      </c>
      <c r="K7793" t="s">
        <v>138</v>
      </c>
      <c r="L7793" t="s">
        <v>22256</v>
      </c>
      <c r="M7793" t="s">
        <v>22257</v>
      </c>
      <c r="N7793">
        <v>2.4552777770000001</v>
      </c>
      <c r="O7793">
        <v>0</v>
      </c>
      <c r="P7793">
        <v>12</v>
      </c>
      <c r="Q7793">
        <v>0</v>
      </c>
      <c r="R7793">
        <v>0</v>
      </c>
      <c r="S7793">
        <v>0</v>
      </c>
      <c r="T7793">
        <v>87</v>
      </c>
      <c r="U7793">
        <v>0</v>
      </c>
      <c r="V7793">
        <v>0</v>
      </c>
      <c r="W7793">
        <v>0</v>
      </c>
      <c r="X7793">
        <v>4.8345092748457912</v>
      </c>
      <c r="Y7793">
        <v>0</v>
      </c>
      <c r="Z7793">
        <v>0</v>
      </c>
      <c r="AA7793">
        <v>0</v>
      </c>
      <c r="AB7793">
        <v>122.80758709368173</v>
      </c>
      <c r="AC7793">
        <v>0</v>
      </c>
      <c r="AD7793">
        <v>0</v>
      </c>
      <c r="AE7793">
        <v>127.64209636852752</v>
      </c>
    </row>
    <row r="7794" spans="1:31" x14ac:dyDescent="0.25">
      <c r="A7794">
        <v>2434698</v>
      </c>
      <c r="B7794">
        <v>1</v>
      </c>
      <c r="C7794" t="s">
        <v>81</v>
      </c>
      <c r="D7794" t="s">
        <v>118</v>
      </c>
      <c r="E7794" t="s">
        <v>161</v>
      </c>
      <c r="F7794" t="s">
        <v>22258</v>
      </c>
      <c r="G7794" t="s">
        <v>187</v>
      </c>
      <c r="H7794" t="s">
        <v>144</v>
      </c>
      <c r="I7794" t="s">
        <v>136</v>
      </c>
      <c r="J7794" t="s">
        <v>137</v>
      </c>
      <c r="K7794" t="s">
        <v>164</v>
      </c>
      <c r="L7794" t="s">
        <v>22259</v>
      </c>
      <c r="M7794" t="s">
        <v>22260</v>
      </c>
      <c r="N7794">
        <v>2.7258333330000002</v>
      </c>
      <c r="O7794">
        <v>0</v>
      </c>
      <c r="P7794">
        <v>1</v>
      </c>
      <c r="Q7794">
        <v>0</v>
      </c>
      <c r="R7794">
        <v>9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</row>
    <row r="7795" spans="1:31" x14ac:dyDescent="0.25">
      <c r="A7795">
        <v>2434635</v>
      </c>
      <c r="B7795">
        <v>1</v>
      </c>
      <c r="C7795" t="s">
        <v>80</v>
      </c>
      <c r="D7795" t="s">
        <v>85</v>
      </c>
      <c r="E7795" t="s">
        <v>132</v>
      </c>
      <c r="F7795" t="s">
        <v>22261</v>
      </c>
      <c r="G7795" t="s">
        <v>153</v>
      </c>
      <c r="H7795" t="s">
        <v>135</v>
      </c>
      <c r="I7795" t="s">
        <v>136</v>
      </c>
      <c r="J7795" t="s">
        <v>137</v>
      </c>
      <c r="K7795" t="s">
        <v>138</v>
      </c>
      <c r="L7795" t="s">
        <v>22262</v>
      </c>
      <c r="M7795" t="s">
        <v>22263</v>
      </c>
      <c r="N7795">
        <v>1.717777777</v>
      </c>
      <c r="O7795">
        <v>0</v>
      </c>
      <c r="P7795">
        <v>5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1.5305006389092668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1.5305006389092668</v>
      </c>
    </row>
    <row r="7796" spans="1:31" x14ac:dyDescent="0.25">
      <c r="A7796">
        <v>2434386</v>
      </c>
      <c r="B7796">
        <v>1</v>
      </c>
      <c r="C7796" t="s">
        <v>80</v>
      </c>
      <c r="D7796" t="s">
        <v>100</v>
      </c>
      <c r="E7796" t="s">
        <v>178</v>
      </c>
      <c r="F7796" t="s">
        <v>12115</v>
      </c>
      <c r="G7796" t="s">
        <v>143</v>
      </c>
      <c r="H7796" t="s">
        <v>144</v>
      </c>
      <c r="I7796" t="s">
        <v>330</v>
      </c>
      <c r="J7796" t="s">
        <v>137</v>
      </c>
      <c r="K7796" t="s">
        <v>138</v>
      </c>
      <c r="L7796" t="s">
        <v>22264</v>
      </c>
      <c r="M7796" t="s">
        <v>22265</v>
      </c>
      <c r="N7796">
        <v>3.6111111000000001E-2</v>
      </c>
      <c r="O7796">
        <v>6</v>
      </c>
      <c r="P7796">
        <v>15335</v>
      </c>
      <c r="Q7796">
        <v>5</v>
      </c>
      <c r="R7796">
        <v>354</v>
      </c>
      <c r="S7796">
        <v>32</v>
      </c>
      <c r="T7796">
        <v>1440</v>
      </c>
      <c r="U7796">
        <v>3</v>
      </c>
      <c r="V7796">
        <v>0</v>
      </c>
      <c r="W7796">
        <v>2.8283766178378751</v>
      </c>
      <c r="X7796">
        <v>103.48478994488677</v>
      </c>
      <c r="Y7796">
        <v>0.30448752225319992</v>
      </c>
      <c r="Z7796">
        <v>1.321892460944792</v>
      </c>
      <c r="AA7796">
        <v>9.9666687208619198</v>
      </c>
      <c r="AB7796">
        <v>60.334353847476919</v>
      </c>
      <c r="AC7796">
        <v>11.234505109313343</v>
      </c>
      <c r="AD7796">
        <v>0</v>
      </c>
      <c r="AE7796">
        <v>189.47507422357481</v>
      </c>
    </row>
    <row r="7797" spans="1:31" x14ac:dyDescent="0.25">
      <c r="A7797">
        <v>2434884</v>
      </c>
      <c r="B7797">
        <v>1</v>
      </c>
      <c r="C7797" t="s">
        <v>80</v>
      </c>
      <c r="D7797" t="s">
        <v>107</v>
      </c>
      <c r="E7797" t="s">
        <v>147</v>
      </c>
      <c r="F7797" t="s">
        <v>22266</v>
      </c>
      <c r="G7797" t="s">
        <v>171</v>
      </c>
      <c r="H7797" t="s">
        <v>135</v>
      </c>
      <c r="I7797" t="s">
        <v>136</v>
      </c>
      <c r="J7797" t="s">
        <v>137</v>
      </c>
      <c r="K7797" t="s">
        <v>138</v>
      </c>
      <c r="L7797" t="s">
        <v>22267</v>
      </c>
      <c r="M7797" t="s">
        <v>22268</v>
      </c>
      <c r="N7797">
        <v>1.6744444439999999</v>
      </c>
      <c r="O7797">
        <v>0</v>
      </c>
      <c r="P7797">
        <v>70</v>
      </c>
      <c r="Q7797">
        <v>0</v>
      </c>
      <c r="R7797">
        <v>0</v>
      </c>
      <c r="S7797">
        <v>0</v>
      </c>
      <c r="T7797">
        <v>2</v>
      </c>
      <c r="U7797">
        <v>0</v>
      </c>
      <c r="V7797">
        <v>0</v>
      </c>
      <c r="W7797">
        <v>0</v>
      </c>
      <c r="X7797">
        <v>7.0629696429532185</v>
      </c>
      <c r="Y7797">
        <v>0</v>
      </c>
      <c r="Z7797">
        <v>0</v>
      </c>
      <c r="AA7797">
        <v>0</v>
      </c>
      <c r="AB7797">
        <v>4.3684464295567551</v>
      </c>
      <c r="AC7797">
        <v>0</v>
      </c>
      <c r="AD7797">
        <v>0</v>
      </c>
      <c r="AE7797">
        <v>11.431416072509974</v>
      </c>
    </row>
    <row r="7798" spans="1:31" x14ac:dyDescent="0.25">
      <c r="A7798">
        <v>2434243</v>
      </c>
      <c r="B7798">
        <v>1</v>
      </c>
      <c r="C7798" t="s">
        <v>80</v>
      </c>
      <c r="D7798" t="s">
        <v>93</v>
      </c>
      <c r="E7798" t="s">
        <v>132</v>
      </c>
      <c r="F7798" t="s">
        <v>22269</v>
      </c>
      <c r="G7798" t="s">
        <v>134</v>
      </c>
      <c r="H7798" t="s">
        <v>135</v>
      </c>
      <c r="I7798" t="s">
        <v>136</v>
      </c>
      <c r="J7798" t="s">
        <v>137</v>
      </c>
      <c r="K7798" t="s">
        <v>138</v>
      </c>
      <c r="L7798" t="s">
        <v>22270</v>
      </c>
      <c r="M7798" t="s">
        <v>22271</v>
      </c>
      <c r="N7798">
        <v>4.3258333330000003</v>
      </c>
      <c r="O7798">
        <v>0</v>
      </c>
      <c r="P7798">
        <v>1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1.727355636381769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1.727355636381769</v>
      </c>
    </row>
    <row r="7799" spans="1:31" x14ac:dyDescent="0.25">
      <c r="A7799">
        <v>2434741</v>
      </c>
      <c r="B7799">
        <v>1</v>
      </c>
      <c r="C7799" t="s">
        <v>80</v>
      </c>
      <c r="D7799" t="s">
        <v>99</v>
      </c>
      <c r="E7799" t="s">
        <v>132</v>
      </c>
      <c r="F7799" t="s">
        <v>22272</v>
      </c>
      <c r="G7799" t="s">
        <v>134</v>
      </c>
      <c r="H7799" t="s">
        <v>135</v>
      </c>
      <c r="I7799" t="s">
        <v>136</v>
      </c>
      <c r="J7799" t="s">
        <v>137</v>
      </c>
      <c r="K7799" t="s">
        <v>138</v>
      </c>
      <c r="L7799" t="s">
        <v>22273</v>
      </c>
      <c r="M7799" t="s">
        <v>22274</v>
      </c>
      <c r="N7799">
        <v>1.6030555550000001</v>
      </c>
      <c r="O7799">
        <v>0</v>
      </c>
      <c r="P7799">
        <v>1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0.93529542237092311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0.93529542237092311</v>
      </c>
    </row>
    <row r="7800" spans="1:31" x14ac:dyDescent="0.25">
      <c r="A7800">
        <v>2434778</v>
      </c>
      <c r="B7800">
        <v>1</v>
      </c>
      <c r="C7800" t="s">
        <v>80</v>
      </c>
      <c r="D7800" t="s">
        <v>96</v>
      </c>
      <c r="E7800" t="s">
        <v>132</v>
      </c>
      <c r="F7800" t="s">
        <v>22275</v>
      </c>
      <c r="G7800" t="s">
        <v>153</v>
      </c>
      <c r="H7800" t="s">
        <v>135</v>
      </c>
      <c r="I7800" t="s">
        <v>136</v>
      </c>
      <c r="J7800" t="s">
        <v>137</v>
      </c>
      <c r="K7800" t="s">
        <v>138</v>
      </c>
      <c r="L7800" t="s">
        <v>22276</v>
      </c>
      <c r="M7800" t="s">
        <v>22277</v>
      </c>
      <c r="N7800">
        <v>2.938055555</v>
      </c>
      <c r="O7800">
        <v>0</v>
      </c>
      <c r="P7800">
        <v>1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3.6765318413446915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3.6765318413446915</v>
      </c>
    </row>
    <row r="7801" spans="1:31" x14ac:dyDescent="0.25">
      <c r="A7801">
        <v>2434990</v>
      </c>
      <c r="B7801">
        <v>1</v>
      </c>
      <c r="C7801" t="s">
        <v>80</v>
      </c>
      <c r="D7801" t="s">
        <v>92</v>
      </c>
      <c r="E7801" t="s">
        <v>132</v>
      </c>
      <c r="F7801" t="s">
        <v>22278</v>
      </c>
      <c r="G7801" t="s">
        <v>153</v>
      </c>
      <c r="H7801" t="s">
        <v>135</v>
      </c>
      <c r="I7801" t="s">
        <v>136</v>
      </c>
      <c r="J7801" t="s">
        <v>137</v>
      </c>
      <c r="K7801" t="s">
        <v>138</v>
      </c>
      <c r="L7801" t="s">
        <v>22279</v>
      </c>
      <c r="M7801" t="s">
        <v>22280</v>
      </c>
      <c r="N7801">
        <v>0.43055555499999998</v>
      </c>
      <c r="O7801">
        <v>0</v>
      </c>
      <c r="P7801">
        <v>3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0.34831176144233333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0.34831176144233333</v>
      </c>
    </row>
    <row r="7802" spans="1:31" x14ac:dyDescent="0.25">
      <c r="A7802">
        <v>2434300</v>
      </c>
      <c r="B7802">
        <v>1</v>
      </c>
      <c r="C7802" t="s">
        <v>80</v>
      </c>
      <c r="D7802" t="s">
        <v>99</v>
      </c>
      <c r="E7802" t="s">
        <v>161</v>
      </c>
      <c r="F7802" t="s">
        <v>460</v>
      </c>
      <c r="G7802" t="s">
        <v>439</v>
      </c>
      <c r="H7802" t="s">
        <v>144</v>
      </c>
      <c r="I7802" t="s">
        <v>136</v>
      </c>
      <c r="J7802" t="s">
        <v>137</v>
      </c>
      <c r="K7802" t="s">
        <v>138</v>
      </c>
      <c r="L7802" t="s">
        <v>22281</v>
      </c>
      <c r="M7802" t="s">
        <v>22282</v>
      </c>
      <c r="N7802">
        <v>2.9341666659999999</v>
      </c>
      <c r="O7802">
        <v>1</v>
      </c>
      <c r="P7802">
        <v>269</v>
      </c>
      <c r="Q7802">
        <v>0</v>
      </c>
      <c r="R7802">
        <v>29</v>
      </c>
      <c r="S7802">
        <v>1</v>
      </c>
      <c r="T7802">
        <v>35</v>
      </c>
      <c r="U7802">
        <v>0</v>
      </c>
      <c r="V7802">
        <v>0</v>
      </c>
      <c r="W7802">
        <v>5.9461180772967097</v>
      </c>
      <c r="X7802">
        <v>174.30013624457646</v>
      </c>
      <c r="Y7802">
        <v>0</v>
      </c>
      <c r="Z7802">
        <v>16.467843438757686</v>
      </c>
      <c r="AA7802">
        <v>5.664352686731033</v>
      </c>
      <c r="AB7802">
        <v>98.615243232794171</v>
      </c>
      <c r="AC7802">
        <v>0</v>
      </c>
      <c r="AD7802">
        <v>0</v>
      </c>
      <c r="AE7802">
        <v>300.99369368015607</v>
      </c>
    </row>
    <row r="7803" spans="1:31" x14ac:dyDescent="0.25">
      <c r="A7803">
        <v>2434200</v>
      </c>
      <c r="B7803">
        <v>1</v>
      </c>
      <c r="C7803" t="s">
        <v>80</v>
      </c>
      <c r="D7803" t="s">
        <v>90</v>
      </c>
      <c r="E7803" t="s">
        <v>147</v>
      </c>
      <c r="F7803" t="s">
        <v>21636</v>
      </c>
      <c r="G7803" t="s">
        <v>1516</v>
      </c>
      <c r="H7803" t="s">
        <v>135</v>
      </c>
      <c r="I7803" t="s">
        <v>136</v>
      </c>
      <c r="J7803" t="s">
        <v>137</v>
      </c>
      <c r="K7803" t="s">
        <v>138</v>
      </c>
      <c r="L7803" t="s">
        <v>22283</v>
      </c>
      <c r="M7803" t="s">
        <v>22284</v>
      </c>
      <c r="N7803">
        <v>3.9722222220000001</v>
      </c>
      <c r="O7803">
        <v>0</v>
      </c>
      <c r="P7803">
        <v>118</v>
      </c>
      <c r="Q7803">
        <v>0</v>
      </c>
      <c r="R7803">
        <v>0</v>
      </c>
      <c r="S7803">
        <v>0</v>
      </c>
      <c r="T7803">
        <v>7</v>
      </c>
      <c r="U7803">
        <v>0</v>
      </c>
      <c r="V7803">
        <v>0</v>
      </c>
      <c r="W7803">
        <v>0</v>
      </c>
      <c r="X7803">
        <v>93.338953307431808</v>
      </c>
      <c r="Y7803">
        <v>0</v>
      </c>
      <c r="Z7803">
        <v>0</v>
      </c>
      <c r="AA7803">
        <v>0</v>
      </c>
      <c r="AB7803">
        <v>5.8666437428597442</v>
      </c>
      <c r="AC7803">
        <v>0</v>
      </c>
      <c r="AD7803">
        <v>0</v>
      </c>
      <c r="AE7803">
        <v>99.205597050291559</v>
      </c>
    </row>
    <row r="7804" spans="1:31" x14ac:dyDescent="0.25">
      <c r="A7804">
        <v>2434492</v>
      </c>
      <c r="B7804">
        <v>1</v>
      </c>
      <c r="C7804" t="s">
        <v>81</v>
      </c>
      <c r="D7804" t="s">
        <v>121</v>
      </c>
      <c r="E7804" t="s">
        <v>161</v>
      </c>
      <c r="F7804" t="s">
        <v>22285</v>
      </c>
      <c r="G7804" t="s">
        <v>143</v>
      </c>
      <c r="H7804" t="s">
        <v>144</v>
      </c>
      <c r="I7804" t="s">
        <v>136</v>
      </c>
      <c r="J7804" t="s">
        <v>137</v>
      </c>
      <c r="K7804" t="s">
        <v>138</v>
      </c>
      <c r="L7804" t="s">
        <v>22286</v>
      </c>
      <c r="M7804" t="s">
        <v>22287</v>
      </c>
      <c r="N7804">
        <v>1</v>
      </c>
      <c r="O7804">
        <v>1</v>
      </c>
      <c r="P7804">
        <v>459</v>
      </c>
      <c r="Q7804">
        <v>0</v>
      </c>
      <c r="R7804">
        <v>120</v>
      </c>
      <c r="S7804">
        <v>0</v>
      </c>
      <c r="T7804">
        <v>71</v>
      </c>
      <c r="U7804">
        <v>0</v>
      </c>
      <c r="V7804">
        <v>0</v>
      </c>
      <c r="W7804">
        <v>0.22128426116999994</v>
      </c>
      <c r="X7804">
        <v>83.31431374832637</v>
      </c>
      <c r="Y7804">
        <v>0</v>
      </c>
      <c r="Z7804">
        <v>9.5954412793179653</v>
      </c>
      <c r="AA7804">
        <v>0</v>
      </c>
      <c r="AB7804">
        <v>49.096521162635796</v>
      </c>
      <c r="AC7804">
        <v>0</v>
      </c>
      <c r="AD7804">
        <v>0</v>
      </c>
      <c r="AE7804">
        <v>142.22756045145013</v>
      </c>
    </row>
    <row r="7805" spans="1:31" x14ac:dyDescent="0.25">
      <c r="A7805">
        <v>2434807</v>
      </c>
      <c r="B7805">
        <v>1</v>
      </c>
      <c r="C7805" t="s">
        <v>80</v>
      </c>
      <c r="D7805" t="s">
        <v>96</v>
      </c>
      <c r="E7805" t="s">
        <v>132</v>
      </c>
      <c r="F7805" t="s">
        <v>22288</v>
      </c>
      <c r="G7805" t="s">
        <v>134</v>
      </c>
      <c r="H7805" t="s">
        <v>135</v>
      </c>
      <c r="I7805" t="s">
        <v>136</v>
      </c>
      <c r="J7805" t="s">
        <v>137</v>
      </c>
      <c r="K7805" t="s">
        <v>138</v>
      </c>
      <c r="L7805" t="s">
        <v>22289</v>
      </c>
      <c r="M7805" t="s">
        <v>22290</v>
      </c>
      <c r="N7805">
        <v>3.602777777</v>
      </c>
      <c r="O7805">
        <v>0</v>
      </c>
      <c r="P7805">
        <v>1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</row>
    <row r="7806" spans="1:31" x14ac:dyDescent="0.25">
      <c r="A7806">
        <v>2434458</v>
      </c>
      <c r="B7806">
        <v>1</v>
      </c>
      <c r="C7806" t="s">
        <v>80</v>
      </c>
      <c r="D7806" t="s">
        <v>96</v>
      </c>
      <c r="E7806" t="s">
        <v>132</v>
      </c>
      <c r="F7806" t="s">
        <v>22291</v>
      </c>
      <c r="G7806" t="s">
        <v>198</v>
      </c>
      <c r="H7806" t="s">
        <v>135</v>
      </c>
      <c r="I7806" t="s">
        <v>136</v>
      </c>
      <c r="J7806" t="s">
        <v>137</v>
      </c>
      <c r="K7806" t="s">
        <v>138</v>
      </c>
      <c r="L7806" t="s">
        <v>22292</v>
      </c>
      <c r="M7806" t="s">
        <v>22293</v>
      </c>
      <c r="N7806">
        <v>1.553055555</v>
      </c>
      <c r="O7806">
        <v>0</v>
      </c>
      <c r="P7806">
        <v>1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0.37746201748307495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0.37746201748307495</v>
      </c>
    </row>
    <row r="7807" spans="1:31" x14ac:dyDescent="0.25">
      <c r="A7807">
        <v>2434412</v>
      </c>
      <c r="B7807">
        <v>1</v>
      </c>
      <c r="C7807" t="s">
        <v>80</v>
      </c>
      <c r="D7807" t="s">
        <v>100</v>
      </c>
      <c r="E7807" t="s">
        <v>229</v>
      </c>
      <c r="F7807" t="s">
        <v>22294</v>
      </c>
      <c r="G7807" t="s">
        <v>143</v>
      </c>
      <c r="H7807" t="s">
        <v>144</v>
      </c>
      <c r="I7807" t="s">
        <v>136</v>
      </c>
      <c r="J7807" t="s">
        <v>137</v>
      </c>
      <c r="K7807" t="s">
        <v>138</v>
      </c>
      <c r="L7807" t="s">
        <v>22295</v>
      </c>
      <c r="M7807" t="s">
        <v>22296</v>
      </c>
      <c r="N7807">
        <v>0.3</v>
      </c>
      <c r="O7807">
        <v>6</v>
      </c>
      <c r="P7807">
        <v>15335</v>
      </c>
      <c r="Q7807">
        <v>5</v>
      </c>
      <c r="R7807">
        <v>354</v>
      </c>
      <c r="S7807">
        <v>32</v>
      </c>
      <c r="T7807">
        <v>1440</v>
      </c>
      <c r="U7807">
        <v>3</v>
      </c>
      <c r="V7807">
        <v>0</v>
      </c>
      <c r="W7807">
        <v>22.309037164696502</v>
      </c>
      <c r="X7807">
        <v>854.0495077241502</v>
      </c>
      <c r="Y7807">
        <v>2.3964488004960005</v>
      </c>
      <c r="Z7807">
        <v>10.236274600605302</v>
      </c>
      <c r="AA7807">
        <v>77.745017913772188</v>
      </c>
      <c r="AB7807">
        <v>482.51406001434032</v>
      </c>
      <c r="AC7807">
        <v>77.601296076203397</v>
      </c>
      <c r="AD7807">
        <v>0</v>
      </c>
      <c r="AE7807">
        <v>1526.8516422942641</v>
      </c>
    </row>
    <row r="7808" spans="1:31" x14ac:dyDescent="0.25">
      <c r="A7808">
        <v>2434707</v>
      </c>
      <c r="B7808">
        <v>1</v>
      </c>
      <c r="C7808" t="s">
        <v>80</v>
      </c>
      <c r="D7808" t="s">
        <v>99</v>
      </c>
      <c r="E7808" t="s">
        <v>147</v>
      </c>
      <c r="F7808" t="s">
        <v>15863</v>
      </c>
      <c r="G7808" t="s">
        <v>171</v>
      </c>
      <c r="H7808" t="s">
        <v>135</v>
      </c>
      <c r="I7808" t="s">
        <v>136</v>
      </c>
      <c r="J7808" t="s">
        <v>137</v>
      </c>
      <c r="K7808" t="s">
        <v>138</v>
      </c>
      <c r="L7808" t="s">
        <v>22297</v>
      </c>
      <c r="M7808" t="s">
        <v>22298</v>
      </c>
      <c r="N7808">
        <v>3.5763888879999999</v>
      </c>
      <c r="O7808">
        <v>0</v>
      </c>
      <c r="P7808">
        <v>24</v>
      </c>
      <c r="Q7808">
        <v>0</v>
      </c>
      <c r="R7808">
        <v>1</v>
      </c>
      <c r="S7808">
        <v>0</v>
      </c>
      <c r="T7808">
        <v>3</v>
      </c>
      <c r="U7808">
        <v>0</v>
      </c>
      <c r="V7808">
        <v>0</v>
      </c>
      <c r="W7808">
        <v>0</v>
      </c>
      <c r="X7808">
        <v>21.040878389768299</v>
      </c>
      <c r="Y7808">
        <v>0</v>
      </c>
      <c r="Z7808">
        <v>0</v>
      </c>
      <c r="AA7808">
        <v>0</v>
      </c>
      <c r="AB7808">
        <v>1.0128577566689125</v>
      </c>
      <c r="AC7808">
        <v>0</v>
      </c>
      <c r="AD7808">
        <v>0</v>
      </c>
      <c r="AE7808">
        <v>22.05373614643721</v>
      </c>
    </row>
    <row r="7809" spans="1:31" x14ac:dyDescent="0.25">
      <c r="A7809">
        <v>2434515</v>
      </c>
      <c r="B7809">
        <v>1</v>
      </c>
      <c r="C7809" t="s">
        <v>81</v>
      </c>
      <c r="D7809" t="s">
        <v>122</v>
      </c>
      <c r="E7809" t="s">
        <v>141</v>
      </c>
      <c r="F7809" t="s">
        <v>22299</v>
      </c>
      <c r="G7809" t="s">
        <v>143</v>
      </c>
      <c r="H7809" t="s">
        <v>144</v>
      </c>
      <c r="I7809" t="s">
        <v>136</v>
      </c>
      <c r="J7809" t="s">
        <v>137</v>
      </c>
      <c r="K7809" t="s">
        <v>138</v>
      </c>
      <c r="L7809" t="s">
        <v>22300</v>
      </c>
      <c r="M7809" t="s">
        <v>22301</v>
      </c>
      <c r="N7809">
        <v>0.51416666600000005</v>
      </c>
      <c r="O7809">
        <v>0</v>
      </c>
      <c r="P7809">
        <v>220</v>
      </c>
      <c r="Q7809">
        <v>0</v>
      </c>
      <c r="R7809">
        <v>0</v>
      </c>
      <c r="S7809">
        <v>0</v>
      </c>
      <c r="T7809">
        <v>14</v>
      </c>
      <c r="U7809">
        <v>0</v>
      </c>
      <c r="V7809">
        <v>0</v>
      </c>
      <c r="W7809">
        <v>0</v>
      </c>
      <c r="X7809">
        <v>9.4210678830065735</v>
      </c>
      <c r="Y7809">
        <v>0</v>
      </c>
      <c r="Z7809">
        <v>0</v>
      </c>
      <c r="AA7809">
        <v>0</v>
      </c>
      <c r="AB7809">
        <v>2.3319829269551575</v>
      </c>
      <c r="AC7809">
        <v>0</v>
      </c>
      <c r="AD7809">
        <v>0</v>
      </c>
      <c r="AE7809">
        <v>11.753050809961731</v>
      </c>
    </row>
    <row r="7810" spans="1:31" x14ac:dyDescent="0.25">
      <c r="A7810">
        <v>2434724</v>
      </c>
      <c r="B7810">
        <v>1</v>
      </c>
      <c r="C7810" t="s">
        <v>80</v>
      </c>
      <c r="D7810" t="s">
        <v>92</v>
      </c>
      <c r="E7810" t="s">
        <v>132</v>
      </c>
      <c r="F7810" t="s">
        <v>22302</v>
      </c>
      <c r="G7810" t="s">
        <v>153</v>
      </c>
      <c r="H7810" t="s">
        <v>135</v>
      </c>
      <c r="I7810" t="s">
        <v>136</v>
      </c>
      <c r="J7810" t="s">
        <v>137</v>
      </c>
      <c r="K7810" t="s">
        <v>138</v>
      </c>
      <c r="L7810" t="s">
        <v>22303</v>
      </c>
      <c r="M7810" t="s">
        <v>22304</v>
      </c>
      <c r="N7810">
        <v>0.72750000000000004</v>
      </c>
      <c r="O7810">
        <v>0</v>
      </c>
      <c r="P7810">
        <v>7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1.4002617193645539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1.4002617193645539</v>
      </c>
    </row>
    <row r="7811" spans="1:31" x14ac:dyDescent="0.25">
      <c r="A7811">
        <v>2434203</v>
      </c>
      <c r="B7811">
        <v>1</v>
      </c>
      <c r="C7811" t="s">
        <v>81</v>
      </c>
      <c r="D7811" t="s">
        <v>122</v>
      </c>
      <c r="E7811" t="s">
        <v>161</v>
      </c>
      <c r="F7811" t="s">
        <v>3413</v>
      </c>
      <c r="G7811" t="s">
        <v>1456</v>
      </c>
      <c r="H7811" t="s">
        <v>144</v>
      </c>
      <c r="I7811" t="s">
        <v>136</v>
      </c>
      <c r="J7811" t="s">
        <v>137</v>
      </c>
      <c r="K7811" t="s">
        <v>138</v>
      </c>
      <c r="L7811" t="s">
        <v>22305</v>
      </c>
      <c r="M7811" t="s">
        <v>22306</v>
      </c>
      <c r="N7811">
        <v>4.0127777770000002</v>
      </c>
      <c r="O7811">
        <v>0</v>
      </c>
      <c r="P7811">
        <v>78</v>
      </c>
      <c r="Q7811">
        <v>0</v>
      </c>
      <c r="R7811">
        <v>1</v>
      </c>
      <c r="S7811">
        <v>0</v>
      </c>
      <c r="T7811">
        <v>3</v>
      </c>
      <c r="U7811">
        <v>0</v>
      </c>
      <c r="V7811">
        <v>0</v>
      </c>
      <c r="W7811">
        <v>0</v>
      </c>
      <c r="X7811">
        <v>32.04203084917134</v>
      </c>
      <c r="Y7811">
        <v>0</v>
      </c>
      <c r="Z7811">
        <v>0</v>
      </c>
      <c r="AA7811">
        <v>0</v>
      </c>
      <c r="AB7811">
        <v>5.6011498859246667E-2</v>
      </c>
      <c r="AC7811">
        <v>0</v>
      </c>
      <c r="AD7811">
        <v>0</v>
      </c>
      <c r="AE7811">
        <v>32.098042348030589</v>
      </c>
    </row>
    <row r="7812" spans="1:31" x14ac:dyDescent="0.25">
      <c r="A7812">
        <v>2434893</v>
      </c>
      <c r="B7812">
        <v>1</v>
      </c>
      <c r="C7812" t="s">
        <v>80</v>
      </c>
      <c r="D7812" t="s">
        <v>100</v>
      </c>
      <c r="E7812" t="s">
        <v>132</v>
      </c>
      <c r="F7812" t="s">
        <v>22307</v>
      </c>
      <c r="G7812" t="s">
        <v>134</v>
      </c>
      <c r="H7812" t="s">
        <v>135</v>
      </c>
      <c r="I7812" t="s">
        <v>136</v>
      </c>
      <c r="J7812" t="s">
        <v>137</v>
      </c>
      <c r="K7812" t="s">
        <v>138</v>
      </c>
      <c r="L7812" t="s">
        <v>22308</v>
      </c>
      <c r="M7812" t="s">
        <v>22309</v>
      </c>
      <c r="N7812">
        <v>2.5988888879999998</v>
      </c>
      <c r="O7812">
        <v>0</v>
      </c>
      <c r="P7812">
        <v>2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0.90024689573396444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0.90024689573396444</v>
      </c>
    </row>
    <row r="7813" spans="1:31" x14ac:dyDescent="0.25">
      <c r="A7813">
        <v>2434183</v>
      </c>
      <c r="B7813">
        <v>1</v>
      </c>
      <c r="C7813" t="s">
        <v>80</v>
      </c>
      <c r="D7813" t="s">
        <v>97</v>
      </c>
      <c r="E7813" t="s">
        <v>147</v>
      </c>
      <c r="F7813" t="s">
        <v>22310</v>
      </c>
      <c r="G7813" t="s">
        <v>175</v>
      </c>
      <c r="H7813" t="s">
        <v>135</v>
      </c>
      <c r="I7813" t="s">
        <v>136</v>
      </c>
      <c r="J7813" t="s">
        <v>137</v>
      </c>
      <c r="K7813" t="s">
        <v>138</v>
      </c>
      <c r="L7813" t="s">
        <v>22311</v>
      </c>
      <c r="M7813" t="s">
        <v>22312</v>
      </c>
      <c r="N7813">
        <v>0.58027777700000005</v>
      </c>
      <c r="O7813">
        <v>0</v>
      </c>
      <c r="P7813">
        <v>12</v>
      </c>
      <c r="Q7813">
        <v>0</v>
      </c>
      <c r="R7813">
        <v>5</v>
      </c>
      <c r="S7813">
        <v>0</v>
      </c>
      <c r="T7813">
        <v>2</v>
      </c>
      <c r="U7813">
        <v>0</v>
      </c>
      <c r="V7813">
        <v>0</v>
      </c>
      <c r="W7813">
        <v>0</v>
      </c>
      <c r="X7813">
        <v>2.7874317161250906</v>
      </c>
      <c r="Y7813">
        <v>0</v>
      </c>
      <c r="Z7813">
        <v>2.863082194090278E-3</v>
      </c>
      <c r="AA7813">
        <v>0</v>
      </c>
      <c r="AB7813">
        <v>0.27978311135336004</v>
      </c>
      <c r="AC7813">
        <v>0</v>
      </c>
      <c r="AD7813">
        <v>0</v>
      </c>
      <c r="AE7813">
        <v>3.0700779096725408</v>
      </c>
    </row>
    <row r="7814" spans="1:31" x14ac:dyDescent="0.25">
      <c r="A7814">
        <v>2434352</v>
      </c>
      <c r="B7814">
        <v>1</v>
      </c>
      <c r="C7814" t="s">
        <v>80</v>
      </c>
      <c r="D7814" t="s">
        <v>82</v>
      </c>
      <c r="E7814" t="s">
        <v>132</v>
      </c>
      <c r="F7814" t="s">
        <v>22313</v>
      </c>
      <c r="G7814" t="s">
        <v>134</v>
      </c>
      <c r="H7814" t="s">
        <v>135</v>
      </c>
      <c r="I7814" t="s">
        <v>136</v>
      </c>
      <c r="J7814" t="s">
        <v>137</v>
      </c>
      <c r="K7814" t="s">
        <v>138</v>
      </c>
      <c r="L7814" t="s">
        <v>22314</v>
      </c>
      <c r="M7814" t="s">
        <v>22315</v>
      </c>
      <c r="N7814">
        <v>5.0713888880000004</v>
      </c>
      <c r="O7814">
        <v>0</v>
      </c>
      <c r="P7814">
        <v>3</v>
      </c>
      <c r="Q7814">
        <v>0</v>
      </c>
      <c r="R7814">
        <v>0</v>
      </c>
      <c r="S7814">
        <v>0</v>
      </c>
      <c r="T7814">
        <v>1</v>
      </c>
      <c r="U7814">
        <v>0</v>
      </c>
      <c r="V7814">
        <v>0</v>
      </c>
      <c r="W7814">
        <v>0</v>
      </c>
      <c r="X7814">
        <v>4.5547835546696627</v>
      </c>
      <c r="Y7814">
        <v>0</v>
      </c>
      <c r="Z7814">
        <v>0</v>
      </c>
      <c r="AA7814">
        <v>0</v>
      </c>
      <c r="AB7814">
        <v>2.4230699263857778</v>
      </c>
      <c r="AC7814">
        <v>0</v>
      </c>
      <c r="AD7814">
        <v>0</v>
      </c>
      <c r="AE7814">
        <v>6.9778534810554405</v>
      </c>
    </row>
    <row r="7815" spans="1:31" x14ac:dyDescent="0.25">
      <c r="A7815">
        <v>2434389</v>
      </c>
      <c r="B7815">
        <v>1</v>
      </c>
      <c r="C7815" t="s">
        <v>80</v>
      </c>
      <c r="D7815" t="s">
        <v>100</v>
      </c>
      <c r="E7815" t="s">
        <v>229</v>
      </c>
      <c r="F7815" t="s">
        <v>22294</v>
      </c>
      <c r="G7815" t="s">
        <v>143</v>
      </c>
      <c r="H7815" t="s">
        <v>144</v>
      </c>
      <c r="I7815" t="s">
        <v>330</v>
      </c>
      <c r="J7815" t="s">
        <v>137</v>
      </c>
      <c r="K7815" t="s">
        <v>138</v>
      </c>
      <c r="L7815" t="s">
        <v>22316</v>
      </c>
      <c r="M7815" t="s">
        <v>22317</v>
      </c>
      <c r="N7815">
        <v>3.0589722E-2</v>
      </c>
      <c r="O7815">
        <v>6</v>
      </c>
      <c r="P7815">
        <v>15237</v>
      </c>
      <c r="Q7815">
        <v>5</v>
      </c>
      <c r="R7815">
        <v>348</v>
      </c>
      <c r="S7815">
        <v>32</v>
      </c>
      <c r="T7815">
        <v>1376</v>
      </c>
      <c r="U7815">
        <v>3</v>
      </c>
      <c r="V7815">
        <v>0</v>
      </c>
      <c r="W7815">
        <v>2.3932417535551251</v>
      </c>
      <c r="X7815">
        <v>85.848666078304703</v>
      </c>
      <c r="Y7815">
        <v>0.25764328806039999</v>
      </c>
      <c r="Z7815">
        <v>1.0609902893962473</v>
      </c>
      <c r="AA7815">
        <v>8.4333350714985453</v>
      </c>
      <c r="AB7815">
        <v>49.227200767090167</v>
      </c>
      <c r="AC7815">
        <v>9.5061197078805222</v>
      </c>
      <c r="AD7815">
        <v>0</v>
      </c>
      <c r="AE7815">
        <v>156.7271969557857</v>
      </c>
    </row>
    <row r="7816" spans="1:31" x14ac:dyDescent="0.25">
      <c r="A7816">
        <v>2434644</v>
      </c>
      <c r="B7816">
        <v>1</v>
      </c>
      <c r="C7816" t="s">
        <v>80</v>
      </c>
      <c r="D7816" t="s">
        <v>84</v>
      </c>
      <c r="E7816" t="s">
        <v>156</v>
      </c>
      <c r="F7816" t="s">
        <v>22318</v>
      </c>
      <c r="G7816" t="s">
        <v>158</v>
      </c>
      <c r="H7816" t="s">
        <v>135</v>
      </c>
      <c r="I7816" t="s">
        <v>136</v>
      </c>
      <c r="J7816" t="s">
        <v>137</v>
      </c>
      <c r="K7816" t="s">
        <v>138</v>
      </c>
      <c r="L7816" t="s">
        <v>22319</v>
      </c>
      <c r="M7816" t="s">
        <v>22320</v>
      </c>
      <c r="N7816">
        <v>1.1924999999999999</v>
      </c>
      <c r="O7816">
        <v>0</v>
      </c>
      <c r="P7816">
        <v>651</v>
      </c>
      <c r="Q7816">
        <v>0</v>
      </c>
      <c r="R7816">
        <v>0</v>
      </c>
      <c r="S7816">
        <v>0</v>
      </c>
      <c r="T7816">
        <v>50</v>
      </c>
      <c r="U7816">
        <v>0</v>
      </c>
      <c r="V7816">
        <v>0</v>
      </c>
      <c r="W7816">
        <v>0</v>
      </c>
      <c r="X7816">
        <v>197.81180638535392</v>
      </c>
      <c r="Y7816">
        <v>0</v>
      </c>
      <c r="Z7816">
        <v>0</v>
      </c>
      <c r="AA7816">
        <v>0</v>
      </c>
      <c r="AB7816">
        <v>114.78720052549347</v>
      </c>
      <c r="AC7816">
        <v>0</v>
      </c>
      <c r="AD7816">
        <v>0</v>
      </c>
      <c r="AE7816">
        <v>312.59900691084738</v>
      </c>
    </row>
    <row r="7817" spans="1:31" x14ac:dyDescent="0.25">
      <c r="A7817">
        <v>2434495</v>
      </c>
      <c r="B7817">
        <v>1</v>
      </c>
      <c r="C7817" t="s">
        <v>80</v>
      </c>
      <c r="D7817" t="s">
        <v>100</v>
      </c>
      <c r="E7817" t="s">
        <v>141</v>
      </c>
      <c r="F7817" t="s">
        <v>19096</v>
      </c>
      <c r="G7817" t="s">
        <v>143</v>
      </c>
      <c r="H7817" t="s">
        <v>144</v>
      </c>
      <c r="I7817" t="s">
        <v>136</v>
      </c>
      <c r="J7817" t="s">
        <v>137</v>
      </c>
      <c r="K7817" t="s">
        <v>138</v>
      </c>
      <c r="L7817" t="s">
        <v>22321</v>
      </c>
      <c r="M7817" t="s">
        <v>22322</v>
      </c>
      <c r="N7817">
        <v>0.28694444400000002</v>
      </c>
      <c r="O7817">
        <v>1</v>
      </c>
      <c r="P7817">
        <v>18</v>
      </c>
      <c r="Q7817">
        <v>1</v>
      </c>
      <c r="R7817">
        <v>35</v>
      </c>
      <c r="S7817">
        <v>4</v>
      </c>
      <c r="T7817">
        <v>8</v>
      </c>
      <c r="U7817">
        <v>1</v>
      </c>
      <c r="V7817">
        <v>0</v>
      </c>
      <c r="W7817">
        <v>2.4398021794993827</v>
      </c>
      <c r="X7817">
        <v>0.43919612686663978</v>
      </c>
      <c r="Y7817">
        <v>1.0040351363945768</v>
      </c>
      <c r="Z7817">
        <v>0.33645980792957669</v>
      </c>
      <c r="AA7817">
        <v>3.630320339447783</v>
      </c>
      <c r="AB7817">
        <v>1.2345054756385776</v>
      </c>
      <c r="AC7817">
        <v>6.6895224677793204</v>
      </c>
      <c r="AD7817">
        <v>0</v>
      </c>
      <c r="AE7817">
        <v>15.773841533555856</v>
      </c>
    </row>
    <row r="7818" spans="1:31" x14ac:dyDescent="0.25">
      <c r="A7818">
        <v>2434246</v>
      </c>
      <c r="B7818">
        <v>1</v>
      </c>
      <c r="C7818" t="s">
        <v>81</v>
      </c>
      <c r="D7818" t="s">
        <v>127</v>
      </c>
      <c r="E7818" t="s">
        <v>141</v>
      </c>
      <c r="F7818" t="s">
        <v>22323</v>
      </c>
      <c r="G7818" t="s">
        <v>143</v>
      </c>
      <c r="H7818" t="s">
        <v>144</v>
      </c>
      <c r="I7818" t="s">
        <v>136</v>
      </c>
      <c r="J7818" t="s">
        <v>137</v>
      </c>
      <c r="K7818" t="s">
        <v>138</v>
      </c>
      <c r="L7818" t="s">
        <v>22324</v>
      </c>
      <c r="M7818" t="s">
        <v>22325</v>
      </c>
      <c r="N7818">
        <v>0.57305555500000005</v>
      </c>
      <c r="O7818">
        <v>9</v>
      </c>
      <c r="P7818">
        <v>3</v>
      </c>
      <c r="Q7818">
        <v>284</v>
      </c>
      <c r="R7818">
        <v>41</v>
      </c>
      <c r="S7818">
        <v>17</v>
      </c>
      <c r="T7818">
        <v>3</v>
      </c>
      <c r="U7818">
        <v>0</v>
      </c>
      <c r="V7818">
        <v>0</v>
      </c>
      <c r="W7818">
        <v>1.2507316398250667</v>
      </c>
      <c r="X7818">
        <v>0</v>
      </c>
      <c r="Y7818">
        <v>46.526904299496373</v>
      </c>
      <c r="Z7818">
        <v>5.3002221802060037</v>
      </c>
      <c r="AA7818">
        <v>32.829900622729234</v>
      </c>
      <c r="AB7818">
        <v>1.2321342135608777</v>
      </c>
      <c r="AC7818">
        <v>0</v>
      </c>
      <c r="AD7818">
        <v>0</v>
      </c>
      <c r="AE7818">
        <v>87.139892955817558</v>
      </c>
    </row>
    <row r="7819" spans="1:31" x14ac:dyDescent="0.25">
      <c r="A7819">
        <v>2434641</v>
      </c>
      <c r="B7819">
        <v>1</v>
      </c>
      <c r="C7819" t="s">
        <v>80</v>
      </c>
      <c r="D7819" t="s">
        <v>89</v>
      </c>
      <c r="E7819" t="s">
        <v>156</v>
      </c>
      <c r="F7819" t="s">
        <v>22326</v>
      </c>
      <c r="G7819" t="s">
        <v>355</v>
      </c>
      <c r="H7819" t="s">
        <v>135</v>
      </c>
      <c r="I7819" t="s">
        <v>136</v>
      </c>
      <c r="J7819" t="s">
        <v>137</v>
      </c>
      <c r="K7819" t="s">
        <v>164</v>
      </c>
      <c r="L7819" t="s">
        <v>22327</v>
      </c>
      <c r="M7819" t="s">
        <v>22328</v>
      </c>
      <c r="N7819">
        <v>1.593611111</v>
      </c>
      <c r="O7819">
        <v>0</v>
      </c>
      <c r="P7819">
        <v>232</v>
      </c>
      <c r="Q7819">
        <v>0</v>
      </c>
      <c r="R7819">
        <v>0</v>
      </c>
      <c r="S7819">
        <v>0</v>
      </c>
      <c r="T7819">
        <v>7</v>
      </c>
      <c r="U7819">
        <v>0</v>
      </c>
      <c r="V7819">
        <v>0</v>
      </c>
      <c r="W7819">
        <v>0</v>
      </c>
      <c r="X7819">
        <v>98.3113312805162</v>
      </c>
      <c r="Y7819">
        <v>0</v>
      </c>
      <c r="Z7819">
        <v>0</v>
      </c>
      <c r="AA7819">
        <v>0</v>
      </c>
      <c r="AB7819">
        <v>17.507536594060369</v>
      </c>
      <c r="AC7819">
        <v>0</v>
      </c>
      <c r="AD7819">
        <v>0</v>
      </c>
      <c r="AE7819">
        <v>115.81886787457657</v>
      </c>
    </row>
    <row r="7820" spans="1:31" x14ac:dyDescent="0.25">
      <c r="A7820">
        <v>2434309</v>
      </c>
      <c r="B7820">
        <v>1</v>
      </c>
      <c r="C7820" t="s">
        <v>80</v>
      </c>
      <c r="D7820" t="s">
        <v>104</v>
      </c>
      <c r="E7820" t="s">
        <v>161</v>
      </c>
      <c r="F7820" t="s">
        <v>22329</v>
      </c>
      <c r="G7820" t="s">
        <v>4328</v>
      </c>
      <c r="H7820" t="s">
        <v>144</v>
      </c>
      <c r="I7820" t="s">
        <v>136</v>
      </c>
      <c r="J7820" t="s">
        <v>137</v>
      </c>
      <c r="K7820" t="s">
        <v>138</v>
      </c>
      <c r="L7820" t="s">
        <v>22330</v>
      </c>
      <c r="M7820" t="s">
        <v>22331</v>
      </c>
      <c r="N7820">
        <v>1.72</v>
      </c>
      <c r="O7820">
        <v>0</v>
      </c>
      <c r="P7820">
        <v>1</v>
      </c>
      <c r="Q7820">
        <v>0</v>
      </c>
      <c r="R7820">
        <v>2</v>
      </c>
      <c r="S7820">
        <v>0</v>
      </c>
      <c r="T7820">
        <v>1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3.921403992206022</v>
      </c>
      <c r="AC7820">
        <v>0</v>
      </c>
      <c r="AD7820">
        <v>0</v>
      </c>
      <c r="AE7820">
        <v>3.921403992206022</v>
      </c>
    </row>
    <row r="7821" spans="1:31" x14ac:dyDescent="0.25">
      <c r="A7821">
        <v>2434618</v>
      </c>
      <c r="B7821">
        <v>1</v>
      </c>
      <c r="C7821" t="s">
        <v>80</v>
      </c>
      <c r="D7821" t="s">
        <v>82</v>
      </c>
      <c r="E7821" t="s">
        <v>147</v>
      </c>
      <c r="F7821" t="s">
        <v>3305</v>
      </c>
      <c r="G7821" t="s">
        <v>149</v>
      </c>
      <c r="H7821" t="s">
        <v>135</v>
      </c>
      <c r="I7821" t="s">
        <v>136</v>
      </c>
      <c r="J7821" t="s">
        <v>137</v>
      </c>
      <c r="K7821" t="s">
        <v>138</v>
      </c>
      <c r="L7821" t="s">
        <v>22332</v>
      </c>
      <c r="M7821" t="s">
        <v>22333</v>
      </c>
      <c r="N7821">
        <v>2.8525</v>
      </c>
      <c r="O7821">
        <v>0</v>
      </c>
      <c r="P7821">
        <v>143</v>
      </c>
      <c r="Q7821">
        <v>0</v>
      </c>
      <c r="R7821">
        <v>0</v>
      </c>
      <c r="S7821">
        <v>0</v>
      </c>
      <c r="T7821">
        <v>10</v>
      </c>
      <c r="U7821">
        <v>0</v>
      </c>
      <c r="V7821">
        <v>0</v>
      </c>
      <c r="W7821">
        <v>0</v>
      </c>
      <c r="X7821">
        <v>104.57861513248139</v>
      </c>
      <c r="Y7821">
        <v>0</v>
      </c>
      <c r="Z7821">
        <v>0</v>
      </c>
      <c r="AA7821">
        <v>0</v>
      </c>
      <c r="AB7821">
        <v>29.778822945585677</v>
      </c>
      <c r="AC7821">
        <v>0</v>
      </c>
      <c r="AD7821">
        <v>0</v>
      </c>
      <c r="AE7821">
        <v>134.35743807806708</v>
      </c>
    </row>
    <row r="7822" spans="1:31" x14ac:dyDescent="0.25">
      <c r="A7822">
        <v>2434286</v>
      </c>
      <c r="B7822">
        <v>1</v>
      </c>
      <c r="C7822" t="s">
        <v>80</v>
      </c>
      <c r="D7822" t="s">
        <v>96</v>
      </c>
      <c r="E7822" t="s">
        <v>161</v>
      </c>
      <c r="F7822" t="s">
        <v>1084</v>
      </c>
      <c r="G7822" t="s">
        <v>256</v>
      </c>
      <c r="H7822" t="s">
        <v>144</v>
      </c>
      <c r="I7822" t="s">
        <v>136</v>
      </c>
      <c r="J7822" t="s">
        <v>137</v>
      </c>
      <c r="K7822" t="s">
        <v>138</v>
      </c>
      <c r="L7822" t="s">
        <v>22334</v>
      </c>
      <c r="M7822" t="s">
        <v>22335</v>
      </c>
      <c r="N7822">
        <v>2.1675</v>
      </c>
      <c r="O7822">
        <v>0</v>
      </c>
      <c r="P7822">
        <v>0</v>
      </c>
      <c r="Q7822">
        <v>0</v>
      </c>
      <c r="R7822">
        <v>0</v>
      </c>
      <c r="S7822">
        <v>1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24.796411297034787</v>
      </c>
      <c r="AB7822">
        <v>0</v>
      </c>
      <c r="AC7822">
        <v>0</v>
      </c>
      <c r="AD7822">
        <v>0</v>
      </c>
      <c r="AE7822">
        <v>24.796411297034787</v>
      </c>
    </row>
    <row r="7823" spans="1:31" x14ac:dyDescent="0.25">
      <c r="A7823">
        <v>2434478</v>
      </c>
      <c r="B7823">
        <v>1</v>
      </c>
      <c r="C7823" t="s">
        <v>81</v>
      </c>
      <c r="D7823" t="s">
        <v>120</v>
      </c>
      <c r="E7823" t="s">
        <v>161</v>
      </c>
      <c r="F7823" t="s">
        <v>22336</v>
      </c>
      <c r="G7823" t="s">
        <v>187</v>
      </c>
      <c r="H7823" t="s">
        <v>144</v>
      </c>
      <c r="I7823" t="s">
        <v>136</v>
      </c>
      <c r="J7823" t="s">
        <v>137</v>
      </c>
      <c r="K7823" t="s">
        <v>164</v>
      </c>
      <c r="L7823" t="s">
        <v>22337</v>
      </c>
      <c r="M7823" t="s">
        <v>22338</v>
      </c>
      <c r="N7823">
        <v>2.099722222</v>
      </c>
      <c r="O7823">
        <v>0</v>
      </c>
      <c r="P7823">
        <v>2186</v>
      </c>
      <c r="Q7823">
        <v>0</v>
      </c>
      <c r="R7823">
        <v>5</v>
      </c>
      <c r="S7823">
        <v>0</v>
      </c>
      <c r="T7823">
        <v>490</v>
      </c>
      <c r="U7823">
        <v>0</v>
      </c>
      <c r="V7823">
        <v>0</v>
      </c>
      <c r="W7823">
        <v>0</v>
      </c>
      <c r="X7823">
        <v>1096.9639764530393</v>
      </c>
      <c r="Y7823">
        <v>0</v>
      </c>
      <c r="Z7823">
        <v>0.71851171305095829</v>
      </c>
      <c r="AA7823">
        <v>0</v>
      </c>
      <c r="AB7823">
        <v>1081.7381992351955</v>
      </c>
      <c r="AC7823">
        <v>0</v>
      </c>
      <c r="AD7823">
        <v>0</v>
      </c>
      <c r="AE7823">
        <v>2179.4206874012857</v>
      </c>
    </row>
    <row r="7824" spans="1:31" x14ac:dyDescent="0.25">
      <c r="A7824">
        <v>2434432</v>
      </c>
      <c r="B7824">
        <v>1</v>
      </c>
      <c r="C7824" t="s">
        <v>81</v>
      </c>
      <c r="D7824" t="s">
        <v>128</v>
      </c>
      <c r="E7824" t="s">
        <v>178</v>
      </c>
      <c r="F7824" t="s">
        <v>22339</v>
      </c>
      <c r="G7824" t="s">
        <v>143</v>
      </c>
      <c r="H7824" t="s">
        <v>144</v>
      </c>
      <c r="I7824" t="s">
        <v>136</v>
      </c>
      <c r="J7824" t="s">
        <v>137</v>
      </c>
      <c r="K7824" t="s">
        <v>138</v>
      </c>
      <c r="L7824" t="s">
        <v>22340</v>
      </c>
      <c r="M7824" t="s">
        <v>22341</v>
      </c>
      <c r="N7824">
        <v>1.455833333</v>
      </c>
      <c r="O7824">
        <v>103</v>
      </c>
      <c r="P7824">
        <v>20428</v>
      </c>
      <c r="Q7824">
        <v>587</v>
      </c>
      <c r="R7824">
        <v>574</v>
      </c>
      <c r="S7824">
        <v>95</v>
      </c>
      <c r="T7824">
        <v>1742</v>
      </c>
      <c r="U7824">
        <v>16</v>
      </c>
      <c r="V7824">
        <v>1</v>
      </c>
      <c r="W7824">
        <v>31.648231450763284</v>
      </c>
      <c r="X7824">
        <v>4889.7011379556398</v>
      </c>
      <c r="Y7824">
        <v>358.64106120652508</v>
      </c>
      <c r="Z7824">
        <v>60.971081785300228</v>
      </c>
      <c r="AA7824">
        <v>1685.1835484041362</v>
      </c>
      <c r="AB7824">
        <v>2700.2305015549396</v>
      </c>
      <c r="AC7824">
        <v>3218.0753671765406</v>
      </c>
      <c r="AD7824">
        <v>31.532309698037075</v>
      </c>
      <c r="AE7824">
        <v>12975.98323923188</v>
      </c>
    </row>
    <row r="7825" spans="1:31" x14ac:dyDescent="0.25">
      <c r="A7825">
        <v>2434850</v>
      </c>
      <c r="B7825">
        <v>1</v>
      </c>
      <c r="C7825" t="s">
        <v>80</v>
      </c>
      <c r="D7825" t="s">
        <v>84</v>
      </c>
      <c r="E7825" t="s">
        <v>132</v>
      </c>
      <c r="F7825" t="s">
        <v>22342</v>
      </c>
      <c r="G7825" t="s">
        <v>134</v>
      </c>
      <c r="H7825" t="s">
        <v>135</v>
      </c>
      <c r="I7825" t="s">
        <v>136</v>
      </c>
      <c r="J7825" t="s">
        <v>137</v>
      </c>
      <c r="K7825" t="s">
        <v>138</v>
      </c>
      <c r="L7825" t="s">
        <v>22343</v>
      </c>
      <c r="M7825" t="s">
        <v>22344</v>
      </c>
      <c r="N7825">
        <v>2.1349999999999998</v>
      </c>
      <c r="O7825">
        <v>0</v>
      </c>
      <c r="P7825">
        <v>1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2.5594562487953327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2.5594562487953327</v>
      </c>
    </row>
    <row r="7826" spans="1:31" x14ac:dyDescent="0.25">
      <c r="A7826">
        <v>2434873</v>
      </c>
      <c r="B7826">
        <v>1</v>
      </c>
      <c r="C7826" t="s">
        <v>80</v>
      </c>
      <c r="D7826" t="s">
        <v>100</v>
      </c>
      <c r="E7826" t="s">
        <v>156</v>
      </c>
      <c r="F7826" t="s">
        <v>22345</v>
      </c>
      <c r="G7826" t="s">
        <v>158</v>
      </c>
      <c r="H7826" t="s">
        <v>135</v>
      </c>
      <c r="I7826" t="s">
        <v>136</v>
      </c>
      <c r="J7826" t="s">
        <v>137</v>
      </c>
      <c r="K7826" t="s">
        <v>138</v>
      </c>
      <c r="L7826" t="s">
        <v>22346</v>
      </c>
      <c r="M7826" t="s">
        <v>22347</v>
      </c>
      <c r="N7826">
        <v>0.44916666599999999</v>
      </c>
      <c r="O7826">
        <v>0</v>
      </c>
      <c r="P7826">
        <v>63</v>
      </c>
      <c r="Q7826">
        <v>0</v>
      </c>
      <c r="R7826">
        <v>21</v>
      </c>
      <c r="S7826">
        <v>0</v>
      </c>
      <c r="T7826">
        <v>20</v>
      </c>
      <c r="U7826">
        <v>0</v>
      </c>
      <c r="V7826">
        <v>0</v>
      </c>
      <c r="W7826">
        <v>0</v>
      </c>
      <c r="X7826">
        <v>15.789547332486444</v>
      </c>
      <c r="Y7826">
        <v>0</v>
      </c>
      <c r="Z7826">
        <v>2.0362366757329764</v>
      </c>
      <c r="AA7826">
        <v>0</v>
      </c>
      <c r="AB7826">
        <v>4.7253842338246121</v>
      </c>
      <c r="AC7826">
        <v>0</v>
      </c>
      <c r="AD7826">
        <v>0</v>
      </c>
      <c r="AE7826">
        <v>22.551168242044035</v>
      </c>
    </row>
    <row r="7827" spans="1:31" x14ac:dyDescent="0.25">
      <c r="A7827">
        <v>2434332</v>
      </c>
      <c r="B7827">
        <v>1</v>
      </c>
      <c r="C7827" t="s">
        <v>80</v>
      </c>
      <c r="D7827" t="s">
        <v>93</v>
      </c>
      <c r="E7827" t="s">
        <v>178</v>
      </c>
      <c r="F7827" t="s">
        <v>22348</v>
      </c>
      <c r="G7827" t="s">
        <v>187</v>
      </c>
      <c r="H7827" t="s">
        <v>144</v>
      </c>
      <c r="I7827" t="s">
        <v>136</v>
      </c>
      <c r="J7827" t="s">
        <v>137</v>
      </c>
      <c r="K7827" t="s">
        <v>164</v>
      </c>
      <c r="L7827" t="s">
        <v>22349</v>
      </c>
      <c r="M7827" t="s">
        <v>22350</v>
      </c>
      <c r="N7827">
        <v>0.58972222200000002</v>
      </c>
      <c r="O7827">
        <v>0</v>
      </c>
      <c r="P7827">
        <v>20</v>
      </c>
      <c r="Q7827">
        <v>0</v>
      </c>
      <c r="R7827">
        <v>7</v>
      </c>
      <c r="S7827">
        <v>10</v>
      </c>
      <c r="T7827">
        <v>990</v>
      </c>
      <c r="U7827">
        <v>5</v>
      </c>
      <c r="V7827">
        <v>16</v>
      </c>
      <c r="W7827">
        <v>0</v>
      </c>
      <c r="X7827">
        <v>2.0707952986092297</v>
      </c>
      <c r="Y7827">
        <v>0</v>
      </c>
      <c r="Z7827">
        <v>2.3351049940575503</v>
      </c>
      <c r="AA7827">
        <v>164.32804075365476</v>
      </c>
      <c r="AB7827">
        <v>503.18310932137393</v>
      </c>
      <c r="AC7827">
        <v>142.28011052597645</v>
      </c>
      <c r="AD7827">
        <v>201.60850895263661</v>
      </c>
      <c r="AE7827">
        <v>1015.8056698463085</v>
      </c>
    </row>
    <row r="7828" spans="1:31" x14ac:dyDescent="0.25">
      <c r="A7828">
        <v>2434996</v>
      </c>
      <c r="B7828">
        <v>1</v>
      </c>
      <c r="C7828" t="s">
        <v>81</v>
      </c>
      <c r="D7828" t="s">
        <v>114</v>
      </c>
      <c r="E7828" t="s">
        <v>161</v>
      </c>
      <c r="F7828" t="s">
        <v>22351</v>
      </c>
      <c r="G7828" t="s">
        <v>143</v>
      </c>
      <c r="H7828" t="s">
        <v>144</v>
      </c>
      <c r="I7828" t="s">
        <v>136</v>
      </c>
      <c r="J7828" t="s">
        <v>137</v>
      </c>
      <c r="K7828" t="s">
        <v>138</v>
      </c>
      <c r="L7828" t="s">
        <v>22352</v>
      </c>
      <c r="M7828" t="s">
        <v>22353</v>
      </c>
      <c r="N7828">
        <v>1.2183333329999999</v>
      </c>
      <c r="O7828">
        <v>4</v>
      </c>
      <c r="P7828">
        <v>1414</v>
      </c>
      <c r="Q7828">
        <v>0</v>
      </c>
      <c r="R7828">
        <v>30</v>
      </c>
      <c r="S7828">
        <v>4</v>
      </c>
      <c r="T7828">
        <v>140</v>
      </c>
      <c r="U7828">
        <v>0</v>
      </c>
      <c r="V7828">
        <v>0</v>
      </c>
      <c r="W7828">
        <v>0.97943267339586659</v>
      </c>
      <c r="X7828">
        <v>80.631466225388095</v>
      </c>
      <c r="Y7828">
        <v>0</v>
      </c>
      <c r="Z7828">
        <v>0.6580930210546333</v>
      </c>
      <c r="AA7828">
        <v>3.1406337397557333</v>
      </c>
      <c r="AB7828">
        <v>35.245339397126095</v>
      </c>
      <c r="AC7828">
        <v>0</v>
      </c>
      <c r="AD7828">
        <v>0</v>
      </c>
      <c r="AE7828">
        <v>120.65496505672041</v>
      </c>
    </row>
    <row r="7829" spans="1:31" x14ac:dyDescent="0.25">
      <c r="A7829">
        <v>2434209</v>
      </c>
      <c r="B7829">
        <v>1</v>
      </c>
      <c r="C7829" t="s">
        <v>81</v>
      </c>
      <c r="D7829" t="s">
        <v>117</v>
      </c>
      <c r="E7829" t="s">
        <v>147</v>
      </c>
      <c r="F7829" t="s">
        <v>22354</v>
      </c>
      <c r="G7829" t="s">
        <v>171</v>
      </c>
      <c r="H7829" t="s">
        <v>135</v>
      </c>
      <c r="I7829" t="s">
        <v>136</v>
      </c>
      <c r="J7829" t="s">
        <v>137</v>
      </c>
      <c r="K7829" t="s">
        <v>138</v>
      </c>
      <c r="L7829" t="s">
        <v>22355</v>
      </c>
      <c r="M7829" t="s">
        <v>22356</v>
      </c>
      <c r="N7829">
        <v>0.70472222200000001</v>
      </c>
      <c r="O7829">
        <v>0</v>
      </c>
      <c r="P7829">
        <v>117</v>
      </c>
      <c r="Q7829">
        <v>0</v>
      </c>
      <c r="R7829">
        <v>0</v>
      </c>
      <c r="S7829">
        <v>0</v>
      </c>
      <c r="T7829">
        <v>19</v>
      </c>
      <c r="U7829">
        <v>0</v>
      </c>
      <c r="V7829">
        <v>0</v>
      </c>
      <c r="W7829">
        <v>0</v>
      </c>
      <c r="X7829">
        <v>14.59484361581459</v>
      </c>
      <c r="Y7829">
        <v>0</v>
      </c>
      <c r="Z7829">
        <v>0</v>
      </c>
      <c r="AA7829">
        <v>0</v>
      </c>
      <c r="AB7829">
        <v>4.654341950685235</v>
      </c>
      <c r="AC7829">
        <v>0</v>
      </c>
      <c r="AD7829">
        <v>0</v>
      </c>
      <c r="AE7829">
        <v>19.249185566499825</v>
      </c>
    </row>
    <row r="7830" spans="1:31" x14ac:dyDescent="0.25">
      <c r="A7830">
        <v>2434764</v>
      </c>
      <c r="B7830">
        <v>1</v>
      </c>
      <c r="C7830" t="s">
        <v>80</v>
      </c>
      <c r="D7830" t="s">
        <v>110</v>
      </c>
      <c r="E7830" t="s">
        <v>132</v>
      </c>
      <c r="F7830" t="s">
        <v>22357</v>
      </c>
      <c r="G7830" t="s">
        <v>153</v>
      </c>
      <c r="H7830" t="s">
        <v>135</v>
      </c>
      <c r="I7830" t="s">
        <v>136</v>
      </c>
      <c r="J7830" t="s">
        <v>137</v>
      </c>
      <c r="K7830" t="s">
        <v>138</v>
      </c>
      <c r="L7830" t="s">
        <v>22358</v>
      </c>
      <c r="M7830" t="s">
        <v>22359</v>
      </c>
      <c r="N7830">
        <v>1.2483333329999999</v>
      </c>
      <c r="O7830">
        <v>0</v>
      </c>
      <c r="P7830">
        <v>8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2.7868872042573338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2.7868872042573338</v>
      </c>
    </row>
    <row r="7831" spans="1:31" x14ac:dyDescent="0.25">
      <c r="A7831">
        <v>2434518</v>
      </c>
      <c r="B7831">
        <v>1</v>
      </c>
      <c r="C7831" t="s">
        <v>80</v>
      </c>
      <c r="D7831" t="s">
        <v>90</v>
      </c>
      <c r="E7831" t="s">
        <v>156</v>
      </c>
      <c r="F7831" t="s">
        <v>21909</v>
      </c>
      <c r="G7831" t="s">
        <v>808</v>
      </c>
      <c r="H7831" t="s">
        <v>135</v>
      </c>
      <c r="I7831" t="s">
        <v>136</v>
      </c>
      <c r="J7831" t="s">
        <v>137</v>
      </c>
      <c r="K7831" t="s">
        <v>138</v>
      </c>
      <c r="L7831" t="s">
        <v>22360</v>
      </c>
      <c r="M7831" t="s">
        <v>22361</v>
      </c>
      <c r="N7831">
        <v>1.333611111</v>
      </c>
      <c r="O7831">
        <v>0</v>
      </c>
      <c r="P7831">
        <v>727</v>
      </c>
      <c r="Q7831">
        <v>0</v>
      </c>
      <c r="R7831">
        <v>0</v>
      </c>
      <c r="S7831">
        <v>0</v>
      </c>
      <c r="T7831">
        <v>42</v>
      </c>
      <c r="U7831">
        <v>0</v>
      </c>
      <c r="V7831">
        <v>0</v>
      </c>
      <c r="W7831">
        <v>0</v>
      </c>
      <c r="X7831">
        <v>209.22380209758899</v>
      </c>
      <c r="Y7831">
        <v>0</v>
      </c>
      <c r="Z7831">
        <v>0</v>
      </c>
      <c r="AA7831">
        <v>0</v>
      </c>
      <c r="AB7831">
        <v>64.621242663519865</v>
      </c>
      <c r="AC7831">
        <v>0</v>
      </c>
      <c r="AD7831">
        <v>0</v>
      </c>
      <c r="AE7831">
        <v>273.84504476110885</v>
      </c>
    </row>
    <row r="7832" spans="1:31" x14ac:dyDescent="0.25">
      <c r="A7832">
        <v>2434392</v>
      </c>
      <c r="B7832">
        <v>1</v>
      </c>
      <c r="C7832" t="s">
        <v>81</v>
      </c>
      <c r="D7832" t="s">
        <v>121</v>
      </c>
      <c r="E7832" t="s">
        <v>141</v>
      </c>
      <c r="F7832" t="s">
        <v>16608</v>
      </c>
      <c r="G7832" t="s">
        <v>143</v>
      </c>
      <c r="H7832" t="s">
        <v>144</v>
      </c>
      <c r="I7832" t="s">
        <v>136</v>
      </c>
      <c r="J7832" t="s">
        <v>137</v>
      </c>
      <c r="K7832" t="s">
        <v>138</v>
      </c>
      <c r="L7832" t="s">
        <v>22362</v>
      </c>
      <c r="M7832" t="s">
        <v>22363</v>
      </c>
      <c r="N7832">
        <v>0.10305555499999999</v>
      </c>
      <c r="O7832">
        <v>4</v>
      </c>
      <c r="P7832">
        <v>1001</v>
      </c>
      <c r="Q7832">
        <v>8</v>
      </c>
      <c r="R7832">
        <v>31</v>
      </c>
      <c r="S7832">
        <v>4</v>
      </c>
      <c r="T7832">
        <v>46</v>
      </c>
      <c r="U7832">
        <v>0</v>
      </c>
      <c r="V7832">
        <v>0</v>
      </c>
      <c r="W7832">
        <v>9.6102389080366668E-2</v>
      </c>
      <c r="X7832">
        <v>12.830907927151262</v>
      </c>
      <c r="Y7832">
        <v>8.1341931063116379E-2</v>
      </c>
      <c r="Z7832">
        <v>0.36804644747857784</v>
      </c>
      <c r="AA7832">
        <v>0.53555608187433135</v>
      </c>
      <c r="AB7832">
        <v>4.0657467475943179</v>
      </c>
      <c r="AC7832">
        <v>0</v>
      </c>
      <c r="AD7832">
        <v>0</v>
      </c>
      <c r="AE7832">
        <v>17.977701524241972</v>
      </c>
    </row>
    <row r="7833" spans="1:31" x14ac:dyDescent="0.25">
      <c r="A7833">
        <v>2434890</v>
      </c>
      <c r="B7833">
        <v>1</v>
      </c>
      <c r="C7833" t="s">
        <v>80</v>
      </c>
      <c r="D7833" t="s">
        <v>82</v>
      </c>
      <c r="E7833" t="s">
        <v>132</v>
      </c>
      <c r="F7833" t="s">
        <v>22364</v>
      </c>
      <c r="G7833" t="s">
        <v>198</v>
      </c>
      <c r="H7833" t="s">
        <v>135</v>
      </c>
      <c r="I7833" t="s">
        <v>136</v>
      </c>
      <c r="J7833" t="s">
        <v>137</v>
      </c>
      <c r="K7833" t="s">
        <v>138</v>
      </c>
      <c r="L7833" t="s">
        <v>22365</v>
      </c>
      <c r="M7833" t="s">
        <v>22366</v>
      </c>
      <c r="N7833">
        <v>1.018333333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17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9.2737153530952661</v>
      </c>
      <c r="AC7833">
        <v>0</v>
      </c>
      <c r="AD7833">
        <v>0</v>
      </c>
      <c r="AE7833">
        <v>9.2737153530952661</v>
      </c>
    </row>
    <row r="7834" spans="1:31" x14ac:dyDescent="0.25">
      <c r="A7834">
        <v>2434770</v>
      </c>
      <c r="B7834">
        <v>1</v>
      </c>
      <c r="C7834" t="s">
        <v>80</v>
      </c>
      <c r="D7834" t="s">
        <v>104</v>
      </c>
      <c r="E7834" t="s">
        <v>178</v>
      </c>
      <c r="F7834" t="s">
        <v>4882</v>
      </c>
      <c r="G7834" t="s">
        <v>175</v>
      </c>
      <c r="H7834" t="s">
        <v>144</v>
      </c>
      <c r="I7834" t="s">
        <v>136</v>
      </c>
      <c r="J7834" t="s">
        <v>137</v>
      </c>
      <c r="K7834" t="s">
        <v>138</v>
      </c>
      <c r="L7834" t="s">
        <v>22367</v>
      </c>
      <c r="M7834" t="s">
        <v>22368</v>
      </c>
      <c r="N7834">
        <v>1.5766666659999999</v>
      </c>
      <c r="O7834">
        <v>0</v>
      </c>
      <c r="P7834">
        <v>0</v>
      </c>
      <c r="Q7834">
        <v>1</v>
      </c>
      <c r="R7834">
        <v>0</v>
      </c>
      <c r="S7834">
        <v>33</v>
      </c>
      <c r="T7834">
        <v>20</v>
      </c>
      <c r="U7834">
        <v>14</v>
      </c>
      <c r="V7834">
        <v>0</v>
      </c>
      <c r="W7834">
        <v>0</v>
      </c>
      <c r="X7834">
        <v>0</v>
      </c>
      <c r="Y7834">
        <v>7.7720645375146669E-2</v>
      </c>
      <c r="Z7834">
        <v>0</v>
      </c>
      <c r="AA7834">
        <v>797.74246854543674</v>
      </c>
      <c r="AB7834">
        <v>29.079574373845951</v>
      </c>
      <c r="AC7834">
        <v>2191.7080249187761</v>
      </c>
      <c r="AD7834">
        <v>0</v>
      </c>
      <c r="AE7834">
        <v>3018.607788483434</v>
      </c>
    </row>
    <row r="7835" spans="1:31" x14ac:dyDescent="0.25">
      <c r="A7835">
        <v>2434535</v>
      </c>
      <c r="B7835">
        <v>1</v>
      </c>
      <c r="C7835" t="s">
        <v>80</v>
      </c>
      <c r="D7835" t="s">
        <v>103</v>
      </c>
      <c r="E7835" t="s">
        <v>178</v>
      </c>
      <c r="F7835" t="s">
        <v>22097</v>
      </c>
      <c r="G7835" t="s">
        <v>143</v>
      </c>
      <c r="H7835" t="s">
        <v>144</v>
      </c>
      <c r="I7835" t="s">
        <v>136</v>
      </c>
      <c r="J7835" t="s">
        <v>137</v>
      </c>
      <c r="K7835" t="s">
        <v>138</v>
      </c>
      <c r="L7835" t="s">
        <v>22369</v>
      </c>
      <c r="M7835" t="s">
        <v>22370</v>
      </c>
      <c r="N7835">
        <v>2.636666666</v>
      </c>
      <c r="O7835">
        <v>0</v>
      </c>
      <c r="P7835">
        <v>0</v>
      </c>
      <c r="Q7835">
        <v>1</v>
      </c>
      <c r="R7835">
        <v>22</v>
      </c>
      <c r="S7835">
        <v>1</v>
      </c>
      <c r="T7835">
        <v>9</v>
      </c>
      <c r="U7835">
        <v>1</v>
      </c>
      <c r="V7835">
        <v>0</v>
      </c>
      <c r="W7835">
        <v>0</v>
      </c>
      <c r="X7835">
        <v>0</v>
      </c>
      <c r="Y7835">
        <v>0.94257139009438895</v>
      </c>
      <c r="Z7835">
        <v>23.286272385062503</v>
      </c>
      <c r="AA7835">
        <v>0.59940573342000003</v>
      </c>
      <c r="AB7835">
        <v>10.700705916432</v>
      </c>
      <c r="AC7835">
        <v>411.98351049686829</v>
      </c>
      <c r="AD7835">
        <v>0</v>
      </c>
      <c r="AE7835">
        <v>447.51246592187715</v>
      </c>
    </row>
    <row r="7836" spans="1:31" x14ac:dyDescent="0.25">
      <c r="A7836">
        <v>2434727</v>
      </c>
      <c r="B7836">
        <v>1</v>
      </c>
      <c r="C7836" t="s">
        <v>81</v>
      </c>
      <c r="D7836" t="s">
        <v>119</v>
      </c>
      <c r="E7836" t="s">
        <v>290</v>
      </c>
      <c r="F7836" t="s">
        <v>22371</v>
      </c>
      <c r="G7836" t="s">
        <v>171</v>
      </c>
      <c r="H7836" t="s">
        <v>135</v>
      </c>
      <c r="I7836" t="s">
        <v>136</v>
      </c>
      <c r="J7836" t="s">
        <v>137</v>
      </c>
      <c r="K7836" t="s">
        <v>138</v>
      </c>
      <c r="L7836" t="s">
        <v>22372</v>
      </c>
      <c r="M7836" t="s">
        <v>21648</v>
      </c>
      <c r="N7836">
        <v>1.7241666659999999</v>
      </c>
      <c r="O7836">
        <v>0</v>
      </c>
      <c r="P7836">
        <v>2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0.89809963082927768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0.89809963082927768</v>
      </c>
    </row>
    <row r="7837" spans="1:31" x14ac:dyDescent="0.25">
      <c r="A7837">
        <v>2434206</v>
      </c>
      <c r="B7837">
        <v>1</v>
      </c>
      <c r="C7837" t="s">
        <v>80</v>
      </c>
      <c r="D7837" t="s">
        <v>100</v>
      </c>
      <c r="E7837" t="s">
        <v>178</v>
      </c>
      <c r="F7837" t="s">
        <v>9019</v>
      </c>
      <c r="G7837" t="s">
        <v>143</v>
      </c>
      <c r="H7837" t="s">
        <v>144</v>
      </c>
      <c r="I7837" t="s">
        <v>136</v>
      </c>
      <c r="J7837" t="s">
        <v>137</v>
      </c>
      <c r="K7837" t="s">
        <v>138</v>
      </c>
      <c r="L7837" t="s">
        <v>22373</v>
      </c>
      <c r="M7837" t="s">
        <v>22374</v>
      </c>
      <c r="N7837">
        <v>0.19555555499999999</v>
      </c>
      <c r="O7837">
        <v>1</v>
      </c>
      <c r="P7837">
        <v>18</v>
      </c>
      <c r="Q7837">
        <v>1</v>
      </c>
      <c r="R7837">
        <v>35</v>
      </c>
      <c r="S7837">
        <v>4</v>
      </c>
      <c r="T7837">
        <v>8</v>
      </c>
      <c r="U7837">
        <v>1</v>
      </c>
      <c r="V7837">
        <v>0</v>
      </c>
      <c r="W7837">
        <v>1.2627747937170668</v>
      </c>
      <c r="X7837">
        <v>0.24578921753584004</v>
      </c>
      <c r="Y7837">
        <v>0.55308520141248008</v>
      </c>
      <c r="Z7837">
        <v>0.12565693549200002</v>
      </c>
      <c r="AA7837">
        <v>1.6480329128055469</v>
      </c>
      <c r="AB7837">
        <v>0.44601796915768888</v>
      </c>
      <c r="AC7837">
        <v>1.9910130609435737</v>
      </c>
      <c r="AD7837">
        <v>0</v>
      </c>
      <c r="AE7837">
        <v>6.2723700910641957</v>
      </c>
    </row>
    <row r="7838" spans="1:31" x14ac:dyDescent="0.25">
      <c r="A7838">
        <v>2434704</v>
      </c>
      <c r="B7838">
        <v>1</v>
      </c>
      <c r="C7838" t="s">
        <v>80</v>
      </c>
      <c r="D7838" t="s">
        <v>83</v>
      </c>
      <c r="E7838" t="s">
        <v>156</v>
      </c>
      <c r="F7838" t="s">
        <v>22375</v>
      </c>
      <c r="G7838" t="s">
        <v>525</v>
      </c>
      <c r="H7838" t="s">
        <v>135</v>
      </c>
      <c r="I7838" t="s">
        <v>136</v>
      </c>
      <c r="J7838" t="s">
        <v>137</v>
      </c>
      <c r="K7838" t="s">
        <v>138</v>
      </c>
      <c r="L7838" t="s">
        <v>22376</v>
      </c>
      <c r="M7838" t="s">
        <v>22377</v>
      </c>
      <c r="N7838">
        <v>5.1552777770000002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24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415.68168203461477</v>
      </c>
      <c r="AC7838">
        <v>0</v>
      </c>
      <c r="AD7838">
        <v>0</v>
      </c>
      <c r="AE7838">
        <v>415.68168203461477</v>
      </c>
    </row>
    <row r="7839" spans="1:31" x14ac:dyDescent="0.25">
      <c r="A7839">
        <v>2434604</v>
      </c>
      <c r="B7839">
        <v>1</v>
      </c>
      <c r="C7839" t="s">
        <v>80</v>
      </c>
      <c r="D7839" t="s">
        <v>83</v>
      </c>
      <c r="E7839" t="s">
        <v>161</v>
      </c>
      <c r="F7839" t="s">
        <v>22378</v>
      </c>
      <c r="G7839" t="s">
        <v>143</v>
      </c>
      <c r="H7839" t="s">
        <v>144</v>
      </c>
      <c r="I7839" t="s">
        <v>136</v>
      </c>
      <c r="J7839" t="s">
        <v>137</v>
      </c>
      <c r="K7839" t="s">
        <v>138</v>
      </c>
      <c r="L7839" t="s">
        <v>22379</v>
      </c>
      <c r="M7839" t="s">
        <v>22380</v>
      </c>
      <c r="N7839">
        <v>0.33111111100000001</v>
      </c>
      <c r="O7839">
        <v>0</v>
      </c>
      <c r="P7839">
        <v>0</v>
      </c>
      <c r="Q7839">
        <v>0</v>
      </c>
      <c r="R7839">
        <v>0</v>
      </c>
      <c r="S7839">
        <v>3</v>
      </c>
      <c r="T7839">
        <v>21</v>
      </c>
      <c r="U7839">
        <v>1</v>
      </c>
      <c r="V7839">
        <v>3</v>
      </c>
      <c r="W7839">
        <v>0</v>
      </c>
      <c r="X7839">
        <v>0</v>
      </c>
      <c r="Y7839">
        <v>0</v>
      </c>
      <c r="Z7839">
        <v>0</v>
      </c>
      <c r="AA7839">
        <v>39.922061620711112</v>
      </c>
      <c r="AB7839">
        <v>14.232856656496345</v>
      </c>
      <c r="AC7839">
        <v>178.64647993539285</v>
      </c>
      <c r="AD7839">
        <v>16.120563798503639</v>
      </c>
      <c r="AE7839">
        <v>248.92196201110394</v>
      </c>
    </row>
    <row r="7840" spans="1:31" x14ac:dyDescent="0.25">
      <c r="A7840">
        <v>2434896</v>
      </c>
      <c r="B7840">
        <v>1</v>
      </c>
      <c r="C7840" t="s">
        <v>80</v>
      </c>
      <c r="D7840" t="s">
        <v>85</v>
      </c>
      <c r="E7840" t="s">
        <v>147</v>
      </c>
      <c r="F7840" t="s">
        <v>22381</v>
      </c>
      <c r="G7840" t="s">
        <v>171</v>
      </c>
      <c r="H7840" t="s">
        <v>135</v>
      </c>
      <c r="I7840" t="s">
        <v>136</v>
      </c>
      <c r="J7840" t="s">
        <v>137</v>
      </c>
      <c r="K7840" t="s">
        <v>138</v>
      </c>
      <c r="L7840" t="s">
        <v>22382</v>
      </c>
      <c r="M7840" t="s">
        <v>22383</v>
      </c>
      <c r="N7840">
        <v>0.98166666599999997</v>
      </c>
      <c r="O7840">
        <v>0</v>
      </c>
      <c r="P7840">
        <v>131</v>
      </c>
      <c r="Q7840">
        <v>0</v>
      </c>
      <c r="R7840">
        <v>0</v>
      </c>
      <c r="S7840">
        <v>0</v>
      </c>
      <c r="T7840">
        <v>12</v>
      </c>
      <c r="U7840">
        <v>0</v>
      </c>
      <c r="V7840">
        <v>0</v>
      </c>
      <c r="W7840">
        <v>0</v>
      </c>
      <c r="X7840">
        <v>38.486450829565499</v>
      </c>
      <c r="Y7840">
        <v>0</v>
      </c>
      <c r="Z7840">
        <v>0</v>
      </c>
      <c r="AA7840">
        <v>0</v>
      </c>
      <c r="AB7840">
        <v>9.1967670131160997</v>
      </c>
      <c r="AC7840">
        <v>0</v>
      </c>
      <c r="AD7840">
        <v>0</v>
      </c>
      <c r="AE7840">
        <v>47.6832178426816</v>
      </c>
    </row>
    <row r="7841" spans="1:31" x14ac:dyDescent="0.25">
      <c r="A7841">
        <v>2434349</v>
      </c>
      <c r="B7841">
        <v>1</v>
      </c>
      <c r="C7841" t="s">
        <v>80</v>
      </c>
      <c r="D7841" t="s">
        <v>82</v>
      </c>
      <c r="E7841" t="s">
        <v>147</v>
      </c>
      <c r="F7841" t="s">
        <v>22384</v>
      </c>
      <c r="G7841" t="s">
        <v>149</v>
      </c>
      <c r="H7841" t="s">
        <v>135</v>
      </c>
      <c r="I7841" t="s">
        <v>136</v>
      </c>
      <c r="J7841" t="s">
        <v>137</v>
      </c>
      <c r="K7841" t="s">
        <v>138</v>
      </c>
      <c r="L7841" t="s">
        <v>22385</v>
      </c>
      <c r="M7841" t="s">
        <v>22386</v>
      </c>
      <c r="N7841">
        <v>2.0022222219999999</v>
      </c>
      <c r="O7841">
        <v>0</v>
      </c>
      <c r="P7841">
        <v>226</v>
      </c>
      <c r="Q7841">
        <v>0</v>
      </c>
      <c r="R7841">
        <v>0</v>
      </c>
      <c r="S7841">
        <v>0</v>
      </c>
      <c r="T7841">
        <v>15</v>
      </c>
      <c r="U7841">
        <v>0</v>
      </c>
      <c r="V7841">
        <v>0</v>
      </c>
      <c r="W7841">
        <v>0</v>
      </c>
      <c r="X7841">
        <v>150.67789732746007</v>
      </c>
      <c r="Y7841">
        <v>0</v>
      </c>
      <c r="Z7841">
        <v>0</v>
      </c>
      <c r="AA7841">
        <v>0</v>
      </c>
      <c r="AB7841">
        <v>57.08233928395255</v>
      </c>
      <c r="AC7841">
        <v>0</v>
      </c>
      <c r="AD7841">
        <v>0</v>
      </c>
      <c r="AE7841">
        <v>207.76023661141261</v>
      </c>
    </row>
    <row r="7842" spans="1:31" x14ac:dyDescent="0.25">
      <c r="A7842">
        <v>2434435</v>
      </c>
      <c r="B7842">
        <v>1</v>
      </c>
      <c r="C7842" t="s">
        <v>81</v>
      </c>
      <c r="D7842" t="s">
        <v>118</v>
      </c>
      <c r="E7842" t="s">
        <v>290</v>
      </c>
      <c r="F7842" t="s">
        <v>22387</v>
      </c>
      <c r="G7842" t="s">
        <v>187</v>
      </c>
      <c r="H7842" t="s">
        <v>135</v>
      </c>
      <c r="I7842" t="s">
        <v>136</v>
      </c>
      <c r="J7842" t="s">
        <v>137</v>
      </c>
      <c r="K7842" t="s">
        <v>164</v>
      </c>
      <c r="L7842" t="s">
        <v>22388</v>
      </c>
      <c r="M7842" t="s">
        <v>22389</v>
      </c>
      <c r="N7842">
        <v>0.42194444399999997</v>
      </c>
      <c r="O7842">
        <v>0</v>
      </c>
      <c r="P7842">
        <v>37</v>
      </c>
      <c r="Q7842">
        <v>0</v>
      </c>
      <c r="R7842">
        <v>0</v>
      </c>
      <c r="S7842">
        <v>0</v>
      </c>
      <c r="T7842">
        <v>5</v>
      </c>
      <c r="U7842">
        <v>0</v>
      </c>
      <c r="V7842">
        <v>0</v>
      </c>
      <c r="W7842">
        <v>0</v>
      </c>
      <c r="X7842">
        <v>3.51661988723589</v>
      </c>
      <c r="Y7842">
        <v>0</v>
      </c>
      <c r="Z7842">
        <v>0</v>
      </c>
      <c r="AA7842">
        <v>0</v>
      </c>
      <c r="AB7842">
        <v>4.0417973718920699</v>
      </c>
      <c r="AC7842">
        <v>0</v>
      </c>
      <c r="AD7842">
        <v>0</v>
      </c>
      <c r="AE7842">
        <v>7.5584172591279604</v>
      </c>
    </row>
    <row r="7843" spans="1:31" x14ac:dyDescent="0.25">
      <c r="A7843">
        <v>2434833</v>
      </c>
      <c r="B7843">
        <v>1</v>
      </c>
      <c r="C7843" t="s">
        <v>80</v>
      </c>
      <c r="D7843" t="s">
        <v>107</v>
      </c>
      <c r="E7843" t="s">
        <v>147</v>
      </c>
      <c r="F7843" t="s">
        <v>22390</v>
      </c>
      <c r="G7843" t="s">
        <v>175</v>
      </c>
      <c r="H7843" t="s">
        <v>135</v>
      </c>
      <c r="I7843" t="s">
        <v>136</v>
      </c>
      <c r="J7843" t="s">
        <v>137</v>
      </c>
      <c r="K7843" t="s">
        <v>138</v>
      </c>
      <c r="L7843" t="s">
        <v>22391</v>
      </c>
      <c r="M7843" t="s">
        <v>22392</v>
      </c>
      <c r="N7843">
        <v>0.94305555500000005</v>
      </c>
      <c r="O7843">
        <v>0</v>
      </c>
      <c r="P7843">
        <v>24</v>
      </c>
      <c r="Q7843">
        <v>0</v>
      </c>
      <c r="R7843">
        <v>0</v>
      </c>
      <c r="S7843">
        <v>0</v>
      </c>
      <c r="T7843">
        <v>7</v>
      </c>
      <c r="U7843">
        <v>0</v>
      </c>
      <c r="V7843">
        <v>0</v>
      </c>
      <c r="W7843">
        <v>0</v>
      </c>
      <c r="X7843">
        <v>5.0958476140877442</v>
      </c>
      <c r="Y7843">
        <v>0</v>
      </c>
      <c r="Z7843">
        <v>0</v>
      </c>
      <c r="AA7843">
        <v>0</v>
      </c>
      <c r="AB7843">
        <v>1.6746895887367252</v>
      </c>
      <c r="AC7843">
        <v>0</v>
      </c>
      <c r="AD7843">
        <v>0</v>
      </c>
      <c r="AE7843">
        <v>6.7705372028244692</v>
      </c>
    </row>
    <row r="7844" spans="1:31" x14ac:dyDescent="0.25">
      <c r="A7844">
        <v>2434541</v>
      </c>
      <c r="B7844">
        <v>1</v>
      </c>
      <c r="C7844" t="s">
        <v>80</v>
      </c>
      <c r="D7844" t="s">
        <v>83</v>
      </c>
      <c r="E7844" t="s">
        <v>147</v>
      </c>
      <c r="F7844" t="s">
        <v>1003</v>
      </c>
      <c r="G7844" t="s">
        <v>171</v>
      </c>
      <c r="H7844" t="s">
        <v>135</v>
      </c>
      <c r="I7844" t="s">
        <v>136</v>
      </c>
      <c r="J7844" t="s">
        <v>137</v>
      </c>
      <c r="K7844" t="s">
        <v>138</v>
      </c>
      <c r="L7844" t="s">
        <v>22393</v>
      </c>
      <c r="M7844" t="s">
        <v>22394</v>
      </c>
      <c r="N7844">
        <v>1.318333333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16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43.013937894109382</v>
      </c>
      <c r="AC7844">
        <v>0</v>
      </c>
      <c r="AD7844">
        <v>0</v>
      </c>
      <c r="AE7844">
        <v>43.013937894109382</v>
      </c>
    </row>
    <row r="7845" spans="1:31" x14ac:dyDescent="0.25">
      <c r="A7845">
        <v>2434736</v>
      </c>
      <c r="B7845">
        <v>1</v>
      </c>
      <c r="C7845" t="s">
        <v>80</v>
      </c>
      <c r="D7845" t="s">
        <v>98</v>
      </c>
      <c r="E7845" t="s">
        <v>132</v>
      </c>
      <c r="F7845" t="s">
        <v>22395</v>
      </c>
      <c r="G7845" t="s">
        <v>249</v>
      </c>
      <c r="H7845" t="s">
        <v>135</v>
      </c>
      <c r="I7845" t="s">
        <v>136</v>
      </c>
      <c r="J7845" t="s">
        <v>137</v>
      </c>
      <c r="K7845" t="s">
        <v>138</v>
      </c>
      <c r="L7845" t="s">
        <v>22396</v>
      </c>
      <c r="M7845" t="s">
        <v>22397</v>
      </c>
      <c r="N7845">
        <v>2.4275000000000002</v>
      </c>
      <c r="O7845">
        <v>0</v>
      </c>
      <c r="P7845">
        <v>2</v>
      </c>
      <c r="Q7845">
        <v>0</v>
      </c>
      <c r="R7845">
        <v>0</v>
      </c>
      <c r="S7845">
        <v>0</v>
      </c>
      <c r="T7845">
        <v>3</v>
      </c>
      <c r="U7845">
        <v>0</v>
      </c>
      <c r="V7845">
        <v>0</v>
      </c>
      <c r="W7845">
        <v>0</v>
      </c>
      <c r="X7845">
        <v>2.6769551228281214</v>
      </c>
      <c r="Y7845">
        <v>0</v>
      </c>
      <c r="Z7845">
        <v>0</v>
      </c>
      <c r="AA7845">
        <v>0</v>
      </c>
      <c r="AB7845">
        <v>5.7994463649443393</v>
      </c>
      <c r="AC7845">
        <v>0</v>
      </c>
      <c r="AD7845">
        <v>0</v>
      </c>
      <c r="AE7845">
        <v>8.4764014877724598</v>
      </c>
    </row>
    <row r="7846" spans="1:31" x14ac:dyDescent="0.25">
      <c r="A7846">
        <v>2434235</v>
      </c>
      <c r="B7846">
        <v>1</v>
      </c>
      <c r="C7846" t="s">
        <v>80</v>
      </c>
      <c r="D7846" t="s">
        <v>89</v>
      </c>
      <c r="E7846" t="s">
        <v>178</v>
      </c>
      <c r="F7846" t="s">
        <v>13985</v>
      </c>
      <c r="G7846" t="s">
        <v>163</v>
      </c>
      <c r="H7846" t="s">
        <v>144</v>
      </c>
      <c r="I7846" t="s">
        <v>136</v>
      </c>
      <c r="J7846" t="s">
        <v>137</v>
      </c>
      <c r="K7846" t="s">
        <v>138</v>
      </c>
      <c r="L7846" t="s">
        <v>22398</v>
      </c>
      <c r="M7846" t="s">
        <v>22399</v>
      </c>
      <c r="N7846">
        <v>0.256111111</v>
      </c>
      <c r="O7846">
        <v>1</v>
      </c>
      <c r="P7846">
        <v>291</v>
      </c>
      <c r="Q7846">
        <v>1</v>
      </c>
      <c r="R7846">
        <v>57</v>
      </c>
      <c r="S7846">
        <v>2</v>
      </c>
      <c r="T7846">
        <v>171</v>
      </c>
      <c r="U7846">
        <v>0</v>
      </c>
      <c r="V7846">
        <v>0</v>
      </c>
      <c r="W7846">
        <v>4.2343325124527785E-2</v>
      </c>
      <c r="X7846">
        <v>42.366574455924919</v>
      </c>
      <c r="Y7846">
        <v>1.7487608078964003</v>
      </c>
      <c r="Z7846">
        <v>1.0875154114893599</v>
      </c>
      <c r="AA7846">
        <v>1.2007104542781935</v>
      </c>
      <c r="AB7846">
        <v>53.500141569707353</v>
      </c>
      <c r="AC7846">
        <v>0</v>
      </c>
      <c r="AD7846">
        <v>0</v>
      </c>
      <c r="AE7846">
        <v>99.946046024420752</v>
      </c>
    </row>
    <row r="7847" spans="1:31" x14ac:dyDescent="0.25">
      <c r="A7847">
        <v>2434899</v>
      </c>
      <c r="B7847">
        <v>1</v>
      </c>
      <c r="C7847" t="s">
        <v>80</v>
      </c>
      <c r="D7847" t="s">
        <v>110</v>
      </c>
      <c r="E7847" t="s">
        <v>132</v>
      </c>
      <c r="F7847" t="s">
        <v>22400</v>
      </c>
      <c r="G7847" t="s">
        <v>134</v>
      </c>
      <c r="H7847" t="s">
        <v>135</v>
      </c>
      <c r="I7847" t="s">
        <v>136</v>
      </c>
      <c r="J7847" t="s">
        <v>137</v>
      </c>
      <c r="K7847" t="s">
        <v>138</v>
      </c>
      <c r="L7847" t="s">
        <v>22401</v>
      </c>
      <c r="M7847" t="s">
        <v>22402</v>
      </c>
      <c r="N7847">
        <v>1.079722222</v>
      </c>
      <c r="O7847">
        <v>0</v>
      </c>
      <c r="P7847">
        <v>2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0.77114627806319724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0.77114627806319724</v>
      </c>
    </row>
    <row r="7848" spans="1:31" x14ac:dyDescent="0.25">
      <c r="A7848">
        <v>2434527</v>
      </c>
      <c r="B7848">
        <v>1</v>
      </c>
      <c r="C7848" t="s">
        <v>80</v>
      </c>
      <c r="D7848" t="s">
        <v>96</v>
      </c>
      <c r="E7848" t="s">
        <v>132</v>
      </c>
      <c r="F7848" t="s">
        <v>22403</v>
      </c>
      <c r="G7848" t="s">
        <v>198</v>
      </c>
      <c r="H7848" t="s">
        <v>135</v>
      </c>
      <c r="I7848" t="s">
        <v>136</v>
      </c>
      <c r="J7848" t="s">
        <v>137</v>
      </c>
      <c r="K7848" t="s">
        <v>138</v>
      </c>
      <c r="L7848" t="s">
        <v>22404</v>
      </c>
      <c r="M7848" t="s">
        <v>22405</v>
      </c>
      <c r="N7848">
        <v>4.7944444439999998</v>
      </c>
      <c r="O7848">
        <v>0</v>
      </c>
      <c r="P7848">
        <v>1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0.33565152885080668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0.33565152885080668</v>
      </c>
    </row>
    <row r="7849" spans="1:31" x14ac:dyDescent="0.25">
      <c r="A7849">
        <v>2434945</v>
      </c>
      <c r="B7849">
        <v>1</v>
      </c>
      <c r="C7849" t="s">
        <v>81</v>
      </c>
      <c r="D7849" t="s">
        <v>118</v>
      </c>
      <c r="E7849" t="s">
        <v>156</v>
      </c>
      <c r="F7849" t="s">
        <v>22406</v>
      </c>
      <c r="G7849" t="s">
        <v>175</v>
      </c>
      <c r="H7849" t="s">
        <v>135</v>
      </c>
      <c r="I7849" t="s">
        <v>136</v>
      </c>
      <c r="J7849" t="s">
        <v>137</v>
      </c>
      <c r="K7849" t="s">
        <v>138</v>
      </c>
      <c r="L7849" t="s">
        <v>22407</v>
      </c>
      <c r="M7849" t="s">
        <v>22408</v>
      </c>
      <c r="N7849">
        <v>0.3175</v>
      </c>
      <c r="O7849">
        <v>0</v>
      </c>
      <c r="P7849">
        <v>19</v>
      </c>
      <c r="Q7849">
        <v>0</v>
      </c>
      <c r="R7849">
        <v>0</v>
      </c>
      <c r="S7849">
        <v>0</v>
      </c>
      <c r="T7849">
        <v>2</v>
      </c>
      <c r="U7849">
        <v>0</v>
      </c>
      <c r="V7849">
        <v>0</v>
      </c>
      <c r="W7849">
        <v>0</v>
      </c>
      <c r="X7849">
        <v>1.4774972773855801</v>
      </c>
      <c r="Y7849">
        <v>0</v>
      </c>
      <c r="Z7849">
        <v>0</v>
      </c>
      <c r="AA7849">
        <v>0</v>
      </c>
      <c r="AB7849">
        <v>1.3476450131894548</v>
      </c>
      <c r="AC7849">
        <v>0</v>
      </c>
      <c r="AD7849">
        <v>0</v>
      </c>
      <c r="AE7849">
        <v>2.8251422905750347</v>
      </c>
    </row>
    <row r="7850" spans="1:31" x14ac:dyDescent="0.25">
      <c r="A7850">
        <v>2434504</v>
      </c>
      <c r="B7850">
        <v>1</v>
      </c>
      <c r="C7850" t="s">
        <v>80</v>
      </c>
      <c r="D7850" t="s">
        <v>104</v>
      </c>
      <c r="E7850" t="s">
        <v>141</v>
      </c>
      <c r="F7850" t="s">
        <v>22409</v>
      </c>
      <c r="G7850" t="s">
        <v>143</v>
      </c>
      <c r="H7850" t="s">
        <v>144</v>
      </c>
      <c r="I7850" t="s">
        <v>136</v>
      </c>
      <c r="J7850" t="s">
        <v>137</v>
      </c>
      <c r="K7850" t="s">
        <v>138</v>
      </c>
      <c r="L7850" t="s">
        <v>22410</v>
      </c>
      <c r="M7850" t="s">
        <v>22411</v>
      </c>
      <c r="N7850">
        <v>0.55583333300000004</v>
      </c>
      <c r="O7850">
        <v>5</v>
      </c>
      <c r="P7850">
        <v>1820</v>
      </c>
      <c r="Q7850">
        <v>10</v>
      </c>
      <c r="R7850">
        <v>20</v>
      </c>
      <c r="S7850">
        <v>16</v>
      </c>
      <c r="T7850">
        <v>209</v>
      </c>
      <c r="U7850">
        <v>2</v>
      </c>
      <c r="V7850">
        <v>0</v>
      </c>
      <c r="W7850">
        <v>0.18410740371467499</v>
      </c>
      <c r="X7850">
        <v>261.02834821603057</v>
      </c>
      <c r="Y7850">
        <v>1.5422074326338051</v>
      </c>
      <c r="Z7850">
        <v>1.2144645323573332E-2</v>
      </c>
      <c r="AA7850">
        <v>199.90121112161319</v>
      </c>
      <c r="AB7850">
        <v>94.025133858857586</v>
      </c>
      <c r="AC7850">
        <v>20.435620362656081</v>
      </c>
      <c r="AD7850">
        <v>0</v>
      </c>
      <c r="AE7850">
        <v>577.12877304082951</v>
      </c>
    </row>
    <row r="7851" spans="1:31" x14ac:dyDescent="0.25">
      <c r="A7851">
        <v>2434258</v>
      </c>
      <c r="B7851">
        <v>1</v>
      </c>
      <c r="C7851" t="s">
        <v>80</v>
      </c>
      <c r="D7851" t="s">
        <v>99</v>
      </c>
      <c r="E7851" t="s">
        <v>178</v>
      </c>
      <c r="F7851" t="s">
        <v>22412</v>
      </c>
      <c r="G7851" t="s">
        <v>143</v>
      </c>
      <c r="H7851" t="s">
        <v>144</v>
      </c>
      <c r="I7851" t="s">
        <v>136</v>
      </c>
      <c r="J7851" t="s">
        <v>137</v>
      </c>
      <c r="K7851" t="s">
        <v>138</v>
      </c>
      <c r="L7851" t="s">
        <v>22413</v>
      </c>
      <c r="M7851" t="s">
        <v>22414</v>
      </c>
      <c r="N7851">
        <v>0.45694444400000001</v>
      </c>
      <c r="O7851">
        <v>4</v>
      </c>
      <c r="P7851">
        <v>577</v>
      </c>
      <c r="Q7851">
        <v>1</v>
      </c>
      <c r="R7851">
        <v>39</v>
      </c>
      <c r="S7851">
        <v>2</v>
      </c>
      <c r="T7851">
        <v>70</v>
      </c>
      <c r="U7851">
        <v>0</v>
      </c>
      <c r="V7851">
        <v>0</v>
      </c>
      <c r="W7851">
        <v>18.346348184154682</v>
      </c>
      <c r="X7851">
        <v>48.564050005937609</v>
      </c>
      <c r="Y7851">
        <v>0.20316508229658112</v>
      </c>
      <c r="Z7851">
        <v>3.5711669627111999</v>
      </c>
      <c r="AA7851">
        <v>1.8094476629527552</v>
      </c>
      <c r="AB7851">
        <v>27.83698951249972</v>
      </c>
      <c r="AC7851">
        <v>0</v>
      </c>
      <c r="AD7851">
        <v>0</v>
      </c>
      <c r="AE7851">
        <v>100.33116741055255</v>
      </c>
    </row>
    <row r="7852" spans="1:31" x14ac:dyDescent="0.25">
      <c r="A7852">
        <v>2434421</v>
      </c>
      <c r="B7852">
        <v>1</v>
      </c>
      <c r="C7852" t="s">
        <v>80</v>
      </c>
      <c r="D7852" t="s">
        <v>94</v>
      </c>
      <c r="E7852" t="s">
        <v>178</v>
      </c>
      <c r="F7852" t="s">
        <v>811</v>
      </c>
      <c r="G7852" t="s">
        <v>143</v>
      </c>
      <c r="H7852" t="s">
        <v>144</v>
      </c>
      <c r="I7852" t="s">
        <v>136</v>
      </c>
      <c r="J7852" t="s">
        <v>137</v>
      </c>
      <c r="K7852" t="s">
        <v>138</v>
      </c>
      <c r="L7852" t="s">
        <v>22415</v>
      </c>
      <c r="M7852" t="s">
        <v>22416</v>
      </c>
      <c r="N7852">
        <v>0.46555555500000001</v>
      </c>
      <c r="O7852">
        <v>0</v>
      </c>
      <c r="P7852">
        <v>137</v>
      </c>
      <c r="Q7852">
        <v>1</v>
      </c>
      <c r="R7852">
        <v>7</v>
      </c>
      <c r="S7852">
        <v>13</v>
      </c>
      <c r="T7852">
        <v>20</v>
      </c>
      <c r="U7852">
        <v>4</v>
      </c>
      <c r="V7852">
        <v>0</v>
      </c>
      <c r="W7852">
        <v>0</v>
      </c>
      <c r="X7852">
        <v>11.811026255325787</v>
      </c>
      <c r="Y7852">
        <v>0.15714224822811113</v>
      </c>
      <c r="Z7852">
        <v>2.4687631323418917</v>
      </c>
      <c r="AA7852">
        <v>90.250060607918428</v>
      </c>
      <c r="AB7852">
        <v>11.405811458447264</v>
      </c>
      <c r="AC7852">
        <v>716.63573476248416</v>
      </c>
      <c r="AD7852">
        <v>0</v>
      </c>
      <c r="AE7852">
        <v>832.72853846474561</v>
      </c>
    </row>
    <row r="7853" spans="1:31" x14ac:dyDescent="0.25">
      <c r="A7853">
        <v>2434318</v>
      </c>
      <c r="B7853">
        <v>1</v>
      </c>
      <c r="C7853" t="s">
        <v>81</v>
      </c>
      <c r="D7853" t="s">
        <v>118</v>
      </c>
      <c r="E7853" t="s">
        <v>161</v>
      </c>
      <c r="F7853" t="s">
        <v>22417</v>
      </c>
      <c r="G7853" t="s">
        <v>187</v>
      </c>
      <c r="H7853" t="s">
        <v>144</v>
      </c>
      <c r="I7853" t="s">
        <v>136</v>
      </c>
      <c r="J7853" t="s">
        <v>137</v>
      </c>
      <c r="K7853" t="s">
        <v>164</v>
      </c>
      <c r="L7853" t="s">
        <v>22418</v>
      </c>
      <c r="M7853" t="s">
        <v>22419</v>
      </c>
      <c r="N7853">
        <v>3.7172222220000002</v>
      </c>
      <c r="O7853">
        <v>0</v>
      </c>
      <c r="P7853">
        <v>2409</v>
      </c>
      <c r="Q7853">
        <v>0</v>
      </c>
      <c r="R7853">
        <v>1</v>
      </c>
      <c r="S7853">
        <v>0</v>
      </c>
      <c r="T7853">
        <v>74</v>
      </c>
      <c r="U7853">
        <v>0</v>
      </c>
      <c r="V7853">
        <v>0</v>
      </c>
      <c r="W7853">
        <v>0</v>
      </c>
      <c r="X7853">
        <v>2374.2832580185855</v>
      </c>
      <c r="Y7853">
        <v>0</v>
      </c>
      <c r="Z7853">
        <v>45.726145577102798</v>
      </c>
      <c r="AA7853">
        <v>0</v>
      </c>
      <c r="AB7853">
        <v>216.3887885788248</v>
      </c>
      <c r="AC7853">
        <v>0</v>
      </c>
      <c r="AD7853">
        <v>0</v>
      </c>
      <c r="AE7853">
        <v>2636.398192174513</v>
      </c>
    </row>
    <row r="7854" spans="1:31" x14ac:dyDescent="0.25">
      <c r="A7854">
        <v>2434467</v>
      </c>
      <c r="B7854">
        <v>1</v>
      </c>
      <c r="C7854" t="s">
        <v>80</v>
      </c>
      <c r="D7854" t="s">
        <v>85</v>
      </c>
      <c r="E7854" t="s">
        <v>132</v>
      </c>
      <c r="F7854" t="s">
        <v>22420</v>
      </c>
      <c r="G7854" t="s">
        <v>134</v>
      </c>
      <c r="H7854" t="s">
        <v>135</v>
      </c>
      <c r="I7854" t="s">
        <v>136</v>
      </c>
      <c r="J7854" t="s">
        <v>137</v>
      </c>
      <c r="K7854" t="s">
        <v>138</v>
      </c>
      <c r="L7854" t="s">
        <v>22421</v>
      </c>
      <c r="M7854" t="s">
        <v>22422</v>
      </c>
      <c r="N7854">
        <v>2.2633333329999998</v>
      </c>
      <c r="O7854">
        <v>0</v>
      </c>
      <c r="P7854">
        <v>7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3.2090979799346275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3.2090979799346275</v>
      </c>
    </row>
    <row r="7855" spans="1:31" x14ac:dyDescent="0.25">
      <c r="A7855">
        <v>2434985</v>
      </c>
      <c r="B7855">
        <v>1</v>
      </c>
      <c r="C7855" t="s">
        <v>81</v>
      </c>
      <c r="D7855" t="s">
        <v>127</v>
      </c>
      <c r="E7855" t="s">
        <v>147</v>
      </c>
      <c r="F7855" t="s">
        <v>1944</v>
      </c>
      <c r="G7855" t="s">
        <v>171</v>
      </c>
      <c r="H7855" t="s">
        <v>135</v>
      </c>
      <c r="I7855" t="s">
        <v>136</v>
      </c>
      <c r="J7855" t="s">
        <v>137</v>
      </c>
      <c r="K7855" t="s">
        <v>138</v>
      </c>
      <c r="L7855" t="s">
        <v>22423</v>
      </c>
      <c r="M7855" t="s">
        <v>22424</v>
      </c>
      <c r="N7855">
        <v>0.57222222199999995</v>
      </c>
      <c r="O7855">
        <v>0</v>
      </c>
      <c r="P7855">
        <v>17</v>
      </c>
      <c r="Q7855">
        <v>0</v>
      </c>
      <c r="R7855">
        <v>9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2.0228241725895084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2.0228241725895084</v>
      </c>
    </row>
    <row r="7856" spans="1:31" x14ac:dyDescent="0.25">
      <c r="A7856">
        <v>2434487</v>
      </c>
      <c r="B7856">
        <v>1</v>
      </c>
      <c r="C7856" t="s">
        <v>80</v>
      </c>
      <c r="D7856" t="s">
        <v>95</v>
      </c>
      <c r="E7856" t="s">
        <v>147</v>
      </c>
      <c r="F7856" t="s">
        <v>22425</v>
      </c>
      <c r="G7856" t="s">
        <v>175</v>
      </c>
      <c r="H7856" t="s">
        <v>135</v>
      </c>
      <c r="I7856" t="s">
        <v>136</v>
      </c>
      <c r="J7856" t="s">
        <v>137</v>
      </c>
      <c r="K7856" t="s">
        <v>138</v>
      </c>
      <c r="L7856" t="s">
        <v>22426</v>
      </c>
      <c r="M7856" t="s">
        <v>22427</v>
      </c>
      <c r="N7856">
        <v>0.34250000000000003</v>
      </c>
      <c r="O7856">
        <v>0</v>
      </c>
      <c r="P7856">
        <v>168</v>
      </c>
      <c r="Q7856">
        <v>0</v>
      </c>
      <c r="R7856">
        <v>0</v>
      </c>
      <c r="S7856">
        <v>0</v>
      </c>
      <c r="T7856">
        <v>4</v>
      </c>
      <c r="U7856">
        <v>0</v>
      </c>
      <c r="V7856">
        <v>0</v>
      </c>
      <c r="W7856">
        <v>0</v>
      </c>
      <c r="X7856">
        <v>13.565565498851949</v>
      </c>
      <c r="Y7856">
        <v>0</v>
      </c>
      <c r="Z7856">
        <v>0</v>
      </c>
      <c r="AA7856">
        <v>0</v>
      </c>
      <c r="AB7856">
        <v>0.96725132613826681</v>
      </c>
      <c r="AC7856">
        <v>0</v>
      </c>
      <c r="AD7856">
        <v>0</v>
      </c>
      <c r="AE7856">
        <v>14.532816824990217</v>
      </c>
    </row>
    <row r="7857" spans="1:31" x14ac:dyDescent="0.25">
      <c r="A7857">
        <v>2434607</v>
      </c>
      <c r="B7857">
        <v>1</v>
      </c>
      <c r="C7857" t="s">
        <v>81</v>
      </c>
      <c r="D7857" t="s">
        <v>128</v>
      </c>
      <c r="E7857" t="s">
        <v>132</v>
      </c>
      <c r="F7857" t="s">
        <v>22428</v>
      </c>
      <c r="G7857" t="s">
        <v>134</v>
      </c>
      <c r="H7857" t="s">
        <v>135</v>
      </c>
      <c r="I7857" t="s">
        <v>136</v>
      </c>
      <c r="J7857" t="s">
        <v>137</v>
      </c>
      <c r="K7857" t="s">
        <v>138</v>
      </c>
      <c r="L7857" t="s">
        <v>22429</v>
      </c>
      <c r="M7857" t="s">
        <v>22430</v>
      </c>
      <c r="N7857">
        <v>3.7661111109999998</v>
      </c>
      <c r="O7857">
        <v>0</v>
      </c>
      <c r="P7857">
        <v>1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1.0041512800303216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1.0041512800303216</v>
      </c>
    </row>
    <row r="7858" spans="1:31" x14ac:dyDescent="0.25">
      <c r="A7858">
        <v>2434650</v>
      </c>
      <c r="B7858">
        <v>1</v>
      </c>
      <c r="C7858" t="s">
        <v>80</v>
      </c>
      <c r="D7858" t="s">
        <v>90</v>
      </c>
      <c r="E7858" t="s">
        <v>161</v>
      </c>
      <c r="F7858" t="s">
        <v>22431</v>
      </c>
      <c r="G7858" t="s">
        <v>187</v>
      </c>
      <c r="H7858" t="s">
        <v>144</v>
      </c>
      <c r="I7858" t="s">
        <v>136</v>
      </c>
      <c r="J7858" t="s">
        <v>137</v>
      </c>
      <c r="K7858" t="s">
        <v>164</v>
      </c>
      <c r="L7858" t="s">
        <v>22432</v>
      </c>
      <c r="M7858" t="s">
        <v>22433</v>
      </c>
      <c r="N7858">
        <v>3.196388888</v>
      </c>
      <c r="O7858">
        <v>0</v>
      </c>
      <c r="P7858">
        <v>2739</v>
      </c>
      <c r="Q7858">
        <v>0</v>
      </c>
      <c r="R7858">
        <v>0</v>
      </c>
      <c r="S7858">
        <v>0</v>
      </c>
      <c r="T7858">
        <v>217</v>
      </c>
      <c r="U7858">
        <v>0</v>
      </c>
      <c r="V7858">
        <v>1</v>
      </c>
      <c r="W7858">
        <v>0</v>
      </c>
      <c r="X7858">
        <v>3000.4205316680122</v>
      </c>
      <c r="Y7858">
        <v>0</v>
      </c>
      <c r="Z7858">
        <v>0</v>
      </c>
      <c r="AA7858">
        <v>0</v>
      </c>
      <c r="AB7858">
        <v>710.83230620953145</v>
      </c>
      <c r="AC7858">
        <v>0</v>
      </c>
      <c r="AD7858">
        <v>139.47548685100097</v>
      </c>
      <c r="AE7858">
        <v>3850.7283247285445</v>
      </c>
    </row>
    <row r="7859" spans="1:31" x14ac:dyDescent="0.25">
      <c r="A7859">
        <v>2434942</v>
      </c>
      <c r="B7859">
        <v>1</v>
      </c>
      <c r="C7859" t="s">
        <v>81</v>
      </c>
      <c r="D7859" t="s">
        <v>128</v>
      </c>
      <c r="E7859" t="s">
        <v>132</v>
      </c>
      <c r="F7859" t="s">
        <v>22434</v>
      </c>
      <c r="G7859" t="s">
        <v>153</v>
      </c>
      <c r="H7859" t="s">
        <v>135</v>
      </c>
      <c r="I7859" t="s">
        <v>136</v>
      </c>
      <c r="J7859" t="s">
        <v>137</v>
      </c>
      <c r="K7859" t="s">
        <v>138</v>
      </c>
      <c r="L7859" t="s">
        <v>22435</v>
      </c>
      <c r="M7859" t="s">
        <v>22436</v>
      </c>
      <c r="N7859">
        <v>2.000555555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1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0.8297420191419751</v>
      </c>
      <c r="AC7859">
        <v>0</v>
      </c>
      <c r="AD7859">
        <v>0</v>
      </c>
      <c r="AE7859">
        <v>0.8297420191419751</v>
      </c>
    </row>
    <row r="7860" spans="1:31" x14ac:dyDescent="0.25">
      <c r="A7860">
        <v>2434192</v>
      </c>
      <c r="B7860">
        <v>1</v>
      </c>
      <c r="C7860" t="s">
        <v>80</v>
      </c>
      <c r="D7860" t="s">
        <v>95</v>
      </c>
      <c r="E7860" t="s">
        <v>147</v>
      </c>
      <c r="F7860" t="s">
        <v>22437</v>
      </c>
      <c r="G7860" t="s">
        <v>175</v>
      </c>
      <c r="H7860" t="s">
        <v>135</v>
      </c>
      <c r="I7860" t="s">
        <v>136</v>
      </c>
      <c r="J7860" t="s">
        <v>137</v>
      </c>
      <c r="K7860" t="s">
        <v>138</v>
      </c>
      <c r="L7860" t="s">
        <v>22438</v>
      </c>
      <c r="M7860" t="s">
        <v>22439</v>
      </c>
      <c r="N7860">
        <v>0.73499999999999999</v>
      </c>
      <c r="O7860">
        <v>0</v>
      </c>
      <c r="P7860">
        <v>17</v>
      </c>
      <c r="Q7860">
        <v>0</v>
      </c>
      <c r="R7860">
        <v>0</v>
      </c>
      <c r="S7860">
        <v>0</v>
      </c>
      <c r="T7860">
        <v>12</v>
      </c>
      <c r="U7860">
        <v>0</v>
      </c>
      <c r="V7860">
        <v>0</v>
      </c>
      <c r="W7860">
        <v>0</v>
      </c>
      <c r="X7860">
        <v>3.3623549871587701</v>
      </c>
      <c r="Y7860">
        <v>0</v>
      </c>
      <c r="Z7860">
        <v>0</v>
      </c>
      <c r="AA7860">
        <v>0</v>
      </c>
      <c r="AB7860">
        <v>5.8489717935394312</v>
      </c>
      <c r="AC7860">
        <v>0</v>
      </c>
      <c r="AD7860">
        <v>0</v>
      </c>
      <c r="AE7860">
        <v>9.2113267806982009</v>
      </c>
    </row>
    <row r="7861" spans="1:31" x14ac:dyDescent="0.25">
      <c r="A7861">
        <v>2434856</v>
      </c>
      <c r="B7861">
        <v>1</v>
      </c>
      <c r="C7861" t="s">
        <v>80</v>
      </c>
      <c r="D7861" t="s">
        <v>110</v>
      </c>
      <c r="E7861" t="s">
        <v>132</v>
      </c>
      <c r="F7861" t="s">
        <v>22440</v>
      </c>
      <c r="G7861" t="s">
        <v>134</v>
      </c>
      <c r="H7861" t="s">
        <v>135</v>
      </c>
      <c r="I7861" t="s">
        <v>136</v>
      </c>
      <c r="J7861" t="s">
        <v>137</v>
      </c>
      <c r="K7861" t="s">
        <v>138</v>
      </c>
      <c r="L7861" t="s">
        <v>22441</v>
      </c>
      <c r="M7861" t="s">
        <v>22442</v>
      </c>
      <c r="N7861">
        <v>2.0902777769999998</v>
      </c>
      <c r="O7861">
        <v>0</v>
      </c>
      <c r="P7861">
        <v>1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1.0458435085020765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1.0458435085020765</v>
      </c>
    </row>
    <row r="7862" spans="1:31" x14ac:dyDescent="0.25">
      <c r="A7862">
        <v>2434547</v>
      </c>
      <c r="B7862">
        <v>1</v>
      </c>
      <c r="C7862" t="s">
        <v>80</v>
      </c>
      <c r="D7862" t="s">
        <v>94</v>
      </c>
      <c r="E7862" t="s">
        <v>178</v>
      </c>
      <c r="F7862" t="s">
        <v>811</v>
      </c>
      <c r="G7862" t="s">
        <v>143</v>
      </c>
      <c r="H7862" t="s">
        <v>144</v>
      </c>
      <c r="I7862" t="s">
        <v>136</v>
      </c>
      <c r="J7862" t="s">
        <v>137</v>
      </c>
      <c r="K7862" t="s">
        <v>138</v>
      </c>
      <c r="L7862" t="s">
        <v>22443</v>
      </c>
      <c r="M7862" t="s">
        <v>22444</v>
      </c>
      <c r="N7862">
        <v>2.8308333330000002</v>
      </c>
      <c r="O7862">
        <v>0</v>
      </c>
      <c r="P7862">
        <v>137</v>
      </c>
      <c r="Q7862">
        <v>1</v>
      </c>
      <c r="R7862">
        <v>7</v>
      </c>
      <c r="S7862">
        <v>13</v>
      </c>
      <c r="T7862">
        <v>20</v>
      </c>
      <c r="U7862">
        <v>4</v>
      </c>
      <c r="V7862">
        <v>0</v>
      </c>
      <c r="W7862">
        <v>0</v>
      </c>
      <c r="X7862">
        <v>66.115690279522724</v>
      </c>
      <c r="Y7862">
        <v>0.99229862116867495</v>
      </c>
      <c r="Z7862">
        <v>15.13481127175965</v>
      </c>
      <c r="AA7862">
        <v>535.28009532385636</v>
      </c>
      <c r="AB7862">
        <v>65.315276188629227</v>
      </c>
      <c r="AC7862">
        <v>4965.4369983281467</v>
      </c>
      <c r="AD7862">
        <v>0</v>
      </c>
      <c r="AE7862">
        <v>5648.275170013083</v>
      </c>
    </row>
    <row r="7863" spans="1:31" x14ac:dyDescent="0.25">
      <c r="A7863">
        <v>2434879</v>
      </c>
      <c r="B7863">
        <v>1</v>
      </c>
      <c r="C7863" t="s">
        <v>80</v>
      </c>
      <c r="D7863" t="s">
        <v>83</v>
      </c>
      <c r="E7863" t="s">
        <v>132</v>
      </c>
      <c r="F7863" t="s">
        <v>22445</v>
      </c>
      <c r="G7863" t="s">
        <v>198</v>
      </c>
      <c r="H7863" t="s">
        <v>135</v>
      </c>
      <c r="I7863" t="s">
        <v>136</v>
      </c>
      <c r="J7863" t="s">
        <v>137</v>
      </c>
      <c r="K7863" t="s">
        <v>138</v>
      </c>
      <c r="L7863" t="s">
        <v>22446</v>
      </c>
      <c r="M7863" t="s">
        <v>22447</v>
      </c>
      <c r="N7863">
        <v>3.9394444439999998</v>
      </c>
      <c r="O7863">
        <v>0</v>
      </c>
      <c r="P7863">
        <v>7</v>
      </c>
      <c r="Q7863">
        <v>0</v>
      </c>
      <c r="R7863">
        <v>0</v>
      </c>
      <c r="S7863">
        <v>0</v>
      </c>
      <c r="T7863">
        <v>1</v>
      </c>
      <c r="U7863">
        <v>0</v>
      </c>
      <c r="V7863">
        <v>0</v>
      </c>
      <c r="W7863">
        <v>0</v>
      </c>
      <c r="X7863">
        <v>11.450182396016507</v>
      </c>
      <c r="Y7863">
        <v>0</v>
      </c>
      <c r="Z7863">
        <v>0</v>
      </c>
      <c r="AA7863">
        <v>0</v>
      </c>
      <c r="AB7863">
        <v>4.2053198463829808</v>
      </c>
      <c r="AC7863">
        <v>0</v>
      </c>
      <c r="AD7863">
        <v>0</v>
      </c>
      <c r="AE7863">
        <v>15.655502242399487</v>
      </c>
    </row>
    <row r="7864" spans="1:31" x14ac:dyDescent="0.25">
      <c r="A7864">
        <v>2434501</v>
      </c>
      <c r="B7864">
        <v>1</v>
      </c>
      <c r="C7864" t="s">
        <v>81</v>
      </c>
      <c r="D7864" t="s">
        <v>120</v>
      </c>
      <c r="E7864" t="s">
        <v>141</v>
      </c>
      <c r="F7864" t="s">
        <v>22448</v>
      </c>
      <c r="G7864" t="s">
        <v>143</v>
      </c>
      <c r="H7864" t="s">
        <v>144</v>
      </c>
      <c r="I7864" t="s">
        <v>136</v>
      </c>
      <c r="J7864" t="s">
        <v>137</v>
      </c>
      <c r="K7864" t="s">
        <v>138</v>
      </c>
      <c r="L7864" t="s">
        <v>22449</v>
      </c>
      <c r="M7864" t="s">
        <v>22450</v>
      </c>
      <c r="N7864">
        <v>0.60527777699999996</v>
      </c>
      <c r="O7864">
        <v>4</v>
      </c>
      <c r="P7864">
        <v>1825</v>
      </c>
      <c r="Q7864">
        <v>77</v>
      </c>
      <c r="R7864">
        <v>98</v>
      </c>
      <c r="S7864">
        <v>14</v>
      </c>
      <c r="T7864">
        <v>193</v>
      </c>
      <c r="U7864">
        <v>4</v>
      </c>
      <c r="V7864">
        <v>2</v>
      </c>
      <c r="W7864">
        <v>0.13337045692051663</v>
      </c>
      <c r="X7864">
        <v>231.91191365580949</v>
      </c>
      <c r="Y7864">
        <v>22.656917889494867</v>
      </c>
      <c r="Z7864">
        <v>0.89695272040878959</v>
      </c>
      <c r="AA7864">
        <v>34.166825285795539</v>
      </c>
      <c r="AB7864">
        <v>126.71110381690129</v>
      </c>
      <c r="AC7864">
        <v>270.75344547175303</v>
      </c>
      <c r="AD7864">
        <v>6.2958428699187765</v>
      </c>
      <c r="AE7864">
        <v>693.52637216700236</v>
      </c>
    </row>
    <row r="7865" spans="1:31" x14ac:dyDescent="0.25">
      <c r="A7865">
        <v>2434378</v>
      </c>
      <c r="B7865">
        <v>1</v>
      </c>
      <c r="C7865" t="s">
        <v>81</v>
      </c>
      <c r="D7865" t="s">
        <v>113</v>
      </c>
      <c r="E7865" t="s">
        <v>178</v>
      </c>
      <c r="F7865" t="s">
        <v>22451</v>
      </c>
      <c r="G7865" t="s">
        <v>187</v>
      </c>
      <c r="H7865" t="s">
        <v>144</v>
      </c>
      <c r="I7865" t="s">
        <v>136</v>
      </c>
      <c r="J7865" t="s">
        <v>137</v>
      </c>
      <c r="K7865" t="s">
        <v>164</v>
      </c>
      <c r="L7865" t="s">
        <v>22452</v>
      </c>
      <c r="M7865" t="s">
        <v>22453</v>
      </c>
      <c r="N7865">
        <v>0.900277777</v>
      </c>
      <c r="O7865">
        <v>0</v>
      </c>
      <c r="P7865">
        <v>2</v>
      </c>
      <c r="Q7865">
        <v>1</v>
      </c>
      <c r="R7865">
        <v>6</v>
      </c>
      <c r="S7865">
        <v>4</v>
      </c>
      <c r="T7865">
        <v>0</v>
      </c>
      <c r="U7865">
        <v>0</v>
      </c>
      <c r="V7865">
        <v>0</v>
      </c>
      <c r="W7865">
        <v>0</v>
      </c>
      <c r="X7865">
        <v>8.1610998885955563E-2</v>
      </c>
      <c r="Y7865">
        <v>0.35882478144457508</v>
      </c>
      <c r="Z7865">
        <v>0</v>
      </c>
      <c r="AA7865">
        <v>92.590024718651691</v>
      </c>
      <c r="AB7865">
        <v>0</v>
      </c>
      <c r="AC7865">
        <v>0</v>
      </c>
      <c r="AD7865">
        <v>0</v>
      </c>
      <c r="AE7865">
        <v>93.030460498982222</v>
      </c>
    </row>
    <row r="7866" spans="1:31" x14ac:dyDescent="0.25">
      <c r="A7866">
        <v>2434315</v>
      </c>
      <c r="B7866">
        <v>1</v>
      </c>
      <c r="C7866" t="s">
        <v>80</v>
      </c>
      <c r="D7866" t="s">
        <v>93</v>
      </c>
      <c r="E7866" t="s">
        <v>178</v>
      </c>
      <c r="F7866" t="s">
        <v>22454</v>
      </c>
      <c r="G7866" t="s">
        <v>187</v>
      </c>
      <c r="H7866" t="s">
        <v>144</v>
      </c>
      <c r="I7866" t="s">
        <v>136</v>
      </c>
      <c r="J7866" t="s">
        <v>137</v>
      </c>
      <c r="K7866" t="s">
        <v>164</v>
      </c>
      <c r="L7866" t="s">
        <v>22455</v>
      </c>
      <c r="M7866" t="s">
        <v>22456</v>
      </c>
      <c r="N7866">
        <v>1.930555555</v>
      </c>
      <c r="O7866">
        <v>0</v>
      </c>
      <c r="P7866">
        <v>6573</v>
      </c>
      <c r="Q7866">
        <v>0</v>
      </c>
      <c r="R7866">
        <v>1</v>
      </c>
      <c r="S7866">
        <v>4</v>
      </c>
      <c r="T7866">
        <v>445</v>
      </c>
      <c r="U7866">
        <v>0</v>
      </c>
      <c r="V7866">
        <v>0</v>
      </c>
      <c r="W7866">
        <v>0</v>
      </c>
      <c r="X7866">
        <v>3219.0534118702703</v>
      </c>
      <c r="Y7866">
        <v>0</v>
      </c>
      <c r="Z7866">
        <v>5.1010171188166677E-3</v>
      </c>
      <c r="AA7866">
        <v>87.691161865860266</v>
      </c>
      <c r="AB7866">
        <v>1643.6044536797262</v>
      </c>
      <c r="AC7866">
        <v>0</v>
      </c>
      <c r="AD7866">
        <v>0</v>
      </c>
      <c r="AE7866">
        <v>4950.3541284329749</v>
      </c>
    </row>
    <row r="7867" spans="1:31" x14ac:dyDescent="0.25">
      <c r="A7867">
        <v>2434232</v>
      </c>
      <c r="B7867">
        <v>1</v>
      </c>
      <c r="C7867" t="s">
        <v>80</v>
      </c>
      <c r="D7867" t="s">
        <v>100</v>
      </c>
      <c r="E7867" t="s">
        <v>156</v>
      </c>
      <c r="F7867" t="s">
        <v>13820</v>
      </c>
      <c r="G7867" t="s">
        <v>158</v>
      </c>
      <c r="H7867" t="s">
        <v>135</v>
      </c>
      <c r="I7867" t="s">
        <v>136</v>
      </c>
      <c r="J7867" t="s">
        <v>137</v>
      </c>
      <c r="K7867" t="s">
        <v>138</v>
      </c>
      <c r="L7867" t="s">
        <v>22457</v>
      </c>
      <c r="M7867" t="s">
        <v>22458</v>
      </c>
      <c r="N7867">
        <v>1.2619444440000001</v>
      </c>
      <c r="O7867">
        <v>0</v>
      </c>
      <c r="P7867">
        <v>31</v>
      </c>
      <c r="Q7867">
        <v>0</v>
      </c>
      <c r="R7867">
        <v>6</v>
      </c>
      <c r="S7867">
        <v>0</v>
      </c>
      <c r="T7867">
        <v>32</v>
      </c>
      <c r="U7867">
        <v>0</v>
      </c>
      <c r="V7867">
        <v>0</v>
      </c>
      <c r="W7867">
        <v>0</v>
      </c>
      <c r="X7867">
        <v>16.275949929114301</v>
      </c>
      <c r="Y7867">
        <v>0</v>
      </c>
      <c r="Z7867">
        <v>0.94201645737319983</v>
      </c>
      <c r="AA7867">
        <v>0</v>
      </c>
      <c r="AB7867">
        <v>80.669973854762162</v>
      </c>
      <c r="AC7867">
        <v>0</v>
      </c>
      <c r="AD7867">
        <v>0</v>
      </c>
      <c r="AE7867">
        <v>97.887940241249666</v>
      </c>
    </row>
    <row r="7868" spans="1:31" x14ac:dyDescent="0.25">
      <c r="A7868">
        <v>2434919</v>
      </c>
      <c r="B7868">
        <v>1</v>
      </c>
      <c r="C7868" t="s">
        <v>80</v>
      </c>
      <c r="D7868" t="s">
        <v>82</v>
      </c>
      <c r="E7868" t="s">
        <v>290</v>
      </c>
      <c r="F7868" t="s">
        <v>16473</v>
      </c>
      <c r="G7868" t="s">
        <v>525</v>
      </c>
      <c r="H7868" t="s">
        <v>135</v>
      </c>
      <c r="I7868" t="s">
        <v>136</v>
      </c>
      <c r="J7868" t="s">
        <v>137</v>
      </c>
      <c r="K7868" t="s">
        <v>138</v>
      </c>
      <c r="L7868" t="s">
        <v>22459</v>
      </c>
      <c r="M7868" t="s">
        <v>22460</v>
      </c>
      <c r="N7868">
        <v>9.9202777770000008</v>
      </c>
      <c r="O7868">
        <v>0</v>
      </c>
      <c r="P7868">
        <v>14</v>
      </c>
      <c r="Q7868">
        <v>0</v>
      </c>
      <c r="R7868">
        <v>0</v>
      </c>
      <c r="S7868">
        <v>0</v>
      </c>
      <c r="T7868">
        <v>18</v>
      </c>
      <c r="U7868">
        <v>0</v>
      </c>
      <c r="V7868">
        <v>0</v>
      </c>
      <c r="W7868">
        <v>0</v>
      </c>
      <c r="X7868">
        <v>28.50316442496479</v>
      </c>
      <c r="Y7868">
        <v>0</v>
      </c>
      <c r="Z7868">
        <v>0</v>
      </c>
      <c r="AA7868">
        <v>0</v>
      </c>
      <c r="AB7868">
        <v>187.77859654882533</v>
      </c>
      <c r="AC7868">
        <v>0</v>
      </c>
      <c r="AD7868">
        <v>0</v>
      </c>
      <c r="AE7868">
        <v>216.28176097379011</v>
      </c>
    </row>
    <row r="7869" spans="1:31" x14ac:dyDescent="0.25">
      <c r="A7869">
        <v>2434278</v>
      </c>
      <c r="B7869">
        <v>1</v>
      </c>
      <c r="C7869" t="s">
        <v>80</v>
      </c>
      <c r="D7869" t="s">
        <v>93</v>
      </c>
      <c r="E7869" t="s">
        <v>147</v>
      </c>
      <c r="F7869" t="s">
        <v>3363</v>
      </c>
      <c r="G7869" t="s">
        <v>187</v>
      </c>
      <c r="H7869" t="s">
        <v>135</v>
      </c>
      <c r="I7869" t="s">
        <v>136</v>
      </c>
      <c r="J7869" t="s">
        <v>137</v>
      </c>
      <c r="K7869" t="s">
        <v>164</v>
      </c>
      <c r="L7869" t="s">
        <v>22461</v>
      </c>
      <c r="M7869" t="s">
        <v>22462</v>
      </c>
      <c r="N7869">
        <v>7.1041666660000002</v>
      </c>
      <c r="O7869">
        <v>0</v>
      </c>
      <c r="P7869">
        <v>3</v>
      </c>
      <c r="Q7869">
        <v>0</v>
      </c>
      <c r="R7869">
        <v>8</v>
      </c>
      <c r="S7869">
        <v>0</v>
      </c>
      <c r="T7869">
        <v>2</v>
      </c>
      <c r="U7869">
        <v>0</v>
      </c>
      <c r="V7869">
        <v>0</v>
      </c>
      <c r="W7869">
        <v>0</v>
      </c>
      <c r="X7869">
        <v>3.9521713250118564</v>
      </c>
      <c r="Y7869">
        <v>0</v>
      </c>
      <c r="Z7869">
        <v>6.7630450079679205</v>
      </c>
      <c r="AA7869">
        <v>0</v>
      </c>
      <c r="AB7869">
        <v>0.14860845063905667</v>
      </c>
      <c r="AC7869">
        <v>0</v>
      </c>
      <c r="AD7869">
        <v>0</v>
      </c>
      <c r="AE7869">
        <v>10.863824783618833</v>
      </c>
    </row>
    <row r="7870" spans="1:31" x14ac:dyDescent="0.25">
      <c r="A7870">
        <v>2434756</v>
      </c>
      <c r="B7870">
        <v>1</v>
      </c>
      <c r="C7870" t="s">
        <v>81</v>
      </c>
      <c r="D7870" t="s">
        <v>118</v>
      </c>
      <c r="E7870" t="s">
        <v>178</v>
      </c>
      <c r="F7870" t="s">
        <v>22463</v>
      </c>
      <c r="G7870" t="s">
        <v>187</v>
      </c>
      <c r="H7870" t="s">
        <v>144</v>
      </c>
      <c r="I7870" t="s">
        <v>136</v>
      </c>
      <c r="J7870" t="s">
        <v>137</v>
      </c>
      <c r="K7870" t="s">
        <v>164</v>
      </c>
      <c r="L7870" t="s">
        <v>22464</v>
      </c>
      <c r="M7870" t="s">
        <v>22465</v>
      </c>
      <c r="N7870">
        <v>1.249166666</v>
      </c>
      <c r="O7870">
        <v>0</v>
      </c>
      <c r="P7870">
        <v>90</v>
      </c>
      <c r="Q7870">
        <v>0</v>
      </c>
      <c r="R7870">
        <v>10</v>
      </c>
      <c r="S7870">
        <v>0</v>
      </c>
      <c r="T7870">
        <v>9</v>
      </c>
      <c r="U7870">
        <v>0</v>
      </c>
      <c r="V7870">
        <v>0</v>
      </c>
      <c r="W7870">
        <v>0</v>
      </c>
      <c r="X7870">
        <v>27.279314390690274</v>
      </c>
      <c r="Y7870">
        <v>0</v>
      </c>
      <c r="Z7870">
        <v>5.1660394370404523</v>
      </c>
      <c r="AA7870">
        <v>0</v>
      </c>
      <c r="AB7870">
        <v>3.6607307966321407</v>
      </c>
      <c r="AC7870">
        <v>0</v>
      </c>
      <c r="AD7870">
        <v>0</v>
      </c>
      <c r="AE7870">
        <v>36.106084624362865</v>
      </c>
    </row>
    <row r="7871" spans="1:31" x14ac:dyDescent="0.25">
      <c r="A7871">
        <v>2434965</v>
      </c>
      <c r="B7871">
        <v>1</v>
      </c>
      <c r="C7871" t="s">
        <v>80</v>
      </c>
      <c r="D7871" t="s">
        <v>103</v>
      </c>
      <c r="E7871" t="s">
        <v>161</v>
      </c>
      <c r="F7871" t="s">
        <v>22466</v>
      </c>
      <c r="G7871" t="s">
        <v>256</v>
      </c>
      <c r="H7871" t="s">
        <v>144</v>
      </c>
      <c r="I7871" t="s">
        <v>136</v>
      </c>
      <c r="J7871" t="s">
        <v>137</v>
      </c>
      <c r="K7871" t="s">
        <v>138</v>
      </c>
      <c r="L7871" t="s">
        <v>22467</v>
      </c>
      <c r="M7871" t="s">
        <v>22468</v>
      </c>
      <c r="N7871">
        <v>1.412222222</v>
      </c>
      <c r="O7871">
        <v>0</v>
      </c>
      <c r="P7871">
        <v>0</v>
      </c>
      <c r="Q7871">
        <v>0</v>
      </c>
      <c r="R7871">
        <v>8</v>
      </c>
      <c r="S7871">
        <v>0</v>
      </c>
      <c r="T7871">
        <v>5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2.709020406846808</v>
      </c>
      <c r="AA7871">
        <v>0</v>
      </c>
      <c r="AB7871">
        <v>0</v>
      </c>
      <c r="AC7871">
        <v>0</v>
      </c>
      <c r="AD7871">
        <v>0</v>
      </c>
      <c r="AE7871">
        <v>2.709020406846808</v>
      </c>
    </row>
    <row r="7872" spans="1:31" x14ac:dyDescent="0.25">
      <c r="A7872">
        <v>2434670</v>
      </c>
      <c r="B7872">
        <v>1</v>
      </c>
      <c r="C7872" t="s">
        <v>80</v>
      </c>
      <c r="D7872" t="s">
        <v>104</v>
      </c>
      <c r="E7872" t="s">
        <v>141</v>
      </c>
      <c r="F7872" t="s">
        <v>22469</v>
      </c>
      <c r="G7872" t="s">
        <v>143</v>
      </c>
      <c r="H7872" t="s">
        <v>144</v>
      </c>
      <c r="I7872" t="s">
        <v>136</v>
      </c>
      <c r="J7872" t="s">
        <v>137</v>
      </c>
      <c r="K7872" t="s">
        <v>138</v>
      </c>
      <c r="L7872" t="s">
        <v>22470</v>
      </c>
      <c r="M7872" t="s">
        <v>22471</v>
      </c>
      <c r="N7872">
        <v>1.286944444</v>
      </c>
      <c r="O7872">
        <v>18</v>
      </c>
      <c r="P7872">
        <v>2883</v>
      </c>
      <c r="Q7872">
        <v>62</v>
      </c>
      <c r="R7872">
        <v>50</v>
      </c>
      <c r="S7872">
        <v>107</v>
      </c>
      <c r="T7872">
        <v>325</v>
      </c>
      <c r="U7872">
        <v>23</v>
      </c>
      <c r="V7872">
        <v>0</v>
      </c>
      <c r="W7872">
        <v>7.3482246819779231</v>
      </c>
      <c r="X7872">
        <v>989.9641293091214</v>
      </c>
      <c r="Y7872">
        <v>167.51533074978656</v>
      </c>
      <c r="Z7872">
        <v>7.019256310488398</v>
      </c>
      <c r="AA7872">
        <v>3187.7715141521348</v>
      </c>
      <c r="AB7872">
        <v>300.87702151262522</v>
      </c>
      <c r="AC7872">
        <v>4386.7073139196928</v>
      </c>
      <c r="AD7872">
        <v>0</v>
      </c>
      <c r="AE7872">
        <v>9047.2027906358271</v>
      </c>
    </row>
    <row r="7873" spans="1:31" x14ac:dyDescent="0.25">
      <c r="A7873">
        <v>2434424</v>
      </c>
      <c r="B7873">
        <v>1</v>
      </c>
      <c r="C7873" t="s">
        <v>81</v>
      </c>
      <c r="D7873" t="s">
        <v>127</v>
      </c>
      <c r="E7873" t="s">
        <v>132</v>
      </c>
      <c r="F7873" t="s">
        <v>5327</v>
      </c>
      <c r="G7873" t="s">
        <v>198</v>
      </c>
      <c r="H7873" t="s">
        <v>135</v>
      </c>
      <c r="I7873" t="s">
        <v>136</v>
      </c>
      <c r="J7873" t="s">
        <v>137</v>
      </c>
      <c r="K7873" t="s">
        <v>138</v>
      </c>
      <c r="L7873" t="s">
        <v>22472</v>
      </c>
      <c r="M7873" t="s">
        <v>22473</v>
      </c>
      <c r="N7873">
        <v>0.99444444399999998</v>
      </c>
      <c r="O7873">
        <v>0</v>
      </c>
      <c r="P7873">
        <v>7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1.4630226957397332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1.4630226957397332</v>
      </c>
    </row>
    <row r="7874" spans="1:31" x14ac:dyDescent="0.25">
      <c r="A7874">
        <v>2434816</v>
      </c>
      <c r="B7874">
        <v>1</v>
      </c>
      <c r="C7874" t="s">
        <v>80</v>
      </c>
      <c r="D7874" t="s">
        <v>99</v>
      </c>
      <c r="E7874" t="s">
        <v>132</v>
      </c>
      <c r="F7874" t="s">
        <v>22474</v>
      </c>
      <c r="G7874" t="s">
        <v>134</v>
      </c>
      <c r="H7874" t="s">
        <v>135</v>
      </c>
      <c r="I7874" t="s">
        <v>136</v>
      </c>
      <c r="J7874" t="s">
        <v>137</v>
      </c>
      <c r="K7874" t="s">
        <v>138</v>
      </c>
      <c r="L7874" t="s">
        <v>22475</v>
      </c>
      <c r="M7874" t="s">
        <v>22476</v>
      </c>
      <c r="N7874">
        <v>0.96305555499999995</v>
      </c>
      <c r="O7874">
        <v>0</v>
      </c>
      <c r="P7874">
        <v>10</v>
      </c>
      <c r="Q7874">
        <v>0</v>
      </c>
      <c r="R7874">
        <v>0</v>
      </c>
      <c r="S7874">
        <v>0</v>
      </c>
      <c r="T7874">
        <v>1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</row>
    <row r="7875" spans="1:31" x14ac:dyDescent="0.25">
      <c r="A7875">
        <v>2434175</v>
      </c>
      <c r="B7875">
        <v>1</v>
      </c>
      <c r="C7875" t="s">
        <v>80</v>
      </c>
      <c r="D7875" t="s">
        <v>99</v>
      </c>
      <c r="E7875" t="s">
        <v>147</v>
      </c>
      <c r="F7875" t="s">
        <v>2948</v>
      </c>
      <c r="G7875" t="s">
        <v>171</v>
      </c>
      <c r="H7875" t="s">
        <v>135</v>
      </c>
      <c r="I7875" t="s">
        <v>136</v>
      </c>
      <c r="J7875" t="s">
        <v>137</v>
      </c>
      <c r="K7875" t="s">
        <v>138</v>
      </c>
      <c r="L7875" t="s">
        <v>22477</v>
      </c>
      <c r="M7875" t="s">
        <v>22478</v>
      </c>
      <c r="N7875">
        <v>1.8788888880000001</v>
      </c>
      <c r="O7875">
        <v>0</v>
      </c>
      <c r="P7875">
        <v>29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22.76631728922073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22.76631728922073</v>
      </c>
    </row>
    <row r="7876" spans="1:31" x14ac:dyDescent="0.25">
      <c r="A7876">
        <v>2434862</v>
      </c>
      <c r="B7876">
        <v>1</v>
      </c>
      <c r="C7876" t="s">
        <v>81</v>
      </c>
      <c r="D7876" t="s">
        <v>122</v>
      </c>
      <c r="E7876" t="s">
        <v>132</v>
      </c>
      <c r="F7876" t="s">
        <v>22479</v>
      </c>
      <c r="G7876" t="s">
        <v>134</v>
      </c>
      <c r="H7876" t="s">
        <v>135</v>
      </c>
      <c r="I7876" t="s">
        <v>136</v>
      </c>
      <c r="J7876" t="s">
        <v>137</v>
      </c>
      <c r="K7876" t="s">
        <v>138</v>
      </c>
      <c r="L7876" t="s">
        <v>22480</v>
      </c>
      <c r="M7876" t="s">
        <v>22481</v>
      </c>
      <c r="N7876">
        <v>2.3955555550000001</v>
      </c>
      <c r="O7876">
        <v>0</v>
      </c>
      <c r="P7876">
        <v>1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0.77692596032615679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0.77692596032615679</v>
      </c>
    </row>
    <row r="7877" spans="1:31" x14ac:dyDescent="0.25">
      <c r="A7877">
        <v>2434418</v>
      </c>
      <c r="B7877">
        <v>1</v>
      </c>
      <c r="C7877" t="s">
        <v>80</v>
      </c>
      <c r="D7877" t="s">
        <v>100</v>
      </c>
      <c r="E7877" t="s">
        <v>229</v>
      </c>
      <c r="F7877" t="s">
        <v>22482</v>
      </c>
      <c r="G7877" t="s">
        <v>143</v>
      </c>
      <c r="H7877" t="s">
        <v>144</v>
      </c>
      <c r="I7877" t="s">
        <v>136</v>
      </c>
      <c r="J7877" t="s">
        <v>137</v>
      </c>
      <c r="K7877" t="s">
        <v>138</v>
      </c>
      <c r="L7877" t="s">
        <v>22483</v>
      </c>
      <c r="M7877" t="s">
        <v>22484</v>
      </c>
      <c r="N7877">
        <v>1.345555555</v>
      </c>
      <c r="O7877">
        <v>0</v>
      </c>
      <c r="P7877">
        <v>0</v>
      </c>
      <c r="Q7877">
        <v>1</v>
      </c>
      <c r="R7877">
        <v>0</v>
      </c>
      <c r="S7877">
        <v>3</v>
      </c>
      <c r="T7877">
        <v>0</v>
      </c>
      <c r="U7877">
        <v>1</v>
      </c>
      <c r="V7877">
        <v>0</v>
      </c>
      <c r="W7877">
        <v>0</v>
      </c>
      <c r="X7877">
        <v>0</v>
      </c>
      <c r="Y7877">
        <v>1.5788171837473881</v>
      </c>
      <c r="Z7877">
        <v>0</v>
      </c>
      <c r="AA7877">
        <v>7.5219489476638328</v>
      </c>
      <c r="AB7877">
        <v>0</v>
      </c>
      <c r="AC7877">
        <v>448.94557985116637</v>
      </c>
      <c r="AD7877">
        <v>0</v>
      </c>
      <c r="AE7877">
        <v>458.04634598257758</v>
      </c>
    </row>
    <row r="7878" spans="1:31" x14ac:dyDescent="0.25">
      <c r="A7878">
        <v>2434298</v>
      </c>
      <c r="B7878">
        <v>1</v>
      </c>
      <c r="C7878" t="s">
        <v>81</v>
      </c>
      <c r="D7878" t="s">
        <v>127</v>
      </c>
      <c r="E7878" t="s">
        <v>161</v>
      </c>
      <c r="F7878" t="s">
        <v>22485</v>
      </c>
      <c r="G7878" t="s">
        <v>4665</v>
      </c>
      <c r="H7878" t="s">
        <v>144</v>
      </c>
      <c r="I7878" t="s">
        <v>136</v>
      </c>
      <c r="J7878" t="s">
        <v>137</v>
      </c>
      <c r="K7878" t="s">
        <v>138</v>
      </c>
      <c r="L7878" t="s">
        <v>22486</v>
      </c>
      <c r="M7878" t="s">
        <v>22487</v>
      </c>
      <c r="N7878">
        <v>5.630833333</v>
      </c>
      <c r="O7878">
        <v>2</v>
      </c>
      <c r="P7878">
        <v>9</v>
      </c>
      <c r="Q7878">
        <v>129</v>
      </c>
      <c r="R7878">
        <v>65</v>
      </c>
      <c r="S7878">
        <v>14</v>
      </c>
      <c r="T7878">
        <v>4</v>
      </c>
      <c r="U7878">
        <v>0</v>
      </c>
      <c r="V7878">
        <v>0</v>
      </c>
      <c r="W7878">
        <v>1.4525170164443142</v>
      </c>
      <c r="X7878">
        <v>0</v>
      </c>
      <c r="Y7878">
        <v>5.4500688390777361</v>
      </c>
      <c r="Z7878">
        <v>2.5452485077036466</v>
      </c>
      <c r="AA7878">
        <v>53.725242891396078</v>
      </c>
      <c r="AB7878">
        <v>12.325007170584755</v>
      </c>
      <c r="AC7878">
        <v>0</v>
      </c>
      <c r="AD7878">
        <v>0</v>
      </c>
      <c r="AE7878">
        <v>75.498084425206528</v>
      </c>
    </row>
    <row r="7879" spans="1:31" x14ac:dyDescent="0.25">
      <c r="A7879">
        <v>2434962</v>
      </c>
      <c r="B7879">
        <v>1</v>
      </c>
      <c r="C7879" t="s">
        <v>80</v>
      </c>
      <c r="D7879" t="s">
        <v>103</v>
      </c>
      <c r="E7879" t="s">
        <v>132</v>
      </c>
      <c r="F7879" t="s">
        <v>22488</v>
      </c>
      <c r="G7879" t="s">
        <v>153</v>
      </c>
      <c r="H7879" t="s">
        <v>135</v>
      </c>
      <c r="I7879" t="s">
        <v>136</v>
      </c>
      <c r="J7879" t="s">
        <v>137</v>
      </c>
      <c r="K7879" t="s">
        <v>138</v>
      </c>
      <c r="L7879" t="s">
        <v>22489</v>
      </c>
      <c r="M7879" t="s">
        <v>22490</v>
      </c>
      <c r="N7879">
        <v>0.96055555500000001</v>
      </c>
      <c r="O7879">
        <v>0</v>
      </c>
      <c r="P7879">
        <v>5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1.2359546046610355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1.2359546046610355</v>
      </c>
    </row>
    <row r="7880" spans="1:31" x14ac:dyDescent="0.25">
      <c r="A7880">
        <v>2434627</v>
      </c>
      <c r="B7880">
        <v>1</v>
      </c>
      <c r="C7880" t="s">
        <v>80</v>
      </c>
      <c r="D7880" t="s">
        <v>97</v>
      </c>
      <c r="E7880" t="s">
        <v>132</v>
      </c>
      <c r="F7880" t="s">
        <v>22491</v>
      </c>
      <c r="G7880" t="s">
        <v>198</v>
      </c>
      <c r="H7880" t="s">
        <v>135</v>
      </c>
      <c r="I7880" t="s">
        <v>136</v>
      </c>
      <c r="J7880" t="s">
        <v>137</v>
      </c>
      <c r="K7880" t="s">
        <v>138</v>
      </c>
      <c r="L7880" t="s">
        <v>22492</v>
      </c>
      <c r="M7880" t="s">
        <v>22493</v>
      </c>
      <c r="N7880">
        <v>3.1713888880000001</v>
      </c>
      <c r="O7880">
        <v>0</v>
      </c>
      <c r="P7880">
        <v>1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0.33150335002164449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0.33150335002164449</v>
      </c>
    </row>
    <row r="7881" spans="1:31" x14ac:dyDescent="0.25">
      <c r="A7881">
        <v>2434647</v>
      </c>
      <c r="B7881">
        <v>1</v>
      </c>
      <c r="C7881" t="s">
        <v>80</v>
      </c>
      <c r="D7881" t="s">
        <v>83</v>
      </c>
      <c r="E7881" t="s">
        <v>161</v>
      </c>
      <c r="F7881" t="s">
        <v>22378</v>
      </c>
      <c r="G7881" t="s">
        <v>143</v>
      </c>
      <c r="H7881" t="s">
        <v>144</v>
      </c>
      <c r="I7881" t="s">
        <v>136</v>
      </c>
      <c r="J7881" t="s">
        <v>137</v>
      </c>
      <c r="K7881" t="s">
        <v>138</v>
      </c>
      <c r="L7881" t="s">
        <v>22494</v>
      </c>
      <c r="M7881" t="s">
        <v>22495</v>
      </c>
      <c r="N7881">
        <v>0.91249999999999998</v>
      </c>
      <c r="O7881">
        <v>0</v>
      </c>
      <c r="P7881">
        <v>0</v>
      </c>
      <c r="Q7881">
        <v>0</v>
      </c>
      <c r="R7881">
        <v>0</v>
      </c>
      <c r="S7881">
        <v>3</v>
      </c>
      <c r="T7881">
        <v>21</v>
      </c>
      <c r="U7881">
        <v>1</v>
      </c>
      <c r="V7881">
        <v>3</v>
      </c>
      <c r="W7881">
        <v>0</v>
      </c>
      <c r="X7881">
        <v>0</v>
      </c>
      <c r="Y7881">
        <v>0</v>
      </c>
      <c r="Z7881">
        <v>0</v>
      </c>
      <c r="AA7881">
        <v>105.48099595542223</v>
      </c>
      <c r="AB7881">
        <v>37.155827457594725</v>
      </c>
      <c r="AC7881">
        <v>461.70450198038372</v>
      </c>
      <c r="AD7881">
        <v>43.009553930952364</v>
      </c>
      <c r="AE7881">
        <v>647.35087932435306</v>
      </c>
    </row>
    <row r="7882" spans="1:31" x14ac:dyDescent="0.25">
      <c r="A7882">
        <v>2434398</v>
      </c>
      <c r="B7882">
        <v>1</v>
      </c>
      <c r="C7882" t="s">
        <v>80</v>
      </c>
      <c r="D7882" t="s">
        <v>85</v>
      </c>
      <c r="E7882" t="s">
        <v>156</v>
      </c>
      <c r="F7882" t="s">
        <v>22496</v>
      </c>
      <c r="G7882" t="s">
        <v>175</v>
      </c>
      <c r="H7882" t="s">
        <v>135</v>
      </c>
      <c r="I7882" t="s">
        <v>330</v>
      </c>
      <c r="J7882" t="s">
        <v>137</v>
      </c>
      <c r="K7882" t="s">
        <v>138</v>
      </c>
      <c r="L7882" t="s">
        <v>22497</v>
      </c>
      <c r="M7882" t="s">
        <v>22149</v>
      </c>
      <c r="N7882">
        <v>2.6944444000000001E-2</v>
      </c>
      <c r="O7882">
        <v>0</v>
      </c>
      <c r="P7882">
        <v>604</v>
      </c>
      <c r="Q7882">
        <v>0</v>
      </c>
      <c r="R7882">
        <v>0</v>
      </c>
      <c r="S7882">
        <v>0</v>
      </c>
      <c r="T7882">
        <v>55</v>
      </c>
      <c r="U7882">
        <v>0</v>
      </c>
      <c r="V7882">
        <v>0</v>
      </c>
      <c r="W7882">
        <v>0</v>
      </c>
      <c r="X7882">
        <v>4.1681160817291412</v>
      </c>
      <c r="Y7882">
        <v>0</v>
      </c>
      <c r="Z7882">
        <v>0</v>
      </c>
      <c r="AA7882">
        <v>0</v>
      </c>
      <c r="AB7882">
        <v>1.2575642120894632</v>
      </c>
      <c r="AC7882">
        <v>0</v>
      </c>
      <c r="AD7882">
        <v>0</v>
      </c>
      <c r="AE7882">
        <v>5.4256802938186048</v>
      </c>
    </row>
    <row r="7883" spans="1:31" x14ac:dyDescent="0.25">
      <c r="A7883">
        <v>2434255</v>
      </c>
      <c r="B7883">
        <v>1</v>
      </c>
      <c r="C7883" t="s">
        <v>80</v>
      </c>
      <c r="D7883" t="s">
        <v>100</v>
      </c>
      <c r="E7883" t="s">
        <v>156</v>
      </c>
      <c r="F7883" t="s">
        <v>22498</v>
      </c>
      <c r="G7883" t="s">
        <v>355</v>
      </c>
      <c r="H7883" t="s">
        <v>135</v>
      </c>
      <c r="I7883" t="s">
        <v>136</v>
      </c>
      <c r="J7883" t="s">
        <v>137</v>
      </c>
      <c r="K7883" t="s">
        <v>164</v>
      </c>
      <c r="L7883" t="s">
        <v>22499</v>
      </c>
      <c r="M7883" t="s">
        <v>22500</v>
      </c>
      <c r="N7883">
        <v>7.1005555549999997</v>
      </c>
      <c r="O7883">
        <v>0</v>
      </c>
      <c r="P7883">
        <v>25</v>
      </c>
      <c r="Q7883">
        <v>0</v>
      </c>
      <c r="R7883">
        <v>35</v>
      </c>
      <c r="S7883">
        <v>0</v>
      </c>
      <c r="T7883">
        <v>11</v>
      </c>
      <c r="U7883">
        <v>0</v>
      </c>
      <c r="V7883">
        <v>0</v>
      </c>
      <c r="W7883">
        <v>0</v>
      </c>
      <c r="X7883">
        <v>47.200347594203947</v>
      </c>
      <c r="Y7883">
        <v>0</v>
      </c>
      <c r="Z7883">
        <v>69.339556256202883</v>
      </c>
      <c r="AA7883">
        <v>0</v>
      </c>
      <c r="AB7883">
        <v>128.45005755952309</v>
      </c>
      <c r="AC7883">
        <v>0</v>
      </c>
      <c r="AD7883">
        <v>0</v>
      </c>
      <c r="AE7883">
        <v>244.98996140992992</v>
      </c>
    </row>
    <row r="7884" spans="1:31" x14ac:dyDescent="0.25">
      <c r="A7884">
        <v>2434633</v>
      </c>
      <c r="B7884">
        <v>1</v>
      </c>
      <c r="C7884" t="s">
        <v>80</v>
      </c>
      <c r="D7884" t="s">
        <v>108</v>
      </c>
      <c r="E7884" t="s">
        <v>132</v>
      </c>
      <c r="F7884" t="s">
        <v>21818</v>
      </c>
      <c r="G7884" t="s">
        <v>134</v>
      </c>
      <c r="H7884" t="s">
        <v>135</v>
      </c>
      <c r="I7884" t="s">
        <v>136</v>
      </c>
      <c r="J7884" t="s">
        <v>137</v>
      </c>
      <c r="K7884" t="s">
        <v>138</v>
      </c>
      <c r="L7884" t="s">
        <v>22501</v>
      </c>
      <c r="M7884" t="s">
        <v>22502</v>
      </c>
      <c r="N7884">
        <v>2.2025000000000001</v>
      </c>
      <c r="O7884">
        <v>0</v>
      </c>
      <c r="P7884">
        <v>1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</row>
    <row r="7885" spans="1:31" x14ac:dyDescent="0.25">
      <c r="A7885">
        <v>2434341</v>
      </c>
      <c r="B7885">
        <v>1</v>
      </c>
      <c r="C7885" t="s">
        <v>80</v>
      </c>
      <c r="D7885" t="s">
        <v>93</v>
      </c>
      <c r="E7885" t="s">
        <v>161</v>
      </c>
      <c r="F7885" t="s">
        <v>22503</v>
      </c>
      <c r="G7885" t="s">
        <v>187</v>
      </c>
      <c r="H7885" t="s">
        <v>144</v>
      </c>
      <c r="I7885" t="s">
        <v>136</v>
      </c>
      <c r="J7885" t="s">
        <v>137</v>
      </c>
      <c r="K7885" t="s">
        <v>164</v>
      </c>
      <c r="L7885" t="s">
        <v>22504</v>
      </c>
      <c r="M7885" t="s">
        <v>22505</v>
      </c>
      <c r="N7885">
        <v>5.8397222219999998</v>
      </c>
      <c r="O7885">
        <v>0</v>
      </c>
      <c r="P7885">
        <v>389</v>
      </c>
      <c r="Q7885">
        <v>0</v>
      </c>
      <c r="R7885">
        <v>35</v>
      </c>
      <c r="S7885">
        <v>5</v>
      </c>
      <c r="T7885">
        <v>39</v>
      </c>
      <c r="U7885">
        <v>0</v>
      </c>
      <c r="V7885">
        <v>0</v>
      </c>
      <c r="W7885">
        <v>0</v>
      </c>
      <c r="X7885">
        <v>554.99648487156389</v>
      </c>
      <c r="Y7885">
        <v>0</v>
      </c>
      <c r="Z7885">
        <v>68.618394956043147</v>
      </c>
      <c r="AA7885">
        <v>58.684076281373279</v>
      </c>
      <c r="AB7885">
        <v>154.92452069778014</v>
      </c>
      <c r="AC7885">
        <v>0</v>
      </c>
      <c r="AD7885">
        <v>0</v>
      </c>
      <c r="AE7885">
        <v>837.22347680676046</v>
      </c>
    </row>
    <row r="7886" spans="1:31" x14ac:dyDescent="0.25">
      <c r="A7886">
        <v>2434882</v>
      </c>
      <c r="B7886">
        <v>1</v>
      </c>
      <c r="C7886" t="s">
        <v>80</v>
      </c>
      <c r="D7886" t="s">
        <v>85</v>
      </c>
      <c r="E7886" t="s">
        <v>132</v>
      </c>
      <c r="F7886" t="s">
        <v>22506</v>
      </c>
      <c r="G7886" t="s">
        <v>198</v>
      </c>
      <c r="H7886" t="s">
        <v>135</v>
      </c>
      <c r="I7886" t="s">
        <v>136</v>
      </c>
      <c r="J7886" t="s">
        <v>137</v>
      </c>
      <c r="K7886" t="s">
        <v>138</v>
      </c>
      <c r="L7886" t="s">
        <v>22507</v>
      </c>
      <c r="M7886" t="s">
        <v>22508</v>
      </c>
      <c r="N7886">
        <v>6.1688888879999997</v>
      </c>
      <c r="O7886">
        <v>0</v>
      </c>
      <c r="P7886">
        <v>11</v>
      </c>
      <c r="Q7886">
        <v>0</v>
      </c>
      <c r="R7886">
        <v>0</v>
      </c>
      <c r="S7886">
        <v>0</v>
      </c>
      <c r="T7886">
        <v>1</v>
      </c>
      <c r="U7886">
        <v>0</v>
      </c>
      <c r="V7886">
        <v>0</v>
      </c>
      <c r="W7886">
        <v>0</v>
      </c>
      <c r="X7886">
        <v>19.874402292335571</v>
      </c>
      <c r="Y7886">
        <v>0</v>
      </c>
      <c r="Z7886">
        <v>0</v>
      </c>
      <c r="AA7886">
        <v>0</v>
      </c>
      <c r="AB7886">
        <v>0.19441143973101666</v>
      </c>
      <c r="AC7886">
        <v>0</v>
      </c>
      <c r="AD7886">
        <v>0</v>
      </c>
      <c r="AE7886">
        <v>20.068813732066587</v>
      </c>
    </row>
    <row r="7887" spans="1:31" x14ac:dyDescent="0.25">
      <c r="A7887">
        <v>2434839</v>
      </c>
      <c r="B7887">
        <v>1</v>
      </c>
      <c r="C7887" t="s">
        <v>81</v>
      </c>
      <c r="D7887" t="s">
        <v>118</v>
      </c>
      <c r="E7887" t="s">
        <v>147</v>
      </c>
      <c r="F7887" t="s">
        <v>22509</v>
      </c>
      <c r="G7887" t="s">
        <v>149</v>
      </c>
      <c r="H7887" t="s">
        <v>135</v>
      </c>
      <c r="I7887" t="s">
        <v>136</v>
      </c>
      <c r="J7887" t="s">
        <v>137</v>
      </c>
      <c r="K7887" t="s">
        <v>138</v>
      </c>
      <c r="L7887" t="s">
        <v>22510</v>
      </c>
      <c r="M7887" t="s">
        <v>22511</v>
      </c>
      <c r="N7887">
        <v>3.1919444440000002</v>
      </c>
      <c r="O7887">
        <v>0</v>
      </c>
      <c r="P7887">
        <v>9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7.6709865573744533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7.6709865573744533</v>
      </c>
    </row>
    <row r="7888" spans="1:31" x14ac:dyDescent="0.25">
      <c r="A7888">
        <v>2434441</v>
      </c>
      <c r="B7888">
        <v>1</v>
      </c>
      <c r="C7888" t="s">
        <v>80</v>
      </c>
      <c r="D7888" t="s">
        <v>103</v>
      </c>
      <c r="E7888" t="s">
        <v>178</v>
      </c>
      <c r="F7888" t="s">
        <v>18507</v>
      </c>
      <c r="G7888" t="s">
        <v>187</v>
      </c>
      <c r="H7888" t="s">
        <v>144</v>
      </c>
      <c r="I7888" t="s">
        <v>136</v>
      </c>
      <c r="J7888" t="s">
        <v>137</v>
      </c>
      <c r="K7888" t="s">
        <v>164</v>
      </c>
      <c r="L7888" t="s">
        <v>22512</v>
      </c>
      <c r="M7888" t="s">
        <v>22513</v>
      </c>
      <c r="N7888">
        <v>0.54277777699999996</v>
      </c>
      <c r="O7888">
        <v>0</v>
      </c>
      <c r="P7888">
        <v>37</v>
      </c>
      <c r="Q7888">
        <v>0</v>
      </c>
      <c r="R7888">
        <v>3</v>
      </c>
      <c r="S7888">
        <v>1</v>
      </c>
      <c r="T7888">
        <v>15</v>
      </c>
      <c r="U7888">
        <v>2</v>
      </c>
      <c r="V7888">
        <v>3</v>
      </c>
      <c r="W7888">
        <v>0</v>
      </c>
      <c r="X7888">
        <v>7.4009228015227349</v>
      </c>
      <c r="Y7888">
        <v>0</v>
      </c>
      <c r="Z7888">
        <v>0.24089332337898056</v>
      </c>
      <c r="AA7888">
        <v>1.0113849190269777</v>
      </c>
      <c r="AB7888">
        <v>10.558927735581353</v>
      </c>
      <c r="AC7888">
        <v>452.99354966730129</v>
      </c>
      <c r="AD7888">
        <v>123.40845715777922</v>
      </c>
      <c r="AE7888">
        <v>595.61413560459062</v>
      </c>
    </row>
    <row r="7889" spans="1:31" x14ac:dyDescent="0.25">
      <c r="A7889">
        <v>2434690</v>
      </c>
      <c r="B7889">
        <v>1</v>
      </c>
      <c r="C7889" t="s">
        <v>81</v>
      </c>
      <c r="D7889" t="s">
        <v>112</v>
      </c>
      <c r="E7889" t="s">
        <v>132</v>
      </c>
      <c r="F7889" t="s">
        <v>22514</v>
      </c>
      <c r="G7889" t="s">
        <v>134</v>
      </c>
      <c r="H7889" t="s">
        <v>135</v>
      </c>
      <c r="I7889" t="s">
        <v>136</v>
      </c>
      <c r="J7889" t="s">
        <v>137</v>
      </c>
      <c r="K7889" t="s">
        <v>138</v>
      </c>
      <c r="L7889" t="s">
        <v>22515</v>
      </c>
      <c r="M7889" t="s">
        <v>22516</v>
      </c>
      <c r="N7889">
        <v>0.92277777699999997</v>
      </c>
      <c r="O7889">
        <v>0</v>
      </c>
      <c r="P7889">
        <v>1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0.66446062788524995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0.66446062788524995</v>
      </c>
    </row>
    <row r="7890" spans="1:31" x14ac:dyDescent="0.25">
      <c r="A7890">
        <v>2434590</v>
      </c>
      <c r="B7890">
        <v>1</v>
      </c>
      <c r="C7890" t="s">
        <v>80</v>
      </c>
      <c r="D7890" t="s">
        <v>87</v>
      </c>
      <c r="E7890" t="s">
        <v>178</v>
      </c>
      <c r="F7890" t="s">
        <v>14210</v>
      </c>
      <c r="G7890" t="s">
        <v>143</v>
      </c>
      <c r="H7890" t="s">
        <v>144</v>
      </c>
      <c r="I7890" t="s">
        <v>136</v>
      </c>
      <c r="J7890" t="s">
        <v>137</v>
      </c>
      <c r="K7890" t="s">
        <v>138</v>
      </c>
      <c r="L7890" t="s">
        <v>22517</v>
      </c>
      <c r="M7890" t="s">
        <v>22518</v>
      </c>
      <c r="N7890">
        <v>0.242777777</v>
      </c>
      <c r="O7890">
        <v>1</v>
      </c>
      <c r="P7890">
        <v>1096</v>
      </c>
      <c r="Q7890">
        <v>2</v>
      </c>
      <c r="R7890">
        <v>27</v>
      </c>
      <c r="S7890">
        <v>23</v>
      </c>
      <c r="T7890">
        <v>122</v>
      </c>
      <c r="U7890">
        <v>9</v>
      </c>
      <c r="V7890">
        <v>1</v>
      </c>
      <c r="W7890">
        <v>5.2413058185250008E-2</v>
      </c>
      <c r="X7890">
        <v>82.397502890193934</v>
      </c>
      <c r="Y7890">
        <v>0.5005766664620267</v>
      </c>
      <c r="Z7890">
        <v>1.7900138814352553</v>
      </c>
      <c r="AA7890">
        <v>108.24395188569807</v>
      </c>
      <c r="AB7890">
        <v>62.90194896838409</v>
      </c>
      <c r="AC7890">
        <v>123.74367139263859</v>
      </c>
      <c r="AD7890">
        <v>22.596003877674704</v>
      </c>
      <c r="AE7890">
        <v>402.22608262067195</v>
      </c>
    </row>
    <row r="7891" spans="1:31" x14ac:dyDescent="0.25">
      <c r="A7891">
        <v>2435002</v>
      </c>
      <c r="B7891">
        <v>1</v>
      </c>
      <c r="C7891" t="s">
        <v>80</v>
      </c>
      <c r="D7891" t="s">
        <v>103</v>
      </c>
      <c r="E7891" t="s">
        <v>178</v>
      </c>
      <c r="F7891" t="s">
        <v>13334</v>
      </c>
      <c r="G7891" t="s">
        <v>143</v>
      </c>
      <c r="H7891" t="s">
        <v>144</v>
      </c>
      <c r="I7891" t="s">
        <v>136</v>
      </c>
      <c r="J7891" t="s">
        <v>137</v>
      </c>
      <c r="K7891" t="s">
        <v>138</v>
      </c>
      <c r="L7891" t="s">
        <v>22519</v>
      </c>
      <c r="M7891" t="s">
        <v>22520</v>
      </c>
      <c r="N7891">
        <v>0.950555555</v>
      </c>
      <c r="O7891">
        <v>0</v>
      </c>
      <c r="P7891">
        <v>2817</v>
      </c>
      <c r="Q7891">
        <v>8</v>
      </c>
      <c r="R7891">
        <v>30</v>
      </c>
      <c r="S7891">
        <v>30</v>
      </c>
      <c r="T7891">
        <v>163</v>
      </c>
      <c r="U7891">
        <v>33</v>
      </c>
      <c r="V7891">
        <v>6</v>
      </c>
      <c r="W7891">
        <v>0</v>
      </c>
      <c r="X7891">
        <v>572.73465842311475</v>
      </c>
      <c r="Y7891">
        <v>7.3803838597828735</v>
      </c>
      <c r="Z7891">
        <v>11.087282917547771</v>
      </c>
      <c r="AA7891">
        <v>295.84665716648902</v>
      </c>
      <c r="AB7891">
        <v>172.18163291682103</v>
      </c>
      <c r="AC7891">
        <v>2384.4856155222915</v>
      </c>
      <c r="AD7891">
        <v>124.69033791861499</v>
      </c>
      <c r="AE7891">
        <v>3568.4065687246621</v>
      </c>
    </row>
    <row r="7892" spans="1:31" x14ac:dyDescent="0.25">
      <c r="A7892">
        <v>2435004</v>
      </c>
      <c r="B7892">
        <v>1</v>
      </c>
      <c r="C7892" t="s">
        <v>80</v>
      </c>
      <c r="D7892" t="s">
        <v>82</v>
      </c>
      <c r="E7892" t="s">
        <v>290</v>
      </c>
      <c r="F7892" t="s">
        <v>21985</v>
      </c>
      <c r="G7892" t="s">
        <v>525</v>
      </c>
      <c r="H7892" t="s">
        <v>135</v>
      </c>
      <c r="I7892" t="s">
        <v>136</v>
      </c>
      <c r="J7892" t="s">
        <v>137</v>
      </c>
      <c r="K7892" t="s">
        <v>138</v>
      </c>
      <c r="L7892" t="s">
        <v>22521</v>
      </c>
      <c r="M7892" t="s">
        <v>22522</v>
      </c>
      <c r="N7892">
        <v>6.7797222220000002</v>
      </c>
      <c r="O7892">
        <v>0</v>
      </c>
      <c r="P7892">
        <v>103</v>
      </c>
      <c r="Q7892">
        <v>0</v>
      </c>
      <c r="R7892">
        <v>0</v>
      </c>
      <c r="S7892">
        <v>0</v>
      </c>
      <c r="T7892">
        <v>13</v>
      </c>
      <c r="U7892">
        <v>0</v>
      </c>
      <c r="V7892">
        <v>0</v>
      </c>
      <c r="W7892">
        <v>0</v>
      </c>
      <c r="X7892">
        <v>140.2496349374012</v>
      </c>
      <c r="Y7892">
        <v>0</v>
      </c>
      <c r="Z7892">
        <v>0</v>
      </c>
      <c r="AA7892">
        <v>0</v>
      </c>
      <c r="AB7892">
        <v>43.265911311039069</v>
      </c>
      <c r="AC7892">
        <v>0</v>
      </c>
      <c r="AD7892">
        <v>0</v>
      </c>
      <c r="AE7892">
        <v>183.51554624844027</v>
      </c>
    </row>
    <row r="7893" spans="1:31" x14ac:dyDescent="0.25">
      <c r="A7893">
        <v>2435005</v>
      </c>
      <c r="B7893">
        <v>1</v>
      </c>
      <c r="C7893" t="s">
        <v>81</v>
      </c>
      <c r="D7893" t="s">
        <v>118</v>
      </c>
      <c r="E7893" t="s">
        <v>132</v>
      </c>
      <c r="F7893" t="s">
        <v>21835</v>
      </c>
      <c r="G7893" t="s">
        <v>249</v>
      </c>
      <c r="H7893" t="s">
        <v>135</v>
      </c>
      <c r="I7893" t="s">
        <v>136</v>
      </c>
      <c r="J7893" t="s">
        <v>137</v>
      </c>
      <c r="K7893" t="s">
        <v>138</v>
      </c>
      <c r="L7893" t="s">
        <v>22523</v>
      </c>
      <c r="M7893" t="s">
        <v>22524</v>
      </c>
      <c r="N7893">
        <v>0.91277777699999996</v>
      </c>
      <c r="O7893">
        <v>0</v>
      </c>
      <c r="P7893">
        <v>11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1.9401040115785182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1.9401040115785182</v>
      </c>
    </row>
    <row r="7894" spans="1:31" x14ac:dyDescent="0.25">
      <c r="A7894">
        <v>2435009</v>
      </c>
      <c r="B7894">
        <v>1</v>
      </c>
      <c r="C7894" t="s">
        <v>80</v>
      </c>
      <c r="D7894" t="s">
        <v>85</v>
      </c>
      <c r="E7894" t="s">
        <v>132</v>
      </c>
      <c r="F7894" t="s">
        <v>12412</v>
      </c>
      <c r="G7894" t="s">
        <v>153</v>
      </c>
      <c r="H7894" t="s">
        <v>135</v>
      </c>
      <c r="I7894" t="s">
        <v>136</v>
      </c>
      <c r="J7894" t="s">
        <v>137</v>
      </c>
      <c r="K7894" t="s">
        <v>138</v>
      </c>
      <c r="L7894" t="s">
        <v>22525</v>
      </c>
      <c r="M7894" t="s">
        <v>22526</v>
      </c>
      <c r="N7894">
        <v>1.0961111109999999</v>
      </c>
      <c r="O7894">
        <v>0</v>
      </c>
      <c r="P7894">
        <v>10</v>
      </c>
      <c r="Q7894">
        <v>0</v>
      </c>
      <c r="R7894">
        <v>0</v>
      </c>
      <c r="S7894">
        <v>0</v>
      </c>
      <c r="T7894">
        <v>2</v>
      </c>
      <c r="U7894">
        <v>0</v>
      </c>
      <c r="V7894">
        <v>0</v>
      </c>
      <c r="W7894">
        <v>0</v>
      </c>
      <c r="X7894">
        <v>3.0501948391781215</v>
      </c>
      <c r="Y7894">
        <v>0</v>
      </c>
      <c r="Z7894">
        <v>0</v>
      </c>
      <c r="AA7894">
        <v>0</v>
      </c>
      <c r="AB7894">
        <v>1.1283807094493215</v>
      </c>
      <c r="AC7894">
        <v>0</v>
      </c>
      <c r="AD7894">
        <v>0</v>
      </c>
      <c r="AE7894">
        <v>4.1785755486274425</v>
      </c>
    </row>
    <row r="7895" spans="1:31" x14ac:dyDescent="0.25">
      <c r="A7895">
        <v>2435011</v>
      </c>
      <c r="B7895">
        <v>1</v>
      </c>
      <c r="C7895" t="s">
        <v>80</v>
      </c>
      <c r="D7895" t="s">
        <v>83</v>
      </c>
      <c r="E7895" t="s">
        <v>132</v>
      </c>
      <c r="F7895" t="s">
        <v>22445</v>
      </c>
      <c r="G7895" t="s">
        <v>134</v>
      </c>
      <c r="H7895" t="s">
        <v>135</v>
      </c>
      <c r="I7895" t="s">
        <v>136</v>
      </c>
      <c r="J7895" t="s">
        <v>137</v>
      </c>
      <c r="K7895" t="s">
        <v>138</v>
      </c>
      <c r="L7895" t="s">
        <v>22527</v>
      </c>
      <c r="M7895" t="s">
        <v>22528</v>
      </c>
      <c r="N7895">
        <v>2.2400000000000002</v>
      </c>
      <c r="O7895">
        <v>0</v>
      </c>
      <c r="P7895">
        <v>7</v>
      </c>
      <c r="Q7895">
        <v>0</v>
      </c>
      <c r="R7895">
        <v>0</v>
      </c>
      <c r="S7895">
        <v>0</v>
      </c>
      <c r="T7895">
        <v>1</v>
      </c>
      <c r="U7895">
        <v>0</v>
      </c>
      <c r="V7895">
        <v>0</v>
      </c>
      <c r="W7895">
        <v>0</v>
      </c>
      <c r="X7895">
        <v>5.3003263798710716</v>
      </c>
      <c r="Y7895">
        <v>0</v>
      </c>
      <c r="Z7895">
        <v>0</v>
      </c>
      <c r="AA7895">
        <v>0</v>
      </c>
      <c r="AB7895">
        <v>2.1031589577993151</v>
      </c>
      <c r="AC7895">
        <v>0</v>
      </c>
      <c r="AD7895">
        <v>0</v>
      </c>
      <c r="AE7895">
        <v>7.4034853376703866</v>
      </c>
    </row>
    <row r="7896" spans="1:31" x14ac:dyDescent="0.25">
      <c r="A7896">
        <v>2435012</v>
      </c>
      <c r="B7896">
        <v>1</v>
      </c>
      <c r="C7896" t="s">
        <v>80</v>
      </c>
      <c r="D7896" t="s">
        <v>106</v>
      </c>
      <c r="E7896" t="s">
        <v>147</v>
      </c>
      <c r="F7896" t="s">
        <v>22529</v>
      </c>
      <c r="G7896" t="s">
        <v>175</v>
      </c>
      <c r="H7896" t="s">
        <v>135</v>
      </c>
      <c r="I7896" t="s">
        <v>136</v>
      </c>
      <c r="J7896" t="s">
        <v>137</v>
      </c>
      <c r="K7896" t="s">
        <v>138</v>
      </c>
      <c r="L7896" t="s">
        <v>22530</v>
      </c>
      <c r="M7896" t="s">
        <v>22531</v>
      </c>
      <c r="N7896">
        <v>0.770277777</v>
      </c>
      <c r="O7896">
        <v>0</v>
      </c>
      <c r="P7896">
        <v>24</v>
      </c>
      <c r="Q7896">
        <v>0</v>
      </c>
      <c r="R7896">
        <v>1</v>
      </c>
      <c r="S7896">
        <v>0</v>
      </c>
      <c r="T7896">
        <v>4</v>
      </c>
      <c r="U7896">
        <v>0</v>
      </c>
      <c r="V7896">
        <v>0</v>
      </c>
      <c r="W7896">
        <v>0</v>
      </c>
      <c r="X7896">
        <v>1.6149375406164868</v>
      </c>
      <c r="Y7896">
        <v>0</v>
      </c>
      <c r="Z7896">
        <v>0.20779616562624725</v>
      </c>
      <c r="AA7896">
        <v>0</v>
      </c>
      <c r="AB7896">
        <v>0.26943224707033725</v>
      </c>
      <c r="AC7896">
        <v>0</v>
      </c>
      <c r="AD7896">
        <v>0</v>
      </c>
      <c r="AE7896">
        <v>2.0921659533130712</v>
      </c>
    </row>
    <row r="7897" spans="1:31" x14ac:dyDescent="0.25">
      <c r="A7897">
        <v>2435013</v>
      </c>
      <c r="B7897">
        <v>1</v>
      </c>
      <c r="C7897" t="s">
        <v>80</v>
      </c>
      <c r="D7897" t="s">
        <v>103</v>
      </c>
      <c r="E7897" t="s">
        <v>178</v>
      </c>
      <c r="F7897" t="s">
        <v>469</v>
      </c>
      <c r="G7897" t="s">
        <v>143</v>
      </c>
      <c r="H7897" t="s">
        <v>144</v>
      </c>
      <c r="I7897" t="s">
        <v>136</v>
      </c>
      <c r="J7897" t="s">
        <v>137</v>
      </c>
      <c r="K7897" t="s">
        <v>138</v>
      </c>
      <c r="L7897" t="s">
        <v>22532</v>
      </c>
      <c r="M7897" t="s">
        <v>22533</v>
      </c>
      <c r="N7897">
        <v>0.23972222200000001</v>
      </c>
      <c r="O7897">
        <v>0</v>
      </c>
      <c r="P7897">
        <v>812</v>
      </c>
      <c r="Q7897">
        <v>0</v>
      </c>
      <c r="R7897">
        <v>1</v>
      </c>
      <c r="S7897">
        <v>18</v>
      </c>
      <c r="T7897">
        <v>39</v>
      </c>
      <c r="U7897">
        <v>9</v>
      </c>
      <c r="V7897">
        <v>0</v>
      </c>
      <c r="W7897">
        <v>0</v>
      </c>
      <c r="X7897">
        <v>39.356238647239351</v>
      </c>
      <c r="Y7897">
        <v>0</v>
      </c>
      <c r="Z7897">
        <v>0.18645543612867166</v>
      </c>
      <c r="AA7897">
        <v>50.935791425472125</v>
      </c>
      <c r="AB7897">
        <v>6.3274526430070068</v>
      </c>
      <c r="AC7897">
        <v>108.94825810223298</v>
      </c>
      <c r="AD7897">
        <v>0</v>
      </c>
      <c r="AE7897">
        <v>205.75419625408014</v>
      </c>
    </row>
    <row r="7898" spans="1:31" x14ac:dyDescent="0.25">
      <c r="A7898">
        <v>2435014</v>
      </c>
      <c r="B7898">
        <v>1</v>
      </c>
      <c r="C7898" t="s">
        <v>80</v>
      </c>
      <c r="D7898" t="s">
        <v>85</v>
      </c>
      <c r="E7898" t="s">
        <v>147</v>
      </c>
      <c r="F7898" t="s">
        <v>21680</v>
      </c>
      <c r="G7898" t="s">
        <v>175</v>
      </c>
      <c r="H7898" t="s">
        <v>135</v>
      </c>
      <c r="I7898" t="s">
        <v>136</v>
      </c>
      <c r="J7898" t="s">
        <v>137</v>
      </c>
      <c r="K7898" t="s">
        <v>138</v>
      </c>
      <c r="L7898" t="s">
        <v>22534</v>
      </c>
      <c r="M7898" t="s">
        <v>22535</v>
      </c>
      <c r="N7898">
        <v>0.40833333300000002</v>
      </c>
      <c r="O7898">
        <v>0</v>
      </c>
      <c r="P7898">
        <v>185</v>
      </c>
      <c r="Q7898">
        <v>0</v>
      </c>
      <c r="R7898">
        <v>0</v>
      </c>
      <c r="S7898">
        <v>0</v>
      </c>
      <c r="T7898">
        <v>16</v>
      </c>
      <c r="U7898">
        <v>0</v>
      </c>
      <c r="V7898">
        <v>0</v>
      </c>
      <c r="W7898">
        <v>0</v>
      </c>
      <c r="X7898">
        <v>18.525978479440109</v>
      </c>
      <c r="Y7898">
        <v>0</v>
      </c>
      <c r="Z7898">
        <v>0</v>
      </c>
      <c r="AA7898">
        <v>0</v>
      </c>
      <c r="AB7898">
        <v>9.5534163551878208</v>
      </c>
      <c r="AC7898">
        <v>0</v>
      </c>
      <c r="AD7898">
        <v>0</v>
      </c>
      <c r="AE7898">
        <v>28.07939483462793</v>
      </c>
    </row>
    <row r="7899" spans="1:31" x14ac:dyDescent="0.25">
      <c r="A7899">
        <v>2435015</v>
      </c>
      <c r="B7899">
        <v>1</v>
      </c>
      <c r="C7899" t="s">
        <v>81</v>
      </c>
      <c r="D7899" t="s">
        <v>114</v>
      </c>
      <c r="E7899" t="s">
        <v>178</v>
      </c>
      <c r="F7899" t="s">
        <v>22536</v>
      </c>
      <c r="G7899" t="s">
        <v>143</v>
      </c>
      <c r="H7899" t="s">
        <v>144</v>
      </c>
      <c r="I7899" t="s">
        <v>136</v>
      </c>
      <c r="J7899" t="s">
        <v>137</v>
      </c>
      <c r="K7899" t="s">
        <v>138</v>
      </c>
      <c r="L7899" t="s">
        <v>22537</v>
      </c>
      <c r="M7899" t="s">
        <v>22538</v>
      </c>
      <c r="N7899">
        <v>0.79861111100000004</v>
      </c>
      <c r="O7899">
        <v>6</v>
      </c>
      <c r="P7899">
        <v>537</v>
      </c>
      <c r="Q7899">
        <v>12</v>
      </c>
      <c r="R7899">
        <v>89</v>
      </c>
      <c r="S7899">
        <v>10</v>
      </c>
      <c r="T7899">
        <v>50</v>
      </c>
      <c r="U7899">
        <v>0</v>
      </c>
      <c r="V7899">
        <v>0</v>
      </c>
      <c r="W7899">
        <v>0.89688608490845001</v>
      </c>
      <c r="X7899">
        <v>34.670912808539804</v>
      </c>
      <c r="Y7899">
        <v>6.8863170545521282</v>
      </c>
      <c r="Z7899">
        <v>11.941648803155861</v>
      </c>
      <c r="AA7899">
        <v>16.336995947430051</v>
      </c>
      <c r="AB7899">
        <v>24.772675275692116</v>
      </c>
      <c r="AC7899">
        <v>0</v>
      </c>
      <c r="AD7899">
        <v>0</v>
      </c>
      <c r="AE7899">
        <v>95.505435974278413</v>
      </c>
    </row>
    <row r="7900" spans="1:31" x14ac:dyDescent="0.25">
      <c r="A7900">
        <v>2435016</v>
      </c>
      <c r="B7900">
        <v>1</v>
      </c>
      <c r="C7900" t="s">
        <v>80</v>
      </c>
      <c r="D7900" t="s">
        <v>103</v>
      </c>
      <c r="E7900" t="s">
        <v>132</v>
      </c>
      <c r="F7900" t="s">
        <v>22539</v>
      </c>
      <c r="G7900" t="s">
        <v>153</v>
      </c>
      <c r="H7900" t="s">
        <v>135</v>
      </c>
      <c r="I7900" t="s">
        <v>136</v>
      </c>
      <c r="J7900" t="s">
        <v>137</v>
      </c>
      <c r="K7900" t="s">
        <v>138</v>
      </c>
      <c r="L7900" t="s">
        <v>22353</v>
      </c>
      <c r="M7900" t="s">
        <v>22540</v>
      </c>
      <c r="N7900">
        <v>1.0900000000000001</v>
      </c>
      <c r="O7900">
        <v>0</v>
      </c>
      <c r="P7900">
        <v>10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3.8620204119360002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3.8620204119360002</v>
      </c>
    </row>
    <row r="7901" spans="1:31" x14ac:dyDescent="0.25">
      <c r="A7901">
        <v>2435017</v>
      </c>
      <c r="B7901">
        <v>1</v>
      </c>
      <c r="C7901" t="s">
        <v>80</v>
      </c>
      <c r="D7901" t="s">
        <v>106</v>
      </c>
      <c r="E7901" t="s">
        <v>132</v>
      </c>
      <c r="F7901" t="s">
        <v>7807</v>
      </c>
      <c r="G7901" t="s">
        <v>153</v>
      </c>
      <c r="H7901" t="s">
        <v>135</v>
      </c>
      <c r="I7901" t="s">
        <v>136</v>
      </c>
      <c r="J7901" t="s">
        <v>137</v>
      </c>
      <c r="K7901" t="s">
        <v>138</v>
      </c>
      <c r="L7901" t="s">
        <v>22541</v>
      </c>
      <c r="M7901" t="s">
        <v>22542</v>
      </c>
      <c r="N7901">
        <v>1.7891666660000001</v>
      </c>
      <c r="O7901">
        <v>0</v>
      </c>
      <c r="P7901">
        <v>9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1.9402967081721996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1.9402967081721996</v>
      </c>
    </row>
    <row r="7902" spans="1:31" x14ac:dyDescent="0.25">
      <c r="A7902">
        <v>2435018</v>
      </c>
      <c r="B7902">
        <v>1</v>
      </c>
      <c r="C7902" t="s">
        <v>80</v>
      </c>
      <c r="D7902" t="s">
        <v>85</v>
      </c>
      <c r="E7902" t="s">
        <v>132</v>
      </c>
      <c r="F7902" t="s">
        <v>22543</v>
      </c>
      <c r="G7902" t="s">
        <v>153</v>
      </c>
      <c r="H7902" t="s">
        <v>135</v>
      </c>
      <c r="I7902" t="s">
        <v>136</v>
      </c>
      <c r="J7902" t="s">
        <v>137</v>
      </c>
      <c r="K7902" t="s">
        <v>138</v>
      </c>
      <c r="L7902" t="s">
        <v>22544</v>
      </c>
      <c r="M7902" t="s">
        <v>22545</v>
      </c>
      <c r="N7902">
        <v>1.486388888</v>
      </c>
      <c r="O7902">
        <v>0</v>
      </c>
      <c r="P7902">
        <v>15</v>
      </c>
      <c r="Q7902">
        <v>0</v>
      </c>
      <c r="R7902">
        <v>0</v>
      </c>
      <c r="S7902">
        <v>0</v>
      </c>
      <c r="T7902">
        <v>2</v>
      </c>
      <c r="U7902">
        <v>0</v>
      </c>
      <c r="V7902">
        <v>0</v>
      </c>
      <c r="W7902">
        <v>0</v>
      </c>
      <c r="X7902">
        <v>5.7842334864640295</v>
      </c>
      <c r="Y7902">
        <v>0</v>
      </c>
      <c r="Z7902">
        <v>0</v>
      </c>
      <c r="AA7902">
        <v>0</v>
      </c>
      <c r="AB7902">
        <v>0.11038492634069805</v>
      </c>
      <c r="AC7902">
        <v>0</v>
      </c>
      <c r="AD7902">
        <v>0</v>
      </c>
      <c r="AE7902">
        <v>5.8946184128047276</v>
      </c>
    </row>
    <row r="7903" spans="1:31" x14ac:dyDescent="0.25">
      <c r="A7903">
        <v>2435019</v>
      </c>
      <c r="B7903">
        <v>1</v>
      </c>
      <c r="C7903" t="s">
        <v>80</v>
      </c>
      <c r="D7903" t="s">
        <v>103</v>
      </c>
      <c r="E7903" t="s">
        <v>141</v>
      </c>
      <c r="F7903" t="s">
        <v>22546</v>
      </c>
      <c r="G7903" t="s">
        <v>143</v>
      </c>
      <c r="H7903" t="s">
        <v>144</v>
      </c>
      <c r="I7903" t="s">
        <v>136</v>
      </c>
      <c r="J7903" t="s">
        <v>137</v>
      </c>
      <c r="K7903" t="s">
        <v>138</v>
      </c>
      <c r="L7903" t="s">
        <v>22547</v>
      </c>
      <c r="M7903" t="s">
        <v>22548</v>
      </c>
      <c r="N7903">
        <v>0.42583333299999998</v>
      </c>
      <c r="O7903">
        <v>0</v>
      </c>
      <c r="P7903">
        <v>0</v>
      </c>
      <c r="Q7903">
        <v>0</v>
      </c>
      <c r="R7903">
        <v>0</v>
      </c>
      <c r="S7903">
        <v>7</v>
      </c>
      <c r="T7903">
        <v>3</v>
      </c>
      <c r="U7903">
        <v>18</v>
      </c>
      <c r="V7903">
        <v>1</v>
      </c>
      <c r="W7903">
        <v>0</v>
      </c>
      <c r="X7903">
        <v>0</v>
      </c>
      <c r="Y7903">
        <v>0</v>
      </c>
      <c r="Z7903">
        <v>0</v>
      </c>
      <c r="AA7903">
        <v>17.34716867439424</v>
      </c>
      <c r="AB7903">
        <v>8.2265834348561331</v>
      </c>
      <c r="AC7903">
        <v>678.60663401864679</v>
      </c>
      <c r="AD7903">
        <v>15.663729640214283</v>
      </c>
      <c r="AE7903">
        <v>719.84411576811135</v>
      </c>
    </row>
    <row r="7904" spans="1:31" x14ac:dyDescent="0.25">
      <c r="A7904">
        <v>2435020</v>
      </c>
      <c r="B7904">
        <v>1</v>
      </c>
      <c r="C7904" t="s">
        <v>81</v>
      </c>
      <c r="D7904" t="s">
        <v>118</v>
      </c>
      <c r="E7904" t="s">
        <v>147</v>
      </c>
      <c r="F7904" t="s">
        <v>22549</v>
      </c>
      <c r="G7904" t="s">
        <v>171</v>
      </c>
      <c r="H7904" t="s">
        <v>135</v>
      </c>
      <c r="I7904" t="s">
        <v>136</v>
      </c>
      <c r="J7904" t="s">
        <v>137</v>
      </c>
      <c r="K7904" t="s">
        <v>138</v>
      </c>
      <c r="L7904" t="s">
        <v>22550</v>
      </c>
      <c r="M7904" t="s">
        <v>22551</v>
      </c>
      <c r="N7904">
        <v>0.62583333299999999</v>
      </c>
      <c r="O7904">
        <v>0</v>
      </c>
      <c r="P7904">
        <v>58</v>
      </c>
      <c r="Q7904">
        <v>0</v>
      </c>
      <c r="R7904">
        <v>0</v>
      </c>
      <c r="S7904">
        <v>0</v>
      </c>
      <c r="T7904">
        <v>1</v>
      </c>
      <c r="U7904">
        <v>0</v>
      </c>
      <c r="V7904">
        <v>0</v>
      </c>
      <c r="W7904">
        <v>0</v>
      </c>
      <c r="X7904">
        <v>8.0347581380162154</v>
      </c>
      <c r="Y7904">
        <v>0</v>
      </c>
      <c r="Z7904">
        <v>0</v>
      </c>
      <c r="AA7904">
        <v>0</v>
      </c>
      <c r="AB7904">
        <v>0.6920891933736999</v>
      </c>
      <c r="AC7904">
        <v>0</v>
      </c>
      <c r="AD7904">
        <v>0</v>
      </c>
      <c r="AE7904">
        <v>8.7268473313899158</v>
      </c>
    </row>
    <row r="7905" spans="1:31" x14ac:dyDescent="0.25">
      <c r="A7905">
        <v>2435022</v>
      </c>
      <c r="B7905">
        <v>1</v>
      </c>
      <c r="C7905" t="s">
        <v>80</v>
      </c>
      <c r="D7905" t="s">
        <v>92</v>
      </c>
      <c r="E7905" t="s">
        <v>147</v>
      </c>
      <c r="F7905" t="s">
        <v>22552</v>
      </c>
      <c r="G7905" t="s">
        <v>479</v>
      </c>
      <c r="H7905" t="s">
        <v>135</v>
      </c>
      <c r="I7905" t="s">
        <v>136</v>
      </c>
      <c r="J7905" t="s">
        <v>137</v>
      </c>
      <c r="K7905" t="s">
        <v>138</v>
      </c>
      <c r="L7905" t="s">
        <v>22553</v>
      </c>
      <c r="M7905" t="s">
        <v>22554</v>
      </c>
      <c r="N7905">
        <v>1.2833333330000001</v>
      </c>
      <c r="O7905">
        <v>0</v>
      </c>
      <c r="P7905">
        <v>16</v>
      </c>
      <c r="Q7905">
        <v>0</v>
      </c>
      <c r="R7905">
        <v>0</v>
      </c>
      <c r="S7905">
        <v>0</v>
      </c>
      <c r="T7905">
        <v>6</v>
      </c>
      <c r="U7905">
        <v>0</v>
      </c>
      <c r="V7905">
        <v>0</v>
      </c>
      <c r="W7905">
        <v>0</v>
      </c>
      <c r="X7905">
        <v>4.4812902130793342</v>
      </c>
      <c r="Y7905">
        <v>0</v>
      </c>
      <c r="Z7905">
        <v>0</v>
      </c>
      <c r="AA7905">
        <v>0</v>
      </c>
      <c r="AB7905">
        <v>9.0199000667540439</v>
      </c>
      <c r="AC7905">
        <v>0</v>
      </c>
      <c r="AD7905">
        <v>0</v>
      </c>
      <c r="AE7905">
        <v>13.501190279833377</v>
      </c>
    </row>
    <row r="7906" spans="1:31" x14ac:dyDescent="0.25">
      <c r="A7906">
        <v>2435026</v>
      </c>
      <c r="B7906">
        <v>1</v>
      </c>
      <c r="C7906" t="s">
        <v>80</v>
      </c>
      <c r="D7906" t="s">
        <v>85</v>
      </c>
      <c r="E7906" t="s">
        <v>132</v>
      </c>
      <c r="F7906" t="s">
        <v>12412</v>
      </c>
      <c r="G7906" t="s">
        <v>153</v>
      </c>
      <c r="H7906" t="s">
        <v>135</v>
      </c>
      <c r="I7906" t="s">
        <v>136</v>
      </c>
      <c r="J7906" t="s">
        <v>137</v>
      </c>
      <c r="K7906" t="s">
        <v>138</v>
      </c>
      <c r="L7906" t="s">
        <v>22555</v>
      </c>
      <c r="M7906" t="s">
        <v>22556</v>
      </c>
      <c r="N7906">
        <v>1.2652777770000001</v>
      </c>
      <c r="O7906">
        <v>0</v>
      </c>
      <c r="P7906">
        <v>10</v>
      </c>
      <c r="Q7906">
        <v>0</v>
      </c>
      <c r="R7906">
        <v>0</v>
      </c>
      <c r="S7906">
        <v>0</v>
      </c>
      <c r="T7906">
        <v>2</v>
      </c>
      <c r="U7906">
        <v>0</v>
      </c>
      <c r="V7906">
        <v>0</v>
      </c>
      <c r="W7906">
        <v>0</v>
      </c>
      <c r="X7906">
        <v>3.4164750136668585</v>
      </c>
      <c r="Y7906">
        <v>0</v>
      </c>
      <c r="Z7906">
        <v>0</v>
      </c>
      <c r="AA7906">
        <v>0</v>
      </c>
      <c r="AB7906">
        <v>1.3060653153509958</v>
      </c>
      <c r="AC7906">
        <v>0</v>
      </c>
      <c r="AD7906">
        <v>0</v>
      </c>
      <c r="AE7906">
        <v>4.7225403290178543</v>
      </c>
    </row>
    <row r="7907" spans="1:31" x14ac:dyDescent="0.25">
      <c r="A7907">
        <v>2435027</v>
      </c>
      <c r="B7907">
        <v>1</v>
      </c>
      <c r="C7907" t="s">
        <v>80</v>
      </c>
      <c r="D7907" t="s">
        <v>90</v>
      </c>
      <c r="E7907" t="s">
        <v>147</v>
      </c>
      <c r="F7907" t="s">
        <v>3596</v>
      </c>
      <c r="G7907" t="s">
        <v>171</v>
      </c>
      <c r="H7907" t="s">
        <v>135</v>
      </c>
      <c r="I7907" t="s">
        <v>136</v>
      </c>
      <c r="J7907" t="s">
        <v>137</v>
      </c>
      <c r="K7907" t="s">
        <v>138</v>
      </c>
      <c r="L7907" t="s">
        <v>22557</v>
      </c>
      <c r="M7907" t="s">
        <v>22558</v>
      </c>
      <c r="N7907">
        <v>2.1072222219999999</v>
      </c>
      <c r="O7907">
        <v>0</v>
      </c>
      <c r="P7907">
        <v>149</v>
      </c>
      <c r="Q7907">
        <v>0</v>
      </c>
      <c r="R7907">
        <v>0</v>
      </c>
      <c r="S7907">
        <v>0</v>
      </c>
      <c r="T7907">
        <v>21</v>
      </c>
      <c r="U7907">
        <v>0</v>
      </c>
      <c r="V7907">
        <v>0</v>
      </c>
      <c r="W7907">
        <v>0</v>
      </c>
      <c r="X7907">
        <v>69.047182780341885</v>
      </c>
      <c r="Y7907">
        <v>0</v>
      </c>
      <c r="Z7907">
        <v>0</v>
      </c>
      <c r="AA7907">
        <v>0</v>
      </c>
      <c r="AB7907">
        <v>35.155849317083081</v>
      </c>
      <c r="AC7907">
        <v>0</v>
      </c>
      <c r="AD7907">
        <v>0</v>
      </c>
      <c r="AE7907">
        <v>104.20303209742497</v>
      </c>
    </row>
    <row r="7908" spans="1:31" x14ac:dyDescent="0.25">
      <c r="A7908">
        <v>2435033</v>
      </c>
      <c r="B7908">
        <v>1</v>
      </c>
      <c r="C7908" t="s">
        <v>80</v>
      </c>
      <c r="D7908" t="s">
        <v>82</v>
      </c>
      <c r="E7908" t="s">
        <v>161</v>
      </c>
      <c r="F7908" t="s">
        <v>22559</v>
      </c>
      <c r="G7908" t="s">
        <v>163</v>
      </c>
      <c r="H7908" t="s">
        <v>144</v>
      </c>
      <c r="I7908" t="s">
        <v>136</v>
      </c>
      <c r="J7908" t="s">
        <v>137</v>
      </c>
      <c r="K7908" t="s">
        <v>138</v>
      </c>
      <c r="L7908" t="s">
        <v>22560</v>
      </c>
      <c r="M7908" t="s">
        <v>22561</v>
      </c>
      <c r="N7908">
        <v>0.23111111100000001</v>
      </c>
      <c r="O7908">
        <v>0</v>
      </c>
      <c r="P7908">
        <v>55</v>
      </c>
      <c r="Q7908">
        <v>0</v>
      </c>
      <c r="R7908">
        <v>0</v>
      </c>
      <c r="S7908">
        <v>0</v>
      </c>
      <c r="T7908">
        <v>1429</v>
      </c>
      <c r="U7908">
        <v>0</v>
      </c>
      <c r="V7908">
        <v>3</v>
      </c>
      <c r="W7908">
        <v>0</v>
      </c>
      <c r="X7908">
        <v>2.7276205330215109</v>
      </c>
      <c r="Y7908">
        <v>0</v>
      </c>
      <c r="Z7908">
        <v>0</v>
      </c>
      <c r="AA7908">
        <v>0</v>
      </c>
      <c r="AB7908">
        <v>103.81229225639231</v>
      </c>
      <c r="AC7908">
        <v>0</v>
      </c>
      <c r="AD7908">
        <v>5.5189668724250662</v>
      </c>
      <c r="AE7908">
        <v>112.05887966183889</v>
      </c>
    </row>
    <row r="7909" spans="1:31" x14ac:dyDescent="0.25">
      <c r="A7909">
        <v>2435035</v>
      </c>
      <c r="B7909">
        <v>1</v>
      </c>
      <c r="C7909" t="s">
        <v>80</v>
      </c>
      <c r="D7909" t="s">
        <v>82</v>
      </c>
      <c r="E7909" t="s">
        <v>290</v>
      </c>
      <c r="F7909" t="s">
        <v>22562</v>
      </c>
      <c r="G7909" t="s">
        <v>308</v>
      </c>
      <c r="H7909" t="s">
        <v>135</v>
      </c>
      <c r="I7909" t="s">
        <v>136</v>
      </c>
      <c r="J7909" t="s">
        <v>137</v>
      </c>
      <c r="K7909" t="s">
        <v>138</v>
      </c>
      <c r="L7909" t="s">
        <v>22563</v>
      </c>
      <c r="M7909" t="s">
        <v>22564</v>
      </c>
      <c r="N7909">
        <v>1.991944444</v>
      </c>
      <c r="O7909">
        <v>0</v>
      </c>
      <c r="P7909">
        <v>110</v>
      </c>
      <c r="Q7909">
        <v>0</v>
      </c>
      <c r="R7909">
        <v>0</v>
      </c>
      <c r="S7909">
        <v>0</v>
      </c>
      <c r="T7909">
        <v>23</v>
      </c>
      <c r="U7909">
        <v>0</v>
      </c>
      <c r="V7909">
        <v>0</v>
      </c>
      <c r="W7909">
        <v>0</v>
      </c>
      <c r="X7909">
        <v>37.884826143308473</v>
      </c>
      <c r="Y7909">
        <v>0</v>
      </c>
      <c r="Z7909">
        <v>0</v>
      </c>
      <c r="AA7909">
        <v>0</v>
      </c>
      <c r="AB7909">
        <v>14.469184787231775</v>
      </c>
      <c r="AC7909">
        <v>0</v>
      </c>
      <c r="AD7909">
        <v>0</v>
      </c>
      <c r="AE7909">
        <v>52.354010930540248</v>
      </c>
    </row>
    <row r="7910" spans="1:31" x14ac:dyDescent="0.25">
      <c r="A7910">
        <v>2435036</v>
      </c>
      <c r="B7910">
        <v>1</v>
      </c>
      <c r="C7910" t="s">
        <v>80</v>
      </c>
      <c r="D7910" t="s">
        <v>82</v>
      </c>
      <c r="E7910" t="s">
        <v>290</v>
      </c>
      <c r="F7910" t="s">
        <v>22565</v>
      </c>
      <c r="G7910" t="s">
        <v>525</v>
      </c>
      <c r="H7910" t="s">
        <v>135</v>
      </c>
      <c r="I7910" t="s">
        <v>136</v>
      </c>
      <c r="J7910" t="s">
        <v>137</v>
      </c>
      <c r="K7910" t="s">
        <v>138</v>
      </c>
      <c r="L7910" t="s">
        <v>22566</v>
      </c>
      <c r="M7910" t="s">
        <v>22567</v>
      </c>
      <c r="N7910">
        <v>6.0013888880000001</v>
      </c>
      <c r="O7910">
        <v>0</v>
      </c>
      <c r="P7910">
        <v>7</v>
      </c>
      <c r="Q7910">
        <v>0</v>
      </c>
      <c r="R7910">
        <v>0</v>
      </c>
      <c r="S7910">
        <v>0</v>
      </c>
      <c r="T7910">
        <v>47</v>
      </c>
      <c r="U7910">
        <v>0</v>
      </c>
      <c r="V7910">
        <v>0</v>
      </c>
      <c r="W7910">
        <v>0</v>
      </c>
      <c r="X7910">
        <v>9.9706532340656437</v>
      </c>
      <c r="Y7910">
        <v>0</v>
      </c>
      <c r="Z7910">
        <v>0</v>
      </c>
      <c r="AA7910">
        <v>0</v>
      </c>
      <c r="AB7910">
        <v>424.2804966363932</v>
      </c>
      <c r="AC7910">
        <v>0</v>
      </c>
      <c r="AD7910">
        <v>0</v>
      </c>
      <c r="AE7910">
        <v>434.25114987045885</v>
      </c>
    </row>
    <row r="7911" spans="1:31" x14ac:dyDescent="0.25">
      <c r="A7911">
        <v>2435037</v>
      </c>
      <c r="B7911">
        <v>1</v>
      </c>
      <c r="C7911" t="s">
        <v>80</v>
      </c>
      <c r="D7911" t="s">
        <v>90</v>
      </c>
      <c r="E7911" t="s">
        <v>156</v>
      </c>
      <c r="F7911" t="s">
        <v>22568</v>
      </c>
      <c r="G7911" t="s">
        <v>175</v>
      </c>
      <c r="H7911" t="s">
        <v>135</v>
      </c>
      <c r="I7911" t="s">
        <v>136</v>
      </c>
      <c r="J7911" t="s">
        <v>137</v>
      </c>
      <c r="K7911" t="s">
        <v>138</v>
      </c>
      <c r="L7911" t="s">
        <v>22569</v>
      </c>
      <c r="M7911" t="s">
        <v>22570</v>
      </c>
      <c r="N7911">
        <v>0.60499999999999998</v>
      </c>
      <c r="O7911">
        <v>0</v>
      </c>
      <c r="P7911">
        <v>952</v>
      </c>
      <c r="Q7911">
        <v>0</v>
      </c>
      <c r="R7911">
        <v>0</v>
      </c>
      <c r="S7911">
        <v>0</v>
      </c>
      <c r="T7911">
        <v>100</v>
      </c>
      <c r="U7911">
        <v>0</v>
      </c>
      <c r="V7911">
        <v>0</v>
      </c>
      <c r="W7911">
        <v>0</v>
      </c>
      <c r="X7911">
        <v>116.57811221010869</v>
      </c>
      <c r="Y7911">
        <v>0</v>
      </c>
      <c r="Z7911">
        <v>0</v>
      </c>
      <c r="AA7911">
        <v>0</v>
      </c>
      <c r="AB7911">
        <v>50.518758528855614</v>
      </c>
      <c r="AC7911">
        <v>0</v>
      </c>
      <c r="AD7911">
        <v>0</v>
      </c>
      <c r="AE7911">
        <v>167.0968707389643</v>
      </c>
    </row>
    <row r="7912" spans="1:31" x14ac:dyDescent="0.25">
      <c r="A7912">
        <v>2435038</v>
      </c>
      <c r="B7912">
        <v>1</v>
      </c>
      <c r="C7912" t="s">
        <v>80</v>
      </c>
      <c r="D7912" t="s">
        <v>85</v>
      </c>
      <c r="E7912" t="s">
        <v>132</v>
      </c>
      <c r="F7912" t="s">
        <v>12412</v>
      </c>
      <c r="G7912" t="s">
        <v>153</v>
      </c>
      <c r="H7912" t="s">
        <v>135</v>
      </c>
      <c r="I7912" t="s">
        <v>136</v>
      </c>
      <c r="J7912" t="s">
        <v>137</v>
      </c>
      <c r="K7912" t="s">
        <v>138</v>
      </c>
      <c r="L7912" t="s">
        <v>22571</v>
      </c>
      <c r="M7912" t="s">
        <v>22572</v>
      </c>
      <c r="N7912">
        <v>0.84194444400000001</v>
      </c>
      <c r="O7912">
        <v>0</v>
      </c>
      <c r="P7912">
        <v>10</v>
      </c>
      <c r="Q7912">
        <v>0</v>
      </c>
      <c r="R7912">
        <v>0</v>
      </c>
      <c r="S7912">
        <v>0</v>
      </c>
      <c r="T7912">
        <v>2</v>
      </c>
      <c r="U7912">
        <v>0</v>
      </c>
      <c r="V7912">
        <v>0</v>
      </c>
      <c r="W7912">
        <v>0</v>
      </c>
      <c r="X7912">
        <v>2.2949297804999023</v>
      </c>
      <c r="Y7912">
        <v>0</v>
      </c>
      <c r="Z7912">
        <v>0</v>
      </c>
      <c r="AA7912">
        <v>0</v>
      </c>
      <c r="AB7912">
        <v>0.90198441989501665</v>
      </c>
      <c r="AC7912">
        <v>0</v>
      </c>
      <c r="AD7912">
        <v>0</v>
      </c>
      <c r="AE7912">
        <v>3.1969142003949189</v>
      </c>
    </row>
    <row r="7913" spans="1:31" x14ac:dyDescent="0.25">
      <c r="A7913">
        <v>2435040</v>
      </c>
      <c r="B7913">
        <v>1</v>
      </c>
      <c r="C7913" t="s">
        <v>80</v>
      </c>
      <c r="D7913" t="s">
        <v>90</v>
      </c>
      <c r="E7913" t="s">
        <v>156</v>
      </c>
      <c r="F7913" t="s">
        <v>21909</v>
      </c>
      <c r="G7913" t="s">
        <v>2727</v>
      </c>
      <c r="H7913" t="s">
        <v>135</v>
      </c>
      <c r="I7913" t="s">
        <v>136</v>
      </c>
      <c r="J7913" t="s">
        <v>137</v>
      </c>
      <c r="K7913" t="s">
        <v>138</v>
      </c>
      <c r="L7913" t="s">
        <v>22573</v>
      </c>
      <c r="M7913" t="s">
        <v>22574</v>
      </c>
      <c r="N7913">
        <v>0.42444444399999998</v>
      </c>
      <c r="O7913">
        <v>0</v>
      </c>
      <c r="P7913">
        <v>727</v>
      </c>
      <c r="Q7913">
        <v>0</v>
      </c>
      <c r="R7913">
        <v>0</v>
      </c>
      <c r="S7913">
        <v>0</v>
      </c>
      <c r="T7913">
        <v>42</v>
      </c>
      <c r="U7913">
        <v>0</v>
      </c>
      <c r="V7913">
        <v>0</v>
      </c>
      <c r="W7913">
        <v>0</v>
      </c>
      <c r="X7913">
        <v>60.872966838805333</v>
      </c>
      <c r="Y7913">
        <v>0</v>
      </c>
      <c r="Z7913">
        <v>0</v>
      </c>
      <c r="AA7913">
        <v>0</v>
      </c>
      <c r="AB7913">
        <v>11.677990187720487</v>
      </c>
      <c r="AC7913">
        <v>0</v>
      </c>
      <c r="AD7913">
        <v>0</v>
      </c>
      <c r="AE7913">
        <v>72.550957026525822</v>
      </c>
    </row>
    <row r="7914" spans="1:31" x14ac:dyDescent="0.25">
      <c r="A7914">
        <v>2435042</v>
      </c>
      <c r="B7914">
        <v>1</v>
      </c>
      <c r="C7914" t="s">
        <v>81</v>
      </c>
      <c r="D7914" t="s">
        <v>127</v>
      </c>
      <c r="E7914" t="s">
        <v>147</v>
      </c>
      <c r="F7914" t="s">
        <v>10634</v>
      </c>
      <c r="G7914" t="s">
        <v>171</v>
      </c>
      <c r="H7914" t="s">
        <v>135</v>
      </c>
      <c r="I7914" t="s">
        <v>136</v>
      </c>
      <c r="J7914" t="s">
        <v>137</v>
      </c>
      <c r="K7914" t="s">
        <v>138</v>
      </c>
      <c r="L7914" t="s">
        <v>22575</v>
      </c>
      <c r="M7914" t="s">
        <v>22576</v>
      </c>
      <c r="N7914">
        <v>1.0405555550000001</v>
      </c>
      <c r="O7914">
        <v>0</v>
      </c>
      <c r="P7914">
        <v>48</v>
      </c>
      <c r="Q7914">
        <v>0</v>
      </c>
      <c r="R7914">
        <v>0</v>
      </c>
      <c r="S7914">
        <v>0</v>
      </c>
      <c r="T7914">
        <v>13</v>
      </c>
      <c r="U7914">
        <v>0</v>
      </c>
      <c r="V7914">
        <v>0</v>
      </c>
      <c r="W7914">
        <v>0</v>
      </c>
      <c r="X7914">
        <v>9.9755794540188631</v>
      </c>
      <c r="Y7914">
        <v>0</v>
      </c>
      <c r="Z7914">
        <v>0</v>
      </c>
      <c r="AA7914">
        <v>0</v>
      </c>
      <c r="AB7914">
        <v>2.9762095678631839</v>
      </c>
      <c r="AC7914">
        <v>0</v>
      </c>
      <c r="AD7914">
        <v>0</v>
      </c>
      <c r="AE7914">
        <v>12.951789021882046</v>
      </c>
    </row>
    <row r="7915" spans="1:31" x14ac:dyDescent="0.25">
      <c r="A7915">
        <v>2435043</v>
      </c>
      <c r="B7915">
        <v>1</v>
      </c>
      <c r="C7915" t="s">
        <v>80</v>
      </c>
      <c r="D7915" t="s">
        <v>106</v>
      </c>
      <c r="E7915" t="s">
        <v>132</v>
      </c>
      <c r="F7915" t="s">
        <v>7807</v>
      </c>
      <c r="G7915" t="s">
        <v>198</v>
      </c>
      <c r="H7915" t="s">
        <v>135</v>
      </c>
      <c r="I7915" t="s">
        <v>136</v>
      </c>
      <c r="J7915" t="s">
        <v>137</v>
      </c>
      <c r="K7915" t="s">
        <v>138</v>
      </c>
      <c r="L7915" t="s">
        <v>22577</v>
      </c>
      <c r="M7915" t="s">
        <v>22578</v>
      </c>
      <c r="N7915">
        <v>1.538888888</v>
      </c>
      <c r="O7915">
        <v>0</v>
      </c>
      <c r="P7915">
        <v>9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1.8777854498440334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1.8777854498440334</v>
      </c>
    </row>
    <row r="7916" spans="1:31" x14ac:dyDescent="0.25">
      <c r="A7916">
        <v>2435044</v>
      </c>
      <c r="B7916">
        <v>1</v>
      </c>
      <c r="C7916" t="s">
        <v>80</v>
      </c>
      <c r="D7916" t="s">
        <v>106</v>
      </c>
      <c r="E7916" t="s">
        <v>161</v>
      </c>
      <c r="F7916" t="s">
        <v>22579</v>
      </c>
      <c r="G7916" t="s">
        <v>256</v>
      </c>
      <c r="H7916" t="s">
        <v>144</v>
      </c>
      <c r="I7916" t="s">
        <v>136</v>
      </c>
      <c r="J7916" t="s">
        <v>137</v>
      </c>
      <c r="K7916" t="s">
        <v>138</v>
      </c>
      <c r="L7916" t="s">
        <v>22580</v>
      </c>
      <c r="M7916" t="s">
        <v>22581</v>
      </c>
      <c r="N7916">
        <v>5.1972222219999997</v>
      </c>
      <c r="O7916">
        <v>0</v>
      </c>
      <c r="P7916">
        <v>0</v>
      </c>
      <c r="Q7916">
        <v>0</v>
      </c>
      <c r="R7916">
        <v>0</v>
      </c>
      <c r="S7916">
        <v>1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29.797874842488085</v>
      </c>
      <c r="AB7916">
        <v>0</v>
      </c>
      <c r="AC7916">
        <v>0</v>
      </c>
      <c r="AD7916">
        <v>0</v>
      </c>
      <c r="AE7916">
        <v>29.797874842488085</v>
      </c>
    </row>
    <row r="7917" spans="1:31" x14ac:dyDescent="0.25">
      <c r="A7917">
        <v>2435046</v>
      </c>
      <c r="B7917">
        <v>1</v>
      </c>
      <c r="C7917" t="s">
        <v>80</v>
      </c>
      <c r="D7917" t="s">
        <v>85</v>
      </c>
      <c r="E7917" t="s">
        <v>132</v>
      </c>
      <c r="F7917" t="s">
        <v>12412</v>
      </c>
      <c r="G7917" t="s">
        <v>153</v>
      </c>
      <c r="H7917" t="s">
        <v>135</v>
      </c>
      <c r="I7917" t="s">
        <v>136</v>
      </c>
      <c r="J7917" t="s">
        <v>137</v>
      </c>
      <c r="K7917" t="s">
        <v>138</v>
      </c>
      <c r="L7917" t="s">
        <v>22582</v>
      </c>
      <c r="M7917" t="s">
        <v>22583</v>
      </c>
      <c r="N7917">
        <v>1.723333333</v>
      </c>
      <c r="O7917">
        <v>0</v>
      </c>
      <c r="P7917">
        <v>10</v>
      </c>
      <c r="Q7917">
        <v>0</v>
      </c>
      <c r="R7917">
        <v>0</v>
      </c>
      <c r="S7917">
        <v>0</v>
      </c>
      <c r="T7917">
        <v>2</v>
      </c>
      <c r="U7917">
        <v>0</v>
      </c>
      <c r="V7917">
        <v>0</v>
      </c>
      <c r="W7917">
        <v>0</v>
      </c>
      <c r="X7917">
        <v>5.4844799352216445</v>
      </c>
      <c r="Y7917">
        <v>0</v>
      </c>
      <c r="Z7917">
        <v>0</v>
      </c>
      <c r="AA7917">
        <v>0</v>
      </c>
      <c r="AB7917">
        <v>2.7562025660344598</v>
      </c>
      <c r="AC7917">
        <v>0</v>
      </c>
      <c r="AD7917">
        <v>0</v>
      </c>
      <c r="AE7917">
        <v>8.2406825012561047</v>
      </c>
    </row>
    <row r="7918" spans="1:31" x14ac:dyDescent="0.25">
      <c r="A7918">
        <v>2435047</v>
      </c>
      <c r="B7918">
        <v>1</v>
      </c>
      <c r="C7918" t="s">
        <v>80</v>
      </c>
      <c r="D7918" t="s">
        <v>90</v>
      </c>
      <c r="E7918" t="s">
        <v>147</v>
      </c>
      <c r="F7918" t="s">
        <v>3596</v>
      </c>
      <c r="G7918" t="s">
        <v>171</v>
      </c>
      <c r="H7918" t="s">
        <v>135</v>
      </c>
      <c r="I7918" t="s">
        <v>136</v>
      </c>
      <c r="J7918" t="s">
        <v>137</v>
      </c>
      <c r="K7918" t="s">
        <v>138</v>
      </c>
      <c r="L7918" t="s">
        <v>22584</v>
      </c>
      <c r="M7918" t="s">
        <v>22585</v>
      </c>
      <c r="N7918">
        <v>1.941944444</v>
      </c>
      <c r="O7918">
        <v>0</v>
      </c>
      <c r="P7918">
        <v>149</v>
      </c>
      <c r="Q7918">
        <v>0</v>
      </c>
      <c r="R7918">
        <v>0</v>
      </c>
      <c r="S7918">
        <v>0</v>
      </c>
      <c r="T7918">
        <v>21</v>
      </c>
      <c r="U7918">
        <v>0</v>
      </c>
      <c r="V7918">
        <v>0</v>
      </c>
      <c r="W7918">
        <v>0</v>
      </c>
      <c r="X7918">
        <v>75.613233200966974</v>
      </c>
      <c r="Y7918">
        <v>0</v>
      </c>
      <c r="Z7918">
        <v>0</v>
      </c>
      <c r="AA7918">
        <v>0</v>
      </c>
      <c r="AB7918">
        <v>50.920260947479186</v>
      </c>
      <c r="AC7918">
        <v>0</v>
      </c>
      <c r="AD7918">
        <v>0</v>
      </c>
      <c r="AE7918">
        <v>126.53349414844615</v>
      </c>
    </row>
    <row r="7919" spans="1:31" x14ac:dyDescent="0.25">
      <c r="A7919">
        <v>2435048</v>
      </c>
      <c r="B7919">
        <v>1</v>
      </c>
      <c r="C7919" t="s">
        <v>80</v>
      </c>
      <c r="D7919" t="s">
        <v>83</v>
      </c>
      <c r="E7919" t="s">
        <v>290</v>
      </c>
      <c r="F7919" t="s">
        <v>22586</v>
      </c>
      <c r="G7919" t="s">
        <v>308</v>
      </c>
      <c r="H7919" t="s">
        <v>135</v>
      </c>
      <c r="I7919" t="s">
        <v>136</v>
      </c>
      <c r="J7919" t="s">
        <v>137</v>
      </c>
      <c r="K7919" t="s">
        <v>138</v>
      </c>
      <c r="L7919" t="s">
        <v>22587</v>
      </c>
      <c r="M7919" t="s">
        <v>22588</v>
      </c>
      <c r="N7919">
        <v>4.1383333330000003</v>
      </c>
      <c r="O7919">
        <v>0</v>
      </c>
      <c r="P7919">
        <v>35</v>
      </c>
      <c r="Q7919">
        <v>0</v>
      </c>
      <c r="R7919">
        <v>0</v>
      </c>
      <c r="S7919">
        <v>0</v>
      </c>
      <c r="T7919">
        <v>6</v>
      </c>
      <c r="U7919">
        <v>0</v>
      </c>
      <c r="V7919">
        <v>0</v>
      </c>
      <c r="W7919">
        <v>0</v>
      </c>
      <c r="X7919">
        <v>33.163399697877459</v>
      </c>
      <c r="Y7919">
        <v>0</v>
      </c>
      <c r="Z7919">
        <v>0</v>
      </c>
      <c r="AA7919">
        <v>0</v>
      </c>
      <c r="AB7919">
        <v>47.475654858172668</v>
      </c>
      <c r="AC7919">
        <v>0</v>
      </c>
      <c r="AD7919">
        <v>0</v>
      </c>
      <c r="AE7919">
        <v>80.639054556050127</v>
      </c>
    </row>
    <row r="7920" spans="1:31" x14ac:dyDescent="0.25">
      <c r="A7920">
        <v>2435049</v>
      </c>
      <c r="B7920">
        <v>1</v>
      </c>
      <c r="C7920" t="s">
        <v>80</v>
      </c>
      <c r="D7920" t="s">
        <v>93</v>
      </c>
      <c r="E7920" t="s">
        <v>147</v>
      </c>
      <c r="F7920" t="s">
        <v>22589</v>
      </c>
      <c r="G7920" t="s">
        <v>171</v>
      </c>
      <c r="H7920" t="s">
        <v>135</v>
      </c>
      <c r="I7920" t="s">
        <v>136</v>
      </c>
      <c r="J7920" t="s">
        <v>137</v>
      </c>
      <c r="K7920" t="s">
        <v>138</v>
      </c>
      <c r="L7920" t="s">
        <v>22590</v>
      </c>
      <c r="M7920" t="s">
        <v>22591</v>
      </c>
      <c r="N7920">
        <v>3.7919444439999999</v>
      </c>
      <c r="O7920">
        <v>0</v>
      </c>
      <c r="P7920">
        <v>15</v>
      </c>
      <c r="Q7920">
        <v>0</v>
      </c>
      <c r="R7920">
        <v>3</v>
      </c>
      <c r="S7920">
        <v>0</v>
      </c>
      <c r="T7920">
        <v>1</v>
      </c>
      <c r="U7920">
        <v>0</v>
      </c>
      <c r="V7920">
        <v>0</v>
      </c>
      <c r="W7920">
        <v>0</v>
      </c>
      <c r="X7920">
        <v>13.370560511662603</v>
      </c>
      <c r="Y7920">
        <v>0</v>
      </c>
      <c r="Z7920">
        <v>1.8704831031978992</v>
      </c>
      <c r="AA7920">
        <v>0</v>
      </c>
      <c r="AB7920">
        <v>1.7274395753712659</v>
      </c>
      <c r="AC7920">
        <v>0</v>
      </c>
      <c r="AD7920">
        <v>0</v>
      </c>
      <c r="AE7920">
        <v>16.968483190231769</v>
      </c>
    </row>
    <row r="7921" spans="1:31" x14ac:dyDescent="0.25">
      <c r="A7921">
        <v>2435052</v>
      </c>
      <c r="B7921">
        <v>1</v>
      </c>
      <c r="C7921" t="s">
        <v>81</v>
      </c>
      <c r="D7921" t="s">
        <v>113</v>
      </c>
      <c r="E7921" t="s">
        <v>147</v>
      </c>
      <c r="F7921" t="s">
        <v>5071</v>
      </c>
      <c r="G7921" t="s">
        <v>171</v>
      </c>
      <c r="H7921" t="s">
        <v>135</v>
      </c>
      <c r="I7921" t="s">
        <v>136</v>
      </c>
      <c r="J7921" t="s">
        <v>137</v>
      </c>
      <c r="K7921" t="s">
        <v>138</v>
      </c>
      <c r="L7921" t="s">
        <v>22592</v>
      </c>
      <c r="M7921" t="s">
        <v>22593</v>
      </c>
      <c r="N7921">
        <v>0.84055555500000001</v>
      </c>
      <c r="O7921">
        <v>0</v>
      </c>
      <c r="P7921">
        <v>16</v>
      </c>
      <c r="Q7921">
        <v>0</v>
      </c>
      <c r="R7921">
        <v>0</v>
      </c>
      <c r="S7921">
        <v>0</v>
      </c>
      <c r="T7921">
        <v>1</v>
      </c>
      <c r="U7921">
        <v>0</v>
      </c>
      <c r="V7921">
        <v>0</v>
      </c>
      <c r="W7921">
        <v>0</v>
      </c>
      <c r="X7921">
        <v>3.6893513751701077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3.6893513751701077</v>
      </c>
    </row>
    <row r="7922" spans="1:31" x14ac:dyDescent="0.25">
      <c r="A7922">
        <v>2435054</v>
      </c>
      <c r="B7922">
        <v>1</v>
      </c>
      <c r="C7922" t="s">
        <v>80</v>
      </c>
      <c r="D7922" t="s">
        <v>83</v>
      </c>
      <c r="E7922" t="s">
        <v>290</v>
      </c>
      <c r="F7922" t="s">
        <v>7963</v>
      </c>
      <c r="G7922" t="s">
        <v>308</v>
      </c>
      <c r="H7922" t="s">
        <v>135</v>
      </c>
      <c r="I7922" t="s">
        <v>136</v>
      </c>
      <c r="J7922" t="s">
        <v>137</v>
      </c>
      <c r="K7922" t="s">
        <v>138</v>
      </c>
      <c r="L7922" t="s">
        <v>22594</v>
      </c>
      <c r="M7922" t="s">
        <v>22595</v>
      </c>
      <c r="N7922">
        <v>1.731666666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9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20.884299640085636</v>
      </c>
      <c r="AC7922">
        <v>0</v>
      </c>
      <c r="AD7922">
        <v>0</v>
      </c>
      <c r="AE7922">
        <v>20.884299640085636</v>
      </c>
    </row>
    <row r="7923" spans="1:31" x14ac:dyDescent="0.25">
      <c r="A7923">
        <v>2435056</v>
      </c>
      <c r="B7923">
        <v>1</v>
      </c>
      <c r="C7923" t="s">
        <v>80</v>
      </c>
      <c r="D7923" t="s">
        <v>103</v>
      </c>
      <c r="E7923" t="s">
        <v>141</v>
      </c>
      <c r="F7923" t="s">
        <v>22546</v>
      </c>
      <c r="G7923" t="s">
        <v>256</v>
      </c>
      <c r="H7923" t="s">
        <v>144</v>
      </c>
      <c r="I7923" t="s">
        <v>136</v>
      </c>
      <c r="J7923" t="s">
        <v>137</v>
      </c>
      <c r="K7923" t="s">
        <v>138</v>
      </c>
      <c r="L7923" t="s">
        <v>22596</v>
      </c>
      <c r="M7923" t="s">
        <v>22597</v>
      </c>
      <c r="N7923">
        <v>3.4911111109999999</v>
      </c>
      <c r="O7923">
        <v>0</v>
      </c>
      <c r="P7923">
        <v>0</v>
      </c>
      <c r="Q7923">
        <v>0</v>
      </c>
      <c r="R7923">
        <v>0</v>
      </c>
      <c r="S7923">
        <v>7</v>
      </c>
      <c r="T7923">
        <v>3</v>
      </c>
      <c r="U7923">
        <v>18</v>
      </c>
      <c r="V7923">
        <v>1</v>
      </c>
      <c r="W7923">
        <v>0</v>
      </c>
      <c r="X7923">
        <v>0</v>
      </c>
      <c r="Y7923">
        <v>0</v>
      </c>
      <c r="Z7923">
        <v>0</v>
      </c>
      <c r="AA7923">
        <v>220.17666290629208</v>
      </c>
      <c r="AB7923">
        <v>133.21944321524467</v>
      </c>
      <c r="AC7923">
        <v>11682.871646382533</v>
      </c>
      <c r="AD7923">
        <v>363.3181518439622</v>
      </c>
      <c r="AE7923">
        <v>12399.58590434803</v>
      </c>
    </row>
    <row r="7924" spans="1:31" x14ac:dyDescent="0.25">
      <c r="A7924">
        <v>2435057</v>
      </c>
      <c r="B7924">
        <v>1</v>
      </c>
      <c r="C7924" t="s">
        <v>80</v>
      </c>
      <c r="D7924" t="s">
        <v>106</v>
      </c>
      <c r="E7924" t="s">
        <v>147</v>
      </c>
      <c r="F7924" t="s">
        <v>13838</v>
      </c>
      <c r="G7924" t="s">
        <v>479</v>
      </c>
      <c r="H7924" t="s">
        <v>135</v>
      </c>
      <c r="I7924" t="s">
        <v>136</v>
      </c>
      <c r="J7924" t="s">
        <v>137</v>
      </c>
      <c r="K7924" t="s">
        <v>138</v>
      </c>
      <c r="L7924" t="s">
        <v>22598</v>
      </c>
      <c r="M7924" t="s">
        <v>22599</v>
      </c>
      <c r="N7924">
        <v>2.1805555550000002</v>
      </c>
      <c r="O7924">
        <v>0</v>
      </c>
      <c r="P7924">
        <v>22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8.2504539542991555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8.2504539542991555</v>
      </c>
    </row>
    <row r="7925" spans="1:31" x14ac:dyDescent="0.25">
      <c r="A7925">
        <v>2435059</v>
      </c>
      <c r="B7925">
        <v>1</v>
      </c>
      <c r="C7925" t="s">
        <v>80</v>
      </c>
      <c r="D7925" t="s">
        <v>92</v>
      </c>
      <c r="E7925" t="s">
        <v>147</v>
      </c>
      <c r="F7925" t="s">
        <v>22600</v>
      </c>
      <c r="G7925" t="s">
        <v>308</v>
      </c>
      <c r="H7925" t="s">
        <v>135</v>
      </c>
      <c r="I7925" t="s">
        <v>136</v>
      </c>
      <c r="J7925" t="s">
        <v>137</v>
      </c>
      <c r="K7925" t="s">
        <v>138</v>
      </c>
      <c r="L7925" t="s">
        <v>22601</v>
      </c>
      <c r="M7925" t="s">
        <v>22602</v>
      </c>
      <c r="N7925">
        <v>2.2475000000000001</v>
      </c>
      <c r="O7925">
        <v>0</v>
      </c>
      <c r="P7925">
        <v>84</v>
      </c>
      <c r="Q7925">
        <v>0</v>
      </c>
      <c r="R7925">
        <v>0</v>
      </c>
      <c r="S7925">
        <v>0</v>
      </c>
      <c r="T7925">
        <v>4</v>
      </c>
      <c r="U7925">
        <v>0</v>
      </c>
      <c r="V7925">
        <v>0</v>
      </c>
      <c r="W7925">
        <v>0</v>
      </c>
      <c r="X7925">
        <v>59.612594461815164</v>
      </c>
      <c r="Y7925">
        <v>0</v>
      </c>
      <c r="Z7925">
        <v>0</v>
      </c>
      <c r="AA7925">
        <v>0</v>
      </c>
      <c r="AB7925">
        <v>14.897307932878716</v>
      </c>
      <c r="AC7925">
        <v>0</v>
      </c>
      <c r="AD7925">
        <v>0</v>
      </c>
      <c r="AE7925">
        <v>74.509902394693881</v>
      </c>
    </row>
    <row r="7926" spans="1:31" x14ac:dyDescent="0.25">
      <c r="A7926">
        <v>2435060</v>
      </c>
      <c r="B7926">
        <v>1</v>
      </c>
      <c r="C7926" t="s">
        <v>80</v>
      </c>
      <c r="D7926" t="s">
        <v>99</v>
      </c>
      <c r="E7926" t="s">
        <v>290</v>
      </c>
      <c r="F7926" t="s">
        <v>14154</v>
      </c>
      <c r="G7926" t="s">
        <v>525</v>
      </c>
      <c r="H7926" t="s">
        <v>135</v>
      </c>
      <c r="I7926" t="s">
        <v>136</v>
      </c>
      <c r="J7926" t="s">
        <v>137</v>
      </c>
      <c r="K7926" t="s">
        <v>138</v>
      </c>
      <c r="L7926" t="s">
        <v>22603</v>
      </c>
      <c r="M7926" t="s">
        <v>22604</v>
      </c>
      <c r="N7926">
        <v>3.1161111109999999</v>
      </c>
      <c r="O7926">
        <v>0</v>
      </c>
      <c r="P7926">
        <v>9</v>
      </c>
      <c r="Q7926">
        <v>0</v>
      </c>
      <c r="R7926">
        <v>0</v>
      </c>
      <c r="S7926">
        <v>0</v>
      </c>
      <c r="T7926">
        <v>1</v>
      </c>
      <c r="U7926">
        <v>0</v>
      </c>
      <c r="V7926">
        <v>0</v>
      </c>
      <c r="W7926">
        <v>0</v>
      </c>
      <c r="X7926">
        <v>9.5414845744448122</v>
      </c>
      <c r="Y7926">
        <v>0</v>
      </c>
      <c r="Z7926">
        <v>0</v>
      </c>
      <c r="AA7926">
        <v>0</v>
      </c>
      <c r="AB7926">
        <v>49.984241237341529</v>
      </c>
      <c r="AC7926">
        <v>0</v>
      </c>
      <c r="AD7926">
        <v>0</v>
      </c>
      <c r="AE7926">
        <v>59.525725811786344</v>
      </c>
    </row>
    <row r="7927" spans="1:31" x14ac:dyDescent="0.25">
      <c r="A7927">
        <v>2435069</v>
      </c>
      <c r="B7927">
        <v>1</v>
      </c>
      <c r="C7927" t="s">
        <v>80</v>
      </c>
      <c r="D7927" t="s">
        <v>107</v>
      </c>
      <c r="E7927" t="s">
        <v>147</v>
      </c>
      <c r="F7927" t="s">
        <v>22605</v>
      </c>
      <c r="G7927" t="s">
        <v>175</v>
      </c>
      <c r="H7927" t="s">
        <v>135</v>
      </c>
      <c r="I7927" t="s">
        <v>136</v>
      </c>
      <c r="J7927" t="s">
        <v>137</v>
      </c>
      <c r="K7927" t="s">
        <v>138</v>
      </c>
      <c r="L7927" t="s">
        <v>22606</v>
      </c>
      <c r="M7927" t="s">
        <v>22607</v>
      </c>
      <c r="N7927">
        <v>0.50277777700000004</v>
      </c>
      <c r="O7927">
        <v>0</v>
      </c>
      <c r="P7927">
        <v>82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5.3087723018414392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5.3087723018414392</v>
      </c>
    </row>
    <row r="7928" spans="1:31" x14ac:dyDescent="0.25">
      <c r="A7928">
        <v>2435074</v>
      </c>
      <c r="B7928">
        <v>1</v>
      </c>
      <c r="C7928" t="s">
        <v>80</v>
      </c>
      <c r="D7928" t="s">
        <v>100</v>
      </c>
      <c r="E7928" t="s">
        <v>161</v>
      </c>
      <c r="F7928" t="s">
        <v>22608</v>
      </c>
      <c r="G7928" t="s">
        <v>143</v>
      </c>
      <c r="H7928" t="s">
        <v>144</v>
      </c>
      <c r="I7928" t="s">
        <v>136</v>
      </c>
      <c r="J7928" t="s">
        <v>137</v>
      </c>
      <c r="K7928" t="s">
        <v>138</v>
      </c>
      <c r="L7928" t="s">
        <v>22609</v>
      </c>
      <c r="M7928" t="s">
        <v>22610</v>
      </c>
      <c r="N7928">
        <v>0.34194444400000001</v>
      </c>
      <c r="O7928">
        <v>0</v>
      </c>
      <c r="P7928">
        <v>263</v>
      </c>
      <c r="Q7928">
        <v>0</v>
      </c>
      <c r="R7928">
        <v>24</v>
      </c>
      <c r="S7928">
        <v>10</v>
      </c>
      <c r="T7928">
        <v>249</v>
      </c>
      <c r="U7928">
        <v>5</v>
      </c>
      <c r="V7928">
        <v>20</v>
      </c>
      <c r="W7928">
        <v>0</v>
      </c>
      <c r="X7928">
        <v>26.361427945171926</v>
      </c>
      <c r="Y7928">
        <v>0</v>
      </c>
      <c r="Z7928">
        <v>4.53940658614406</v>
      </c>
      <c r="AA7928">
        <v>45.389413985223037</v>
      </c>
      <c r="AB7928">
        <v>175.43161769149677</v>
      </c>
      <c r="AC7928">
        <v>80.37567827045504</v>
      </c>
      <c r="AD7928">
        <v>344.58592228987504</v>
      </c>
      <c r="AE7928">
        <v>676.68346676836586</v>
      </c>
    </row>
    <row r="7929" spans="1:31" x14ac:dyDescent="0.25">
      <c r="A7929">
        <v>2435076</v>
      </c>
      <c r="B7929">
        <v>1</v>
      </c>
      <c r="C7929" t="s">
        <v>80</v>
      </c>
      <c r="D7929" t="s">
        <v>102</v>
      </c>
      <c r="E7929" t="s">
        <v>141</v>
      </c>
      <c r="F7929" t="s">
        <v>12320</v>
      </c>
      <c r="G7929" t="s">
        <v>143</v>
      </c>
      <c r="H7929" t="s">
        <v>144</v>
      </c>
      <c r="I7929" t="s">
        <v>136</v>
      </c>
      <c r="J7929" t="s">
        <v>137</v>
      </c>
      <c r="K7929" t="s">
        <v>138</v>
      </c>
      <c r="L7929" t="s">
        <v>22611</v>
      </c>
      <c r="M7929" t="s">
        <v>22612</v>
      </c>
      <c r="N7929">
        <v>1.153333333</v>
      </c>
      <c r="O7929">
        <v>0</v>
      </c>
      <c r="P7929">
        <v>480</v>
      </c>
      <c r="Q7929">
        <v>14</v>
      </c>
      <c r="R7929">
        <v>272</v>
      </c>
      <c r="S7929">
        <v>5</v>
      </c>
      <c r="T7929">
        <v>67</v>
      </c>
      <c r="U7929">
        <v>0</v>
      </c>
      <c r="V7929">
        <v>0</v>
      </c>
      <c r="W7929">
        <v>0</v>
      </c>
      <c r="X7929">
        <v>31.592516545738409</v>
      </c>
      <c r="Y7929">
        <v>2.5803470421396488</v>
      </c>
      <c r="Z7929">
        <v>8.4324176865789511</v>
      </c>
      <c r="AA7929">
        <v>20.711333498315319</v>
      </c>
      <c r="AB7929">
        <v>70.959699769532151</v>
      </c>
      <c r="AC7929">
        <v>0</v>
      </c>
      <c r="AD7929">
        <v>0</v>
      </c>
      <c r="AE7929">
        <v>134.27631454230448</v>
      </c>
    </row>
    <row r="7930" spans="1:31" x14ac:dyDescent="0.25">
      <c r="A7930">
        <v>2435077</v>
      </c>
      <c r="B7930">
        <v>1</v>
      </c>
      <c r="C7930" t="s">
        <v>80</v>
      </c>
      <c r="D7930" t="s">
        <v>83</v>
      </c>
      <c r="E7930" t="s">
        <v>147</v>
      </c>
      <c r="F7930" t="s">
        <v>22613</v>
      </c>
      <c r="G7930" t="s">
        <v>171</v>
      </c>
      <c r="H7930" t="s">
        <v>135</v>
      </c>
      <c r="I7930" t="s">
        <v>136</v>
      </c>
      <c r="J7930" t="s">
        <v>137</v>
      </c>
      <c r="K7930" t="s">
        <v>138</v>
      </c>
      <c r="L7930" t="s">
        <v>22614</v>
      </c>
      <c r="M7930" t="s">
        <v>22615</v>
      </c>
      <c r="N7930">
        <v>1.018611111</v>
      </c>
      <c r="O7930">
        <v>0</v>
      </c>
      <c r="P7930">
        <v>14</v>
      </c>
      <c r="Q7930">
        <v>0</v>
      </c>
      <c r="R7930">
        <v>1</v>
      </c>
      <c r="S7930">
        <v>0</v>
      </c>
      <c r="T7930">
        <v>10</v>
      </c>
      <c r="U7930">
        <v>0</v>
      </c>
      <c r="V7930">
        <v>0</v>
      </c>
      <c r="W7930">
        <v>0</v>
      </c>
      <c r="X7930">
        <v>2.7803080446174913</v>
      </c>
      <c r="Y7930">
        <v>0</v>
      </c>
      <c r="Z7930">
        <v>2.2505892061432391</v>
      </c>
      <c r="AA7930">
        <v>0</v>
      </c>
      <c r="AB7930">
        <v>12.798418307238405</v>
      </c>
      <c r="AC7930">
        <v>0</v>
      </c>
      <c r="AD7930">
        <v>0</v>
      </c>
      <c r="AE7930">
        <v>17.829315557999138</v>
      </c>
    </row>
    <row r="7931" spans="1:31" x14ac:dyDescent="0.25">
      <c r="A7931">
        <v>2435079</v>
      </c>
      <c r="B7931">
        <v>1</v>
      </c>
      <c r="C7931" t="s">
        <v>81</v>
      </c>
      <c r="D7931" t="s">
        <v>125</v>
      </c>
      <c r="E7931" t="s">
        <v>141</v>
      </c>
      <c r="F7931" t="s">
        <v>22616</v>
      </c>
      <c r="G7931" t="s">
        <v>187</v>
      </c>
      <c r="H7931" t="s">
        <v>144</v>
      </c>
      <c r="I7931" t="s">
        <v>136</v>
      </c>
      <c r="J7931" t="s">
        <v>137</v>
      </c>
      <c r="K7931" t="s">
        <v>164</v>
      </c>
      <c r="L7931" t="s">
        <v>22617</v>
      </c>
      <c r="M7931" t="s">
        <v>22618</v>
      </c>
      <c r="N7931">
        <v>5.3838888880000004</v>
      </c>
      <c r="O7931">
        <v>2</v>
      </c>
      <c r="P7931">
        <v>158</v>
      </c>
      <c r="Q7931">
        <v>29</v>
      </c>
      <c r="R7931">
        <v>175</v>
      </c>
      <c r="S7931">
        <v>2</v>
      </c>
      <c r="T7931">
        <v>10</v>
      </c>
      <c r="U7931">
        <v>0</v>
      </c>
      <c r="V7931">
        <v>0</v>
      </c>
      <c r="W7931">
        <v>1.2788040595957666</v>
      </c>
      <c r="X7931">
        <v>127.60436730687323</v>
      </c>
      <c r="Y7931">
        <v>0</v>
      </c>
      <c r="Z7931">
        <v>7.3075653817630446</v>
      </c>
      <c r="AA7931">
        <v>10.369590956370265</v>
      </c>
      <c r="AB7931">
        <v>19.525793524178766</v>
      </c>
      <c r="AC7931">
        <v>0</v>
      </c>
      <c r="AD7931">
        <v>0</v>
      </c>
      <c r="AE7931">
        <v>166.08612122878108</v>
      </c>
    </row>
    <row r="7932" spans="1:31" x14ac:dyDescent="0.25">
      <c r="A7932">
        <v>2435081</v>
      </c>
      <c r="B7932">
        <v>1</v>
      </c>
      <c r="C7932" t="s">
        <v>81</v>
      </c>
      <c r="D7932" t="s">
        <v>116</v>
      </c>
      <c r="E7932" t="s">
        <v>141</v>
      </c>
      <c r="F7932" t="s">
        <v>4549</v>
      </c>
      <c r="G7932" t="s">
        <v>187</v>
      </c>
      <c r="H7932" t="s">
        <v>144</v>
      </c>
      <c r="I7932" t="s">
        <v>136</v>
      </c>
      <c r="J7932" t="s">
        <v>137</v>
      </c>
      <c r="K7932" t="s">
        <v>164</v>
      </c>
      <c r="L7932" t="s">
        <v>22619</v>
      </c>
      <c r="M7932" t="s">
        <v>22620</v>
      </c>
      <c r="N7932">
        <v>8.6780555550000003</v>
      </c>
      <c r="O7932">
        <v>2</v>
      </c>
      <c r="P7932">
        <v>311</v>
      </c>
      <c r="Q7932">
        <v>1</v>
      </c>
      <c r="R7932">
        <v>2</v>
      </c>
      <c r="S7932">
        <v>0</v>
      </c>
      <c r="T7932">
        <v>16</v>
      </c>
      <c r="U7932">
        <v>0</v>
      </c>
      <c r="V7932">
        <v>0</v>
      </c>
      <c r="W7932">
        <v>4.1370778901970002</v>
      </c>
      <c r="X7932">
        <v>285.39123896891414</v>
      </c>
      <c r="Y7932">
        <v>1.5483908816515002</v>
      </c>
      <c r="Z7932">
        <v>3.1938344000247434</v>
      </c>
      <c r="AA7932">
        <v>0</v>
      </c>
      <c r="AB7932">
        <v>58.745810118237728</v>
      </c>
      <c r="AC7932">
        <v>0</v>
      </c>
      <c r="AD7932">
        <v>0</v>
      </c>
      <c r="AE7932">
        <v>353.01635225902515</v>
      </c>
    </row>
    <row r="7933" spans="1:31" x14ac:dyDescent="0.25">
      <c r="A7933">
        <v>2435082</v>
      </c>
      <c r="B7933">
        <v>1</v>
      </c>
      <c r="C7933" t="s">
        <v>80</v>
      </c>
      <c r="D7933" t="s">
        <v>101</v>
      </c>
      <c r="E7933" t="s">
        <v>147</v>
      </c>
      <c r="F7933" t="s">
        <v>5606</v>
      </c>
      <c r="G7933" t="s">
        <v>187</v>
      </c>
      <c r="H7933" t="s">
        <v>135</v>
      </c>
      <c r="I7933" t="s">
        <v>136</v>
      </c>
      <c r="J7933" t="s">
        <v>137</v>
      </c>
      <c r="K7933" t="s">
        <v>164</v>
      </c>
      <c r="L7933" t="s">
        <v>22621</v>
      </c>
      <c r="M7933" t="s">
        <v>22622</v>
      </c>
      <c r="N7933">
        <v>8.670555555</v>
      </c>
      <c r="O7933">
        <v>0</v>
      </c>
      <c r="P7933">
        <v>103</v>
      </c>
      <c r="Q7933">
        <v>0</v>
      </c>
      <c r="R7933">
        <v>0</v>
      </c>
      <c r="S7933">
        <v>0</v>
      </c>
      <c r="T7933">
        <v>9</v>
      </c>
      <c r="U7933">
        <v>0</v>
      </c>
      <c r="V7933">
        <v>0</v>
      </c>
      <c r="W7933">
        <v>0</v>
      </c>
      <c r="X7933">
        <v>122.75698690321545</v>
      </c>
      <c r="Y7933">
        <v>0</v>
      </c>
      <c r="Z7933">
        <v>0</v>
      </c>
      <c r="AA7933">
        <v>0</v>
      </c>
      <c r="AB7933">
        <v>103.71016668540359</v>
      </c>
      <c r="AC7933">
        <v>0</v>
      </c>
      <c r="AD7933">
        <v>0</v>
      </c>
      <c r="AE7933">
        <v>226.46715358861906</v>
      </c>
    </row>
    <row r="7934" spans="1:31" x14ac:dyDescent="0.25">
      <c r="A7934">
        <v>2435083</v>
      </c>
      <c r="B7934">
        <v>1</v>
      </c>
      <c r="C7934" t="s">
        <v>80</v>
      </c>
      <c r="D7934" t="s">
        <v>95</v>
      </c>
      <c r="E7934" t="s">
        <v>147</v>
      </c>
      <c r="F7934" t="s">
        <v>22623</v>
      </c>
      <c r="G7934" t="s">
        <v>175</v>
      </c>
      <c r="H7934" t="s">
        <v>135</v>
      </c>
      <c r="I7934" t="s">
        <v>136</v>
      </c>
      <c r="J7934" t="s">
        <v>137</v>
      </c>
      <c r="K7934" t="s">
        <v>138</v>
      </c>
      <c r="L7934" t="s">
        <v>22624</v>
      </c>
      <c r="M7934" t="s">
        <v>22625</v>
      </c>
      <c r="N7934">
        <v>0.830555555</v>
      </c>
      <c r="O7934">
        <v>0</v>
      </c>
      <c r="P7934">
        <v>12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0.44374361035386667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0.44374361035386667</v>
      </c>
    </row>
    <row r="7935" spans="1:31" x14ac:dyDescent="0.25">
      <c r="A7935">
        <v>2435084</v>
      </c>
      <c r="B7935">
        <v>1</v>
      </c>
      <c r="C7935" t="s">
        <v>80</v>
      </c>
      <c r="D7935" t="s">
        <v>82</v>
      </c>
      <c r="E7935" t="s">
        <v>161</v>
      </c>
      <c r="F7935" t="s">
        <v>22626</v>
      </c>
      <c r="G7935" t="s">
        <v>187</v>
      </c>
      <c r="H7935" t="s">
        <v>144</v>
      </c>
      <c r="I7935" t="s">
        <v>136</v>
      </c>
      <c r="J7935" t="s">
        <v>137</v>
      </c>
      <c r="K7935" t="s">
        <v>164</v>
      </c>
      <c r="L7935" t="s">
        <v>22627</v>
      </c>
      <c r="M7935" t="s">
        <v>22628</v>
      </c>
      <c r="N7935">
        <v>3.8138888880000001</v>
      </c>
      <c r="O7935">
        <v>0</v>
      </c>
      <c r="P7935">
        <v>651</v>
      </c>
      <c r="Q7935">
        <v>0</v>
      </c>
      <c r="R7935">
        <v>0</v>
      </c>
      <c r="S7935">
        <v>0</v>
      </c>
      <c r="T7935">
        <v>89</v>
      </c>
      <c r="U7935">
        <v>0</v>
      </c>
      <c r="V7935">
        <v>1</v>
      </c>
      <c r="W7935">
        <v>0</v>
      </c>
      <c r="X7935">
        <v>783.34444221332683</v>
      </c>
      <c r="Y7935">
        <v>0</v>
      </c>
      <c r="Z7935">
        <v>0</v>
      </c>
      <c r="AA7935">
        <v>0</v>
      </c>
      <c r="AB7935">
        <v>395.84505550822769</v>
      </c>
      <c r="AC7935">
        <v>0</v>
      </c>
      <c r="AD7935">
        <v>98.650077478820762</v>
      </c>
      <c r="AE7935">
        <v>1277.8395752003753</v>
      </c>
    </row>
    <row r="7936" spans="1:31" x14ac:dyDescent="0.25">
      <c r="A7936">
        <v>2435085</v>
      </c>
      <c r="B7936">
        <v>1</v>
      </c>
      <c r="C7936" t="s">
        <v>81</v>
      </c>
      <c r="D7936" t="s">
        <v>114</v>
      </c>
      <c r="E7936" t="s">
        <v>156</v>
      </c>
      <c r="F7936" t="s">
        <v>22629</v>
      </c>
      <c r="G7936" t="s">
        <v>187</v>
      </c>
      <c r="H7936" t="s">
        <v>135</v>
      </c>
      <c r="I7936" t="s">
        <v>136</v>
      </c>
      <c r="J7936" t="s">
        <v>137</v>
      </c>
      <c r="K7936" t="s">
        <v>164</v>
      </c>
      <c r="L7936" t="s">
        <v>22630</v>
      </c>
      <c r="M7936" t="s">
        <v>22631</v>
      </c>
      <c r="N7936">
        <v>1.0108333329999999</v>
      </c>
      <c r="O7936">
        <v>0</v>
      </c>
      <c r="P7936">
        <v>462</v>
      </c>
      <c r="Q7936">
        <v>0</v>
      </c>
      <c r="R7936">
        <v>0</v>
      </c>
      <c r="S7936">
        <v>0</v>
      </c>
      <c r="T7936">
        <v>176</v>
      </c>
      <c r="U7936">
        <v>0</v>
      </c>
      <c r="V7936">
        <v>0</v>
      </c>
      <c r="W7936">
        <v>0</v>
      </c>
      <c r="X7936">
        <v>108.14092129674067</v>
      </c>
      <c r="Y7936">
        <v>0</v>
      </c>
      <c r="Z7936">
        <v>0</v>
      </c>
      <c r="AA7936">
        <v>0</v>
      </c>
      <c r="AB7936">
        <v>212.61420783093038</v>
      </c>
      <c r="AC7936">
        <v>0</v>
      </c>
      <c r="AD7936">
        <v>0</v>
      </c>
      <c r="AE7936">
        <v>320.75512912767107</v>
      </c>
    </row>
    <row r="7937" spans="1:31" x14ac:dyDescent="0.25">
      <c r="A7937">
        <v>2435086</v>
      </c>
      <c r="B7937">
        <v>1</v>
      </c>
      <c r="C7937" t="s">
        <v>80</v>
      </c>
      <c r="D7937" t="s">
        <v>106</v>
      </c>
      <c r="E7937" t="s">
        <v>147</v>
      </c>
      <c r="F7937" t="s">
        <v>22632</v>
      </c>
      <c r="G7937" t="s">
        <v>1901</v>
      </c>
      <c r="H7937" t="s">
        <v>135</v>
      </c>
      <c r="I7937" t="s">
        <v>136</v>
      </c>
      <c r="J7937" t="s">
        <v>137</v>
      </c>
      <c r="K7937" t="s">
        <v>138</v>
      </c>
      <c r="L7937" t="s">
        <v>22633</v>
      </c>
      <c r="M7937" t="s">
        <v>22634</v>
      </c>
      <c r="N7937">
        <v>4.5252777770000003</v>
      </c>
      <c r="O7937">
        <v>0</v>
      </c>
      <c r="P7937">
        <v>1</v>
      </c>
      <c r="Q7937">
        <v>0</v>
      </c>
      <c r="R7937">
        <v>3</v>
      </c>
      <c r="S7937">
        <v>0</v>
      </c>
      <c r="T7937">
        <v>3</v>
      </c>
      <c r="U7937">
        <v>0</v>
      </c>
      <c r="V7937">
        <v>0</v>
      </c>
      <c r="W7937">
        <v>0</v>
      </c>
      <c r="X7937">
        <v>0.84477011124070001</v>
      </c>
      <c r="Y7937">
        <v>0</v>
      </c>
      <c r="Z7937">
        <v>6.6858633805223819</v>
      </c>
      <c r="AA7937">
        <v>0</v>
      </c>
      <c r="AB7937">
        <v>14.665048034164887</v>
      </c>
      <c r="AC7937">
        <v>0</v>
      </c>
      <c r="AD7937">
        <v>0</v>
      </c>
      <c r="AE7937">
        <v>22.195681525927967</v>
      </c>
    </row>
    <row r="7938" spans="1:31" x14ac:dyDescent="0.25">
      <c r="A7938">
        <v>2435088</v>
      </c>
      <c r="B7938">
        <v>1</v>
      </c>
      <c r="C7938" t="s">
        <v>80</v>
      </c>
      <c r="D7938" t="s">
        <v>95</v>
      </c>
      <c r="E7938" t="s">
        <v>147</v>
      </c>
      <c r="F7938" t="s">
        <v>22635</v>
      </c>
      <c r="G7938" t="s">
        <v>175</v>
      </c>
      <c r="H7938" t="s">
        <v>135</v>
      </c>
      <c r="I7938" t="s">
        <v>136</v>
      </c>
      <c r="J7938" t="s">
        <v>137</v>
      </c>
      <c r="K7938" t="s">
        <v>138</v>
      </c>
      <c r="L7938" t="s">
        <v>22636</v>
      </c>
      <c r="M7938" t="s">
        <v>22637</v>
      </c>
      <c r="N7938">
        <v>0.90722222200000002</v>
      </c>
      <c r="O7938">
        <v>0</v>
      </c>
      <c r="P7938">
        <v>60</v>
      </c>
      <c r="Q7938">
        <v>0</v>
      </c>
      <c r="R7938">
        <v>0</v>
      </c>
      <c r="S7938">
        <v>0</v>
      </c>
      <c r="T7938">
        <v>8</v>
      </c>
      <c r="U7938">
        <v>0</v>
      </c>
      <c r="V7938">
        <v>0</v>
      </c>
      <c r="W7938">
        <v>0</v>
      </c>
      <c r="X7938">
        <v>16.269627869080686</v>
      </c>
      <c r="Y7938">
        <v>0</v>
      </c>
      <c r="Z7938">
        <v>0</v>
      </c>
      <c r="AA7938">
        <v>0</v>
      </c>
      <c r="AB7938">
        <v>6.9887562509893666</v>
      </c>
      <c r="AC7938">
        <v>0</v>
      </c>
      <c r="AD7938">
        <v>0</v>
      </c>
      <c r="AE7938">
        <v>23.258384120070055</v>
      </c>
    </row>
    <row r="7939" spans="1:31" x14ac:dyDescent="0.25">
      <c r="A7939">
        <v>2435089</v>
      </c>
      <c r="B7939">
        <v>1</v>
      </c>
      <c r="C7939" t="s">
        <v>80</v>
      </c>
      <c r="D7939" t="s">
        <v>103</v>
      </c>
      <c r="E7939" t="s">
        <v>178</v>
      </c>
      <c r="F7939" t="s">
        <v>469</v>
      </c>
      <c r="G7939" t="s">
        <v>143</v>
      </c>
      <c r="H7939" t="s">
        <v>144</v>
      </c>
      <c r="I7939" t="s">
        <v>136</v>
      </c>
      <c r="J7939" t="s">
        <v>137</v>
      </c>
      <c r="K7939" t="s">
        <v>138</v>
      </c>
      <c r="L7939" t="s">
        <v>22638</v>
      </c>
      <c r="M7939" t="s">
        <v>22639</v>
      </c>
      <c r="N7939">
        <v>0.43833333299999999</v>
      </c>
      <c r="O7939">
        <v>0</v>
      </c>
      <c r="P7939">
        <v>812</v>
      </c>
      <c r="Q7939">
        <v>0</v>
      </c>
      <c r="R7939">
        <v>1</v>
      </c>
      <c r="S7939">
        <v>18</v>
      </c>
      <c r="T7939">
        <v>39</v>
      </c>
      <c r="U7939">
        <v>9</v>
      </c>
      <c r="V7939">
        <v>0</v>
      </c>
      <c r="W7939">
        <v>0</v>
      </c>
      <c r="X7939">
        <v>89.50710686116355</v>
      </c>
      <c r="Y7939">
        <v>0</v>
      </c>
      <c r="Z7939">
        <v>0.46258088944639009</v>
      </c>
      <c r="AA7939">
        <v>146.88985112569159</v>
      </c>
      <c r="AB7939">
        <v>23.756725221484018</v>
      </c>
      <c r="AC7939">
        <v>424.95494748102385</v>
      </c>
      <c r="AD7939">
        <v>0</v>
      </c>
      <c r="AE7939">
        <v>685.57121157880943</v>
      </c>
    </row>
    <row r="7940" spans="1:31" x14ac:dyDescent="0.25">
      <c r="A7940">
        <v>2435091</v>
      </c>
      <c r="B7940">
        <v>1</v>
      </c>
      <c r="C7940" t="s">
        <v>80</v>
      </c>
      <c r="D7940" t="s">
        <v>100</v>
      </c>
      <c r="E7940" t="s">
        <v>156</v>
      </c>
      <c r="F7940" t="s">
        <v>22640</v>
      </c>
      <c r="G7940" t="s">
        <v>355</v>
      </c>
      <c r="H7940" t="s">
        <v>135</v>
      </c>
      <c r="I7940" t="s">
        <v>136</v>
      </c>
      <c r="J7940" t="s">
        <v>137</v>
      </c>
      <c r="K7940" t="s">
        <v>164</v>
      </c>
      <c r="L7940" t="s">
        <v>22641</v>
      </c>
      <c r="M7940" t="s">
        <v>22642</v>
      </c>
      <c r="N7940">
        <v>9.5299999999999994</v>
      </c>
      <c r="O7940">
        <v>0</v>
      </c>
      <c r="P7940">
        <v>142</v>
      </c>
      <c r="Q7940">
        <v>0</v>
      </c>
      <c r="R7940">
        <v>56</v>
      </c>
      <c r="S7940">
        <v>0</v>
      </c>
      <c r="T7940">
        <v>42</v>
      </c>
      <c r="U7940">
        <v>0</v>
      </c>
      <c r="V7940">
        <v>0</v>
      </c>
      <c r="W7940">
        <v>0</v>
      </c>
      <c r="X7940">
        <v>372.96881384254419</v>
      </c>
      <c r="Y7940">
        <v>0</v>
      </c>
      <c r="Z7940">
        <v>152.91213724041577</v>
      </c>
      <c r="AA7940">
        <v>0</v>
      </c>
      <c r="AB7940">
        <v>321.97564595933625</v>
      </c>
      <c r="AC7940">
        <v>0</v>
      </c>
      <c r="AD7940">
        <v>0</v>
      </c>
      <c r="AE7940">
        <v>847.85659704229624</v>
      </c>
    </row>
    <row r="7941" spans="1:31" x14ac:dyDescent="0.25">
      <c r="A7941">
        <v>2435093</v>
      </c>
      <c r="B7941">
        <v>1</v>
      </c>
      <c r="C7941" t="s">
        <v>80</v>
      </c>
      <c r="D7941" t="s">
        <v>105</v>
      </c>
      <c r="E7941" t="s">
        <v>161</v>
      </c>
      <c r="F7941" t="s">
        <v>22643</v>
      </c>
      <c r="G7941" t="s">
        <v>256</v>
      </c>
      <c r="H7941" t="s">
        <v>144</v>
      </c>
      <c r="I7941" t="s">
        <v>136</v>
      </c>
      <c r="J7941" t="s">
        <v>137</v>
      </c>
      <c r="K7941" t="s">
        <v>138</v>
      </c>
      <c r="L7941" t="s">
        <v>22644</v>
      </c>
      <c r="M7941" t="s">
        <v>22645</v>
      </c>
      <c r="N7941">
        <v>2.9780555550000001</v>
      </c>
      <c r="O7941">
        <v>0</v>
      </c>
      <c r="P7941">
        <v>0</v>
      </c>
      <c r="Q7941">
        <v>1</v>
      </c>
      <c r="R7941">
        <v>0</v>
      </c>
      <c r="S7941">
        <v>8</v>
      </c>
      <c r="T7941">
        <v>0</v>
      </c>
      <c r="U7941">
        <v>2</v>
      </c>
      <c r="V7941">
        <v>0</v>
      </c>
      <c r="W7941">
        <v>0</v>
      </c>
      <c r="X7941">
        <v>0</v>
      </c>
      <c r="Y7941">
        <v>16.028872727243751</v>
      </c>
      <c r="Z7941">
        <v>0</v>
      </c>
      <c r="AA7941">
        <v>991.64760254215025</v>
      </c>
      <c r="AB7941">
        <v>0</v>
      </c>
      <c r="AC7941">
        <v>126.66005463226267</v>
      </c>
      <c r="AD7941">
        <v>0</v>
      </c>
      <c r="AE7941">
        <v>1134.3365299016566</v>
      </c>
    </row>
    <row r="7942" spans="1:31" x14ac:dyDescent="0.25">
      <c r="A7942">
        <v>2435094</v>
      </c>
      <c r="B7942">
        <v>1</v>
      </c>
      <c r="C7942" t="s">
        <v>81</v>
      </c>
      <c r="D7942" t="s">
        <v>112</v>
      </c>
      <c r="E7942" t="s">
        <v>132</v>
      </c>
      <c r="F7942" t="s">
        <v>22646</v>
      </c>
      <c r="G7942" t="s">
        <v>134</v>
      </c>
      <c r="H7942" t="s">
        <v>135</v>
      </c>
      <c r="I7942" t="s">
        <v>136</v>
      </c>
      <c r="J7942" t="s">
        <v>137</v>
      </c>
      <c r="K7942" t="s">
        <v>138</v>
      </c>
      <c r="L7942" t="s">
        <v>22647</v>
      </c>
      <c r="M7942" t="s">
        <v>22648</v>
      </c>
      <c r="N7942">
        <v>1.7169444439999999</v>
      </c>
      <c r="O7942">
        <v>0</v>
      </c>
      <c r="P7942">
        <v>5</v>
      </c>
      <c r="Q7942">
        <v>0</v>
      </c>
      <c r="R7942">
        <v>0</v>
      </c>
      <c r="S7942">
        <v>0</v>
      </c>
      <c r="T7942">
        <v>1</v>
      </c>
      <c r="U7942">
        <v>0</v>
      </c>
      <c r="V7942">
        <v>0</v>
      </c>
      <c r="W7942">
        <v>0</v>
      </c>
      <c r="X7942">
        <v>3.880898668674555</v>
      </c>
      <c r="Y7942">
        <v>0</v>
      </c>
      <c r="Z7942">
        <v>0</v>
      </c>
      <c r="AA7942">
        <v>0</v>
      </c>
      <c r="AB7942">
        <v>4.0168980594752242</v>
      </c>
      <c r="AC7942">
        <v>0</v>
      </c>
      <c r="AD7942">
        <v>0</v>
      </c>
      <c r="AE7942">
        <v>7.8977967281497792</v>
      </c>
    </row>
    <row r="7943" spans="1:31" x14ac:dyDescent="0.25">
      <c r="A7943">
        <v>2435095</v>
      </c>
      <c r="B7943">
        <v>1</v>
      </c>
      <c r="C7943" t="s">
        <v>80</v>
      </c>
      <c r="D7943" t="s">
        <v>100</v>
      </c>
      <c r="E7943" t="s">
        <v>156</v>
      </c>
      <c r="F7943" t="s">
        <v>22649</v>
      </c>
      <c r="G7943" t="s">
        <v>158</v>
      </c>
      <c r="H7943" t="s">
        <v>135</v>
      </c>
      <c r="I7943" t="s">
        <v>136</v>
      </c>
      <c r="J7943" t="s">
        <v>137</v>
      </c>
      <c r="K7943" t="s">
        <v>138</v>
      </c>
      <c r="L7943" t="s">
        <v>22650</v>
      </c>
      <c r="M7943" t="s">
        <v>22651</v>
      </c>
      <c r="N7943">
        <v>0.90194444399999996</v>
      </c>
      <c r="O7943">
        <v>0</v>
      </c>
      <c r="P7943">
        <v>58</v>
      </c>
      <c r="Q7943">
        <v>0</v>
      </c>
      <c r="R7943">
        <v>4</v>
      </c>
      <c r="S7943">
        <v>0</v>
      </c>
      <c r="T7943">
        <v>8</v>
      </c>
      <c r="U7943">
        <v>0</v>
      </c>
      <c r="V7943">
        <v>0</v>
      </c>
      <c r="W7943">
        <v>0</v>
      </c>
      <c r="X7943">
        <v>20.871997550276074</v>
      </c>
      <c r="Y7943">
        <v>0</v>
      </c>
      <c r="Z7943">
        <v>1.1348224077842535</v>
      </c>
      <c r="AA7943">
        <v>0</v>
      </c>
      <c r="AB7943">
        <v>9.9027315542390681</v>
      </c>
      <c r="AC7943">
        <v>0</v>
      </c>
      <c r="AD7943">
        <v>0</v>
      </c>
      <c r="AE7943">
        <v>31.909551512299394</v>
      </c>
    </row>
    <row r="7944" spans="1:31" x14ac:dyDescent="0.25">
      <c r="A7944">
        <v>2435096</v>
      </c>
      <c r="B7944">
        <v>1</v>
      </c>
      <c r="C7944" t="s">
        <v>80</v>
      </c>
      <c r="D7944" t="s">
        <v>88</v>
      </c>
      <c r="E7944" t="s">
        <v>132</v>
      </c>
      <c r="F7944" t="s">
        <v>22652</v>
      </c>
      <c r="G7944" t="s">
        <v>249</v>
      </c>
      <c r="H7944" t="s">
        <v>135</v>
      </c>
      <c r="I7944" t="s">
        <v>136</v>
      </c>
      <c r="J7944" t="s">
        <v>137</v>
      </c>
      <c r="K7944" t="s">
        <v>138</v>
      </c>
      <c r="L7944" t="s">
        <v>22653</v>
      </c>
      <c r="M7944" t="s">
        <v>22654</v>
      </c>
      <c r="N7944">
        <v>2.5277777769999998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1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</row>
    <row r="7945" spans="1:31" x14ac:dyDescent="0.25">
      <c r="A7945">
        <v>2435097</v>
      </c>
      <c r="B7945">
        <v>1</v>
      </c>
      <c r="C7945" t="s">
        <v>81</v>
      </c>
      <c r="D7945" t="s">
        <v>112</v>
      </c>
      <c r="E7945" t="s">
        <v>178</v>
      </c>
      <c r="F7945" t="s">
        <v>4658</v>
      </c>
      <c r="G7945" t="s">
        <v>187</v>
      </c>
      <c r="H7945" t="s">
        <v>144</v>
      </c>
      <c r="I7945" t="s">
        <v>136</v>
      </c>
      <c r="J7945" t="s">
        <v>137</v>
      </c>
      <c r="K7945" t="s">
        <v>164</v>
      </c>
      <c r="L7945" t="s">
        <v>22655</v>
      </c>
      <c r="M7945" t="s">
        <v>22656</v>
      </c>
      <c r="N7945">
        <v>6.7108333330000001</v>
      </c>
      <c r="O7945">
        <v>5</v>
      </c>
      <c r="P7945">
        <v>956</v>
      </c>
      <c r="Q7945">
        <v>105</v>
      </c>
      <c r="R7945">
        <v>322</v>
      </c>
      <c r="S7945">
        <v>14</v>
      </c>
      <c r="T7945">
        <v>109</v>
      </c>
      <c r="U7945">
        <v>1</v>
      </c>
      <c r="V7945">
        <v>0</v>
      </c>
      <c r="W7945">
        <v>4.7793947334652493</v>
      </c>
      <c r="X7945">
        <v>998.48342093627809</v>
      </c>
      <c r="Y7945">
        <v>248.88676285766684</v>
      </c>
      <c r="Z7945">
        <v>129.60962809889409</v>
      </c>
      <c r="AA7945">
        <v>653.20885828587541</v>
      </c>
      <c r="AB7945">
        <v>433.28712518291519</v>
      </c>
      <c r="AC7945">
        <v>186.62345168739864</v>
      </c>
      <c r="AD7945">
        <v>0</v>
      </c>
      <c r="AE7945">
        <v>2654.8786417824936</v>
      </c>
    </row>
    <row r="7946" spans="1:31" x14ac:dyDescent="0.25">
      <c r="A7946">
        <v>2435098</v>
      </c>
      <c r="B7946">
        <v>1</v>
      </c>
      <c r="C7946" t="s">
        <v>80</v>
      </c>
      <c r="D7946" t="s">
        <v>82</v>
      </c>
      <c r="E7946" t="s">
        <v>161</v>
      </c>
      <c r="F7946" t="s">
        <v>22657</v>
      </c>
      <c r="G7946" t="s">
        <v>187</v>
      </c>
      <c r="H7946" t="s">
        <v>144</v>
      </c>
      <c r="I7946" t="s">
        <v>136</v>
      </c>
      <c r="J7946" t="s">
        <v>137</v>
      </c>
      <c r="K7946" t="s">
        <v>164</v>
      </c>
      <c r="L7946" t="s">
        <v>22658</v>
      </c>
      <c r="M7946" t="s">
        <v>22659</v>
      </c>
      <c r="N7946">
        <v>3.8149999999999999</v>
      </c>
      <c r="O7946">
        <v>0</v>
      </c>
      <c r="P7946">
        <v>361</v>
      </c>
      <c r="Q7946">
        <v>0</v>
      </c>
      <c r="R7946">
        <v>0</v>
      </c>
      <c r="S7946">
        <v>0</v>
      </c>
      <c r="T7946">
        <v>327</v>
      </c>
      <c r="U7946">
        <v>0</v>
      </c>
      <c r="V7946">
        <v>2</v>
      </c>
      <c r="W7946">
        <v>0</v>
      </c>
      <c r="X7946">
        <v>424.80138885269514</v>
      </c>
      <c r="Y7946">
        <v>0</v>
      </c>
      <c r="Z7946">
        <v>0</v>
      </c>
      <c r="AA7946">
        <v>0</v>
      </c>
      <c r="AB7946">
        <v>713.1892338622315</v>
      </c>
      <c r="AC7946">
        <v>0</v>
      </c>
      <c r="AD7946">
        <v>25.282762067945043</v>
      </c>
      <c r="AE7946">
        <v>1163.2733847828717</v>
      </c>
    </row>
    <row r="7947" spans="1:31" x14ac:dyDescent="0.25">
      <c r="A7947">
        <v>2435100</v>
      </c>
      <c r="B7947">
        <v>1</v>
      </c>
      <c r="C7947" t="s">
        <v>80</v>
      </c>
      <c r="D7947" t="s">
        <v>100</v>
      </c>
      <c r="E7947" t="s">
        <v>156</v>
      </c>
      <c r="F7947" t="s">
        <v>22660</v>
      </c>
      <c r="G7947" t="s">
        <v>355</v>
      </c>
      <c r="H7947" t="s">
        <v>135</v>
      </c>
      <c r="I7947" t="s">
        <v>136</v>
      </c>
      <c r="J7947" t="s">
        <v>137</v>
      </c>
      <c r="K7947" t="s">
        <v>164</v>
      </c>
      <c r="L7947" t="s">
        <v>22661</v>
      </c>
      <c r="M7947" t="s">
        <v>22662</v>
      </c>
      <c r="N7947">
        <v>9.4463888879999995</v>
      </c>
      <c r="O7947">
        <v>0</v>
      </c>
      <c r="P7947">
        <v>29</v>
      </c>
      <c r="Q7947">
        <v>0</v>
      </c>
      <c r="R7947">
        <v>21</v>
      </c>
      <c r="S7947">
        <v>0</v>
      </c>
      <c r="T7947">
        <v>2</v>
      </c>
      <c r="U7947">
        <v>0</v>
      </c>
      <c r="V7947">
        <v>0</v>
      </c>
      <c r="W7947">
        <v>0</v>
      </c>
      <c r="X7947">
        <v>77.762643593793427</v>
      </c>
      <c r="Y7947">
        <v>0</v>
      </c>
      <c r="Z7947">
        <v>101.6535366431397</v>
      </c>
      <c r="AA7947">
        <v>0</v>
      </c>
      <c r="AB7947">
        <v>97.04497138983831</v>
      </c>
      <c r="AC7947">
        <v>0</v>
      </c>
      <c r="AD7947">
        <v>0</v>
      </c>
      <c r="AE7947">
        <v>276.46115162677143</v>
      </c>
    </row>
    <row r="7948" spans="1:31" x14ac:dyDescent="0.25">
      <c r="A7948">
        <v>2435102</v>
      </c>
      <c r="B7948">
        <v>1</v>
      </c>
      <c r="C7948" t="s">
        <v>81</v>
      </c>
      <c r="D7948" t="s">
        <v>112</v>
      </c>
      <c r="E7948" t="s">
        <v>161</v>
      </c>
      <c r="F7948" t="s">
        <v>22663</v>
      </c>
      <c r="G7948" t="s">
        <v>187</v>
      </c>
      <c r="H7948" t="s">
        <v>144</v>
      </c>
      <c r="I7948" t="s">
        <v>136</v>
      </c>
      <c r="J7948" t="s">
        <v>137</v>
      </c>
      <c r="K7948" t="s">
        <v>164</v>
      </c>
      <c r="L7948" t="s">
        <v>22664</v>
      </c>
      <c r="M7948" t="s">
        <v>22665</v>
      </c>
      <c r="N7948">
        <v>3.4866666660000001</v>
      </c>
      <c r="O7948">
        <v>2</v>
      </c>
      <c r="P7948">
        <v>827</v>
      </c>
      <c r="Q7948">
        <v>17</v>
      </c>
      <c r="R7948">
        <v>188</v>
      </c>
      <c r="S7948">
        <v>2</v>
      </c>
      <c r="T7948">
        <v>108</v>
      </c>
      <c r="U7948">
        <v>0</v>
      </c>
      <c r="V7948">
        <v>0</v>
      </c>
      <c r="W7948">
        <v>0.84258700566203337</v>
      </c>
      <c r="X7948">
        <v>582.8458887588813</v>
      </c>
      <c r="Y7948">
        <v>0</v>
      </c>
      <c r="Z7948">
        <v>30.927138427081736</v>
      </c>
      <c r="AA7948">
        <v>6.0408417403593546</v>
      </c>
      <c r="AB7948">
        <v>315.60206582162965</v>
      </c>
      <c r="AC7948">
        <v>0</v>
      </c>
      <c r="AD7948">
        <v>0</v>
      </c>
      <c r="AE7948">
        <v>936.2585217536141</v>
      </c>
    </row>
    <row r="7949" spans="1:31" x14ac:dyDescent="0.25">
      <c r="A7949">
        <v>2435103</v>
      </c>
      <c r="B7949">
        <v>1</v>
      </c>
      <c r="C7949" t="s">
        <v>80</v>
      </c>
      <c r="D7949" t="s">
        <v>93</v>
      </c>
      <c r="E7949" t="s">
        <v>156</v>
      </c>
      <c r="F7949" t="s">
        <v>2708</v>
      </c>
      <c r="G7949" t="s">
        <v>187</v>
      </c>
      <c r="H7949" t="s">
        <v>135</v>
      </c>
      <c r="I7949" t="s">
        <v>136</v>
      </c>
      <c r="J7949" t="s">
        <v>137</v>
      </c>
      <c r="K7949" t="s">
        <v>164</v>
      </c>
      <c r="L7949" t="s">
        <v>22666</v>
      </c>
      <c r="M7949" t="s">
        <v>22667</v>
      </c>
      <c r="N7949">
        <v>2.3566666660000002</v>
      </c>
      <c r="O7949">
        <v>0</v>
      </c>
      <c r="P7949">
        <v>34</v>
      </c>
      <c r="Q7949">
        <v>0</v>
      </c>
      <c r="R7949">
        <v>29</v>
      </c>
      <c r="S7949">
        <v>0</v>
      </c>
      <c r="T7949">
        <v>9</v>
      </c>
      <c r="U7949">
        <v>0</v>
      </c>
      <c r="V7949">
        <v>0</v>
      </c>
      <c r="W7949">
        <v>0</v>
      </c>
      <c r="X7949">
        <v>21.393034875117955</v>
      </c>
      <c r="Y7949">
        <v>0</v>
      </c>
      <c r="Z7949">
        <v>18.814104397196548</v>
      </c>
      <c r="AA7949">
        <v>0</v>
      </c>
      <c r="AB7949">
        <v>8.6029513931968662</v>
      </c>
      <c r="AC7949">
        <v>0</v>
      </c>
      <c r="AD7949">
        <v>0</v>
      </c>
      <c r="AE7949">
        <v>48.810090665511375</v>
      </c>
    </row>
    <row r="7950" spans="1:31" x14ac:dyDescent="0.25">
      <c r="A7950">
        <v>2435104</v>
      </c>
      <c r="B7950">
        <v>1</v>
      </c>
      <c r="C7950" t="s">
        <v>80</v>
      </c>
      <c r="D7950" t="s">
        <v>93</v>
      </c>
      <c r="E7950" t="s">
        <v>132</v>
      </c>
      <c r="F7950" t="s">
        <v>22668</v>
      </c>
      <c r="G7950" t="s">
        <v>134</v>
      </c>
      <c r="H7950" t="s">
        <v>135</v>
      </c>
      <c r="I7950" t="s">
        <v>136</v>
      </c>
      <c r="J7950" t="s">
        <v>137</v>
      </c>
      <c r="K7950" t="s">
        <v>138</v>
      </c>
      <c r="L7950" t="s">
        <v>22669</v>
      </c>
      <c r="M7950" t="s">
        <v>22670</v>
      </c>
      <c r="N7950">
        <v>2.786944444</v>
      </c>
      <c r="O7950">
        <v>0</v>
      </c>
      <c r="P7950">
        <v>9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6.7045990310864454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6.7045990310864454</v>
      </c>
    </row>
    <row r="7951" spans="1:31" x14ac:dyDescent="0.25">
      <c r="A7951">
        <v>2435106</v>
      </c>
      <c r="B7951">
        <v>1</v>
      </c>
      <c r="C7951" t="s">
        <v>80</v>
      </c>
      <c r="D7951" t="s">
        <v>100</v>
      </c>
      <c r="E7951" t="s">
        <v>156</v>
      </c>
      <c r="F7951" t="s">
        <v>22498</v>
      </c>
      <c r="G7951" t="s">
        <v>355</v>
      </c>
      <c r="H7951" t="s">
        <v>135</v>
      </c>
      <c r="I7951" t="s">
        <v>136</v>
      </c>
      <c r="J7951" t="s">
        <v>137</v>
      </c>
      <c r="K7951" t="s">
        <v>164</v>
      </c>
      <c r="L7951" t="s">
        <v>22671</v>
      </c>
      <c r="M7951" t="s">
        <v>22672</v>
      </c>
      <c r="N7951">
        <v>4.9133333329999997</v>
      </c>
      <c r="O7951">
        <v>0</v>
      </c>
      <c r="P7951">
        <v>25</v>
      </c>
      <c r="Q7951">
        <v>0</v>
      </c>
      <c r="R7951">
        <v>35</v>
      </c>
      <c r="S7951">
        <v>0</v>
      </c>
      <c r="T7951">
        <v>11</v>
      </c>
      <c r="U7951">
        <v>0</v>
      </c>
      <c r="V7951">
        <v>0</v>
      </c>
      <c r="W7951">
        <v>0</v>
      </c>
      <c r="X7951">
        <v>34.032657618858678</v>
      </c>
      <c r="Y7951">
        <v>0</v>
      </c>
      <c r="Z7951">
        <v>46.295285531198225</v>
      </c>
      <c r="AA7951">
        <v>0</v>
      </c>
      <c r="AB7951">
        <v>92.188001001149985</v>
      </c>
      <c r="AC7951">
        <v>0</v>
      </c>
      <c r="AD7951">
        <v>0</v>
      </c>
      <c r="AE7951">
        <v>172.5159441512069</v>
      </c>
    </row>
    <row r="7952" spans="1:31" x14ac:dyDescent="0.25">
      <c r="A7952">
        <v>2435107</v>
      </c>
      <c r="B7952">
        <v>1</v>
      </c>
      <c r="C7952" t="s">
        <v>80</v>
      </c>
      <c r="D7952" t="s">
        <v>105</v>
      </c>
      <c r="E7952" t="s">
        <v>147</v>
      </c>
      <c r="F7952" t="s">
        <v>22673</v>
      </c>
      <c r="G7952" t="s">
        <v>175</v>
      </c>
      <c r="H7952" t="s">
        <v>135</v>
      </c>
      <c r="I7952" t="s">
        <v>136</v>
      </c>
      <c r="J7952" t="s">
        <v>137</v>
      </c>
      <c r="K7952" t="s">
        <v>138</v>
      </c>
      <c r="L7952" t="s">
        <v>22674</v>
      </c>
      <c r="M7952" t="s">
        <v>22675</v>
      </c>
      <c r="N7952">
        <v>0.53138888799999995</v>
      </c>
      <c r="O7952">
        <v>0</v>
      </c>
      <c r="P7952">
        <v>57</v>
      </c>
      <c r="Q7952">
        <v>0</v>
      </c>
      <c r="R7952">
        <v>6</v>
      </c>
      <c r="S7952">
        <v>0</v>
      </c>
      <c r="T7952">
        <v>5</v>
      </c>
      <c r="U7952">
        <v>0</v>
      </c>
      <c r="V7952">
        <v>0</v>
      </c>
      <c r="W7952">
        <v>0</v>
      </c>
      <c r="X7952">
        <v>6.9846323641491548</v>
      </c>
      <c r="Y7952">
        <v>0</v>
      </c>
      <c r="Z7952">
        <v>0.82924872657423288</v>
      </c>
      <c r="AA7952">
        <v>0</v>
      </c>
      <c r="AB7952">
        <v>0.40425128789670006</v>
      </c>
      <c r="AC7952">
        <v>0</v>
      </c>
      <c r="AD7952">
        <v>0</v>
      </c>
      <c r="AE7952">
        <v>8.2181323786200871</v>
      </c>
    </row>
    <row r="7953" spans="1:31" x14ac:dyDescent="0.25">
      <c r="A7953">
        <v>2435108</v>
      </c>
      <c r="B7953">
        <v>1</v>
      </c>
      <c r="C7953" t="s">
        <v>80</v>
      </c>
      <c r="D7953" t="s">
        <v>82</v>
      </c>
      <c r="E7953" t="s">
        <v>132</v>
      </c>
      <c r="F7953" t="s">
        <v>22676</v>
      </c>
      <c r="G7953" t="s">
        <v>198</v>
      </c>
      <c r="H7953" t="s">
        <v>135</v>
      </c>
      <c r="I7953" t="s">
        <v>136</v>
      </c>
      <c r="J7953" t="s">
        <v>137</v>
      </c>
      <c r="K7953" t="s">
        <v>138</v>
      </c>
      <c r="L7953" t="s">
        <v>22677</v>
      </c>
      <c r="M7953" t="s">
        <v>22678</v>
      </c>
      <c r="N7953">
        <v>4.6947222220000002</v>
      </c>
      <c r="O7953">
        <v>0</v>
      </c>
      <c r="P7953">
        <v>1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0.192918880855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0.192918880855</v>
      </c>
    </row>
    <row r="7954" spans="1:31" x14ac:dyDescent="0.25">
      <c r="A7954">
        <v>2435109</v>
      </c>
      <c r="B7954">
        <v>1</v>
      </c>
      <c r="C7954" t="s">
        <v>81</v>
      </c>
      <c r="D7954" t="s">
        <v>120</v>
      </c>
      <c r="E7954" t="s">
        <v>161</v>
      </c>
      <c r="F7954" t="s">
        <v>22679</v>
      </c>
      <c r="G7954" t="s">
        <v>143</v>
      </c>
      <c r="H7954" t="s">
        <v>144</v>
      </c>
      <c r="I7954" t="s">
        <v>136</v>
      </c>
      <c r="J7954" t="s">
        <v>137</v>
      </c>
      <c r="K7954" t="s">
        <v>138</v>
      </c>
      <c r="L7954" t="s">
        <v>22680</v>
      </c>
      <c r="M7954" t="s">
        <v>22681</v>
      </c>
      <c r="N7954">
        <v>0.90555555499999996</v>
      </c>
      <c r="O7954">
        <v>0</v>
      </c>
      <c r="P7954">
        <v>94</v>
      </c>
      <c r="Q7954">
        <v>0</v>
      </c>
      <c r="R7954">
        <v>3</v>
      </c>
      <c r="S7954">
        <v>0</v>
      </c>
      <c r="T7954">
        <v>7</v>
      </c>
      <c r="U7954">
        <v>0</v>
      </c>
      <c r="V7954">
        <v>0</v>
      </c>
      <c r="W7954">
        <v>0</v>
      </c>
      <c r="X7954">
        <v>26.48343933119023</v>
      </c>
      <c r="Y7954">
        <v>0</v>
      </c>
      <c r="Z7954">
        <v>0.32931545779677784</v>
      </c>
      <c r="AA7954">
        <v>0</v>
      </c>
      <c r="AB7954">
        <v>17.452358687391015</v>
      </c>
      <c r="AC7954">
        <v>0</v>
      </c>
      <c r="AD7954">
        <v>0</v>
      </c>
      <c r="AE7954">
        <v>44.265113476378019</v>
      </c>
    </row>
    <row r="7955" spans="1:31" x14ac:dyDescent="0.25">
      <c r="A7955">
        <v>2435110</v>
      </c>
      <c r="B7955">
        <v>1</v>
      </c>
      <c r="C7955" t="s">
        <v>80</v>
      </c>
      <c r="D7955" t="s">
        <v>104</v>
      </c>
      <c r="E7955" t="s">
        <v>147</v>
      </c>
      <c r="F7955" t="s">
        <v>2742</v>
      </c>
      <c r="G7955" t="s">
        <v>355</v>
      </c>
      <c r="H7955" t="s">
        <v>135</v>
      </c>
      <c r="I7955" t="s">
        <v>136</v>
      </c>
      <c r="J7955" t="s">
        <v>137</v>
      </c>
      <c r="K7955" t="s">
        <v>164</v>
      </c>
      <c r="L7955" t="s">
        <v>22682</v>
      </c>
      <c r="M7955" t="s">
        <v>22683</v>
      </c>
      <c r="N7955">
        <v>8.0755555549999993</v>
      </c>
      <c r="O7955">
        <v>0</v>
      </c>
      <c r="P7955">
        <v>35</v>
      </c>
      <c r="Q7955">
        <v>0</v>
      </c>
      <c r="R7955">
        <v>0</v>
      </c>
      <c r="S7955">
        <v>0</v>
      </c>
      <c r="T7955">
        <v>1</v>
      </c>
      <c r="U7955">
        <v>0</v>
      </c>
      <c r="V7955">
        <v>0</v>
      </c>
      <c r="W7955">
        <v>0</v>
      </c>
      <c r="X7955">
        <v>42.410003096634014</v>
      </c>
      <c r="Y7955">
        <v>0</v>
      </c>
      <c r="Z7955">
        <v>0</v>
      </c>
      <c r="AA7955">
        <v>0</v>
      </c>
      <c r="AB7955">
        <v>7.6877807363564399</v>
      </c>
      <c r="AC7955">
        <v>0</v>
      </c>
      <c r="AD7955">
        <v>0</v>
      </c>
      <c r="AE7955">
        <v>50.097783832990451</v>
      </c>
    </row>
    <row r="7956" spans="1:31" x14ac:dyDescent="0.25">
      <c r="A7956">
        <v>2435111</v>
      </c>
      <c r="B7956">
        <v>1</v>
      </c>
      <c r="C7956" t="s">
        <v>80</v>
      </c>
      <c r="D7956" t="s">
        <v>85</v>
      </c>
      <c r="E7956" t="s">
        <v>147</v>
      </c>
      <c r="F7956" t="s">
        <v>22684</v>
      </c>
      <c r="G7956" t="s">
        <v>525</v>
      </c>
      <c r="H7956" t="s">
        <v>135</v>
      </c>
      <c r="I7956" t="s">
        <v>136</v>
      </c>
      <c r="J7956" t="s">
        <v>137</v>
      </c>
      <c r="K7956" t="s">
        <v>138</v>
      </c>
      <c r="L7956" t="s">
        <v>22685</v>
      </c>
      <c r="M7956" t="s">
        <v>22686</v>
      </c>
      <c r="N7956">
        <v>5.5502777769999998</v>
      </c>
      <c r="O7956">
        <v>0</v>
      </c>
      <c r="P7956">
        <v>128</v>
      </c>
      <c r="Q7956">
        <v>0</v>
      </c>
      <c r="R7956">
        <v>0</v>
      </c>
      <c r="S7956">
        <v>0</v>
      </c>
      <c r="T7956">
        <v>9</v>
      </c>
      <c r="U7956">
        <v>0</v>
      </c>
      <c r="V7956">
        <v>0</v>
      </c>
      <c r="W7956">
        <v>0</v>
      </c>
      <c r="X7956">
        <v>209.643228812264</v>
      </c>
      <c r="Y7956">
        <v>0</v>
      </c>
      <c r="Z7956">
        <v>0</v>
      </c>
      <c r="AA7956">
        <v>0</v>
      </c>
      <c r="AB7956">
        <v>30.78332598512231</v>
      </c>
      <c r="AC7956">
        <v>0</v>
      </c>
      <c r="AD7956">
        <v>0</v>
      </c>
      <c r="AE7956">
        <v>240.4265547973863</v>
      </c>
    </row>
    <row r="7957" spans="1:31" x14ac:dyDescent="0.25">
      <c r="A7957">
        <v>2435113</v>
      </c>
      <c r="B7957">
        <v>1</v>
      </c>
      <c r="C7957" t="s">
        <v>81</v>
      </c>
      <c r="D7957" t="s">
        <v>118</v>
      </c>
      <c r="E7957" t="s">
        <v>161</v>
      </c>
      <c r="F7957" t="s">
        <v>22687</v>
      </c>
      <c r="G7957" t="s">
        <v>256</v>
      </c>
      <c r="H7957" t="s">
        <v>144</v>
      </c>
      <c r="I7957" t="s">
        <v>136</v>
      </c>
      <c r="J7957" t="s">
        <v>137</v>
      </c>
      <c r="K7957" t="s">
        <v>138</v>
      </c>
      <c r="L7957" t="s">
        <v>22688</v>
      </c>
      <c r="M7957" t="s">
        <v>22689</v>
      </c>
      <c r="N7957">
        <v>0.85222222199999997</v>
      </c>
      <c r="O7957">
        <v>1</v>
      </c>
      <c r="P7957">
        <v>1</v>
      </c>
      <c r="Q7957">
        <v>8</v>
      </c>
      <c r="R7957">
        <v>2</v>
      </c>
      <c r="S7957">
        <v>8</v>
      </c>
      <c r="T7957">
        <v>0</v>
      </c>
      <c r="U7957">
        <v>0</v>
      </c>
      <c r="V7957">
        <v>0</v>
      </c>
      <c r="W7957">
        <v>1.7340048927120558E-2</v>
      </c>
      <c r="X7957">
        <v>0.68108934425245204</v>
      </c>
      <c r="Y7957">
        <v>2.3807648293051051</v>
      </c>
      <c r="Z7957">
        <v>2.4622081508885004E-2</v>
      </c>
      <c r="AA7957">
        <v>2.4038043518560146</v>
      </c>
      <c r="AB7957">
        <v>0</v>
      </c>
      <c r="AC7957">
        <v>0</v>
      </c>
      <c r="AD7957">
        <v>0</v>
      </c>
      <c r="AE7957">
        <v>5.5076206558495775</v>
      </c>
    </row>
    <row r="7958" spans="1:31" x14ac:dyDescent="0.25">
      <c r="A7958">
        <v>2435115</v>
      </c>
      <c r="B7958">
        <v>1</v>
      </c>
      <c r="C7958" t="s">
        <v>80</v>
      </c>
      <c r="D7958" t="s">
        <v>90</v>
      </c>
      <c r="E7958" t="s">
        <v>147</v>
      </c>
      <c r="F7958" t="s">
        <v>22690</v>
      </c>
      <c r="G7958" t="s">
        <v>355</v>
      </c>
      <c r="H7958" t="s">
        <v>135</v>
      </c>
      <c r="I7958" t="s">
        <v>136</v>
      </c>
      <c r="J7958" t="s">
        <v>137</v>
      </c>
      <c r="K7958" t="s">
        <v>164</v>
      </c>
      <c r="L7958" t="s">
        <v>22691</v>
      </c>
      <c r="M7958" t="s">
        <v>22692</v>
      </c>
      <c r="N7958">
        <v>3.2152777769999998</v>
      </c>
      <c r="O7958">
        <v>0</v>
      </c>
      <c r="P7958">
        <v>167</v>
      </c>
      <c r="Q7958">
        <v>0</v>
      </c>
      <c r="R7958">
        <v>0</v>
      </c>
      <c r="S7958">
        <v>0</v>
      </c>
      <c r="T7958">
        <v>12</v>
      </c>
      <c r="U7958">
        <v>0</v>
      </c>
      <c r="V7958">
        <v>0</v>
      </c>
      <c r="W7958">
        <v>0</v>
      </c>
      <c r="X7958">
        <v>176.21563168780702</v>
      </c>
      <c r="Y7958">
        <v>0</v>
      </c>
      <c r="Z7958">
        <v>0</v>
      </c>
      <c r="AA7958">
        <v>0</v>
      </c>
      <c r="AB7958">
        <v>53.872122446448934</v>
      </c>
      <c r="AC7958">
        <v>0</v>
      </c>
      <c r="AD7958">
        <v>0</v>
      </c>
      <c r="AE7958">
        <v>230.08775413425596</v>
      </c>
    </row>
    <row r="7959" spans="1:31" x14ac:dyDescent="0.25">
      <c r="A7959">
        <v>2435116</v>
      </c>
      <c r="B7959">
        <v>1</v>
      </c>
      <c r="C7959" t="s">
        <v>80</v>
      </c>
      <c r="D7959" t="s">
        <v>93</v>
      </c>
      <c r="E7959" t="s">
        <v>132</v>
      </c>
      <c r="F7959" t="s">
        <v>22693</v>
      </c>
      <c r="G7959" t="s">
        <v>134</v>
      </c>
      <c r="H7959" t="s">
        <v>135</v>
      </c>
      <c r="I7959" t="s">
        <v>136</v>
      </c>
      <c r="J7959" t="s">
        <v>137</v>
      </c>
      <c r="K7959" t="s">
        <v>138</v>
      </c>
      <c r="L7959" t="s">
        <v>22694</v>
      </c>
      <c r="M7959" t="s">
        <v>22695</v>
      </c>
      <c r="N7959">
        <v>1.150555555</v>
      </c>
      <c r="O7959">
        <v>0</v>
      </c>
      <c r="P7959">
        <v>1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0.20719847599381891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0.20719847599381891</v>
      </c>
    </row>
    <row r="7960" spans="1:31" x14ac:dyDescent="0.25">
      <c r="A7960">
        <v>2428934</v>
      </c>
      <c r="B7960">
        <v>1</v>
      </c>
      <c r="C7960" t="s">
        <v>80</v>
      </c>
      <c r="D7960" t="s">
        <v>85</v>
      </c>
      <c r="E7960" t="s">
        <v>147</v>
      </c>
      <c r="F7960" t="s">
        <v>22696</v>
      </c>
      <c r="G7960" t="s">
        <v>171</v>
      </c>
      <c r="H7960" t="s">
        <v>135</v>
      </c>
      <c r="I7960" t="s">
        <v>136</v>
      </c>
      <c r="J7960" t="s">
        <v>137</v>
      </c>
      <c r="K7960" t="s">
        <v>138</v>
      </c>
      <c r="L7960" t="s">
        <v>22697</v>
      </c>
      <c r="M7960" t="s">
        <v>22698</v>
      </c>
      <c r="N7960">
        <v>1.074166666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</row>
    <row r="7961" spans="1:31" x14ac:dyDescent="0.25">
      <c r="A7961">
        <v>2441901</v>
      </c>
      <c r="B7961">
        <v>1</v>
      </c>
      <c r="C7961" t="s">
        <v>80</v>
      </c>
      <c r="D7961" t="s">
        <v>88</v>
      </c>
      <c r="E7961" t="s">
        <v>161</v>
      </c>
      <c r="F7961" t="s">
        <v>22699</v>
      </c>
      <c r="G7961" t="s">
        <v>719</v>
      </c>
      <c r="H7961" t="s">
        <v>144</v>
      </c>
      <c r="I7961" t="s">
        <v>136</v>
      </c>
      <c r="J7961" t="s">
        <v>137</v>
      </c>
      <c r="K7961" t="s">
        <v>138</v>
      </c>
      <c r="L7961" t="s">
        <v>22700</v>
      </c>
      <c r="M7961" t="s">
        <v>22701</v>
      </c>
      <c r="N7961">
        <v>9.6661111109999993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</row>
    <row r="7962" spans="1:31" x14ac:dyDescent="0.25">
      <c r="A7962">
        <v>2429942</v>
      </c>
      <c r="B7962">
        <v>1</v>
      </c>
      <c r="C7962" t="s">
        <v>81</v>
      </c>
      <c r="D7962" t="s">
        <v>113</v>
      </c>
      <c r="E7962" t="s">
        <v>229</v>
      </c>
      <c r="F7962" t="s">
        <v>22702</v>
      </c>
      <c r="G7962" t="s">
        <v>187</v>
      </c>
      <c r="H7962" t="s">
        <v>144</v>
      </c>
      <c r="I7962" t="s">
        <v>136</v>
      </c>
      <c r="J7962" t="s">
        <v>137</v>
      </c>
      <c r="K7962" t="s">
        <v>164</v>
      </c>
      <c r="L7962" t="s">
        <v>22703</v>
      </c>
      <c r="M7962" t="s">
        <v>22704</v>
      </c>
      <c r="N7962">
        <v>2.551666666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</row>
    <row r="7963" spans="1:31" x14ac:dyDescent="0.25">
      <c r="A7963">
        <v>2437353</v>
      </c>
      <c r="B7963">
        <v>1</v>
      </c>
      <c r="C7963" t="s">
        <v>80</v>
      </c>
      <c r="D7963" t="s">
        <v>105</v>
      </c>
      <c r="E7963" t="s">
        <v>141</v>
      </c>
      <c r="F7963" t="s">
        <v>22705</v>
      </c>
      <c r="G7963" t="s">
        <v>143</v>
      </c>
      <c r="H7963" t="s">
        <v>144</v>
      </c>
      <c r="I7963" t="s">
        <v>136</v>
      </c>
      <c r="J7963" t="s">
        <v>137</v>
      </c>
      <c r="K7963" t="s">
        <v>138</v>
      </c>
      <c r="L7963" t="s">
        <v>22706</v>
      </c>
      <c r="M7963" t="s">
        <v>22707</v>
      </c>
      <c r="N7963">
        <v>0.71250000000000002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</row>
    <row r="7964" spans="1:31" x14ac:dyDescent="0.25">
      <c r="A7964">
        <v>2438587</v>
      </c>
      <c r="B7964">
        <v>1</v>
      </c>
      <c r="C7964" t="s">
        <v>80</v>
      </c>
      <c r="D7964" t="s">
        <v>105</v>
      </c>
      <c r="E7964" t="s">
        <v>141</v>
      </c>
      <c r="F7964" t="s">
        <v>22708</v>
      </c>
      <c r="G7964" t="s">
        <v>143</v>
      </c>
      <c r="H7964" t="s">
        <v>144</v>
      </c>
      <c r="I7964" t="s">
        <v>136</v>
      </c>
      <c r="J7964" t="s">
        <v>137</v>
      </c>
      <c r="K7964" t="s">
        <v>138</v>
      </c>
      <c r="L7964" t="s">
        <v>22709</v>
      </c>
      <c r="M7964" t="s">
        <v>22710</v>
      </c>
      <c r="N7964">
        <v>0.48361111099999998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</row>
    <row r="7965" spans="1:31" x14ac:dyDescent="0.25">
      <c r="A7965">
        <v>2443725</v>
      </c>
      <c r="B7965">
        <v>1</v>
      </c>
      <c r="C7965" t="s">
        <v>80</v>
      </c>
      <c r="D7965" t="s">
        <v>104</v>
      </c>
      <c r="E7965" t="s">
        <v>141</v>
      </c>
      <c r="F7965" t="s">
        <v>22711</v>
      </c>
      <c r="G7965" t="s">
        <v>143</v>
      </c>
      <c r="H7965" t="s">
        <v>144</v>
      </c>
      <c r="I7965" t="s">
        <v>136</v>
      </c>
      <c r="J7965" t="s">
        <v>137</v>
      </c>
      <c r="K7965" t="s">
        <v>138</v>
      </c>
      <c r="L7965" t="s">
        <v>22712</v>
      </c>
      <c r="M7965" t="s">
        <v>22713</v>
      </c>
      <c r="N7965">
        <v>1.631388888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</row>
    <row r="7966" spans="1:31" x14ac:dyDescent="0.25">
      <c r="A7966">
        <v>2444601</v>
      </c>
      <c r="B7966">
        <v>1</v>
      </c>
      <c r="C7966" t="s">
        <v>81</v>
      </c>
      <c r="D7966" t="s">
        <v>113</v>
      </c>
      <c r="E7966" t="s">
        <v>229</v>
      </c>
      <c r="F7966" t="s">
        <v>22714</v>
      </c>
      <c r="G7966" t="s">
        <v>163</v>
      </c>
      <c r="H7966" t="s">
        <v>1881</v>
      </c>
      <c r="I7966" t="s">
        <v>136</v>
      </c>
      <c r="J7966" t="s">
        <v>137</v>
      </c>
      <c r="K7966" t="s">
        <v>164</v>
      </c>
      <c r="L7966" t="s">
        <v>22715</v>
      </c>
      <c r="M7966" t="s">
        <v>22716</v>
      </c>
      <c r="N7966">
        <v>0.259444444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</row>
    <row r="7967" spans="1:31" x14ac:dyDescent="0.25">
      <c r="A7967">
        <v>2441793</v>
      </c>
      <c r="B7967">
        <v>1</v>
      </c>
      <c r="C7967" t="s">
        <v>81</v>
      </c>
      <c r="D7967" t="s">
        <v>118</v>
      </c>
      <c r="E7967" t="s">
        <v>161</v>
      </c>
      <c r="F7967" t="s">
        <v>22717</v>
      </c>
      <c r="G7967" t="s">
        <v>143</v>
      </c>
      <c r="H7967" t="s">
        <v>144</v>
      </c>
      <c r="I7967" t="s">
        <v>136</v>
      </c>
      <c r="J7967" t="s">
        <v>137</v>
      </c>
      <c r="K7967" t="s">
        <v>138</v>
      </c>
      <c r="L7967" t="s">
        <v>22718</v>
      </c>
      <c r="M7967" t="s">
        <v>22719</v>
      </c>
      <c r="N7967">
        <v>0.66638888799999996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</row>
    <row r="7968" spans="1:31" x14ac:dyDescent="0.25">
      <c r="A7968">
        <v>2442360</v>
      </c>
      <c r="B7968">
        <v>1</v>
      </c>
      <c r="C7968" t="s">
        <v>80</v>
      </c>
      <c r="D7968" t="s">
        <v>105</v>
      </c>
      <c r="E7968" t="s">
        <v>161</v>
      </c>
      <c r="F7968" t="s">
        <v>22720</v>
      </c>
      <c r="G7968" t="s">
        <v>256</v>
      </c>
      <c r="H7968" t="s">
        <v>144</v>
      </c>
      <c r="I7968" t="s">
        <v>136</v>
      </c>
      <c r="J7968" t="s">
        <v>137</v>
      </c>
      <c r="K7968" t="s">
        <v>138</v>
      </c>
      <c r="L7968" t="s">
        <v>22721</v>
      </c>
      <c r="M7968" t="s">
        <v>22722</v>
      </c>
      <c r="N7968">
        <v>1.2794444439999999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</row>
    <row r="7969" spans="1:31" x14ac:dyDescent="0.25">
      <c r="A7969">
        <v>2433558</v>
      </c>
      <c r="B7969">
        <v>1</v>
      </c>
      <c r="C7969" t="s">
        <v>80</v>
      </c>
      <c r="D7969" t="s">
        <v>104</v>
      </c>
      <c r="E7969" t="s">
        <v>141</v>
      </c>
      <c r="F7969" t="s">
        <v>22711</v>
      </c>
      <c r="G7969" t="s">
        <v>143</v>
      </c>
      <c r="H7969" t="s">
        <v>144</v>
      </c>
      <c r="I7969" t="s">
        <v>136</v>
      </c>
      <c r="J7969" t="s">
        <v>137</v>
      </c>
      <c r="K7969" t="s">
        <v>138</v>
      </c>
      <c r="L7969" t="s">
        <v>22723</v>
      </c>
      <c r="M7969" t="s">
        <v>22724</v>
      </c>
      <c r="N7969">
        <v>2.733055555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</row>
    <row r="7970" spans="1:31" x14ac:dyDescent="0.25">
      <c r="A7970">
        <v>2428652</v>
      </c>
      <c r="B7970">
        <v>1</v>
      </c>
      <c r="C7970" t="s">
        <v>80</v>
      </c>
      <c r="D7970" t="s">
        <v>88</v>
      </c>
      <c r="E7970" t="s">
        <v>229</v>
      </c>
      <c r="F7970" t="s">
        <v>22725</v>
      </c>
      <c r="G7970" t="s">
        <v>429</v>
      </c>
      <c r="H7970" t="s">
        <v>144</v>
      </c>
      <c r="I7970" t="s">
        <v>136</v>
      </c>
      <c r="J7970" t="s">
        <v>137</v>
      </c>
      <c r="K7970" t="s">
        <v>138</v>
      </c>
      <c r="L7970" t="s">
        <v>22726</v>
      </c>
      <c r="M7970" t="s">
        <v>22727</v>
      </c>
      <c r="N7970">
        <v>0.48555555500000003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</row>
    <row r="7971" spans="1:31" x14ac:dyDescent="0.25">
      <c r="A7971">
        <v>2441619</v>
      </c>
      <c r="B7971">
        <v>1</v>
      </c>
      <c r="C7971" t="s">
        <v>81</v>
      </c>
      <c r="D7971" t="s">
        <v>117</v>
      </c>
      <c r="E7971" t="s">
        <v>161</v>
      </c>
      <c r="F7971" t="s">
        <v>22728</v>
      </c>
      <c r="G7971" t="s">
        <v>256</v>
      </c>
      <c r="H7971" t="s">
        <v>144</v>
      </c>
      <c r="I7971" t="s">
        <v>136</v>
      </c>
      <c r="J7971" t="s">
        <v>137</v>
      </c>
      <c r="K7971" t="s">
        <v>138</v>
      </c>
      <c r="L7971" t="s">
        <v>22729</v>
      </c>
      <c r="M7971" t="s">
        <v>22730</v>
      </c>
      <c r="N7971">
        <v>1.5222222219999999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</row>
    <row r="7972" spans="1:31" x14ac:dyDescent="0.25">
      <c r="A7972">
        <v>2439796</v>
      </c>
      <c r="B7972">
        <v>1</v>
      </c>
      <c r="C7972" t="s">
        <v>81</v>
      </c>
      <c r="D7972" t="s">
        <v>117</v>
      </c>
      <c r="E7972" t="s">
        <v>141</v>
      </c>
      <c r="F7972" t="s">
        <v>22731</v>
      </c>
      <c r="G7972" t="s">
        <v>187</v>
      </c>
      <c r="H7972" t="s">
        <v>144</v>
      </c>
      <c r="I7972" t="s">
        <v>136</v>
      </c>
      <c r="J7972" t="s">
        <v>137</v>
      </c>
      <c r="K7972" t="s">
        <v>164</v>
      </c>
      <c r="L7972" t="s">
        <v>22732</v>
      </c>
      <c r="M7972" t="s">
        <v>22733</v>
      </c>
      <c r="N7972">
        <v>0.66277777699999996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</row>
    <row r="7973" spans="1:31" x14ac:dyDescent="0.25">
      <c r="A7973">
        <v>2427754</v>
      </c>
      <c r="B7973">
        <v>1</v>
      </c>
      <c r="C7973" t="s">
        <v>81</v>
      </c>
      <c r="D7973" t="s">
        <v>118</v>
      </c>
      <c r="E7973" t="s">
        <v>156</v>
      </c>
      <c r="F7973" t="s">
        <v>22734</v>
      </c>
      <c r="G7973" t="s">
        <v>187</v>
      </c>
      <c r="H7973" t="s">
        <v>135</v>
      </c>
      <c r="I7973" t="s">
        <v>136</v>
      </c>
      <c r="J7973" t="s">
        <v>137</v>
      </c>
      <c r="K7973" t="s">
        <v>164</v>
      </c>
      <c r="L7973" t="s">
        <v>22735</v>
      </c>
      <c r="M7973" t="s">
        <v>22736</v>
      </c>
      <c r="N7973">
        <v>0.69555555499999999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</row>
    <row r="7974" spans="1:31" x14ac:dyDescent="0.25">
      <c r="A7974">
        <v>2441840</v>
      </c>
      <c r="B7974">
        <v>1</v>
      </c>
      <c r="C7974" t="s">
        <v>81</v>
      </c>
      <c r="D7974" t="s">
        <v>116</v>
      </c>
      <c r="E7974" t="s">
        <v>141</v>
      </c>
      <c r="F7974" t="s">
        <v>22737</v>
      </c>
      <c r="G7974" t="s">
        <v>187</v>
      </c>
      <c r="H7974" t="s">
        <v>144</v>
      </c>
      <c r="I7974" t="s">
        <v>136</v>
      </c>
      <c r="J7974" t="s">
        <v>137</v>
      </c>
      <c r="K7974" t="s">
        <v>164</v>
      </c>
      <c r="L7974" t="s">
        <v>22738</v>
      </c>
      <c r="M7974" t="s">
        <v>22739</v>
      </c>
      <c r="N7974">
        <v>4.7944444439999998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</row>
    <row r="7975" spans="1:31" x14ac:dyDescent="0.25">
      <c r="A7975">
        <v>2438105</v>
      </c>
      <c r="B7975">
        <v>1</v>
      </c>
      <c r="C7975" t="s">
        <v>80</v>
      </c>
      <c r="D7975" t="s">
        <v>82</v>
      </c>
      <c r="E7975" t="s">
        <v>161</v>
      </c>
      <c r="F7975" t="s">
        <v>22740</v>
      </c>
      <c r="G7975" t="s">
        <v>143</v>
      </c>
      <c r="H7975" t="s">
        <v>144</v>
      </c>
      <c r="I7975" t="s">
        <v>136</v>
      </c>
      <c r="J7975" t="s">
        <v>137</v>
      </c>
      <c r="K7975" t="s">
        <v>138</v>
      </c>
      <c r="L7975" t="s">
        <v>22741</v>
      </c>
      <c r="M7975" t="s">
        <v>22742</v>
      </c>
      <c r="N7975">
        <v>1.1261111109999999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</row>
    <row r="7976" spans="1:31" x14ac:dyDescent="0.25">
      <c r="A7976">
        <v>2443415</v>
      </c>
      <c r="B7976">
        <v>1</v>
      </c>
      <c r="C7976" t="s">
        <v>80</v>
      </c>
      <c r="D7976" t="s">
        <v>104</v>
      </c>
      <c r="E7976" t="s">
        <v>141</v>
      </c>
      <c r="F7976" t="s">
        <v>22711</v>
      </c>
      <c r="G7976" t="s">
        <v>143</v>
      </c>
      <c r="H7976" t="s">
        <v>144</v>
      </c>
      <c r="I7976" t="s">
        <v>136</v>
      </c>
      <c r="J7976" t="s">
        <v>137</v>
      </c>
      <c r="K7976" t="s">
        <v>138</v>
      </c>
      <c r="L7976" t="s">
        <v>22743</v>
      </c>
      <c r="M7976" t="s">
        <v>22744</v>
      </c>
      <c r="N7976">
        <v>2.2738888880000001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3.2878039889880931E-2</v>
      </c>
      <c r="D17" s="14">
        <f t="shared" si="1"/>
        <v>0.30888986619913333</v>
      </c>
      <c r="E17" s="14">
        <f t="shared" si="2"/>
        <v>3.2882845109698286E-2</v>
      </c>
      <c r="F17" s="14">
        <f t="shared" si="3"/>
        <v>0.70400711451666409</v>
      </c>
      <c r="G17" s="14">
        <f t="shared" si="4"/>
        <v>2.6708691604408448</v>
      </c>
      <c r="H17" s="14">
        <f t="shared" si="5"/>
        <v>0.85530419497237031</v>
      </c>
      <c r="I17" s="14">
        <f t="shared" si="6"/>
        <v>0.1540362766158338</v>
      </c>
      <c r="J17" s="14">
        <f t="shared" si="7"/>
        <v>3.9331965521763008</v>
      </c>
      <c r="K17" s="14">
        <f t="shared" si="8"/>
        <v>0.24497341843196402</v>
      </c>
      <c r="L17" s="14">
        <f t="shared" si="9"/>
        <v>4.3805894412668822</v>
      </c>
      <c r="M17" s="14">
        <f t="shared" si="10"/>
        <v>8.9564697875191968</v>
      </c>
      <c r="N17" s="14">
        <f t="shared" si="11"/>
        <v>6.0853291781059804</v>
      </c>
      <c r="O17" s="19">
        <f t="shared" si="12"/>
        <v>8.1873987832581499E-2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6.7201179940792097E-2</v>
      </c>
      <c r="D18" s="14">
        <f t="shared" si="1"/>
        <v>0</v>
      </c>
      <c r="E18" s="14">
        <f t="shared" si="2"/>
        <v>6.7200010003815411E-2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0.11868373475640423</v>
      </c>
      <c r="J18" s="14">
        <f t="shared" si="7"/>
        <v>0.35014259071355081</v>
      </c>
      <c r="K18" s="14">
        <f t="shared" si="8"/>
        <v>0.12425328070683439</v>
      </c>
      <c r="L18" s="14">
        <f t="shared" si="9"/>
        <v>1.0272366615563207</v>
      </c>
      <c r="M18" s="14">
        <f t="shared" si="10"/>
        <v>0</v>
      </c>
      <c r="N18" s="14">
        <f t="shared" si="11"/>
        <v>0.64454065038827968</v>
      </c>
      <c r="O18" s="19">
        <f t="shared" si="12"/>
        <v>7.7139877997960252E-2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6.1907910482673065E-2</v>
      </c>
      <c r="D21" s="14">
        <f t="shared" si="1"/>
        <v>0</v>
      </c>
      <c r="E21" s="14">
        <f t="shared" si="2"/>
        <v>6.1906832698716191E-2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0.40989885430488532</v>
      </c>
      <c r="J21" s="14">
        <f t="shared" si="7"/>
        <v>0</v>
      </c>
      <c r="K21" s="14">
        <f t="shared" si="8"/>
        <v>0.40003554406497638</v>
      </c>
      <c r="L21" s="14">
        <f t="shared" si="9"/>
        <v>1.5324352421220113</v>
      </c>
      <c r="M21" s="14">
        <f t="shared" si="10"/>
        <v>0</v>
      </c>
      <c r="N21" s="14">
        <f t="shared" si="11"/>
        <v>0.9615279950569483</v>
      </c>
      <c r="O21" s="19">
        <f t="shared" si="12"/>
        <v>0.11324063490328247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3.4381603983245795E-3</v>
      </c>
      <c r="D22" s="14">
        <f t="shared" si="1"/>
        <v>0</v>
      </c>
      <c r="E22" s="14">
        <f t="shared" si="2"/>
        <v>3.4381005417716839E-3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9.3596652966063898E-2</v>
      </c>
      <c r="J22" s="14">
        <f t="shared" si="7"/>
        <v>0</v>
      </c>
      <c r="K22" s="14">
        <f t="shared" si="8"/>
        <v>9.1344456318217901E-2</v>
      </c>
      <c r="L22" s="14">
        <f t="shared" si="9"/>
        <v>12.03833005376147</v>
      </c>
      <c r="M22" s="14">
        <f t="shared" si="10"/>
        <v>0</v>
      </c>
      <c r="N22" s="14">
        <f t="shared" si="11"/>
        <v>7.5534619945170007</v>
      </c>
      <c r="O22" s="19">
        <f t="shared" si="12"/>
        <v>3.8949793770866319E-2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0.1654252907116707</v>
      </c>
      <c r="D25" s="14">
        <f t="shared" ref="D25:O25" si="13">SUM(D15:D24)</f>
        <v>0.30888986619913333</v>
      </c>
      <c r="E25" s="14">
        <f t="shared" si="13"/>
        <v>0.16542778835400157</v>
      </c>
      <c r="F25" s="14">
        <f t="shared" si="13"/>
        <v>0.70400711451666409</v>
      </c>
      <c r="G25" s="14">
        <f t="shared" si="13"/>
        <v>2.6708691604408448</v>
      </c>
      <c r="H25" s="14">
        <f t="shared" si="13"/>
        <v>0.85530419497237031</v>
      </c>
      <c r="I25" s="14">
        <f t="shared" si="13"/>
        <v>0.77621551864318716</v>
      </c>
      <c r="J25" s="14">
        <f t="shared" si="13"/>
        <v>4.2833391428898517</v>
      </c>
      <c r="K25" s="14">
        <f t="shared" si="13"/>
        <v>0.86060669952199265</v>
      </c>
      <c r="L25" s="14">
        <f t="shared" si="13"/>
        <v>18.978591398706683</v>
      </c>
      <c r="M25" s="14">
        <f t="shared" si="13"/>
        <v>8.9564697875191968</v>
      </c>
      <c r="N25" s="14">
        <f t="shared" si="13"/>
        <v>15.244859818068209</v>
      </c>
      <c r="O25" s="14">
        <f t="shared" si="13"/>
        <v>0.31120429450469056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0.34633283826217548</v>
      </c>
      <c r="D29" s="14">
        <f>(SUMIFS(MESKENOG2,KAYNAK,A29,SEBEP,B29,SÜRE,"Uzun",BİLDİRİM,"Bildirimli",İL,$B$10,İLÇE,$B$11)/VLOOKUP($B$11,ABONE2,4,FALSE))</f>
        <v>3.727980360914751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0.346391710955815</v>
      </c>
      <c r="F29" s="14">
        <f>(SUMIFS(TARIMSALAG2,KAYNAK,A29,SEBEP,B29,SÜRE,"Uzun",BİLDİRİM,"Bildirimli",İL,$B$10,İLÇE,$B$11)/VLOOKUP($B$11,ABONE2,6,FALSE))</f>
        <v>0.33184548474916997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0.30631890899923381</v>
      </c>
      <c r="I29" s="14">
        <f>(SUMIFS(TICARETHANEAG2,KAYNAK,A29,SEBEP,B29,SÜRE,"Uzun",BİLDİRİM,"Bildirimli",İL,$B$10,İLÇE,$B$11)/VLOOKUP($B$11,ABONE2,9,FALSE))</f>
        <v>2.7618311816849186</v>
      </c>
      <c r="J29" s="14">
        <f>(SUMIFS(TICARETHANEOG2,KAYNAK,A29,SEBEP,B29,SÜRE,"Uzun",BİLDİRİM,"Bildirimli",İL,$B$10,İLÇE,$B$11)/VLOOKUP($B$11,ABONE2,10,FALSE))</f>
        <v>51.539731153070761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3.9355635676534093</v>
      </c>
      <c r="L29" s="14">
        <f>(SUMIFS(SANAYIAG2,KAYNAK,A29,SEBEP,B29,SÜRE,"Uzun",BİLDİRİM,"Bildirimli",İL,$B$10,İLÇE,$B$11)/VLOOKUP($B$11,ABONE2,12,FALSE))</f>
        <v>38.083020613133691</v>
      </c>
      <c r="M29" s="14">
        <f>(SUMIFS(SANAYIOG2,KAYNAK,A29,SEBEP,B29,SÜRE,"Uzun",BİLDİRİM,"Bildirimli",İL,$B$10,İLÇE,$B$11)/VLOOKUP($B$11,ABONE2,13,FALSE))</f>
        <v>19.751671389719622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31.253694431861785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0.95611134114652174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1.1375626039791415E-2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1.1375427996162589E-2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2.618744448068297E-2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2.5557301491526806E-2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1.3378021004485197E-2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0.3577084643019669</v>
      </c>
      <c r="D33" s="14">
        <f t="shared" ref="D33:O33" si="14">SUM(D28:D32)</f>
        <v>3.727980360914751</v>
      </c>
      <c r="E33" s="14">
        <f t="shared" si="14"/>
        <v>0.35776713895197759</v>
      </c>
      <c r="F33" s="14">
        <f t="shared" si="14"/>
        <v>0.33184548474916997</v>
      </c>
      <c r="G33" s="14">
        <f t="shared" si="14"/>
        <v>0</v>
      </c>
      <c r="H33" s="14">
        <f t="shared" si="14"/>
        <v>0.30631890899923381</v>
      </c>
      <c r="I33" s="14">
        <f t="shared" si="14"/>
        <v>2.7880186261656017</v>
      </c>
      <c r="J33" s="14">
        <f t="shared" si="14"/>
        <v>51.539731153070761</v>
      </c>
      <c r="K33" s="14">
        <f t="shared" si="14"/>
        <v>3.9611208691449362</v>
      </c>
      <c r="L33" s="14">
        <f t="shared" si="14"/>
        <v>38.083020613133691</v>
      </c>
      <c r="M33" s="14">
        <f t="shared" si="14"/>
        <v>19.751671389719622</v>
      </c>
      <c r="N33" s="14">
        <f t="shared" si="14"/>
        <v>31.253694431861785</v>
      </c>
      <c r="O33" s="14">
        <f t="shared" si="14"/>
        <v>0.96948936215100689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0.10243750852896498</v>
      </c>
      <c r="D17" s="14">
        <f t="shared" si="1"/>
        <v>17.700332589453307</v>
      </c>
      <c r="E17" s="14">
        <f t="shared" si="2"/>
        <v>0.10592184077370569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0.30399707732977321</v>
      </c>
      <c r="J17" s="14">
        <f t="shared" si="7"/>
        <v>31.041889139138725</v>
      </c>
      <c r="K17" s="14">
        <f t="shared" si="8"/>
        <v>0.58649836515916587</v>
      </c>
      <c r="L17" s="14">
        <f t="shared" si="9"/>
        <v>8.0692526995818543</v>
      </c>
      <c r="M17" s="14">
        <f t="shared" si="10"/>
        <v>158.89310475176751</v>
      </c>
      <c r="N17" s="14">
        <f t="shared" si="11"/>
        <v>63.177967872495842</v>
      </c>
      <c r="O17" s="19">
        <f t="shared" si="12"/>
        <v>0.19694890583196539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6.8995024827629547E-3</v>
      </c>
      <c r="D21" s="14">
        <f t="shared" si="1"/>
        <v>0</v>
      </c>
      <c r="E21" s="14">
        <f t="shared" si="2"/>
        <v>6.8981364012592966E-3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3.9272177328698366E-2</v>
      </c>
      <c r="J21" s="14">
        <f t="shared" si="7"/>
        <v>0</v>
      </c>
      <c r="K21" s="14">
        <f t="shared" si="8"/>
        <v>3.8911240389727E-2</v>
      </c>
      <c r="L21" s="14">
        <f t="shared" si="9"/>
        <v>5.731529870772647</v>
      </c>
      <c r="M21" s="14">
        <f t="shared" si="10"/>
        <v>0</v>
      </c>
      <c r="N21" s="14">
        <f t="shared" si="11"/>
        <v>3.6373170333749489</v>
      </c>
      <c r="O21" s="19">
        <f t="shared" si="12"/>
        <v>1.2692125599946851E-2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2.1695641676321197E-3</v>
      </c>
      <c r="D22" s="14">
        <f t="shared" si="1"/>
        <v>0</v>
      </c>
      <c r="E22" s="14">
        <f t="shared" si="2"/>
        <v>2.1691346002121782E-3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1.4107089600709215E-3</v>
      </c>
      <c r="J22" s="14">
        <f t="shared" si="7"/>
        <v>0</v>
      </c>
      <c r="K22" s="14">
        <f t="shared" si="8"/>
        <v>1.3977436240885084E-3</v>
      </c>
      <c r="L22" s="14">
        <f t="shared" si="9"/>
        <v>5.9915213441645736E-2</v>
      </c>
      <c r="M22" s="14">
        <f t="shared" si="10"/>
        <v>0</v>
      </c>
      <c r="N22" s="14">
        <f t="shared" si="11"/>
        <v>3.8023116222582871E-2</v>
      </c>
      <c r="O22" s="19">
        <f t="shared" si="12"/>
        <v>2.0869509567095546E-3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0.11150657517936005</v>
      </c>
      <c r="D25" s="14">
        <f t="shared" ref="D25:O25" si="13">SUM(D15:D24)</f>
        <v>17.700332589453307</v>
      </c>
      <c r="E25" s="14">
        <f t="shared" si="13"/>
        <v>0.11498911177517716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0.34467996361854247</v>
      </c>
      <c r="J25" s="14">
        <f t="shared" si="13"/>
        <v>31.041889139138725</v>
      </c>
      <c r="K25" s="14">
        <f t="shared" si="13"/>
        <v>0.62680734917298142</v>
      </c>
      <c r="L25" s="14">
        <f t="shared" si="13"/>
        <v>13.860697783796146</v>
      </c>
      <c r="M25" s="14">
        <f t="shared" si="13"/>
        <v>158.89310475176751</v>
      </c>
      <c r="N25" s="14">
        <f t="shared" si="13"/>
        <v>66.853308022093387</v>
      </c>
      <c r="O25" s="14">
        <f t="shared" si="13"/>
        <v>0.21172798238862178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8.3920010530024874E-2</v>
      </c>
      <c r="D29" s="14">
        <f>(SUMIFS(MESKENOG2,KAYNAK,A29,SEBEP,B29,SÜRE,"Uzun",BİLDİRİM,"Bildirimli",İL,$B$10,İLÇE,$B$11)/VLOOKUP($B$11,ABONE2,4,FALSE))</f>
        <v>5.0599355807257884E-2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8.3913413136920037E-2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0.12441533891972949</v>
      </c>
      <c r="J29" s="14">
        <f>(SUMIFS(TICARETHANEOG2,KAYNAK,A29,SEBEP,B29,SÜRE,"Uzun",BİLDİRİM,"Bildirimli",İL,$B$10,İLÇE,$B$11)/VLOOKUP($B$11,ABONE2,10,FALSE))</f>
        <v>25.950778295910379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0.36177646897471621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0.11927103368724203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1.6067384064505118E-3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1.6064202769007724E-3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2.2274459916778373E-3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2.2069743093661785E-3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1.6816618305168474E-3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8.5526748936475383E-2</v>
      </c>
      <c r="D33" s="14">
        <f t="shared" ref="D33:O33" si="14">SUM(D28:D32)</f>
        <v>5.0599355807257884E-2</v>
      </c>
      <c r="E33" s="14">
        <f t="shared" si="14"/>
        <v>8.5519833413820814E-2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0.12664278491140732</v>
      </c>
      <c r="J33" s="14">
        <f t="shared" si="14"/>
        <v>25.950778295910379</v>
      </c>
      <c r="K33" s="14">
        <f t="shared" si="14"/>
        <v>0.36398344328408239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0.12095269551775888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0.23111958733985258</v>
      </c>
      <c r="D17" s="14">
        <f t="shared" si="1"/>
        <v>19.740839984801418</v>
      </c>
      <c r="E17" s="14">
        <f t="shared" si="2"/>
        <v>0.25040132949186972</v>
      </c>
      <c r="F17" s="14">
        <f t="shared" si="3"/>
        <v>6.0462067850745524E-2</v>
      </c>
      <c r="G17" s="14">
        <f t="shared" si="4"/>
        <v>3.8841708947445777</v>
      </c>
      <c r="H17" s="14">
        <f t="shared" si="5"/>
        <v>0.11561171439248349</v>
      </c>
      <c r="I17" s="14">
        <f t="shared" si="6"/>
        <v>0.70763166399928445</v>
      </c>
      <c r="J17" s="14">
        <f t="shared" si="7"/>
        <v>6.2464908303072946</v>
      </c>
      <c r="K17" s="14">
        <f t="shared" si="8"/>
        <v>0.83001104873550169</v>
      </c>
      <c r="L17" s="14">
        <f t="shared" si="9"/>
        <v>83.435058316014235</v>
      </c>
      <c r="M17" s="14">
        <f t="shared" si="10"/>
        <v>24.398290417842034</v>
      </c>
      <c r="N17" s="14">
        <f t="shared" si="11"/>
        <v>39.157482392385084</v>
      </c>
      <c r="O17" s="19">
        <f t="shared" si="12"/>
        <v>0.36552647699766827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4.0391574475412279E-2</v>
      </c>
      <c r="D21" s="14">
        <f t="shared" si="1"/>
        <v>0</v>
      </c>
      <c r="E21" s="14">
        <f t="shared" si="2"/>
        <v>4.0351654891313565E-2</v>
      </c>
      <c r="F21" s="14">
        <f t="shared" si="3"/>
        <v>2.1587019011616276E-2</v>
      </c>
      <c r="G21" s="14">
        <f t="shared" si="4"/>
        <v>0</v>
      </c>
      <c r="H21" s="14">
        <f t="shared" si="5"/>
        <v>2.1275667775871809E-2</v>
      </c>
      <c r="I21" s="14">
        <f t="shared" si="6"/>
        <v>0.25178651363855092</v>
      </c>
      <c r="J21" s="14">
        <f t="shared" si="7"/>
        <v>0</v>
      </c>
      <c r="K21" s="14">
        <f t="shared" si="8"/>
        <v>0.24622336828699615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7.3933311170807467E-2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4.4675480494074105E-3</v>
      </c>
      <c r="D22" s="14">
        <f t="shared" si="1"/>
        <v>0</v>
      </c>
      <c r="E22" s="14">
        <f t="shared" si="2"/>
        <v>4.46313270629713E-3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1.4171563940324546E-2</v>
      </c>
      <c r="J22" s="14">
        <f t="shared" si="7"/>
        <v>0</v>
      </c>
      <c r="K22" s="14">
        <f t="shared" si="8"/>
        <v>1.385844760649241E-2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5.9234174287033717E-3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0.27597870986467227</v>
      </c>
      <c r="D25" s="14">
        <f t="shared" ref="D25:O25" si="13">SUM(D15:D24)</f>
        <v>19.740839984801418</v>
      </c>
      <c r="E25" s="14">
        <f t="shared" si="13"/>
        <v>0.29521611708948042</v>
      </c>
      <c r="F25" s="14">
        <f t="shared" si="13"/>
        <v>8.20490868623618E-2</v>
      </c>
      <c r="G25" s="14">
        <f t="shared" si="13"/>
        <v>3.8841708947445777</v>
      </c>
      <c r="H25" s="14">
        <f t="shared" si="13"/>
        <v>0.1368873821683553</v>
      </c>
      <c r="I25" s="14">
        <f t="shared" si="13"/>
        <v>0.97358974157816003</v>
      </c>
      <c r="J25" s="14">
        <f t="shared" si="13"/>
        <v>6.2464908303072946</v>
      </c>
      <c r="K25" s="14">
        <f t="shared" si="13"/>
        <v>1.0900928646289902</v>
      </c>
      <c r="L25" s="14">
        <f t="shared" si="13"/>
        <v>83.435058316014235</v>
      </c>
      <c r="M25" s="14">
        <f t="shared" si="13"/>
        <v>24.398290417842034</v>
      </c>
      <c r="N25" s="14">
        <f t="shared" si="13"/>
        <v>39.157482392385084</v>
      </c>
      <c r="O25" s="14">
        <f t="shared" si="13"/>
        <v>0.44538320559717914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7.0357666022836274E-2</v>
      </c>
      <c r="D29" s="14">
        <f>(SUMIFS(MESKENOG2,KAYNAK,A29,SEBEP,B29,SÜRE,"Uzun",BİLDİRİM,"Bildirimli",İL,$B$10,İLÇE,$B$11)/VLOOKUP($B$11,ABONE2,4,FALSE))</f>
        <v>10.542285969444363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8.0707225999475177E-2</v>
      </c>
      <c r="F29" s="14">
        <f>(SUMIFS(TARIMSALAG2,KAYNAK,A29,SEBEP,B29,SÜRE,"Uzun",BİLDİRİM,"Bildirimli",İL,$B$10,İLÇE,$B$11)/VLOOKUP($B$11,ABONE2,6,FALSE))</f>
        <v>4.2598001209513042E-2</v>
      </c>
      <c r="G29" s="14">
        <f>(SUMIFS(TARIMSALOG2,KAYNAK,A29,SEBEP,B29,SÜRE,"Uzun",BİLDİRİM,"Bildirimli",İL,$B$10,İLÇE,$B$11)/VLOOKUP($B$11,ABONE2,7,FALSE))</f>
        <v>4.0968241432908927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0.10107241672030216</v>
      </c>
      <c r="I29" s="14">
        <f>(SUMIFS(TICARETHANEAG2,KAYNAK,A29,SEBEP,B29,SÜRE,"Uzun",BİLDİRİM,"Bildirimli",İL,$B$10,İLÇE,$B$11)/VLOOKUP($B$11,ABONE2,9,FALSE))</f>
        <v>0.27187982019844298</v>
      </c>
      <c r="J29" s="14">
        <f>(SUMIFS(TICARETHANEOG2,KAYNAK,A29,SEBEP,B29,SÜRE,"Uzun",BİLDİRİM,"Bildirimli",İL,$B$10,İLÇE,$B$11)/VLOOKUP($B$11,ABONE2,10,FALSE))</f>
        <v>0.79528885864063359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0.28344438144953299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3.1198505547058679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2.3398879160294008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0.11585551975545104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0.1451634868139893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0.14502001961581257</v>
      </c>
      <c r="F31" s="14">
        <f>(SUMIFS(TARIMSALAG2,KAYNAK,A31,SEBEP,B31,SÜRE,"Uzun",BİLDİRİM,"Bildirimli",İL,$B$10,İLÇE,$B$11)/VLOOKUP($B$11,ABONE2,6,FALSE))</f>
        <v>4.5822794228392819E-2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4.5161888542406388E-2</v>
      </c>
      <c r="I31" s="14">
        <f>(SUMIFS(TICARETHANEAG2,KAYNAK,A31,SEBEP,B31,SÜRE,"Uzun",BİLDİRİM,"Bildirimli",İL,$B$10,İLÇE,$B$11)/VLOOKUP($B$11,ABONE2,9,FALSE))</f>
        <v>8.4203507204534456E-2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8.2343056686672439E-2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0.13262490554126583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0.21552115283682557</v>
      </c>
      <c r="D33" s="14">
        <f t="shared" ref="D33:O33" si="14">SUM(D28:D32)</f>
        <v>10.542285969444363</v>
      </c>
      <c r="E33" s="14">
        <f t="shared" si="14"/>
        <v>0.22572724561528773</v>
      </c>
      <c r="F33" s="14">
        <f t="shared" si="14"/>
        <v>8.8420795437905861E-2</v>
      </c>
      <c r="G33" s="14">
        <f t="shared" si="14"/>
        <v>4.0968241432908927</v>
      </c>
      <c r="H33" s="14">
        <f t="shared" si="14"/>
        <v>0.14623430526270856</v>
      </c>
      <c r="I33" s="14">
        <f t="shared" si="14"/>
        <v>0.35608332740297743</v>
      </c>
      <c r="J33" s="14">
        <f t="shared" si="14"/>
        <v>0.79528885864063359</v>
      </c>
      <c r="K33" s="14">
        <f t="shared" si="14"/>
        <v>0.3657874381362054</v>
      </c>
      <c r="L33" s="14">
        <f t="shared" si="14"/>
        <v>0</v>
      </c>
      <c r="M33" s="14">
        <f t="shared" si="14"/>
        <v>3.1198505547058679</v>
      </c>
      <c r="N33" s="14">
        <f t="shared" si="14"/>
        <v>2.3398879160294008</v>
      </c>
      <c r="O33" s="14">
        <f t="shared" si="14"/>
        <v>0.24848042529671688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5.0283265854883484E-2</v>
      </c>
      <c r="D17" s="14">
        <f t="shared" si="1"/>
        <v>0</v>
      </c>
      <c r="E17" s="14">
        <f t="shared" si="2"/>
        <v>5.0282568435143199E-2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9.4065044794059721E-2</v>
      </c>
      <c r="J17" s="14">
        <f t="shared" si="7"/>
        <v>16.537623007446506</v>
      </c>
      <c r="K17" s="14">
        <f t="shared" si="8"/>
        <v>0.12203566460343707</v>
      </c>
      <c r="L17" s="14">
        <f t="shared" si="9"/>
        <v>0.84079392913408491</v>
      </c>
      <c r="M17" s="14">
        <f t="shared" si="10"/>
        <v>0</v>
      </c>
      <c r="N17" s="14">
        <f t="shared" si="11"/>
        <v>0.83278636790423644</v>
      </c>
      <c r="O17" s="19">
        <f t="shared" si="12"/>
        <v>5.9642682346316839E-2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1.8502820411053576E-3</v>
      </c>
      <c r="D20" s="14">
        <f t="shared" si="1"/>
        <v>0</v>
      </c>
      <c r="E20" s="14">
        <f t="shared" si="2"/>
        <v>1.8502563780304036E-3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2.0108530085988E-3</v>
      </c>
      <c r="J20" s="14">
        <f t="shared" si="7"/>
        <v>0</v>
      </c>
      <c r="K20" s="14">
        <f t="shared" si="8"/>
        <v>2.0074325320131483E-3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1.8691708101163218E-3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3.1613815627395681E-2</v>
      </c>
      <c r="D21" s="14">
        <f t="shared" si="1"/>
        <v>0</v>
      </c>
      <c r="E21" s="14">
        <f t="shared" si="2"/>
        <v>3.1613377149530143E-2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7.3880927994819282E-2</v>
      </c>
      <c r="J21" s="14">
        <f t="shared" si="7"/>
        <v>0</v>
      </c>
      <c r="K21" s="14">
        <f t="shared" si="8"/>
        <v>7.3755255962476854E-2</v>
      </c>
      <c r="L21" s="14">
        <f t="shared" si="9"/>
        <v>0.60623614735661169</v>
      </c>
      <c r="M21" s="14">
        <f t="shared" si="10"/>
        <v>0</v>
      </c>
      <c r="N21" s="14">
        <f t="shared" si="11"/>
        <v>0.6004624697627392</v>
      </c>
      <c r="O21" s="19">
        <f t="shared" si="12"/>
        <v>3.7156991173909151E-2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1.3025136710151104E-3</v>
      </c>
      <c r="D22" s="14">
        <f t="shared" si="1"/>
        <v>0</v>
      </c>
      <c r="E22" s="14">
        <f t="shared" si="2"/>
        <v>1.3024956053876949E-3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4.9867746636254244E-4</v>
      </c>
      <c r="J22" s="14">
        <f t="shared" si="7"/>
        <v>0</v>
      </c>
      <c r="K22" s="14">
        <f t="shared" si="8"/>
        <v>4.9782921211909885E-4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1.2006141856265441E-3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8.5049877194399631E-2</v>
      </c>
      <c r="D25" s="14">
        <f t="shared" ref="D25:O25" si="13">SUM(D15:D24)</f>
        <v>0</v>
      </c>
      <c r="E25" s="14">
        <f t="shared" si="13"/>
        <v>8.5048697568091441E-2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0.17045550326384032</v>
      </c>
      <c r="J25" s="14">
        <f t="shared" si="13"/>
        <v>16.537623007446506</v>
      </c>
      <c r="K25" s="14">
        <f t="shared" si="13"/>
        <v>0.19829618231004617</v>
      </c>
      <c r="L25" s="14">
        <f t="shared" si="13"/>
        <v>1.4470300764906967</v>
      </c>
      <c r="M25" s="14">
        <f t="shared" si="13"/>
        <v>0</v>
      </c>
      <c r="N25" s="14">
        <f t="shared" si="13"/>
        <v>1.4332488376669756</v>
      </c>
      <c r="O25" s="14">
        <f t="shared" si="13"/>
        <v>9.9869458515968859E-2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2.8106044236013546E-2</v>
      </c>
      <c r="D28" s="14">
        <f>(SUMIFS(MESKENOG2,KAYNAK,A28,SEBEP,B28,SÜRE,"Uzun",BİLDİRİM,"Bildirimli",İL,$B$10,İLÇE,$B$11)/VLOOKUP($B$11,ABONE2,4,FALSE))</f>
        <v>1.0204612519024798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2.8119808022025371E-2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4.0998321021091688E-2</v>
      </c>
      <c r="J28" s="14">
        <f>(SUMIFS(TICARETHANEOG2,KAYNAK,A28,SEBEP,B28,SÜRE,"Uzun",BİLDİRİM,"Bildirimli",İL,$B$10,İLÇE,$B$11)/VLOOKUP($B$11,ABONE2,10,FALSE))</f>
        <v>8.4411217634806839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5.5286996239345701E-2</v>
      </c>
      <c r="L28" s="14">
        <f>(SUMIFS(SANAYIAG2,KAYNAK,A28,SEBEP,B28,SÜRE,"Uzun",BİLDİRİM,"Bildirimli",İL,$B$10,İLÇE,$B$11)/VLOOKUP($B$11,ABONE2,12,FALSE))</f>
        <v>5.0407272936135887E-2</v>
      </c>
      <c r="M28" s="14">
        <f>(SUMIFS(SANAYIOG2,KAYNAK,A28,SEBEP,B28,SÜRE,"Uzun",BİLDİRİM,"Bildirimli",İL,$B$10,İLÇE,$B$11)/VLOOKUP($B$11,ABONE2,13,FALSE))</f>
        <v>63.927691568260258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0.65876236146303235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3.1805148391851931E-2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0.17566035027298418</v>
      </c>
      <c r="D29" s="14">
        <f>(SUMIFS(MESKENOG2,KAYNAK,A29,SEBEP,B29,SÜRE,"Uzun",BİLDİRİM,"Bildirimli",İL,$B$10,İLÇE,$B$11)/VLOOKUP($B$11,ABONE2,4,FALSE))</f>
        <v>0.30414298670630008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0.17566213230375344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0.5821928179093131</v>
      </c>
      <c r="J29" s="14">
        <f>(SUMIFS(TICARETHANEOG2,KAYNAK,A29,SEBEP,B29,SÜRE,"Uzun",BİLDİRİM,"Bildirimli",İL,$B$10,İLÇE,$B$11)/VLOOKUP($B$11,ABONE2,10,FALSE))</f>
        <v>144.72376927776034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0.82737875899577895</v>
      </c>
      <c r="L29" s="14">
        <f>(SUMIFS(SANAYIAG2,KAYNAK,A29,SEBEP,B29,SÜRE,"Uzun",BİLDİRİM,"Bildirimli",İL,$B$10,İLÇE,$B$11)/VLOOKUP($B$11,ABONE2,12,FALSE))</f>
        <v>11.77086973176378</v>
      </c>
      <c r="M29" s="14">
        <f>(SUMIFS(SANAYIOG2,KAYNAK,A29,SEBEP,B29,SÜRE,"Uzun",BİLDİRİM,"Bildirimli",İL,$B$10,İLÇE,$B$11)/VLOOKUP($B$11,ABONE2,13,FALSE))</f>
        <v>377.97209051687088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15.258500405907656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0.26407294128276632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7.6536106206114181E-3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7.6535044664259146E-3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9.0651121653959679E-3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9.0496923391951197E-3</v>
      </c>
      <c r="L31" s="14">
        <f>(SUMIFS(SANAYIAG2,KAYNAK,A31,SEBEP,B31,SÜRE,"Uzun",BİLDİRİM,"Bildirimli",İL,$B$10,İLÇE,$B$11)/VLOOKUP($B$11,ABONE2,12,FALSE))</f>
        <v>0.6735313233483704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0.66711673931648119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8.108573407658401E-3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0.21142000512960915</v>
      </c>
      <c r="D33" s="14">
        <f t="shared" ref="D33:O33" si="14">SUM(D28:D32)</f>
        <v>1.32460423860878</v>
      </c>
      <c r="E33" s="14">
        <f t="shared" si="14"/>
        <v>0.21143544479220472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0.63225625109580075</v>
      </c>
      <c r="J33" s="14">
        <f t="shared" si="14"/>
        <v>153.16489104124102</v>
      </c>
      <c r="K33" s="14">
        <f t="shared" si="14"/>
        <v>0.89171544757431986</v>
      </c>
      <c r="L33" s="14">
        <f t="shared" si="14"/>
        <v>12.494808328048286</v>
      </c>
      <c r="M33" s="14">
        <f t="shared" si="14"/>
        <v>441.89978208513116</v>
      </c>
      <c r="N33" s="14">
        <f t="shared" si="14"/>
        <v>16.584379506687171</v>
      </c>
      <c r="O33" s="14">
        <f t="shared" si="14"/>
        <v>0.30398666308227668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1.6880254261108094E-2</v>
      </c>
      <c r="D17" s="14">
        <f t="shared" si="1"/>
        <v>0.12640493627318392</v>
      </c>
      <c r="E17" s="14">
        <f t="shared" si="2"/>
        <v>1.7396252003110273E-2</v>
      </c>
      <c r="F17" s="14">
        <f t="shared" si="3"/>
        <v>1.7425777764455589E-2</v>
      </c>
      <c r="G17" s="14">
        <f t="shared" si="4"/>
        <v>1.2887900628476576</v>
      </c>
      <c r="H17" s="14">
        <f t="shared" si="5"/>
        <v>0.2941408835152125</v>
      </c>
      <c r="I17" s="14">
        <f t="shared" si="6"/>
        <v>4.2041068855573453E-2</v>
      </c>
      <c r="J17" s="14">
        <f t="shared" si="7"/>
        <v>9.4243686946825243</v>
      </c>
      <c r="K17" s="14">
        <f t="shared" si="8"/>
        <v>0.4973956236034302</v>
      </c>
      <c r="L17" s="14">
        <f t="shared" si="9"/>
        <v>9.2225674610345667</v>
      </c>
      <c r="M17" s="14">
        <f t="shared" si="10"/>
        <v>8.4406248492221376</v>
      </c>
      <c r="N17" s="14">
        <f t="shared" si="11"/>
        <v>8.7534018939471103</v>
      </c>
      <c r="O17" s="19">
        <f t="shared" si="12"/>
        <v>0.12391576006368947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2.7947511460114675E-3</v>
      </c>
      <c r="D21" s="14">
        <f t="shared" si="1"/>
        <v>0</v>
      </c>
      <c r="E21" s="14">
        <f t="shared" si="2"/>
        <v>2.7815843852931764E-3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3.0150255268114629E-2</v>
      </c>
      <c r="J21" s="14">
        <f t="shared" si="7"/>
        <v>0</v>
      </c>
      <c r="K21" s="14">
        <f t="shared" si="8"/>
        <v>2.8686966347638832E-2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7.3505164399069334E-3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1.9675005407119563E-2</v>
      </c>
      <c r="D25" s="14">
        <f t="shared" ref="D25:O25" si="13">SUM(D15:D24)</f>
        <v>0.12640493627318392</v>
      </c>
      <c r="E25" s="14">
        <f t="shared" si="13"/>
        <v>2.0177836388403449E-2</v>
      </c>
      <c r="F25" s="14">
        <f t="shared" si="13"/>
        <v>1.7425777764455589E-2</v>
      </c>
      <c r="G25" s="14">
        <f t="shared" si="13"/>
        <v>1.2887900628476576</v>
      </c>
      <c r="H25" s="14">
        <f t="shared" si="13"/>
        <v>0.2941408835152125</v>
      </c>
      <c r="I25" s="14">
        <f t="shared" si="13"/>
        <v>7.2191324123688089E-2</v>
      </c>
      <c r="J25" s="14">
        <f t="shared" si="13"/>
        <v>9.4243686946825243</v>
      </c>
      <c r="K25" s="14">
        <f t="shared" si="13"/>
        <v>0.52608258995106905</v>
      </c>
      <c r="L25" s="14">
        <f t="shared" si="13"/>
        <v>9.2225674610345667</v>
      </c>
      <c r="M25" s="14">
        <f t="shared" si="13"/>
        <v>8.4406248492221376</v>
      </c>
      <c r="N25" s="14">
        <f t="shared" si="13"/>
        <v>8.7534018939471103</v>
      </c>
      <c r="O25" s="14">
        <f t="shared" si="13"/>
        <v>0.1312662765035964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4.576478545777439E-2</v>
      </c>
      <c r="D29" s="14">
        <f>(SUMIFS(MESKENOG2,KAYNAK,A29,SEBEP,B29,SÜRE,"Uzun",BİLDİRİM,"Bildirimli",İL,$B$10,İLÇE,$B$11)/VLOOKUP($B$11,ABONE2,4,FALSE))</f>
        <v>0.12591168190179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4.6142377219136776E-2</v>
      </c>
      <c r="F29" s="14">
        <f>(SUMIFS(TARIMSALAG2,KAYNAK,A29,SEBEP,B29,SÜRE,"Uzun",BİLDİRİM,"Bildirimli",İL,$B$10,İLÇE,$B$11)/VLOOKUP($B$11,ABONE2,6,FALSE))</f>
        <v>6.9116184018040205E-2</v>
      </c>
      <c r="G29" s="14">
        <f>(SUMIFS(TARIMSALOG2,KAYNAK,A29,SEBEP,B29,SÜRE,"Uzun",BİLDİRİM,"Bildirimli",İL,$B$10,İLÇE,$B$11)/VLOOKUP($B$11,ABONE2,7,FALSE))</f>
        <v>9.1086140292972878E-2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7.3897991125009277E-2</v>
      </c>
      <c r="I29" s="14">
        <f>(SUMIFS(TICARETHANEAG2,KAYNAK,A29,SEBEP,B29,SÜRE,"Uzun",BİLDİRİM,"Bildirimli",İL,$B$10,İLÇE,$B$11)/VLOOKUP($B$11,ABONE2,9,FALSE))</f>
        <v>0.14757366887530896</v>
      </c>
      <c r="J29" s="14">
        <f>(SUMIFS(TICARETHANEOG2,KAYNAK,A29,SEBEP,B29,SÜRE,"Uzun",BİLDİRİM,"Bildirimli",İL,$B$10,İLÇE,$B$11)/VLOOKUP($B$11,ABONE2,10,FALSE))</f>
        <v>0.66455306814010451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0.17266434291210342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14.853760250841043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8.9122561505046267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7.7291651946142848E-2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3.759738311865813E-2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3.7420252590287549E-2</v>
      </c>
      <c r="F31" s="14">
        <f>(SUMIFS(TARIMSALAG2,KAYNAK,A31,SEBEP,B31,SÜRE,"Uzun",BİLDİRİM,"Bildirimli",İL,$B$10,İLÇE,$B$11)/VLOOKUP($B$11,ABONE2,6,FALSE))</f>
        <v>4.8472635049142026E-6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3.7922464267237934E-6</v>
      </c>
      <c r="I31" s="14">
        <f>(SUMIFS(TICARETHANEAG2,KAYNAK,A31,SEBEP,B31,SÜRE,"Uzun",BİLDİRİM,"Bildirimli",İL,$B$10,İLÇE,$B$11)/VLOOKUP($B$11,ABONE2,9,FALSE))</f>
        <v>7.6207618349639877E-2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7.2509017372791515E-2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4.2046395815206264E-2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8.3362168576432527E-2</v>
      </c>
      <c r="D33" s="14">
        <f t="shared" ref="D33:O33" si="14">SUM(D28:D32)</f>
        <v>0.12591168190179</v>
      </c>
      <c r="E33" s="14">
        <f t="shared" si="14"/>
        <v>8.3562629809424332E-2</v>
      </c>
      <c r="F33" s="14">
        <f t="shared" si="14"/>
        <v>6.912103128154512E-2</v>
      </c>
      <c r="G33" s="14">
        <f t="shared" si="14"/>
        <v>9.1086140292972878E-2</v>
      </c>
      <c r="H33" s="14">
        <f t="shared" si="14"/>
        <v>7.3901783371436006E-2</v>
      </c>
      <c r="I33" s="14">
        <f t="shared" si="14"/>
        <v>0.22378128722494883</v>
      </c>
      <c r="J33" s="14">
        <f t="shared" si="14"/>
        <v>0.66455306814010451</v>
      </c>
      <c r="K33" s="14">
        <f t="shared" si="14"/>
        <v>0.24517336028489495</v>
      </c>
      <c r="L33" s="14">
        <f t="shared" si="14"/>
        <v>0</v>
      </c>
      <c r="M33" s="14">
        <f t="shared" si="14"/>
        <v>14.853760250841043</v>
      </c>
      <c r="N33" s="14">
        <f t="shared" si="14"/>
        <v>8.9122561505046267</v>
      </c>
      <c r="O33" s="14">
        <f t="shared" si="14"/>
        <v>0.11933804776134911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0.11418769788943831</v>
      </c>
      <c r="D17" s="14">
        <f t="shared" si="1"/>
        <v>7.3033385351717364</v>
      </c>
      <c r="E17" s="14">
        <f t="shared" si="2"/>
        <v>0.12393043721780231</v>
      </c>
      <c r="F17" s="14">
        <f t="shared" si="3"/>
        <v>0.21474913982050062</v>
      </c>
      <c r="G17" s="14">
        <f t="shared" si="4"/>
        <v>3.275591158960153</v>
      </c>
      <c r="H17" s="14">
        <f t="shared" si="5"/>
        <v>0.28085471833531978</v>
      </c>
      <c r="I17" s="14">
        <f t="shared" si="6"/>
        <v>0.27696835450501883</v>
      </c>
      <c r="J17" s="14">
        <f t="shared" si="7"/>
        <v>4.8849525230902797</v>
      </c>
      <c r="K17" s="14">
        <f t="shared" si="8"/>
        <v>0.42210171414549946</v>
      </c>
      <c r="L17" s="14">
        <f t="shared" si="9"/>
        <v>9.3245158025782722</v>
      </c>
      <c r="M17" s="14">
        <f t="shared" si="10"/>
        <v>42.713351063202872</v>
      </c>
      <c r="N17" s="14">
        <f t="shared" si="11"/>
        <v>22.441558226395077</v>
      </c>
      <c r="O17" s="19">
        <f t="shared" si="12"/>
        <v>0.17786936259388872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5.1591737386198974E-3</v>
      </c>
      <c r="D18" s="14">
        <f t="shared" si="1"/>
        <v>0</v>
      </c>
      <c r="E18" s="14">
        <f t="shared" si="2"/>
        <v>5.1521820248524733E-3</v>
      </c>
      <c r="F18" s="14">
        <f t="shared" si="3"/>
        <v>2.6311330957009209E-2</v>
      </c>
      <c r="G18" s="14">
        <f t="shared" si="4"/>
        <v>1.8912524102366681E-2</v>
      </c>
      <c r="H18" s="14">
        <f t="shared" si="5"/>
        <v>2.6151537539254501E-2</v>
      </c>
      <c r="I18" s="14">
        <f t="shared" si="6"/>
        <v>2.1177874608333029E-2</v>
      </c>
      <c r="J18" s="14">
        <f t="shared" si="7"/>
        <v>7.1175871996340276E-2</v>
      </c>
      <c r="K18" s="14">
        <f t="shared" si="8"/>
        <v>2.2752614683545856E-2</v>
      </c>
      <c r="L18" s="14">
        <f t="shared" si="9"/>
        <v>1.176839015788461</v>
      </c>
      <c r="M18" s="14">
        <f t="shared" si="10"/>
        <v>0</v>
      </c>
      <c r="N18" s="14">
        <f t="shared" si="11"/>
        <v>0.7145094024429941</v>
      </c>
      <c r="O18" s="19">
        <f t="shared" si="12"/>
        <v>8.4585903727208995E-3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4.1309330807167491E-2</v>
      </c>
      <c r="D21" s="14">
        <f t="shared" si="1"/>
        <v>0</v>
      </c>
      <c r="E21" s="14">
        <f t="shared" si="2"/>
        <v>4.1253348389912278E-2</v>
      </c>
      <c r="F21" s="14">
        <f t="shared" si="3"/>
        <v>8.9470640790584519E-3</v>
      </c>
      <c r="G21" s="14">
        <f t="shared" si="4"/>
        <v>0</v>
      </c>
      <c r="H21" s="14">
        <f t="shared" si="5"/>
        <v>8.7538326599728104E-3</v>
      </c>
      <c r="I21" s="14">
        <f t="shared" si="6"/>
        <v>9.6300634393980816E-2</v>
      </c>
      <c r="J21" s="14">
        <f t="shared" si="7"/>
        <v>0</v>
      </c>
      <c r="K21" s="14">
        <f t="shared" si="8"/>
        <v>9.3267543546926304E-2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4.6232735521297648E-2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0.16065620243522571</v>
      </c>
      <c r="D25" s="14">
        <f t="shared" ref="D25:O25" si="13">SUM(D15:D24)</f>
        <v>7.3033385351717364</v>
      </c>
      <c r="E25" s="14">
        <f t="shared" si="13"/>
        <v>0.17033596763256709</v>
      </c>
      <c r="F25" s="14">
        <f t="shared" si="13"/>
        <v>0.25000753485656829</v>
      </c>
      <c r="G25" s="14">
        <f t="shared" si="13"/>
        <v>3.2945036830625196</v>
      </c>
      <c r="H25" s="14">
        <f t="shared" si="13"/>
        <v>0.31576008853454707</v>
      </c>
      <c r="I25" s="14">
        <f t="shared" si="13"/>
        <v>0.39444686350733271</v>
      </c>
      <c r="J25" s="14">
        <f t="shared" si="13"/>
        <v>4.95612839508662</v>
      </c>
      <c r="K25" s="14">
        <f t="shared" si="13"/>
        <v>0.53812187237597164</v>
      </c>
      <c r="L25" s="14">
        <f t="shared" si="13"/>
        <v>10.501354818366734</v>
      </c>
      <c r="M25" s="14">
        <f t="shared" si="13"/>
        <v>42.713351063202872</v>
      </c>
      <c r="N25" s="14">
        <f t="shared" si="13"/>
        <v>23.156067628838073</v>
      </c>
      <c r="O25" s="14">
        <f t="shared" si="13"/>
        <v>0.23256068848790726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1.0418519466002845</v>
      </c>
      <c r="D29" s="14">
        <f>(SUMIFS(MESKENOG2,KAYNAK,A29,SEBEP,B29,SÜRE,"Uzun",BİLDİRİM,"Bildirimli",İL,$B$10,İLÇE,$B$11)/VLOOKUP($B$11,ABONE2,4,FALSE))</f>
        <v>66.75404646789309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1.1309051319355536</v>
      </c>
      <c r="F29" s="14">
        <f>(SUMIFS(TARIMSALAG2,KAYNAK,A29,SEBEP,B29,SÜRE,"Uzun",BİLDİRİM,"Bildirimli",İL,$B$10,İLÇE,$B$11)/VLOOKUP($B$11,ABONE2,6,FALSE))</f>
        <v>0.92948384253017369</v>
      </c>
      <c r="G29" s="14">
        <f>(SUMIFS(TARIMSALOG2,KAYNAK,A29,SEBEP,B29,SÜRE,"Uzun",BİLDİRİM,"Bildirimli",İL,$B$10,İLÇE,$B$11)/VLOOKUP($B$11,ABONE2,7,FALSE))</f>
        <v>14.375218378615831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1.2198738902708484</v>
      </c>
      <c r="I29" s="14">
        <f>(SUMIFS(TICARETHANEAG2,KAYNAK,A29,SEBEP,B29,SÜRE,"Uzun",BİLDİRİM,"Bildirimli",İL,$B$10,İLÇE,$B$11)/VLOOKUP($B$11,ABONE2,9,FALSE))</f>
        <v>2.589931624435077</v>
      </c>
      <c r="J29" s="14">
        <f>(SUMIFS(TICARETHANEOG2,KAYNAK,A29,SEBEP,B29,SÜRE,"Uzun",BİLDİRİM,"Bildirimli",İL,$B$10,İLÇE,$B$11)/VLOOKUP($B$11,ABONE2,10,FALSE))</f>
        <v>41.552894465793088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3.8171115564463531</v>
      </c>
      <c r="L29" s="14">
        <f>(SUMIFS(SANAYIAG2,KAYNAK,A29,SEBEP,B29,SÜRE,"Uzun",BİLDİRİM,"Bildirimli",İL,$B$10,İLÇE,$B$11)/VLOOKUP($B$11,ABONE2,12,FALSE))</f>
        <v>71.414553610622647</v>
      </c>
      <c r="M29" s="14">
        <f>(SUMIFS(SANAYIOG2,KAYNAK,A29,SEBEP,B29,SÜRE,"Uzun",BİLDİRİM,"Bildirimli",İL,$B$10,İLÇE,$B$11)/VLOOKUP($B$11,ABONE2,13,FALSE))</f>
        <v>334.28657666473941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174.68570552473994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1.5510243676838407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1.3255159013121863E-3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1.3237195617730136E-3</v>
      </c>
      <c r="F31" s="14">
        <f>(SUMIFS(TARIMSALAG2,KAYNAK,A31,SEBEP,B31,SÜRE,"Uzun",BİLDİRİM,"Bildirimli",İL,$B$10,İLÇE,$B$11)/VLOOKUP($B$11,ABONE2,6,FALSE))</f>
        <v>7.0094301208579318E-4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6.8580461453697896E-4</v>
      </c>
      <c r="I31" s="14">
        <f>(SUMIFS(TICARETHANEAG2,KAYNAK,A31,SEBEP,B31,SÜRE,"Uzun",BİLDİRİM,"Bildirimli",İL,$B$10,İLÇE,$B$11)/VLOOKUP($B$11,ABONE2,9,FALSE))</f>
        <v>2.4017618231335866E-3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2.3261157814600877E-3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1.4189484015782606E-3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1.0431774625015966</v>
      </c>
      <c r="D33" s="14">
        <f t="shared" ref="D33:O33" si="14">SUM(D28:D32)</f>
        <v>66.75404646789309</v>
      </c>
      <c r="E33" s="14">
        <f t="shared" si="14"/>
        <v>1.1322288514973267</v>
      </c>
      <c r="F33" s="14">
        <f t="shared" si="14"/>
        <v>0.93018478554225947</v>
      </c>
      <c r="G33" s="14">
        <f t="shared" si="14"/>
        <v>14.375218378615831</v>
      </c>
      <c r="H33" s="14">
        <f t="shared" si="14"/>
        <v>1.2205596948853854</v>
      </c>
      <c r="I33" s="14">
        <f t="shared" si="14"/>
        <v>2.5923333862582107</v>
      </c>
      <c r="J33" s="14">
        <f t="shared" si="14"/>
        <v>41.552894465793088</v>
      </c>
      <c r="K33" s="14">
        <f t="shared" si="14"/>
        <v>3.8194376722278132</v>
      </c>
      <c r="L33" s="14">
        <f t="shared" si="14"/>
        <v>71.414553610622647</v>
      </c>
      <c r="M33" s="14">
        <f t="shared" si="14"/>
        <v>334.28657666473941</v>
      </c>
      <c r="N33" s="14">
        <f t="shared" si="14"/>
        <v>174.68570552473994</v>
      </c>
      <c r="O33" s="14">
        <f t="shared" si="14"/>
        <v>1.552443316085419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5.4627162846873654E-2</v>
      </c>
      <c r="D17" s="14">
        <f t="shared" si="1"/>
        <v>0.70052560959320453</v>
      </c>
      <c r="E17" s="14">
        <f t="shared" si="2"/>
        <v>5.4966679568657084E-2</v>
      </c>
      <c r="F17" s="14">
        <f t="shared" si="3"/>
        <v>0.12196017163607395</v>
      </c>
      <c r="G17" s="14">
        <f t="shared" si="4"/>
        <v>1.0537946921656105</v>
      </c>
      <c r="H17" s="14">
        <f t="shared" si="5"/>
        <v>0.2313784494643632</v>
      </c>
      <c r="I17" s="14">
        <f t="shared" si="6"/>
        <v>0.14891903666035605</v>
      </c>
      <c r="J17" s="14">
        <f t="shared" si="7"/>
        <v>1.4448506216909778</v>
      </c>
      <c r="K17" s="14">
        <f t="shared" si="8"/>
        <v>0.18206074473786013</v>
      </c>
      <c r="L17" s="14">
        <f t="shared" si="9"/>
        <v>5.1063928036175552</v>
      </c>
      <c r="M17" s="14">
        <f t="shared" si="10"/>
        <v>21.565543809754217</v>
      </c>
      <c r="N17" s="14">
        <f t="shared" si="11"/>
        <v>14.180027332641613</v>
      </c>
      <c r="O17" s="19">
        <f t="shared" si="12"/>
        <v>0.10453036782608773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1.3830209345573446E-2</v>
      </c>
      <c r="D21" s="14">
        <f t="shared" si="1"/>
        <v>0</v>
      </c>
      <c r="E21" s="14">
        <f t="shared" si="2"/>
        <v>1.3822939491678858E-2</v>
      </c>
      <c r="F21" s="14">
        <f t="shared" si="3"/>
        <v>1.6578398233675965E-2</v>
      </c>
      <c r="G21" s="14">
        <f t="shared" si="4"/>
        <v>0</v>
      </c>
      <c r="H21" s="14">
        <f t="shared" si="5"/>
        <v>1.4631722355163178E-2</v>
      </c>
      <c r="I21" s="14">
        <f t="shared" si="6"/>
        <v>4.8071913818656491E-2</v>
      </c>
      <c r="J21" s="14">
        <f t="shared" si="7"/>
        <v>0</v>
      </c>
      <c r="K21" s="14">
        <f t="shared" si="8"/>
        <v>4.684253924911299E-2</v>
      </c>
      <c r="L21" s="14">
        <f t="shared" si="9"/>
        <v>0.62919168681245929</v>
      </c>
      <c r="M21" s="14">
        <f t="shared" si="10"/>
        <v>0</v>
      </c>
      <c r="N21" s="14">
        <f t="shared" si="11"/>
        <v>0.28232960305687277</v>
      </c>
      <c r="O21" s="19">
        <f t="shared" si="12"/>
        <v>2.0004278241753441E-2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2.1940082460241878E-4</v>
      </c>
      <c r="D22" s="14">
        <f t="shared" si="1"/>
        <v>0</v>
      </c>
      <c r="E22" s="14">
        <f t="shared" si="2"/>
        <v>2.1928549648992551E-4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3.5182918202400075E-4</v>
      </c>
      <c r="J22" s="14">
        <f t="shared" si="7"/>
        <v>0</v>
      </c>
      <c r="K22" s="14">
        <f t="shared" si="8"/>
        <v>3.4283162368182102E-4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2.2200766906899696E-4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6.8676773017049525E-2</v>
      </c>
      <c r="D25" s="14">
        <f t="shared" ref="D25:O25" si="13">SUM(D15:D24)</f>
        <v>0.70052560959320453</v>
      </c>
      <c r="E25" s="14">
        <f t="shared" si="13"/>
        <v>6.9008904556825873E-2</v>
      </c>
      <c r="F25" s="14">
        <f t="shared" si="13"/>
        <v>0.13853856986974991</v>
      </c>
      <c r="G25" s="14">
        <f t="shared" si="13"/>
        <v>1.0537946921656105</v>
      </c>
      <c r="H25" s="14">
        <f t="shared" si="13"/>
        <v>0.24601017181952639</v>
      </c>
      <c r="I25" s="14">
        <f t="shared" si="13"/>
        <v>0.19734277966103655</v>
      </c>
      <c r="J25" s="14">
        <f t="shared" si="13"/>
        <v>1.4448506216909778</v>
      </c>
      <c r="K25" s="14">
        <f t="shared" si="13"/>
        <v>0.22924611561065494</v>
      </c>
      <c r="L25" s="14">
        <f t="shared" si="13"/>
        <v>5.7355844904300142</v>
      </c>
      <c r="M25" s="14">
        <f t="shared" si="13"/>
        <v>21.565543809754217</v>
      </c>
      <c r="N25" s="14">
        <f t="shared" si="13"/>
        <v>14.462356935698486</v>
      </c>
      <c r="O25" s="14">
        <f t="shared" si="13"/>
        <v>0.12475665373691015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0.25426836911987383</v>
      </c>
      <c r="D28" s="14">
        <f>(SUMIFS(MESKENOG2,KAYNAK,A28,SEBEP,B28,SÜRE,"Uzun",BİLDİRİM,"Bildirimli",İL,$B$10,İLÇE,$B$11)/VLOOKUP($B$11,ABONE2,4,FALSE))</f>
        <v>1.3381210193706863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0.25483809660654472</v>
      </c>
      <c r="F28" s="14">
        <f>(SUMIFS(TARIMSALAG2,KAYNAK,A28,SEBEP,B28,SÜRE,"Uzun",BİLDİRİM,"Bildirimli",İL,$B$10,İLÇE,$B$11)/VLOOKUP($B$11,ABONE2,6,FALSE))</f>
        <v>0.41778528889235672</v>
      </c>
      <c r="G28" s="14">
        <f>(SUMIFS(TARIMSALOG2,KAYNAK,A28,SEBEP,B28,SÜRE,"Uzun",BİLDİRİM,"Bildirimli",İL,$B$10,İLÇE,$B$11)/VLOOKUP($B$11,ABONE2,7,FALSE))</f>
        <v>2.3312120321650931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0.64246451507139879</v>
      </c>
      <c r="I28" s="14">
        <f>(SUMIFS(TICARETHANEAG2,KAYNAK,A28,SEBEP,B28,SÜRE,"Uzun",BİLDİRİM,"Bildirimli",İL,$B$10,İLÇE,$B$11)/VLOOKUP($B$11,ABONE2,9,FALSE))</f>
        <v>0.6055109387065476</v>
      </c>
      <c r="J28" s="14">
        <f>(SUMIFS(TICARETHANEOG2,KAYNAK,A28,SEBEP,B28,SÜRE,"Uzun",BİLDİRİM,"Bildirimli",İL,$B$10,İLÇE,$B$11)/VLOOKUP($B$11,ABONE2,10,FALSE))</f>
        <v>11.079357643563906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0.87336548747326237</v>
      </c>
      <c r="L28" s="14">
        <f>(SUMIFS(SANAYIAG2,KAYNAK,A28,SEBEP,B28,SÜRE,"Uzun",BİLDİRİM,"Bildirimli",İL,$B$10,İLÇE,$B$11)/VLOOKUP($B$11,ABONE2,12,FALSE))</f>
        <v>20.017741243019071</v>
      </c>
      <c r="M28" s="14">
        <f>(SUMIFS(SANAYIOG2,KAYNAK,A28,SEBEP,B28,SÜRE,"Uzun",BİLDİRİM,"Bildirimli",İL,$B$10,İLÇE,$B$11)/VLOOKUP($B$11,ABONE2,13,FALSE))</f>
        <v>90.493429301898288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58.869723121631978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0.44670036182485107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0.88067473233749483</v>
      </c>
      <c r="D29" s="14">
        <f>(SUMIFS(MESKENOG2,KAYNAK,A29,SEBEP,B29,SÜRE,"Uzun",BİLDİRİM,"Bildirimli",İL,$B$10,İLÇE,$B$11)/VLOOKUP($B$11,ABONE2,4,FALSE))</f>
        <v>1.5451399175634613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0.88102400867120256</v>
      </c>
      <c r="F29" s="14">
        <f>(SUMIFS(TARIMSALAG2,KAYNAK,A29,SEBEP,B29,SÜRE,"Uzun",BİLDİRİM,"Bildirimli",İL,$B$10,İLÇE,$B$11)/VLOOKUP($B$11,ABONE2,6,FALSE))</f>
        <v>0.62761251382357752</v>
      </c>
      <c r="G29" s="14">
        <f>(SUMIFS(TARIMSALOG2,KAYNAK,A29,SEBEP,B29,SÜRE,"Uzun",BİLDİRİM,"Bildirimli",İL,$B$10,İLÇE,$B$11)/VLOOKUP($B$11,ABONE2,7,FALSE))</f>
        <v>2.6445459317334481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0.86444574571180099</v>
      </c>
      <c r="I29" s="14">
        <f>(SUMIFS(TICARETHANEAG2,KAYNAK,A29,SEBEP,B29,SÜRE,"Uzun",BİLDİRİM,"Bildirimli",İL,$B$10,İLÇE,$B$11)/VLOOKUP($B$11,ABONE2,9,FALSE))</f>
        <v>3.060202095687421</v>
      </c>
      <c r="J29" s="14">
        <f>(SUMIFS(TICARETHANEOG2,KAYNAK,A29,SEBEP,B29,SÜRE,"Uzun",BİLDİRİM,"Bildirimli",İL,$B$10,İLÇE,$B$11)/VLOOKUP($B$11,ABONE2,10,FALSE))</f>
        <v>22.825562004275703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3.5656746034215057</v>
      </c>
      <c r="L29" s="14">
        <f>(SUMIFS(SANAYIAG2,KAYNAK,A29,SEBEP,B29,SÜRE,"Uzun",BİLDİRİM,"Bildirimli",İL,$B$10,İLÇE,$B$11)/VLOOKUP($B$11,ABONE2,12,FALSE))</f>
        <v>94.719428862883802</v>
      </c>
      <c r="M29" s="14">
        <f>(SUMIFS(SANAYIOG2,KAYNAK,A29,SEBEP,B29,SÜRE,"Uzun",BİLDİRİM,"Bildirimli",İL,$B$10,İLÇE,$B$11)/VLOOKUP($B$11,ABONE2,13,FALSE))</f>
        <v>174.25083821977029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138.56366735450072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1.4705621239280782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2.2012282574713816E-2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2.2000711811451596E-2</v>
      </c>
      <c r="F31" s="14">
        <f>(SUMIFS(TARIMSALAG2,KAYNAK,A31,SEBEP,B31,SÜRE,"Uzun",BİLDİRİM,"Bildirimli",İL,$B$10,İLÇE,$B$11)/VLOOKUP($B$11,ABONE2,6,FALSE))</f>
        <v>8.150111272023397E-2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7.193105366096067E-2</v>
      </c>
      <c r="I31" s="14">
        <f>(SUMIFS(TICARETHANEAG2,KAYNAK,A31,SEBEP,B31,SÜRE,"Uzun",BİLDİRİM,"Bildirimli",İL,$B$10,İLÇE,$B$11)/VLOOKUP($B$11,ABONE2,9,FALSE))</f>
        <v>6.4230906578743308E-2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6.2588287493002104E-2</v>
      </c>
      <c r="L31" s="14">
        <f>(SUMIFS(SANAYIAG2,KAYNAK,A31,SEBEP,B31,SÜRE,"Uzun",BİLDİRİM,"Bildirimli",İL,$B$10,İLÇE,$B$11)/VLOOKUP($B$11,ABONE2,12,FALSE))</f>
        <v>2.284270860281048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1.0249933347414959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3.4418586423172949E-2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1.1569553840320823</v>
      </c>
      <c r="D33" s="14">
        <f t="shared" ref="D33:O33" si="14">SUM(D28:D32)</f>
        <v>2.8832609369341475</v>
      </c>
      <c r="E33" s="14">
        <f t="shared" si="14"/>
        <v>1.1578628170891989</v>
      </c>
      <c r="F33" s="14">
        <f t="shared" si="14"/>
        <v>1.1268989154361684</v>
      </c>
      <c r="G33" s="14">
        <f t="shared" si="14"/>
        <v>4.9757579638985412</v>
      </c>
      <c r="H33" s="14">
        <f t="shared" si="14"/>
        <v>1.5788413144441606</v>
      </c>
      <c r="I33" s="14">
        <f t="shared" si="14"/>
        <v>3.7299439409727122</v>
      </c>
      <c r="J33" s="14">
        <f t="shared" si="14"/>
        <v>33.904919647839606</v>
      </c>
      <c r="K33" s="14">
        <f t="shared" si="14"/>
        <v>4.5016283783877693</v>
      </c>
      <c r="L33" s="14">
        <f t="shared" si="14"/>
        <v>117.02144096618393</v>
      </c>
      <c r="M33" s="14">
        <f t="shared" si="14"/>
        <v>264.74426752166858</v>
      </c>
      <c r="N33" s="14">
        <f t="shared" si="14"/>
        <v>198.45838381087421</v>
      </c>
      <c r="O33" s="14">
        <f t="shared" si="14"/>
        <v>1.9516810721761022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4.4413106032250495E-2</v>
      </c>
      <c r="D17" s="14">
        <f t="shared" si="1"/>
        <v>0.19030614657906941</v>
      </c>
      <c r="E17" s="14">
        <f t="shared" si="2"/>
        <v>4.4470745376634618E-2</v>
      </c>
      <c r="F17" s="14">
        <f t="shared" si="3"/>
        <v>3.5352738142061288E-2</v>
      </c>
      <c r="G17" s="14">
        <f t="shared" si="4"/>
        <v>9.3883770899379992E-2</v>
      </c>
      <c r="H17" s="14">
        <f t="shared" si="5"/>
        <v>4.482184905782035E-2</v>
      </c>
      <c r="I17" s="14">
        <f t="shared" si="6"/>
        <v>0.15394235885965665</v>
      </c>
      <c r="J17" s="14">
        <f t="shared" si="7"/>
        <v>5.2968600281570897</v>
      </c>
      <c r="K17" s="14">
        <f t="shared" si="8"/>
        <v>0.3175483151443606</v>
      </c>
      <c r="L17" s="14">
        <f t="shared" si="9"/>
        <v>2.0518113250159749</v>
      </c>
      <c r="M17" s="14">
        <f t="shared" si="10"/>
        <v>226.86456971077118</v>
      </c>
      <c r="N17" s="14">
        <f t="shared" si="11"/>
        <v>188.9443454047402</v>
      </c>
      <c r="O17" s="19">
        <f t="shared" si="12"/>
        <v>0.30847107840652982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1.9662172833208535E-2</v>
      </c>
      <c r="D21" s="14">
        <f t="shared" si="1"/>
        <v>0</v>
      </c>
      <c r="E21" s="14">
        <f t="shared" si="2"/>
        <v>1.9654404712487864E-2</v>
      </c>
      <c r="F21" s="14">
        <f t="shared" si="3"/>
        <v>2.7284435672511697E-3</v>
      </c>
      <c r="G21" s="14">
        <f t="shared" si="4"/>
        <v>0</v>
      </c>
      <c r="H21" s="14">
        <f t="shared" si="5"/>
        <v>2.2870378112172453E-3</v>
      </c>
      <c r="I21" s="14">
        <f t="shared" si="6"/>
        <v>6.1285360719599336E-2</v>
      </c>
      <c r="J21" s="14">
        <f t="shared" si="7"/>
        <v>0</v>
      </c>
      <c r="K21" s="14">
        <f t="shared" si="8"/>
        <v>5.9335757266555371E-2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2.5084845944881411E-2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1.4381554646834133E-4</v>
      </c>
      <c r="D22" s="14">
        <f t="shared" si="1"/>
        <v>0</v>
      </c>
      <c r="E22" s="14">
        <f t="shared" si="2"/>
        <v>1.4375872789920596E-4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1.121805600205617E-4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6.4219094411927358E-2</v>
      </c>
      <c r="D25" s="14">
        <f t="shared" ref="D25:O25" si="13">SUM(D15:D24)</f>
        <v>0.19030614657906941</v>
      </c>
      <c r="E25" s="14">
        <f t="shared" si="13"/>
        <v>6.4268908817021686E-2</v>
      </c>
      <c r="F25" s="14">
        <f t="shared" si="13"/>
        <v>3.8081181709312455E-2</v>
      </c>
      <c r="G25" s="14">
        <f t="shared" si="13"/>
        <v>9.3883770899379992E-2</v>
      </c>
      <c r="H25" s="14">
        <f t="shared" si="13"/>
        <v>4.7108886869037594E-2</v>
      </c>
      <c r="I25" s="14">
        <f t="shared" si="13"/>
        <v>0.21522771957925599</v>
      </c>
      <c r="J25" s="14">
        <f t="shared" si="13"/>
        <v>5.2968600281570897</v>
      </c>
      <c r="K25" s="14">
        <f t="shared" si="13"/>
        <v>0.37688407241091598</v>
      </c>
      <c r="L25" s="14">
        <f t="shared" si="13"/>
        <v>2.0518113250159749</v>
      </c>
      <c r="M25" s="14">
        <f t="shared" si="13"/>
        <v>226.86456971077118</v>
      </c>
      <c r="N25" s="14">
        <f t="shared" si="13"/>
        <v>188.9443454047402</v>
      </c>
      <c r="O25" s="14">
        <f t="shared" si="13"/>
        <v>0.33366810491143178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0.7086860599240955</v>
      </c>
      <c r="D29" s="14">
        <f>(SUMIFS(MESKENOG2,KAYNAK,A29,SEBEP,B29,SÜRE,"Uzun",BİLDİRİM,"Bildirimli",İL,$B$10,İLÇE,$B$11)/VLOOKUP($B$11,ABONE2,4,FALSE))</f>
        <v>3.5299516017958634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0.70980068400456919</v>
      </c>
      <c r="F29" s="14">
        <f>(SUMIFS(TARIMSALAG2,KAYNAK,A29,SEBEP,B29,SÜRE,"Uzun",BİLDİRİM,"Bildirimli",İL,$B$10,İLÇE,$B$11)/VLOOKUP($B$11,ABONE2,6,FALSE))</f>
        <v>0.23001239649805547</v>
      </c>
      <c r="G29" s="14">
        <f>(SUMIFS(TARIMSALOG2,KAYNAK,A29,SEBEP,B29,SÜRE,"Uzun",BİLDİRİM,"Bildirimli",İL,$B$10,İLÇE,$B$11)/VLOOKUP($B$11,ABONE2,7,FALSE))</f>
        <v>4.1112586744378312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0.8579177958367219</v>
      </c>
      <c r="I29" s="14">
        <f>(SUMIFS(TICARETHANEAG2,KAYNAK,A29,SEBEP,B29,SÜRE,"Uzun",BİLDİRİM,"Bildirimli",İL,$B$10,İLÇE,$B$11)/VLOOKUP($B$11,ABONE2,9,FALSE))</f>
        <v>2.4792543239567419</v>
      </c>
      <c r="J29" s="14">
        <f>(SUMIFS(TICARETHANEOG2,KAYNAK,A29,SEBEP,B29,SÜRE,"Uzun",BİLDİRİM,"Bildirimli",İL,$B$10,İLÇE,$B$11)/VLOOKUP($B$11,ABONE2,10,FALSE))</f>
        <v>20.651444282129589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3.0573461206897647</v>
      </c>
      <c r="L29" s="14">
        <f>(SUMIFS(SANAYIAG2,KAYNAK,A29,SEBEP,B29,SÜRE,"Uzun",BİLDİRİM,"Bildirimli",İL,$B$10,İLÇE,$B$11)/VLOOKUP($B$11,ABONE2,12,FALSE))</f>
        <v>8.0271701282324006</v>
      </c>
      <c r="M29" s="14">
        <f>(SUMIFS(SANAYIOG2,KAYNAK,A29,SEBEP,B29,SÜRE,"Uzun",BİLDİRİM,"Bildirimli",İL,$B$10,İLÇE,$B$11)/VLOOKUP($B$11,ABONE2,13,FALSE))</f>
        <v>622.6136181853343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518.94843417570269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1.7014799924322299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7.4809055849606992E-3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7.4779500327856229E-3</v>
      </c>
      <c r="F31" s="14">
        <f>(SUMIFS(TARIMSALAG2,KAYNAK,A31,SEBEP,B31,SÜRE,"Uzun",BİLDİRİM,"Bildirimli",İL,$B$10,İLÇE,$B$11)/VLOOKUP($B$11,ABONE2,6,FALSE))</f>
        <v>3.4257666755478969E-4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2.8715484584053322E-4</v>
      </c>
      <c r="I31" s="14">
        <f>(SUMIFS(TICARETHANEAG2,KAYNAK,A31,SEBEP,B31,SÜRE,"Uzun",BİLDİRİM,"Bildirimli",İL,$B$10,İLÇE,$B$11)/VLOOKUP($B$11,ABONE2,9,FALSE))</f>
        <v>2.0294197064024865E-2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1.9648600200300698E-2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9.0367175699608768E-3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0.71616696550905623</v>
      </c>
      <c r="D33" s="14">
        <f t="shared" ref="D33:O33" si="14">SUM(D28:D32)</f>
        <v>3.5299516017958634</v>
      </c>
      <c r="E33" s="14">
        <f t="shared" si="14"/>
        <v>0.71727863403735481</v>
      </c>
      <c r="F33" s="14">
        <f t="shared" si="14"/>
        <v>0.23035497316561027</v>
      </c>
      <c r="G33" s="14">
        <f t="shared" si="14"/>
        <v>4.1112586744378312</v>
      </c>
      <c r="H33" s="14">
        <f t="shared" si="14"/>
        <v>0.85820495068256242</v>
      </c>
      <c r="I33" s="14">
        <f t="shared" si="14"/>
        <v>2.4995485210207669</v>
      </c>
      <c r="J33" s="14">
        <f t="shared" si="14"/>
        <v>20.651444282129589</v>
      </c>
      <c r="K33" s="14">
        <f t="shared" si="14"/>
        <v>3.0769947208900654</v>
      </c>
      <c r="L33" s="14">
        <f t="shared" si="14"/>
        <v>8.0271701282324006</v>
      </c>
      <c r="M33" s="14">
        <f t="shared" si="14"/>
        <v>622.6136181853343</v>
      </c>
      <c r="N33" s="14">
        <f t="shared" si="14"/>
        <v>518.94843417570269</v>
      </c>
      <c r="O33" s="14">
        <f t="shared" si="14"/>
        <v>1.7105167100021907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0.23281911512562728</v>
      </c>
      <c r="D17" s="14">
        <f t="shared" si="1"/>
        <v>0.49317077985955571</v>
      </c>
      <c r="E17" s="14">
        <f t="shared" si="2"/>
        <v>0.23316008082312728</v>
      </c>
      <c r="F17" s="14">
        <f t="shared" si="3"/>
        <v>0.15527471616334079</v>
      </c>
      <c r="G17" s="14">
        <f t="shared" si="4"/>
        <v>7.2944179884863489</v>
      </c>
      <c r="H17" s="14">
        <f t="shared" si="5"/>
        <v>2.4656770696659325</v>
      </c>
      <c r="I17" s="14">
        <f t="shared" si="6"/>
        <v>0.73515248298713087</v>
      </c>
      <c r="J17" s="14">
        <f t="shared" si="7"/>
        <v>25.22136879877942</v>
      </c>
      <c r="K17" s="14">
        <f t="shared" si="8"/>
        <v>2.040314013027003</v>
      </c>
      <c r="L17" s="14">
        <f t="shared" si="9"/>
        <v>3.1636908821283809</v>
      </c>
      <c r="M17" s="14">
        <f t="shared" si="10"/>
        <v>318.17934798825894</v>
      </c>
      <c r="N17" s="14">
        <f t="shared" si="11"/>
        <v>276.43028499828984</v>
      </c>
      <c r="O17" s="19">
        <f t="shared" si="12"/>
        <v>0.9873217337281287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1.4346552724703646E-2</v>
      </c>
      <c r="D18" s="14">
        <f t="shared" si="1"/>
        <v>0</v>
      </c>
      <c r="E18" s="14">
        <f t="shared" si="2"/>
        <v>1.4327763974643231E-2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6.2291490823491204E-2</v>
      </c>
      <c r="J18" s="14">
        <f t="shared" si="7"/>
        <v>0</v>
      </c>
      <c r="K18" s="14">
        <f t="shared" si="8"/>
        <v>5.8971236831484357E-2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2.1551194528329948E-2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3.6138744057586603E-2</v>
      </c>
      <c r="D21" s="14">
        <f t="shared" si="1"/>
        <v>0</v>
      </c>
      <c r="E21" s="14">
        <f t="shared" si="2"/>
        <v>3.609141548725861E-2</v>
      </c>
      <c r="F21" s="14">
        <f t="shared" si="3"/>
        <v>7.2338684693931815E-3</v>
      </c>
      <c r="G21" s="14">
        <f t="shared" si="4"/>
        <v>0</v>
      </c>
      <c r="H21" s="14">
        <f t="shared" si="5"/>
        <v>4.8928107123080095E-3</v>
      </c>
      <c r="I21" s="14">
        <f t="shared" si="6"/>
        <v>0.14467834851988648</v>
      </c>
      <c r="J21" s="14">
        <f t="shared" si="7"/>
        <v>0</v>
      </c>
      <c r="K21" s="14">
        <f t="shared" si="8"/>
        <v>0.13696671956576045</v>
      </c>
      <c r="L21" s="14">
        <f t="shared" si="9"/>
        <v>0.28986492255248347</v>
      </c>
      <c r="M21" s="14">
        <f t="shared" si="10"/>
        <v>0</v>
      </c>
      <c r="N21" s="14">
        <f t="shared" si="11"/>
        <v>3.8415833109365284E-2</v>
      </c>
      <c r="O21" s="19">
        <f t="shared" si="12"/>
        <v>5.2476121413290347E-2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1.9854762795284329E-3</v>
      </c>
      <c r="D22" s="14">
        <f t="shared" si="1"/>
        <v>0</v>
      </c>
      <c r="E22" s="14">
        <f t="shared" si="2"/>
        <v>1.9828760299574885E-3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7.5428832933087419E-4</v>
      </c>
      <c r="J22" s="14">
        <f t="shared" si="7"/>
        <v>0</v>
      </c>
      <c r="K22" s="14">
        <f t="shared" si="8"/>
        <v>7.1408333819201152E-4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1.7594361200195705E-3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0.28528988818744599</v>
      </c>
      <c r="D25" s="14">
        <f t="shared" ref="D25:O25" si="13">SUM(D15:D24)</f>
        <v>0.49317077985955571</v>
      </c>
      <c r="E25" s="14">
        <f t="shared" si="13"/>
        <v>0.28556213631498661</v>
      </c>
      <c r="F25" s="14">
        <f t="shared" si="13"/>
        <v>0.16250858463273399</v>
      </c>
      <c r="G25" s="14">
        <f t="shared" si="13"/>
        <v>7.2944179884863489</v>
      </c>
      <c r="H25" s="14">
        <f t="shared" si="13"/>
        <v>2.4705698803782403</v>
      </c>
      <c r="I25" s="14">
        <f t="shared" si="13"/>
        <v>0.94287661065983941</v>
      </c>
      <c r="J25" s="14">
        <f t="shared" si="13"/>
        <v>25.22136879877942</v>
      </c>
      <c r="K25" s="14">
        <f t="shared" si="13"/>
        <v>2.23696605276244</v>
      </c>
      <c r="L25" s="14">
        <f t="shared" si="13"/>
        <v>3.4535558046808643</v>
      </c>
      <c r="M25" s="14">
        <f t="shared" si="13"/>
        <v>318.17934798825894</v>
      </c>
      <c r="N25" s="14">
        <f t="shared" si="13"/>
        <v>276.46870083139919</v>
      </c>
      <c r="O25" s="14">
        <f t="shared" si="13"/>
        <v>1.0631084857897684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0.74444513115980904</v>
      </c>
      <c r="D28" s="14">
        <f>(SUMIFS(MESKENOG2,KAYNAK,A28,SEBEP,B28,SÜRE,"Uzun",BİLDİRİM,"Bildirimli",İL,$B$10,İLÇE,$B$11)/VLOOKUP($B$11,ABONE2,4,FALSE))</f>
        <v>12.851500525163484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0.76030095674596909</v>
      </c>
      <c r="F28" s="14">
        <f>(SUMIFS(TARIMSALAG2,KAYNAK,A28,SEBEP,B28,SÜRE,"Uzun",BİLDİRİM,"Bildirimli",İL,$B$10,İLÇE,$B$11)/VLOOKUP($B$11,ABONE2,6,FALSE))</f>
        <v>2.8048863964222761</v>
      </c>
      <c r="G28" s="14">
        <f>(SUMIFS(TARIMSALOG2,KAYNAK,A28,SEBEP,B28,SÜRE,"Uzun",BİLDİRİM,"Bildirimli",İL,$B$10,İLÇE,$B$11)/VLOOKUP($B$11,ABONE2,7,FALSE))</f>
        <v>47.361874414511021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17.224623619104719</v>
      </c>
      <c r="I28" s="14">
        <f>(SUMIFS(TICARETHANEAG2,KAYNAK,A28,SEBEP,B28,SÜRE,"Uzun",BİLDİRİM,"Bildirimli",İL,$B$10,İLÇE,$B$11)/VLOOKUP($B$11,ABONE2,9,FALSE))</f>
        <v>3.327832034039778</v>
      </c>
      <c r="J28" s="14">
        <f>(SUMIFS(TICARETHANEOG2,KAYNAK,A28,SEBEP,B28,SÜRE,"Uzun",BİLDİRİM,"Bildirimli",İL,$B$10,İLÇE,$B$11)/VLOOKUP($B$11,ABONE2,10,FALSE))</f>
        <v>78.987557837989669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7.3606381735899378</v>
      </c>
      <c r="L28" s="14">
        <f>(SUMIFS(SANAYIAG2,KAYNAK,A28,SEBEP,B28,SÜRE,"Uzun",BİLDİRİM,"Bildirimli",İL,$B$10,İLÇE,$B$11)/VLOOKUP($B$11,ABONE2,12,FALSE))</f>
        <v>11.949166521103672</v>
      </c>
      <c r="M28" s="14">
        <f>(SUMIFS(SANAYIOG2,KAYNAK,A28,SEBEP,B28,SÜRE,"Uzun",BİLDİRİM,"Bildirimli",İL,$B$10,İLÇE,$B$11)/VLOOKUP($B$11,ABONE2,13,FALSE))</f>
        <v>751.47377438254671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653.46448900331927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2.9921103561372626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0.5301614135705206</v>
      </c>
      <c r="D29" s="14">
        <f>(SUMIFS(MESKENOG2,KAYNAK,A29,SEBEP,B29,SÜRE,"Uzun",BİLDİRİM,"Bildirimli",İL,$B$10,İLÇE,$B$11)/VLOOKUP($B$11,ABONE2,4,FALSE))</f>
        <v>0.76997261836163677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0.53047547875920875</v>
      </c>
      <c r="F29" s="14">
        <f>(SUMIFS(TARIMSALAG2,KAYNAK,A29,SEBEP,B29,SÜRE,"Uzun",BİLDİRİM,"Bildirimli",İL,$B$10,İLÇE,$B$11)/VLOOKUP($B$11,ABONE2,6,FALSE))</f>
        <v>1.1534977788966012</v>
      </c>
      <c r="G29" s="14">
        <f>(SUMIFS(TARIMSALOG2,KAYNAK,A29,SEBEP,B29,SÜRE,"Uzun",BİLDİRİM,"Bildirimli",İL,$B$10,İLÇE,$B$11)/VLOOKUP($B$11,ABONE2,7,FALSE))</f>
        <v>3.0276502104564669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1.7600196014078844</v>
      </c>
      <c r="I29" s="14">
        <f>(SUMIFS(TICARETHANEAG2,KAYNAK,A29,SEBEP,B29,SÜRE,"Uzun",BİLDİRİM,"Bildirimli",İL,$B$10,İLÇE,$B$11)/VLOOKUP($B$11,ABONE2,9,FALSE))</f>
        <v>2.4954370027241088</v>
      </c>
      <c r="J29" s="14">
        <f>(SUMIFS(TICARETHANEOG2,KAYNAK,A29,SEBEP,B29,SÜRE,"Uzun",BİLDİRİM,"Bildirimli",İL,$B$10,İLÇE,$B$11)/VLOOKUP($B$11,ABONE2,10,FALSE))</f>
        <v>22.951305785596279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3.5857734048300309</v>
      </c>
      <c r="L29" s="14">
        <f>(SUMIFS(SANAYIAG2,KAYNAK,A29,SEBEP,B29,SÜRE,"Uzun",BİLDİRİM,"Bildirimli",İL,$B$10,İLÇE,$B$11)/VLOOKUP($B$11,ABONE2,12,FALSE))</f>
        <v>21.867368844288769</v>
      </c>
      <c r="M29" s="14">
        <f>(SUMIFS(SANAYIOG2,KAYNAK,A29,SEBEP,B29,SÜRE,"Uzun",BİLDİRİM,"Bildirimli",İL,$B$10,İLÇE,$B$11)/VLOOKUP($B$11,ABONE2,13,FALSE))</f>
        <v>387.51377339933845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339.05461134987405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1.5838214429729047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3.6976785455542539E-3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3.6928359356723306E-3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1.2057133319741049E-2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1.14144653644907E-2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4.9329937035216534E-3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1.2783042232758839</v>
      </c>
      <c r="D33" s="14">
        <f t="shared" ref="D33:O33" si="14">SUM(D28:D32)</f>
        <v>13.621473143525121</v>
      </c>
      <c r="E33" s="14">
        <f t="shared" si="14"/>
        <v>1.2944692714408501</v>
      </c>
      <c r="F33" s="14">
        <f t="shared" si="14"/>
        <v>3.9583841753188773</v>
      </c>
      <c r="G33" s="14">
        <f t="shared" si="14"/>
        <v>50.389524624967486</v>
      </c>
      <c r="H33" s="14">
        <f t="shared" si="14"/>
        <v>18.984643220512602</v>
      </c>
      <c r="I33" s="14">
        <f t="shared" si="14"/>
        <v>5.8353261700836283</v>
      </c>
      <c r="J33" s="14">
        <f t="shared" si="14"/>
        <v>101.93886362358595</v>
      </c>
      <c r="K33" s="14">
        <f t="shared" si="14"/>
        <v>10.957826043784459</v>
      </c>
      <c r="L33" s="14">
        <f t="shared" si="14"/>
        <v>33.81653536539244</v>
      </c>
      <c r="M33" s="14">
        <f t="shared" si="14"/>
        <v>1138.987547781885</v>
      </c>
      <c r="N33" s="14">
        <f t="shared" si="14"/>
        <v>992.51910035319338</v>
      </c>
      <c r="O33" s="14">
        <f t="shared" si="14"/>
        <v>4.5808647928136885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0.35879722547045684</v>
      </c>
      <c r="D17" s="14">
        <f t="shared" si="1"/>
        <v>2.719422687013779</v>
      </c>
      <c r="E17" s="14">
        <f t="shared" si="2"/>
        <v>0.36469855307121113</v>
      </c>
      <c r="F17" s="14">
        <f t="shared" si="3"/>
        <v>0.83585445108404599</v>
      </c>
      <c r="G17" s="14">
        <f t="shared" si="4"/>
        <v>4.255184527666021</v>
      </c>
      <c r="H17" s="14">
        <f t="shared" si="5"/>
        <v>1.1470354537708425</v>
      </c>
      <c r="I17" s="14">
        <f t="shared" si="6"/>
        <v>1.2749420549886015</v>
      </c>
      <c r="J17" s="14">
        <f t="shared" si="7"/>
        <v>28.138944746248047</v>
      </c>
      <c r="K17" s="14">
        <f t="shared" si="8"/>
        <v>2.0641508766413876</v>
      </c>
      <c r="L17" s="14">
        <f t="shared" si="9"/>
        <v>6.987249913020003</v>
      </c>
      <c r="M17" s="14">
        <f t="shared" si="10"/>
        <v>332.49989358272353</v>
      </c>
      <c r="N17" s="14">
        <f t="shared" si="11"/>
        <v>202.2948361148421</v>
      </c>
      <c r="O17" s="19">
        <f t="shared" si="12"/>
        <v>0.7659780945726774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8.5905001942823661E-2</v>
      </c>
      <c r="D21" s="14">
        <f t="shared" si="1"/>
        <v>0</v>
      </c>
      <c r="E21" s="14">
        <f t="shared" si="2"/>
        <v>8.5690248028123195E-2</v>
      </c>
      <c r="F21" s="14">
        <f t="shared" si="3"/>
        <v>7.9193562500375861E-2</v>
      </c>
      <c r="G21" s="14">
        <f t="shared" si="4"/>
        <v>0</v>
      </c>
      <c r="H21" s="14">
        <f t="shared" si="5"/>
        <v>7.1986439574752786E-2</v>
      </c>
      <c r="I21" s="14">
        <f t="shared" si="6"/>
        <v>0.28431324309312722</v>
      </c>
      <c r="J21" s="14">
        <f t="shared" si="7"/>
        <v>0</v>
      </c>
      <c r="K21" s="14">
        <f t="shared" si="8"/>
        <v>0.27596070821064617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0.11998572291210606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2.9424095293722357E-3</v>
      </c>
      <c r="D22" s="14">
        <f t="shared" si="1"/>
        <v>0</v>
      </c>
      <c r="E22" s="14">
        <f t="shared" si="2"/>
        <v>2.9350537997779886E-3</v>
      </c>
      <c r="F22" s="14">
        <f t="shared" si="3"/>
        <v>3.2580829957103277E-2</v>
      </c>
      <c r="G22" s="14">
        <f t="shared" si="4"/>
        <v>0</v>
      </c>
      <c r="H22" s="14">
        <f t="shared" si="5"/>
        <v>2.9615765132313367E-2</v>
      </c>
      <c r="I22" s="14">
        <f t="shared" si="6"/>
        <v>1.8588617429858061E-2</v>
      </c>
      <c r="J22" s="14">
        <f t="shared" si="7"/>
        <v>0</v>
      </c>
      <c r="K22" s="14">
        <f t="shared" si="8"/>
        <v>1.8042522306708525E-2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6.0762299527511599E-3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0.44764463694265272</v>
      </c>
      <c r="D25" s="14">
        <f t="shared" ref="D25:O25" si="13">SUM(D15:D24)</f>
        <v>2.719422687013779</v>
      </c>
      <c r="E25" s="14">
        <f t="shared" si="13"/>
        <v>0.45332385489911231</v>
      </c>
      <c r="F25" s="14">
        <f t="shared" si="13"/>
        <v>0.94762884354152521</v>
      </c>
      <c r="G25" s="14">
        <f t="shared" si="13"/>
        <v>4.255184527666021</v>
      </c>
      <c r="H25" s="14">
        <f t="shared" si="13"/>
        <v>1.2486376584779086</v>
      </c>
      <c r="I25" s="14">
        <f t="shared" si="13"/>
        <v>1.5778439155115866</v>
      </c>
      <c r="J25" s="14">
        <f t="shared" si="13"/>
        <v>28.138944746248047</v>
      </c>
      <c r="K25" s="14">
        <f t="shared" si="13"/>
        <v>2.3581541071587422</v>
      </c>
      <c r="L25" s="14">
        <f t="shared" si="13"/>
        <v>6.987249913020003</v>
      </c>
      <c r="M25" s="14">
        <f t="shared" si="13"/>
        <v>332.49989358272353</v>
      </c>
      <c r="N25" s="14">
        <f t="shared" si="13"/>
        <v>202.2948361148421</v>
      </c>
      <c r="O25" s="14">
        <f t="shared" si="13"/>
        <v>0.89204004743753462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0.80354791871624154</v>
      </c>
      <c r="D29" s="14">
        <f>(SUMIFS(MESKENOG2,KAYNAK,A29,SEBEP,B29,SÜRE,"Uzun",BİLDİRİM,"Bildirimli",İL,$B$10,İLÇE,$B$11)/VLOOKUP($B$11,ABONE2,4,FALSE))</f>
        <v>12.377530521548691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0.83248171787135639</v>
      </c>
      <c r="F29" s="14">
        <f>(SUMIFS(TARIMSALAG2,KAYNAK,A29,SEBEP,B29,SÜRE,"Uzun",BİLDİRİM,"Bildirimli",İL,$B$10,İLÇE,$B$11)/VLOOKUP($B$11,ABONE2,6,FALSE))</f>
        <v>0.81879096745721247</v>
      </c>
      <c r="G29" s="14">
        <f>(SUMIFS(TARIMSALOG2,KAYNAK,A29,SEBEP,B29,SÜRE,"Uzun",BİLDİRİM,"Bildirimli",İL,$B$10,İLÇE,$B$11)/VLOOKUP($B$11,ABONE2,7,FALSE))</f>
        <v>28.178822686172985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3.3087296142354146</v>
      </c>
      <c r="I29" s="14">
        <f>(SUMIFS(TICARETHANEAG2,KAYNAK,A29,SEBEP,B29,SÜRE,"Uzun",BİLDİRİM,"Bildirimli",İL,$B$10,İLÇE,$B$11)/VLOOKUP($B$11,ABONE2,9,FALSE))</f>
        <v>3.4899718758841587</v>
      </c>
      <c r="J29" s="14">
        <f>(SUMIFS(TICARETHANEOG2,KAYNAK,A29,SEBEP,B29,SÜRE,"Uzun",BİLDİRİM,"Bildirimli",İL,$B$10,İLÇE,$B$11)/VLOOKUP($B$11,ABONE2,10,FALSE))</f>
        <v>57.570301618686628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5.0787400799909124</v>
      </c>
      <c r="L29" s="14">
        <f>(SUMIFS(SANAYIAG2,KAYNAK,A29,SEBEP,B29,SÜRE,"Uzun",BİLDİRİM,"Bildirimli",İL,$B$10,İLÇE,$B$11)/VLOOKUP($B$11,ABONE2,12,FALSE))</f>
        <v>15.641959764916667</v>
      </c>
      <c r="M29" s="14">
        <f>(SUMIFS(SANAYIOG2,KAYNAK,A29,SEBEP,B29,SÜRE,"Uzun",BİLDİRİM,"Bildirimli",İL,$B$10,İLÇE,$B$11)/VLOOKUP($B$11,ABONE2,13,FALSE))</f>
        <v>162.53922537741721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103.78031913241699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1.6816911428959422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6.814798892723033E-3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6.797762576943857E-3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6.0276893932925957E-2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5.8506083492634711E-2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1.6078490474488637E-2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0.81036271760896461</v>
      </c>
      <c r="D33" s="14">
        <f t="shared" ref="D33:O33" si="14">SUM(D28:D32)</f>
        <v>12.377530521548691</v>
      </c>
      <c r="E33" s="14">
        <f t="shared" si="14"/>
        <v>0.83927948044830025</v>
      </c>
      <c r="F33" s="14">
        <f t="shared" si="14"/>
        <v>0.81879096745721247</v>
      </c>
      <c r="G33" s="14">
        <f t="shared" si="14"/>
        <v>28.178822686172985</v>
      </c>
      <c r="H33" s="14">
        <f t="shared" si="14"/>
        <v>3.3087296142354146</v>
      </c>
      <c r="I33" s="14">
        <f t="shared" si="14"/>
        <v>3.5502487698170846</v>
      </c>
      <c r="J33" s="14">
        <f t="shared" si="14"/>
        <v>57.570301618686628</v>
      </c>
      <c r="K33" s="14">
        <f t="shared" si="14"/>
        <v>5.1372461634835469</v>
      </c>
      <c r="L33" s="14">
        <f t="shared" si="14"/>
        <v>15.641959764916667</v>
      </c>
      <c r="M33" s="14">
        <f t="shared" si="14"/>
        <v>162.53922537741721</v>
      </c>
      <c r="N33" s="14">
        <f t="shared" si="14"/>
        <v>103.78031913241699</v>
      </c>
      <c r="O33" s="14">
        <f t="shared" si="14"/>
        <v>1.6977696333704309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1.490527454743242E-2</v>
      </c>
      <c r="D15" s="14">
        <f t="shared" ref="D15:D24" si="1">(SUMIFS(MESKENOG2,KAYNAK,A15,SEBEP,B15,SÜRE,"Uzun",BİLDİRİM,"Bildirimsiz")/VLOOKUP($B$10,ABONE2,4,FALSE))</f>
        <v>2.8860794645235478E-2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1.4917187491424079E-2</v>
      </c>
      <c r="F15" s="14">
        <f t="shared" ref="F15:F24" si="3">(SUMIFS(TARIMSALAG2,KAYNAK,A15,SEBEP,B15,SÜRE,"Uzun",BİLDİRİM,"Bildirimsiz")/VLOOKUP($B$10,ABONE2,6,FALSE))</f>
        <v>1.0281209834933806E-2</v>
      </c>
      <c r="G15" s="14">
        <f t="shared" ref="G15:G24" si="4">(SUMIFS(TARIMSALOG2,KAYNAK,A15,SEBEP,B15,SÜRE,"Uzun",BİLDİRİM,"Bildirimsiz")/VLOOKUP($B$10,ABONE2,7,FALSE))</f>
        <v>1.2584537342890228E-2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1.0770823730494457E-2</v>
      </c>
      <c r="I15" s="14">
        <f t="shared" ref="I15:I24" si="6">(SUMIFS(TICARETHANEAG2,KAYNAK,A15,SEBEP,B15,SÜRE,"Uzun",BİLDİRİM,"Bildirimsiz")/VLOOKUP($B$10,ABONE2,9,FALSE))</f>
        <v>5.143411016454482E-2</v>
      </c>
      <c r="J15" s="14">
        <f t="shared" ref="J15:J24" si="7">(SUMIFS(TICARETHANEOG2,KAYNAK,A15,SEBEP,B15,SÜRE,"Uzun",BİLDİRİM,"Bildirimsiz")/VLOOKUP($B$10,ABONE2,10,FALSE))</f>
        <v>0.61744734465114071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6.6133096762519064E-2</v>
      </c>
      <c r="L15" s="14">
        <f t="shared" ref="L15:L24" si="9">(SUMIFS(SANAYIAG2,KAYNAK,A15,SEBEP,B15,SÜRE,"Uzun",BİLDİRİM,"Bildirimsiz")/VLOOKUP($B$10,ABONE2,12,FALSE))</f>
        <v>4.291528552872176</v>
      </c>
      <c r="M15" s="14">
        <f t="shared" ref="M15:M24" si="10">(SUMIFS(SANAYIOG2,KAYNAK,A15,SEBEP,B15,SÜRE,"Uzun",BİLDİRİM,"Bildirimsiz")/VLOOKUP($B$10,ABONE2,13,FALSE))</f>
        <v>32.106522324983786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18.26123872308683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4.7877993216826176E-2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0.13960270902471303</v>
      </c>
      <c r="D17" s="14">
        <f t="shared" si="1"/>
        <v>4.0109902306402727</v>
      </c>
      <c r="E17" s="14">
        <f t="shared" si="2"/>
        <v>0.14290746745663133</v>
      </c>
      <c r="F17" s="14">
        <f t="shared" si="3"/>
        <v>0.20697986882059857</v>
      </c>
      <c r="G17" s="14">
        <f t="shared" si="4"/>
        <v>1.2484601908826733</v>
      </c>
      <c r="H17" s="14">
        <f t="shared" si="5"/>
        <v>0.42836533652900727</v>
      </c>
      <c r="I17" s="14">
        <f t="shared" si="6"/>
        <v>0.49660053208006188</v>
      </c>
      <c r="J17" s="14">
        <f t="shared" si="7"/>
        <v>13.844527367995262</v>
      </c>
      <c r="K17" s="14">
        <f t="shared" si="8"/>
        <v>0.84323729906276856</v>
      </c>
      <c r="L17" s="14">
        <f t="shared" si="9"/>
        <v>51.906483667877751</v>
      </c>
      <c r="M17" s="14">
        <f t="shared" si="10"/>
        <v>162.50708024592782</v>
      </c>
      <c r="N17" s="14">
        <f t="shared" si="11"/>
        <v>107.45416027377114</v>
      </c>
      <c r="O17" s="19">
        <f t="shared" si="12"/>
        <v>0.41035566785234617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1.5757412357086369E-2</v>
      </c>
      <c r="D18" s="14">
        <f t="shared" si="1"/>
        <v>6.5680464874156349E-3</v>
      </c>
      <c r="E18" s="14">
        <f t="shared" si="2"/>
        <v>1.5749567977216824E-2</v>
      </c>
      <c r="F18" s="14">
        <f t="shared" si="3"/>
        <v>2.4532653366115937E-3</v>
      </c>
      <c r="G18" s="14">
        <f t="shared" si="4"/>
        <v>2.6423534397485165E-2</v>
      </c>
      <c r="H18" s="14">
        <f t="shared" si="5"/>
        <v>7.5485792995590422E-3</v>
      </c>
      <c r="I18" s="14">
        <f t="shared" si="6"/>
        <v>4.8626596331043964E-2</v>
      </c>
      <c r="J18" s="14">
        <f t="shared" si="7"/>
        <v>0.46342650009811082</v>
      </c>
      <c r="K18" s="14">
        <f t="shared" si="8"/>
        <v>5.939867347486473E-2</v>
      </c>
      <c r="L18" s="14">
        <f t="shared" si="9"/>
        <v>1.7999055274362648</v>
      </c>
      <c r="M18" s="14">
        <f t="shared" si="10"/>
        <v>6.620020184424539</v>
      </c>
      <c r="N18" s="14">
        <f t="shared" si="11"/>
        <v>4.2207439175869439</v>
      </c>
      <c r="O18" s="19">
        <f t="shared" si="12"/>
        <v>2.8297298132156673E-2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1.3693290602447526E-4</v>
      </c>
      <c r="D20" s="14">
        <f t="shared" si="1"/>
        <v>0</v>
      </c>
      <c r="E20" s="14">
        <f t="shared" si="2"/>
        <v>1.3681601507174452E-4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1.0943865307825065E-4</v>
      </c>
      <c r="J20" s="14">
        <f t="shared" si="7"/>
        <v>0</v>
      </c>
      <c r="K20" s="14">
        <f t="shared" si="8"/>
        <v>1.0659660417040722E-4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1.2779281702771325E-4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3.2109184156365718E-2</v>
      </c>
      <c r="D21" s="14">
        <f t="shared" si="1"/>
        <v>1.7323305243462556E-4</v>
      </c>
      <c r="E21" s="14">
        <f t="shared" si="2"/>
        <v>3.2081922456754723E-2</v>
      </c>
      <c r="F21" s="14">
        <f t="shared" si="3"/>
        <v>1.1698883304151895E-2</v>
      </c>
      <c r="G21" s="14">
        <f t="shared" si="4"/>
        <v>6.261499964142154E-5</v>
      </c>
      <c r="H21" s="14">
        <f t="shared" si="5"/>
        <v>9.2253841449224227E-3</v>
      </c>
      <c r="I21" s="14">
        <f t="shared" si="6"/>
        <v>0.10866803264874887</v>
      </c>
      <c r="J21" s="14">
        <f t="shared" si="7"/>
        <v>1.4254816319992549E-4</v>
      </c>
      <c r="K21" s="14">
        <f t="shared" si="8"/>
        <v>0.10584969812086686</v>
      </c>
      <c r="L21" s="14">
        <f t="shared" si="9"/>
        <v>3.4657747731657214</v>
      </c>
      <c r="M21" s="14">
        <f t="shared" si="10"/>
        <v>0</v>
      </c>
      <c r="N21" s="14">
        <f t="shared" si="11"/>
        <v>1.7251355519946494</v>
      </c>
      <c r="O21" s="19">
        <f t="shared" si="12"/>
        <v>4.567641923162985E-2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2.7503151900434902E-3</v>
      </c>
      <c r="D22" s="14">
        <f t="shared" si="1"/>
        <v>0</v>
      </c>
      <c r="E22" s="14">
        <f t="shared" si="2"/>
        <v>2.7479674200865997E-3</v>
      </c>
      <c r="F22" s="14">
        <f t="shared" si="3"/>
        <v>1.3499597743748394E-3</v>
      </c>
      <c r="G22" s="14">
        <f t="shared" si="4"/>
        <v>0</v>
      </c>
      <c r="H22" s="14">
        <f t="shared" si="5"/>
        <v>1.0630014231639571E-3</v>
      </c>
      <c r="I22" s="14">
        <f t="shared" si="6"/>
        <v>8.3585916076891129E-3</v>
      </c>
      <c r="J22" s="14">
        <f t="shared" si="7"/>
        <v>0</v>
      </c>
      <c r="K22" s="14">
        <f t="shared" si="8"/>
        <v>8.1415245524800502E-3</v>
      </c>
      <c r="L22" s="14">
        <f t="shared" si="9"/>
        <v>0.695914299977204</v>
      </c>
      <c r="M22" s="14">
        <f t="shared" si="10"/>
        <v>0</v>
      </c>
      <c r="N22" s="14">
        <f t="shared" si="11"/>
        <v>0.34640061129406169</v>
      </c>
      <c r="O22" s="19">
        <f t="shared" si="12"/>
        <v>4.0401441706108265E-3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0.2052618281816655</v>
      </c>
      <c r="D25" s="14">
        <f t="shared" ref="D25:O25" si="13">SUM(D15:D24)</f>
        <v>4.0465923048253583</v>
      </c>
      <c r="E25" s="14">
        <f t="shared" si="13"/>
        <v>0.20854092881718528</v>
      </c>
      <c r="F25" s="14">
        <f t="shared" si="13"/>
        <v>0.23276318707067067</v>
      </c>
      <c r="G25" s="14">
        <f t="shared" si="13"/>
        <v>1.2875308776226904</v>
      </c>
      <c r="H25" s="14">
        <f t="shared" si="13"/>
        <v>0.45697312512714716</v>
      </c>
      <c r="I25" s="14">
        <f t="shared" si="13"/>
        <v>0.71379730148516696</v>
      </c>
      <c r="J25" s="14">
        <f t="shared" si="13"/>
        <v>14.925543760907713</v>
      </c>
      <c r="K25" s="14">
        <f t="shared" si="13"/>
        <v>1.0828668885776698</v>
      </c>
      <c r="L25" s="14">
        <f t="shared" si="13"/>
        <v>62.15960682132912</v>
      </c>
      <c r="M25" s="14">
        <f t="shared" si="13"/>
        <v>201.23362275533614</v>
      </c>
      <c r="N25" s="14">
        <f t="shared" si="13"/>
        <v>132.00767907773363</v>
      </c>
      <c r="O25" s="14">
        <f t="shared" si="13"/>
        <v>0.53637531542059746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2.2631733540157333E-2</v>
      </c>
      <c r="D28" s="14">
        <f>(SUMIFS(MESKENOG2,KAYNAK,A28,SEBEP,B28,SÜRE,"Uzun",BİLDİRİM,"Bildirimli")/VLOOKUP($B$10,ABONE2,4,FALSE))</f>
        <v>0.31401107860613059</v>
      </c>
      <c r="E28" s="14">
        <f>(SUMIFS(MESKENAG2,KAYNAK,A28,SEBEP,B28,SÜRE,"Uzun",BİLDİRİM,"Bildirimli")+SUMIFS(MESKENOG2,KAYNAK,A28,SEBEP,B28,SÜRE,"Uzun",BİLDİRİM,"Bildirimli"))/VLOOKUP($B$10,ABONE2,5,FALSE)</f>
        <v>2.2880465639983846E-2</v>
      </c>
      <c r="F28" s="14">
        <f>(SUMIFS(TARIMSALAG2,KAYNAK,A28,SEBEP,B28,SÜRE,"Uzun",BİLDİRİM,"Bildirimli")/VLOOKUP($B$10,ABONE2,6,FALSE))</f>
        <v>4.6606899976961644E-2</v>
      </c>
      <c r="G28" s="14">
        <f>(SUMIFS(TARIMSALOG2,KAYNAK,A28,SEBEP,B28,SÜRE,"Uzun",BİLDİRİM,"Bildirimli")/VLOOKUP($B$10,ABONE2,7,FALSE))</f>
        <v>0.32166689280845479</v>
      </c>
      <c r="H28" s="14">
        <f>(SUMIFS(TARIMSALAG2,KAYNAK,A28,SEBEP,B28,SÜRE,"Uzun",BİLDİRİM,"Bildirimli")+SUMIFS(TARIMSALOG2,KAYNAK,A28,SEBEP,B28,SÜRE,"Uzun",BİLDİRİM,"Bildirimli"))/VLOOKUP($B$10,ABONE2,8,FALSE)</f>
        <v>0.10507587329400356</v>
      </c>
      <c r="I28" s="14">
        <f>(SUMIFS(TICARETHANEAG2,KAYNAK,A28,SEBEP,B28,SÜRE,"Uzun",BİLDİRİM,"Bildirimli")/VLOOKUP($B$10,ABONE2,9,FALSE))</f>
        <v>8.5948694383970528E-2</v>
      </c>
      <c r="J28" s="14">
        <f>(SUMIFS(TICARETHANEOG2,KAYNAK,A28,SEBEP,B28,SÜRE,"Uzun",BİLDİRİM,"Bildirimli")/VLOOKUP($B$10,ABONE2,10,FALSE))</f>
        <v>3.2803725909230099</v>
      </c>
      <c r="K28" s="14">
        <f>(SUMIFS(TICARETHANEAG2,KAYNAK,A28,SEBEP,B28,SÜRE,"Uzun",BİLDİRİM,"Bildirimli")+SUMIFS(TICARETHANEOG2,KAYNAK,A28,SEBEP,B28,SÜRE,"Uzun",BİLDİRİM,"Bildirimli"))/VLOOKUP($B$10,ABONE2,11,FALSE)</f>
        <v>0.16890575471855174</v>
      </c>
      <c r="L28" s="14">
        <f>(SUMIFS(SANAYIAG2,KAYNAK,A28,SEBEP,B28,SÜRE,"Uzun",BİLDİRİM,"Bildirimli")/VLOOKUP($B$10,ABONE2,12,FALSE))</f>
        <v>0.58502974376826666</v>
      </c>
      <c r="M28" s="14">
        <f>(SUMIFS(SANAYIOG2,KAYNAK,A28,SEBEP,B28,SÜRE,"Uzun",BİLDİRİM,"Bildirimli")/VLOOKUP($B$10,ABONE2,13,FALSE))</f>
        <v>30.321628866768918</v>
      </c>
      <c r="N28" s="14">
        <f>(SUMIFS(SANAYIAG2,KAYNAK,A28,SEBEP,B28,SÜRE,"Uzun",BİLDİRİM,"Bildirimli")+SUMIFS(SANAYIOG2,KAYNAK,A28,SEBEP,B28,SÜRE,"Uzun",BİLDİRİM,"Bildirimli"))/VLOOKUP($B$10,ABONE2,14,FALSE)</f>
        <v>15.519840608715727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6.9957074658938606E-2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0.42414346710147149</v>
      </c>
      <c r="D29" s="14">
        <f>(SUMIFS(MESKENOG2,KAYNAK,A29,SEBEP,B29,SÜRE,"Uzun",BİLDİRİM,"Bildirimli")/VLOOKUP($B$10,ABONE2,4,FALSE))</f>
        <v>7.4627517091681712</v>
      </c>
      <c r="E29" s="14">
        <f>(SUMIFS(MESKENAG2,KAYNAK,A29,SEBEP,B29,SÜRE,"Uzun",BİLDİRİM,"Bildirimli")+SUMIFS(MESKENOG2,KAYNAK,A29,SEBEP,B29,SÜRE,"Uzun",BİLDİRİM,"Bildirimli"))/VLOOKUP($B$10,ABONE2,5,FALSE)</f>
        <v>0.43015188134754329</v>
      </c>
      <c r="F29" s="14">
        <f>(SUMIFS(TARIMSALAG2,KAYNAK,A29,SEBEP,B29,SÜRE,"Uzun",BİLDİRİM,"Bildirimli")/VLOOKUP($B$10,ABONE2,6,FALSE))</f>
        <v>0.37136326344541504</v>
      </c>
      <c r="G29" s="14">
        <f>(SUMIFS(TARIMSALOG2,KAYNAK,A29,SEBEP,B29,SÜRE,"Uzun",BİLDİRİM,"Bildirimli")/VLOOKUP($B$10,ABONE2,7,FALSE))</f>
        <v>2.2010352715099479</v>
      </c>
      <c r="H29" s="14">
        <f>(SUMIFS(TARIMSALAG2,KAYNAK,A29,SEBEP,B29,SÜRE,"Uzun",BİLDİRİM,"Bildirimli")+SUMIFS(TARIMSALOG2,KAYNAK,A29,SEBEP,B29,SÜRE,"Uzun",BİLDİRİM,"Bildirimli"))/VLOOKUP($B$10,ABONE2,8,FALSE)</f>
        <v>0.76029312095472212</v>
      </c>
      <c r="I29" s="14">
        <f>(SUMIFS(TICARETHANEAG2,KAYNAK,A29,SEBEP,B29,SÜRE,"Uzun",BİLDİRİM,"Bildirimli")/VLOOKUP($B$10,ABONE2,9,FALSE))</f>
        <v>1.3846894055633729</v>
      </c>
      <c r="J29" s="14">
        <f>(SUMIFS(TICARETHANEOG2,KAYNAK,A29,SEBEP,B29,SÜRE,"Uzun",BİLDİRİM,"Bildirimli")/VLOOKUP($B$10,ABONE2,10,FALSE))</f>
        <v>25.547684245328721</v>
      </c>
      <c r="K29" s="14">
        <f>(SUMIFS(TICARETHANEAG2,KAYNAK,A29,SEBEP,B29,SÜRE,"Uzun",BİLDİRİM,"Bildirimli")+SUMIFS(TICARETHANEOG2,KAYNAK,A29,SEBEP,B29,SÜRE,"Uzun",BİLDİRİM,"Bildirimli"))/VLOOKUP($B$10,ABONE2,11,FALSE)</f>
        <v>2.0121862831563346</v>
      </c>
      <c r="L29" s="14">
        <f>(SUMIFS(SANAYIAG2,KAYNAK,A29,SEBEP,B29,SÜRE,"Uzun",BİLDİRİM,"Bildirimli")/VLOOKUP($B$10,ABONE2,12,FALSE))</f>
        <v>36.403876561962498</v>
      </c>
      <c r="M29" s="14">
        <f>(SUMIFS(SANAYIOG2,KAYNAK,A29,SEBEP,B29,SÜRE,"Uzun",BİLDİRİM,"Bildirimli")/VLOOKUP($B$10,ABONE2,13,FALSE))</f>
        <v>260.61135169910625</v>
      </c>
      <c r="N29" s="14">
        <f>(SUMIFS(SANAYIAG2,KAYNAK,A29,SEBEP,B29,SÜRE,"Uzun",BİLDİRİM,"Bildirimli")+SUMIFS(SANAYIOG2,KAYNAK,A29,SEBEP,B29,SÜRE,"Uzun",BİLDİRİM,"Bildirimli"))/VLOOKUP($B$10,ABONE2,14,FALSE)</f>
        <v>149.00909485979597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0.89780684292954849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1.3136224462720442E-2</v>
      </c>
      <c r="D31" s="14">
        <f>(SUMIFS(MESKENOG2,KAYNAK,A31,SEBEP,B31,SÜRE,"Uzun",BİLDİRİM,"Bildirimli")/VLOOKUP($B$10,ABONE2,4,FALSE))</f>
        <v>0</v>
      </c>
      <c r="E31" s="14">
        <f>(SUMIFS(MESKENAG2,KAYNAK,A31,SEBEP,B31,SÜRE,"Uzun",BİLDİRİM,"Bildirimli")+SUMIFS(MESKENOG2,KAYNAK,A31,SEBEP,B31,SÜRE,"Uzun",BİLDİRİM,"Bildirimli"))/VLOOKUP($B$10,ABONE2,5,FALSE)</f>
        <v>1.3125010899543323E-2</v>
      </c>
      <c r="F31" s="14">
        <f>(SUMIFS(TARIMSALAG2,KAYNAK,A31,SEBEP,B31,SÜRE,"Uzun",BİLDİRİM,"Bildirimli")/VLOOKUP($B$10,ABONE2,6,FALSE))</f>
        <v>1.8236896982720002E-2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1.4360314888422019E-2</v>
      </c>
      <c r="I31" s="14">
        <f>(SUMIFS(TICARETHANEAG2,KAYNAK,A31,SEBEP,B31,SÜRE,"Uzun",BİLDİRİM,"Bildirimli")/VLOOKUP($B$10,ABONE2,9,FALSE))</f>
        <v>4.0394152787628333E-2</v>
      </c>
      <c r="J31" s="14">
        <f>(SUMIFS(TICARETHANEOG2,KAYNAK,A31,SEBEP,B31,SÜRE,"Uzun",BİLDİRİM,"Bildirimli")/VLOOKUP($B$10,ABONE2,10,FALSE))</f>
        <v>0</v>
      </c>
      <c r="K31" s="14">
        <f>(SUMIFS(TICARETHANEAG2,KAYNAK,A31,SEBEP,B31,SÜRE,"Uzun",BİLDİRİM,"Bildirimli")+SUMIFS(TICARETHANEOG2,KAYNAK,A31,SEBEP,B31,SÜRE,"Uzun",BİLDİRİM,"Bildirimli"))/VLOOKUP($B$10,ABONE2,11,FALSE)</f>
        <v>3.9345143552004296E-2</v>
      </c>
      <c r="L31" s="14">
        <f>(SUMIFS(SANAYIAG2,KAYNAK,A31,SEBEP,B31,SÜRE,"Uzun",BİLDİRİM,"Bildirimli")/VLOOKUP($B$10,ABONE2,12,FALSE))</f>
        <v>0.80263347856079592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0.39952150376511353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1.7934108714191252E-2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0.45991142510434929</v>
      </c>
      <c r="D33" s="14">
        <f t="shared" ref="D33:O33" si="14">SUM(D28:D32)</f>
        <v>7.7767627877743015</v>
      </c>
      <c r="E33" s="14">
        <f t="shared" si="14"/>
        <v>0.46615735788707047</v>
      </c>
      <c r="F33" s="14">
        <f t="shared" si="14"/>
        <v>0.43620706040509671</v>
      </c>
      <c r="G33" s="14">
        <f t="shared" si="14"/>
        <v>2.5227021643184027</v>
      </c>
      <c r="H33" s="14">
        <f t="shared" si="14"/>
        <v>0.87972930913714775</v>
      </c>
      <c r="I33" s="14">
        <f t="shared" si="14"/>
        <v>1.5110322527349718</v>
      </c>
      <c r="J33" s="14">
        <f t="shared" si="14"/>
        <v>28.828056836251733</v>
      </c>
      <c r="K33" s="14">
        <f t="shared" si="14"/>
        <v>2.2204371814268908</v>
      </c>
      <c r="L33" s="14">
        <f t="shared" si="14"/>
        <v>37.791539784291558</v>
      </c>
      <c r="M33" s="14">
        <f t="shared" si="14"/>
        <v>290.93298056587514</v>
      </c>
      <c r="N33" s="14">
        <f t="shared" si="14"/>
        <v>164.92845697227679</v>
      </c>
      <c r="O33" s="14">
        <f t="shared" si="14"/>
        <v>0.98569802630267833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0.3546207789179629</v>
      </c>
      <c r="D17" s="14">
        <f t="shared" si="1"/>
        <v>35.351788728926394</v>
      </c>
      <c r="E17" s="14">
        <f t="shared" si="2"/>
        <v>0.48283419475247963</v>
      </c>
      <c r="F17" s="14">
        <f t="shared" si="3"/>
        <v>0.54627413637728217</v>
      </c>
      <c r="G17" s="14">
        <f t="shared" si="4"/>
        <v>8.1702437816516049</v>
      </c>
      <c r="H17" s="14">
        <f t="shared" si="5"/>
        <v>0.78747262584263211</v>
      </c>
      <c r="I17" s="14">
        <f t="shared" si="6"/>
        <v>1.0003554668376624</v>
      </c>
      <c r="J17" s="14">
        <f t="shared" si="7"/>
        <v>17.152844279936772</v>
      </c>
      <c r="K17" s="14">
        <f t="shared" si="8"/>
        <v>1.6009893177366175</v>
      </c>
      <c r="L17" s="14">
        <f t="shared" si="9"/>
        <v>2.8043629622416062</v>
      </c>
      <c r="M17" s="14">
        <f t="shared" si="10"/>
        <v>116.67511195569254</v>
      </c>
      <c r="N17" s="14">
        <f t="shared" si="11"/>
        <v>62.215188524042098</v>
      </c>
      <c r="O17" s="19">
        <f t="shared" si="12"/>
        <v>0.70712122401022037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9.8962353704302827E-2</v>
      </c>
      <c r="D21" s="14">
        <f t="shared" si="1"/>
        <v>0</v>
      </c>
      <c r="E21" s="14">
        <f t="shared" si="2"/>
        <v>9.8599801470774198E-2</v>
      </c>
      <c r="F21" s="14">
        <f t="shared" si="3"/>
        <v>5.4707975848430214E-2</v>
      </c>
      <c r="G21" s="14">
        <f t="shared" si="4"/>
        <v>0</v>
      </c>
      <c r="H21" s="14">
        <f t="shared" si="5"/>
        <v>5.2977187066430356E-2</v>
      </c>
      <c r="I21" s="14">
        <f t="shared" si="6"/>
        <v>0.21120505141404552</v>
      </c>
      <c r="J21" s="14">
        <f t="shared" si="7"/>
        <v>0</v>
      </c>
      <c r="K21" s="14">
        <f t="shared" si="8"/>
        <v>0.2033513451011674</v>
      </c>
      <c r="L21" s="14">
        <f t="shared" si="9"/>
        <v>0.23727806361860446</v>
      </c>
      <c r="M21" s="14">
        <f t="shared" si="10"/>
        <v>0</v>
      </c>
      <c r="N21" s="14">
        <f t="shared" si="11"/>
        <v>0.11348081303498474</v>
      </c>
      <c r="O21" s="19">
        <f t="shared" si="12"/>
        <v>0.1129950132313871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1.2320596911472848E-3</v>
      </c>
      <c r="D22" s="14">
        <f t="shared" si="1"/>
        <v>0</v>
      </c>
      <c r="E22" s="14">
        <f t="shared" si="2"/>
        <v>1.2275459950179392E-3</v>
      </c>
      <c r="F22" s="14">
        <f t="shared" si="3"/>
        <v>8.9350322142194146E-4</v>
      </c>
      <c r="G22" s="14">
        <f t="shared" si="4"/>
        <v>0</v>
      </c>
      <c r="H22" s="14">
        <f t="shared" si="5"/>
        <v>8.652355816795691E-4</v>
      </c>
      <c r="I22" s="14">
        <f t="shared" si="6"/>
        <v>1.0226866949320667E-2</v>
      </c>
      <c r="J22" s="14">
        <f t="shared" si="7"/>
        <v>0</v>
      </c>
      <c r="K22" s="14">
        <f t="shared" si="8"/>
        <v>9.8465786513699319E-3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2.5982618570740469E-3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0.454815192313413</v>
      </c>
      <c r="D25" s="14">
        <f t="shared" ref="D25:O25" si="13">SUM(D15:D24)</f>
        <v>35.351788728926394</v>
      </c>
      <c r="E25" s="14">
        <f t="shared" si="13"/>
        <v>0.58266154221827182</v>
      </c>
      <c r="F25" s="14">
        <f t="shared" si="13"/>
        <v>0.6018756154471343</v>
      </c>
      <c r="G25" s="14">
        <f t="shared" si="13"/>
        <v>8.1702437816516049</v>
      </c>
      <c r="H25" s="14">
        <f t="shared" si="13"/>
        <v>0.84131504849074212</v>
      </c>
      <c r="I25" s="14">
        <f t="shared" si="13"/>
        <v>1.2217873852010286</v>
      </c>
      <c r="J25" s="14">
        <f t="shared" si="13"/>
        <v>17.152844279936772</v>
      </c>
      <c r="K25" s="14">
        <f t="shared" si="13"/>
        <v>1.8141872414891549</v>
      </c>
      <c r="L25" s="14">
        <f t="shared" si="13"/>
        <v>3.0416410258602107</v>
      </c>
      <c r="M25" s="14">
        <f t="shared" si="13"/>
        <v>116.67511195569254</v>
      </c>
      <c r="N25" s="14">
        <f t="shared" si="13"/>
        <v>62.328669337077081</v>
      </c>
      <c r="O25" s="14">
        <f t="shared" si="13"/>
        <v>0.82271449909868144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0.63645236033689889</v>
      </c>
      <c r="D29" s="14">
        <f>(SUMIFS(MESKENOG2,KAYNAK,A29,SEBEP,B29,SÜRE,"Uzun",BİLDİRİM,"Bildirimli",İL,$B$10,İLÇE,$B$11)/VLOOKUP($B$11,ABONE2,4,FALSE))</f>
        <v>26.062164278229957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0.72960039390561704</v>
      </c>
      <c r="F29" s="14">
        <f>(SUMIFS(TARIMSALAG2,KAYNAK,A29,SEBEP,B29,SÜRE,"Uzun",BİLDİRİM,"Bildirimli",İL,$B$10,İLÇE,$B$11)/VLOOKUP($B$11,ABONE2,6,FALSE))</f>
        <v>0.15011665704438149</v>
      </c>
      <c r="G29" s="14">
        <f>(SUMIFS(TARIMSALOG2,KAYNAK,A29,SEBEP,B29,SÜRE,"Uzun",BİLDİRİM,"Bildirimli",İL,$B$10,İLÇE,$B$11)/VLOOKUP($B$11,ABONE2,7,FALSE))</f>
        <v>16.542326881210407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0.66871477967962023</v>
      </c>
      <c r="I29" s="14">
        <f>(SUMIFS(TICARETHANEAG2,KAYNAK,A29,SEBEP,B29,SÜRE,"Uzun",BİLDİRİM,"Bildirimli",İL,$B$10,İLÇE,$B$11)/VLOOKUP($B$11,ABONE2,9,FALSE))</f>
        <v>1.5020904846331744</v>
      </c>
      <c r="J29" s="14">
        <f>(SUMIFS(TICARETHANEOG2,KAYNAK,A29,SEBEP,B29,SÜRE,"Uzun",BİLDİRİM,"Bildirimli",İL,$B$10,İLÇE,$B$11)/VLOOKUP($B$11,ABONE2,10,FALSE))</f>
        <v>20.053309695018022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2.1919216532000858</v>
      </c>
      <c r="L29" s="14">
        <f>(SUMIFS(SANAYIAG2,KAYNAK,A29,SEBEP,B29,SÜRE,"Uzun",BİLDİRİM,"Bildirimli",İL,$B$10,İLÇE,$B$11)/VLOOKUP($B$11,ABONE2,12,FALSE))</f>
        <v>5.4852761661588083</v>
      </c>
      <c r="M29" s="14">
        <f>(SUMIFS(SANAYIOG2,KAYNAK,A29,SEBEP,B29,SÜRE,"Uzun",BİLDİRİM,"Bildirimli",İL,$B$10,İLÇE,$B$11)/VLOOKUP($B$11,ABONE2,13,FALSE))</f>
        <v>254.60358175518778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135.46004429956523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1.021142978435218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3.5615423083507021E-2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3.5484944667183431E-2</v>
      </c>
      <c r="F31" s="14">
        <f>(SUMIFS(TARIMSALAG2,KAYNAK,A31,SEBEP,B31,SÜRE,"Uzun",BİLDİRİM,"Bildirimli",İL,$B$10,İLÇE,$B$11)/VLOOKUP($B$11,ABONE2,6,FALSE))</f>
        <v>8.4370070016399328E-3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8.1700865600474737E-3</v>
      </c>
      <c r="I31" s="14">
        <f>(SUMIFS(TICARETHANEAG2,KAYNAK,A31,SEBEP,B31,SÜRE,"Uzun",BİLDİRİM,"Bildirimli",İL,$B$10,İLÇE,$B$11)/VLOOKUP($B$11,ABONE2,9,FALSE))</f>
        <v>8.9113026856087893E-2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8.5799339342964354E-2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4.2082292326110785E-2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0.67206778342040596</v>
      </c>
      <c r="D33" s="14">
        <f t="shared" ref="D33:O33" si="14">SUM(D28:D32)</f>
        <v>26.062164278229957</v>
      </c>
      <c r="E33" s="14">
        <f t="shared" si="14"/>
        <v>0.76508533857280048</v>
      </c>
      <c r="F33" s="14">
        <f t="shared" si="14"/>
        <v>0.15855366404602142</v>
      </c>
      <c r="G33" s="14">
        <f t="shared" si="14"/>
        <v>16.542326881210407</v>
      </c>
      <c r="H33" s="14">
        <f t="shared" si="14"/>
        <v>0.6768848662396677</v>
      </c>
      <c r="I33" s="14">
        <f t="shared" si="14"/>
        <v>1.5912035114892622</v>
      </c>
      <c r="J33" s="14">
        <f t="shared" si="14"/>
        <v>20.053309695018022</v>
      </c>
      <c r="K33" s="14">
        <f t="shared" si="14"/>
        <v>2.2777209925430499</v>
      </c>
      <c r="L33" s="14">
        <f t="shared" si="14"/>
        <v>5.4852761661588083</v>
      </c>
      <c r="M33" s="14">
        <f t="shared" si="14"/>
        <v>254.60358175518778</v>
      </c>
      <c r="N33" s="14">
        <f t="shared" si="14"/>
        <v>135.46004429956523</v>
      </c>
      <c r="O33" s="14">
        <f t="shared" si="14"/>
        <v>1.0632252707613288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8.0618509541890676E-2</v>
      </c>
      <c r="D17" s="14">
        <f t="shared" si="1"/>
        <v>4.9076362534616162E-3</v>
      </c>
      <c r="E17" s="14">
        <f t="shared" si="2"/>
        <v>8.0576187171417415E-2</v>
      </c>
      <c r="F17" s="14">
        <f t="shared" si="3"/>
        <v>8.7706680045755769E-2</v>
      </c>
      <c r="G17" s="14">
        <f t="shared" si="4"/>
        <v>0.3156679466676649</v>
      </c>
      <c r="H17" s="14">
        <f t="shared" si="5"/>
        <v>0.1018804375559263</v>
      </c>
      <c r="I17" s="14">
        <f t="shared" si="6"/>
        <v>0.23314601049504297</v>
      </c>
      <c r="J17" s="14">
        <f t="shared" si="7"/>
        <v>2.2926158213046768</v>
      </c>
      <c r="K17" s="14">
        <f t="shared" si="8"/>
        <v>0.30178405713181755</v>
      </c>
      <c r="L17" s="14">
        <f t="shared" si="9"/>
        <v>0</v>
      </c>
      <c r="M17" s="14">
        <f t="shared" si="10"/>
        <v>49.047027842659816</v>
      </c>
      <c r="N17" s="14">
        <f t="shared" si="11"/>
        <v>46.161908557797474</v>
      </c>
      <c r="O17" s="19">
        <f t="shared" si="12"/>
        <v>0.15473980866966427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2.4230987931428336E-2</v>
      </c>
      <c r="D21" s="14">
        <f t="shared" si="1"/>
        <v>0</v>
      </c>
      <c r="E21" s="14">
        <f t="shared" si="2"/>
        <v>2.4217442811637419E-2</v>
      </c>
      <c r="F21" s="14">
        <f t="shared" si="3"/>
        <v>1.4259135910568722E-2</v>
      </c>
      <c r="G21" s="14">
        <f t="shared" si="4"/>
        <v>0</v>
      </c>
      <c r="H21" s="14">
        <f t="shared" si="5"/>
        <v>1.3372557511984139E-2</v>
      </c>
      <c r="I21" s="14">
        <f t="shared" si="6"/>
        <v>6.47592788708653E-2</v>
      </c>
      <c r="J21" s="14">
        <f t="shared" si="7"/>
        <v>0</v>
      </c>
      <c r="K21" s="14">
        <f t="shared" si="8"/>
        <v>6.260098046805701E-2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3.0428893213873365E-2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0.10484949747331901</v>
      </c>
      <c r="D25" s="14">
        <f t="shared" ref="D25:O25" si="13">SUM(D15:D24)</f>
        <v>4.9076362534616162E-3</v>
      </c>
      <c r="E25" s="14">
        <f t="shared" si="13"/>
        <v>0.10479362998305483</v>
      </c>
      <c r="F25" s="14">
        <f t="shared" si="13"/>
        <v>0.10196581595632449</v>
      </c>
      <c r="G25" s="14">
        <f t="shared" si="13"/>
        <v>0.3156679466676649</v>
      </c>
      <c r="H25" s="14">
        <f t="shared" si="13"/>
        <v>0.11525299506791044</v>
      </c>
      <c r="I25" s="14">
        <f t="shared" si="13"/>
        <v>0.29790528936590827</v>
      </c>
      <c r="J25" s="14">
        <f t="shared" si="13"/>
        <v>2.2926158213046768</v>
      </c>
      <c r="K25" s="14">
        <f t="shared" si="13"/>
        <v>0.36438503759987456</v>
      </c>
      <c r="L25" s="14">
        <f t="shared" si="13"/>
        <v>0</v>
      </c>
      <c r="M25" s="14">
        <f t="shared" si="13"/>
        <v>49.047027842659816</v>
      </c>
      <c r="N25" s="14">
        <f t="shared" si="13"/>
        <v>46.161908557797474</v>
      </c>
      <c r="O25" s="14">
        <f t="shared" si="13"/>
        <v>0.18516870188353765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1.3753198981887515E-3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1.3745510945054466E-3</v>
      </c>
      <c r="F31" s="14">
        <f>(SUMIFS(TARIMSALAG2,KAYNAK,A31,SEBEP,B31,SÜRE,"Uzun",BİLDİRİM,"Bildirimli",İL,$B$10,İLÇE,$B$11)/VLOOKUP($B$11,ABONE2,6,FALSE))</f>
        <v>1.1417165764200229E-3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1.0707290172643738E-3</v>
      </c>
      <c r="I31" s="14">
        <f>(SUMIFS(TICARETHANEAG2,KAYNAK,A31,SEBEP,B31,SÜRE,"Uzun",BİLDİRİM,"Bildirimli",İL,$B$10,İLÇE,$B$11)/VLOOKUP($B$11,ABONE2,9,FALSE))</f>
        <v>6.5484649931736374E-3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6.3302176349256242E-3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2.3434482003485634E-3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1.3753198981887515E-3</v>
      </c>
      <c r="D33" s="14">
        <f t="shared" ref="D33:O33" si="14">SUM(D28:D32)</f>
        <v>0</v>
      </c>
      <c r="E33" s="14">
        <f t="shared" si="14"/>
        <v>1.3745510945054466E-3</v>
      </c>
      <c r="F33" s="14">
        <f t="shared" si="14"/>
        <v>1.1417165764200229E-3</v>
      </c>
      <c r="G33" s="14">
        <f t="shared" si="14"/>
        <v>0</v>
      </c>
      <c r="H33" s="14">
        <f t="shared" si="14"/>
        <v>1.0707290172643738E-3</v>
      </c>
      <c r="I33" s="14">
        <f t="shared" si="14"/>
        <v>6.5484649931736374E-3</v>
      </c>
      <c r="J33" s="14">
        <f t="shared" si="14"/>
        <v>0</v>
      </c>
      <c r="K33" s="14">
        <f t="shared" si="14"/>
        <v>6.3302176349256242E-3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2.3434482003485634E-3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0.55336932399131933</v>
      </c>
      <c r="D17" s="14">
        <f t="shared" si="1"/>
        <v>13.696920636334488</v>
      </c>
      <c r="E17" s="14">
        <f t="shared" si="2"/>
        <v>0.5998471833542538</v>
      </c>
      <c r="F17" s="14">
        <f t="shared" si="3"/>
        <v>0.62305593828459338</v>
      </c>
      <c r="G17" s="14">
        <f t="shared" si="4"/>
        <v>4.3222837800188332</v>
      </c>
      <c r="H17" s="14">
        <f t="shared" si="5"/>
        <v>0.77889923982106912</v>
      </c>
      <c r="I17" s="14">
        <f t="shared" si="6"/>
        <v>1.8833676609768819</v>
      </c>
      <c r="J17" s="14">
        <f t="shared" si="7"/>
        <v>41.282701680687737</v>
      </c>
      <c r="K17" s="14">
        <f t="shared" si="8"/>
        <v>3.7226112629772725</v>
      </c>
      <c r="L17" s="14">
        <f t="shared" si="9"/>
        <v>182.46596065578001</v>
      </c>
      <c r="M17" s="14">
        <f t="shared" si="10"/>
        <v>0</v>
      </c>
      <c r="N17" s="14">
        <f t="shared" si="11"/>
        <v>145.972768524624</v>
      </c>
      <c r="O17" s="19">
        <f t="shared" si="12"/>
        <v>1.3529044676750017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0.11440602366786358</v>
      </c>
      <c r="D21" s="14">
        <f t="shared" si="1"/>
        <v>0</v>
      </c>
      <c r="E21" s="14">
        <f t="shared" si="2"/>
        <v>0.11400146427961712</v>
      </c>
      <c r="F21" s="14">
        <f t="shared" si="3"/>
        <v>3.057600714387268E-2</v>
      </c>
      <c r="G21" s="14">
        <f t="shared" si="4"/>
        <v>0</v>
      </c>
      <c r="H21" s="14">
        <f t="shared" si="5"/>
        <v>2.928788267439689E-2</v>
      </c>
      <c r="I21" s="14">
        <f t="shared" si="6"/>
        <v>0.4064000412718145</v>
      </c>
      <c r="J21" s="14">
        <f t="shared" si="7"/>
        <v>0</v>
      </c>
      <c r="K21" s="14">
        <f t="shared" si="8"/>
        <v>0.38742843440688801</v>
      </c>
      <c r="L21" s="14">
        <f t="shared" si="9"/>
        <v>3.1609302820473157</v>
      </c>
      <c r="M21" s="14">
        <f t="shared" si="10"/>
        <v>0</v>
      </c>
      <c r="N21" s="14">
        <f t="shared" si="11"/>
        <v>2.5287442256378525</v>
      </c>
      <c r="O21" s="19">
        <f t="shared" si="12"/>
        <v>0.15863167777794585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2.937801651869847E-3</v>
      </c>
      <c r="D22" s="14">
        <f t="shared" si="1"/>
        <v>0</v>
      </c>
      <c r="E22" s="14">
        <f t="shared" si="2"/>
        <v>2.927413079651654E-3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3.689479203902133E-2</v>
      </c>
      <c r="J22" s="14">
        <f t="shared" si="7"/>
        <v>0</v>
      </c>
      <c r="K22" s="14">
        <f t="shared" si="8"/>
        <v>3.5172465713125663E-2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7.8635031099665575E-3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0.67071314931105275</v>
      </c>
      <c r="D25" s="14">
        <f t="shared" ref="D25:O25" si="13">SUM(D15:D24)</f>
        <v>13.696920636334488</v>
      </c>
      <c r="E25" s="14">
        <f t="shared" si="13"/>
        <v>0.71677606071352251</v>
      </c>
      <c r="F25" s="14">
        <f t="shared" si="13"/>
        <v>0.65363194542846603</v>
      </c>
      <c r="G25" s="14">
        <f t="shared" si="13"/>
        <v>4.3222837800188332</v>
      </c>
      <c r="H25" s="14">
        <f t="shared" si="13"/>
        <v>0.80818712249546598</v>
      </c>
      <c r="I25" s="14">
        <f t="shared" si="13"/>
        <v>2.3266624942877177</v>
      </c>
      <c r="J25" s="14">
        <f t="shared" si="13"/>
        <v>41.282701680687737</v>
      </c>
      <c r="K25" s="14">
        <f t="shared" si="13"/>
        <v>4.1452121630972867</v>
      </c>
      <c r="L25" s="14">
        <f t="shared" si="13"/>
        <v>185.62689093782731</v>
      </c>
      <c r="M25" s="14">
        <f t="shared" si="13"/>
        <v>0</v>
      </c>
      <c r="N25" s="14">
        <f t="shared" si="13"/>
        <v>148.50151275026187</v>
      </c>
      <c r="O25" s="14">
        <f t="shared" si="13"/>
        <v>1.519399648562914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0.62380552337957496</v>
      </c>
      <c r="D29" s="14">
        <f>(SUMIFS(MESKENOG2,KAYNAK,A29,SEBEP,B29,SÜRE,"Uzun",BİLDİRİM,"Bildirimli",İL,$B$10,İLÇE,$B$11)/VLOOKUP($B$11,ABONE2,4,FALSE))</f>
        <v>12.390682052361941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0.66541522379147655</v>
      </c>
      <c r="F29" s="14">
        <f>(SUMIFS(TARIMSALAG2,KAYNAK,A29,SEBEP,B29,SÜRE,"Uzun",BİLDİRİM,"Bildirimli",İL,$B$10,İLÇE,$B$11)/VLOOKUP($B$11,ABONE2,6,FALSE))</f>
        <v>0.41477610923242808</v>
      </c>
      <c r="G29" s="14">
        <f>(SUMIFS(TARIMSALOG2,KAYNAK,A29,SEBEP,B29,SÜRE,"Uzun",BİLDİRİM,"Bildirimli",İL,$B$10,İLÇE,$B$11)/VLOOKUP($B$11,ABONE2,7,FALSE))</f>
        <v>1.9536530638996954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0.47960684568182516</v>
      </c>
      <c r="I29" s="14">
        <f>(SUMIFS(TICARETHANEAG2,KAYNAK,A29,SEBEP,B29,SÜRE,"Uzun",BİLDİRİM,"Bildirimli",İL,$B$10,İLÇE,$B$11)/VLOOKUP($B$11,ABONE2,9,FALSE))</f>
        <v>2.7011414143872283</v>
      </c>
      <c r="J29" s="14">
        <f>(SUMIFS(TICARETHANEOG2,KAYNAK,A29,SEBEP,B29,SÜRE,"Uzun",BİLDİRİM,"Bildirimli",İL,$B$10,İLÇE,$B$11)/VLOOKUP($B$11,ABONE2,10,FALSE))</f>
        <v>10.347693118257922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3.058098496242303</v>
      </c>
      <c r="L29" s="14">
        <f>(SUMIFS(SANAYIAG2,KAYNAK,A29,SEBEP,B29,SÜRE,"Uzun",BİLDİRİM,"Bildirimli",İL,$B$10,İLÇE,$B$11)/VLOOKUP($B$11,ABONE2,12,FALSE))</f>
        <v>102.84620493353889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82.276963946831103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1.180005355668468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1.7504093669100884E-2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1.7442196181542548E-2</v>
      </c>
      <c r="F31" s="14">
        <f>(SUMIFS(TARIMSALAG2,KAYNAK,A31,SEBEP,B31,SÜRE,"Uzun",BİLDİRİM,"Bildirimli",İL,$B$10,İLÇE,$B$11)/VLOOKUP($B$11,ABONE2,6,FALSE))</f>
        <v>1.4147452345344524E-4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1.3551439940551738E-4</v>
      </c>
      <c r="I31" s="14">
        <f>(SUMIFS(TICARETHANEAG2,KAYNAK,A31,SEBEP,B31,SÜRE,"Uzun",BİLDİRİM,"Bildirimli",İL,$B$10,İLÇE,$B$11)/VLOOKUP($B$11,ABONE2,9,FALSE))</f>
        <v>6.9856277642347891E-2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6.6595239990062352E-2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2.4595203340940234E-2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0.64130961704867584</v>
      </c>
      <c r="D33" s="14">
        <f t="shared" ref="D33:O33" si="14">SUM(D28:D32)</f>
        <v>12.390682052361941</v>
      </c>
      <c r="E33" s="14">
        <f t="shared" si="14"/>
        <v>0.68285741997301908</v>
      </c>
      <c r="F33" s="14">
        <f t="shared" si="14"/>
        <v>0.4149175837558815</v>
      </c>
      <c r="G33" s="14">
        <f t="shared" si="14"/>
        <v>1.9536530638996954</v>
      </c>
      <c r="H33" s="14">
        <f t="shared" si="14"/>
        <v>0.47974236008123067</v>
      </c>
      <c r="I33" s="14">
        <f t="shared" si="14"/>
        <v>2.7709976920295762</v>
      </c>
      <c r="J33" s="14">
        <f t="shared" si="14"/>
        <v>10.347693118257922</v>
      </c>
      <c r="K33" s="14">
        <f t="shared" si="14"/>
        <v>3.1246937362323655</v>
      </c>
      <c r="L33" s="14">
        <f t="shared" si="14"/>
        <v>102.84620493353889</v>
      </c>
      <c r="M33" s="14">
        <f t="shared" si="14"/>
        <v>0</v>
      </c>
      <c r="N33" s="14">
        <f t="shared" si="14"/>
        <v>82.276963946831103</v>
      </c>
      <c r="O33" s="14">
        <f t="shared" si="14"/>
        <v>1.2046005590094082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0.42606532595446772</v>
      </c>
      <c r="D17" s="14">
        <f t="shared" si="1"/>
        <v>2.1113543649749973</v>
      </c>
      <c r="E17" s="14">
        <f t="shared" si="2"/>
        <v>0.42936690111172221</v>
      </c>
      <c r="F17" s="14">
        <f t="shared" si="3"/>
        <v>0.66678074192948056</v>
      </c>
      <c r="G17" s="14">
        <f t="shared" si="4"/>
        <v>2.9466083728628805</v>
      </c>
      <c r="H17" s="14">
        <f t="shared" si="5"/>
        <v>0.96396595985388533</v>
      </c>
      <c r="I17" s="14">
        <f t="shared" si="6"/>
        <v>1.3732441027939148</v>
      </c>
      <c r="J17" s="14">
        <f t="shared" si="7"/>
        <v>10.37304448407513</v>
      </c>
      <c r="K17" s="14">
        <f t="shared" si="8"/>
        <v>1.7477445424865909</v>
      </c>
      <c r="L17" s="14">
        <f t="shared" si="9"/>
        <v>42.891762445842922</v>
      </c>
      <c r="M17" s="14">
        <f t="shared" si="10"/>
        <v>106.5512028835042</v>
      </c>
      <c r="N17" s="14">
        <f t="shared" si="11"/>
        <v>61.366355300129229</v>
      </c>
      <c r="O17" s="19">
        <f t="shared" si="12"/>
        <v>0.89673585271946588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3.1268873246579697E-2</v>
      </c>
      <c r="D21" s="14">
        <f t="shared" si="1"/>
        <v>3.6046910994105004E-3</v>
      </c>
      <c r="E21" s="14">
        <f t="shared" si="2"/>
        <v>3.1214677571886444E-2</v>
      </c>
      <c r="F21" s="14">
        <f t="shared" si="3"/>
        <v>2.5394391803622744E-2</v>
      </c>
      <c r="G21" s="14">
        <f t="shared" si="4"/>
        <v>0</v>
      </c>
      <c r="H21" s="14">
        <f t="shared" si="5"/>
        <v>2.2084124939663583E-2</v>
      </c>
      <c r="I21" s="14">
        <f t="shared" si="6"/>
        <v>7.84222300072209E-2</v>
      </c>
      <c r="J21" s="14">
        <f t="shared" si="7"/>
        <v>0</v>
      </c>
      <c r="K21" s="14">
        <f t="shared" si="8"/>
        <v>7.5158917669708433E-2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3.7834776881152589E-2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0.4573341992010474</v>
      </c>
      <c r="D25" s="14">
        <f t="shared" ref="D25:O25" si="13">SUM(D15:D24)</f>
        <v>2.1149590560744076</v>
      </c>
      <c r="E25" s="14">
        <f t="shared" si="13"/>
        <v>0.46058157868360866</v>
      </c>
      <c r="F25" s="14">
        <f t="shared" si="13"/>
        <v>0.69217513373310335</v>
      </c>
      <c r="G25" s="14">
        <f t="shared" si="13"/>
        <v>2.9466083728628805</v>
      </c>
      <c r="H25" s="14">
        <f t="shared" si="13"/>
        <v>0.98605008479354894</v>
      </c>
      <c r="I25" s="14">
        <f t="shared" si="13"/>
        <v>1.4516663328011357</v>
      </c>
      <c r="J25" s="14">
        <f t="shared" si="13"/>
        <v>10.37304448407513</v>
      </c>
      <c r="K25" s="14">
        <f t="shared" si="13"/>
        <v>1.8229034601562994</v>
      </c>
      <c r="L25" s="14">
        <f t="shared" si="13"/>
        <v>42.891762445842922</v>
      </c>
      <c r="M25" s="14">
        <f t="shared" si="13"/>
        <v>106.5512028835042</v>
      </c>
      <c r="N25" s="14">
        <f t="shared" si="13"/>
        <v>61.366355300129229</v>
      </c>
      <c r="O25" s="14">
        <f t="shared" si="13"/>
        <v>0.93457062960061843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0.69066051496312875</v>
      </c>
      <c r="D29" s="14">
        <f>(SUMIFS(MESKENOG2,KAYNAK,A29,SEBEP,B29,SÜRE,"Uzun",BİLDİRİM,"Bildirimli",İL,$B$10,İLÇE,$B$11)/VLOOKUP($B$11,ABONE2,4,FALSE))</f>
        <v>18.94752989247818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0.72642673962277238</v>
      </c>
      <c r="F29" s="14">
        <f>(SUMIFS(TARIMSALAG2,KAYNAK,A29,SEBEP,B29,SÜRE,"Uzun",BİLDİRİM,"Bildirimli",İL,$B$10,İLÇE,$B$11)/VLOOKUP($B$11,ABONE2,6,FALSE))</f>
        <v>1.8738197771916738</v>
      </c>
      <c r="G29" s="14">
        <f>(SUMIFS(TARIMSALOG2,KAYNAK,A29,SEBEP,B29,SÜRE,"Uzun",BİLDİRİM,"Bildirimli",İL,$B$10,İLÇE,$B$11)/VLOOKUP($B$11,ABONE2,7,FALSE))</f>
        <v>9.5000895556001144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2.8679364443007156</v>
      </c>
      <c r="I29" s="14">
        <f>(SUMIFS(TICARETHANEAG2,KAYNAK,A29,SEBEP,B29,SÜRE,"Uzun",BİLDİRİM,"Bildirimli",İL,$B$10,İLÇE,$B$11)/VLOOKUP($B$11,ABONE2,9,FALSE))</f>
        <v>2.3579836499512994</v>
      </c>
      <c r="J29" s="14">
        <f>(SUMIFS(TICARETHANEOG2,KAYNAK,A29,SEBEP,B29,SÜRE,"Uzun",BİLDİRİM,"Bildirimli",İL,$B$10,İLÇE,$B$11)/VLOOKUP($B$11,ABONE2,10,FALSE))</f>
        <v>14.815298911799314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2.876358485537176</v>
      </c>
      <c r="L29" s="14">
        <f>(SUMIFS(SANAYIAG2,KAYNAK,A29,SEBEP,B29,SÜRE,"Uzun",BİLDİRİM,"Bildirimli",İL,$B$10,İLÇE,$B$11)/VLOOKUP($B$11,ABONE2,12,FALSE))</f>
        <v>56.099522676989118</v>
      </c>
      <c r="M29" s="14">
        <f>(SUMIFS(SANAYIOG2,KAYNAK,A29,SEBEP,B29,SÜRE,"Uzun",BİLDİRİM,"Bildirimli",İL,$B$10,İLÇE,$B$11)/VLOOKUP($B$11,ABONE2,13,FALSE))</f>
        <v>119.06626930724472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74.373089006748614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1.4648177042789352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3.6894511998040974E-2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3.6822233592716185E-2</v>
      </c>
      <c r="F31" s="14">
        <f>(SUMIFS(TARIMSALAG2,KAYNAK,A31,SEBEP,B31,SÜRE,"Uzun",BİLDİRİM,"Bildirimli",İL,$B$10,İLÇE,$B$11)/VLOOKUP($B$11,ABONE2,6,FALSE))</f>
        <v>0.12828402792125021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0.11156165984538453</v>
      </c>
      <c r="I31" s="14">
        <f>(SUMIFS(TICARETHANEAG2,KAYNAK,A31,SEBEP,B31,SÜRE,"Uzun",BİLDİRİM,"Bildirimli",İL,$B$10,İLÇE,$B$11)/VLOOKUP($B$11,ABONE2,9,FALSE))</f>
        <v>9.1660033778792407E-2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8.7845868853112519E-2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4.9182096319794179E-2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0.72755502696116969</v>
      </c>
      <c r="D33" s="14">
        <f t="shared" ref="D33:O33" si="14">SUM(D28:D32)</f>
        <v>18.94752989247818</v>
      </c>
      <c r="E33" s="14">
        <f t="shared" si="14"/>
        <v>0.76324897321548857</v>
      </c>
      <c r="F33" s="14">
        <f t="shared" si="14"/>
        <v>2.0021038051129239</v>
      </c>
      <c r="G33" s="14">
        <f t="shared" si="14"/>
        <v>9.5000895556001144</v>
      </c>
      <c r="H33" s="14">
        <f t="shared" si="14"/>
        <v>2.9794981041461002</v>
      </c>
      <c r="I33" s="14">
        <f t="shared" si="14"/>
        <v>2.4496436837300917</v>
      </c>
      <c r="J33" s="14">
        <f t="shared" si="14"/>
        <v>14.815298911799314</v>
      </c>
      <c r="K33" s="14">
        <f t="shared" si="14"/>
        <v>2.9642043543902883</v>
      </c>
      <c r="L33" s="14">
        <f t="shared" si="14"/>
        <v>56.099522676989118</v>
      </c>
      <c r="M33" s="14">
        <f t="shared" si="14"/>
        <v>119.06626930724472</v>
      </c>
      <c r="N33" s="14">
        <f t="shared" si="14"/>
        <v>74.373089006748614</v>
      </c>
      <c r="O33" s="14">
        <f t="shared" si="14"/>
        <v>1.5139998005987294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0.21545477833243407</v>
      </c>
      <c r="D17" s="14">
        <f t="shared" si="1"/>
        <v>0.39470302209090624</v>
      </c>
      <c r="E17" s="14">
        <f t="shared" si="2"/>
        <v>0.21625881854636647</v>
      </c>
      <c r="F17" s="14">
        <f t="shared" si="3"/>
        <v>0.41641394459930464</v>
      </c>
      <c r="G17" s="14">
        <f t="shared" si="4"/>
        <v>0.43294232929622184</v>
      </c>
      <c r="H17" s="14">
        <f t="shared" si="5"/>
        <v>0.42056408486163099</v>
      </c>
      <c r="I17" s="14">
        <f t="shared" si="6"/>
        <v>0.69150469785001822</v>
      </c>
      <c r="J17" s="14">
        <f t="shared" si="7"/>
        <v>30.5634225610413</v>
      </c>
      <c r="K17" s="14">
        <f t="shared" si="8"/>
        <v>2.4151486940939288</v>
      </c>
      <c r="L17" s="14">
        <f t="shared" si="9"/>
        <v>10.40085817881706</v>
      </c>
      <c r="M17" s="14">
        <f t="shared" si="10"/>
        <v>38.997973256284133</v>
      </c>
      <c r="N17" s="14">
        <f t="shared" si="11"/>
        <v>35.987750616550763</v>
      </c>
      <c r="O17" s="19">
        <f t="shared" si="12"/>
        <v>0.53908164804726799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7.645191564663209E-2</v>
      </c>
      <c r="D21" s="14">
        <f t="shared" si="1"/>
        <v>0</v>
      </c>
      <c r="E21" s="14">
        <f t="shared" si="2"/>
        <v>7.6108981103324161E-2</v>
      </c>
      <c r="F21" s="14">
        <f t="shared" si="3"/>
        <v>2.2842582314665367E-2</v>
      </c>
      <c r="G21" s="14">
        <f t="shared" si="4"/>
        <v>0</v>
      </c>
      <c r="H21" s="14">
        <f t="shared" si="5"/>
        <v>1.710699941906162E-2</v>
      </c>
      <c r="I21" s="14">
        <f t="shared" si="6"/>
        <v>0.49687701373281445</v>
      </c>
      <c r="J21" s="14">
        <f t="shared" si="7"/>
        <v>0</v>
      </c>
      <c r="K21" s="14">
        <f t="shared" si="8"/>
        <v>0.46820663891742675</v>
      </c>
      <c r="L21" s="14">
        <f t="shared" si="9"/>
        <v>1.214268753802773</v>
      </c>
      <c r="M21" s="14">
        <f t="shared" si="10"/>
        <v>0</v>
      </c>
      <c r="N21" s="14">
        <f t="shared" si="11"/>
        <v>0.12781776355818664</v>
      </c>
      <c r="O21" s="19">
        <f t="shared" si="12"/>
        <v>0.12855501922187518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2.5956143039728785E-3</v>
      </c>
      <c r="D22" s="14">
        <f t="shared" si="1"/>
        <v>0</v>
      </c>
      <c r="E22" s="14">
        <f t="shared" si="2"/>
        <v>2.583971354304348E-3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5.4156091398982762E-3</v>
      </c>
      <c r="J22" s="14">
        <f t="shared" si="7"/>
        <v>0</v>
      </c>
      <c r="K22" s="14">
        <f t="shared" si="8"/>
        <v>5.1031222676880539E-3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2.8876638488309976E-3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0.29450230828303903</v>
      </c>
      <c r="D25" s="14">
        <f t="shared" ref="D25:O25" si="13">SUM(D15:D24)</f>
        <v>0.39470302209090624</v>
      </c>
      <c r="E25" s="14">
        <f t="shared" si="13"/>
        <v>0.29495177100399494</v>
      </c>
      <c r="F25" s="14">
        <f t="shared" si="13"/>
        <v>0.43925652691396999</v>
      </c>
      <c r="G25" s="14">
        <f t="shared" si="13"/>
        <v>0.43294232929622184</v>
      </c>
      <c r="H25" s="14">
        <f t="shared" si="13"/>
        <v>0.43767108428069262</v>
      </c>
      <c r="I25" s="14">
        <f t="shared" si="13"/>
        <v>1.193797320722731</v>
      </c>
      <c r="J25" s="14">
        <f t="shared" si="13"/>
        <v>30.5634225610413</v>
      </c>
      <c r="K25" s="14">
        <f t="shared" si="13"/>
        <v>2.8884584552790438</v>
      </c>
      <c r="L25" s="14">
        <f t="shared" si="13"/>
        <v>11.615126932619834</v>
      </c>
      <c r="M25" s="14">
        <f t="shared" si="13"/>
        <v>38.997973256284133</v>
      </c>
      <c r="N25" s="14">
        <f t="shared" si="13"/>
        <v>36.115568380108947</v>
      </c>
      <c r="O25" s="14">
        <f t="shared" si="13"/>
        <v>0.67052433111797416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0.30108327427907489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0.29973272793515082</v>
      </c>
      <c r="F29" s="14">
        <f>(SUMIFS(TARIMSALAG2,KAYNAK,A29,SEBEP,B29,SÜRE,"Uzun",BİLDİRİM,"Bildirimli",İL,$B$10,İLÇE,$B$11)/VLOOKUP($B$11,ABONE2,6,FALSE))</f>
        <v>0.2223091818621836</v>
      </c>
      <c r="G29" s="14">
        <f>(SUMIFS(TARIMSALOG2,KAYNAK,A29,SEBEP,B29,SÜRE,"Uzun",BİLDİRİM,"Bildirimli",İL,$B$10,İLÇE,$B$11)/VLOOKUP($B$11,ABONE2,7,FALSE))</f>
        <v>6.0627629056019747E-2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0.18171228541522105</v>
      </c>
      <c r="I29" s="14">
        <f>(SUMIFS(TICARETHANEAG2,KAYNAK,A29,SEBEP,B29,SÜRE,"Uzun",BİLDİRİM,"Bildirimli",İL,$B$10,İLÇE,$B$11)/VLOOKUP($B$11,ABONE2,9,FALSE))</f>
        <v>0.94661537554455721</v>
      </c>
      <c r="J29" s="14">
        <f>(SUMIFS(TICARETHANEOG2,KAYNAK,A29,SEBEP,B29,SÜRE,"Uzun",BİLDİRİM,"Bildirimli",İL,$B$10,İLÇE,$B$11)/VLOOKUP($B$11,ABONE2,10,FALSE))</f>
        <v>15.54502894411978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1.7889606182370585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6.3976603788855737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5.7242224442660401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0.50354703752920105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0.12250079940139648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0.12195130688257265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0.31590042429504578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0.29767260670928564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0.14400335624598293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0.42358407368047135</v>
      </c>
      <c r="D33" s="14">
        <f t="shared" ref="D33:O33" si="14">SUM(D28:D32)</f>
        <v>0</v>
      </c>
      <c r="E33" s="14">
        <f t="shared" si="14"/>
        <v>0.42168403481772349</v>
      </c>
      <c r="F33" s="14">
        <f t="shared" si="14"/>
        <v>0.2223091818621836</v>
      </c>
      <c r="G33" s="14">
        <f t="shared" si="14"/>
        <v>6.0627629056019747E-2</v>
      </c>
      <c r="H33" s="14">
        <f t="shared" si="14"/>
        <v>0.18171228541522105</v>
      </c>
      <c r="I33" s="14">
        <f t="shared" si="14"/>
        <v>1.262515799839603</v>
      </c>
      <c r="J33" s="14">
        <f t="shared" si="14"/>
        <v>15.54502894411978</v>
      </c>
      <c r="K33" s="14">
        <f t="shared" si="14"/>
        <v>2.0866332249463442</v>
      </c>
      <c r="L33" s="14">
        <f t="shared" si="14"/>
        <v>0</v>
      </c>
      <c r="M33" s="14">
        <f t="shared" si="14"/>
        <v>6.3976603788855737</v>
      </c>
      <c r="N33" s="14">
        <f t="shared" si="14"/>
        <v>5.7242224442660401</v>
      </c>
      <c r="O33" s="14">
        <f t="shared" si="14"/>
        <v>0.64755039377518397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0.1394937516821497</v>
      </c>
      <c r="D17" s="14">
        <f t="shared" si="1"/>
        <v>0.20742060134158827</v>
      </c>
      <c r="E17" s="14">
        <f t="shared" si="2"/>
        <v>0.139526611562659</v>
      </c>
      <c r="F17" s="14">
        <f t="shared" si="3"/>
        <v>0.10344669410461522</v>
      </c>
      <c r="G17" s="14">
        <f t="shared" si="4"/>
        <v>1.7031275691036782</v>
      </c>
      <c r="H17" s="14">
        <f t="shared" si="5"/>
        <v>0.21581365822235915</v>
      </c>
      <c r="I17" s="14">
        <f t="shared" si="6"/>
        <v>0.51582469590922631</v>
      </c>
      <c r="J17" s="14">
        <f t="shared" si="7"/>
        <v>6.9716183070598632</v>
      </c>
      <c r="K17" s="14">
        <f t="shared" si="8"/>
        <v>0.73920006420379214</v>
      </c>
      <c r="L17" s="14">
        <f t="shared" si="9"/>
        <v>256.50919427424679</v>
      </c>
      <c r="M17" s="14">
        <f t="shared" si="10"/>
        <v>54.269945919568094</v>
      </c>
      <c r="N17" s="14">
        <f t="shared" si="11"/>
        <v>63.062956717597601</v>
      </c>
      <c r="O17" s="19">
        <f t="shared" si="12"/>
        <v>0.32704481917922218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5.5747373939713796E-3</v>
      </c>
      <c r="D21" s="14">
        <f t="shared" si="1"/>
        <v>0</v>
      </c>
      <c r="E21" s="14">
        <f t="shared" si="2"/>
        <v>5.5720405928455369E-3</v>
      </c>
      <c r="F21" s="14">
        <f t="shared" si="3"/>
        <v>8.9395837973475258E-4</v>
      </c>
      <c r="G21" s="14">
        <f t="shared" si="4"/>
        <v>0</v>
      </c>
      <c r="H21" s="14">
        <f t="shared" si="5"/>
        <v>8.3116373691046407E-4</v>
      </c>
      <c r="I21" s="14">
        <f t="shared" si="6"/>
        <v>4.0933603075021412E-2</v>
      </c>
      <c r="J21" s="14">
        <f t="shared" si="7"/>
        <v>0</v>
      </c>
      <c r="K21" s="14">
        <f t="shared" si="8"/>
        <v>3.9517269280410404E-2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1.035004635417912E-2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0.14506848907612108</v>
      </c>
      <c r="D25" s="14">
        <f t="shared" ref="D25:O25" si="13">SUM(D15:D24)</f>
        <v>0.20742060134158827</v>
      </c>
      <c r="E25" s="14">
        <f t="shared" si="13"/>
        <v>0.14509865215550455</v>
      </c>
      <c r="F25" s="14">
        <f t="shared" si="13"/>
        <v>0.10434065248434998</v>
      </c>
      <c r="G25" s="14">
        <f t="shared" si="13"/>
        <v>1.7031275691036782</v>
      </c>
      <c r="H25" s="14">
        <f t="shared" si="13"/>
        <v>0.21664482195926962</v>
      </c>
      <c r="I25" s="14">
        <f t="shared" si="13"/>
        <v>0.55675829898424767</v>
      </c>
      <c r="J25" s="14">
        <f t="shared" si="13"/>
        <v>6.9716183070598632</v>
      </c>
      <c r="K25" s="14">
        <f t="shared" si="13"/>
        <v>0.77871733348420258</v>
      </c>
      <c r="L25" s="14">
        <f t="shared" si="13"/>
        <v>256.50919427424679</v>
      </c>
      <c r="M25" s="14">
        <f t="shared" si="13"/>
        <v>54.269945919568094</v>
      </c>
      <c r="N25" s="14">
        <f t="shared" si="13"/>
        <v>63.062956717597601</v>
      </c>
      <c r="O25" s="14">
        <f t="shared" si="13"/>
        <v>0.33739486553340131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4.4958121397693888E-3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4.4936372729759821E-3</v>
      </c>
      <c r="F29" s="14">
        <f>(SUMIFS(TARIMSALAG2,KAYNAK,A29,SEBEP,B29,SÜRE,"Uzun",BİLDİRİM,"Bildirimli",İL,$B$10,İLÇE,$B$11)/VLOOKUP($B$11,ABONE2,6,FALSE))</f>
        <v>1.0981516643966096E-2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1.0210137985899894E-2</v>
      </c>
      <c r="I29" s="14">
        <f>(SUMIFS(TICARETHANEAG2,KAYNAK,A29,SEBEP,B29,SÜRE,"Uzun",BİLDİRİM,"Bildirimli",İL,$B$10,İLÇE,$B$11)/VLOOKUP($B$11,ABONE2,9,FALSE))</f>
        <v>5.8403146136422812E-3</v>
      </c>
      <c r="J29" s="14">
        <f>(SUMIFS(TICARETHANEOG2,KAYNAK,A29,SEBEP,B29,SÜRE,"Uzun",BİLDİRİM,"Bildirimli",İL,$B$10,İLÇE,$B$11)/VLOOKUP($B$11,ABONE2,10,FALSE))</f>
        <v>7.1236505502112565E-2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8.1030725493269947E-3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5.6632823398931522E-3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1.6942138277882202E-2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1.6933942451899192E-2</v>
      </c>
      <c r="F31" s="14">
        <f>(SUMIFS(TARIMSALAG2,KAYNAK,A31,SEBEP,B31,SÜRE,"Uzun",BİLDİRİM,"Bildirimli",İL,$B$10,İLÇE,$B$11)/VLOOKUP($B$11,ABONE2,6,FALSE))</f>
        <v>5.3718145680693534E-4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4.9944802482989952E-4</v>
      </c>
      <c r="I31" s="14">
        <f>(SUMIFS(TICARETHANEAG2,KAYNAK,A31,SEBEP,B31,SÜRE,"Uzun",BİLDİRİM,"Bildirimli",İL,$B$10,İLÇE,$B$11)/VLOOKUP($B$11,ABONE2,9,FALSE))</f>
        <v>0.10561943001988812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0.1019649174222418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2.8409773664628442E-2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2.1437950417651591E-2</v>
      </c>
      <c r="D33" s="14">
        <f t="shared" ref="D33:O33" si="14">SUM(D28:D32)</f>
        <v>0</v>
      </c>
      <c r="E33" s="14">
        <f t="shared" si="14"/>
        <v>2.1427579724875176E-2</v>
      </c>
      <c r="F33" s="14">
        <f t="shared" si="14"/>
        <v>1.1518698100773031E-2</v>
      </c>
      <c r="G33" s="14">
        <f t="shared" si="14"/>
        <v>0</v>
      </c>
      <c r="H33" s="14">
        <f t="shared" si="14"/>
        <v>1.0709586010729794E-2</v>
      </c>
      <c r="I33" s="14">
        <f t="shared" si="14"/>
        <v>0.11145974463353039</v>
      </c>
      <c r="J33" s="14">
        <f t="shared" si="14"/>
        <v>7.1236505502112565E-2</v>
      </c>
      <c r="K33" s="14">
        <f t="shared" si="14"/>
        <v>0.11006798997156879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3.4073056004521596E-2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0.46337089151189925</v>
      </c>
      <c r="D17" s="14">
        <f t="shared" si="1"/>
        <v>1.3488165773803795</v>
      </c>
      <c r="E17" s="14">
        <f t="shared" si="2"/>
        <v>0.46405702154385731</v>
      </c>
      <c r="F17" s="14">
        <f t="shared" si="3"/>
        <v>0.17563279070765883</v>
      </c>
      <c r="G17" s="14">
        <f t="shared" si="4"/>
        <v>1.8696782732196027</v>
      </c>
      <c r="H17" s="14">
        <f t="shared" si="5"/>
        <v>0.60757031349077761</v>
      </c>
      <c r="I17" s="14">
        <f t="shared" si="6"/>
        <v>1.0883025026145758</v>
      </c>
      <c r="J17" s="14">
        <f t="shared" si="7"/>
        <v>15.62335579356899</v>
      </c>
      <c r="K17" s="14">
        <f t="shared" si="8"/>
        <v>1.8276816090767196</v>
      </c>
      <c r="L17" s="14">
        <f t="shared" si="9"/>
        <v>30.297724329390654</v>
      </c>
      <c r="M17" s="14">
        <f t="shared" si="10"/>
        <v>118.8062647483611</v>
      </c>
      <c r="N17" s="14">
        <f t="shared" si="11"/>
        <v>106.06765238899527</v>
      </c>
      <c r="O17" s="19">
        <f t="shared" si="12"/>
        <v>1.2189802673419901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5.1860740484193736E-2</v>
      </c>
      <c r="D21" s="14">
        <f t="shared" si="1"/>
        <v>0</v>
      </c>
      <c r="E21" s="14">
        <f t="shared" si="2"/>
        <v>5.1820553703577278E-2</v>
      </c>
      <c r="F21" s="14">
        <f t="shared" si="3"/>
        <v>4.8863778563398245E-3</v>
      </c>
      <c r="G21" s="14">
        <f t="shared" si="4"/>
        <v>0</v>
      </c>
      <c r="H21" s="14">
        <f t="shared" si="5"/>
        <v>3.6404786355467198E-3</v>
      </c>
      <c r="I21" s="14">
        <f t="shared" si="6"/>
        <v>0.17919904079188481</v>
      </c>
      <c r="J21" s="14">
        <f t="shared" si="7"/>
        <v>0</v>
      </c>
      <c r="K21" s="14">
        <f t="shared" si="8"/>
        <v>0.17008342050433944</v>
      </c>
      <c r="L21" s="14">
        <f t="shared" si="9"/>
        <v>0.368733675413628</v>
      </c>
      <c r="M21" s="14">
        <f t="shared" si="10"/>
        <v>0</v>
      </c>
      <c r="N21" s="14">
        <f t="shared" si="11"/>
        <v>5.3070080386634313E-2</v>
      </c>
      <c r="O21" s="19">
        <f t="shared" si="12"/>
        <v>7.0367574572033936E-2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1.0797524156094687E-3</v>
      </c>
      <c r="D22" s="14">
        <f t="shared" si="1"/>
        <v>0</v>
      </c>
      <c r="E22" s="14">
        <f t="shared" si="2"/>
        <v>1.0789157176942237E-3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3.7422268868316801E-3</v>
      </c>
      <c r="J22" s="14">
        <f t="shared" si="7"/>
        <v>0</v>
      </c>
      <c r="K22" s="14">
        <f t="shared" si="8"/>
        <v>3.5518647108989535E-3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1.4591541404066369E-3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0.51631138441170243</v>
      </c>
      <c r="D25" s="14">
        <f t="shared" ref="D25:O25" si="13">SUM(D15:D24)</f>
        <v>1.3488165773803795</v>
      </c>
      <c r="E25" s="14">
        <f t="shared" si="13"/>
        <v>0.51695649096512886</v>
      </c>
      <c r="F25" s="14">
        <f t="shared" si="13"/>
        <v>0.18051916856399866</v>
      </c>
      <c r="G25" s="14">
        <f t="shared" si="13"/>
        <v>1.8696782732196027</v>
      </c>
      <c r="H25" s="14">
        <f t="shared" si="13"/>
        <v>0.61121079212632434</v>
      </c>
      <c r="I25" s="14">
        <f t="shared" si="13"/>
        <v>1.2712437702932924</v>
      </c>
      <c r="J25" s="14">
        <f t="shared" si="13"/>
        <v>15.62335579356899</v>
      </c>
      <c r="K25" s="14">
        <f t="shared" si="13"/>
        <v>2.0013168942919579</v>
      </c>
      <c r="L25" s="14">
        <f t="shared" si="13"/>
        <v>30.666458004804284</v>
      </c>
      <c r="M25" s="14">
        <f t="shared" si="13"/>
        <v>118.8062647483611</v>
      </c>
      <c r="N25" s="14">
        <f t="shared" si="13"/>
        <v>106.1207224693819</v>
      </c>
      <c r="O25" s="14">
        <f t="shared" si="13"/>
        <v>1.2908069960544306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0.30762072008403618</v>
      </c>
      <c r="D29" s="14">
        <f>(SUMIFS(MESKENOG2,KAYNAK,A29,SEBEP,B29,SÜRE,"Uzun",BİLDİRİM,"Bildirimli",İL,$B$10,İLÇE,$B$11)/VLOOKUP($B$11,ABONE2,4,FALSE))</f>
        <v>1.0056126313347407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0.30816159257346859</v>
      </c>
      <c r="F29" s="14">
        <f>(SUMIFS(TARIMSALAG2,KAYNAK,A29,SEBEP,B29,SÜRE,"Uzun",BİLDİRİM,"Bildirimli",İL,$B$10,İLÇE,$B$11)/VLOOKUP($B$11,ABONE2,6,FALSE))</f>
        <v>0.22116612280146741</v>
      </c>
      <c r="G29" s="14">
        <f>(SUMIFS(TARIMSALOG2,KAYNAK,A29,SEBEP,B29,SÜRE,"Uzun",BİLDİRİM,"Bildirimli",İL,$B$10,İLÇE,$B$11)/VLOOKUP($B$11,ABONE2,7,FALSE))</f>
        <v>1.1640081114922778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0.46156629928737036</v>
      </c>
      <c r="I29" s="14">
        <f>(SUMIFS(TICARETHANEAG2,KAYNAK,A29,SEBEP,B29,SÜRE,"Uzun",BİLDİRİM,"Bildirimli",İL,$B$10,İLÇE,$B$11)/VLOOKUP($B$11,ABONE2,9,FALSE))</f>
        <v>1.0256547950886004</v>
      </c>
      <c r="J29" s="14">
        <f>(SUMIFS(TICARETHANEOG2,KAYNAK,A29,SEBEP,B29,SÜRE,"Uzun",BİLDİRİM,"Bildirimli",İL,$B$10,İLÇE,$B$11)/VLOOKUP($B$11,ABONE2,10,FALSE))</f>
        <v>14.750884477422554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1.723839236202914</v>
      </c>
      <c r="L29" s="14">
        <f>(SUMIFS(SANAYIAG2,KAYNAK,A29,SEBEP,B29,SÜRE,"Uzun",BİLDİRİM,"Bildirimli",İL,$B$10,İLÇE,$B$11)/VLOOKUP($B$11,ABONE2,12,FALSE))</f>
        <v>59.242580083184933</v>
      </c>
      <c r="M29" s="14">
        <f>(SUMIFS(SANAYIOG2,KAYNAK,A29,SEBEP,B29,SÜRE,"Uzun",BİLDİRİM,"Bildirimli",İL,$B$10,İLÇE,$B$11)/VLOOKUP($B$11,ABONE2,13,FALSE))</f>
        <v>256.77769507010612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228.34740749254922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1.675195515833108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2.7594269579391619E-2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2.7572886836925836E-2</v>
      </c>
      <c r="F31" s="14">
        <f>(SUMIFS(TARIMSALAG2,KAYNAK,A31,SEBEP,B31,SÜRE,"Uzun",BİLDİRİM,"Bildirimli",İL,$B$10,İLÇE,$B$11)/VLOOKUP($B$11,ABONE2,6,FALSE))</f>
        <v>0.11973312683156291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8.9204294676468968E-2</v>
      </c>
      <c r="I31" s="14">
        <f>(SUMIFS(TICARETHANEAG2,KAYNAK,A31,SEBEP,B31,SÜRE,"Uzun",BİLDİRİM,"Bildirimli",İL,$B$10,İLÇE,$B$11)/VLOOKUP($B$11,ABONE2,9,FALSE))</f>
        <v>7.9974010599758338E-2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7.5905837520940503E-2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3.7460387273867503E-2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0.33521498966342778</v>
      </c>
      <c r="D33" s="14">
        <f t="shared" ref="D33:O33" si="14">SUM(D28:D32)</f>
        <v>1.0056126313347407</v>
      </c>
      <c r="E33" s="14">
        <f t="shared" si="14"/>
        <v>0.33573447941039442</v>
      </c>
      <c r="F33" s="14">
        <f t="shared" si="14"/>
        <v>0.34089924963303031</v>
      </c>
      <c r="G33" s="14">
        <f t="shared" si="14"/>
        <v>1.1640081114922778</v>
      </c>
      <c r="H33" s="14">
        <f t="shared" si="14"/>
        <v>0.55077059396383932</v>
      </c>
      <c r="I33" s="14">
        <f t="shared" si="14"/>
        <v>1.1056288056883588</v>
      </c>
      <c r="J33" s="14">
        <f t="shared" si="14"/>
        <v>14.750884477422554</v>
      </c>
      <c r="K33" s="14">
        <f t="shared" si="14"/>
        <v>1.7997450737238545</v>
      </c>
      <c r="L33" s="14">
        <f t="shared" si="14"/>
        <v>59.242580083184933</v>
      </c>
      <c r="M33" s="14">
        <f t="shared" si="14"/>
        <v>256.77769507010612</v>
      </c>
      <c r="N33" s="14">
        <f t="shared" si="14"/>
        <v>228.34740749254922</v>
      </c>
      <c r="O33" s="14">
        <f t="shared" si="14"/>
        <v>1.7126559031069755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0.21301877684855827</v>
      </c>
      <c r="D17" s="14">
        <f t="shared" si="1"/>
        <v>3.1484772934907186</v>
      </c>
      <c r="E17" s="14">
        <f t="shared" si="2"/>
        <v>0.23197179266576398</v>
      </c>
      <c r="F17" s="14">
        <f t="shared" si="3"/>
        <v>0.10547622107083103</v>
      </c>
      <c r="G17" s="14">
        <f t="shared" si="4"/>
        <v>1.3473055385618919</v>
      </c>
      <c r="H17" s="14">
        <f t="shared" si="5"/>
        <v>0.37121847290837484</v>
      </c>
      <c r="I17" s="14">
        <f t="shared" si="6"/>
        <v>0.48394985031494547</v>
      </c>
      <c r="J17" s="14">
        <f t="shared" si="7"/>
        <v>13.249966316924878</v>
      </c>
      <c r="K17" s="14">
        <f t="shared" si="8"/>
        <v>2.069710090964743</v>
      </c>
      <c r="L17" s="14">
        <f t="shared" si="9"/>
        <v>1.2636610462894065</v>
      </c>
      <c r="M17" s="14">
        <f t="shared" si="10"/>
        <v>118.92803108243038</v>
      </c>
      <c r="N17" s="14">
        <f t="shared" si="11"/>
        <v>105.90090439985764</v>
      </c>
      <c r="O17" s="19">
        <f t="shared" si="12"/>
        <v>0.95472927529838703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3.436479886176097E-2</v>
      </c>
      <c r="D21" s="14">
        <f t="shared" si="1"/>
        <v>0</v>
      </c>
      <c r="E21" s="14">
        <f t="shared" si="2"/>
        <v>3.4142919869879634E-2</v>
      </c>
      <c r="F21" s="14">
        <f t="shared" si="3"/>
        <v>3.9649762006139424E-3</v>
      </c>
      <c r="G21" s="14">
        <f t="shared" si="4"/>
        <v>0</v>
      </c>
      <c r="H21" s="14">
        <f t="shared" si="5"/>
        <v>3.1165007384931164E-3</v>
      </c>
      <c r="I21" s="14">
        <f t="shared" si="6"/>
        <v>6.4854498806584421E-2</v>
      </c>
      <c r="J21" s="14">
        <f t="shared" si="7"/>
        <v>0</v>
      </c>
      <c r="K21" s="14">
        <f t="shared" si="8"/>
        <v>5.6798447343409247E-2</v>
      </c>
      <c r="L21" s="14">
        <f t="shared" si="9"/>
        <v>0.15712916596450002</v>
      </c>
      <c r="M21" s="14">
        <f t="shared" si="10"/>
        <v>0</v>
      </c>
      <c r="N21" s="14">
        <f t="shared" si="11"/>
        <v>1.7396443374641073E-2</v>
      </c>
      <c r="O21" s="19">
        <f t="shared" si="12"/>
        <v>3.5330618734475815E-2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0.24738357571031924</v>
      </c>
      <c r="D25" s="14">
        <f t="shared" ref="D25:O25" si="13">SUM(D15:D24)</f>
        <v>3.1484772934907186</v>
      </c>
      <c r="E25" s="14">
        <f t="shared" si="13"/>
        <v>0.26611471253564362</v>
      </c>
      <c r="F25" s="14">
        <f t="shared" si="13"/>
        <v>0.10944119727144497</v>
      </c>
      <c r="G25" s="14">
        <f t="shared" si="13"/>
        <v>1.3473055385618919</v>
      </c>
      <c r="H25" s="14">
        <f t="shared" si="13"/>
        <v>0.37433497364686796</v>
      </c>
      <c r="I25" s="14">
        <f t="shared" si="13"/>
        <v>0.54880434912152987</v>
      </c>
      <c r="J25" s="14">
        <f t="shared" si="13"/>
        <v>13.249966316924878</v>
      </c>
      <c r="K25" s="14">
        <f t="shared" si="13"/>
        <v>2.1265085383081521</v>
      </c>
      <c r="L25" s="14">
        <f t="shared" si="13"/>
        <v>1.4207902122539064</v>
      </c>
      <c r="M25" s="14">
        <f t="shared" si="13"/>
        <v>118.92803108243038</v>
      </c>
      <c r="N25" s="14">
        <f t="shared" si="13"/>
        <v>105.91830084323227</v>
      </c>
      <c r="O25" s="14">
        <f t="shared" si="13"/>
        <v>0.99005989403286287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1.0231986115805705</v>
      </c>
      <c r="D29" s="14">
        <f>(SUMIFS(MESKENOG2,KAYNAK,A29,SEBEP,B29,SÜRE,"Uzun",BİLDİRİM,"Bildirimli",İL,$B$10,İLÇE,$B$11)/VLOOKUP($B$11,ABONE2,4,FALSE))</f>
        <v>12.066154613274062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1.0944983143637039</v>
      </c>
      <c r="F29" s="14">
        <f>(SUMIFS(TARIMSALAG2,KAYNAK,A29,SEBEP,B29,SÜRE,"Uzun",BİLDİRİM,"Bildirimli",İL,$B$10,İLÇE,$B$11)/VLOOKUP($B$11,ABONE2,6,FALSE))</f>
        <v>0.15596926817193466</v>
      </c>
      <c r="G29" s="14">
        <f>(SUMIFS(TARIMSALOG2,KAYNAK,A29,SEBEP,B29,SÜRE,"Uzun",BİLDİRİM,"Bildirimli",İL,$B$10,İLÇE,$B$11)/VLOOKUP($B$11,ABONE2,7,FALSE))</f>
        <v>3.4031017764925728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0.85083151101170384</v>
      </c>
      <c r="I29" s="14">
        <f>(SUMIFS(TICARETHANEAG2,KAYNAK,A29,SEBEP,B29,SÜRE,"Uzun",BİLDİRİM,"Bildirimli",İL,$B$10,İLÇE,$B$11)/VLOOKUP($B$11,ABONE2,9,FALSE))</f>
        <v>2.0915897427073245</v>
      </c>
      <c r="J29" s="14">
        <f>(SUMIFS(TICARETHANEOG2,KAYNAK,A29,SEBEP,B29,SÜRE,"Uzun",BİLDİRİM,"Bildirimli",İL,$B$10,İLÇE,$B$11)/VLOOKUP($B$11,ABONE2,10,FALSE))</f>
        <v>20.229939762812066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4.3446868124238343</v>
      </c>
      <c r="L29" s="14">
        <f>(SUMIFS(SANAYIAG2,KAYNAK,A29,SEBEP,B29,SÜRE,"Uzun",BİLDİRİM,"Bildirimli",İL,$B$10,İLÇE,$B$11)/VLOOKUP($B$11,ABONE2,12,FALSE))</f>
        <v>28.408258430922896</v>
      </c>
      <c r="M29" s="14">
        <f>(SUMIFS(SANAYIOG2,KAYNAK,A29,SEBEP,B29,SÜRE,"Uzun",BİLDİRİM,"Bildirimli",İL,$B$10,İLÇE,$B$11)/VLOOKUP($B$11,ABONE2,13,FALSE))</f>
        <v>277.55965811600146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249.97503886515349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2.5863407472100275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2.0958875191027872E-2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2.0823552586142016E-2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5.8715478748189512E-2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5.1421999850279045E-2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2.3986150722087707E-2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1.0441574867715984</v>
      </c>
      <c r="D33" s="14">
        <f t="shared" ref="D33:O33" si="14">SUM(D28:D32)</f>
        <v>12.066154613274062</v>
      </c>
      <c r="E33" s="14">
        <f t="shared" si="14"/>
        <v>1.1153218669498459</v>
      </c>
      <c r="F33" s="14">
        <f t="shared" si="14"/>
        <v>0.15596926817193466</v>
      </c>
      <c r="G33" s="14">
        <f t="shared" si="14"/>
        <v>3.4031017764925728</v>
      </c>
      <c r="H33" s="14">
        <f t="shared" si="14"/>
        <v>0.85083151101170384</v>
      </c>
      <c r="I33" s="14">
        <f t="shared" si="14"/>
        <v>2.1503052214555138</v>
      </c>
      <c r="J33" s="14">
        <f t="shared" si="14"/>
        <v>20.229939762812066</v>
      </c>
      <c r="K33" s="14">
        <f t="shared" si="14"/>
        <v>4.3961088122741137</v>
      </c>
      <c r="L33" s="14">
        <f t="shared" si="14"/>
        <v>28.408258430922896</v>
      </c>
      <c r="M33" s="14">
        <f t="shared" si="14"/>
        <v>277.55965811600146</v>
      </c>
      <c r="N33" s="14">
        <f t="shared" si="14"/>
        <v>249.97503886515349</v>
      </c>
      <c r="O33" s="14">
        <f t="shared" si="14"/>
        <v>2.610326897932115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0.22590264353743339</v>
      </c>
      <c r="D15" s="14">
        <f t="shared" ref="D15:D24" si="1">(SUMIFS(MESKENOG2,KAYNAK,A15,SEBEP,B15,SÜRE,"Uzun",BİLDİRİM,"Bildirimsiz",İL,$B$10,İLÇE,$B$11)/VLOOKUP($B$11,ABONE2,4,FALSE))</f>
        <v>0.2848232254516494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0.22599606940727623</v>
      </c>
      <c r="F15" s="14">
        <f t="shared" ref="F15:F24" si="3">(SUMIFS(TARIMSALAG2,KAYNAK,A15,SEBEP,B15,SÜRE,"Uzun",BİLDİRİM,"Bildirimsiz",İL,$B$10,İLÇE,$B$11)/VLOOKUP($B$11,ABONE2,6,FALSE))</f>
        <v>0.11213907460926024</v>
      </c>
      <c r="G15" s="14">
        <f t="shared" ref="G15:G24" si="4">(SUMIFS(TARIMSALOG2,KAYNAK,A15,SEBEP,B15,SÜRE,"Uzun",BİLDİRİM,"Bildirimsiz",İL,$B$10,İLÇE,$B$11)/VLOOKUP($B$11,ABONE2,7,FALSE))</f>
        <v>1.4047662197837483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0.20748178602638562</v>
      </c>
      <c r="I15" s="14">
        <f t="shared" ref="I15:I24" si="6">(SUMIFS(TICARETHANEAG2,KAYNAK,A15,SEBEP,B15,SÜRE,"Uzun",BİLDİRİM,"Bildirimsiz",İL,$B$10,İLÇE,$B$11)/VLOOKUP($B$11,ABONE2,9,FALSE))</f>
        <v>0.63084180108375665</v>
      </c>
      <c r="J15" s="14">
        <f t="shared" ref="J15:J24" si="7">(SUMIFS(TICARETHANEOG2,KAYNAK,A15,SEBEP,B15,SÜRE,"Uzun",BİLDİRİM,"Bildirimsiz",İL,$B$10,İLÇE,$B$11)/VLOOKUP($B$11,ABONE2,10,FALSE))</f>
        <v>6.4432596530745805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0.89904376065266589</v>
      </c>
      <c r="L15" s="14">
        <f t="shared" ref="L15:L24" si="9">(SUMIFS(SANAYIAG2,KAYNAK,A15,SEBEP,B15,SÜRE,"Uzun",BİLDİRİM,"Bildirimsiz",İL,$B$10,İLÇE,$B$11)/VLOOKUP($B$11,ABONE2,12,FALSE))</f>
        <v>18.181374285571767</v>
      </c>
      <c r="M15" s="14">
        <f t="shared" ref="M15:M24" si="10">(SUMIFS(SANAYIOG2,KAYNAK,A15,SEBEP,B15,SÜRE,"Uzun",BİLDİRİM,"Bildirimsiz",İL,$B$10,İLÇE,$B$11)/VLOOKUP($B$11,ABONE2,13,FALSE))</f>
        <v>54.252367273402015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37.181732731836263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0.40378680776986542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0.42334532042570322</v>
      </c>
      <c r="D17" s="14">
        <f t="shared" si="1"/>
        <v>2.1608197333490082</v>
      </c>
      <c r="E17" s="14">
        <f t="shared" si="2"/>
        <v>0.42610030099587765</v>
      </c>
      <c r="F17" s="14">
        <f t="shared" si="3"/>
        <v>0.88696755454912113</v>
      </c>
      <c r="G17" s="14">
        <f t="shared" si="4"/>
        <v>9.9931380538648167</v>
      </c>
      <c r="H17" s="14">
        <f t="shared" si="5"/>
        <v>1.5586283573355271</v>
      </c>
      <c r="I17" s="14">
        <f t="shared" si="6"/>
        <v>1.6159239335301281</v>
      </c>
      <c r="J17" s="14">
        <f t="shared" si="7"/>
        <v>42.953609094654489</v>
      </c>
      <c r="K17" s="14">
        <f t="shared" si="8"/>
        <v>3.5233656293226621</v>
      </c>
      <c r="L17" s="14">
        <f t="shared" si="9"/>
        <v>28.188159339667987</v>
      </c>
      <c r="M17" s="14">
        <f t="shared" si="10"/>
        <v>201.22612977660933</v>
      </c>
      <c r="N17" s="14">
        <f t="shared" si="11"/>
        <v>119.33573224472352</v>
      </c>
      <c r="O17" s="19">
        <f t="shared" si="12"/>
        <v>1.1439940297209108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3.34343381035054E-2</v>
      </c>
      <c r="D21" s="14">
        <f t="shared" si="1"/>
        <v>0</v>
      </c>
      <c r="E21" s="14">
        <f t="shared" si="2"/>
        <v>3.3381323825328595E-2</v>
      </c>
      <c r="F21" s="14">
        <f t="shared" si="3"/>
        <v>4.7487151129361006E-2</v>
      </c>
      <c r="G21" s="14">
        <f t="shared" si="4"/>
        <v>0</v>
      </c>
      <c r="H21" s="14">
        <f t="shared" si="5"/>
        <v>4.3984552748188285E-2</v>
      </c>
      <c r="I21" s="14">
        <f t="shared" si="6"/>
        <v>9.0295107172722072E-2</v>
      </c>
      <c r="J21" s="14">
        <f t="shared" si="7"/>
        <v>0</v>
      </c>
      <c r="K21" s="14">
        <f t="shared" si="8"/>
        <v>8.6128626837019093E-2</v>
      </c>
      <c r="L21" s="14">
        <f t="shared" si="9"/>
        <v>6.4954830892695381E-2</v>
      </c>
      <c r="M21" s="14">
        <f t="shared" si="10"/>
        <v>0</v>
      </c>
      <c r="N21" s="14">
        <f t="shared" si="11"/>
        <v>3.0739940545925798E-2</v>
      </c>
      <c r="O21" s="19">
        <f t="shared" si="12"/>
        <v>4.0407027710164023E-2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1.1066320007006043E-3</v>
      </c>
      <c r="D22" s="14">
        <f t="shared" si="1"/>
        <v>0</v>
      </c>
      <c r="E22" s="14">
        <f t="shared" si="2"/>
        <v>1.1048772987967449E-3</v>
      </c>
      <c r="F22" s="14">
        <f t="shared" si="3"/>
        <v>4.8639403092273406E-4</v>
      </c>
      <c r="G22" s="14">
        <f t="shared" si="4"/>
        <v>0</v>
      </c>
      <c r="H22" s="14">
        <f t="shared" si="5"/>
        <v>4.5051815913836217E-4</v>
      </c>
      <c r="I22" s="14">
        <f t="shared" si="6"/>
        <v>2.9245300763566236E-3</v>
      </c>
      <c r="J22" s="14">
        <f t="shared" si="7"/>
        <v>0</v>
      </c>
      <c r="K22" s="14">
        <f t="shared" si="8"/>
        <v>2.7895837051096898E-3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1.3053804636582731E-3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0.68378893406734254</v>
      </c>
      <c r="D25" s="14">
        <f t="shared" ref="D25:O25" si="13">SUM(D15:D24)</f>
        <v>2.4456429588006579</v>
      </c>
      <c r="E25" s="14">
        <f t="shared" si="13"/>
        <v>0.6865825715272792</v>
      </c>
      <c r="F25" s="14">
        <f t="shared" si="13"/>
        <v>1.0470801743186651</v>
      </c>
      <c r="G25" s="14">
        <f t="shared" si="13"/>
        <v>11.397904273648566</v>
      </c>
      <c r="H25" s="14">
        <f t="shared" si="13"/>
        <v>1.8105452142692393</v>
      </c>
      <c r="I25" s="14">
        <f t="shared" si="13"/>
        <v>2.3399853718629635</v>
      </c>
      <c r="J25" s="14">
        <f t="shared" si="13"/>
        <v>49.396868747729073</v>
      </c>
      <c r="K25" s="14">
        <f t="shared" si="13"/>
        <v>4.5113276005174567</v>
      </c>
      <c r="L25" s="14">
        <f t="shared" si="13"/>
        <v>46.434488456132449</v>
      </c>
      <c r="M25" s="14">
        <f t="shared" si="13"/>
        <v>255.47849705001136</v>
      </c>
      <c r="N25" s="14">
        <f t="shared" si="13"/>
        <v>156.54820491710569</v>
      </c>
      <c r="O25" s="14">
        <f t="shared" si="13"/>
        <v>1.5894932456645985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1.0271599579944197</v>
      </c>
      <c r="D29" s="14">
        <f>(SUMIFS(MESKENOG2,KAYNAK,A29,SEBEP,B29,SÜRE,"Uzun",BİLDİRİM,"Bildirimli",İL,$B$10,İLÇE,$B$11)/VLOOKUP($B$11,ABONE2,4,FALSE))</f>
        <v>1.2309915603870347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1.02748315820963</v>
      </c>
      <c r="F29" s="14">
        <f>(SUMIFS(TARIMSALAG2,KAYNAK,A29,SEBEP,B29,SÜRE,"Uzun",BİLDİRİM,"Bildirimli",İL,$B$10,İLÇE,$B$11)/VLOOKUP($B$11,ABONE2,6,FALSE))</f>
        <v>0.23037668289579769</v>
      </c>
      <c r="G29" s="14">
        <f>(SUMIFS(TARIMSALOG2,KAYNAK,A29,SEBEP,B29,SÜRE,"Uzun",BİLDİRİM,"Bildirimli",İL,$B$10,İLÇE,$B$11)/VLOOKUP($B$11,ABONE2,7,FALSE))</f>
        <v>4.854210346959384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0.57142540705367928</v>
      </c>
      <c r="I29" s="14">
        <f>(SUMIFS(TICARETHANEAG2,KAYNAK,A29,SEBEP,B29,SÜRE,"Uzun",BİLDİRİM,"Bildirimli",İL,$B$10,İLÇE,$B$11)/VLOOKUP($B$11,ABONE2,9,FALSE))</f>
        <v>3.8381832080976044</v>
      </c>
      <c r="J29" s="14">
        <f>(SUMIFS(TICARETHANEOG2,KAYNAK,A29,SEBEP,B29,SÜRE,"Uzun",BİLDİRİM,"Bildirimli",İL,$B$10,İLÇE,$B$11)/VLOOKUP($B$11,ABONE2,10,FALSE))</f>
        <v>20.850557231085673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4.6231839024853638</v>
      </c>
      <c r="L29" s="14">
        <f>(SUMIFS(SANAYIAG2,KAYNAK,A29,SEBEP,B29,SÜRE,"Uzun",BİLDİRİM,"Bildirimli",İL,$B$10,İLÇE,$B$11)/VLOOKUP($B$11,ABONE2,12,FALSE))</f>
        <v>17.307875584141186</v>
      </c>
      <c r="M29" s="14">
        <f>(SUMIFS(SANAYIOG2,KAYNAK,A29,SEBEP,B29,SÜRE,"Uzun",BİLDİRİM,"Bildirimli",İL,$B$10,İLÇE,$B$11)/VLOOKUP($B$11,ABONE2,13,FALSE))</f>
        <v>393.29860537834543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215.36060568149981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2.0114142219167688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2.153971204701384E-2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2.1505558169560856E-2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0.11110868505661371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0.10598180536280404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3.1886492561243249E-2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1.0486996700414335</v>
      </c>
      <c r="D33" s="14">
        <f t="shared" ref="D33:O33" si="14">SUM(D28:D32)</f>
        <v>1.2309915603870347</v>
      </c>
      <c r="E33" s="14">
        <f t="shared" si="14"/>
        <v>1.0489887163791909</v>
      </c>
      <c r="F33" s="14">
        <f t="shared" si="14"/>
        <v>0.23037668289579769</v>
      </c>
      <c r="G33" s="14">
        <f t="shared" si="14"/>
        <v>4.854210346959384</v>
      </c>
      <c r="H33" s="14">
        <f t="shared" si="14"/>
        <v>0.57142540705367928</v>
      </c>
      <c r="I33" s="14">
        <f t="shared" si="14"/>
        <v>3.9492918931542182</v>
      </c>
      <c r="J33" s="14">
        <f t="shared" si="14"/>
        <v>20.850557231085673</v>
      </c>
      <c r="K33" s="14">
        <f t="shared" si="14"/>
        <v>4.7291657078481677</v>
      </c>
      <c r="L33" s="14">
        <f t="shared" si="14"/>
        <v>17.307875584141186</v>
      </c>
      <c r="M33" s="14">
        <f t="shared" si="14"/>
        <v>393.29860537834543</v>
      </c>
      <c r="N33" s="14">
        <f t="shared" si="14"/>
        <v>215.36060568149981</v>
      </c>
      <c r="O33" s="14">
        <f t="shared" si="14"/>
        <v>2.0433007144780122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2.6283986078177231E-2</v>
      </c>
      <c r="D17" s="14">
        <f t="shared" si="1"/>
        <v>0.1117712982542671</v>
      </c>
      <c r="E17" s="14">
        <f t="shared" si="2"/>
        <v>2.6373336364431375E-2</v>
      </c>
      <c r="F17" s="14">
        <f t="shared" si="3"/>
        <v>0.20264201098153847</v>
      </c>
      <c r="G17" s="14">
        <f t="shared" si="4"/>
        <v>2.9430744739259969</v>
      </c>
      <c r="H17" s="14">
        <f t="shared" si="5"/>
        <v>0.77278655477284808</v>
      </c>
      <c r="I17" s="14">
        <f t="shared" si="6"/>
        <v>0.13496864720231533</v>
      </c>
      <c r="J17" s="14">
        <f t="shared" si="7"/>
        <v>1.4869925638614219</v>
      </c>
      <c r="K17" s="14">
        <f t="shared" si="8"/>
        <v>0.18858314352928315</v>
      </c>
      <c r="L17" s="14">
        <f t="shared" si="9"/>
        <v>1.7031090984140624</v>
      </c>
      <c r="M17" s="14">
        <f t="shared" si="10"/>
        <v>41.076749001375838</v>
      </c>
      <c r="N17" s="14">
        <f t="shared" si="11"/>
        <v>30.088756470316735</v>
      </c>
      <c r="O17" s="19">
        <f t="shared" si="12"/>
        <v>0.13020822749818811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2.276923716143504E-2</v>
      </c>
      <c r="D21" s="14">
        <f t="shared" si="1"/>
        <v>0</v>
      </c>
      <c r="E21" s="14">
        <f t="shared" si="2"/>
        <v>2.2745439035065457E-2</v>
      </c>
      <c r="F21" s="14">
        <f t="shared" si="3"/>
        <v>1.7347802752395097E-2</v>
      </c>
      <c r="G21" s="14">
        <f t="shared" si="4"/>
        <v>0</v>
      </c>
      <c r="H21" s="14">
        <f t="shared" si="5"/>
        <v>1.3738607773213306E-2</v>
      </c>
      <c r="I21" s="14">
        <f t="shared" si="6"/>
        <v>2.2662426492935355E-2</v>
      </c>
      <c r="J21" s="14">
        <f t="shared" si="7"/>
        <v>0</v>
      </c>
      <c r="K21" s="14">
        <f t="shared" si="8"/>
        <v>2.1763748172977784E-2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2.1898079526714565E-2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4.9053223239612267E-2</v>
      </c>
      <c r="D25" s="14">
        <f t="shared" ref="D25:O25" si="13">SUM(D15:D24)</f>
        <v>0.1117712982542671</v>
      </c>
      <c r="E25" s="14">
        <f t="shared" si="13"/>
        <v>4.9118775399496828E-2</v>
      </c>
      <c r="F25" s="14">
        <f t="shared" si="13"/>
        <v>0.21998981373393356</v>
      </c>
      <c r="G25" s="14">
        <f t="shared" si="13"/>
        <v>2.9430744739259969</v>
      </c>
      <c r="H25" s="14">
        <f t="shared" si="13"/>
        <v>0.78652516254606142</v>
      </c>
      <c r="I25" s="14">
        <f t="shared" si="13"/>
        <v>0.15763107369525067</v>
      </c>
      <c r="J25" s="14">
        <f t="shared" si="13"/>
        <v>1.4869925638614219</v>
      </c>
      <c r="K25" s="14">
        <f t="shared" si="13"/>
        <v>0.21034689170226095</v>
      </c>
      <c r="L25" s="14">
        <f t="shared" si="13"/>
        <v>1.7031090984140624</v>
      </c>
      <c r="M25" s="14">
        <f t="shared" si="13"/>
        <v>41.076749001375838</v>
      </c>
      <c r="N25" s="14">
        <f t="shared" si="13"/>
        <v>30.088756470316735</v>
      </c>
      <c r="O25" s="14">
        <f t="shared" si="13"/>
        <v>0.15210630702490269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0.14854816416969627</v>
      </c>
      <c r="D29" s="14">
        <f>(SUMIFS(MESKENOG2,KAYNAK,A29,SEBEP,B29,SÜRE,"Uzun",BİLDİRİM,"Bildirimli",İL,$B$10,İLÇE,$B$11)/VLOOKUP($B$11,ABONE2,4,FALSE))</f>
        <v>0.19418568567549052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0.14859586394533167</v>
      </c>
      <c r="F29" s="14">
        <f>(SUMIFS(TARIMSALAG2,KAYNAK,A29,SEBEP,B29,SÜRE,"Uzun",BİLDİRİM,"Bildirimli",İL,$B$10,İLÇE,$B$11)/VLOOKUP($B$11,ABONE2,6,FALSE))</f>
        <v>0.27482112230509892</v>
      </c>
      <c r="G29" s="14">
        <f>(SUMIFS(TARIMSALOG2,KAYNAK,A29,SEBEP,B29,SÜRE,"Uzun",BİLDİRİM,"Bildirimli",İL,$B$10,İLÇE,$B$11)/VLOOKUP($B$11,ABONE2,7,FALSE))</f>
        <v>0.44855783731251936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0.31096689179845716</v>
      </c>
      <c r="I29" s="14">
        <f>(SUMIFS(TICARETHANEAG2,KAYNAK,A29,SEBEP,B29,SÜRE,"Uzun",BİLDİRİM,"Bildirimli",İL,$B$10,İLÇE,$B$11)/VLOOKUP($B$11,ABONE2,9,FALSE))</f>
        <v>0.58325602370510965</v>
      </c>
      <c r="J29" s="14">
        <f>(SUMIFS(TICARETHANEOG2,KAYNAK,A29,SEBEP,B29,SÜRE,"Uzun",BİLDİRİM,"Bildirimli",İL,$B$10,İLÇE,$B$11)/VLOOKUP($B$11,ABONE2,10,FALSE))</f>
        <v>5.7997485183008131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0.79011598693878804</v>
      </c>
      <c r="L29" s="14">
        <f>(SUMIFS(SANAYIAG2,KAYNAK,A29,SEBEP,B29,SÜRE,"Uzun",BİLDİRİM,"Bildirimli",İL,$B$10,İLÇE,$B$11)/VLOOKUP($B$11,ABONE2,12,FALSE))</f>
        <v>2.7135356534502972</v>
      </c>
      <c r="M29" s="14">
        <f>(SUMIFS(SANAYIOG2,KAYNAK,A29,SEBEP,B29,SÜRE,"Uzun",BİLDİRİM,"Bildirimli",İL,$B$10,İLÇE,$B$11)/VLOOKUP($B$11,ABONE2,13,FALSE))</f>
        <v>7.5935301429006694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6.2316712156121934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0.26867549986627864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0.14854816416969627</v>
      </c>
      <c r="D33" s="14">
        <f t="shared" ref="D33:O33" si="14">SUM(D28:D32)</f>
        <v>0.19418568567549052</v>
      </c>
      <c r="E33" s="14">
        <f t="shared" si="14"/>
        <v>0.14859586394533167</v>
      </c>
      <c r="F33" s="14">
        <f t="shared" si="14"/>
        <v>0.27482112230509892</v>
      </c>
      <c r="G33" s="14">
        <f t="shared" si="14"/>
        <v>0.44855783731251936</v>
      </c>
      <c r="H33" s="14">
        <f t="shared" si="14"/>
        <v>0.31096689179845716</v>
      </c>
      <c r="I33" s="14">
        <f t="shared" si="14"/>
        <v>0.58325602370510965</v>
      </c>
      <c r="J33" s="14">
        <f t="shared" si="14"/>
        <v>5.7997485183008131</v>
      </c>
      <c r="K33" s="14">
        <f t="shared" si="14"/>
        <v>0.79011598693878804</v>
      </c>
      <c r="L33" s="14">
        <f t="shared" si="14"/>
        <v>2.7135356534502972</v>
      </c>
      <c r="M33" s="14">
        <f t="shared" si="14"/>
        <v>7.5935301429006694</v>
      </c>
      <c r="N33" s="14">
        <f t="shared" si="14"/>
        <v>6.2316712156121934</v>
      </c>
      <c r="O33" s="14">
        <f t="shared" si="14"/>
        <v>0.26867549986627864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1.9667966380921598E-2</v>
      </c>
      <c r="D15" s="14">
        <f t="shared" ref="D15:D24" si="1">(SUMIFS(MESKENOG2,KAYNAK,A15,SEBEP,B15,SÜRE,"Uzun",BİLDİRİM,"Bildirimsiz",İL,$B$10)/VLOOKUP($B$10,ABONE2,4,FALSE))</f>
        <v>4.0969530545283107E-2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1.9684869913150708E-2</v>
      </c>
      <c r="F15" s="14">
        <f t="shared" ref="F15:F24" si="3">(SUMIFS(TARIMSALAG2,KAYNAK,A15,SEBEP,B15,SÜRE,"Uzun",BİLDİRİM,"Bildirimsiz",İL,$B$10)/VLOOKUP($B$10,ABONE2,6,FALSE))</f>
        <v>1.7503931317711632E-2</v>
      </c>
      <c r="G15" s="14">
        <f t="shared" ref="G15:G24" si="4">(SUMIFS(TARIMSALOG2,KAYNAK,A15,SEBEP,B15,SÜRE,"Uzun",BİLDİRİM,"Bildirimsiz",İL,$B$10)/VLOOKUP($B$10,ABONE2,7,FALSE))</f>
        <v>4.1168539603346078E-2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2.0419046292750157E-2</v>
      </c>
      <c r="I15" s="14">
        <f t="shared" ref="I15:I24" si="6">(SUMIFS(TICARETHANEAG2,KAYNAK,A15,SEBEP,B15,SÜRE,"Uzun",BİLDİRİM,"Bildirimsiz",İL,$B$10)/VLOOKUP($B$10,ABONE2,9,FALSE))</f>
        <v>6.7206342029648855E-2</v>
      </c>
      <c r="J15" s="14">
        <f t="shared" ref="J15:J24" si="7">(SUMIFS(TICARETHANEOG2,KAYNAK,A15,SEBEP,B15,SÜRE,"Uzun",BİLDİRİM,"Bildirimsiz",İL,$B$10)/VLOOKUP($B$10,ABONE2,10,FALSE))</f>
        <v>0.9756987076422361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8.6803008767006792E-2</v>
      </c>
      <c r="L15" s="14">
        <f t="shared" ref="L15:L24" si="9">(SUMIFS(SANAYIAG2,KAYNAK,A15,SEBEP,B15,SÜRE,"Uzun",BİLDİRİM,"Bildirimsiz",İL,$B$10)/VLOOKUP($B$10,ABONE2,12,FALSE))</f>
        <v>5.5438849062960882</v>
      </c>
      <c r="M15" s="14">
        <f t="shared" ref="M15:M24" si="10">(SUMIFS(SANAYIOG2,KAYNAK,A15,SEBEP,B15,SÜRE,"Uzun",BİLDİRİM,"Bildirimsiz",İL,$B$10)/VLOOKUP($B$10,ABONE2,13,FALSE))</f>
        <v>46.160133959668187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24.857119302557717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6.3684885231823807E-2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0.13216914566039825</v>
      </c>
      <c r="D17" s="14">
        <f t="shared" si="1"/>
        <v>5.410036452226084</v>
      </c>
      <c r="E17" s="14">
        <f t="shared" si="2"/>
        <v>0.13635731698101747</v>
      </c>
      <c r="F17" s="14">
        <f t="shared" si="3"/>
        <v>0.28215537982035777</v>
      </c>
      <c r="G17" s="14">
        <f t="shared" si="4"/>
        <v>2.0837507110749089</v>
      </c>
      <c r="H17" s="14">
        <f t="shared" si="5"/>
        <v>0.50408415488010672</v>
      </c>
      <c r="I17" s="14">
        <f t="shared" si="6"/>
        <v>0.49718752112002279</v>
      </c>
      <c r="J17" s="14">
        <f t="shared" si="7"/>
        <v>13.733781357819469</v>
      </c>
      <c r="K17" s="14">
        <f t="shared" si="8"/>
        <v>0.78270793711235631</v>
      </c>
      <c r="L17" s="14">
        <f t="shared" si="9"/>
        <v>23.534498356957226</v>
      </c>
      <c r="M17" s="14">
        <f t="shared" si="10"/>
        <v>118.54445742668916</v>
      </c>
      <c r="N17" s="14">
        <f t="shared" si="11"/>
        <v>68.712220383472442</v>
      </c>
      <c r="O17" s="19">
        <f t="shared" si="12"/>
        <v>0.34093995984369996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1.7737965176741682E-2</v>
      </c>
      <c r="D18" s="14">
        <f t="shared" si="1"/>
        <v>2.0792896254272202E-3</v>
      </c>
      <c r="E18" s="14">
        <f t="shared" si="2"/>
        <v>1.772553947293869E-2</v>
      </c>
      <c r="F18" s="14">
        <f t="shared" si="3"/>
        <v>2.3478615449251863E-3</v>
      </c>
      <c r="G18" s="14">
        <f t="shared" si="4"/>
        <v>2.2023633845981539E-2</v>
      </c>
      <c r="H18" s="14">
        <f t="shared" si="5"/>
        <v>4.77161341049383E-3</v>
      </c>
      <c r="I18" s="14">
        <f t="shared" si="6"/>
        <v>5.5312980222083905E-2</v>
      </c>
      <c r="J18" s="14">
        <f t="shared" si="7"/>
        <v>0.59661898513299194</v>
      </c>
      <c r="K18" s="14">
        <f t="shared" si="8"/>
        <v>6.6989240565798483E-2</v>
      </c>
      <c r="L18" s="14">
        <f t="shared" si="9"/>
        <v>2.2619171821419806</v>
      </c>
      <c r="M18" s="14">
        <f t="shared" si="10"/>
        <v>3.4709892676054359</v>
      </c>
      <c r="N18" s="14">
        <f t="shared" si="11"/>
        <v>2.8368371497108198</v>
      </c>
      <c r="O18" s="19">
        <f t="shared" si="12"/>
        <v>2.9294967233176154E-2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1.8068716436995817E-4</v>
      </c>
      <c r="D20" s="14">
        <f t="shared" si="1"/>
        <v>0</v>
      </c>
      <c r="E20" s="14">
        <f t="shared" si="2"/>
        <v>1.8054378281906605E-4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1.42997935154539E-4</v>
      </c>
      <c r="J20" s="14">
        <f t="shared" si="7"/>
        <v>0</v>
      </c>
      <c r="K20" s="14">
        <f t="shared" si="8"/>
        <v>1.3991339313148714E-4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1.6998354231357392E-4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3.6101181198784436E-2</v>
      </c>
      <c r="D21" s="14">
        <f t="shared" si="1"/>
        <v>2.4591411707177943E-4</v>
      </c>
      <c r="E21" s="14">
        <f t="shared" si="2"/>
        <v>3.6072728796978509E-2</v>
      </c>
      <c r="F21" s="14">
        <f t="shared" si="3"/>
        <v>1.7494817921348129E-2</v>
      </c>
      <c r="G21" s="14">
        <f t="shared" si="4"/>
        <v>0</v>
      </c>
      <c r="H21" s="14">
        <f t="shared" si="5"/>
        <v>1.5339726018176698E-2</v>
      </c>
      <c r="I21" s="14">
        <f t="shared" si="6"/>
        <v>0.12780506036748698</v>
      </c>
      <c r="J21" s="14">
        <f t="shared" si="7"/>
        <v>2.2525654991604945E-4</v>
      </c>
      <c r="K21" s="14">
        <f t="shared" si="8"/>
        <v>0.12505309569231371</v>
      </c>
      <c r="L21" s="14">
        <f t="shared" si="9"/>
        <v>4.1723502754402571</v>
      </c>
      <c r="M21" s="14">
        <f t="shared" si="10"/>
        <v>0</v>
      </c>
      <c r="N21" s="14">
        <f t="shared" si="11"/>
        <v>2.1883763553720699</v>
      </c>
      <c r="O21" s="19">
        <f t="shared" si="12"/>
        <v>5.3122004832114926E-2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3.4554867329480619E-3</v>
      </c>
      <c r="D22" s="14">
        <f t="shared" si="1"/>
        <v>0</v>
      </c>
      <c r="E22" s="14">
        <f t="shared" si="2"/>
        <v>3.4527446840117975E-3</v>
      </c>
      <c r="F22" s="14">
        <f t="shared" si="3"/>
        <v>2.2983290441209846E-3</v>
      </c>
      <c r="G22" s="14">
        <f t="shared" si="4"/>
        <v>0</v>
      </c>
      <c r="H22" s="14">
        <f t="shared" si="5"/>
        <v>2.015210332278616E-3</v>
      </c>
      <c r="I22" s="14">
        <f t="shared" si="6"/>
        <v>1.013960869522826E-2</v>
      </c>
      <c r="J22" s="14">
        <f t="shared" si="7"/>
        <v>0</v>
      </c>
      <c r="K22" s="14">
        <f t="shared" si="8"/>
        <v>9.920891906877902E-3</v>
      </c>
      <c r="L22" s="14">
        <f t="shared" si="9"/>
        <v>0.89899641495735905</v>
      </c>
      <c r="M22" s="14">
        <f t="shared" si="10"/>
        <v>0</v>
      </c>
      <c r="N22" s="14">
        <f t="shared" si="11"/>
        <v>0.47151901642518557</v>
      </c>
      <c r="O22" s="19">
        <f t="shared" si="12"/>
        <v>5.1070550661160103E-3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0.20931243231416399</v>
      </c>
      <c r="D25" s="14">
        <f t="shared" ref="D25:O25" si="13">SUM(D15:D24)</f>
        <v>5.4533311865138652</v>
      </c>
      <c r="E25" s="14">
        <f t="shared" si="13"/>
        <v>0.21347374363091626</v>
      </c>
      <c r="F25" s="14">
        <f t="shared" si="13"/>
        <v>0.32180031964846362</v>
      </c>
      <c r="G25" s="14">
        <f t="shared" si="13"/>
        <v>2.1469428845242362</v>
      </c>
      <c r="H25" s="14">
        <f t="shared" si="13"/>
        <v>0.54662975093380595</v>
      </c>
      <c r="I25" s="14">
        <f t="shared" si="13"/>
        <v>0.7577945103696252</v>
      </c>
      <c r="J25" s="14">
        <f t="shared" si="13"/>
        <v>15.306324307144612</v>
      </c>
      <c r="K25" s="14">
        <f t="shared" si="13"/>
        <v>1.0716140874374847</v>
      </c>
      <c r="L25" s="14">
        <f t="shared" si="13"/>
        <v>36.411647135792911</v>
      </c>
      <c r="M25" s="14">
        <f t="shared" si="13"/>
        <v>168.17558065396278</v>
      </c>
      <c r="N25" s="14">
        <f t="shared" si="13"/>
        <v>99.066072207538241</v>
      </c>
      <c r="O25" s="14">
        <f t="shared" si="13"/>
        <v>0.49231885574924444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2.8995504384650556E-2</v>
      </c>
      <c r="D28" s="14">
        <f>(SUMIFS(MESKENOG2,KAYNAK,A28,SEBEP,B28,SÜRE,"Uzun",BİLDİRİM,"Bildirimli",İL,$B$10)/VLOOKUP($B$10,ABONE2,4,FALSE))</f>
        <v>0.43908900642238136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2.9320927845348416E-2</v>
      </c>
      <c r="F28" s="14">
        <f>(SUMIFS(TARIMSALAG2,KAYNAK,A28,SEBEP,B28,SÜRE,"Uzun",BİLDİRİM,"Bildirimli",İL,$B$10)/VLOOKUP($B$10,ABONE2,6,FALSE))</f>
        <v>7.6214689833761645E-2</v>
      </c>
      <c r="G28" s="14">
        <f>(SUMIFS(TARIMSALOG2,KAYNAK,A28,SEBEP,B28,SÜRE,"Uzun",BİLDİRİM,"Bildirimli",İL,$B$10)/VLOOKUP($B$10,ABONE2,7,FALSE))</f>
        <v>1.0373568230095647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0.19461258561731914</v>
      </c>
      <c r="I28" s="14">
        <f>(SUMIFS(TICARETHANEAG2,KAYNAK,A28,SEBEP,B28,SÜRE,"Uzun",BİLDİRİM,"Bildirimli",İL,$B$10)/VLOOKUP($B$10,ABONE2,9,FALSE))</f>
        <v>0.10737898938639356</v>
      </c>
      <c r="J28" s="14">
        <f>(SUMIFS(TICARETHANEOG2,KAYNAK,A28,SEBEP,B28,SÜRE,"Uzun",BİLDİRİM,"Bildirimli",İL,$B$10)/VLOOKUP($B$10,ABONE2,10,FALSE))</f>
        <v>4.6342034357966364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0.20502501637860682</v>
      </c>
      <c r="L28" s="14">
        <f>(SUMIFS(SANAYIAG2,KAYNAK,A28,SEBEP,B28,SÜRE,"Uzun",BİLDİRİM,"Bildirimli",İL,$B$10)/VLOOKUP($B$10,ABONE2,12,FALSE))</f>
        <v>0.69009842131630561</v>
      </c>
      <c r="M28" s="14">
        <f>(SUMIFS(SANAYIOG2,KAYNAK,A28,SEBEP,B28,SÜRE,"Uzun",BİLDİRİM,"Bildirimli",İL,$B$10)/VLOOKUP($B$10,ABONE2,13,FALSE))</f>
        <v>35.103923051476649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17.054048245455654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8.4108962761378844E-2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0.31766205975580158</v>
      </c>
      <c r="D29" s="14">
        <f>(SUMIFS(MESKENOG2,KAYNAK,A29,SEBEP,B29,SÜRE,"Uzun",BİLDİRİM,"Bildirimli",İL,$B$10)/VLOOKUP($B$10,ABONE2,4,FALSE))</f>
        <v>9.9652503988043648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0.32531775673485946</v>
      </c>
      <c r="F29" s="14">
        <f>(SUMIFS(TARIMSALAG2,KAYNAK,A29,SEBEP,B29,SÜRE,"Uzun",BİLDİRİM,"Bildirimli",İL,$B$10)/VLOOKUP($B$10,ABONE2,6,FALSE))</f>
        <v>0.41247840172096423</v>
      </c>
      <c r="G29" s="14">
        <f>(SUMIFS(TARIMSALOG2,KAYNAK,A29,SEBEP,B29,SÜRE,"Uzun",BİLDİRİM,"Bildirimli",İL,$B$10)/VLOOKUP($B$10,ABONE2,7,FALSE))</f>
        <v>3.1885964258017139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0.75445335126554725</v>
      </c>
      <c r="I29" s="14">
        <f>(SUMIFS(TICARETHANEAG2,KAYNAK,A29,SEBEP,B29,SÜRE,"Uzun",BİLDİRİM,"Bildirimli",İL,$B$10)/VLOOKUP($B$10,ABONE2,9,FALSE))</f>
        <v>1.1517204840052058</v>
      </c>
      <c r="J29" s="14">
        <f>(SUMIFS(TICARETHANEOG2,KAYNAK,A29,SEBEP,B29,SÜRE,"Uzun",BİLDİRİM,"Bildirimli",İL,$B$10)/VLOOKUP($B$10,ABONE2,10,FALSE))</f>
        <v>19.489416182189405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1.5472743983037445</v>
      </c>
      <c r="L29" s="14">
        <f>(SUMIFS(SANAYIAG2,KAYNAK,A29,SEBEP,B29,SÜRE,"Uzun",BİLDİRİM,"Bildirimli",İL,$B$10)/VLOOKUP($B$10,ABONE2,12,FALSE))</f>
        <v>23.442453178876729</v>
      </c>
      <c r="M29" s="14">
        <f>(SUMIFS(SANAYIOG2,KAYNAK,A29,SEBEP,B29,SÜRE,"Uzun",BİLDİRİM,"Bildirimli",İL,$B$10)/VLOOKUP($B$10,ABONE2,13,FALSE))</f>
        <v>204.72969328321506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109.64546411141292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0.67973831170021448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1.4948893182076879E-2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1.4937030715276646E-2</v>
      </c>
      <c r="F31" s="14">
        <f>(SUMIFS(TARIMSALAG2,KAYNAK,A31,SEBEP,B31,SÜRE,"Uzun",BİLDİRİM,"Bildirimli",İL,$B$10)/VLOOKUP($B$10,ABONE2,6,FALSE))</f>
        <v>3.0248775611224979E-2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2.6522592709884042E-2</v>
      </c>
      <c r="I31" s="14">
        <f>(SUMIFS(TICARETHANEAG2,KAYNAK,A31,SEBEP,B31,SÜRE,"Uzun",BİLDİRİM,"Bildirimli",İL,$B$10)/VLOOKUP($B$10,ABONE2,9,FALSE))</f>
        <v>4.3864129694204827E-2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4.2917956931639051E-2</v>
      </c>
      <c r="L31" s="14">
        <f>(SUMIFS(SANAYIAG2,KAYNAK,A31,SEBEP,B31,SÜRE,"Uzun",BİLDİRİM,"Bildirimli",İL,$B$10)/VLOOKUP($B$10,ABONE2,12,FALSE))</f>
        <v>0.92164328744784163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0.48339718508543039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2.0387736998615711E-2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0.361606457322529</v>
      </c>
      <c r="D33" s="14">
        <f t="shared" ref="D33:O33" si="14">SUM(D28:D32)</f>
        <v>10.404339405226747</v>
      </c>
      <c r="E33" s="14">
        <f t="shared" si="14"/>
        <v>0.3695757152954845</v>
      </c>
      <c r="F33" s="14">
        <f t="shared" si="14"/>
        <v>0.51894186716595081</v>
      </c>
      <c r="G33" s="14">
        <f t="shared" si="14"/>
        <v>4.2259532488112788</v>
      </c>
      <c r="H33" s="14">
        <f t="shared" si="14"/>
        <v>0.97558852959275044</v>
      </c>
      <c r="I33" s="14">
        <f t="shared" si="14"/>
        <v>1.3029636030858041</v>
      </c>
      <c r="J33" s="14">
        <f t="shared" si="14"/>
        <v>24.123619617986041</v>
      </c>
      <c r="K33" s="14">
        <f t="shared" si="14"/>
        <v>1.7952173716139905</v>
      </c>
      <c r="L33" s="14">
        <f t="shared" si="14"/>
        <v>25.054194887640879</v>
      </c>
      <c r="M33" s="14">
        <f t="shared" si="14"/>
        <v>239.8336163346917</v>
      </c>
      <c r="N33" s="14">
        <f t="shared" si="14"/>
        <v>127.18290954195402</v>
      </c>
      <c r="O33" s="14">
        <f t="shared" si="14"/>
        <v>0.78423501146020902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0.11506253734496907</v>
      </c>
      <c r="D17" s="14">
        <f t="shared" si="1"/>
        <v>0.6942236379286828</v>
      </c>
      <c r="E17" s="14">
        <f t="shared" si="2"/>
        <v>0.11668610062335356</v>
      </c>
      <c r="F17" s="14">
        <f t="shared" si="3"/>
        <v>7.3570031232910449E-2</v>
      </c>
      <c r="G17" s="14">
        <f t="shared" si="4"/>
        <v>2.4125949735375505</v>
      </c>
      <c r="H17" s="14">
        <f t="shared" si="5"/>
        <v>0.65423069784394561</v>
      </c>
      <c r="I17" s="14">
        <f t="shared" si="6"/>
        <v>0.42125937516173201</v>
      </c>
      <c r="J17" s="14">
        <f t="shared" si="7"/>
        <v>2.3057652388247005</v>
      </c>
      <c r="K17" s="14">
        <f t="shared" si="8"/>
        <v>0.48533691060009965</v>
      </c>
      <c r="L17" s="14">
        <f t="shared" si="9"/>
        <v>6.417745352591572</v>
      </c>
      <c r="M17" s="14">
        <f t="shared" si="10"/>
        <v>3.3622938418612773</v>
      </c>
      <c r="N17" s="14">
        <f t="shared" si="11"/>
        <v>5.7302687626772562</v>
      </c>
      <c r="O17" s="19">
        <f t="shared" si="12"/>
        <v>0.1794669090105355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2.1327089669766822E-2</v>
      </c>
      <c r="D18" s="14">
        <f t="shared" si="1"/>
        <v>0</v>
      </c>
      <c r="E18" s="14">
        <f t="shared" si="2"/>
        <v>2.1267303403755954E-2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0.158191170883067</v>
      </c>
      <c r="J18" s="14">
        <f t="shared" si="7"/>
        <v>0</v>
      </c>
      <c r="K18" s="14">
        <f t="shared" si="8"/>
        <v>0.15281230708977853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3.780668781161136E-2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2.6916866488661546E-2</v>
      </c>
      <c r="D21" s="14">
        <f t="shared" si="1"/>
        <v>0</v>
      </c>
      <c r="E21" s="14">
        <f t="shared" si="2"/>
        <v>2.6841410391979424E-2</v>
      </c>
      <c r="F21" s="14">
        <f t="shared" si="3"/>
        <v>5.358524077348506E-3</v>
      </c>
      <c r="G21" s="14">
        <f t="shared" si="4"/>
        <v>0</v>
      </c>
      <c r="H21" s="14">
        <f t="shared" si="5"/>
        <v>4.028275687718799E-3</v>
      </c>
      <c r="I21" s="14">
        <f t="shared" si="6"/>
        <v>0.1599021795661604</v>
      </c>
      <c r="J21" s="14">
        <f t="shared" si="7"/>
        <v>8.1659733490243042E-3</v>
      </c>
      <c r="K21" s="14">
        <f t="shared" si="8"/>
        <v>0.15474279942379068</v>
      </c>
      <c r="L21" s="14">
        <f t="shared" si="9"/>
        <v>2.3456615582229627</v>
      </c>
      <c r="M21" s="14">
        <f t="shared" si="10"/>
        <v>0</v>
      </c>
      <c r="N21" s="14">
        <f t="shared" si="11"/>
        <v>1.8178877076227962</v>
      </c>
      <c r="O21" s="19">
        <f t="shared" si="12"/>
        <v>4.4074861713780555E-2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8.9942352650977599E-4</v>
      </c>
      <c r="J22" s="14">
        <f t="shared" si="7"/>
        <v>0</v>
      </c>
      <c r="K22" s="14">
        <f t="shared" si="8"/>
        <v>8.6884105711803369E-4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1.123164715089295E-4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0.16330649350339743</v>
      </c>
      <c r="D25" s="14">
        <f t="shared" ref="D25:O25" si="13">SUM(D15:D24)</f>
        <v>0.6942236379286828</v>
      </c>
      <c r="E25" s="14">
        <f t="shared" si="13"/>
        <v>0.16479481441908894</v>
      </c>
      <c r="F25" s="14">
        <f t="shared" si="13"/>
        <v>7.8928555310258955E-2</v>
      </c>
      <c r="G25" s="14">
        <f t="shared" si="13"/>
        <v>2.4125949735375505</v>
      </c>
      <c r="H25" s="14">
        <f t="shared" si="13"/>
        <v>0.6582589735316644</v>
      </c>
      <c r="I25" s="14">
        <f t="shared" si="13"/>
        <v>0.74025214913746906</v>
      </c>
      <c r="J25" s="14">
        <f t="shared" si="13"/>
        <v>2.313931212173725</v>
      </c>
      <c r="K25" s="14">
        <f t="shared" si="13"/>
        <v>0.7937608581707869</v>
      </c>
      <c r="L25" s="14">
        <f t="shared" si="13"/>
        <v>8.7634069108145347</v>
      </c>
      <c r="M25" s="14">
        <f t="shared" si="13"/>
        <v>3.3622938418612773</v>
      </c>
      <c r="N25" s="14">
        <f t="shared" si="13"/>
        <v>7.5481564703000519</v>
      </c>
      <c r="O25" s="14">
        <f t="shared" si="13"/>
        <v>0.26146077500743636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0.14881110592955846</v>
      </c>
      <c r="D29" s="14">
        <f>(SUMIFS(MESKENOG2,KAYNAK,A29,SEBEP,B29,SÜRE,"Uzun",BİLDİRİM,"Bildirimli",İL,$B$10,İLÇE,$B$11)/VLOOKUP($B$11,ABONE2,4,FALSE))</f>
        <v>0.55013944796002823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0.14993615033954888</v>
      </c>
      <c r="F29" s="14">
        <f>(SUMIFS(TARIMSALAG2,KAYNAK,A29,SEBEP,B29,SÜRE,"Uzun",BİLDİRİM,"Bildirimli",İL,$B$10,İLÇE,$B$11)/VLOOKUP($B$11,ABONE2,6,FALSE))</f>
        <v>4.9906516559001447E-2</v>
      </c>
      <c r="G29" s="14">
        <f>(SUMIFS(TARIMSALOG2,KAYNAK,A29,SEBEP,B29,SÜRE,"Uzun",BİLDİRİM,"Bildirimli",İL,$B$10,İLÇE,$B$11)/VLOOKUP($B$11,ABONE2,7,FALSE))</f>
        <v>2.4394360544384489E-2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4.3573148645645175E-2</v>
      </c>
      <c r="I29" s="14">
        <f>(SUMIFS(TICARETHANEAG2,KAYNAK,A29,SEBEP,B29,SÜRE,"Uzun",BİLDİRİM,"Bildirimli",İL,$B$10,İLÇE,$B$11)/VLOOKUP($B$11,ABONE2,9,FALSE))</f>
        <v>0.86218724387862999</v>
      </c>
      <c r="J29" s="14">
        <f>(SUMIFS(TICARETHANEOG2,KAYNAK,A29,SEBEP,B29,SÜRE,"Uzun",BİLDİRİM,"Bildirimli",İL,$B$10,İLÇE,$B$11)/VLOOKUP($B$11,ABONE2,10,FALSE))</f>
        <v>2.7029414957043989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0.92477712384611743</v>
      </c>
      <c r="L29" s="14">
        <f>(SUMIFS(SANAYIAG2,KAYNAK,A29,SEBEP,B29,SÜRE,"Uzun",BİLDİRİM,"Bildirimli",İL,$B$10,İLÇE,$B$11)/VLOOKUP($B$11,ABONE2,12,FALSE))</f>
        <v>50.310440763807676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38.990591591950945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0.27351554580900611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7.9980102858198673E-5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7.9755894502576865E-5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4.0045117523387574E-2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3.8683491387477939E-2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5.0683761965934345E-3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0.14889108603241666</v>
      </c>
      <c r="D33" s="14">
        <f t="shared" ref="D33:O33" si="14">SUM(D28:D32)</f>
        <v>0.55013944796002823</v>
      </c>
      <c r="E33" s="14">
        <f t="shared" si="14"/>
        <v>0.15001590623405145</v>
      </c>
      <c r="F33" s="14">
        <f t="shared" si="14"/>
        <v>4.9906516559001447E-2</v>
      </c>
      <c r="G33" s="14">
        <f t="shared" si="14"/>
        <v>2.4394360544384489E-2</v>
      </c>
      <c r="H33" s="14">
        <f t="shared" si="14"/>
        <v>4.3573148645645175E-2</v>
      </c>
      <c r="I33" s="14">
        <f t="shared" si="14"/>
        <v>0.90223236140201757</v>
      </c>
      <c r="J33" s="14">
        <f t="shared" si="14"/>
        <v>2.7029414957043989</v>
      </c>
      <c r="K33" s="14">
        <f t="shared" si="14"/>
        <v>0.96346061523359539</v>
      </c>
      <c r="L33" s="14">
        <f t="shared" si="14"/>
        <v>50.310440763807676</v>
      </c>
      <c r="M33" s="14">
        <f t="shared" si="14"/>
        <v>0</v>
      </c>
      <c r="N33" s="14">
        <f t="shared" si="14"/>
        <v>38.990591591950945</v>
      </c>
      <c r="O33" s="14">
        <f t="shared" si="14"/>
        <v>0.27858392200559956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3.5188018633369518E-2</v>
      </c>
      <c r="D17" s="14">
        <f t="shared" si="1"/>
        <v>0</v>
      </c>
      <c r="E17" s="14">
        <f t="shared" si="2"/>
        <v>3.5186159194633873E-2</v>
      </c>
      <c r="F17" s="14">
        <f t="shared" si="3"/>
        <v>1.4226282039067131E-2</v>
      </c>
      <c r="G17" s="14">
        <f t="shared" si="4"/>
        <v>1.1129063913545454E-3</v>
      </c>
      <c r="H17" s="14">
        <f t="shared" si="5"/>
        <v>1.415136792214953E-2</v>
      </c>
      <c r="I17" s="14">
        <f t="shared" si="6"/>
        <v>0.15535894731095071</v>
      </c>
      <c r="J17" s="14">
        <f t="shared" si="7"/>
        <v>1.0232376634631173</v>
      </c>
      <c r="K17" s="14">
        <f t="shared" si="8"/>
        <v>0.17578424409298857</v>
      </c>
      <c r="L17" s="14">
        <f t="shared" si="9"/>
        <v>0</v>
      </c>
      <c r="M17" s="14">
        <f t="shared" si="10"/>
        <v>18.975775691042887</v>
      </c>
      <c r="N17" s="14">
        <f t="shared" si="11"/>
        <v>15.180620552834309</v>
      </c>
      <c r="O17" s="19">
        <f t="shared" si="12"/>
        <v>6.0614489583984299E-2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2.230350809810472E-3</v>
      </c>
      <c r="D18" s="14">
        <f t="shared" si="1"/>
        <v>0</v>
      </c>
      <c r="E18" s="14">
        <f t="shared" si="2"/>
        <v>2.2302329514924733E-3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2.9168139917540724E-3</v>
      </c>
      <c r="J18" s="14">
        <f t="shared" si="7"/>
        <v>0</v>
      </c>
      <c r="K18" s="14">
        <f t="shared" si="8"/>
        <v>2.8481675434303736E-3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2.0140781042663719E-3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1.8415670464555875E-2</v>
      </c>
      <c r="D21" s="14">
        <f t="shared" si="1"/>
        <v>0</v>
      </c>
      <c r="E21" s="14">
        <f t="shared" si="2"/>
        <v>1.841469732618848E-2</v>
      </c>
      <c r="F21" s="14">
        <f t="shared" si="3"/>
        <v>1.1245559400601081E-2</v>
      </c>
      <c r="G21" s="14">
        <f t="shared" si="4"/>
        <v>0</v>
      </c>
      <c r="H21" s="14">
        <f t="shared" si="5"/>
        <v>1.1181315747832132E-2</v>
      </c>
      <c r="I21" s="14">
        <f t="shared" si="6"/>
        <v>6.5493850187549801E-2</v>
      </c>
      <c r="J21" s="14">
        <f t="shared" si="7"/>
        <v>0</v>
      </c>
      <c r="K21" s="14">
        <f t="shared" si="8"/>
        <v>6.3952469689811581E-2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2.4781096261761861E-2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2.6159131025323254E-4</v>
      </c>
      <c r="D22" s="14">
        <f t="shared" si="1"/>
        <v>0</v>
      </c>
      <c r="E22" s="14">
        <f t="shared" si="2"/>
        <v>2.6157748699650809E-4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4.1707173433193259E-4</v>
      </c>
      <c r="J22" s="14">
        <f t="shared" si="7"/>
        <v>0</v>
      </c>
      <c r="K22" s="14">
        <f t="shared" si="8"/>
        <v>4.0725606101884795E-4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2.4811633941935774E-4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5.6095631217989099E-2</v>
      </c>
      <c r="D25" s="14">
        <f t="shared" ref="D25:O25" si="13">SUM(D15:D24)</f>
        <v>0</v>
      </c>
      <c r="E25" s="14">
        <f t="shared" si="13"/>
        <v>5.6092666959311338E-2</v>
      </c>
      <c r="F25" s="14">
        <f t="shared" si="13"/>
        <v>2.5471841439668214E-2</v>
      </c>
      <c r="G25" s="14">
        <f t="shared" si="13"/>
        <v>1.1129063913545454E-3</v>
      </c>
      <c r="H25" s="14">
        <f t="shared" si="13"/>
        <v>2.5332683669981662E-2</v>
      </c>
      <c r="I25" s="14">
        <f t="shared" si="13"/>
        <v>0.22418668322458651</v>
      </c>
      <c r="J25" s="14">
        <f t="shared" si="13"/>
        <v>1.0232376634631173</v>
      </c>
      <c r="K25" s="14">
        <f t="shared" si="13"/>
        <v>0.24299213738724937</v>
      </c>
      <c r="L25" s="14">
        <f t="shared" si="13"/>
        <v>0</v>
      </c>
      <c r="M25" s="14">
        <f t="shared" si="13"/>
        <v>18.975775691042887</v>
      </c>
      <c r="N25" s="14">
        <f t="shared" si="13"/>
        <v>15.180620552834309</v>
      </c>
      <c r="O25" s="14">
        <f t="shared" si="13"/>
        <v>8.76577802894319E-2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6.3455927538979703E-2</v>
      </c>
      <c r="D29" s="14">
        <f>(SUMIFS(MESKENOG2,KAYNAK,A29,SEBEP,B29,SÜRE,"Uzun",BİLDİRİM,"Bildirimli",İL,$B$10,İLÇE,$B$11)/VLOOKUP($B$11,ABONE2,4,FALSE))</f>
        <v>4.5467723212163573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6.3692839206369117E-2</v>
      </c>
      <c r="F29" s="14">
        <f>(SUMIFS(TARIMSALAG2,KAYNAK,A29,SEBEP,B29,SÜRE,"Uzun",BİLDİRİM,"Bildirimli",İL,$B$10,İLÇE,$B$11)/VLOOKUP($B$11,ABONE2,6,FALSE))</f>
        <v>5.5351881509336552E-3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5.5035667177161691E-3</v>
      </c>
      <c r="I29" s="14">
        <f>(SUMIFS(TICARETHANEAG2,KAYNAK,A29,SEBEP,B29,SÜRE,"Uzun",BİLDİRİM,"Bildirimli",İL,$B$10,İLÇE,$B$11)/VLOOKUP($B$11,ABONE2,9,FALSE))</f>
        <v>0.20484743988510809</v>
      </c>
      <c r="J29" s="14">
        <f>(SUMIFS(TICARETHANEOG2,KAYNAK,A29,SEBEP,B29,SÜRE,"Uzun",BİLDİRİM,"Bildirimli",İL,$B$10,İLÇE,$B$11)/VLOOKUP($B$11,ABONE2,10,FALSE))</f>
        <v>0.22370392095716765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0.20529122219592369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7.8433297877335731E-2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3.9141115484241699E-2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3.913904715220385E-2</v>
      </c>
      <c r="F31" s="14">
        <f>(SUMIFS(TARIMSALAG2,KAYNAK,A31,SEBEP,B31,SÜRE,"Uzun",BİLDİRİM,"Bildirimli",İL,$B$10,İLÇE,$B$11)/VLOOKUP($B$11,ABONE2,6,FALSE))</f>
        <v>3.5489350154512384E-3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3.5286606528597223E-3</v>
      </c>
      <c r="I31" s="14">
        <f>(SUMIFS(TICARETHANEAG2,KAYNAK,A31,SEBEP,B31,SÜRE,"Uzun",BİLDİRİM,"Bildirimli",İL,$B$10,İLÇE,$B$11)/VLOOKUP($B$11,ABONE2,9,FALSE))</f>
        <v>0.13497078919126312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0.13179428725057715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4.9134508007747713E-2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0.1025970430232214</v>
      </c>
      <c r="D33" s="14">
        <f t="shared" ref="D33:O33" si="14">SUM(D28:D32)</f>
        <v>4.5467723212163573</v>
      </c>
      <c r="E33" s="14">
        <f t="shared" si="14"/>
        <v>0.10283188635857296</v>
      </c>
      <c r="F33" s="14">
        <f t="shared" si="14"/>
        <v>9.0841231663848932E-3</v>
      </c>
      <c r="G33" s="14">
        <f t="shared" si="14"/>
        <v>0</v>
      </c>
      <c r="H33" s="14">
        <f t="shared" si="14"/>
        <v>9.0322273705758915E-3</v>
      </c>
      <c r="I33" s="14">
        <f t="shared" si="14"/>
        <v>0.33981822907637121</v>
      </c>
      <c r="J33" s="14">
        <f t="shared" si="14"/>
        <v>0.22370392095716765</v>
      </c>
      <c r="K33" s="14">
        <f t="shared" si="14"/>
        <v>0.33708550944650084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0.12756780588508343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2.0700014675378558E-3</v>
      </c>
      <c r="D17" s="14">
        <f t="shared" si="1"/>
        <v>0</v>
      </c>
      <c r="E17" s="14">
        <f t="shared" si="2"/>
        <v>2.0694344215256553E-3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1.1243197172406975E-3</v>
      </c>
      <c r="J17" s="14">
        <f t="shared" si="7"/>
        <v>1.0311213949450148E-2</v>
      </c>
      <c r="K17" s="14">
        <f t="shared" si="8"/>
        <v>1.2963415221960363E-3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1.6999049119209406E-3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2.1786674119631507E-3</v>
      </c>
      <c r="D21" s="14">
        <f t="shared" si="1"/>
        <v>0</v>
      </c>
      <c r="E21" s="14">
        <f t="shared" si="2"/>
        <v>2.1780705985370548E-3</v>
      </c>
      <c r="F21" s="14">
        <f t="shared" si="3"/>
        <v>5.5187072212752276E-3</v>
      </c>
      <c r="G21" s="14">
        <f t="shared" si="4"/>
        <v>0</v>
      </c>
      <c r="H21" s="14">
        <f t="shared" si="5"/>
        <v>5.4788609597497748E-3</v>
      </c>
      <c r="I21" s="14">
        <f t="shared" si="6"/>
        <v>1.3773374768895445E-2</v>
      </c>
      <c r="J21" s="14">
        <f t="shared" si="7"/>
        <v>0</v>
      </c>
      <c r="K21" s="14">
        <f t="shared" si="8"/>
        <v>1.3515472508546695E-2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4.682948057740265E-3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4.2486688795010065E-3</v>
      </c>
      <c r="D25" s="14">
        <f t="shared" ref="D25:O25" si="13">SUM(D15:D24)</f>
        <v>0</v>
      </c>
      <c r="E25" s="14">
        <f t="shared" si="13"/>
        <v>4.2475050200627106E-3</v>
      </c>
      <c r="F25" s="14">
        <f t="shared" si="13"/>
        <v>5.5187072212752276E-3</v>
      </c>
      <c r="G25" s="14">
        <f t="shared" si="13"/>
        <v>0</v>
      </c>
      <c r="H25" s="14">
        <f t="shared" si="13"/>
        <v>5.4788609597497748E-3</v>
      </c>
      <c r="I25" s="14">
        <f t="shared" si="13"/>
        <v>1.4897694486136143E-2</v>
      </c>
      <c r="J25" s="14">
        <f t="shared" si="13"/>
        <v>1.0311213949450148E-2</v>
      </c>
      <c r="K25" s="14">
        <f t="shared" si="13"/>
        <v>1.4811814030742731E-2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6.3828529696612051E-3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8.9917337455260232E-2</v>
      </c>
      <c r="D17" s="14">
        <f t="shared" si="1"/>
        <v>0</v>
      </c>
      <c r="E17" s="14">
        <f t="shared" si="2"/>
        <v>8.9912420792273892E-2</v>
      </c>
      <c r="F17" s="14">
        <f t="shared" si="3"/>
        <v>1.7533406948426027E-2</v>
      </c>
      <c r="G17" s="14">
        <f t="shared" si="4"/>
        <v>0</v>
      </c>
      <c r="H17" s="14">
        <f t="shared" si="5"/>
        <v>1.4245893145596147E-2</v>
      </c>
      <c r="I17" s="14">
        <f t="shared" si="6"/>
        <v>0.30052182727222632</v>
      </c>
      <c r="J17" s="14">
        <f t="shared" si="7"/>
        <v>9.8294391496344335</v>
      </c>
      <c r="K17" s="14">
        <f t="shared" si="8"/>
        <v>0.33412001404537034</v>
      </c>
      <c r="L17" s="14">
        <f t="shared" si="9"/>
        <v>4.5590986935564857</v>
      </c>
      <c r="M17" s="14">
        <f t="shared" si="10"/>
        <v>140.89432631343334</v>
      </c>
      <c r="N17" s="14">
        <f t="shared" si="11"/>
        <v>21.084580829299131</v>
      </c>
      <c r="O17" s="19">
        <f t="shared" si="12"/>
        <v>0.12207893847940468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5.6117531615146321E-2</v>
      </c>
      <c r="D18" s="14">
        <f t="shared" si="1"/>
        <v>0</v>
      </c>
      <c r="E18" s="14">
        <f t="shared" si="2"/>
        <v>5.6114463119143372E-2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0.10640008717783765</v>
      </c>
      <c r="J18" s="14">
        <f t="shared" si="7"/>
        <v>25.307849454951977</v>
      </c>
      <c r="K18" s="14">
        <f t="shared" si="8"/>
        <v>0.19525834611406961</v>
      </c>
      <c r="L18" s="14">
        <f t="shared" si="9"/>
        <v>0.17500619942968274</v>
      </c>
      <c r="M18" s="14">
        <f t="shared" si="10"/>
        <v>0</v>
      </c>
      <c r="N18" s="14">
        <f t="shared" si="11"/>
        <v>0.1537933267715394</v>
      </c>
      <c r="O18" s="19">
        <f t="shared" si="12"/>
        <v>7.1726185704034495E-2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2.5520257228440819E-2</v>
      </c>
      <c r="D21" s="14">
        <f t="shared" si="1"/>
        <v>0</v>
      </c>
      <c r="E21" s="14">
        <f t="shared" si="2"/>
        <v>2.5518861785607787E-2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0.13084578339811656</v>
      </c>
      <c r="J21" s="14">
        <f t="shared" si="7"/>
        <v>0</v>
      </c>
      <c r="K21" s="14">
        <f t="shared" si="8"/>
        <v>0.13038443181741061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3.7263791038321309E-2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9.3282700845428879E-3</v>
      </c>
      <c r="D22" s="14">
        <f t="shared" si="1"/>
        <v>0</v>
      </c>
      <c r="E22" s="14">
        <f t="shared" si="2"/>
        <v>9.3277600165009578E-3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5.2171324113793535E-3</v>
      </c>
      <c r="J22" s="14">
        <f t="shared" si="7"/>
        <v>0</v>
      </c>
      <c r="K22" s="14">
        <f t="shared" si="8"/>
        <v>5.1987372271996785E-3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8.8617997809608724E-3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0.18088339638339027</v>
      </c>
      <c r="D25" s="14">
        <f t="shared" ref="D25:O25" si="13">SUM(D15:D24)</f>
        <v>0</v>
      </c>
      <c r="E25" s="14">
        <f t="shared" si="13"/>
        <v>0.18087350571352601</v>
      </c>
      <c r="F25" s="14">
        <f t="shared" si="13"/>
        <v>1.7533406948426027E-2</v>
      </c>
      <c r="G25" s="14">
        <f t="shared" si="13"/>
        <v>0</v>
      </c>
      <c r="H25" s="14">
        <f t="shared" si="13"/>
        <v>1.4245893145596147E-2</v>
      </c>
      <c r="I25" s="14">
        <f t="shared" si="13"/>
        <v>0.5429848302595599</v>
      </c>
      <c r="J25" s="14">
        <f t="shared" si="13"/>
        <v>35.137288604586409</v>
      </c>
      <c r="K25" s="14">
        <f t="shared" si="13"/>
        <v>0.66496152920405016</v>
      </c>
      <c r="L25" s="14">
        <f t="shared" si="13"/>
        <v>4.734104892986168</v>
      </c>
      <c r="M25" s="14">
        <f t="shared" si="13"/>
        <v>140.89432631343334</v>
      </c>
      <c r="N25" s="14">
        <f t="shared" si="13"/>
        <v>21.23837415607067</v>
      </c>
      <c r="O25" s="14">
        <f t="shared" si="13"/>
        <v>0.23993071500272137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1.7484499024441786E-3</v>
      </c>
      <c r="D28" s="14">
        <f>(SUMIFS(MESKENOG2,KAYNAK,A28,SEBEP,B28,SÜRE,"Uzun",BİLDİRİM,"Bildirimli",İL,$B$10,İLÇE,$B$11)/VLOOKUP($B$11,ABONE2,4,FALSE))</f>
        <v>1.4524487912990557E-2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1.7491484937834734E-3</v>
      </c>
      <c r="F28" s="14">
        <f>(SUMIFS(TARIMSALAG2,KAYNAK,A28,SEBEP,B28,SÜRE,"Uzun",BİLDİRİM,"Bildirimli",İL,$B$10,İLÇE,$B$11)/VLOOKUP($B$11,ABONE2,6,FALSE))</f>
        <v>4.362904735777778E-3</v>
      </c>
      <c r="G28" s="14">
        <f>(SUMIFS(TARIMSALOG2,KAYNAK,A28,SEBEP,B28,SÜRE,"Uzun",BİLDİRİM,"Bildirimli",İL,$B$10,İLÇE,$B$11)/VLOOKUP($B$11,ABONE2,7,FALSE))</f>
        <v>2.2369478088546297E-2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7.7391372394218757E-3</v>
      </c>
      <c r="I28" s="14">
        <f>(SUMIFS(TICARETHANEAG2,KAYNAK,A28,SEBEP,B28,SÜRE,"Uzun",BİLDİRİM,"Bildirimli",İL,$B$10,İLÇE,$B$11)/VLOOKUP($B$11,ABONE2,9,FALSE))</f>
        <v>4.921135824906879E-3</v>
      </c>
      <c r="J28" s="14">
        <f>(SUMIFS(TICARETHANEOG2,KAYNAK,A28,SEBEP,B28,SÜRE,"Uzun",BİLDİRİM,"Bildirimli",İL,$B$10,İLÇE,$B$11)/VLOOKUP($B$11,ABONE2,10,FALSE))</f>
        <v>9.0687351121530924E-2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5.2235405182081019E-3</v>
      </c>
      <c r="L28" s="14">
        <f>(SUMIFS(SANAYIAG2,KAYNAK,A28,SEBEP,B28,SÜRE,"Uzun",BİLDİRİM,"Bildirimli",İL,$B$10,İLÇE,$B$11)/VLOOKUP($B$11,ABONE2,12,FALSE))</f>
        <v>0.16419203598252777</v>
      </c>
      <c r="M28" s="14">
        <f>(SUMIFS(SANAYIOG2,KAYNAK,A28,SEBEP,B28,SÜRE,"Uzun",BİLDİRİM,"Bildirimli",İL,$B$10,İLÇE,$B$11)/VLOOKUP($B$11,ABONE2,13,FALSE))</f>
        <v>4.7878717688108967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0.72463806420414834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2.3046260579000126E-3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0.28769013990351933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0.28767440906114305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1.494787536157276</v>
      </c>
      <c r="J29" s="14">
        <f>(SUMIFS(TICARETHANEOG2,KAYNAK,A29,SEBEP,B29,SÜRE,"Uzun",BİLDİRİM,"Bildirimli",İL,$B$10,İLÇE,$B$11)/VLOOKUP($B$11,ABONE2,10,FALSE))</f>
        <v>11.012150096196446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1.5283449817790893</v>
      </c>
      <c r="L29" s="14">
        <f>(SUMIFS(SANAYIAG2,KAYNAK,A29,SEBEP,B29,SÜRE,"Uzun",BİLDİRİM,"Bildirimli",İL,$B$10,İLÇE,$B$11)/VLOOKUP($B$11,ABONE2,12,FALSE))</f>
        <v>33.733462107981268</v>
      </c>
      <c r="M29" s="14">
        <f>(SUMIFS(SANAYIOG2,KAYNAK,A29,SEBEP,B29,SÜRE,"Uzun",BİLDİRİM,"Bildirimli",İL,$B$10,İLÇE,$B$11)/VLOOKUP($B$11,ABONE2,13,FALSE))</f>
        <v>109.43076408393978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42.908892650521693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0.43645158134475043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1.3010317684813691E-2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1.3009606283106167E-2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3.7202217618463908E-2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3.7071045627603313E-2</v>
      </c>
      <c r="L31" s="14">
        <f>(SUMIFS(SANAYIAG2,KAYNAK,A31,SEBEP,B31,SÜRE,"Uzun",BİLDİRİM,"Bildirimli",İL,$B$10,İLÇE,$B$11)/VLOOKUP($B$11,ABONE2,12,FALSE))</f>
        <v>0.32013377795047721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0.28132968365344968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1.5766420862958437E-2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0.30244890749077719</v>
      </c>
      <c r="D33" s="14">
        <f t="shared" ref="D33:O33" si="14">SUM(D28:D32)</f>
        <v>1.4524487912990557E-2</v>
      </c>
      <c r="E33" s="14">
        <f t="shared" si="14"/>
        <v>0.3024331638380327</v>
      </c>
      <c r="F33" s="14">
        <f t="shared" si="14"/>
        <v>4.362904735777778E-3</v>
      </c>
      <c r="G33" s="14">
        <f t="shared" si="14"/>
        <v>2.2369478088546297E-2</v>
      </c>
      <c r="H33" s="14">
        <f t="shared" si="14"/>
        <v>7.7391372394218757E-3</v>
      </c>
      <c r="I33" s="14">
        <f t="shared" si="14"/>
        <v>1.5369108896006467</v>
      </c>
      <c r="J33" s="14">
        <f t="shared" si="14"/>
        <v>11.102837447317977</v>
      </c>
      <c r="K33" s="14">
        <f t="shared" si="14"/>
        <v>1.5706395679249008</v>
      </c>
      <c r="L33" s="14">
        <f t="shared" si="14"/>
        <v>34.217787921914272</v>
      </c>
      <c r="M33" s="14">
        <f t="shared" si="14"/>
        <v>114.21863585275068</v>
      </c>
      <c r="N33" s="14">
        <f t="shared" si="14"/>
        <v>43.91486039837929</v>
      </c>
      <c r="O33" s="14">
        <f t="shared" si="14"/>
        <v>0.45452262826560885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2.8842953729455011E-3</v>
      </c>
      <c r="D17" s="14">
        <f t="shared" si="1"/>
        <v>0</v>
      </c>
      <c r="E17" s="14">
        <f t="shared" si="2"/>
        <v>2.8842182238690301E-3</v>
      </c>
      <c r="F17" s="14">
        <f t="shared" si="3"/>
        <v>1.3266036997034096E-2</v>
      </c>
      <c r="G17" s="14" t="e">
        <f t="shared" si="4"/>
        <v>#DIV/0!</v>
      </c>
      <c r="H17" s="14">
        <f t="shared" si="5"/>
        <v>1.3266036997034096E-2</v>
      </c>
      <c r="I17" s="14">
        <f t="shared" si="6"/>
        <v>2.5087836705533512E-2</v>
      </c>
      <c r="J17" s="14">
        <f t="shared" si="7"/>
        <v>0.7531652207823003</v>
      </c>
      <c r="K17" s="14">
        <f t="shared" si="8"/>
        <v>3.1292160387482955E-2</v>
      </c>
      <c r="L17" s="14">
        <f t="shared" si="9"/>
        <v>0.99789313591789053</v>
      </c>
      <c r="M17" s="14">
        <f t="shared" si="10"/>
        <v>0</v>
      </c>
      <c r="N17" s="14">
        <f t="shared" si="11"/>
        <v>0.73757318741757127</v>
      </c>
      <c r="O17" s="19">
        <f t="shared" si="12"/>
        <v>6.4900599331600001E-3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2.176746217814312E-2</v>
      </c>
      <c r="D21" s="14">
        <f t="shared" si="1"/>
        <v>0</v>
      </c>
      <c r="E21" s="14">
        <f t="shared" si="2"/>
        <v>2.1766879942488646E-2</v>
      </c>
      <c r="F21" s="14">
        <f t="shared" si="3"/>
        <v>0.12069285242094663</v>
      </c>
      <c r="G21" s="14" t="e">
        <f t="shared" si="4"/>
        <v>#DIV/0!</v>
      </c>
      <c r="H21" s="14">
        <f t="shared" si="5"/>
        <v>0.12069285242094663</v>
      </c>
      <c r="I21" s="14">
        <f t="shared" si="6"/>
        <v>4.618860437881004E-2</v>
      </c>
      <c r="J21" s="14">
        <f t="shared" si="7"/>
        <v>0</v>
      </c>
      <c r="K21" s="14">
        <f t="shared" si="8"/>
        <v>4.5795007409241993E-2</v>
      </c>
      <c r="L21" s="14">
        <f t="shared" si="9"/>
        <v>0.13934375512513147</v>
      </c>
      <c r="M21" s="14">
        <f t="shared" si="10"/>
        <v>0</v>
      </c>
      <c r="N21" s="14">
        <f t="shared" si="11"/>
        <v>0.10299321030987979</v>
      </c>
      <c r="O21" s="19">
        <f t="shared" si="12"/>
        <v>2.5017312481579058E-2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2.0753162471948408E-3</v>
      </c>
      <c r="D22" s="14">
        <f t="shared" si="1"/>
        <v>0</v>
      </c>
      <c r="E22" s="14">
        <f t="shared" si="2"/>
        <v>2.0752607366762723E-3</v>
      </c>
      <c r="F22" s="14">
        <f t="shared" si="3"/>
        <v>0.26962087097541371</v>
      </c>
      <c r="G22" s="14" t="e">
        <f t="shared" si="4"/>
        <v>#DIV/0!</v>
      </c>
      <c r="H22" s="14">
        <f t="shared" si="5"/>
        <v>0.26962087097541371</v>
      </c>
      <c r="I22" s="14">
        <f t="shared" si="6"/>
        <v>6.9442465008990595E-2</v>
      </c>
      <c r="J22" s="14">
        <f t="shared" si="7"/>
        <v>0</v>
      </c>
      <c r="K22" s="14">
        <f t="shared" si="8"/>
        <v>6.8850709874700086E-2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1.0944206262419211E-2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2.6727073798283464E-2</v>
      </c>
      <c r="D25" s="14">
        <f t="shared" ref="D25:O25" si="13">SUM(D15:D24)</f>
        <v>0</v>
      </c>
      <c r="E25" s="14">
        <f t="shared" si="13"/>
        <v>2.6726358903033945E-2</v>
      </c>
      <c r="F25" s="14">
        <f t="shared" si="13"/>
        <v>0.40357976039339444</v>
      </c>
      <c r="G25" s="14" t="e">
        <f t="shared" si="13"/>
        <v>#DIV/0!</v>
      </c>
      <c r="H25" s="14">
        <f t="shared" si="13"/>
        <v>0.40357976039339444</v>
      </c>
      <c r="I25" s="14">
        <f t="shared" si="13"/>
        <v>0.14071890609333415</v>
      </c>
      <c r="J25" s="14">
        <f t="shared" si="13"/>
        <v>0.7531652207823003</v>
      </c>
      <c r="K25" s="14">
        <f t="shared" si="13"/>
        <v>0.14593787767142502</v>
      </c>
      <c r="L25" s="14">
        <f t="shared" si="13"/>
        <v>1.1372368910430219</v>
      </c>
      <c r="M25" s="14">
        <f t="shared" si="13"/>
        <v>0</v>
      </c>
      <c r="N25" s="14">
        <f t="shared" si="13"/>
        <v>0.84056639772745112</v>
      </c>
      <c r="O25" s="14">
        <f t="shared" si="13"/>
        <v>4.2451578677158264E-2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5.1849796519129812E-3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5.1848409641782169E-3</v>
      </c>
      <c r="F29" s="14">
        <f>(SUMIFS(TARIMSALAG2,KAYNAK,A29,SEBEP,B29,SÜRE,"Uzun",BİLDİRİM,"Bildirimli",İL,$B$10,İLÇE,$B$11)/VLOOKUP($B$11,ABONE2,6,FALSE))</f>
        <v>0.75421234859057418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0.75421234859057418</v>
      </c>
      <c r="I29" s="14">
        <f>(SUMIFS(TICARETHANEAG2,KAYNAK,A29,SEBEP,B29,SÜRE,"Uzun",BİLDİRİM,"Bildirimli",İL,$B$10,İLÇE,$B$11)/VLOOKUP($B$11,ABONE2,9,FALSE))</f>
        <v>0.29968719273531758</v>
      </c>
      <c r="J29" s="14">
        <f>(SUMIFS(TICARETHANEOG2,KAYNAK,A29,SEBEP,B29,SÜRE,"Uzun",BİLDİRİM,"Bildirimli",İL,$B$10,İLÇE,$B$11)/VLOOKUP($B$11,ABONE2,10,FALSE))</f>
        <v>10.939773721326238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0.39035686916131601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5.199369016187546E-2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2.0191026977149834E-2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2.0190486907953421E-2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4.2849170541883828E-2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4.2484030613959813E-2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2.2540724772473694E-2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2.5376006629062815E-2</v>
      </c>
      <c r="D33" s="14">
        <f t="shared" ref="D33:O33" si="14">SUM(D28:D32)</f>
        <v>0</v>
      </c>
      <c r="E33" s="14">
        <f t="shared" si="14"/>
        <v>2.5375327872131637E-2</v>
      </c>
      <c r="F33" s="14">
        <f t="shared" si="14"/>
        <v>0.75421234859057418</v>
      </c>
      <c r="G33" s="14" t="e">
        <f t="shared" si="14"/>
        <v>#DIV/0!</v>
      </c>
      <c r="H33" s="14">
        <f t="shared" si="14"/>
        <v>0.75421234859057418</v>
      </c>
      <c r="I33" s="14">
        <f t="shared" si="14"/>
        <v>0.34253636327720138</v>
      </c>
      <c r="J33" s="14">
        <f t="shared" si="14"/>
        <v>10.939773721326238</v>
      </c>
      <c r="K33" s="14">
        <f t="shared" si="14"/>
        <v>0.43284089977527584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7.4534414934349147E-2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9.1195342858659045E-2</v>
      </c>
      <c r="D17" s="14">
        <f t="shared" si="1"/>
        <v>0.80149190528180392</v>
      </c>
      <c r="E17" s="14">
        <f t="shared" si="2"/>
        <v>9.1450004609148206E-2</v>
      </c>
      <c r="F17" s="14">
        <f t="shared" si="3"/>
        <v>5.001081045117893E-2</v>
      </c>
      <c r="G17" s="14">
        <f t="shared" si="4"/>
        <v>0.97217445408172454</v>
      </c>
      <c r="H17" s="14">
        <f t="shared" si="5"/>
        <v>0.27039400912879558</v>
      </c>
      <c r="I17" s="14">
        <f t="shared" si="6"/>
        <v>0.23787362315987018</v>
      </c>
      <c r="J17" s="14">
        <f t="shared" si="7"/>
        <v>8.551783309194624</v>
      </c>
      <c r="K17" s="14">
        <f t="shared" si="8"/>
        <v>0.49508061108964313</v>
      </c>
      <c r="L17" s="14">
        <f t="shared" si="9"/>
        <v>17.447413178951066</v>
      </c>
      <c r="M17" s="14">
        <f t="shared" si="10"/>
        <v>104.350495644489</v>
      </c>
      <c r="N17" s="14">
        <f t="shared" si="11"/>
        <v>67.463575749044836</v>
      </c>
      <c r="O17" s="19">
        <f t="shared" si="12"/>
        <v>0.24602708600181566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7.2818513761046724E-3</v>
      </c>
      <c r="D21" s="14">
        <f t="shared" si="1"/>
        <v>0</v>
      </c>
      <c r="E21" s="14">
        <f t="shared" si="2"/>
        <v>7.2792406229117892E-3</v>
      </c>
      <c r="F21" s="14">
        <f t="shared" si="3"/>
        <v>1.6731358680430535E-3</v>
      </c>
      <c r="G21" s="14">
        <f t="shared" si="4"/>
        <v>0</v>
      </c>
      <c r="H21" s="14">
        <f t="shared" si="5"/>
        <v>1.2732816372149004E-3</v>
      </c>
      <c r="I21" s="14">
        <f t="shared" si="6"/>
        <v>2.4780094955050243E-2</v>
      </c>
      <c r="J21" s="14">
        <f t="shared" si="7"/>
        <v>0</v>
      </c>
      <c r="K21" s="14">
        <f t="shared" si="8"/>
        <v>2.4013474457030125E-2</v>
      </c>
      <c r="L21" s="14">
        <f t="shared" si="9"/>
        <v>5.0917003727007346E-2</v>
      </c>
      <c r="M21" s="14">
        <f t="shared" si="10"/>
        <v>0</v>
      </c>
      <c r="N21" s="14">
        <f t="shared" si="11"/>
        <v>2.1612253380528298E-2</v>
      </c>
      <c r="O21" s="19">
        <f t="shared" si="12"/>
        <v>9.5342714427631928E-3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5.1774884220952333E-5</v>
      </c>
      <c r="D22" s="14">
        <f t="shared" si="1"/>
        <v>0</v>
      </c>
      <c r="E22" s="14">
        <f t="shared" si="2"/>
        <v>5.1756321435568575E-5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3.9157482403448423E-5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9.8528969118984663E-2</v>
      </c>
      <c r="D25" s="14">
        <f t="shared" ref="D25:O25" si="13">SUM(D15:D24)</f>
        <v>0.80149190528180392</v>
      </c>
      <c r="E25" s="14">
        <f t="shared" si="13"/>
        <v>9.8781001553495562E-2</v>
      </c>
      <c r="F25" s="14">
        <f t="shared" si="13"/>
        <v>5.1683946319221984E-2</v>
      </c>
      <c r="G25" s="14">
        <f t="shared" si="13"/>
        <v>0.97217445408172454</v>
      </c>
      <c r="H25" s="14">
        <f t="shared" si="13"/>
        <v>0.27166729076601048</v>
      </c>
      <c r="I25" s="14">
        <f t="shared" si="13"/>
        <v>0.26265371811492044</v>
      </c>
      <c r="J25" s="14">
        <f t="shared" si="13"/>
        <v>8.551783309194624</v>
      </c>
      <c r="K25" s="14">
        <f t="shared" si="13"/>
        <v>0.51909408554667325</v>
      </c>
      <c r="L25" s="14">
        <f t="shared" si="13"/>
        <v>17.498330182678075</v>
      </c>
      <c r="M25" s="14">
        <f t="shared" si="13"/>
        <v>104.350495644489</v>
      </c>
      <c r="N25" s="14">
        <f t="shared" si="13"/>
        <v>67.48518800242536</v>
      </c>
      <c r="O25" s="14">
        <f t="shared" si="13"/>
        <v>0.25560051492698233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1.7544066204032167</v>
      </c>
      <c r="D29" s="14">
        <f>(SUMIFS(MESKENOG2,KAYNAK,A29,SEBEP,B29,SÜRE,"Uzun",BİLDİRİM,"Bildirimli",İL,$B$10,İLÇE,$B$11)/VLOOKUP($B$11,ABONE2,4,FALSE))</f>
        <v>3.2620942033586569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1.754947169772844</v>
      </c>
      <c r="F29" s="14">
        <f>(SUMIFS(TARIMSALAG2,KAYNAK,A29,SEBEP,B29,SÜRE,"Uzun",BİLDİRİM,"Bildirimli",İL,$B$10,İLÇE,$B$11)/VLOOKUP($B$11,ABONE2,6,FALSE))</f>
        <v>0.28422891631731573</v>
      </c>
      <c r="G29" s="14">
        <f>(SUMIFS(TARIMSALOG2,KAYNAK,A29,SEBEP,B29,SÜRE,"Uzun",BİLDİRİM,"Bildirimli",İL,$B$10,İLÇE,$B$11)/VLOOKUP($B$11,ABONE2,7,FALSE))</f>
        <v>3.3791689268493479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1.023872887262727</v>
      </c>
      <c r="I29" s="14">
        <f>(SUMIFS(TICARETHANEAG2,KAYNAK,A29,SEBEP,B29,SÜRE,"Uzun",BİLDİRİM,"Bildirimli",İL,$B$10,İLÇE,$B$11)/VLOOKUP($B$11,ABONE2,9,FALSE))</f>
        <v>5.0065408047090472</v>
      </c>
      <c r="J29" s="14">
        <f>(SUMIFS(TICARETHANEOG2,KAYNAK,A29,SEBEP,B29,SÜRE,"Uzun",BİLDİRİM,"Bildirimli",İL,$B$10,İLÇE,$B$11)/VLOOKUP($B$11,ABONE2,10,FALSE))</f>
        <v>52.632749204784432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6.4799503162022463</v>
      </c>
      <c r="L29" s="14">
        <f>(SUMIFS(SANAYIAG2,KAYNAK,A29,SEBEP,B29,SÜRE,"Uzun",BİLDİRİM,"Bildirimli",İL,$B$10,İLÇE,$B$11)/VLOOKUP($B$11,ABONE2,12,FALSE))</f>
        <v>103.08915082060038</v>
      </c>
      <c r="M29" s="14">
        <f>(SUMIFS(SANAYIOG2,KAYNAK,A29,SEBEP,B29,SÜRE,"Uzun",BİLDİRİM,"Bildirimli",İL,$B$10,İLÇE,$B$11)/VLOOKUP($B$11,ABONE2,13,FALSE))</f>
        <v>579.19679512786729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377.10793891111376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2.8804634085420786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1.3399134397078422E-2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1.3394330421948712E-2</v>
      </c>
      <c r="F31" s="14">
        <f>(SUMIFS(TARIMSALAG2,KAYNAK,A31,SEBEP,B31,SÜRE,"Uzun",BİLDİRİM,"Bildirimli",İL,$B$10,İLÇE,$B$11)/VLOOKUP($B$11,ABONE2,6,FALSE))</f>
        <v>8.0183310234821677E-4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6.1020708767972501E-4</v>
      </c>
      <c r="I31" s="14">
        <f>(SUMIFS(TICARETHANEAG2,KAYNAK,A31,SEBEP,B31,SÜRE,"Uzun",BİLDİRİM,"Bildirimli",İL,$B$10,İLÇE,$B$11)/VLOOKUP($B$11,ABONE2,9,FALSE))</f>
        <v>3.5284188059525816E-2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3.4192602984024871E-2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1.5737625035753679E-2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1.7678057548002952</v>
      </c>
      <c r="D33" s="14">
        <f t="shared" ref="D33:O33" si="14">SUM(D28:D32)</f>
        <v>3.2620942033586569</v>
      </c>
      <c r="E33" s="14">
        <f t="shared" si="14"/>
        <v>1.7683415001947929</v>
      </c>
      <c r="F33" s="14">
        <f t="shared" si="14"/>
        <v>0.28503074941966394</v>
      </c>
      <c r="G33" s="14">
        <f t="shared" si="14"/>
        <v>3.3791689268493479</v>
      </c>
      <c r="H33" s="14">
        <f t="shared" si="14"/>
        <v>1.0244830943504066</v>
      </c>
      <c r="I33" s="14">
        <f t="shared" si="14"/>
        <v>5.0418249927685732</v>
      </c>
      <c r="J33" s="14">
        <f t="shared" si="14"/>
        <v>52.632749204784432</v>
      </c>
      <c r="K33" s="14">
        <f t="shared" si="14"/>
        <v>6.5141429191862708</v>
      </c>
      <c r="L33" s="14">
        <f t="shared" si="14"/>
        <v>103.08915082060038</v>
      </c>
      <c r="M33" s="14">
        <f t="shared" si="14"/>
        <v>579.19679512786729</v>
      </c>
      <c r="N33" s="14">
        <f t="shared" si="14"/>
        <v>377.10793891111376</v>
      </c>
      <c r="O33" s="14">
        <f t="shared" si="14"/>
        <v>2.8962010335778321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7.3723104705732637E-2</v>
      </c>
      <c r="D17" s="14">
        <f t="shared" si="1"/>
        <v>0.2300778703964107</v>
      </c>
      <c r="E17" s="14">
        <f t="shared" si="2"/>
        <v>7.3832855354867818E-2</v>
      </c>
      <c r="F17" s="14">
        <f t="shared" si="3"/>
        <v>1.7522355702849202E-2</v>
      </c>
      <c r="G17" s="14">
        <f t="shared" si="4"/>
        <v>4.6087207390432712E-2</v>
      </c>
      <c r="H17" s="14">
        <f t="shared" si="5"/>
        <v>2.2996207494300858E-2</v>
      </c>
      <c r="I17" s="14">
        <f t="shared" si="6"/>
        <v>0.31268300911376234</v>
      </c>
      <c r="J17" s="14">
        <f t="shared" si="7"/>
        <v>4.670338525493567</v>
      </c>
      <c r="K17" s="14">
        <f t="shared" si="8"/>
        <v>0.50261526095769482</v>
      </c>
      <c r="L17" s="14">
        <f t="shared" si="9"/>
        <v>3.2133961878992481</v>
      </c>
      <c r="M17" s="14">
        <f t="shared" si="10"/>
        <v>56.231905737518645</v>
      </c>
      <c r="N17" s="14">
        <f t="shared" si="11"/>
        <v>33.322673216078165</v>
      </c>
      <c r="O17" s="19">
        <f t="shared" si="12"/>
        <v>0.17499540175358169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5.652209980108497E-4</v>
      </c>
      <c r="D18" s="14">
        <f t="shared" si="1"/>
        <v>0</v>
      </c>
      <c r="E18" s="14">
        <f t="shared" si="2"/>
        <v>5.6482425045306021E-4</v>
      </c>
      <c r="F18" s="14">
        <f t="shared" si="3"/>
        <v>5.2237480186432261E-3</v>
      </c>
      <c r="G18" s="14">
        <f t="shared" si="4"/>
        <v>0</v>
      </c>
      <c r="H18" s="14">
        <f t="shared" si="5"/>
        <v>4.2227268068869804E-3</v>
      </c>
      <c r="I18" s="14">
        <f t="shared" si="6"/>
        <v>6.2715802581774557E-3</v>
      </c>
      <c r="J18" s="14">
        <f t="shared" si="7"/>
        <v>0</v>
      </c>
      <c r="K18" s="14">
        <f t="shared" si="8"/>
        <v>5.998227911582334E-3</v>
      </c>
      <c r="L18" s="14">
        <f t="shared" si="9"/>
        <v>0.10405556411342005</v>
      </c>
      <c r="M18" s="14">
        <f t="shared" si="10"/>
        <v>0</v>
      </c>
      <c r="N18" s="14">
        <f t="shared" si="11"/>
        <v>4.4962280789749405E-2</v>
      </c>
      <c r="O18" s="19">
        <f t="shared" si="12"/>
        <v>1.7991954120855531E-3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2.8307579374199324E-2</v>
      </c>
      <c r="D21" s="14">
        <f t="shared" si="1"/>
        <v>0</v>
      </c>
      <c r="E21" s="14">
        <f t="shared" si="2"/>
        <v>2.8287709335713191E-2</v>
      </c>
      <c r="F21" s="14">
        <f t="shared" si="3"/>
        <v>3.9618448490599454E-4</v>
      </c>
      <c r="G21" s="14">
        <f t="shared" si="4"/>
        <v>0</v>
      </c>
      <c r="H21" s="14">
        <f t="shared" si="5"/>
        <v>3.20264078380982E-4</v>
      </c>
      <c r="I21" s="14">
        <f t="shared" si="6"/>
        <v>4.703040662308007E-2</v>
      </c>
      <c r="J21" s="14">
        <f t="shared" si="7"/>
        <v>0</v>
      </c>
      <c r="K21" s="14">
        <f t="shared" si="8"/>
        <v>4.4980544948268676E-2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2.7869530547597034E-2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6.2776419210588171E-4</v>
      </c>
      <c r="D22" s="14">
        <f t="shared" si="1"/>
        <v>0</v>
      </c>
      <c r="E22" s="14">
        <f t="shared" si="2"/>
        <v>6.2732354338447505E-4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3.835612619103171E-3</v>
      </c>
      <c r="J22" s="14">
        <f t="shared" si="7"/>
        <v>0</v>
      </c>
      <c r="K22" s="14">
        <f t="shared" si="8"/>
        <v>3.6684340665055831E-3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1.0125890058944114E-3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0.10322366927004868</v>
      </c>
      <c r="D25" s="14">
        <f t="shared" ref="D25:O25" si="13">SUM(D15:D24)</f>
        <v>0.2300778703964107</v>
      </c>
      <c r="E25" s="14">
        <f t="shared" si="13"/>
        <v>0.10331271248441855</v>
      </c>
      <c r="F25" s="14">
        <f t="shared" si="13"/>
        <v>2.3142288206398423E-2</v>
      </c>
      <c r="G25" s="14">
        <f t="shared" si="13"/>
        <v>4.6087207390432712E-2</v>
      </c>
      <c r="H25" s="14">
        <f t="shared" si="13"/>
        <v>2.7539198379568822E-2</v>
      </c>
      <c r="I25" s="14">
        <f t="shared" si="13"/>
        <v>0.36982060861412303</v>
      </c>
      <c r="J25" s="14">
        <f t="shared" si="13"/>
        <v>4.670338525493567</v>
      </c>
      <c r="K25" s="14">
        <f t="shared" si="13"/>
        <v>0.55726246788405143</v>
      </c>
      <c r="L25" s="14">
        <f t="shared" si="13"/>
        <v>3.3174517520126683</v>
      </c>
      <c r="M25" s="14">
        <f t="shared" si="13"/>
        <v>56.231905737518645</v>
      </c>
      <c r="N25" s="14">
        <f t="shared" si="13"/>
        <v>33.367635496867912</v>
      </c>
      <c r="O25" s="14">
        <f t="shared" si="13"/>
        <v>0.20567671671915869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4.0911215752517792E-2</v>
      </c>
      <c r="D28" s="14">
        <f>(SUMIFS(MESKENOG2,KAYNAK,A28,SEBEP,B28,SÜRE,"Uzun",BİLDİRİM,"Bildirimli",İL,$B$10,İLÇE,$B$11)/VLOOKUP($B$11,ABONE2,4,FALSE))</f>
        <v>0.35539699947088665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4.1131963861821733E-2</v>
      </c>
      <c r="F28" s="14">
        <f>(SUMIFS(TARIMSALAG2,KAYNAK,A28,SEBEP,B28,SÜRE,"Uzun",BİLDİRİM,"Bildirimli",İL,$B$10,İLÇE,$B$11)/VLOOKUP($B$11,ABONE2,6,FALSE))</f>
        <v>2.9210598784188094E-2</v>
      </c>
      <c r="G28" s="14">
        <f>(SUMIFS(TARIMSALOG2,KAYNAK,A28,SEBEP,B28,SÜRE,"Uzun",BİLDİRİM,"Bildirimli",İL,$B$10,İLÇE,$B$11)/VLOOKUP($B$11,ABONE2,7,FALSE))</f>
        <v>8.2467664244191802E-2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3.9416192930592051E-2</v>
      </c>
      <c r="I28" s="14">
        <f>(SUMIFS(TICARETHANEAG2,KAYNAK,A28,SEBEP,B28,SÜRE,"Uzun",BİLDİRİM,"Bildirimli",İL,$B$10,İLÇE,$B$11)/VLOOKUP($B$11,ABONE2,9,FALSE))</f>
        <v>0.24243935348011034</v>
      </c>
      <c r="J28" s="14">
        <f>(SUMIFS(TICARETHANEOG2,KAYNAK,A28,SEBEP,B28,SÜRE,"Uzun",BİLDİRİM,"Bildirimli",İL,$B$10,İLÇE,$B$11)/VLOOKUP($B$11,ABONE2,10,FALSE))</f>
        <v>13.083194590365073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0.80211497454537184</v>
      </c>
      <c r="L28" s="14">
        <f>(SUMIFS(SANAYIAG2,KAYNAK,A28,SEBEP,B28,SÜRE,"Uzun",BİLDİRİM,"Bildirimli",İL,$B$10,İLÇE,$B$11)/VLOOKUP($B$11,ABONE2,12,FALSE))</f>
        <v>3.5547515528662172</v>
      </c>
      <c r="M28" s="14">
        <f>(SUMIFS(SANAYIOG2,KAYNAK,A28,SEBEP,B28,SÜRE,"Uzun",BİLDİRİM,"Bildirimli",İL,$B$10,İLÇE,$B$11)/VLOOKUP($B$11,ABONE2,13,FALSE))</f>
        <v>317.08442388005079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181.60863954114387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0.3878015424147328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0.44489138717855758</v>
      </c>
      <c r="D29" s="14">
        <f>(SUMIFS(MESKENOG2,KAYNAK,A29,SEBEP,B29,SÜRE,"Uzun",BİLDİRİM,"Bildirimli",İL,$B$10,İLÇE,$B$11)/VLOOKUP($B$11,ABONE2,4,FALSE))</f>
        <v>5.2370294785768525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0.44825514947869038</v>
      </c>
      <c r="F29" s="14">
        <f>(SUMIFS(TARIMSALAG2,KAYNAK,A29,SEBEP,B29,SÜRE,"Uzun",BİLDİRİM,"Bildirimli",İL,$B$10,İLÇE,$B$11)/VLOOKUP($B$11,ABONE2,6,FALSE))</f>
        <v>0.18565738377668942</v>
      </c>
      <c r="G29" s="14">
        <f>(SUMIFS(TARIMSALOG2,KAYNAK,A29,SEBEP,B29,SÜRE,"Uzun",BİLDİRİM,"Bildirimli",İL,$B$10,İLÇE,$B$11)/VLOOKUP($B$11,ABONE2,7,FALSE))</f>
        <v>0.98914942519174232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0.33962969906893831</v>
      </c>
      <c r="I29" s="14">
        <f>(SUMIFS(TICARETHANEAG2,KAYNAK,A29,SEBEP,B29,SÜRE,"Uzun",BİLDİRİM,"Bildirimli",İL,$B$10,İLÇE,$B$11)/VLOOKUP($B$11,ABONE2,9,FALSE))</f>
        <v>1.7967927283194323</v>
      </c>
      <c r="J29" s="14">
        <f>(SUMIFS(TICARETHANEOG2,KAYNAK,A29,SEBEP,B29,SÜRE,"Uzun",BİLDİRİM,"Bildirimli",İL,$B$10,İLÇE,$B$11)/VLOOKUP($B$11,ABONE2,10,FALSE))</f>
        <v>48.821095305638423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3.8463883529227672</v>
      </c>
      <c r="L29" s="14">
        <f>(SUMIFS(SANAYIAG2,KAYNAK,A29,SEBEP,B29,SÜRE,"Uzun",BİLDİRİM,"Bildirimli",İL,$B$10,İLÇE,$B$11)/VLOOKUP($B$11,ABONE2,12,FALSE))</f>
        <v>13.50410636041104</v>
      </c>
      <c r="M29" s="14">
        <f>(SUMIFS(SANAYIOG2,KAYNAK,A29,SEBEP,B29,SÜRE,"Uzun",BİLDİRİM,"Bildirimli",İL,$B$10,İLÇE,$B$11)/VLOOKUP($B$11,ABONE2,13,FALSE))</f>
        <v>923.13149350860022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530.08262251864198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1.6233066509252962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1.1911389163072003E-2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1.1903028159894555E-2</v>
      </c>
      <c r="F31" s="14">
        <f>(SUMIFS(TARIMSALAG2,KAYNAK,A31,SEBEP,B31,SÜRE,"Uzun",BİLDİRİM,"Bildirimli",İL,$B$10,İLÇE,$B$11)/VLOOKUP($B$11,ABONE2,6,FALSE))</f>
        <v>1.3649270637627704E-4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1.1033675592747305E-4</v>
      </c>
      <c r="I31" s="14">
        <f>(SUMIFS(TICARETHANEAG2,KAYNAK,A31,SEBEP,B31,SÜRE,"Uzun",BİLDİRİM,"Bildirimli",İL,$B$10,İLÇE,$B$11)/VLOOKUP($B$11,ABONE2,9,FALSE))</f>
        <v>5.3231003174856246E-2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5.0910883040782118E-2</v>
      </c>
      <c r="L31" s="14">
        <f>(SUMIFS(SANAYIAG2,KAYNAK,A31,SEBEP,B31,SÜRE,"Uzun",BİLDİRİM,"Bildirimli",İL,$B$10,İLÇE,$B$11)/VLOOKUP($B$11,ABONE2,12,FALSE))</f>
        <v>0.5366252110247709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0.23187509118354299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1.6756905775376911E-2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0.49771399209414735</v>
      </c>
      <c r="D33" s="14">
        <f t="shared" ref="D33:O33" si="14">SUM(D28:D32)</f>
        <v>5.5924264780477388</v>
      </c>
      <c r="E33" s="14">
        <f t="shared" si="14"/>
        <v>0.50129014150040663</v>
      </c>
      <c r="F33" s="14">
        <f t="shared" si="14"/>
        <v>0.2150044752672538</v>
      </c>
      <c r="G33" s="14">
        <f t="shared" si="14"/>
        <v>1.071617089435934</v>
      </c>
      <c r="H33" s="14">
        <f t="shared" si="14"/>
        <v>0.37915622875545785</v>
      </c>
      <c r="I33" s="14">
        <f t="shared" si="14"/>
        <v>2.0924630849743986</v>
      </c>
      <c r="J33" s="14">
        <f t="shared" si="14"/>
        <v>61.904289896003498</v>
      </c>
      <c r="K33" s="14">
        <f t="shared" si="14"/>
        <v>4.6994142105089205</v>
      </c>
      <c r="L33" s="14">
        <f t="shared" si="14"/>
        <v>17.595483124302028</v>
      </c>
      <c r="M33" s="14">
        <f t="shared" si="14"/>
        <v>1240.215917388651</v>
      </c>
      <c r="N33" s="14">
        <f t="shared" si="14"/>
        <v>711.92313715096941</v>
      </c>
      <c r="O33" s="14">
        <f t="shared" si="14"/>
        <v>2.0278650991154059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2.5327889202037719E-2</v>
      </c>
      <c r="D17" s="14">
        <f t="shared" si="1"/>
        <v>1.4768527451475584</v>
      </c>
      <c r="E17" s="14">
        <f t="shared" si="2"/>
        <v>2.5612000545929974E-2</v>
      </c>
      <c r="F17" s="14">
        <f t="shared" si="3"/>
        <v>2.6206810860986474E-2</v>
      </c>
      <c r="G17" s="14">
        <f t="shared" si="4"/>
        <v>0.62602882314110253</v>
      </c>
      <c r="H17" s="14">
        <f t="shared" si="5"/>
        <v>3.7240326137042118E-2</v>
      </c>
      <c r="I17" s="14">
        <f t="shared" si="6"/>
        <v>5.8489815167789679E-2</v>
      </c>
      <c r="J17" s="14">
        <f t="shared" si="7"/>
        <v>0.52736852232277576</v>
      </c>
      <c r="K17" s="14">
        <f t="shared" si="8"/>
        <v>7.3095917507979072E-2</v>
      </c>
      <c r="L17" s="14">
        <f t="shared" si="9"/>
        <v>4.865128039801812</v>
      </c>
      <c r="M17" s="14">
        <f t="shared" si="10"/>
        <v>0</v>
      </c>
      <c r="N17" s="14">
        <f t="shared" si="11"/>
        <v>4.4706581987368006</v>
      </c>
      <c r="O17" s="19">
        <f t="shared" si="12"/>
        <v>4.0168468490076402E-2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3.0764866192850835E-3</v>
      </c>
      <c r="D21" s="14">
        <f t="shared" si="1"/>
        <v>0</v>
      </c>
      <c r="E21" s="14">
        <f t="shared" si="2"/>
        <v>3.0758844492676076E-3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6.3336438653131344E-4</v>
      </c>
      <c r="J21" s="14">
        <f t="shared" si="7"/>
        <v>0</v>
      </c>
      <c r="K21" s="14">
        <f t="shared" si="8"/>
        <v>6.1363436913632475E-4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2.5965130352666394E-3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3.0842708407084981E-3</v>
      </c>
      <c r="J22" s="14">
        <f t="shared" si="7"/>
        <v>0</v>
      </c>
      <c r="K22" s="14">
        <f t="shared" si="8"/>
        <v>2.9881923136676884E-3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4.8762836445037855E-4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2.8404375821322804E-2</v>
      </c>
      <c r="D25" s="14">
        <f t="shared" ref="D25:O25" si="13">SUM(D15:D24)</f>
        <v>1.4768527451475584</v>
      </c>
      <c r="E25" s="14">
        <f t="shared" si="13"/>
        <v>2.8687884995197581E-2</v>
      </c>
      <c r="F25" s="14">
        <f t="shared" si="13"/>
        <v>2.6206810860986474E-2</v>
      </c>
      <c r="G25" s="14">
        <f t="shared" si="13"/>
        <v>0.62602882314110253</v>
      </c>
      <c r="H25" s="14">
        <f t="shared" si="13"/>
        <v>3.7240326137042118E-2</v>
      </c>
      <c r="I25" s="14">
        <f t="shared" si="13"/>
        <v>6.2207450395029486E-2</v>
      </c>
      <c r="J25" s="14">
        <f t="shared" si="13"/>
        <v>0.52736852232277576</v>
      </c>
      <c r="K25" s="14">
        <f t="shared" si="13"/>
        <v>7.6697744190783082E-2</v>
      </c>
      <c r="L25" s="14">
        <f t="shared" si="13"/>
        <v>4.865128039801812</v>
      </c>
      <c r="M25" s="14">
        <f t="shared" si="13"/>
        <v>0</v>
      </c>
      <c r="N25" s="14">
        <f t="shared" si="13"/>
        <v>4.4706581987368006</v>
      </c>
      <c r="O25" s="14">
        <f t="shared" si="13"/>
        <v>4.3252609889793417E-2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6.4321522381650384E-2</v>
      </c>
      <c r="D29" s="14">
        <f>(SUMIFS(MESKENOG2,KAYNAK,A29,SEBEP,B29,SÜRE,"Uzun",BİLDİRİM,"Bildirimli",İL,$B$10,İLÇE,$B$11)/VLOOKUP($B$11,ABONE2,4,FALSE))</f>
        <v>3.6833643728317784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6.5029888568859259E-2</v>
      </c>
      <c r="F29" s="14">
        <f>(SUMIFS(TARIMSALAG2,KAYNAK,A29,SEBEP,B29,SÜRE,"Uzun",BİLDİRİM,"Bildirimli",İL,$B$10,İLÇE,$B$11)/VLOOKUP($B$11,ABONE2,6,FALSE))</f>
        <v>0.17417329573540338</v>
      </c>
      <c r="G29" s="14">
        <f>(SUMIFS(TARIMSALOG2,KAYNAK,A29,SEBEP,B29,SÜRE,"Uzun",BİLDİRİM,"Bildirimli",İL,$B$10,İLÇE,$B$11)/VLOOKUP($B$11,ABONE2,7,FALSE))</f>
        <v>2.2144338864816739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0.21170317282270937</v>
      </c>
      <c r="I29" s="14">
        <f>(SUMIFS(TICARETHANEAG2,KAYNAK,A29,SEBEP,B29,SÜRE,"Uzun",BİLDİRİM,"Bildirimli",İL,$B$10,İLÇE,$B$11)/VLOOKUP($B$11,ABONE2,9,FALSE))</f>
        <v>0.16578337129038329</v>
      </c>
      <c r="J29" s="14">
        <f>(SUMIFS(TICARETHANEOG2,KAYNAK,A29,SEBEP,B29,SÜRE,"Uzun",BİLDİRİM,"Bildirimli",İL,$B$10,İLÇE,$B$11)/VLOOKUP($B$11,ABONE2,10,FALSE))</f>
        <v>2.8763953346161442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0.25022200144509177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9.8638264657627872E-2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7.4298448211015198E-3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7.4283905551353613E-3</v>
      </c>
      <c r="F31" s="14">
        <f>(SUMIFS(TARIMSALAG2,KAYNAK,A31,SEBEP,B31,SÜRE,"Uzun",BİLDİRİM,"Bildirimli",İL,$B$10,İLÇE,$B$11)/VLOOKUP($B$11,ABONE2,6,FALSE))</f>
        <v>2.2987344939195061E-4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2.2564500801517559E-4</v>
      </c>
      <c r="I31" s="14">
        <f>(SUMIFS(TICARETHANEAG2,KAYNAK,A31,SEBEP,B31,SÜRE,"Uzun",BİLDİRİM,"Bildirimli",İL,$B$10,İLÇE,$B$11)/VLOOKUP($B$11,ABONE2,9,FALSE))</f>
        <v>7.248786384451239E-2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7.0229784853980001E-2</v>
      </c>
      <c r="L31" s="14">
        <f>(SUMIFS(SANAYIAG2,KAYNAK,A31,SEBEP,B31,SÜRE,"Uzun",BİLDİRİM,"Bildirimli",İL,$B$10,İLÇE,$B$11)/VLOOKUP($B$11,ABONE2,12,FALSE))</f>
        <v>4.5904078635592152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4.2182126313787389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2.3692993583223056E-2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7.1751367202751909E-2</v>
      </c>
      <c r="D33" s="14">
        <f t="shared" ref="D33:O33" si="14">SUM(D28:D32)</f>
        <v>3.6833643728317784</v>
      </c>
      <c r="E33" s="14">
        <f t="shared" si="14"/>
        <v>7.2458279123994621E-2</v>
      </c>
      <c r="F33" s="14">
        <f t="shared" si="14"/>
        <v>0.17440316918479534</v>
      </c>
      <c r="G33" s="14">
        <f t="shared" si="14"/>
        <v>2.2144338864816739</v>
      </c>
      <c r="H33" s="14">
        <f t="shared" si="14"/>
        <v>0.21192881783072454</v>
      </c>
      <c r="I33" s="14">
        <f t="shared" si="14"/>
        <v>0.23827123513489568</v>
      </c>
      <c r="J33" s="14">
        <f t="shared" si="14"/>
        <v>2.8763953346161442</v>
      </c>
      <c r="K33" s="14">
        <f t="shared" si="14"/>
        <v>0.32045178629907178</v>
      </c>
      <c r="L33" s="14">
        <f t="shared" si="14"/>
        <v>4.5904078635592152</v>
      </c>
      <c r="M33" s="14">
        <f t="shared" si="14"/>
        <v>0</v>
      </c>
      <c r="N33" s="14">
        <f t="shared" si="14"/>
        <v>4.2182126313787389</v>
      </c>
      <c r="O33" s="14">
        <f t="shared" si="14"/>
        <v>0.12233125824085092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5.1392848686037107E-2</v>
      </c>
      <c r="D17" s="14">
        <v>0</v>
      </c>
      <c r="E17" s="14">
        <f t="shared" si="1"/>
        <v>5.1599108800632065E-2</v>
      </c>
      <c r="F17" s="14">
        <f t="shared" si="2"/>
        <v>2.7066403676813663E-2</v>
      </c>
      <c r="G17" s="14">
        <f t="shared" si="3"/>
        <v>1.1755600198191836</v>
      </c>
      <c r="H17" s="14">
        <f t="shared" si="4"/>
        <v>7.0818541434618229E-2</v>
      </c>
      <c r="I17" s="14">
        <f t="shared" si="5"/>
        <v>0.19862398793353728</v>
      </c>
      <c r="J17" s="14">
        <f t="shared" si="6"/>
        <v>1.4885537091877394</v>
      </c>
      <c r="K17" s="14">
        <f t="shared" si="7"/>
        <v>0.25269535128874676</v>
      </c>
      <c r="L17" s="14">
        <f t="shared" si="8"/>
        <v>0</v>
      </c>
      <c r="M17" s="14">
        <f t="shared" si="9"/>
        <v>23.906955973982981</v>
      </c>
      <c r="N17" s="14">
        <f t="shared" si="10"/>
        <v>15.937970649321988</v>
      </c>
      <c r="O17" s="19">
        <f t="shared" si="11"/>
        <v>8.9748067060730269E-2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v>0</v>
      </c>
      <c r="E18" s="14">
        <f t="shared" si="1"/>
        <v>0</v>
      </c>
      <c r="F18" s="14">
        <f t="shared" si="2"/>
        <v>0</v>
      </c>
      <c r="G18" s="14">
        <f t="shared" si="3"/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3.5672364672070305E-3</v>
      </c>
      <c r="D21" s="14">
        <v>0</v>
      </c>
      <c r="E21" s="14">
        <f t="shared" si="1"/>
        <v>3.5670507993536393E-3</v>
      </c>
      <c r="F21" s="14">
        <f t="shared" si="2"/>
        <v>2.0242739423160477E-3</v>
      </c>
      <c r="G21" s="14">
        <f t="shared" si="3"/>
        <v>0</v>
      </c>
      <c r="H21" s="14">
        <f t="shared" si="4"/>
        <v>1.9471587445135316E-3</v>
      </c>
      <c r="I21" s="14">
        <f t="shared" si="5"/>
        <v>1.0883853226383387E-2</v>
      </c>
      <c r="J21" s="14">
        <f t="shared" si="6"/>
        <v>0</v>
      </c>
      <c r="K21" s="14">
        <f t="shared" si="7"/>
        <v>1.0427623113368903E-2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4.4254522427555716E-3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v>0</v>
      </c>
      <c r="E22" s="14">
        <f t="shared" si="1"/>
        <v>0</v>
      </c>
      <c r="F22" s="14">
        <f t="shared" si="2"/>
        <v>0</v>
      </c>
      <c r="G22" s="14">
        <f t="shared" si="3"/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5.4960085153244138E-2</v>
      </c>
      <c r="D25" s="14">
        <f t="shared" ref="D25:O25" si="12">SUM(D15:D24)</f>
        <v>0</v>
      </c>
      <c r="E25" s="14">
        <f t="shared" si="12"/>
        <v>5.5166159599985706E-2</v>
      </c>
      <c r="F25" s="14">
        <f t="shared" si="12"/>
        <v>2.9090677619129712E-2</v>
      </c>
      <c r="G25" s="14">
        <f t="shared" si="12"/>
        <v>1.1755600198191836</v>
      </c>
      <c r="H25" s="14">
        <f t="shared" si="12"/>
        <v>7.2765700179131754E-2</v>
      </c>
      <c r="I25" s="14">
        <f t="shared" si="12"/>
        <v>0.20950784115992066</v>
      </c>
      <c r="J25" s="14">
        <f t="shared" si="12"/>
        <v>1.4885537091877394</v>
      </c>
      <c r="K25" s="14">
        <f t="shared" si="12"/>
        <v>0.26312297440211568</v>
      </c>
      <c r="L25" s="14">
        <f t="shared" si="12"/>
        <v>0</v>
      </c>
      <c r="M25" s="14">
        <f t="shared" si="12"/>
        <v>23.906955973982981</v>
      </c>
      <c r="N25" s="14">
        <f t="shared" si="12"/>
        <v>15.937970649321988</v>
      </c>
      <c r="O25" s="14">
        <f t="shared" si="12"/>
        <v>9.4173519303485845E-2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3.7050063699290516E-2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3.7539006635714807E-2</v>
      </c>
      <c r="F29" s="14">
        <f>(SUMIFS(TARIMSALAG2,KAYNAK,A29,SEBEP,B29,SÜRE,"Uzun",BİLDİRİM,"Bildirimli",İL,$B$10,İLÇE,$B$11)/VLOOKUP($B$11,ABONE2,6,FALSE))</f>
        <v>4.7725848568994818E-2</v>
      </c>
      <c r="G29" s="14">
        <f>(SUMIFS(TARIMSALOG2,KAYNAK,A29,SEBEP,B29,SÜRE,"Uzun",BİLDİRİM,"Bildirimli",İL,$B$10,İLÇE,$B$11)/VLOOKUP($B$11,ABONE2,7,FALSE))</f>
        <v>1.2229614511388773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9.2496728666895109E-2</v>
      </c>
      <c r="I29" s="14">
        <f>(SUMIFS(TICARETHANEAG2,KAYNAK,A29,SEBEP,B29,SÜRE,"Uzun",BİLDİRİM,"Bildirimli",İL,$B$10,İLÇE,$B$11)/VLOOKUP($B$11,ABONE2,9,FALSE))</f>
        <v>0.10826449468300239</v>
      </c>
      <c r="J29" s="14">
        <f>(SUMIFS(TICARETHANEOG2,KAYNAK,A29,SEBEP,B29,SÜRE,"Uzun",BİLDİRİM,"Bildirimli",İL,$B$10,İLÇE,$B$11)/VLOOKUP($B$11,ABONE2,10,FALSE))</f>
        <v>1.2065616299858262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0.15430299003389877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8.1676074506802312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5.4450716337868208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5.9009627527903015E-2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3.7050063699290516E-2</v>
      </c>
      <c r="D33" s="14">
        <f t="shared" ref="D33:O33" si="13">SUM(D28:D32)</f>
        <v>0</v>
      </c>
      <c r="E33" s="14">
        <f t="shared" si="13"/>
        <v>3.7539006635714807E-2</v>
      </c>
      <c r="F33" s="14">
        <f t="shared" si="13"/>
        <v>4.7725848568994818E-2</v>
      </c>
      <c r="G33" s="14">
        <f t="shared" si="13"/>
        <v>1.2229614511388773</v>
      </c>
      <c r="H33" s="14">
        <f t="shared" si="13"/>
        <v>9.2496728666895109E-2</v>
      </c>
      <c r="I33" s="14">
        <f t="shared" si="13"/>
        <v>0.10826449468300239</v>
      </c>
      <c r="J33" s="14">
        <f t="shared" si="13"/>
        <v>1.2065616299858262</v>
      </c>
      <c r="K33" s="14">
        <f t="shared" si="13"/>
        <v>0.15430299003389877</v>
      </c>
      <c r="L33" s="14">
        <f t="shared" si="13"/>
        <v>0</v>
      </c>
      <c r="M33" s="14">
        <f t="shared" si="13"/>
        <v>8.1676074506802312</v>
      </c>
      <c r="N33" s="14">
        <f t="shared" si="13"/>
        <v>5.4450716337868208</v>
      </c>
      <c r="O33" s="14">
        <f t="shared" si="13"/>
        <v>5.9009627527903015E-2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0.30976322102017567</v>
      </c>
      <c r="D17" s="14">
        <f t="shared" si="1"/>
        <v>0.22856618080945934</v>
      </c>
      <c r="E17" s="14">
        <f t="shared" si="2"/>
        <v>0.3093044806800021</v>
      </c>
      <c r="F17" s="14">
        <f t="shared" si="3"/>
        <v>0.12068315232924295</v>
      </c>
      <c r="G17" s="14">
        <f t="shared" si="4"/>
        <v>0.91296236464463787</v>
      </c>
      <c r="H17" s="14">
        <f t="shared" si="5"/>
        <v>0.53561350456799284</v>
      </c>
      <c r="I17" s="14">
        <f t="shared" si="6"/>
        <v>0.67998065764949767</v>
      </c>
      <c r="J17" s="14">
        <f t="shared" si="7"/>
        <v>10.087487584635509</v>
      </c>
      <c r="K17" s="14">
        <f t="shared" si="8"/>
        <v>1.1136448290897474</v>
      </c>
      <c r="L17" s="14">
        <f t="shared" si="9"/>
        <v>0.37431438764321001</v>
      </c>
      <c r="M17" s="14">
        <f t="shared" si="10"/>
        <v>223.43168150851895</v>
      </c>
      <c r="N17" s="14">
        <f t="shared" si="11"/>
        <v>152.99251294403189</v>
      </c>
      <c r="O17" s="19">
        <f t="shared" si="12"/>
        <v>0.56800798268367181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1.439985086933393E-2</v>
      </c>
      <c r="D18" s="14">
        <f t="shared" si="1"/>
        <v>2.9552023328824166E-2</v>
      </c>
      <c r="E18" s="14">
        <f t="shared" si="2"/>
        <v>1.4485456363455343E-2</v>
      </c>
      <c r="F18" s="14">
        <f t="shared" si="3"/>
        <v>1.1150698881382331E-2</v>
      </c>
      <c r="G18" s="14">
        <f t="shared" si="4"/>
        <v>9.7778383270023861E-2</v>
      </c>
      <c r="H18" s="14">
        <f t="shared" si="5"/>
        <v>5.6519118294988402E-2</v>
      </c>
      <c r="I18" s="14">
        <f t="shared" si="6"/>
        <v>2.8646575187671802E-2</v>
      </c>
      <c r="J18" s="14">
        <f t="shared" si="7"/>
        <v>0.81159473104426361</v>
      </c>
      <c r="K18" s="14">
        <f t="shared" si="8"/>
        <v>6.4738662700914953E-2</v>
      </c>
      <c r="L18" s="14">
        <f t="shared" si="9"/>
        <v>0</v>
      </c>
      <c r="M18" s="14">
        <f t="shared" si="10"/>
        <v>6.586915228614469</v>
      </c>
      <c r="N18" s="14">
        <f t="shared" si="11"/>
        <v>4.5068367353677949</v>
      </c>
      <c r="O18" s="19">
        <f t="shared" si="12"/>
        <v>2.9212638574841264E-2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1.5238742454260379E-2</v>
      </c>
      <c r="D21" s="14">
        <f t="shared" si="1"/>
        <v>0</v>
      </c>
      <c r="E21" s="14">
        <f t="shared" si="2"/>
        <v>1.5152647864123315E-2</v>
      </c>
      <c r="F21" s="14">
        <f t="shared" si="3"/>
        <v>2.2761725115694052E-3</v>
      </c>
      <c r="G21" s="14">
        <f t="shared" si="4"/>
        <v>0</v>
      </c>
      <c r="H21" s="14">
        <f t="shared" si="5"/>
        <v>1.0841015253554185E-3</v>
      </c>
      <c r="I21" s="14">
        <f t="shared" si="6"/>
        <v>1.7214444713780593E-2</v>
      </c>
      <c r="J21" s="14">
        <f t="shared" si="7"/>
        <v>0</v>
      </c>
      <c r="K21" s="14">
        <f t="shared" si="8"/>
        <v>1.6420898882611338E-2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1.425957069833993E-2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7.06014906023916E-3</v>
      </c>
      <c r="D22" s="14">
        <f t="shared" si="1"/>
        <v>0</v>
      </c>
      <c r="E22" s="14">
        <f t="shared" si="2"/>
        <v>7.0202612124411982E-3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4.6974495037266414E-3</v>
      </c>
      <c r="J22" s="14">
        <f t="shared" si="7"/>
        <v>0</v>
      </c>
      <c r="K22" s="14">
        <f t="shared" si="8"/>
        <v>4.4809080158779921E-3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6.0532996686138438E-3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0.34646196340400914</v>
      </c>
      <c r="D25" s="14">
        <f t="shared" ref="D25:O25" si="13">SUM(D15:D24)</f>
        <v>0.25811820413828351</v>
      </c>
      <c r="E25" s="14">
        <f t="shared" si="13"/>
        <v>0.34596284612002193</v>
      </c>
      <c r="F25" s="14">
        <f t="shared" si="13"/>
        <v>0.13411002372219472</v>
      </c>
      <c r="G25" s="14">
        <f t="shared" si="13"/>
        <v>1.0107407479146617</v>
      </c>
      <c r="H25" s="14">
        <f t="shared" si="13"/>
        <v>0.59321672438833672</v>
      </c>
      <c r="I25" s="14">
        <f t="shared" si="13"/>
        <v>0.73053912705467672</v>
      </c>
      <c r="J25" s="14">
        <f t="shared" si="13"/>
        <v>10.899082315679772</v>
      </c>
      <c r="K25" s="14">
        <f t="shared" si="13"/>
        <v>1.1992852986891518</v>
      </c>
      <c r="L25" s="14">
        <f t="shared" si="13"/>
        <v>0.37431438764321001</v>
      </c>
      <c r="M25" s="14">
        <f t="shared" si="13"/>
        <v>230.01859673713341</v>
      </c>
      <c r="N25" s="14">
        <f t="shared" si="13"/>
        <v>157.49934967939967</v>
      </c>
      <c r="O25" s="14">
        <f t="shared" si="13"/>
        <v>0.61753349162546689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0.33421396667764575</v>
      </c>
      <c r="D29" s="14">
        <f>(SUMIFS(MESKENOG2,KAYNAK,A29,SEBEP,B29,SÜRE,"Uzun",BİLDİRİM,"Bildirimli",İL,$B$10,İLÇE,$B$11)/VLOOKUP($B$11,ABONE2,4,FALSE))</f>
        <v>0.29583262399713389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0.33399712293368805</v>
      </c>
      <c r="F29" s="14">
        <f>(SUMIFS(TARIMSALAG2,KAYNAK,A29,SEBEP,B29,SÜRE,"Uzun",BİLDİRİM,"Bildirimli",İL,$B$10,İLÇE,$B$11)/VLOOKUP($B$11,ABONE2,6,FALSE))</f>
        <v>3.7825614476564899E-2</v>
      </c>
      <c r="G29" s="14">
        <f>(SUMIFS(TARIMSALOG2,KAYNAK,A29,SEBEP,B29,SÜRE,"Uzun",BİLDİRİM,"Bildirimli",İL,$B$10,İLÇE,$B$11)/VLOOKUP($B$11,ABONE2,7,FALSE))</f>
        <v>8.3240461998632984E-2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6.1610157080087484E-2</v>
      </c>
      <c r="I29" s="14">
        <f>(SUMIFS(TICARETHANEAG2,KAYNAK,A29,SEBEP,B29,SÜRE,"Uzun",BİLDİRİM,"Bildirimli",İL,$B$10,İLÇE,$B$11)/VLOOKUP($B$11,ABONE2,9,FALSE))</f>
        <v>0.58395080083710715</v>
      </c>
      <c r="J29" s="14">
        <f>(SUMIFS(TICARETHANEOG2,KAYNAK,A29,SEBEP,B29,SÜRE,"Uzun",BİLDİRİM,"Bildirimli",İL,$B$10,İLÇE,$B$11)/VLOOKUP($B$11,ABONE2,10,FALSE))</f>
        <v>1.0963200392273624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0.60756983008284693</v>
      </c>
      <c r="L29" s="14">
        <f>(SUMIFS(SANAYIAG2,KAYNAK,A29,SEBEP,B29,SÜRE,"Uzun",BİLDİRİM,"Bildirimli",İL,$B$10,İLÇE,$B$11)/VLOOKUP($B$11,ABONE2,12,FALSE))</f>
        <v>0.36483151870142122</v>
      </c>
      <c r="M29" s="14">
        <f>(SUMIFS(SANAYIOG2,KAYNAK,A29,SEBEP,B29,SÜRE,"Uzun",BİLDİRİM,"Bildirimli",İL,$B$10,İLÇE,$B$11)/VLOOKUP($B$11,ABONE2,13,FALSE))</f>
        <v>69.843845163698916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47.903104012647077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0.39178872218978233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5.0235640292439782E-3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4.9951823115646334E-3</v>
      </c>
      <c r="F31" s="14">
        <f>(SUMIFS(TARIMSALAG2,KAYNAK,A31,SEBEP,B31,SÜRE,"Uzun",BİLDİRİM,"Bildirimli",İL,$B$10,İLÇE,$B$11)/VLOOKUP($B$11,ABONE2,6,FALSE))</f>
        <v>1.5182961683830173E-6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7.2313815570614186E-7</v>
      </c>
      <c r="I31" s="14">
        <f>(SUMIFS(TICARETHANEAG2,KAYNAK,A31,SEBEP,B31,SÜRE,"Uzun",BİLDİRİM,"Bildirimli",İL,$B$10,İLÇE,$B$11)/VLOOKUP($B$11,ABONE2,9,FALSE))</f>
        <v>1.044662816396061E-2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9.9650629222627456E-3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5.421699696435963E-3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0.33923753070688972</v>
      </c>
      <c r="D33" s="14">
        <f t="shared" ref="D33:O33" si="14">SUM(D28:D32)</f>
        <v>0.29583262399713389</v>
      </c>
      <c r="E33" s="14">
        <f t="shared" si="14"/>
        <v>0.3389923052452527</v>
      </c>
      <c r="F33" s="14">
        <f t="shared" si="14"/>
        <v>3.782713277273328E-2</v>
      </c>
      <c r="G33" s="14">
        <f t="shared" si="14"/>
        <v>8.3240461998632984E-2</v>
      </c>
      <c r="H33" s="14">
        <f t="shared" si="14"/>
        <v>6.1610880218243187E-2</v>
      </c>
      <c r="I33" s="14">
        <f t="shared" si="14"/>
        <v>0.59439742900106773</v>
      </c>
      <c r="J33" s="14">
        <f t="shared" si="14"/>
        <v>1.0963200392273624</v>
      </c>
      <c r="K33" s="14">
        <f t="shared" si="14"/>
        <v>0.61753489300510966</v>
      </c>
      <c r="L33" s="14">
        <f t="shared" si="14"/>
        <v>0.36483151870142122</v>
      </c>
      <c r="M33" s="14">
        <f t="shared" si="14"/>
        <v>69.843845163698916</v>
      </c>
      <c r="N33" s="14">
        <f t="shared" si="14"/>
        <v>47.903104012647077</v>
      </c>
      <c r="O33" s="14">
        <f t="shared" si="14"/>
        <v>0.3972104218862183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0</v>
      </c>
      <c r="D15" s="14">
        <f t="shared" ref="D15:D24" si="1">(SUMIFS(MESKENOG2,KAYNAK,A15,SEBEP,B15,SÜRE,"Uzun",BİLDİRİM,"Bildirimsiz",İL,$B$10)/VLOOKUP($B$10,ABONE2,4,FALSE))</f>
        <v>0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4">
        <f t="shared" ref="F15:F24" si="3">(SUMIFS(TARIMSALAG2,KAYNAK,A15,SEBEP,B15,SÜRE,"Uzun",BİLDİRİM,"Bildirimsiz",İL,$B$10)/VLOOKUP($B$10,ABONE2,6,FALSE))</f>
        <v>0</v>
      </c>
      <c r="G15" s="14">
        <f t="shared" ref="G15:G24" si="4">(SUMIFS(TARIMSALOG2,KAYNAK,A15,SEBEP,B15,SÜRE,"Uzun",BİLDİRİM,"Bildirimsiz",İL,$B$10)/VLOOKUP($B$10,ABONE2,7,FALSE))</f>
        <v>0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4">
        <f t="shared" ref="I15:I24" si="6">(SUMIFS(TICARETHANEAG2,KAYNAK,A15,SEBEP,B15,SÜRE,"Uzun",BİLDİRİM,"Bildirimsiz",İL,$B$10)/VLOOKUP($B$10,ABONE2,9,FALSE))</f>
        <v>0</v>
      </c>
      <c r="J15" s="14">
        <f t="shared" ref="J15:J24" si="7">(SUMIFS(TICARETHANEOG2,KAYNAK,A15,SEBEP,B15,SÜRE,"Uzun",BİLDİRİM,"Bildirimsiz",İL,$B$10)/VLOOKUP($B$10,ABONE2,10,FALSE))</f>
        <v>0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4">
        <f t="shared" ref="L15:L24" si="9">(SUMIFS(SANAYIAG2,KAYNAK,A15,SEBEP,B15,SÜRE,"Uzun",BİLDİRİM,"Bildirimsiz",İL,$B$10)/VLOOKUP($B$10,ABONE2,12,FALSE))</f>
        <v>0</v>
      </c>
      <c r="M15" s="14">
        <f t="shared" ref="M15:M24" si="10">(SUMIFS(SANAYIOG2,KAYNAK,A15,SEBEP,B15,SÜRE,"Uzun",BİLDİRİM,"Bildirimsiz",İL,$B$10)/VLOOKUP($B$10,ABONE2,13,FALSE))</f>
        <v>0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0.16286671742260198</v>
      </c>
      <c r="D17" s="14">
        <f t="shared" si="1"/>
        <v>0.67640716320201044</v>
      </c>
      <c r="E17" s="14">
        <f t="shared" si="2"/>
        <v>0.16340166444771137</v>
      </c>
      <c r="F17" s="14">
        <f t="shared" si="3"/>
        <v>9.9971007288304242E-2</v>
      </c>
      <c r="G17" s="14">
        <f t="shared" si="4"/>
        <v>0.88071096361425671</v>
      </c>
      <c r="H17" s="14">
        <f t="shared" si="5"/>
        <v>0.34383639451107545</v>
      </c>
      <c r="I17" s="14">
        <f t="shared" si="6"/>
        <v>0.49468632873807838</v>
      </c>
      <c r="J17" s="14">
        <f t="shared" si="7"/>
        <v>14.035398462923752</v>
      </c>
      <c r="K17" s="14">
        <f t="shared" si="8"/>
        <v>1.0369001530686792</v>
      </c>
      <c r="L17" s="14">
        <f t="shared" si="9"/>
        <v>149.13055629752418</v>
      </c>
      <c r="M17" s="14">
        <f t="shared" si="10"/>
        <v>262.94296588881633</v>
      </c>
      <c r="N17" s="14">
        <f t="shared" si="11"/>
        <v>214.71441224591629</v>
      </c>
      <c r="O17" s="19">
        <f t="shared" si="12"/>
        <v>0.62061109276610049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9.5590933045965071E-3</v>
      </c>
      <c r="D18" s="14">
        <f t="shared" si="1"/>
        <v>1.726685857445848E-2</v>
      </c>
      <c r="E18" s="14">
        <f t="shared" si="2"/>
        <v>9.5671223627461447E-3</v>
      </c>
      <c r="F18" s="14">
        <f t="shared" si="3"/>
        <v>2.6033027570367853E-3</v>
      </c>
      <c r="G18" s="14">
        <f t="shared" si="4"/>
        <v>2.8360656858184188E-2</v>
      </c>
      <c r="H18" s="14">
        <f t="shared" si="5"/>
        <v>1.0648653940636185E-2</v>
      </c>
      <c r="I18" s="14">
        <f t="shared" si="6"/>
        <v>2.6821933009102704E-2</v>
      </c>
      <c r="J18" s="14">
        <f t="shared" si="7"/>
        <v>0.2338688355420149</v>
      </c>
      <c r="K18" s="14">
        <f t="shared" si="8"/>
        <v>3.5112759350115305E-2</v>
      </c>
      <c r="L18" s="14">
        <f t="shared" si="9"/>
        <v>0.21670103255863002</v>
      </c>
      <c r="M18" s="14">
        <f t="shared" si="10"/>
        <v>13.814215816200095</v>
      </c>
      <c r="N18" s="14">
        <f t="shared" si="11"/>
        <v>8.0522038044347841</v>
      </c>
      <c r="O18" s="19">
        <f t="shared" si="12"/>
        <v>2.5275426760736727E-2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1.9615868613378138E-2</v>
      </c>
      <c r="D21" s="14">
        <f t="shared" si="1"/>
        <v>0</v>
      </c>
      <c r="E21" s="14">
        <f t="shared" si="2"/>
        <v>1.959543507080928E-2</v>
      </c>
      <c r="F21" s="14">
        <f t="shared" si="3"/>
        <v>3.4486385548508922E-3</v>
      </c>
      <c r="G21" s="14">
        <f t="shared" si="4"/>
        <v>9.018219593648512E-5</v>
      </c>
      <c r="H21" s="14">
        <f t="shared" si="5"/>
        <v>2.3996192830672541E-3</v>
      </c>
      <c r="I21" s="14">
        <f t="shared" si="6"/>
        <v>4.6261139298082767E-2</v>
      </c>
      <c r="J21" s="14">
        <f t="shared" si="7"/>
        <v>0</v>
      </c>
      <c r="K21" s="14">
        <f t="shared" si="8"/>
        <v>4.4408693946011733E-2</v>
      </c>
      <c r="L21" s="14">
        <f t="shared" si="9"/>
        <v>1.0445079073244083</v>
      </c>
      <c r="M21" s="14">
        <f t="shared" si="10"/>
        <v>0</v>
      </c>
      <c r="N21" s="14">
        <f t="shared" si="11"/>
        <v>0.44261522816122439</v>
      </c>
      <c r="O21" s="19">
        <f t="shared" si="12"/>
        <v>2.3124250434810249E-2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5.43417112758296E-4</v>
      </c>
      <c r="D22" s="14">
        <f t="shared" si="1"/>
        <v>0</v>
      </c>
      <c r="E22" s="14">
        <f t="shared" si="2"/>
        <v>5.4285104367794853E-4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2.5505975413515009E-3</v>
      </c>
      <c r="J22" s="14">
        <f t="shared" si="7"/>
        <v>0</v>
      </c>
      <c r="K22" s="14">
        <f t="shared" si="8"/>
        <v>2.4484633822674374E-3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8.0854414642588521E-4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0.19258509645333491</v>
      </c>
      <c r="D25" s="14">
        <f t="shared" ref="D25:O25" si="13">SUM(D15:D24)</f>
        <v>0.69367402177646897</v>
      </c>
      <c r="E25" s="14">
        <f t="shared" si="13"/>
        <v>0.19310707292494475</v>
      </c>
      <c r="F25" s="14">
        <f t="shared" si="13"/>
        <v>0.10602294860019192</v>
      </c>
      <c r="G25" s="14">
        <f t="shared" si="13"/>
        <v>0.90916180266837743</v>
      </c>
      <c r="H25" s="14">
        <f t="shared" si="13"/>
        <v>0.35688466773477889</v>
      </c>
      <c r="I25" s="14">
        <f t="shared" si="13"/>
        <v>0.57031999858661531</v>
      </c>
      <c r="J25" s="14">
        <f t="shared" si="13"/>
        <v>14.269267298465767</v>
      </c>
      <c r="K25" s="14">
        <f t="shared" si="13"/>
        <v>1.1188700697470737</v>
      </c>
      <c r="L25" s="14">
        <f t="shared" si="13"/>
        <v>150.39176523740721</v>
      </c>
      <c r="M25" s="14">
        <f t="shared" si="13"/>
        <v>276.75718170501642</v>
      </c>
      <c r="N25" s="14">
        <f t="shared" si="13"/>
        <v>223.20923127851231</v>
      </c>
      <c r="O25" s="14">
        <f t="shared" si="13"/>
        <v>0.66981931410807327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2.7157375214464357E-3</v>
      </c>
      <c r="D28" s="14">
        <f>(SUMIFS(MESKENOG2,KAYNAK,A28,SEBEP,B28,SÜRE,"Uzun",BİLDİRİM,"Bildirimli",İL,$B$10)/VLOOKUP($B$10,ABONE2,4,FALSE))</f>
        <v>1.5891735748698184E-2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2.7294627520732411E-3</v>
      </c>
      <c r="F28" s="14">
        <f>(SUMIFS(TARIMSALAG2,KAYNAK,A28,SEBEP,B28,SÜRE,"Uzun",BİLDİRİM,"Bildirimli",İL,$B$10)/VLOOKUP($B$10,ABONE2,6,FALSE))</f>
        <v>4.4615810702005893E-3</v>
      </c>
      <c r="G28" s="14">
        <f>(SUMIFS(TARIMSALOG2,KAYNAK,A28,SEBEP,B28,SÜRE,"Uzun",BİLDİRİM,"Bildirimli",İL,$B$10)/VLOOKUP($B$10,ABONE2,7,FALSE))</f>
        <v>6.5736259356605816E-3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5.1212816975016919E-3</v>
      </c>
      <c r="I28" s="14">
        <f>(SUMIFS(TICARETHANEAG2,KAYNAK,A28,SEBEP,B28,SÜRE,"Uzun",BİLDİRİM,"Bildirimli",İL,$B$10)/VLOOKUP($B$10,ABONE2,9,FALSE))</f>
        <v>1.606333107961545E-2</v>
      </c>
      <c r="J28" s="14">
        <f>(SUMIFS(TICARETHANEOG2,KAYNAK,A28,SEBEP,B28,SÜRE,"Uzun",BİLDİRİM,"Bildirimli",İL,$B$10)/VLOOKUP($B$10,ABONE2,10,FALSE))</f>
        <v>0.9470408952811179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5.3342678018633842E-2</v>
      </c>
      <c r="L28" s="14">
        <f>(SUMIFS(SANAYIAG2,KAYNAK,A28,SEBEP,B28,SÜRE,"Uzun",BİLDİRİM,"Bildirimli",İL,$B$10)/VLOOKUP($B$10,ABONE2,12,FALSE))</f>
        <v>0.22498427549786185</v>
      </c>
      <c r="M28" s="14">
        <f>(SUMIFS(SANAYIOG2,KAYNAK,A28,SEBEP,B28,SÜRE,"Uzun",BİLDİRİM,"Bildirimli",İL,$B$10)/VLOOKUP($B$10,ABONE2,13,FALSE))</f>
        <v>19.396121673513747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11.272260385312379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2.7091974933385839E-2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0.75738665523390114</v>
      </c>
      <c r="D29" s="14">
        <f>(SUMIFS(MESKENOG2,KAYNAK,A29,SEBEP,B29,SÜRE,"Uzun",BİLDİRİM,"Bildirimli",İL,$B$10)/VLOOKUP($B$10,ABONE2,4,FALSE))</f>
        <v>1.4981240735718737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0.75815826978068857</v>
      </c>
      <c r="F29" s="14">
        <f>(SUMIFS(TARIMSALAG2,KAYNAK,A29,SEBEP,B29,SÜRE,"Uzun",BİLDİRİM,"Bildirimli",İL,$B$10)/VLOOKUP($B$10,ABONE2,6,FALSE))</f>
        <v>0.3128377665103364</v>
      </c>
      <c r="G29" s="14">
        <f>(SUMIFS(TARIMSALOG2,KAYNAK,A29,SEBEP,B29,SÜRE,"Uzun",BİLDİRİM,"Bildirimli",İL,$B$10)/VLOOKUP($B$10,ABONE2,7,FALSE))</f>
        <v>1.766246605061867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0.76681236629166616</v>
      </c>
      <c r="I29" s="14">
        <f>(SUMIFS(TICARETHANEAG2,KAYNAK,A29,SEBEP,B29,SÜRE,"Uzun",BİLDİRİM,"Bildirimli",İL,$B$10)/VLOOKUP($B$10,ABONE2,9,FALSE))</f>
        <v>2.1444137919927426</v>
      </c>
      <c r="J29" s="14">
        <f>(SUMIFS(TICARETHANEOG2,KAYNAK,A29,SEBEP,B29,SÜRE,"Uzun",BİLDİRİM,"Bildirimli",İL,$B$10)/VLOOKUP($B$10,ABONE2,10,FALSE))</f>
        <v>35.989128201155779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3.4996654103207834</v>
      </c>
      <c r="L29" s="14">
        <f>(SUMIFS(SANAYIAG2,KAYNAK,A29,SEBEP,B29,SÜRE,"Uzun",BİLDİRİM,"Bildirimli",İL,$B$10)/VLOOKUP($B$10,ABONE2,12,FALSE))</f>
        <v>80.819604068196597</v>
      </c>
      <c r="M29" s="14">
        <f>(SUMIFS(SANAYIOG2,KAYNAK,A29,SEBEP,B29,SÜRE,"Uzun",BİLDİRİM,"Bildirimli",İL,$B$10)/VLOOKUP($B$10,ABONE2,13,FALSE))</f>
        <v>388.27716175030406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257.9905491846294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1.5583214873704152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7.4633138755669289E-3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7.4555394585993761E-3</v>
      </c>
      <c r="F31" s="14">
        <f>(SUMIFS(TARIMSALAG2,KAYNAK,A31,SEBEP,B31,SÜRE,"Uzun",BİLDİRİM,"Bildirimli",İL,$B$10)/VLOOKUP($B$10,ABONE2,6,FALSE))</f>
        <v>1.1385435454612991E-3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7.8291762887507371E-4</v>
      </c>
      <c r="I31" s="14">
        <f>(SUMIFS(TICARETHANEAG2,KAYNAK,A31,SEBEP,B31,SÜRE,"Uzun",BİLDİRİM,"Bildirimli",İL,$B$10)/VLOOKUP($B$10,ABONE2,9,FALSE))</f>
        <v>2.9078368439050768E-2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2.7913976699503597E-2</v>
      </c>
      <c r="L31" s="14">
        <f>(SUMIFS(SANAYIAG2,KAYNAK,A31,SEBEP,B31,SÜRE,"Uzun",BİLDİRİM,"Bildirimli",İL,$B$10)/VLOOKUP($B$10,ABONE2,12,FALSE))</f>
        <v>0.3948150557019322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0.16730477073039732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1.0502236702487358E-2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0.7675657066309145</v>
      </c>
      <c r="D33" s="14">
        <f t="shared" ref="D33:O33" si="14">SUM(D28:D32)</f>
        <v>1.514015809320572</v>
      </c>
      <c r="E33" s="14">
        <f t="shared" si="14"/>
        <v>0.7683432719913611</v>
      </c>
      <c r="F33" s="14">
        <f t="shared" si="14"/>
        <v>0.3184378911259983</v>
      </c>
      <c r="G33" s="14">
        <f t="shared" si="14"/>
        <v>1.7728202309975276</v>
      </c>
      <c r="H33" s="14">
        <f t="shared" si="14"/>
        <v>0.77271656561804292</v>
      </c>
      <c r="I33" s="14">
        <f t="shared" si="14"/>
        <v>2.1895554915114093</v>
      </c>
      <c r="J33" s="14">
        <f t="shared" si="14"/>
        <v>36.936169096436899</v>
      </c>
      <c r="K33" s="14">
        <f t="shared" si="14"/>
        <v>3.5809220650389211</v>
      </c>
      <c r="L33" s="14">
        <f t="shared" si="14"/>
        <v>81.439403399396383</v>
      </c>
      <c r="M33" s="14">
        <f t="shared" si="14"/>
        <v>407.67328342381779</v>
      </c>
      <c r="N33" s="14">
        <f t="shared" si="14"/>
        <v>269.43011434067222</v>
      </c>
      <c r="O33" s="14">
        <f t="shared" si="14"/>
        <v>1.5959156990062884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1.6880501554726604E-2</v>
      </c>
      <c r="D17" s="14">
        <f t="shared" si="1"/>
        <v>0.14151810338901016</v>
      </c>
      <c r="E17" s="14">
        <f t="shared" si="2"/>
        <v>1.7222834175923993E-2</v>
      </c>
      <c r="F17" s="14">
        <f t="shared" si="3"/>
        <v>6.9672307314486079E-2</v>
      </c>
      <c r="G17" s="14">
        <f t="shared" si="4"/>
        <v>0.80883546288082664</v>
      </c>
      <c r="H17" s="14">
        <f t="shared" si="5"/>
        <v>0.2848509148237986</v>
      </c>
      <c r="I17" s="14">
        <f t="shared" si="6"/>
        <v>5.4483281057973586E-2</v>
      </c>
      <c r="J17" s="14">
        <f t="shared" si="7"/>
        <v>2.5156389546367328</v>
      </c>
      <c r="K17" s="14">
        <f t="shared" si="8"/>
        <v>0.1369012601361892</v>
      </c>
      <c r="L17" s="14">
        <f t="shared" si="9"/>
        <v>0</v>
      </c>
      <c r="M17" s="14">
        <f t="shared" si="10"/>
        <v>19.931130843926208</v>
      </c>
      <c r="N17" s="14">
        <f t="shared" si="11"/>
        <v>8.0970219053450219</v>
      </c>
      <c r="O17" s="19">
        <f t="shared" si="12"/>
        <v>7.0434770463416535E-2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4.1324775143765903E-2</v>
      </c>
      <c r="D18" s="14">
        <f t="shared" si="1"/>
        <v>0</v>
      </c>
      <c r="E18" s="14">
        <f t="shared" si="2"/>
        <v>4.121127152698284E-2</v>
      </c>
      <c r="F18" s="14">
        <f t="shared" si="3"/>
        <v>5.6665805270454542E-4</v>
      </c>
      <c r="G18" s="14">
        <f t="shared" si="4"/>
        <v>0</v>
      </c>
      <c r="H18" s="14">
        <f t="shared" si="5"/>
        <v>4.0169759736166666E-4</v>
      </c>
      <c r="I18" s="14">
        <f t="shared" si="6"/>
        <v>0.16147195163778535</v>
      </c>
      <c r="J18" s="14">
        <f t="shared" si="7"/>
        <v>5.3029540140291348E-2</v>
      </c>
      <c r="K18" s="14">
        <f t="shared" si="8"/>
        <v>0.15784048512880358</v>
      </c>
      <c r="L18" s="14">
        <f t="shared" si="9"/>
        <v>1.358293868639235</v>
      </c>
      <c r="M18" s="14">
        <f t="shared" si="10"/>
        <v>0</v>
      </c>
      <c r="N18" s="14">
        <f t="shared" si="11"/>
        <v>0.80648698450454581</v>
      </c>
      <c r="O18" s="19">
        <f t="shared" si="12"/>
        <v>6.2990005142089467E-2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2.0898031024827506E-2</v>
      </c>
      <c r="D21" s="14">
        <f t="shared" si="1"/>
        <v>0</v>
      </c>
      <c r="E21" s="14">
        <f t="shared" si="2"/>
        <v>2.0840631992486484E-2</v>
      </c>
      <c r="F21" s="14">
        <f t="shared" si="3"/>
        <v>3.9131182363531033E-4</v>
      </c>
      <c r="G21" s="14">
        <f t="shared" si="4"/>
        <v>0</v>
      </c>
      <c r="H21" s="14">
        <f t="shared" si="5"/>
        <v>2.7739660386592001E-4</v>
      </c>
      <c r="I21" s="14">
        <f t="shared" si="6"/>
        <v>3.5027240671132401E-2</v>
      </c>
      <c r="J21" s="14">
        <f t="shared" si="7"/>
        <v>0</v>
      </c>
      <c r="K21" s="14">
        <f t="shared" si="8"/>
        <v>3.3854265544125003E-2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2.2279528208103611E-2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7.9103307723320013E-2</v>
      </c>
      <c r="D25" s="14">
        <f t="shared" ref="D25:O25" si="13">SUM(D15:D24)</f>
        <v>0.14151810338901016</v>
      </c>
      <c r="E25" s="14">
        <f t="shared" si="13"/>
        <v>7.927473769539331E-2</v>
      </c>
      <c r="F25" s="14">
        <f t="shared" si="13"/>
        <v>7.063027719082593E-2</v>
      </c>
      <c r="G25" s="14">
        <f t="shared" si="13"/>
        <v>0.80883546288082664</v>
      </c>
      <c r="H25" s="14">
        <f t="shared" si="13"/>
        <v>0.28553000902502623</v>
      </c>
      <c r="I25" s="14">
        <f t="shared" si="13"/>
        <v>0.25098247336689133</v>
      </c>
      <c r="J25" s="14">
        <f t="shared" si="13"/>
        <v>2.568668494777024</v>
      </c>
      <c r="K25" s="14">
        <f t="shared" si="13"/>
        <v>0.32859601080911777</v>
      </c>
      <c r="L25" s="14">
        <f t="shared" si="13"/>
        <v>1.358293868639235</v>
      </c>
      <c r="M25" s="14">
        <f t="shared" si="13"/>
        <v>19.931130843926208</v>
      </c>
      <c r="N25" s="14">
        <f t="shared" si="13"/>
        <v>8.9035088898495669</v>
      </c>
      <c r="O25" s="14">
        <f t="shared" si="13"/>
        <v>0.15570430381360961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0.67523413850533254</v>
      </c>
      <c r="D29" s="14">
        <f>(SUMIFS(MESKENOG2,KAYNAK,A29,SEBEP,B29,SÜRE,"Uzun",BİLDİRİM,"Bildirimli",İL,$B$10,İLÇE,$B$11)/VLOOKUP($B$11,ABONE2,4,FALSE))</f>
        <v>0.9078184826519079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0.67587296023336163</v>
      </c>
      <c r="F29" s="14">
        <f>(SUMIFS(TARIMSALAG2,KAYNAK,A29,SEBEP,B29,SÜRE,"Uzun",BİLDİRİM,"Bildirimli",İL,$B$10,İLÇE,$B$11)/VLOOKUP($B$11,ABONE2,6,FALSE))</f>
        <v>0.15289729152969109</v>
      </c>
      <c r="G29" s="14">
        <f>(SUMIFS(TARIMSALOG2,KAYNAK,A29,SEBEP,B29,SÜRE,"Uzun",BİLDİRİM,"Bildirimli",İL,$B$10,İLÇE,$B$11)/VLOOKUP($B$11,ABONE2,7,FALSE))</f>
        <v>3.1352468330889733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1.0210923802947265</v>
      </c>
      <c r="I29" s="14">
        <f>(SUMIFS(TICARETHANEAG2,KAYNAK,A29,SEBEP,B29,SÜRE,"Uzun",BİLDİRİM,"Bildirimli",İL,$B$10,İLÇE,$B$11)/VLOOKUP($B$11,ABONE2,9,FALSE))</f>
        <v>1.2016735443171678</v>
      </c>
      <c r="J29" s="14">
        <f>(SUMIFS(TICARETHANEOG2,KAYNAK,A29,SEBEP,B29,SÜRE,"Uzun",BİLDİRİM,"Bildirimli",İL,$B$10,İLÇE,$B$11)/VLOOKUP($B$11,ABONE2,10,FALSE))</f>
        <v>13.080986112072283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1.5994821612947212</v>
      </c>
      <c r="L29" s="14">
        <f>(SUMIFS(SANAYIAG2,KAYNAK,A29,SEBEP,B29,SÜRE,"Uzun",BİLDİRİM,"Bildirimli",İL,$B$10,İLÇE,$B$11)/VLOOKUP($B$11,ABONE2,12,FALSE))</f>
        <v>55.807707279754872</v>
      </c>
      <c r="M29" s="14">
        <f>(SUMIFS(SANAYIOG2,KAYNAK,A29,SEBEP,B29,SÜRE,"Uzun",BİLDİRİM,"Bildirimli",İL,$B$10,İLÇE,$B$11)/VLOOKUP($B$11,ABONE2,13,FALSE))</f>
        <v>340.34452469526747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171.40078935480685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1.2474801538585427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3.0770640627955748E-2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3.0686125249714622E-2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8.0744953651983795E-2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7.8041006082879436E-2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3.8101801701017977E-2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0.7060047791332883</v>
      </c>
      <c r="D33" s="14">
        <f t="shared" ref="D33:O33" si="14">SUM(D28:D32)</f>
        <v>0.9078184826519079</v>
      </c>
      <c r="E33" s="14">
        <f t="shared" si="14"/>
        <v>0.70655908548307622</v>
      </c>
      <c r="F33" s="14">
        <f t="shared" si="14"/>
        <v>0.15289729152969109</v>
      </c>
      <c r="G33" s="14">
        <f t="shared" si="14"/>
        <v>3.1352468330889733</v>
      </c>
      <c r="H33" s="14">
        <f t="shared" si="14"/>
        <v>1.0210923802947265</v>
      </c>
      <c r="I33" s="14">
        <f t="shared" si="14"/>
        <v>1.2824184979691515</v>
      </c>
      <c r="J33" s="14">
        <f t="shared" si="14"/>
        <v>13.080986112072283</v>
      </c>
      <c r="K33" s="14">
        <f t="shared" si="14"/>
        <v>1.6775231673776005</v>
      </c>
      <c r="L33" s="14">
        <f t="shared" si="14"/>
        <v>55.807707279754872</v>
      </c>
      <c r="M33" s="14">
        <f t="shared" si="14"/>
        <v>340.34452469526747</v>
      </c>
      <c r="N33" s="14">
        <f t="shared" si="14"/>
        <v>171.40078935480685</v>
      </c>
      <c r="O33" s="14">
        <f t="shared" si="14"/>
        <v>1.2855819555595607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0.26911306803271023</v>
      </c>
      <c r="D17" s="14">
        <f t="shared" si="1"/>
        <v>0.32219761665657909</v>
      </c>
      <c r="E17" s="14">
        <f t="shared" si="2"/>
        <v>0.26920765776965971</v>
      </c>
      <c r="F17" s="14">
        <f t="shared" si="3"/>
        <v>0.14128693885122187</v>
      </c>
      <c r="G17" s="14">
        <f t="shared" si="4"/>
        <v>0.48632240935388027</v>
      </c>
      <c r="H17" s="14">
        <f t="shared" si="5"/>
        <v>0.26427443462384026</v>
      </c>
      <c r="I17" s="14">
        <f t="shared" si="6"/>
        <v>0.34619518244992764</v>
      </c>
      <c r="J17" s="14">
        <f t="shared" si="7"/>
        <v>10.153733536506396</v>
      </c>
      <c r="K17" s="14">
        <f t="shared" si="8"/>
        <v>0.75030584868169381</v>
      </c>
      <c r="L17" s="14">
        <f t="shared" si="9"/>
        <v>7.6066518469878108</v>
      </c>
      <c r="M17" s="14">
        <f t="shared" si="10"/>
        <v>78.837179395912131</v>
      </c>
      <c r="N17" s="14">
        <f t="shared" si="11"/>
        <v>48.230312089733715</v>
      </c>
      <c r="O17" s="19">
        <f t="shared" si="12"/>
        <v>0.41133592371908601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3.4339035326101009E-3</v>
      </c>
      <c r="D21" s="14">
        <f t="shared" si="1"/>
        <v>0</v>
      </c>
      <c r="E21" s="14">
        <f t="shared" si="2"/>
        <v>3.4277847647147383E-3</v>
      </c>
      <c r="F21" s="14">
        <f t="shared" si="3"/>
        <v>1.1984681893361755E-3</v>
      </c>
      <c r="G21" s="14">
        <f t="shared" si="4"/>
        <v>7.4194256656884847E-4</v>
      </c>
      <c r="H21" s="14">
        <f t="shared" si="5"/>
        <v>1.0357401572924207E-3</v>
      </c>
      <c r="I21" s="14">
        <f t="shared" si="6"/>
        <v>6.2963895815465985E-3</v>
      </c>
      <c r="J21" s="14">
        <f t="shared" si="7"/>
        <v>0</v>
      </c>
      <c r="K21" s="14">
        <f t="shared" si="8"/>
        <v>6.0369525957507542E-3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3.756123195590935E-3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4.7046913728252383E-4</v>
      </c>
      <c r="D22" s="14">
        <f t="shared" si="1"/>
        <v>0</v>
      </c>
      <c r="E22" s="14">
        <f t="shared" si="2"/>
        <v>4.6963082268643055E-4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3.48122028813599E-3</v>
      </c>
      <c r="J22" s="14">
        <f t="shared" si="7"/>
        <v>0</v>
      </c>
      <c r="K22" s="14">
        <f t="shared" si="8"/>
        <v>3.3377797835820299E-3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9.4330797237031003E-4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0.27301744070260286</v>
      </c>
      <c r="D25" s="14">
        <f t="shared" ref="D25:O25" si="13">SUM(D15:D24)</f>
        <v>0.32219761665657909</v>
      </c>
      <c r="E25" s="14">
        <f t="shared" si="13"/>
        <v>0.27310507335706086</v>
      </c>
      <c r="F25" s="14">
        <f t="shared" si="13"/>
        <v>0.14248540704055804</v>
      </c>
      <c r="G25" s="14">
        <f t="shared" si="13"/>
        <v>0.48706435192044911</v>
      </c>
      <c r="H25" s="14">
        <f t="shared" si="13"/>
        <v>0.26531017478113267</v>
      </c>
      <c r="I25" s="14">
        <f t="shared" si="13"/>
        <v>0.35597279231961021</v>
      </c>
      <c r="J25" s="14">
        <f t="shared" si="13"/>
        <v>10.153733536506396</v>
      </c>
      <c r="K25" s="14">
        <f t="shared" si="13"/>
        <v>0.75968058106102665</v>
      </c>
      <c r="L25" s="14">
        <f t="shared" si="13"/>
        <v>7.6066518469878108</v>
      </c>
      <c r="M25" s="14">
        <f t="shared" si="13"/>
        <v>78.837179395912131</v>
      </c>
      <c r="N25" s="14">
        <f t="shared" si="13"/>
        <v>48.230312089733715</v>
      </c>
      <c r="O25" s="14">
        <f t="shared" si="13"/>
        <v>0.41603535488704724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0.78144551820786778</v>
      </c>
      <c r="D29" s="14">
        <f>(SUMIFS(MESKENOG2,KAYNAK,A29,SEBEP,B29,SÜRE,"Uzun",BİLDİRİM,"Bildirimli",İL,$B$10,İLÇE,$B$11)/VLOOKUP($B$11,ABONE2,4,FALSE))</f>
        <v>1.0952033252509463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0.78200459366774111</v>
      </c>
      <c r="F29" s="14">
        <f>(SUMIFS(TARIMSALAG2,KAYNAK,A29,SEBEP,B29,SÜRE,"Uzun",BİLDİRİM,"Bildirimli",İL,$B$10,İLÇE,$B$11)/VLOOKUP($B$11,ABONE2,6,FALSE))</f>
        <v>0.67593686520999119</v>
      </c>
      <c r="G29" s="14">
        <f>(SUMIFS(TARIMSALOG2,KAYNAK,A29,SEBEP,B29,SÜRE,"Uzun",BİLDİRİM,"Bildirimli",İL,$B$10,İLÇE,$B$11)/VLOOKUP($B$11,ABONE2,7,FALSE))</f>
        <v>3.6155305337135584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1.7237516401709692</v>
      </c>
      <c r="I29" s="14">
        <f>(SUMIFS(TICARETHANEAG2,KAYNAK,A29,SEBEP,B29,SÜRE,"Uzun",BİLDİRİM,"Bildirimli",İL,$B$10,İLÇE,$B$11)/VLOOKUP($B$11,ABONE2,9,FALSE))</f>
        <v>1.4047096160164976</v>
      </c>
      <c r="J29" s="14">
        <f>(SUMIFS(TICARETHANEOG2,KAYNAK,A29,SEBEP,B29,SÜRE,"Uzun",BİLDİRİM,"Bildirimli",İL,$B$10,İLÇE,$B$11)/VLOOKUP($B$11,ABONE2,10,FALSE))</f>
        <v>66.020613888637854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4.0671489746122189</v>
      </c>
      <c r="L29" s="14">
        <f>(SUMIFS(SANAYIAG2,KAYNAK,A29,SEBEP,B29,SÜRE,"Uzun",BİLDİRİM,"Bildirimli",İL,$B$10,İLÇE,$B$11)/VLOOKUP($B$11,ABONE2,12,FALSE))</f>
        <v>68.639525082867934</v>
      </c>
      <c r="M29" s="14">
        <f>(SUMIFS(SANAYIOG2,KAYNAK,A29,SEBEP,B29,SÜRE,"Uzun",BİLDİRİM,"Bildirimli",İL,$B$10,İLÇE,$B$11)/VLOOKUP($B$11,ABONE2,13,FALSE))</f>
        <v>317.21663024146926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210.40615536863277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1.6569438105436587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1.6411346502849401E-3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1.6382103625422093E-3</v>
      </c>
      <c r="F31" s="14">
        <f>(SUMIFS(TARIMSALAG2,KAYNAK,A31,SEBEP,B31,SÜRE,"Uzun",BİLDİRİM,"Bildirimli",İL,$B$10,İLÇE,$B$11)/VLOOKUP($B$11,ABONE2,6,FALSE))</f>
        <v>2.3437114804855275E-5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1.5082982246294745E-5</v>
      </c>
      <c r="I31" s="14">
        <f>(SUMIFS(TICARETHANEAG2,KAYNAK,A31,SEBEP,B31,SÜRE,"Uzun",BİLDİRİM,"Bildirimli",İL,$B$10,İLÇE,$B$11)/VLOOKUP($B$11,ABONE2,9,FALSE))</f>
        <v>4.8666947826435511E-3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4.6661670661093295E-3</v>
      </c>
      <c r="L31" s="14">
        <f>(SUMIFS(SANAYIAG2,KAYNAK,A31,SEBEP,B31,SÜRE,"Uzun",BİLDİRİM,"Bildirimli",İL,$B$10,İLÇE,$B$11)/VLOOKUP($B$11,ABONE2,12,FALSE))</f>
        <v>6.6418227350001455E-2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2.8539082064453748E-2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2.1151670250868339E-3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0.78308665285815271</v>
      </c>
      <c r="D33" s="14">
        <f t="shared" ref="D33:O33" si="14">SUM(D28:D32)</f>
        <v>1.0952033252509463</v>
      </c>
      <c r="E33" s="14">
        <f t="shared" si="14"/>
        <v>0.7836428040302833</v>
      </c>
      <c r="F33" s="14">
        <f t="shared" si="14"/>
        <v>0.67596030232479609</v>
      </c>
      <c r="G33" s="14">
        <f t="shared" si="14"/>
        <v>3.6155305337135584</v>
      </c>
      <c r="H33" s="14">
        <f t="shared" si="14"/>
        <v>1.7237667231532154</v>
      </c>
      <c r="I33" s="14">
        <f t="shared" si="14"/>
        <v>1.409576310799141</v>
      </c>
      <c r="J33" s="14">
        <f t="shared" si="14"/>
        <v>66.020613888637854</v>
      </c>
      <c r="K33" s="14">
        <f t="shared" si="14"/>
        <v>4.0718151416783286</v>
      </c>
      <c r="L33" s="14">
        <f t="shared" si="14"/>
        <v>68.705943310217933</v>
      </c>
      <c r="M33" s="14">
        <f t="shared" si="14"/>
        <v>317.21663024146926</v>
      </c>
      <c r="N33" s="14">
        <f t="shared" si="14"/>
        <v>210.43469445069721</v>
      </c>
      <c r="O33" s="14">
        <f t="shared" si="14"/>
        <v>1.6590589775687454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5.5785429106759266E-2</v>
      </c>
      <c r="D17" s="14">
        <f t="shared" si="1"/>
        <v>0.28008718427689533</v>
      </c>
      <c r="E17" s="14">
        <f t="shared" si="2"/>
        <v>5.5916385292636275E-2</v>
      </c>
      <c r="F17" s="14">
        <f t="shared" si="3"/>
        <v>4.3117281691303792E-2</v>
      </c>
      <c r="G17" s="14">
        <f t="shared" si="4"/>
        <v>0.15978924761817084</v>
      </c>
      <c r="H17" s="14">
        <f t="shared" si="5"/>
        <v>7.2590328594792336E-2</v>
      </c>
      <c r="I17" s="14">
        <f t="shared" si="6"/>
        <v>0.10167800901081719</v>
      </c>
      <c r="J17" s="14">
        <f t="shared" si="7"/>
        <v>0.89793665127897937</v>
      </c>
      <c r="K17" s="14">
        <f t="shared" si="8"/>
        <v>0.13036713752217857</v>
      </c>
      <c r="L17" s="14">
        <f t="shared" si="9"/>
        <v>8.1368687639531267E-3</v>
      </c>
      <c r="M17" s="14">
        <f t="shared" si="10"/>
        <v>0</v>
      </c>
      <c r="N17" s="14">
        <f t="shared" si="11"/>
        <v>5.9177227374204557E-3</v>
      </c>
      <c r="O17" s="19">
        <f t="shared" si="12"/>
        <v>6.770392256037866E-2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1.343162134203298E-2</v>
      </c>
      <c r="D21" s="14">
        <f t="shared" si="1"/>
        <v>0</v>
      </c>
      <c r="E21" s="14">
        <f t="shared" si="2"/>
        <v>1.3423779433262527E-2</v>
      </c>
      <c r="F21" s="14">
        <f t="shared" si="3"/>
        <v>3.6621556864867619E-4</v>
      </c>
      <c r="G21" s="14">
        <f t="shared" si="4"/>
        <v>0</v>
      </c>
      <c r="H21" s="14">
        <f t="shared" si="5"/>
        <v>2.7370415388143217E-4</v>
      </c>
      <c r="I21" s="14">
        <f t="shared" si="6"/>
        <v>1.2530150200904437E-2</v>
      </c>
      <c r="J21" s="14">
        <f t="shared" si="7"/>
        <v>0</v>
      </c>
      <c r="K21" s="14">
        <f t="shared" si="8"/>
        <v>1.2078689996521069E-2</v>
      </c>
      <c r="L21" s="14">
        <f t="shared" si="9"/>
        <v>0.11167413176650667</v>
      </c>
      <c r="M21" s="14">
        <f t="shared" si="10"/>
        <v>0</v>
      </c>
      <c r="N21" s="14">
        <f t="shared" si="11"/>
        <v>8.1217550375641212E-2</v>
      </c>
      <c r="O21" s="19">
        <f t="shared" si="12"/>
        <v>1.1229400921740504E-2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6.9217050448792242E-2</v>
      </c>
      <c r="D25" s="14">
        <f t="shared" ref="D25:O25" si="13">SUM(D15:D24)</f>
        <v>0.28008718427689533</v>
      </c>
      <c r="E25" s="14">
        <f t="shared" si="13"/>
        <v>6.9340164725898795E-2</v>
      </c>
      <c r="F25" s="14">
        <f t="shared" si="13"/>
        <v>4.3483497259952465E-2</v>
      </c>
      <c r="G25" s="14">
        <f t="shared" si="13"/>
        <v>0.15978924761817084</v>
      </c>
      <c r="H25" s="14">
        <f t="shared" si="13"/>
        <v>7.2864032748673771E-2</v>
      </c>
      <c r="I25" s="14">
        <f t="shared" si="13"/>
        <v>0.11420815921172163</v>
      </c>
      <c r="J25" s="14">
        <f t="shared" si="13"/>
        <v>0.89793665127897937</v>
      </c>
      <c r="K25" s="14">
        <f t="shared" si="13"/>
        <v>0.14244582751869964</v>
      </c>
      <c r="L25" s="14">
        <f t="shared" si="13"/>
        <v>0.1198110005304598</v>
      </c>
      <c r="M25" s="14">
        <f t="shared" si="13"/>
        <v>0</v>
      </c>
      <c r="N25" s="14">
        <f t="shared" si="13"/>
        <v>8.713527311306167E-2</v>
      </c>
      <c r="O25" s="14">
        <f t="shared" si="13"/>
        <v>7.8933323482119164E-2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0.94934854030480331</v>
      </c>
      <c r="D29" s="14">
        <f>(SUMIFS(MESKENOG2,KAYNAK,A29,SEBEP,B29,SÜRE,"Uzun",BİLDİRİM,"Bildirimli",İL,$B$10,İLÇE,$B$11)/VLOOKUP($B$11,ABONE2,4,FALSE))</f>
        <v>3.7670630498154778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0.95099363284888949</v>
      </c>
      <c r="F29" s="14">
        <f>(SUMIFS(TARIMSALAG2,KAYNAK,A29,SEBEP,B29,SÜRE,"Uzun",BİLDİRİM,"Bildirimli",İL,$B$10,İLÇE,$B$11)/VLOOKUP($B$11,ABONE2,6,FALSE))</f>
        <v>0.53133362631410153</v>
      </c>
      <c r="G29" s="14">
        <f>(SUMIFS(TARIMSALOG2,KAYNAK,A29,SEBEP,B29,SÜRE,"Uzun",BİLDİRİM,"Bildirimli",İL,$B$10,İLÇE,$B$11)/VLOOKUP($B$11,ABONE2,7,FALSE))</f>
        <v>1.4926373074975254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0.77417301158489404</v>
      </c>
      <c r="I29" s="14">
        <f>(SUMIFS(TICARETHANEAG2,KAYNAK,A29,SEBEP,B29,SÜRE,"Uzun",BİLDİRİM,"Bildirimli",İL,$B$10,İLÇE,$B$11)/VLOOKUP($B$11,ABONE2,9,FALSE))</f>
        <v>3.3924032562944704</v>
      </c>
      <c r="J29" s="14">
        <f>(SUMIFS(TICARETHANEOG2,KAYNAK,A29,SEBEP,B29,SÜRE,"Uzun",BİLDİRİM,"Bildirimli",İL,$B$10,İLÇE,$B$11)/VLOOKUP($B$11,ABONE2,10,FALSE))</f>
        <v>21.307927848989859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4.0378980240802314</v>
      </c>
      <c r="L29" s="14">
        <f>(SUMIFS(SANAYIAG2,KAYNAK,A29,SEBEP,B29,SÜRE,"Uzun",BİLDİRİM,"Bildirimli",İL,$B$10,İLÇE,$B$11)/VLOOKUP($B$11,ABONE2,12,FALSE))</f>
        <v>13.722542575425935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9.9800309639461346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1.3088948522084545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0.94934854030480331</v>
      </c>
      <c r="D33" s="14">
        <f t="shared" ref="D33:O33" si="14">SUM(D28:D32)</f>
        <v>3.7670630498154778</v>
      </c>
      <c r="E33" s="14">
        <f t="shared" si="14"/>
        <v>0.95099363284888949</v>
      </c>
      <c r="F33" s="14">
        <f t="shared" si="14"/>
        <v>0.53133362631410153</v>
      </c>
      <c r="G33" s="14">
        <f t="shared" si="14"/>
        <v>1.4926373074975254</v>
      </c>
      <c r="H33" s="14">
        <f t="shared" si="14"/>
        <v>0.77417301158489404</v>
      </c>
      <c r="I33" s="14">
        <f t="shared" si="14"/>
        <v>3.3924032562944704</v>
      </c>
      <c r="J33" s="14">
        <f t="shared" si="14"/>
        <v>21.307927848989859</v>
      </c>
      <c r="K33" s="14">
        <f t="shared" si="14"/>
        <v>4.0378980240802314</v>
      </c>
      <c r="L33" s="14">
        <f t="shared" si="14"/>
        <v>13.722542575425935</v>
      </c>
      <c r="M33" s="14">
        <f t="shared" si="14"/>
        <v>0</v>
      </c>
      <c r="N33" s="14">
        <f t="shared" si="14"/>
        <v>9.9800309639461346</v>
      </c>
      <c r="O33" s="14">
        <f t="shared" si="14"/>
        <v>1.3088948522084545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0.28101902035284954</v>
      </c>
      <c r="D17" s="14">
        <f t="shared" si="1"/>
        <v>1.6137634364649454</v>
      </c>
      <c r="E17" s="14">
        <f t="shared" si="2"/>
        <v>0.28184990839281965</v>
      </c>
      <c r="F17" s="14">
        <f t="shared" si="3"/>
        <v>0.1486321030977483</v>
      </c>
      <c r="G17" s="14">
        <f t="shared" si="4"/>
        <v>0.87067927757209385</v>
      </c>
      <c r="H17" s="14">
        <f t="shared" si="5"/>
        <v>0.52347190082819062</v>
      </c>
      <c r="I17" s="14">
        <f t="shared" si="6"/>
        <v>0.35805982641328182</v>
      </c>
      <c r="J17" s="14">
        <f t="shared" si="7"/>
        <v>8.2580481948388904</v>
      </c>
      <c r="K17" s="14">
        <f t="shared" si="8"/>
        <v>0.76718219983022451</v>
      </c>
      <c r="L17" s="14">
        <f t="shared" si="9"/>
        <v>18.035006086031927</v>
      </c>
      <c r="M17" s="14">
        <f t="shared" si="10"/>
        <v>148.58937630267755</v>
      </c>
      <c r="N17" s="14">
        <f t="shared" si="11"/>
        <v>107.55800280601751</v>
      </c>
      <c r="O17" s="19">
        <f t="shared" si="12"/>
        <v>0.5768012569104477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4.7003960947724209E-2</v>
      </c>
      <c r="D21" s="14">
        <f t="shared" si="1"/>
        <v>0</v>
      </c>
      <c r="E21" s="14">
        <f t="shared" si="2"/>
        <v>4.6974656732669519E-2</v>
      </c>
      <c r="F21" s="14">
        <f t="shared" si="3"/>
        <v>3.6225703182061093E-3</v>
      </c>
      <c r="G21" s="14">
        <f t="shared" si="4"/>
        <v>0</v>
      </c>
      <c r="H21" s="14">
        <f t="shared" si="5"/>
        <v>1.7419680897862988E-3</v>
      </c>
      <c r="I21" s="14">
        <f t="shared" si="6"/>
        <v>7.403142810675542E-2</v>
      </c>
      <c r="J21" s="14">
        <f t="shared" si="7"/>
        <v>0</v>
      </c>
      <c r="K21" s="14">
        <f t="shared" si="8"/>
        <v>7.0197509351186724E-2</v>
      </c>
      <c r="L21" s="14">
        <f t="shared" si="9"/>
        <v>1.3449043746822513</v>
      </c>
      <c r="M21" s="14">
        <f t="shared" si="10"/>
        <v>0</v>
      </c>
      <c r="N21" s="14">
        <f t="shared" si="11"/>
        <v>0.42268423204299332</v>
      </c>
      <c r="O21" s="19">
        <f t="shared" si="12"/>
        <v>4.7896937601136683E-2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3.8809073437303893E-6</v>
      </c>
      <c r="D22" s="14">
        <f t="shared" si="1"/>
        <v>0</v>
      </c>
      <c r="E22" s="14">
        <f t="shared" si="2"/>
        <v>3.8784878254362935E-6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2.9326341005655945E-6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0.32802686220791744</v>
      </c>
      <c r="D25" s="14">
        <f t="shared" ref="D25:O25" si="13">SUM(D15:D24)</f>
        <v>1.6137634364649454</v>
      </c>
      <c r="E25" s="14">
        <f t="shared" si="13"/>
        <v>0.32882844361331465</v>
      </c>
      <c r="F25" s="14">
        <f t="shared" si="13"/>
        <v>0.15225467341595442</v>
      </c>
      <c r="G25" s="14">
        <f t="shared" si="13"/>
        <v>0.87067927757209385</v>
      </c>
      <c r="H25" s="14">
        <f t="shared" si="13"/>
        <v>0.52521386891797694</v>
      </c>
      <c r="I25" s="14">
        <f t="shared" si="13"/>
        <v>0.43209125452003727</v>
      </c>
      <c r="J25" s="14">
        <f t="shared" si="13"/>
        <v>8.2580481948388904</v>
      </c>
      <c r="K25" s="14">
        <f t="shared" si="13"/>
        <v>0.83737970918141125</v>
      </c>
      <c r="L25" s="14">
        <f t="shared" si="13"/>
        <v>19.379910460714179</v>
      </c>
      <c r="M25" s="14">
        <f t="shared" si="13"/>
        <v>148.58937630267755</v>
      </c>
      <c r="N25" s="14">
        <f t="shared" si="13"/>
        <v>107.98068703806051</v>
      </c>
      <c r="O25" s="14">
        <f t="shared" si="13"/>
        <v>0.62470112714568493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0.18241874190747029</v>
      </c>
      <c r="D29" s="14">
        <f>(SUMIFS(MESKENOG2,KAYNAK,A29,SEBEP,B29,SÜRE,"Uzun",BİLDİRİM,"Bildirimli",İL,$B$10,İLÇE,$B$11)/VLOOKUP($B$11,ABONE2,4,FALSE))</f>
        <v>0.41286560278811812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0.18256241202023876</v>
      </c>
      <c r="F29" s="14">
        <f>(SUMIFS(TARIMSALAG2,KAYNAK,A29,SEBEP,B29,SÜRE,"Uzun",BİLDİRİM,"Bildirimli",İL,$B$10,İLÇE,$B$11)/VLOOKUP($B$11,ABONE2,6,FALSE))</f>
        <v>6.301782218599862E-2</v>
      </c>
      <c r="G29" s="14">
        <f>(SUMIFS(TARIMSALOG2,KAYNAK,A29,SEBEP,B29,SÜRE,"Uzun",BİLDİRİM,"Bildirimli",İL,$B$10,İLÇE,$B$11)/VLOOKUP($B$11,ABONE2,7,FALSE))</f>
        <v>0.55083526793716386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0.31626082230973168</v>
      </c>
      <c r="I29" s="14">
        <f>(SUMIFS(TICARETHANEAG2,KAYNAK,A29,SEBEP,B29,SÜRE,"Uzun",BİLDİRİM,"Bildirimli",İL,$B$10,İLÇE,$B$11)/VLOOKUP($B$11,ABONE2,9,FALSE))</f>
        <v>0.47073360622462124</v>
      </c>
      <c r="J29" s="14">
        <f>(SUMIFS(TICARETHANEOG2,KAYNAK,A29,SEBEP,B29,SÜRE,"Uzun",BİLDİRİM,"Bildirimli",İL,$B$10,İLÇE,$B$11)/VLOOKUP($B$11,ABONE2,10,FALSE))</f>
        <v>2.4890889334274298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0.57525962365070871</v>
      </c>
      <c r="L29" s="14">
        <f>(SUMIFS(SANAYIAG2,KAYNAK,A29,SEBEP,B29,SÜRE,"Uzun",BİLDİRİM,"Bildirimli",İL,$B$10,İLÇE,$B$11)/VLOOKUP($B$11,ABONE2,12,FALSE))</f>
        <v>3.6322632106360668</v>
      </c>
      <c r="M29" s="14">
        <f>(SUMIFS(SANAYIOG2,KAYNAK,A29,SEBEP,B29,SÜRE,"Uzun",BİLDİRİM,"Bildirimli",İL,$B$10,İLÇE,$B$11)/VLOOKUP($B$11,ABONE2,13,FALSE))</f>
        <v>89.164990077725818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62.283275919497619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0.37107242085594433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5.1195902542103169E-4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5.1163984897126789E-4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1.0568756436895048E-3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1.0021424654128156E-3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5.5055594689603444E-4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0.18293070093289132</v>
      </c>
      <c r="D33" s="14">
        <f t="shared" ref="D33:O33" si="14">SUM(D28:D32)</f>
        <v>0.41286560278811812</v>
      </c>
      <c r="E33" s="14">
        <f t="shared" si="14"/>
        <v>0.18307405186921002</v>
      </c>
      <c r="F33" s="14">
        <f t="shared" si="14"/>
        <v>6.301782218599862E-2</v>
      </c>
      <c r="G33" s="14">
        <f t="shared" si="14"/>
        <v>0.55083526793716386</v>
      </c>
      <c r="H33" s="14">
        <f t="shared" si="14"/>
        <v>0.31626082230973168</v>
      </c>
      <c r="I33" s="14">
        <f t="shared" si="14"/>
        <v>0.47179048186831074</v>
      </c>
      <c r="J33" s="14">
        <f t="shared" si="14"/>
        <v>2.4890889334274298</v>
      </c>
      <c r="K33" s="14">
        <f t="shared" si="14"/>
        <v>0.57626176611612157</v>
      </c>
      <c r="L33" s="14">
        <f t="shared" si="14"/>
        <v>3.6322632106360668</v>
      </c>
      <c r="M33" s="14">
        <f t="shared" si="14"/>
        <v>89.164990077725818</v>
      </c>
      <c r="N33" s="14">
        <f t="shared" si="14"/>
        <v>62.283275919497619</v>
      </c>
      <c r="O33" s="14">
        <f t="shared" si="14"/>
        <v>0.37162297680284034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6.0414508051580391E-2</v>
      </c>
      <c r="D17" s="14">
        <f t="shared" si="1"/>
        <v>0.33261447101833258</v>
      </c>
      <c r="E17" s="14">
        <f t="shared" si="2"/>
        <v>6.0727545123471061E-2</v>
      </c>
      <c r="F17" s="14">
        <f t="shared" si="3"/>
        <v>4.0530738294932651E-2</v>
      </c>
      <c r="G17" s="14">
        <f t="shared" si="4"/>
        <v>0.53551586565657316</v>
      </c>
      <c r="H17" s="14">
        <f t="shared" si="5"/>
        <v>5.1020489338358149E-2</v>
      </c>
      <c r="I17" s="14">
        <f t="shared" si="6"/>
        <v>0.15791993691923403</v>
      </c>
      <c r="J17" s="14">
        <f t="shared" si="7"/>
        <v>0.4708744581118145</v>
      </c>
      <c r="K17" s="14">
        <f t="shared" si="8"/>
        <v>0.17908506927734499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7.7047811642310782E-2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9.1517300849341659E-3</v>
      </c>
      <c r="D21" s="14">
        <f t="shared" si="1"/>
        <v>0</v>
      </c>
      <c r="E21" s="14">
        <f t="shared" si="2"/>
        <v>9.1412053561381098E-3</v>
      </c>
      <c r="F21" s="14">
        <f t="shared" si="3"/>
        <v>1.7975679529091115E-5</v>
      </c>
      <c r="G21" s="14">
        <f t="shared" si="4"/>
        <v>0</v>
      </c>
      <c r="H21" s="14">
        <f t="shared" si="5"/>
        <v>1.7594737976156731E-5</v>
      </c>
      <c r="I21" s="14">
        <f t="shared" si="6"/>
        <v>9.8845347425085099E-3</v>
      </c>
      <c r="J21" s="14">
        <f t="shared" si="7"/>
        <v>0</v>
      </c>
      <c r="K21" s="14">
        <f t="shared" si="8"/>
        <v>9.2160430865122697E-3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8.5731897013515135E-3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5.6273387353238504E-3</v>
      </c>
      <c r="D22" s="14">
        <f t="shared" si="1"/>
        <v>0</v>
      </c>
      <c r="E22" s="14">
        <f t="shared" si="2"/>
        <v>5.6208671486967137E-3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7.0241733923287836E-2</v>
      </c>
      <c r="J22" s="14">
        <f t="shared" si="7"/>
        <v>0</v>
      </c>
      <c r="K22" s="14">
        <f t="shared" si="8"/>
        <v>6.5491281397840051E-2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1.3852695779066943E-2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7.5193576871838405E-2</v>
      </c>
      <c r="D25" s="14">
        <f t="shared" ref="D25:O25" si="13">SUM(D15:D24)</f>
        <v>0.33261447101833258</v>
      </c>
      <c r="E25" s="14">
        <f t="shared" si="13"/>
        <v>7.5489617628305875E-2</v>
      </c>
      <c r="F25" s="14">
        <f t="shared" si="13"/>
        <v>4.0548713974461741E-2</v>
      </c>
      <c r="G25" s="14">
        <f t="shared" si="13"/>
        <v>0.53551586565657316</v>
      </c>
      <c r="H25" s="14">
        <f t="shared" si="13"/>
        <v>5.1038084076334304E-2</v>
      </c>
      <c r="I25" s="14">
        <f t="shared" si="13"/>
        <v>0.23804620558503037</v>
      </c>
      <c r="J25" s="14">
        <f t="shared" si="13"/>
        <v>0.4708744581118145</v>
      </c>
      <c r="K25" s="14">
        <f t="shared" si="13"/>
        <v>0.25379239376169732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9.9473697122729243E-2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0.44298540601253983</v>
      </c>
      <c r="D29" s="14">
        <f>(SUMIFS(MESKENOG2,KAYNAK,A29,SEBEP,B29,SÜRE,"Uzun",BİLDİRİM,"Bildirimli",İL,$B$10,İLÇE,$B$11)/VLOOKUP($B$11,ABONE2,4,FALSE))</f>
        <v>3.2288149648792488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0.4461891828183458</v>
      </c>
      <c r="F29" s="14">
        <f>(SUMIFS(TARIMSALAG2,KAYNAK,A29,SEBEP,B29,SÜRE,"Uzun",BİLDİRİM,"Bildirimli",İL,$B$10,İLÇE,$B$11)/VLOOKUP($B$11,ABONE2,6,FALSE))</f>
        <v>0.22060743606073663</v>
      </c>
      <c r="G29" s="14">
        <f>(SUMIFS(TARIMSALOG2,KAYNAK,A29,SEBEP,B29,SÜRE,"Uzun",BİLDİRİM,"Bildirimli",İL,$B$10,İLÇE,$B$11)/VLOOKUP($B$11,ABONE2,7,FALSE))</f>
        <v>1.6617867443178085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0.25114898431519111</v>
      </c>
      <c r="I29" s="14">
        <f>(SUMIFS(TICARETHANEAG2,KAYNAK,A29,SEBEP,B29,SÜRE,"Uzun",BİLDİRİM,"Bildirimli",İL,$B$10,İLÇE,$B$11)/VLOOKUP($B$11,ABONE2,9,FALSE))</f>
        <v>0.82071048933434754</v>
      </c>
      <c r="J29" s="14">
        <f>(SUMIFS(TICARETHANEOG2,KAYNAK,A29,SEBEP,B29,SÜRE,"Uzun",BİLDİRİM,"Bildirimli",İL,$B$10,İLÇE,$B$11)/VLOOKUP($B$11,ABONE2,10,FALSE))</f>
        <v>1.3406848376241176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0.85587638456550541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0.49237837165122472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3.3061755471226708E-5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3.30237335883011E-5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2.6191709102164181E-5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0.44301846776801107</v>
      </c>
      <c r="D33" s="14">
        <f t="shared" ref="D33:O33" si="14">SUM(D28:D32)</f>
        <v>3.2288149648792488</v>
      </c>
      <c r="E33" s="14">
        <f t="shared" si="14"/>
        <v>0.44622220655193412</v>
      </c>
      <c r="F33" s="14">
        <f t="shared" si="14"/>
        <v>0.22060743606073663</v>
      </c>
      <c r="G33" s="14">
        <f t="shared" si="14"/>
        <v>1.6617867443178085</v>
      </c>
      <c r="H33" s="14">
        <f t="shared" si="14"/>
        <v>0.25114898431519111</v>
      </c>
      <c r="I33" s="14">
        <f t="shared" si="14"/>
        <v>0.82071048933434754</v>
      </c>
      <c r="J33" s="14">
        <f t="shared" si="14"/>
        <v>1.3406848376241176</v>
      </c>
      <c r="K33" s="14">
        <f t="shared" si="14"/>
        <v>0.85587638456550541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0.4924045633603269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0.18413968383215826</v>
      </c>
      <c r="D17" s="14">
        <f t="shared" si="1"/>
        <v>0.65146657243893846</v>
      </c>
      <c r="E17" s="14">
        <f t="shared" si="2"/>
        <v>0.18463734260098003</v>
      </c>
      <c r="F17" s="14">
        <f t="shared" si="3"/>
        <v>0.35691183111996511</v>
      </c>
      <c r="G17" s="14">
        <f t="shared" si="4"/>
        <v>4.1039910528570358</v>
      </c>
      <c r="H17" s="14">
        <f t="shared" si="5"/>
        <v>1.9594362781521713</v>
      </c>
      <c r="I17" s="14">
        <f t="shared" si="6"/>
        <v>0.53776797333269744</v>
      </c>
      <c r="J17" s="14">
        <f t="shared" si="7"/>
        <v>7.6011268976826667</v>
      </c>
      <c r="K17" s="14">
        <f t="shared" si="8"/>
        <v>0.79024741964104217</v>
      </c>
      <c r="L17" s="14">
        <f t="shared" si="9"/>
        <v>110.32539274794189</v>
      </c>
      <c r="M17" s="14">
        <f t="shared" si="10"/>
        <v>49.885959422898061</v>
      </c>
      <c r="N17" s="14">
        <f t="shared" si="11"/>
        <v>60.874947300178761</v>
      </c>
      <c r="O17" s="19">
        <f t="shared" si="12"/>
        <v>0.3391771393994169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7.487210539431724E-2</v>
      </c>
      <c r="D18" s="14">
        <f t="shared" si="1"/>
        <v>0.15888154183837974</v>
      </c>
      <c r="E18" s="14">
        <f t="shared" si="2"/>
        <v>7.4961567468358817E-2</v>
      </c>
      <c r="F18" s="14">
        <f t="shared" si="3"/>
        <v>0.12490314813706102</v>
      </c>
      <c r="G18" s="14">
        <f t="shared" si="4"/>
        <v>1.2160271335289095</v>
      </c>
      <c r="H18" s="14">
        <f t="shared" si="5"/>
        <v>0.59154736830464405</v>
      </c>
      <c r="I18" s="14">
        <f t="shared" si="6"/>
        <v>0.18660412712072738</v>
      </c>
      <c r="J18" s="14">
        <f t="shared" si="7"/>
        <v>2.4590688856524854</v>
      </c>
      <c r="K18" s="14">
        <f t="shared" si="8"/>
        <v>0.26783327746326446</v>
      </c>
      <c r="L18" s="14">
        <f t="shared" si="9"/>
        <v>0.19894898141593337</v>
      </c>
      <c r="M18" s="14">
        <f t="shared" si="10"/>
        <v>19.213363826546288</v>
      </c>
      <c r="N18" s="14">
        <f t="shared" si="11"/>
        <v>15.756197491068042</v>
      </c>
      <c r="O18" s="19">
        <f t="shared" si="12"/>
        <v>0.12063904366414242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1.184214186164829E-2</v>
      </c>
      <c r="D21" s="14">
        <f t="shared" si="1"/>
        <v>0</v>
      </c>
      <c r="E21" s="14">
        <f t="shared" si="2"/>
        <v>1.1829531104846663E-2</v>
      </c>
      <c r="F21" s="14">
        <f t="shared" si="3"/>
        <v>2.134920912122474E-2</v>
      </c>
      <c r="G21" s="14">
        <f t="shared" si="4"/>
        <v>0</v>
      </c>
      <c r="H21" s="14">
        <f t="shared" si="5"/>
        <v>1.221872974862548E-2</v>
      </c>
      <c r="I21" s="14">
        <f t="shared" si="6"/>
        <v>1.6439762203651127E-2</v>
      </c>
      <c r="J21" s="14">
        <f t="shared" si="7"/>
        <v>0</v>
      </c>
      <c r="K21" s="14">
        <f t="shared" si="8"/>
        <v>1.5852123644847369E-2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1.2396276426418315E-2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4.6918741059736539E-4</v>
      </c>
      <c r="D22" s="14">
        <f t="shared" si="1"/>
        <v>0</v>
      </c>
      <c r="E22" s="14">
        <f t="shared" si="2"/>
        <v>4.6868777054925973E-4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3.9698486859260959E-4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0.27132311849872115</v>
      </c>
      <c r="D25" s="14">
        <f t="shared" ref="D25:O25" si="13">SUM(D15:D24)</f>
        <v>0.81034811427731823</v>
      </c>
      <c r="E25" s="14">
        <f t="shared" si="13"/>
        <v>0.27189712894473478</v>
      </c>
      <c r="F25" s="14">
        <f t="shared" si="13"/>
        <v>0.50316418837825083</v>
      </c>
      <c r="G25" s="14">
        <f t="shared" si="13"/>
        <v>5.320018186385945</v>
      </c>
      <c r="H25" s="14">
        <f t="shared" si="13"/>
        <v>2.5632023762054406</v>
      </c>
      <c r="I25" s="14">
        <f t="shared" si="13"/>
        <v>0.74081186265707599</v>
      </c>
      <c r="J25" s="14">
        <f t="shared" si="13"/>
        <v>10.060195783335152</v>
      </c>
      <c r="K25" s="14">
        <f t="shared" si="13"/>
        <v>1.0739328207491541</v>
      </c>
      <c r="L25" s="14">
        <f t="shared" si="13"/>
        <v>110.52434172935783</v>
      </c>
      <c r="M25" s="14">
        <f t="shared" si="13"/>
        <v>69.099323249444353</v>
      </c>
      <c r="N25" s="14">
        <f t="shared" si="13"/>
        <v>76.631144791246797</v>
      </c>
      <c r="O25" s="14">
        <f t="shared" si="13"/>
        <v>0.47260944435857027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0.25715707285294465</v>
      </c>
      <c r="D29" s="14">
        <f>(SUMIFS(MESKENOG2,KAYNAK,A29,SEBEP,B29,SÜRE,"Uzun",BİLDİRİM,"Bildirimli",İL,$B$10,İLÇE,$B$11)/VLOOKUP($B$11,ABONE2,4,FALSE))</f>
        <v>0.79807986730183333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0.25773310427436702</v>
      </c>
      <c r="F29" s="14">
        <f>(SUMIFS(TARIMSALAG2,KAYNAK,A29,SEBEP,B29,SÜRE,"Uzun",BİLDİRİM,"Bildirimli",İL,$B$10,İLÇE,$B$11)/VLOOKUP($B$11,ABONE2,6,FALSE))</f>
        <v>0.5711625152078601</v>
      </c>
      <c r="G29" s="14">
        <f>(SUMIFS(TARIMSALOG2,KAYNAK,A29,SEBEP,B29,SÜRE,"Uzun",BİLDİRİM,"Bildirimli",İL,$B$10,İLÇE,$B$11)/VLOOKUP($B$11,ABONE2,7,FALSE))</f>
        <v>3.6846946949464776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1.9027360260394701</v>
      </c>
      <c r="I29" s="14">
        <f>(SUMIFS(TICARETHANEAG2,KAYNAK,A29,SEBEP,B29,SÜRE,"Uzun",BİLDİRİM,"Bildirimli",İL,$B$10,İLÇE,$B$11)/VLOOKUP($B$11,ABONE2,9,FALSE))</f>
        <v>0.71797099872537662</v>
      </c>
      <c r="J29" s="14">
        <f>(SUMIFS(TICARETHANEOG2,KAYNAK,A29,SEBEP,B29,SÜRE,"Uzun",BİLDİRİM,"Bildirimli",İL,$B$10,İLÇE,$B$11)/VLOOKUP($B$11,ABONE2,10,FALSE))</f>
        <v>24.311802036073523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1.5613314254575505</v>
      </c>
      <c r="L29" s="14">
        <f>(SUMIFS(SANAYIAG2,KAYNAK,A29,SEBEP,B29,SÜRE,"Uzun",BİLDİRİM,"Bildirimli",İL,$B$10,İLÇE,$B$11)/VLOOKUP($B$11,ABONE2,12,FALSE))</f>
        <v>121.19348624385994</v>
      </c>
      <c r="M29" s="14">
        <f>(SUMIFS(SANAYIOG2,KAYNAK,A29,SEBEP,B29,SÜRE,"Uzun",BİLDİRİM,"Bildirimli",İL,$B$10,İLÇE,$B$11)/VLOOKUP($B$11,ABONE2,13,FALSE))</f>
        <v>167.30831547143583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158.92380106642204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0.59280178624381041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4.5077759148847108E-3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4.5029755614990671E-3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5.3598617910194109E-2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5.168273772941967E-2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1.1174867265392182E-2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0.26166484876782936</v>
      </c>
      <c r="D33" s="14">
        <f t="shared" ref="D33:O33" si="14">SUM(D28:D32)</f>
        <v>0.79807986730183333</v>
      </c>
      <c r="E33" s="14">
        <f t="shared" si="14"/>
        <v>0.26223607983586611</v>
      </c>
      <c r="F33" s="14">
        <f t="shared" si="14"/>
        <v>0.5711625152078601</v>
      </c>
      <c r="G33" s="14">
        <f t="shared" si="14"/>
        <v>3.6846946949464776</v>
      </c>
      <c r="H33" s="14">
        <f t="shared" si="14"/>
        <v>1.9027360260394701</v>
      </c>
      <c r="I33" s="14">
        <f t="shared" si="14"/>
        <v>0.77156961663557078</v>
      </c>
      <c r="J33" s="14">
        <f t="shared" si="14"/>
        <v>24.311802036073523</v>
      </c>
      <c r="K33" s="14">
        <f t="shared" si="14"/>
        <v>1.6130141631869703</v>
      </c>
      <c r="L33" s="14">
        <f t="shared" si="14"/>
        <v>121.19348624385994</v>
      </c>
      <c r="M33" s="14">
        <f t="shared" si="14"/>
        <v>167.30831547143583</v>
      </c>
      <c r="N33" s="14">
        <f t="shared" si="14"/>
        <v>158.92380106642204</v>
      </c>
      <c r="O33" s="14">
        <f t="shared" si="14"/>
        <v>0.6039766535092026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0.11221266139940317</v>
      </c>
      <c r="D17" s="14">
        <f t="shared" si="1"/>
        <v>0.80584019653310579</v>
      </c>
      <c r="E17" s="14">
        <f t="shared" si="2"/>
        <v>0.11282037080726728</v>
      </c>
      <c r="F17" s="14">
        <f t="shared" si="3"/>
        <v>0.15168859140512053</v>
      </c>
      <c r="G17" s="14">
        <f t="shared" si="4"/>
        <v>1.6196711165663711</v>
      </c>
      <c r="H17" s="14">
        <f t="shared" si="5"/>
        <v>0.67469874337925706</v>
      </c>
      <c r="I17" s="14">
        <f t="shared" si="6"/>
        <v>0.65431868649532765</v>
      </c>
      <c r="J17" s="14">
        <f t="shared" si="7"/>
        <v>5.9228076521015307</v>
      </c>
      <c r="K17" s="14">
        <f t="shared" si="8"/>
        <v>0.8403510312220609</v>
      </c>
      <c r="L17" s="14">
        <f t="shared" si="9"/>
        <v>10.933647785037957</v>
      </c>
      <c r="M17" s="14">
        <f t="shared" si="10"/>
        <v>130.05226323532489</v>
      </c>
      <c r="N17" s="14">
        <f t="shared" si="11"/>
        <v>72.526687969088755</v>
      </c>
      <c r="O17" s="19">
        <f t="shared" si="12"/>
        <v>0.39683779605738917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1.1518066872578081E-2</v>
      </c>
      <c r="D18" s="14">
        <f t="shared" si="1"/>
        <v>0</v>
      </c>
      <c r="E18" s="14">
        <f t="shared" si="2"/>
        <v>1.1507975523483175E-2</v>
      </c>
      <c r="F18" s="14">
        <f t="shared" si="3"/>
        <v>5.7629605981976038E-4</v>
      </c>
      <c r="G18" s="14">
        <f t="shared" si="4"/>
        <v>0</v>
      </c>
      <c r="H18" s="14">
        <f t="shared" si="5"/>
        <v>3.7097434470239498E-4</v>
      </c>
      <c r="I18" s="14">
        <f t="shared" si="6"/>
        <v>3.9199102169534684E-2</v>
      </c>
      <c r="J18" s="14">
        <f t="shared" si="7"/>
        <v>3.8040378323101087E-2</v>
      </c>
      <c r="K18" s="14">
        <f t="shared" si="8"/>
        <v>3.9158187190790297E-2</v>
      </c>
      <c r="L18" s="14">
        <f t="shared" si="9"/>
        <v>0.13789110000025973</v>
      </c>
      <c r="M18" s="14">
        <f t="shared" si="10"/>
        <v>89.03829267562169</v>
      </c>
      <c r="N18" s="14">
        <f t="shared" si="11"/>
        <v>46.105903622028897</v>
      </c>
      <c r="O18" s="19">
        <f t="shared" si="12"/>
        <v>0.10860097645534075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2.0158994942971749E-2</v>
      </c>
      <c r="D21" s="14">
        <f t="shared" si="1"/>
        <v>0</v>
      </c>
      <c r="E21" s="14">
        <f t="shared" si="2"/>
        <v>2.0141332998686957E-2</v>
      </c>
      <c r="F21" s="14">
        <f t="shared" si="3"/>
        <v>3.3125698775871718E-3</v>
      </c>
      <c r="G21" s="14">
        <f t="shared" si="4"/>
        <v>0</v>
      </c>
      <c r="H21" s="14">
        <f t="shared" si="5"/>
        <v>2.1323734887292688E-3</v>
      </c>
      <c r="I21" s="14">
        <f t="shared" si="6"/>
        <v>3.405401315662096E-2</v>
      </c>
      <c r="J21" s="14">
        <f t="shared" si="7"/>
        <v>0</v>
      </c>
      <c r="K21" s="14">
        <f t="shared" si="8"/>
        <v>3.2851553028823713E-2</v>
      </c>
      <c r="L21" s="14">
        <f t="shared" si="9"/>
        <v>1.9962606294318446</v>
      </c>
      <c r="M21" s="14">
        <f t="shared" si="10"/>
        <v>0</v>
      </c>
      <c r="N21" s="14">
        <f t="shared" si="11"/>
        <v>0.96404781616464685</v>
      </c>
      <c r="O21" s="19">
        <f t="shared" si="12"/>
        <v>2.3297282813559174E-2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6.0213196259538383E-4</v>
      </c>
      <c r="D22" s="14">
        <f t="shared" si="1"/>
        <v>0</v>
      </c>
      <c r="E22" s="14">
        <f t="shared" si="2"/>
        <v>6.0160441540339641E-4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6.9148511451395933E-4</v>
      </c>
      <c r="J22" s="14">
        <f t="shared" si="7"/>
        <v>0</v>
      </c>
      <c r="K22" s="14">
        <f t="shared" si="8"/>
        <v>6.6706851270717082E-4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5.8566350731669272E-4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0.14449185517754837</v>
      </c>
      <c r="D25" s="14">
        <f t="shared" ref="D25:O25" si="13">SUM(D15:D24)</f>
        <v>0.80584019653310579</v>
      </c>
      <c r="E25" s="14">
        <f t="shared" si="13"/>
        <v>0.1450712837448408</v>
      </c>
      <c r="F25" s="14">
        <f t="shared" si="13"/>
        <v>0.15557745734252748</v>
      </c>
      <c r="G25" s="14">
        <f t="shared" si="13"/>
        <v>1.6196711165663711</v>
      </c>
      <c r="H25" s="14">
        <f t="shared" si="13"/>
        <v>0.67720209121268871</v>
      </c>
      <c r="I25" s="14">
        <f t="shared" si="13"/>
        <v>0.72826328693599729</v>
      </c>
      <c r="J25" s="14">
        <f t="shared" si="13"/>
        <v>5.9608480304246321</v>
      </c>
      <c r="K25" s="14">
        <f t="shared" si="13"/>
        <v>0.91302783995438208</v>
      </c>
      <c r="L25" s="14">
        <f t="shared" si="13"/>
        <v>13.067799514470062</v>
      </c>
      <c r="M25" s="14">
        <f t="shared" si="13"/>
        <v>219.09055591094659</v>
      </c>
      <c r="N25" s="14">
        <f t="shared" si="13"/>
        <v>119.59663940728231</v>
      </c>
      <c r="O25" s="14">
        <f t="shared" si="13"/>
        <v>0.52932171883360579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0.526469920413971</v>
      </c>
      <c r="D29" s="14">
        <f>(SUMIFS(MESKENOG2,KAYNAK,A29,SEBEP,B29,SÜRE,"Uzun",BİLDİRİM,"Bildirimli",İL,$B$10,İLÇE,$B$11)/VLOOKUP($B$11,ABONE2,4,FALSE))</f>
        <v>0.38776364598433261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0.52634839538269551</v>
      </c>
      <c r="F29" s="14">
        <f>(SUMIFS(TARIMSALAG2,KAYNAK,A29,SEBEP,B29,SÜRE,"Uzun",BİLDİRİM,"Bildirimli",İL,$B$10,İLÇE,$B$11)/VLOOKUP($B$11,ABONE2,6,FALSE))</f>
        <v>0.27938184660897508</v>
      </c>
      <c r="G29" s="14">
        <f>(SUMIFS(TARIMSALOG2,KAYNAK,A29,SEBEP,B29,SÜRE,"Uzun",BİLDİRİM,"Bildirimli",İL,$B$10,İLÇE,$B$11)/VLOOKUP($B$11,ABONE2,7,FALSE))</f>
        <v>0.70522695863107054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0.43110117087794381</v>
      </c>
      <c r="I29" s="14">
        <f>(SUMIFS(TICARETHANEAG2,KAYNAK,A29,SEBEP,B29,SÜRE,"Uzun",BİLDİRİM,"Bildirimli",İL,$B$10,İLÇE,$B$11)/VLOOKUP($B$11,ABONE2,9,FALSE))</f>
        <v>1.867423618636737</v>
      </c>
      <c r="J29" s="14">
        <f>(SUMIFS(TICARETHANEOG2,KAYNAK,A29,SEBEP,B29,SÜRE,"Uzun",BİLDİRİM,"Bildirimli",İL,$B$10,İLÇE,$B$11)/VLOOKUP($B$11,ABONE2,10,FALSE))</f>
        <v>17.87974466779383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2.4328247514355739</v>
      </c>
      <c r="L29" s="14">
        <f>(SUMIFS(SANAYIAG2,KAYNAK,A29,SEBEP,B29,SÜRE,"Uzun",BİLDİRİM,"Bildirimli",İL,$B$10,İLÇE,$B$11)/VLOOKUP($B$11,ABONE2,12,FALSE))</f>
        <v>31.671354760967589</v>
      </c>
      <c r="M29" s="14">
        <f>(SUMIFS(SANAYIOG2,KAYNAK,A29,SEBEP,B29,SÜRE,"Uzun",BİLDİRİM,"Bildirimli",İL,$B$10,İLÇE,$B$11)/VLOOKUP($B$11,ABONE2,13,FALSE))</f>
        <v>376.42569457892756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209.93457437415665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1.2451946986197608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2.0525717628724588E-3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2.0507734386891875E-3</v>
      </c>
      <c r="F31" s="14">
        <f>(SUMIFS(TARIMSALAG2,KAYNAK,A31,SEBEP,B31,SÜRE,"Uzun",BİLDİRİM,"Bildirimli",İL,$B$10,İLÇE,$B$11)/VLOOKUP($B$11,ABONE2,6,FALSE))</f>
        <v>3.8050027347658736E-3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2.4493632605471277E-3</v>
      </c>
      <c r="I31" s="14">
        <f>(SUMIFS(TICARETHANEAG2,KAYNAK,A31,SEBEP,B31,SÜRE,"Uzun",BİLDİRİM,"Bildirimli",İL,$B$10,İLÇE,$B$11)/VLOOKUP($B$11,ABONE2,9,FALSE))</f>
        <v>1.6660806943132687E-2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1.6072507527322148E-2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4.2646862560276871E-3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0.52852249217684344</v>
      </c>
      <c r="D33" s="14">
        <f t="shared" ref="D33:O33" si="14">SUM(D28:D32)</f>
        <v>0.38776364598433261</v>
      </c>
      <c r="E33" s="14">
        <f t="shared" si="14"/>
        <v>0.52839916882138471</v>
      </c>
      <c r="F33" s="14">
        <f t="shared" si="14"/>
        <v>0.28318684934374094</v>
      </c>
      <c r="G33" s="14">
        <f t="shared" si="14"/>
        <v>0.70522695863107054</v>
      </c>
      <c r="H33" s="14">
        <f t="shared" si="14"/>
        <v>0.43355053413849093</v>
      </c>
      <c r="I33" s="14">
        <f t="shared" si="14"/>
        <v>1.8840844255798697</v>
      </c>
      <c r="J33" s="14">
        <f t="shared" si="14"/>
        <v>17.87974466779383</v>
      </c>
      <c r="K33" s="14">
        <f t="shared" si="14"/>
        <v>2.4488972589628961</v>
      </c>
      <c r="L33" s="14">
        <f t="shared" si="14"/>
        <v>31.671354760967589</v>
      </c>
      <c r="M33" s="14">
        <f t="shared" si="14"/>
        <v>376.42569457892756</v>
      </c>
      <c r="N33" s="14">
        <f t="shared" si="14"/>
        <v>209.93457437415665</v>
      </c>
      <c r="O33" s="14">
        <f t="shared" si="14"/>
        <v>1.2494593848757884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2.2867229015327537E-2</v>
      </c>
      <c r="D17" s="14">
        <f t="shared" si="1"/>
        <v>0.53330871477123165</v>
      </c>
      <c r="E17" s="14">
        <f t="shared" si="2"/>
        <v>2.3802210557639442E-2</v>
      </c>
      <c r="F17" s="14">
        <f t="shared" si="3"/>
        <v>4.226291405905655E-2</v>
      </c>
      <c r="G17" s="14">
        <f t="shared" si="4"/>
        <v>0.68405202848437985</v>
      </c>
      <c r="H17" s="14">
        <f t="shared" si="5"/>
        <v>0.37380074016766052</v>
      </c>
      <c r="I17" s="14">
        <f t="shared" si="6"/>
        <v>5.4995044989241133E-2</v>
      </c>
      <c r="J17" s="14">
        <f t="shared" si="7"/>
        <v>0.52170753481118382</v>
      </c>
      <c r="K17" s="14">
        <f t="shared" si="8"/>
        <v>7.7251565457628582E-2</v>
      </c>
      <c r="L17" s="14">
        <f t="shared" si="9"/>
        <v>0</v>
      </c>
      <c r="M17" s="14">
        <f t="shared" si="10"/>
        <v>36.559579483918533</v>
      </c>
      <c r="N17" s="14">
        <f t="shared" si="11"/>
        <v>30.466316236598775</v>
      </c>
      <c r="O17" s="19">
        <f t="shared" si="12"/>
        <v>9.8485829794031213E-2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3.1197865845889492E-2</v>
      </c>
      <c r="D21" s="14">
        <f t="shared" si="1"/>
        <v>0</v>
      </c>
      <c r="E21" s="14">
        <f t="shared" si="2"/>
        <v>3.1140720356074469E-2</v>
      </c>
      <c r="F21" s="14">
        <f t="shared" si="3"/>
        <v>5.3452627451190957E-3</v>
      </c>
      <c r="G21" s="14">
        <f t="shared" si="4"/>
        <v>0</v>
      </c>
      <c r="H21" s="14">
        <f t="shared" si="5"/>
        <v>2.58398688259074E-3</v>
      </c>
      <c r="I21" s="14">
        <f t="shared" si="6"/>
        <v>4.0984667474541929E-2</v>
      </c>
      <c r="J21" s="14">
        <f t="shared" si="7"/>
        <v>0</v>
      </c>
      <c r="K21" s="14">
        <f t="shared" si="8"/>
        <v>3.9030196337750192E-2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2.9608210831148417E-2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5.4065094861217029E-2</v>
      </c>
      <c r="D25" s="14">
        <f t="shared" ref="D25:O25" si="13">SUM(D15:D24)</f>
        <v>0.53330871477123165</v>
      </c>
      <c r="E25" s="14">
        <f t="shared" si="13"/>
        <v>5.4942930913713911E-2</v>
      </c>
      <c r="F25" s="14">
        <f t="shared" si="13"/>
        <v>4.7608176804175645E-2</v>
      </c>
      <c r="G25" s="14">
        <f t="shared" si="13"/>
        <v>0.68405202848437985</v>
      </c>
      <c r="H25" s="14">
        <f t="shared" si="13"/>
        <v>0.37638472705025128</v>
      </c>
      <c r="I25" s="14">
        <f t="shared" si="13"/>
        <v>9.5979712463783062E-2</v>
      </c>
      <c r="J25" s="14">
        <f t="shared" si="13"/>
        <v>0.52170753481118382</v>
      </c>
      <c r="K25" s="14">
        <f t="shared" si="13"/>
        <v>0.11628176179537877</v>
      </c>
      <c r="L25" s="14">
        <f t="shared" si="13"/>
        <v>0</v>
      </c>
      <c r="M25" s="14">
        <f t="shared" si="13"/>
        <v>36.559579483918533</v>
      </c>
      <c r="N25" s="14">
        <f t="shared" si="13"/>
        <v>30.466316236598775</v>
      </c>
      <c r="O25" s="14">
        <f t="shared" si="13"/>
        <v>0.12809404062517962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6.0896478500219647E-2</v>
      </c>
      <c r="D29" s="14">
        <f>(SUMIFS(MESKENOG2,KAYNAK,A29,SEBEP,B29,SÜRE,"Uzun",BİLDİRİM,"Bildirimli",İL,$B$10,İLÇE,$B$11)/VLOOKUP($B$11,ABONE2,4,FALSE))</f>
        <v>1.1175338634189207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6.2831933355251043E-2</v>
      </c>
      <c r="F29" s="14">
        <f>(SUMIFS(TARIMSALAG2,KAYNAK,A29,SEBEP,B29,SÜRE,"Uzun",BİLDİRİM,"Bildirimli",İL,$B$10,İLÇE,$B$11)/VLOOKUP($B$11,ABONE2,6,FALSE))</f>
        <v>9.6456446787265782E-2</v>
      </c>
      <c r="G29" s="14">
        <f>(SUMIFS(TARIMSALOG2,KAYNAK,A29,SEBEP,B29,SÜRE,"Uzun",BİLDİRİM,"Bildirimli",İL,$B$10,İLÇE,$B$11)/VLOOKUP($B$11,ABONE2,7,FALSE))</f>
        <v>1.3966967615838677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0.76813946181071768</v>
      </c>
      <c r="I29" s="14">
        <f>(SUMIFS(TICARETHANEAG2,KAYNAK,A29,SEBEP,B29,SÜRE,"Uzun",BİLDİRİM,"Bildirimli",İL,$B$10,İLÇE,$B$11)/VLOOKUP($B$11,ABONE2,9,FALSE))</f>
        <v>0.15141983175134996</v>
      </c>
      <c r="J29" s="14">
        <f>(SUMIFS(TICARETHANEOG2,KAYNAK,A29,SEBEP,B29,SÜRE,"Uzun",BİLDİRİM,"Bildirimli",İL,$B$10,İLÇE,$B$11)/VLOOKUP($B$11,ABONE2,10,FALSE))</f>
        <v>1.3960074875799351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0.21077155522294433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103.18743719753147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85.989530997942893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0.24479584748690583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6.0896478500219647E-2</v>
      </c>
      <c r="D33" s="14">
        <f t="shared" ref="D33:O33" si="14">SUM(D28:D32)</f>
        <v>1.1175338634189207</v>
      </c>
      <c r="E33" s="14">
        <f t="shared" si="14"/>
        <v>6.2831933355251043E-2</v>
      </c>
      <c r="F33" s="14">
        <f t="shared" si="14"/>
        <v>9.6456446787265782E-2</v>
      </c>
      <c r="G33" s="14">
        <f t="shared" si="14"/>
        <v>1.3966967615838677</v>
      </c>
      <c r="H33" s="14">
        <f t="shared" si="14"/>
        <v>0.76813946181071768</v>
      </c>
      <c r="I33" s="14">
        <f t="shared" si="14"/>
        <v>0.15141983175134996</v>
      </c>
      <c r="J33" s="14">
        <f t="shared" si="14"/>
        <v>1.3960074875799351</v>
      </c>
      <c r="K33" s="14">
        <f t="shared" si="14"/>
        <v>0.21077155522294433</v>
      </c>
      <c r="L33" s="14">
        <f t="shared" si="14"/>
        <v>0</v>
      </c>
      <c r="M33" s="14">
        <f t="shared" si="14"/>
        <v>103.18743719753147</v>
      </c>
      <c r="N33" s="14">
        <f t="shared" si="14"/>
        <v>85.989530997942893</v>
      </c>
      <c r="O33" s="14">
        <f t="shared" si="14"/>
        <v>0.24479584748690583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5.8241979701601195E-3</v>
      </c>
      <c r="D17" s="14">
        <f t="shared" si="1"/>
        <v>0</v>
      </c>
      <c r="E17" s="14">
        <f t="shared" si="2"/>
        <v>5.8153519829636435E-3</v>
      </c>
      <c r="F17" s="14">
        <f t="shared" si="3"/>
        <v>5.8192369306319443E-4</v>
      </c>
      <c r="G17" s="14">
        <f t="shared" si="4"/>
        <v>0</v>
      </c>
      <c r="H17" s="14">
        <f t="shared" si="5"/>
        <v>4.1275982880063794E-4</v>
      </c>
      <c r="I17" s="14">
        <f t="shared" si="6"/>
        <v>0</v>
      </c>
      <c r="J17" s="14">
        <f t="shared" si="7"/>
        <v>8.4269504384538049E-2</v>
      </c>
      <c r="K17" s="14">
        <f t="shared" si="8"/>
        <v>3.1916366962989363E-3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4.444069302905345E-3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2.3158953673696617E-3</v>
      </c>
      <c r="D21" s="14">
        <f t="shared" si="1"/>
        <v>0</v>
      </c>
      <c r="E21" s="14">
        <f t="shared" si="2"/>
        <v>2.312377907820194E-3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7.2381630798755566E-4</v>
      </c>
      <c r="J21" s="14">
        <f t="shared" si="7"/>
        <v>0</v>
      </c>
      <c r="K21" s="14">
        <f t="shared" si="8"/>
        <v>6.9640237329285284E-4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1.6445288745019152E-3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8.1400933375297812E-3</v>
      </c>
      <c r="D25" s="14">
        <f t="shared" ref="D25:O25" si="13">SUM(D15:D24)</f>
        <v>0</v>
      </c>
      <c r="E25" s="14">
        <f t="shared" si="13"/>
        <v>8.1277298907838375E-3</v>
      </c>
      <c r="F25" s="14">
        <f t="shared" si="13"/>
        <v>5.8192369306319443E-4</v>
      </c>
      <c r="G25" s="14">
        <f t="shared" si="13"/>
        <v>0</v>
      </c>
      <c r="H25" s="14">
        <f t="shared" si="13"/>
        <v>4.1275982880063794E-4</v>
      </c>
      <c r="I25" s="14">
        <f t="shared" si="13"/>
        <v>7.2381630798755566E-4</v>
      </c>
      <c r="J25" s="14">
        <f t="shared" si="13"/>
        <v>8.4269504384538049E-2</v>
      </c>
      <c r="K25" s="14">
        <f t="shared" si="13"/>
        <v>3.8880390695917892E-3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6.0885981774072605E-3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0.59858130780830487</v>
      </c>
      <c r="D29" s="14">
        <f>(SUMIFS(MESKENOG2,KAYNAK,A29,SEBEP,B29,SÜRE,"Uzun",BİLDİRİM,"Bildirimli",İL,$B$10,İLÇE,$B$11)/VLOOKUP($B$11,ABONE2,4,FALSE))</f>
        <v>2.4069033590309621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0.60132784798330896</v>
      </c>
      <c r="F29" s="14">
        <f>(SUMIFS(TARIMSALAG2,KAYNAK,A29,SEBEP,B29,SÜRE,"Uzun",BİLDİRİM,"Bildirimli",İL,$B$10,İLÇE,$B$11)/VLOOKUP($B$11,ABONE2,6,FALSE))</f>
        <v>5.8959129127767657E-2</v>
      </c>
      <c r="G29" s="14">
        <f>(SUMIFS(TARIMSALOG2,KAYNAK,A29,SEBEP,B29,SÜRE,"Uzun",BİLDİRİM,"Bildirimli",İL,$B$10,İLÇE,$B$11)/VLOOKUP($B$11,ABONE2,7,FALSE))</f>
        <v>0.28544874291214051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0.12479913313485279</v>
      </c>
      <c r="I29" s="14">
        <f>(SUMIFS(TICARETHANEAG2,KAYNAK,A29,SEBEP,B29,SÜRE,"Uzun",BİLDİRİM,"Bildirimli",İL,$B$10,İLÇE,$B$11)/VLOOKUP($B$11,ABONE2,9,FALSE))</f>
        <v>1.1132697509263456</v>
      </c>
      <c r="J29" s="14">
        <f>(SUMIFS(TICARETHANEOG2,KAYNAK,A29,SEBEP,B29,SÜRE,"Uzun",BİLDİRİM,"Bildirimli",İL,$B$10,İLÇE,$B$11)/VLOOKUP($B$11,ABONE2,10,FALSE))</f>
        <v>20.861044466097304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1.8612001310977562</v>
      </c>
      <c r="L29" s="14">
        <f>(SUMIFS(SANAYIAG2,KAYNAK,A29,SEBEP,B29,SÜRE,"Uzun",BİLDİRİM,"Bildirimli",İL,$B$10,İLÇE,$B$11)/VLOOKUP($B$11,ABONE2,12,FALSE))</f>
        <v>49.837021752229909</v>
      </c>
      <c r="M29" s="14">
        <f>(SUMIFS(SANAYIOG2,KAYNAK,A29,SEBEP,B29,SÜRE,"Uzun",BİLDİRİM,"Bildirimli",İL,$B$10,İLÇE,$B$11)/VLOOKUP($B$11,ABONE2,13,FALSE))</f>
        <v>567.62166954425834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412.28627520664986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1.1399301001695887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0.59858130780830487</v>
      </c>
      <c r="D33" s="14">
        <f t="shared" ref="D33:O33" si="14">SUM(D28:D32)</f>
        <v>2.4069033590309621</v>
      </c>
      <c r="E33" s="14">
        <f t="shared" si="14"/>
        <v>0.60132784798330896</v>
      </c>
      <c r="F33" s="14">
        <f t="shared" si="14"/>
        <v>5.8959129127767657E-2</v>
      </c>
      <c r="G33" s="14">
        <f t="shared" si="14"/>
        <v>0.28544874291214051</v>
      </c>
      <c r="H33" s="14">
        <f t="shared" si="14"/>
        <v>0.12479913313485279</v>
      </c>
      <c r="I33" s="14">
        <f t="shared" si="14"/>
        <v>1.1132697509263456</v>
      </c>
      <c r="J33" s="14">
        <f t="shared" si="14"/>
        <v>20.861044466097304</v>
      </c>
      <c r="K33" s="14">
        <f t="shared" si="14"/>
        <v>1.8612001310977562</v>
      </c>
      <c r="L33" s="14">
        <f t="shared" si="14"/>
        <v>49.837021752229909</v>
      </c>
      <c r="M33" s="14">
        <f t="shared" si="14"/>
        <v>567.62166954425834</v>
      </c>
      <c r="N33" s="14">
        <f t="shared" si="14"/>
        <v>412.28627520664986</v>
      </c>
      <c r="O33" s="14">
        <f t="shared" si="14"/>
        <v>1.1399301001695887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8.5133857428718526E-2</v>
      </c>
      <c r="D17" s="14">
        <f t="shared" si="1"/>
        <v>7.8855057494074803</v>
      </c>
      <c r="E17" s="14">
        <f t="shared" si="2"/>
        <v>8.7177176850323959E-2</v>
      </c>
      <c r="F17" s="14">
        <f t="shared" si="3"/>
        <v>7.143516871087166E-2</v>
      </c>
      <c r="G17" s="14">
        <f t="shared" si="4"/>
        <v>2.2222101929551159</v>
      </c>
      <c r="H17" s="14">
        <f t="shared" si="5"/>
        <v>0.29842989422477606</v>
      </c>
      <c r="I17" s="14">
        <f t="shared" si="6"/>
        <v>0.3398676861037116</v>
      </c>
      <c r="J17" s="14">
        <f t="shared" si="7"/>
        <v>2.0297260483639192</v>
      </c>
      <c r="K17" s="14">
        <f t="shared" si="8"/>
        <v>0.42690812938595851</v>
      </c>
      <c r="L17" s="14">
        <f t="shared" si="9"/>
        <v>0.66068354620033798</v>
      </c>
      <c r="M17" s="14">
        <f t="shared" si="10"/>
        <v>7.1157097562767939</v>
      </c>
      <c r="N17" s="14">
        <f t="shared" si="11"/>
        <v>3.4271233505188192</v>
      </c>
      <c r="O17" s="19">
        <f t="shared" si="12"/>
        <v>0.17157524716804809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5.9907270837664586E-3</v>
      </c>
      <c r="D18" s="14">
        <f t="shared" si="1"/>
        <v>0</v>
      </c>
      <c r="E18" s="14">
        <f t="shared" si="2"/>
        <v>5.9891578035873453E-3</v>
      </c>
      <c r="F18" s="14">
        <f t="shared" si="3"/>
        <v>1.6148934386687758E-3</v>
      </c>
      <c r="G18" s="14">
        <f t="shared" si="4"/>
        <v>0</v>
      </c>
      <c r="H18" s="14">
        <f t="shared" si="5"/>
        <v>1.4444561364346043E-3</v>
      </c>
      <c r="I18" s="14">
        <f t="shared" si="6"/>
        <v>3.3877314400054554E-3</v>
      </c>
      <c r="J18" s="14">
        <f t="shared" si="7"/>
        <v>0</v>
      </c>
      <c r="K18" s="14">
        <f t="shared" si="8"/>
        <v>3.2132377351810539E-3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4.9300446042235269E-3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7.1229534409647521E-4</v>
      </c>
      <c r="D21" s="14">
        <f t="shared" si="1"/>
        <v>0</v>
      </c>
      <c r="E21" s="14">
        <f t="shared" si="2"/>
        <v>7.1210875723489136E-4</v>
      </c>
      <c r="F21" s="14">
        <f t="shared" si="3"/>
        <v>1.6820825217426793E-3</v>
      </c>
      <c r="G21" s="14">
        <f t="shared" si="4"/>
        <v>0</v>
      </c>
      <c r="H21" s="14">
        <f t="shared" si="5"/>
        <v>1.5045540234057211E-3</v>
      </c>
      <c r="I21" s="14">
        <f t="shared" si="6"/>
        <v>6.2736790074500873E-3</v>
      </c>
      <c r="J21" s="14">
        <f t="shared" si="7"/>
        <v>0</v>
      </c>
      <c r="K21" s="14">
        <f t="shared" si="8"/>
        <v>5.950537249528663E-3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1.5981323382189365E-3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9.1836879856581455E-2</v>
      </c>
      <c r="D25" s="14">
        <f t="shared" ref="D25:O25" si="13">SUM(D15:D24)</f>
        <v>7.8855057494074803</v>
      </c>
      <c r="E25" s="14">
        <f t="shared" si="13"/>
        <v>9.3878443411146192E-2</v>
      </c>
      <c r="F25" s="14">
        <f t="shared" si="13"/>
        <v>7.4732144671283113E-2</v>
      </c>
      <c r="G25" s="14">
        <f t="shared" si="13"/>
        <v>2.2222101929551159</v>
      </c>
      <c r="H25" s="14">
        <f t="shared" si="13"/>
        <v>0.3013789043846164</v>
      </c>
      <c r="I25" s="14">
        <f t="shared" si="13"/>
        <v>0.34952909655116715</v>
      </c>
      <c r="J25" s="14">
        <f t="shared" si="13"/>
        <v>2.0297260483639192</v>
      </c>
      <c r="K25" s="14">
        <f t="shared" si="13"/>
        <v>0.43607190437066823</v>
      </c>
      <c r="L25" s="14">
        <f t="shared" si="13"/>
        <v>0.66068354620033798</v>
      </c>
      <c r="M25" s="14">
        <f t="shared" si="13"/>
        <v>7.1157097562767939</v>
      </c>
      <c r="N25" s="14">
        <f t="shared" si="13"/>
        <v>3.4271233505188192</v>
      </c>
      <c r="O25" s="14">
        <f t="shared" si="13"/>
        <v>0.17810342411049054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5.3721490945665661E-2</v>
      </c>
      <c r="D29" s="14">
        <f>(SUMIFS(MESKENOG2,KAYNAK,A29,SEBEP,B29,SÜRE,"Uzun",BİLDİRİM,"Bildirimli",İL,$B$10,İLÇE,$B$11)/VLOOKUP($B$11,ABONE2,4,FALSE))</f>
        <v>0.35359811006741665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5.380004408754431E-2</v>
      </c>
      <c r="F29" s="14">
        <f>(SUMIFS(TARIMSALAG2,KAYNAK,A29,SEBEP,B29,SÜRE,"Uzun",BİLDİRİM,"Bildirimli",İL,$B$10,İLÇE,$B$11)/VLOOKUP($B$11,ABONE2,6,FALSE))</f>
        <v>1.1571260639324798E-2</v>
      </c>
      <c r="G29" s="14">
        <f>(SUMIFS(TARIMSALOG2,KAYNAK,A29,SEBEP,B29,SÜRE,"Uzun",BİLDİRİM,"Bildirimli",İL,$B$10,İLÇE,$B$11)/VLOOKUP($B$11,ABONE2,7,FALSE))</f>
        <v>2.9355479446716088E-2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1.3448223046437335E-2</v>
      </c>
      <c r="I29" s="14">
        <f>(SUMIFS(TICARETHANEAG2,KAYNAK,A29,SEBEP,B29,SÜRE,"Uzun",BİLDİRİM,"Bildirimli",İL,$B$10,İLÇE,$B$11)/VLOOKUP($B$11,ABONE2,9,FALSE))</f>
        <v>0.16880091376571535</v>
      </c>
      <c r="J29" s="14">
        <f>(SUMIFS(TICARETHANEOG2,KAYNAK,A29,SEBEP,B29,SÜRE,"Uzun",BİLDİRİM,"Bildirimli",İL,$B$10,İLÇE,$B$11)/VLOOKUP($B$11,ABONE2,10,FALSE))</f>
        <v>9.2531843799436922E-2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0.16487248176996483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4.6111603179523204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1.9762115648367087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6.7053527529264453E-2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5.3721490945665661E-2</v>
      </c>
      <c r="D33" s="14">
        <f t="shared" ref="D33:O33" si="14">SUM(D28:D32)</f>
        <v>0.35359811006741665</v>
      </c>
      <c r="E33" s="14">
        <f t="shared" si="14"/>
        <v>5.380004408754431E-2</v>
      </c>
      <c r="F33" s="14">
        <f t="shared" si="14"/>
        <v>1.1571260639324798E-2</v>
      </c>
      <c r="G33" s="14">
        <f t="shared" si="14"/>
        <v>2.9355479446716088E-2</v>
      </c>
      <c r="H33" s="14">
        <f t="shared" si="14"/>
        <v>1.3448223046437335E-2</v>
      </c>
      <c r="I33" s="14">
        <f t="shared" si="14"/>
        <v>0.16880091376571535</v>
      </c>
      <c r="J33" s="14">
        <f t="shared" si="14"/>
        <v>9.2531843799436922E-2</v>
      </c>
      <c r="K33" s="14">
        <f t="shared" si="14"/>
        <v>0.16487248176996483</v>
      </c>
      <c r="L33" s="14">
        <f t="shared" si="14"/>
        <v>0</v>
      </c>
      <c r="M33" s="14">
        <f t="shared" si="14"/>
        <v>4.6111603179523204</v>
      </c>
      <c r="N33" s="14">
        <f t="shared" si="14"/>
        <v>1.9762115648367087</v>
      </c>
      <c r="O33" s="14">
        <f t="shared" si="14"/>
        <v>6.7053527529264453E-2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9.1200477874911978E-2</v>
      </c>
      <c r="D17" s="14">
        <f t="shared" si="1"/>
        <v>1.5695564316230697</v>
      </c>
      <c r="E17" s="14">
        <f t="shared" si="2"/>
        <v>9.1419718526506211E-2</v>
      </c>
      <c r="F17" s="14">
        <f t="shared" si="3"/>
        <v>19.450074621867188</v>
      </c>
      <c r="G17" s="14">
        <f t="shared" si="4"/>
        <v>0</v>
      </c>
      <c r="H17" s="14">
        <f t="shared" si="5"/>
        <v>14.587555966400391</v>
      </c>
      <c r="I17" s="14">
        <f t="shared" si="6"/>
        <v>0.24854844160182238</v>
      </c>
      <c r="J17" s="14">
        <f t="shared" si="7"/>
        <v>3.7297387183690285</v>
      </c>
      <c r="K17" s="14">
        <f t="shared" si="8"/>
        <v>0.27611787629085904</v>
      </c>
      <c r="L17" s="14">
        <f t="shared" si="9"/>
        <v>12.622567967540661</v>
      </c>
      <c r="M17" s="14">
        <f t="shared" si="10"/>
        <v>6.511158632149308</v>
      </c>
      <c r="N17" s="14">
        <f t="shared" si="11"/>
        <v>10.902319413874945</v>
      </c>
      <c r="O17" s="19">
        <f t="shared" si="12"/>
        <v>0.15825830569126445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4.4346689924727345E-2</v>
      </c>
      <c r="D21" s="14">
        <f t="shared" si="1"/>
        <v>0</v>
      </c>
      <c r="E21" s="14">
        <f t="shared" si="2"/>
        <v>4.4340113296703156E-2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0.10574851109879976</v>
      </c>
      <c r="J21" s="14">
        <f t="shared" si="7"/>
        <v>0</v>
      </c>
      <c r="K21" s="14">
        <f t="shared" si="8"/>
        <v>0.10491103126046451</v>
      </c>
      <c r="L21" s="14">
        <f t="shared" si="9"/>
        <v>5.4084242396784399</v>
      </c>
      <c r="M21" s="14">
        <f t="shared" si="10"/>
        <v>0</v>
      </c>
      <c r="N21" s="14">
        <f t="shared" si="11"/>
        <v>3.8860529722133976</v>
      </c>
      <c r="O21" s="19">
        <f t="shared" si="12"/>
        <v>6.6419610200109683E-2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1.2727102097464155E-2</v>
      </c>
      <c r="D22" s="14">
        <f t="shared" si="1"/>
        <v>0</v>
      </c>
      <c r="E22" s="14">
        <f t="shared" si="2"/>
        <v>1.2725214664231529E-2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1.517894460607592E-2</v>
      </c>
      <c r="J22" s="14">
        <f t="shared" si="7"/>
        <v>0</v>
      </c>
      <c r="K22" s="14">
        <f t="shared" si="8"/>
        <v>1.5058734307673521E-2</v>
      </c>
      <c r="L22" s="14">
        <f t="shared" si="9"/>
        <v>2.6301084438148405E-2</v>
      </c>
      <c r="M22" s="14">
        <f t="shared" si="10"/>
        <v>0</v>
      </c>
      <c r="N22" s="14">
        <f t="shared" si="11"/>
        <v>1.8897816225928853E-2</v>
      </c>
      <c r="O22" s="19">
        <f t="shared" si="12"/>
        <v>1.3428209707003085E-2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0.14827426989710349</v>
      </c>
      <c r="D25" s="14">
        <f t="shared" ref="D25:O25" si="13">SUM(D15:D24)</f>
        <v>1.5695564316230697</v>
      </c>
      <c r="E25" s="14">
        <f t="shared" si="13"/>
        <v>0.14848504648744087</v>
      </c>
      <c r="F25" s="14">
        <f t="shared" si="13"/>
        <v>19.450074621867188</v>
      </c>
      <c r="G25" s="14">
        <f t="shared" si="13"/>
        <v>0</v>
      </c>
      <c r="H25" s="14">
        <f t="shared" si="13"/>
        <v>14.587555966400391</v>
      </c>
      <c r="I25" s="14">
        <f t="shared" si="13"/>
        <v>0.36947589730669805</v>
      </c>
      <c r="J25" s="14">
        <f t="shared" si="13"/>
        <v>3.7297387183690285</v>
      </c>
      <c r="K25" s="14">
        <f t="shared" si="13"/>
        <v>0.39608764185899709</v>
      </c>
      <c r="L25" s="14">
        <f t="shared" si="13"/>
        <v>18.057293291657249</v>
      </c>
      <c r="M25" s="14">
        <f t="shared" si="13"/>
        <v>6.511158632149308</v>
      </c>
      <c r="N25" s="14">
        <f t="shared" si="13"/>
        <v>14.807270202314271</v>
      </c>
      <c r="O25" s="14">
        <f t="shared" si="13"/>
        <v>0.23810612559837724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1.3112653265827112E-2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1.3110708655235299E-2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6.7372326898572102E-2</v>
      </c>
      <c r="J28" s="14">
        <f>(SUMIFS(TICARETHANEOG2,KAYNAK,A28,SEBEP,B28,SÜRE,"Uzun",BİLDİRİM,"Bildirimli",İL,$B$10,İLÇE,$B$11)/VLOOKUP($B$11,ABONE2,10,FALSE))</f>
        <v>2.5521995778864794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8.7051022161752839E-2</v>
      </c>
      <c r="L28" s="14">
        <f>(SUMIFS(SANAYIAG2,KAYNAK,A28,SEBEP,B28,SÜRE,"Uzun",BİLDİRİM,"Bildirimli",İL,$B$10,İLÇE,$B$11)/VLOOKUP($B$11,ABONE2,12,FALSE))</f>
        <v>0.62639836548260008</v>
      </c>
      <c r="M28" s="14">
        <f>(SUMIFS(SANAYIOG2,KAYNAK,A28,SEBEP,B28,SÜRE,"Uzun",BİLDİRİM,"Bildirimli",İL,$B$10,İLÇE,$B$11)/VLOOKUP($B$11,ABONE2,13,FALSE))</f>
        <v>0.89248568320068133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0.70129701787731924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3.5909488654553935E-2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0.24748330398248722</v>
      </c>
      <c r="D29" s="14">
        <f>(SUMIFS(MESKENOG2,KAYNAK,A29,SEBEP,B29,SÜRE,"Uzun",BİLDİRİM,"Bildirimli",İL,$B$10,İLÇE,$B$11)/VLOOKUP($B$11,ABONE2,4,FALSE))</f>
        <v>13.211439203062721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0.2494058627081765</v>
      </c>
      <c r="F29" s="14">
        <f>(SUMIFS(TARIMSALAG2,KAYNAK,A29,SEBEP,B29,SÜRE,"Uzun",BİLDİRİM,"Bildirimli",İL,$B$10,İLÇE,$B$11)/VLOOKUP($B$11,ABONE2,6,FALSE))</f>
        <v>0.91844774161579223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0.68883580621184415</v>
      </c>
      <c r="I29" s="14">
        <f>(SUMIFS(TICARETHANEAG2,KAYNAK,A29,SEBEP,B29,SÜRE,"Uzun",BİLDİRİM,"Bildirimli",İL,$B$10,İLÇE,$B$11)/VLOOKUP($B$11,ABONE2,9,FALSE))</f>
        <v>0.9210693550665574</v>
      </c>
      <c r="J29" s="14">
        <f>(SUMIFS(TICARETHANEOG2,KAYNAK,A29,SEBEP,B29,SÜRE,"Uzun",BİLDİRİM,"Bildirimli",İL,$B$10,İLÇE,$B$11)/VLOOKUP($B$11,ABONE2,10,FALSE))</f>
        <v>30.83543985137527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1.15797748650817</v>
      </c>
      <c r="L29" s="14">
        <f>(SUMIFS(SANAYIAG2,KAYNAK,A29,SEBEP,B29,SÜRE,"Uzun",BİLDİRİM,"Bildirimli",İL,$B$10,İLÇE,$B$11)/VLOOKUP($B$11,ABONE2,12,FALSE))</f>
        <v>15.657208766222906</v>
      </c>
      <c r="M29" s="14">
        <f>(SUMIFS(SANAYIOG2,KAYNAK,A29,SEBEP,B29,SÜRE,"Uzun",BİLDİRİM,"Bildirimli",İL,$B$10,İLÇE,$B$11)/VLOOKUP($B$11,ABONE2,13,FALSE))</f>
        <v>26.834619195360737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18.803442812943185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0.54005976807602207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2.6114037089045279E-3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2.6110164369154889E-3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2.4368667418041326E-3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2.4175678718364605E-3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2.5504453367134112E-3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0.26320736095721881</v>
      </c>
      <c r="D33" s="14">
        <f t="shared" ref="D33:O33" si="14">SUM(D28:D32)</f>
        <v>13.211439203062721</v>
      </c>
      <c r="E33" s="14">
        <f t="shared" si="14"/>
        <v>0.26512758780032725</v>
      </c>
      <c r="F33" s="14">
        <f t="shared" si="14"/>
        <v>0.91844774161579223</v>
      </c>
      <c r="G33" s="14">
        <f t="shared" si="14"/>
        <v>0</v>
      </c>
      <c r="H33" s="14">
        <f t="shared" si="14"/>
        <v>0.68883580621184415</v>
      </c>
      <c r="I33" s="14">
        <f t="shared" si="14"/>
        <v>0.99087854870693359</v>
      </c>
      <c r="J33" s="14">
        <f t="shared" si="14"/>
        <v>33.387639429261746</v>
      </c>
      <c r="K33" s="14">
        <f t="shared" si="14"/>
        <v>1.2474460765417594</v>
      </c>
      <c r="L33" s="14">
        <f t="shared" si="14"/>
        <v>16.283607131705505</v>
      </c>
      <c r="M33" s="14">
        <f t="shared" si="14"/>
        <v>27.72710487856142</v>
      </c>
      <c r="N33" s="14">
        <f t="shared" si="14"/>
        <v>19.504739830820505</v>
      </c>
      <c r="O33" s="14">
        <f t="shared" si="14"/>
        <v>0.57851970206728942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0.35819085168851172</v>
      </c>
      <c r="D17" s="14">
        <f t="shared" si="1"/>
        <v>1.7577910511715467</v>
      </c>
      <c r="E17" s="14">
        <f t="shared" si="2"/>
        <v>0.35916250913866982</v>
      </c>
      <c r="F17" s="14">
        <f t="shared" si="3"/>
        <v>0.43422174251041912</v>
      </c>
      <c r="G17" s="14">
        <f t="shared" si="4"/>
        <v>1.0568297226182783</v>
      </c>
      <c r="H17" s="14">
        <f t="shared" si="5"/>
        <v>0.73849388585837372</v>
      </c>
      <c r="I17" s="14">
        <f t="shared" si="6"/>
        <v>0.95352787702706698</v>
      </c>
      <c r="J17" s="14">
        <f t="shared" si="7"/>
        <v>68.868421659508911</v>
      </c>
      <c r="K17" s="14">
        <f t="shared" si="8"/>
        <v>2.7770728635789825</v>
      </c>
      <c r="L17" s="14">
        <f t="shared" si="9"/>
        <v>396.31809633761657</v>
      </c>
      <c r="M17" s="14">
        <f t="shared" si="10"/>
        <v>897.33375927476459</v>
      </c>
      <c r="N17" s="14">
        <f t="shared" si="11"/>
        <v>700.98978325885514</v>
      </c>
      <c r="O17" s="19">
        <f t="shared" si="12"/>
        <v>1.3298964263945867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6.3177830144320766E-3</v>
      </c>
      <c r="D18" s="14">
        <f t="shared" si="1"/>
        <v>0</v>
      </c>
      <c r="E18" s="14">
        <f t="shared" si="2"/>
        <v>6.3133969612315108E-3</v>
      </c>
      <c r="F18" s="14">
        <f t="shared" si="3"/>
        <v>2.3418310358134327E-4</v>
      </c>
      <c r="G18" s="14">
        <f t="shared" si="4"/>
        <v>0</v>
      </c>
      <c r="H18" s="14">
        <f t="shared" si="5"/>
        <v>1.1973645795655181E-4</v>
      </c>
      <c r="I18" s="14">
        <f t="shared" si="6"/>
        <v>2.7163431994143044E-2</v>
      </c>
      <c r="J18" s="14">
        <f t="shared" si="7"/>
        <v>0.98235673627126252</v>
      </c>
      <c r="K18" s="14">
        <f t="shared" si="8"/>
        <v>5.2810795395479823E-2</v>
      </c>
      <c r="L18" s="14">
        <f t="shared" si="9"/>
        <v>1.6875120875336802</v>
      </c>
      <c r="M18" s="14">
        <f t="shared" si="10"/>
        <v>0</v>
      </c>
      <c r="N18" s="14">
        <f t="shared" si="11"/>
        <v>0.66132230457400976</v>
      </c>
      <c r="O18" s="19">
        <f t="shared" si="12"/>
        <v>1.2898808004580299E-2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3.3936764049117933E-2</v>
      </c>
      <c r="D21" s="14">
        <f t="shared" si="1"/>
        <v>0</v>
      </c>
      <c r="E21" s="14">
        <f t="shared" si="2"/>
        <v>3.3913203814105987E-2</v>
      </c>
      <c r="F21" s="14">
        <f t="shared" si="3"/>
        <v>1.8648268912214598E-2</v>
      </c>
      <c r="G21" s="14">
        <f t="shared" si="4"/>
        <v>0</v>
      </c>
      <c r="H21" s="14">
        <f t="shared" si="5"/>
        <v>9.5347513651610101E-3</v>
      </c>
      <c r="I21" s="14">
        <f t="shared" si="6"/>
        <v>0.15840820886592052</v>
      </c>
      <c r="J21" s="14">
        <f t="shared" si="7"/>
        <v>0</v>
      </c>
      <c r="K21" s="14">
        <f t="shared" si="8"/>
        <v>0.15415487827791585</v>
      </c>
      <c r="L21" s="14">
        <f t="shared" si="9"/>
        <v>0.39336686380373626</v>
      </c>
      <c r="M21" s="14">
        <f t="shared" si="10"/>
        <v>0</v>
      </c>
      <c r="N21" s="14">
        <f t="shared" si="11"/>
        <v>0.15415728446362637</v>
      </c>
      <c r="O21" s="19">
        <f t="shared" si="12"/>
        <v>4.9154676117174931E-2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2.2345649804871487E-4</v>
      </c>
      <c r="D22" s="14">
        <f t="shared" si="1"/>
        <v>0</v>
      </c>
      <c r="E22" s="14">
        <f t="shared" si="2"/>
        <v>2.2330136576794249E-4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8.0051422144605151E-3</v>
      </c>
      <c r="J22" s="14">
        <f t="shared" si="7"/>
        <v>0</v>
      </c>
      <c r="K22" s="14">
        <f t="shared" si="8"/>
        <v>7.7902005994656028E-3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1.2351277204729644E-3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0.39866885525011048</v>
      </c>
      <c r="D25" s="14">
        <f t="shared" ref="D25:O25" si="13">SUM(D15:D24)</f>
        <v>1.7577910511715467</v>
      </c>
      <c r="E25" s="14">
        <f t="shared" si="13"/>
        <v>0.39961241127977526</v>
      </c>
      <c r="F25" s="14">
        <f t="shared" si="13"/>
        <v>0.45310419452621509</v>
      </c>
      <c r="G25" s="14">
        <f t="shared" si="13"/>
        <v>1.0568297226182783</v>
      </c>
      <c r="H25" s="14">
        <f t="shared" si="13"/>
        <v>0.74814837368149134</v>
      </c>
      <c r="I25" s="14">
        <f t="shared" si="13"/>
        <v>1.1471046601015911</v>
      </c>
      <c r="J25" s="14">
        <f t="shared" si="13"/>
        <v>69.850778395780168</v>
      </c>
      <c r="K25" s="14">
        <f t="shared" si="13"/>
        <v>2.9918287378518436</v>
      </c>
      <c r="L25" s="14">
        <f t="shared" si="13"/>
        <v>398.39897528895398</v>
      </c>
      <c r="M25" s="14">
        <f t="shared" si="13"/>
        <v>897.33375927476459</v>
      </c>
      <c r="N25" s="14">
        <f t="shared" si="13"/>
        <v>701.80526284789278</v>
      </c>
      <c r="O25" s="14">
        <f t="shared" si="13"/>
        <v>1.3931850382368147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1.5008727273388569</v>
      </c>
      <c r="D29" s="14">
        <f>(SUMIFS(MESKENOG2,KAYNAK,A29,SEBEP,B29,SÜRE,"Uzun",BİLDİRİM,"Bildirimli",İL,$B$10,İLÇE,$B$11)/VLOOKUP($B$11,ABONE2,4,FALSE))</f>
        <v>1.6989610983289687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1.5010102480690863</v>
      </c>
      <c r="F29" s="14">
        <f>(SUMIFS(TARIMSALAG2,KAYNAK,A29,SEBEP,B29,SÜRE,"Uzun",BİLDİRİM,"Bildirimli",İL,$B$10,İLÇE,$B$11)/VLOOKUP($B$11,ABONE2,6,FALSE))</f>
        <v>0.78243534972321471</v>
      </c>
      <c r="G29" s="14">
        <f>(SUMIFS(TARIMSALOG2,KAYNAK,A29,SEBEP,B29,SÜRE,"Uzun",BİLDİRİM,"Bildirimli",İL,$B$10,İLÇE,$B$11)/VLOOKUP($B$11,ABONE2,7,FALSE))</f>
        <v>0.63650292306297418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0.71111732351322743</v>
      </c>
      <c r="I29" s="14">
        <f>(SUMIFS(TICARETHANEAG2,KAYNAK,A29,SEBEP,B29,SÜRE,"Uzun",BİLDİRİM,"Bildirimli",İL,$B$10,İLÇE,$B$11)/VLOOKUP($B$11,ABONE2,9,FALSE))</f>
        <v>4.1322983313160337</v>
      </c>
      <c r="J29" s="14">
        <f>(SUMIFS(TICARETHANEOG2,KAYNAK,A29,SEBEP,B29,SÜRE,"Uzun",BİLDİRİM,"Bildirimli",İL,$B$10,İLÇE,$B$11)/VLOOKUP($B$11,ABONE2,10,FALSE))</f>
        <v>119.19038107315556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7.2216588273826092</v>
      </c>
      <c r="L29" s="14">
        <f>(SUMIFS(SANAYIAG2,KAYNAK,A29,SEBEP,B29,SÜRE,"Uzun",BİLDİRİM,"Bildirimli",İL,$B$10,İLÇE,$B$11)/VLOOKUP($B$11,ABONE2,12,FALSE))</f>
        <v>101.66109587835335</v>
      </c>
      <c r="M29" s="14">
        <f>(SUMIFS(SANAYIOG2,KAYNAK,A29,SEBEP,B29,SÜRE,"Uzun",BİLDİRİM,"Bildirimli",İL,$B$10,İLÇE,$B$11)/VLOOKUP($B$11,ABONE2,13,FALSE))</f>
        <v>692.32205948960041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460.84681699330088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2.6488282773365683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2.0408838117151152E-2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2.0394669499846779E-2</v>
      </c>
      <c r="F31" s="14">
        <f>(SUMIFS(TARIMSALAG2,KAYNAK,A31,SEBEP,B31,SÜRE,"Uzun",BİLDİRİM,"Bildirimli",İL,$B$10,İLÇE,$B$11)/VLOOKUP($B$11,ABONE2,6,FALSE))</f>
        <v>1.1036458924679787E-2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5.6428772179335394E-3</v>
      </c>
      <c r="I31" s="14">
        <f>(SUMIFS(TICARETHANEAG2,KAYNAK,A31,SEBEP,B31,SÜRE,"Uzun",BİLDİRİM,"Bildirimli",İL,$B$10,İLÇE,$B$11)/VLOOKUP($B$11,ABONE2,9,FALSE))</f>
        <v>7.8803433934052369E-2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7.6687526820455695E-2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2.7309672461318608E-2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1.5212815654560081</v>
      </c>
      <c r="D33" s="14">
        <f t="shared" ref="D33:O33" si="14">SUM(D28:D32)</f>
        <v>1.6989610983289687</v>
      </c>
      <c r="E33" s="14">
        <f t="shared" si="14"/>
        <v>1.521404917568933</v>
      </c>
      <c r="F33" s="14">
        <f t="shared" si="14"/>
        <v>0.79347180864789446</v>
      </c>
      <c r="G33" s="14">
        <f t="shared" si="14"/>
        <v>0.63650292306297418</v>
      </c>
      <c r="H33" s="14">
        <f t="shared" si="14"/>
        <v>0.71676020073116098</v>
      </c>
      <c r="I33" s="14">
        <f t="shared" si="14"/>
        <v>4.2111017652500857</v>
      </c>
      <c r="J33" s="14">
        <f t="shared" si="14"/>
        <v>119.19038107315556</v>
      </c>
      <c r="K33" s="14">
        <f t="shared" si="14"/>
        <v>7.2983463542030647</v>
      </c>
      <c r="L33" s="14">
        <f t="shared" si="14"/>
        <v>101.66109587835335</v>
      </c>
      <c r="M33" s="14">
        <f t="shared" si="14"/>
        <v>692.32205948960041</v>
      </c>
      <c r="N33" s="14">
        <f t="shared" si="14"/>
        <v>460.84681699330088</v>
      </c>
      <c r="O33" s="14">
        <f t="shared" si="14"/>
        <v>2.6761379497978868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0.15919983102964105</v>
      </c>
      <c r="D17" s="14">
        <f t="shared" si="1"/>
        <v>1.3019301919900061</v>
      </c>
      <c r="E17" s="14">
        <f t="shared" si="2"/>
        <v>0.16017816384879774</v>
      </c>
      <c r="F17" s="14">
        <f t="shared" si="3"/>
        <v>0.30405217224375181</v>
      </c>
      <c r="G17" s="14">
        <f t="shared" si="4"/>
        <v>1.1570155260121542</v>
      </c>
      <c r="H17" s="14">
        <f t="shared" si="5"/>
        <v>0.69388622627954666</v>
      </c>
      <c r="I17" s="14">
        <f t="shared" si="6"/>
        <v>0.96545423265177666</v>
      </c>
      <c r="J17" s="14">
        <f t="shared" si="7"/>
        <v>26.416182881918964</v>
      </c>
      <c r="K17" s="14">
        <f t="shared" si="8"/>
        <v>2.3202241733074178</v>
      </c>
      <c r="L17" s="14">
        <f t="shared" si="9"/>
        <v>505.00208142372236</v>
      </c>
      <c r="M17" s="14">
        <f t="shared" si="10"/>
        <v>495.32921727277773</v>
      </c>
      <c r="N17" s="14">
        <f t="shared" si="11"/>
        <v>498.8661094276938</v>
      </c>
      <c r="O17" s="19">
        <f t="shared" si="12"/>
        <v>1.7282043431491529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3.4137178092680805E-2</v>
      </c>
      <c r="D21" s="14">
        <f t="shared" si="1"/>
        <v>0</v>
      </c>
      <c r="E21" s="14">
        <f t="shared" si="2"/>
        <v>3.41079520190396E-2</v>
      </c>
      <c r="F21" s="14">
        <f t="shared" si="3"/>
        <v>2.5452176348129733E-2</v>
      </c>
      <c r="G21" s="14">
        <f t="shared" si="4"/>
        <v>0</v>
      </c>
      <c r="H21" s="14">
        <f t="shared" si="5"/>
        <v>1.3819642493082717E-2</v>
      </c>
      <c r="I21" s="14">
        <f t="shared" si="6"/>
        <v>9.1158477590480971E-2</v>
      </c>
      <c r="J21" s="14">
        <f t="shared" si="7"/>
        <v>0</v>
      </c>
      <c r="K21" s="14">
        <f t="shared" si="8"/>
        <v>8.6306012775919733E-2</v>
      </c>
      <c r="L21" s="14">
        <f t="shared" si="9"/>
        <v>2.5385609005250154</v>
      </c>
      <c r="M21" s="14">
        <f t="shared" si="10"/>
        <v>0</v>
      </c>
      <c r="N21" s="14">
        <f t="shared" si="11"/>
        <v>0.92822725448560117</v>
      </c>
      <c r="O21" s="19">
        <f t="shared" si="12"/>
        <v>4.3979620386620122E-2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2.2139725512025597E-4</v>
      </c>
      <c r="D22" s="14">
        <f t="shared" si="1"/>
        <v>0</v>
      </c>
      <c r="E22" s="14">
        <f t="shared" si="2"/>
        <v>2.212077089174463E-4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2.2360712341015603E-4</v>
      </c>
      <c r="J22" s="14">
        <f t="shared" si="7"/>
        <v>0</v>
      </c>
      <c r="K22" s="14">
        <f t="shared" si="8"/>
        <v>2.117042732604697E-4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2.1600928000527111E-4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0.19355840637744209</v>
      </c>
      <c r="D25" s="14">
        <f t="shared" ref="D25:O25" si="13">SUM(D15:D24)</f>
        <v>1.3019301919900061</v>
      </c>
      <c r="E25" s="14">
        <f t="shared" si="13"/>
        <v>0.19450732357675479</v>
      </c>
      <c r="F25" s="14">
        <f t="shared" si="13"/>
        <v>0.32950434859188155</v>
      </c>
      <c r="G25" s="14">
        <f t="shared" si="13"/>
        <v>1.1570155260121542</v>
      </c>
      <c r="H25" s="14">
        <f t="shared" si="13"/>
        <v>0.70770586877262942</v>
      </c>
      <c r="I25" s="14">
        <f t="shared" si="13"/>
        <v>1.0568363173656676</v>
      </c>
      <c r="J25" s="14">
        <f t="shared" si="13"/>
        <v>26.416182881918964</v>
      </c>
      <c r="K25" s="14">
        <f t="shared" si="13"/>
        <v>2.406741890356598</v>
      </c>
      <c r="L25" s="14">
        <f t="shared" si="13"/>
        <v>507.54064232424736</v>
      </c>
      <c r="M25" s="14">
        <f t="shared" si="13"/>
        <v>495.32921727277773</v>
      </c>
      <c r="N25" s="14">
        <f t="shared" si="13"/>
        <v>499.79433668217939</v>
      </c>
      <c r="O25" s="14">
        <f t="shared" si="13"/>
        <v>1.7723999728157782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0.60400030731612397</v>
      </c>
      <c r="D29" s="14">
        <f>(SUMIFS(MESKENOG2,KAYNAK,A29,SEBEP,B29,SÜRE,"Uzun",BİLDİRİM,"Bildirimli",İL,$B$10,İLÇE,$B$11)/VLOOKUP($B$11,ABONE2,4,FALSE))</f>
        <v>2.6352833194329324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0.60573936221799884</v>
      </c>
      <c r="F29" s="14">
        <f>(SUMIFS(TARIMSALAG2,KAYNAK,A29,SEBEP,B29,SÜRE,"Uzun",BİLDİRİM,"Bildirimli",İL,$B$10,İLÇE,$B$11)/VLOOKUP($B$11,ABONE2,6,FALSE))</f>
        <v>0.44631992741699428</v>
      </c>
      <c r="G29" s="14">
        <f>(SUMIFS(TARIMSALOG2,KAYNAK,A29,SEBEP,B29,SÜRE,"Uzun",BİLDİRİM,"Bildirimli",İL,$B$10,İLÇE,$B$11)/VLOOKUP($B$11,ABONE2,7,FALSE))</f>
        <v>3.3007061957593353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1.7508741803704344</v>
      </c>
      <c r="I29" s="14">
        <f>(SUMIFS(TICARETHANEAG2,KAYNAK,A29,SEBEP,B29,SÜRE,"Uzun",BİLDİRİM,"Bildirimli",İL,$B$10,İLÇE,$B$11)/VLOOKUP($B$11,ABONE2,9,FALSE))</f>
        <v>2.0217323614891298</v>
      </c>
      <c r="J29" s="14">
        <f>(SUMIFS(TICARETHANEOG2,KAYNAK,A29,SEBEP,B29,SÜRE,"Uzun",BİLDİRİM,"Bildirimli",İL,$B$10,İLÇE,$B$11)/VLOOKUP($B$11,ABONE2,10,FALSE))</f>
        <v>31.592286974250712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3.5958051147672143</v>
      </c>
      <c r="L29" s="14">
        <f>(SUMIFS(SANAYIAG2,KAYNAK,A29,SEBEP,B29,SÜRE,"Uzun",BİLDİRİM,"Bildirimli",İL,$B$10,İLÇE,$B$11)/VLOOKUP($B$11,ABONE2,12,FALSE))</f>
        <v>186.40537668667855</v>
      </c>
      <c r="M29" s="14">
        <f>(SUMIFS(SANAYIOG2,KAYNAK,A29,SEBEP,B29,SÜRE,"Uzun",BİLDİRİM,"Bildirimli",İL,$B$10,İLÇE,$B$11)/VLOOKUP($B$11,ABONE2,13,FALSE))</f>
        <v>359.35333000099615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296.11474319354483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1.807618436595799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4.8231413217952653E-3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4.8190120559529039E-3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1.3830531899664371E-2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1.3094317658447204E-2</v>
      </c>
      <c r="L31" s="14">
        <f>(SUMIFS(SANAYIAG2,KAYNAK,A31,SEBEP,B31,SÜRE,"Uzun",BİLDİRİM,"Bildirimli",İL,$B$10,İLÇE,$B$11)/VLOOKUP($B$11,ABONE2,12,FALSE))</f>
        <v>0.30169676933362194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0.11031571621063185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6.2713393926093451E-3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0.60882344863791926</v>
      </c>
      <c r="D33" s="14">
        <f t="shared" ref="D33:O33" si="14">SUM(D28:D32)</f>
        <v>2.6352833194329324</v>
      </c>
      <c r="E33" s="14">
        <f t="shared" si="14"/>
        <v>0.61055837427395176</v>
      </c>
      <c r="F33" s="14">
        <f t="shared" si="14"/>
        <v>0.44631992741699428</v>
      </c>
      <c r="G33" s="14">
        <f t="shared" si="14"/>
        <v>3.3007061957593353</v>
      </c>
      <c r="H33" s="14">
        <f t="shared" si="14"/>
        <v>1.7508741803704344</v>
      </c>
      <c r="I33" s="14">
        <f t="shared" si="14"/>
        <v>2.0355628933887941</v>
      </c>
      <c r="J33" s="14">
        <f t="shared" si="14"/>
        <v>31.592286974250712</v>
      </c>
      <c r="K33" s="14">
        <f t="shared" si="14"/>
        <v>3.6088994324256616</v>
      </c>
      <c r="L33" s="14">
        <f t="shared" si="14"/>
        <v>186.70707345601218</v>
      </c>
      <c r="M33" s="14">
        <f t="shared" si="14"/>
        <v>359.35333000099615</v>
      </c>
      <c r="N33" s="14">
        <f t="shared" si="14"/>
        <v>296.22505890975543</v>
      </c>
      <c r="O33" s="14">
        <f t="shared" si="14"/>
        <v>1.8138897759884083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0.10758122443840405</v>
      </c>
      <c r="D15" s="14">
        <f t="shared" ref="D15:D24" si="1">(SUMIFS(MESKENOG2,KAYNAK,A15,SEBEP,B15,SÜRE,"Uzun",BİLDİRİM,"Bildirimsiz",İL,$B$10,İLÇE,$B$11)/VLOOKUP($B$11,ABONE2,4,FALSE))</f>
        <v>0.64386337730888832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0.10768458171569244</v>
      </c>
      <c r="F15" s="14">
        <f t="shared" ref="F15:F24" si="3">(SUMIFS(TARIMSALAG2,KAYNAK,A15,SEBEP,B15,SÜRE,"Uzun",BİLDİRİM,"Bildirimsiz",İL,$B$10,İLÇE,$B$11)/VLOOKUP($B$11,ABONE2,6,FALSE))</f>
        <v>1.6352727532571538</v>
      </c>
      <c r="G15" s="14">
        <f t="shared" ref="G15:G24" si="4">(SUMIFS(TARIMSALOG2,KAYNAK,A15,SEBEP,B15,SÜRE,"Uzun",BİLDİRİM,"Bildirimsiz",İL,$B$10,İLÇE,$B$11)/VLOOKUP($B$11,ABONE2,7,FALSE))</f>
        <v>1.3919921536188755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1.6106584808231634</v>
      </c>
      <c r="I15" s="14">
        <f t="shared" ref="I15:I24" si="6">(SUMIFS(TICARETHANEAG2,KAYNAK,A15,SEBEP,B15,SÜRE,"Uzun",BİLDİRİM,"Bildirimsiz",İL,$B$10,İLÇE,$B$11)/VLOOKUP($B$11,ABONE2,9,FALSE))</f>
        <v>0.4010245798333284</v>
      </c>
      <c r="J15" s="14">
        <f t="shared" ref="J15:J24" si="7">(SUMIFS(TICARETHANEOG2,KAYNAK,A15,SEBEP,B15,SÜRE,"Uzun",BİLDİRİM,"Bildirimsiz",İL,$B$10,İLÇE,$B$11)/VLOOKUP($B$11,ABONE2,10,FALSE))</f>
        <v>6.1839129182519219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0.49626413065908009</v>
      </c>
      <c r="L15" s="14">
        <f t="shared" ref="L15:L24" si="9">(SUMIFS(SANAYIAG2,KAYNAK,A15,SEBEP,B15,SÜRE,"Uzun",BİLDİRİM,"Bildirimsiz",İL,$B$10,İLÇE,$B$11)/VLOOKUP($B$11,ABONE2,12,FALSE))</f>
        <v>13.037992684851858</v>
      </c>
      <c r="M15" s="14">
        <f t="shared" ref="M15:M24" si="10">(SUMIFS(SANAYIOG2,KAYNAK,A15,SEBEP,B15,SÜRE,"Uzun",BİLDİRİM,"Bildirimsiz",İL,$B$10,İLÇE,$B$11)/VLOOKUP($B$11,ABONE2,13,FALSE))</f>
        <v>302.75651519545812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91.81242599547177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0.49661902750619408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8.8629854229504035E-2</v>
      </c>
      <c r="D17" s="14">
        <f t="shared" si="1"/>
        <v>0.90633307350207237</v>
      </c>
      <c r="E17" s="14">
        <f t="shared" si="2"/>
        <v>8.8787449588442591E-2</v>
      </c>
      <c r="F17" s="14">
        <f t="shared" si="3"/>
        <v>1.6142797339542363</v>
      </c>
      <c r="G17" s="14">
        <f t="shared" si="4"/>
        <v>4.7031077107431312</v>
      </c>
      <c r="H17" s="14">
        <f t="shared" si="5"/>
        <v>1.9267964468999363</v>
      </c>
      <c r="I17" s="14">
        <f t="shared" si="6"/>
        <v>1.0793935980618459</v>
      </c>
      <c r="J17" s="14">
        <f t="shared" si="7"/>
        <v>13.600264182663354</v>
      </c>
      <c r="K17" s="14">
        <f t="shared" si="8"/>
        <v>1.2856023333235256</v>
      </c>
      <c r="L17" s="14">
        <f t="shared" si="9"/>
        <v>32.293544968656292</v>
      </c>
      <c r="M17" s="14">
        <f t="shared" si="10"/>
        <v>121.82927532940057</v>
      </c>
      <c r="N17" s="14">
        <f t="shared" si="11"/>
        <v>56.638299867652748</v>
      </c>
      <c r="O17" s="19">
        <f t="shared" si="12"/>
        <v>0.52262987236292235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5.5260948855746568E-2</v>
      </c>
      <c r="D18" s="14">
        <f t="shared" si="1"/>
        <v>9.1436761278161999E-2</v>
      </c>
      <c r="E18" s="14">
        <f t="shared" si="2"/>
        <v>5.5267920994303971E-2</v>
      </c>
      <c r="F18" s="14">
        <f t="shared" si="3"/>
        <v>0.16129032997864681</v>
      </c>
      <c r="G18" s="14">
        <f t="shared" si="4"/>
        <v>3.4521146055305842</v>
      </c>
      <c r="H18" s="14">
        <f t="shared" si="5"/>
        <v>0.49424431550507814</v>
      </c>
      <c r="I18" s="14">
        <f t="shared" si="6"/>
        <v>0.28245856996094365</v>
      </c>
      <c r="J18" s="14">
        <f t="shared" si="7"/>
        <v>2.781213836516554</v>
      </c>
      <c r="K18" s="14">
        <f t="shared" si="8"/>
        <v>0.32361107287704122</v>
      </c>
      <c r="L18" s="14">
        <f t="shared" si="9"/>
        <v>6.4471775714275505</v>
      </c>
      <c r="M18" s="14">
        <f t="shared" si="10"/>
        <v>24.950458417347861</v>
      </c>
      <c r="N18" s="14">
        <f t="shared" si="11"/>
        <v>11.478217528395644</v>
      </c>
      <c r="O18" s="19">
        <f t="shared" si="12"/>
        <v>0.14836144293508716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2.3370648349060559E-2</v>
      </c>
      <c r="D21" s="14">
        <f t="shared" si="1"/>
        <v>0</v>
      </c>
      <c r="E21" s="14">
        <f t="shared" si="2"/>
        <v>2.3366144140652925E-2</v>
      </c>
      <c r="F21" s="14">
        <f t="shared" si="3"/>
        <v>1.6960853434830007E-2</v>
      </c>
      <c r="G21" s="14">
        <f t="shared" si="4"/>
        <v>0</v>
      </c>
      <c r="H21" s="14">
        <f t="shared" si="5"/>
        <v>1.524481414612956E-2</v>
      </c>
      <c r="I21" s="14">
        <f t="shared" si="6"/>
        <v>0.12751026420437131</v>
      </c>
      <c r="J21" s="14">
        <f t="shared" si="7"/>
        <v>0</v>
      </c>
      <c r="K21" s="14">
        <f t="shared" si="8"/>
        <v>0.12541027202437044</v>
      </c>
      <c r="L21" s="14">
        <f t="shared" si="9"/>
        <v>6.1666907504428607</v>
      </c>
      <c r="M21" s="14">
        <f t="shared" si="10"/>
        <v>0</v>
      </c>
      <c r="N21" s="14">
        <f t="shared" si="11"/>
        <v>4.4899682369549838</v>
      </c>
      <c r="O21" s="19">
        <f t="shared" si="12"/>
        <v>5.8895375645769521E-2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6.0485610862125025E-3</v>
      </c>
      <c r="D22" s="14">
        <f t="shared" si="1"/>
        <v>0</v>
      </c>
      <c r="E22" s="14">
        <f t="shared" si="2"/>
        <v>6.0473953513432042E-3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1.2015138672006145E-2</v>
      </c>
      <c r="J22" s="14">
        <f t="shared" si="7"/>
        <v>0</v>
      </c>
      <c r="K22" s="14">
        <f t="shared" si="8"/>
        <v>1.1817258937301824E-2</v>
      </c>
      <c r="L22" s="14">
        <f t="shared" si="9"/>
        <v>0.24314429224711259</v>
      </c>
      <c r="M22" s="14">
        <f t="shared" si="10"/>
        <v>0</v>
      </c>
      <c r="N22" s="14">
        <f t="shared" si="11"/>
        <v>0.17703338684658937</v>
      </c>
      <c r="O22" s="19">
        <f t="shared" si="12"/>
        <v>7.7729808972613126E-3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0.2808912369589277</v>
      </c>
      <c r="D25" s="14">
        <f t="shared" ref="D25:O25" si="13">SUM(D15:D24)</f>
        <v>1.6416332120891226</v>
      </c>
      <c r="E25" s="14">
        <f t="shared" si="13"/>
        <v>0.28115349179043514</v>
      </c>
      <c r="F25" s="14">
        <f t="shared" si="13"/>
        <v>3.4278036706248667</v>
      </c>
      <c r="G25" s="14">
        <f t="shared" si="13"/>
        <v>9.5472144698925909</v>
      </c>
      <c r="H25" s="14">
        <f t="shared" si="13"/>
        <v>4.046944057374307</v>
      </c>
      <c r="I25" s="14">
        <f t="shared" si="13"/>
        <v>1.9024021507324955</v>
      </c>
      <c r="J25" s="14">
        <f t="shared" si="13"/>
        <v>22.565390937431829</v>
      </c>
      <c r="K25" s="14">
        <f t="shared" si="13"/>
        <v>2.2427050678213196</v>
      </c>
      <c r="L25" s="14">
        <f t="shared" si="13"/>
        <v>58.188550267625672</v>
      </c>
      <c r="M25" s="14">
        <f t="shared" si="13"/>
        <v>449.53624894220656</v>
      </c>
      <c r="N25" s="14">
        <f t="shared" si="13"/>
        <v>164.59594501532175</v>
      </c>
      <c r="O25" s="14">
        <f t="shared" si="13"/>
        <v>1.2342786993472346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2.8207753795669459E-2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2.8202317335374937E-2</v>
      </c>
      <c r="F28" s="14">
        <f>(SUMIFS(TARIMSALAG2,KAYNAK,A28,SEBEP,B28,SÜRE,"Uzun",BİLDİRİM,"Bildirimli",İL,$B$10,İLÇE,$B$11)/VLOOKUP($B$11,ABONE2,6,FALSE))</f>
        <v>5.922432966056167E-4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5.3232221012551898E-4</v>
      </c>
      <c r="I28" s="14">
        <f>(SUMIFS(TICARETHANEAG2,KAYNAK,A28,SEBEP,B28,SÜRE,"Uzun",BİLDİRİM,"Bildirimli",İL,$B$10,İLÇE,$B$11)/VLOOKUP($B$11,ABONE2,9,FALSE))</f>
        <v>6.9640897602046226E-2</v>
      </c>
      <c r="J28" s="14">
        <f>(SUMIFS(TICARETHANEOG2,KAYNAK,A28,SEBEP,B28,SÜRE,"Uzun",BİLDİRİM,"Bildirimli",İL,$B$10,İLÇE,$B$11)/VLOOKUP($B$11,ABONE2,10,FALSE))</f>
        <v>2.4368794086097649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0.1086274246266109</v>
      </c>
      <c r="L28" s="14">
        <f>(SUMIFS(SANAYIAG2,KAYNAK,A28,SEBEP,B28,SÜRE,"Uzun",BİLDİRİM,"Bildirimli",İL,$B$10,İLÇE,$B$11)/VLOOKUP($B$11,ABONE2,12,FALSE))</f>
        <v>0.53773363253767992</v>
      </c>
      <c r="M28" s="14">
        <f>(SUMIFS(SANAYIOG2,KAYNAK,A28,SEBEP,B28,SÜRE,"Uzun",BİLDİRİM,"Bildirimli",İL,$B$10,İLÇE,$B$11)/VLOOKUP($B$11,ABONE2,13,FALSE))</f>
        <v>9.0389225788499665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2.8492059398967657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5.3818522899339159E-2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0.19765642199450473</v>
      </c>
      <c r="D29" s="14">
        <f>(SUMIFS(MESKENOG2,KAYNAK,A29,SEBEP,B29,SÜRE,"Uzun",BİLDİRİM,"Bildirimli",İL,$B$10,İLÇE,$B$11)/VLOOKUP($B$11,ABONE2,4,FALSE))</f>
        <v>7.4890633289392577E-2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0.19763276143150296</v>
      </c>
      <c r="F29" s="14">
        <f>(SUMIFS(TARIMSALAG2,KAYNAK,A29,SEBEP,B29,SÜRE,"Uzun",BİLDİRİM,"Bildirimli",İL,$B$10,İLÇE,$B$11)/VLOOKUP($B$11,ABONE2,6,FALSE))</f>
        <v>0.18210862970346128</v>
      </c>
      <c r="G29" s="14">
        <f>(SUMIFS(TARIMSALOG2,KAYNAK,A29,SEBEP,B29,SÜRE,"Uzun",BİLDİRİM,"Bildirimli",İL,$B$10,İLÇE,$B$11)/VLOOKUP($B$11,ABONE2,7,FALSE))</f>
        <v>0.2004018173564768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0.1839594698660017</v>
      </c>
      <c r="I29" s="14">
        <f>(SUMIFS(TICARETHANEAG2,KAYNAK,A29,SEBEP,B29,SÜRE,"Uzun",BİLDİRİM,"Bildirimli",İL,$B$10,İLÇE,$B$11)/VLOOKUP($B$11,ABONE2,9,FALSE))</f>
        <v>0.68414992343373893</v>
      </c>
      <c r="J29" s="14">
        <f>(SUMIFS(TICARETHANEOG2,KAYNAK,A29,SEBEP,B29,SÜRE,"Uzun",BİLDİRİM,"Bildirimli",İL,$B$10,İLÇE,$B$11)/VLOOKUP($B$11,ABONE2,10,FALSE))</f>
        <v>8.7550762172109948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0.81707163140800998</v>
      </c>
      <c r="L29" s="14">
        <f>(SUMIFS(SANAYIAG2,KAYNAK,A29,SEBEP,B29,SÜRE,"Uzun",BİLDİRİM,"Bildirimli",İL,$B$10,İLÇE,$B$11)/VLOOKUP($B$11,ABONE2,12,FALSE))</f>
        <v>8.2830057615975612</v>
      </c>
      <c r="M29" s="14">
        <f>(SUMIFS(SANAYIOG2,KAYNAK,A29,SEBEP,B29,SÜRE,"Uzun",BİLDİRİM,"Bildirimli",İL,$B$10,İLÇE,$B$11)/VLOOKUP($B$11,ABONE2,13,FALSE))</f>
        <v>43.527767506109193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17.8660524702873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0.38160673506573134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8.6522770665049178E-3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8.6506095193095624E-3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4.7031653963249855E-2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4.6257080197352619E-2</v>
      </c>
      <c r="L31" s="14">
        <f>(SUMIFS(SANAYIAG2,KAYNAK,A31,SEBEP,B31,SÜRE,"Uzun",BİLDİRİM,"Bildirimli",İL,$B$10,İLÇE,$B$11)/VLOOKUP($B$11,ABONE2,12,FALSE))</f>
        <v>1.261382054567346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0.91841241743242485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1.9259353543657997E-2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0.2345164528566791</v>
      </c>
      <c r="D33" s="14">
        <f t="shared" ref="D33:O33" si="14">SUM(D28:D32)</f>
        <v>7.4890633289392577E-2</v>
      </c>
      <c r="E33" s="14">
        <f t="shared" si="14"/>
        <v>0.23448568828618746</v>
      </c>
      <c r="F33" s="14">
        <f t="shared" si="14"/>
        <v>0.1827008730000669</v>
      </c>
      <c r="G33" s="14">
        <f t="shared" si="14"/>
        <v>0.2004018173564768</v>
      </c>
      <c r="H33" s="14">
        <f t="shared" si="14"/>
        <v>0.18449179207612723</v>
      </c>
      <c r="I33" s="14">
        <f t="shared" si="14"/>
        <v>0.80082247499903492</v>
      </c>
      <c r="J33" s="14">
        <f t="shared" si="14"/>
        <v>11.191955625820761</v>
      </c>
      <c r="K33" s="14">
        <f t="shared" si="14"/>
        <v>0.97195613623197352</v>
      </c>
      <c r="L33" s="14">
        <f t="shared" si="14"/>
        <v>10.082121448702587</v>
      </c>
      <c r="M33" s="14">
        <f t="shared" si="14"/>
        <v>52.566690084959163</v>
      </c>
      <c r="N33" s="14">
        <f t="shared" si="14"/>
        <v>21.633670827616491</v>
      </c>
      <c r="O33" s="14">
        <f t="shared" si="14"/>
        <v>0.45468461150872846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1.0124062183583079E-2</v>
      </c>
      <c r="D15" s="14">
        <f t="shared" ref="D15:D24" si="1">(SUMIFS(MESKENOG2,KAYNAK,A15,SEBEP,B15,SÜRE,"Uzun",BİLDİRİM,"Bildirimsiz",İL,$B$10,İLÇE,$B$11)/VLOOKUP($B$11,ABONE2,4,FALSE))</f>
        <v>0.17428406754359468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1.0157795124028497E-2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2.8711975656068544E-2</v>
      </c>
      <c r="J15" s="14">
        <f t="shared" ref="J15:J24" si="7">(SUMIFS(TICARETHANEOG2,KAYNAK,A15,SEBEP,B15,SÜRE,"Uzun",BİLDİRİM,"Bildirimsiz",İL,$B$10,İLÇE,$B$11)/VLOOKUP($B$11,ABONE2,10,FALSE))</f>
        <v>1.3658036227850414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3.6437608662619463E-2</v>
      </c>
      <c r="L15" s="14">
        <f t="shared" ref="L15:L24" si="9">(SUMIFS(SANAYIAG2,KAYNAK,A15,SEBEP,B15,SÜRE,"Uzun",BİLDİRİM,"Bildirimsiz",İL,$B$10,İLÇE,$B$11)/VLOOKUP($B$11,ABONE2,12,FALSE))</f>
        <v>0.67131939319186862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0.59234064105164885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1.3747823737241574E-2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5.3538659330515874E-2</v>
      </c>
      <c r="D17" s="14">
        <f t="shared" si="1"/>
        <v>1.1880352478039387</v>
      </c>
      <c r="E17" s="14">
        <f t="shared" si="2"/>
        <v>5.3771784967729254E-2</v>
      </c>
      <c r="F17" s="14">
        <f t="shared" si="3"/>
        <v>2.6163235313217381</v>
      </c>
      <c r="G17" s="14">
        <f t="shared" si="4"/>
        <v>7.5461443890314426</v>
      </c>
      <c r="H17" s="14">
        <f t="shared" si="5"/>
        <v>2.8622556376020407</v>
      </c>
      <c r="I17" s="14">
        <f t="shared" si="6"/>
        <v>0.30670308948746794</v>
      </c>
      <c r="J17" s="14">
        <f t="shared" si="7"/>
        <v>3.7297923068930867</v>
      </c>
      <c r="K17" s="14">
        <f t="shared" si="8"/>
        <v>0.32648148769909524</v>
      </c>
      <c r="L17" s="14">
        <f t="shared" si="9"/>
        <v>2.4045814465425641</v>
      </c>
      <c r="M17" s="14">
        <f t="shared" si="10"/>
        <v>27.488205985648836</v>
      </c>
      <c r="N17" s="14">
        <f t="shared" si="11"/>
        <v>5.3555960982021249</v>
      </c>
      <c r="O17" s="19">
        <f t="shared" si="12"/>
        <v>9.9880297076706412E-2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4.0595267315573835E-2</v>
      </c>
      <c r="D18" s="14">
        <f t="shared" si="1"/>
        <v>0</v>
      </c>
      <c r="E18" s="14">
        <f t="shared" si="2"/>
        <v>4.0586925468046972E-2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8.1123408605263167E-2</v>
      </c>
      <c r="J18" s="14">
        <f t="shared" si="7"/>
        <v>1.3509824661414505</v>
      </c>
      <c r="K18" s="14">
        <f t="shared" si="8"/>
        <v>8.8460575859007073E-2</v>
      </c>
      <c r="L18" s="14">
        <f t="shared" si="9"/>
        <v>3.4015987755696447E-2</v>
      </c>
      <c r="M18" s="14">
        <f t="shared" si="10"/>
        <v>0</v>
      </c>
      <c r="N18" s="14">
        <f t="shared" si="11"/>
        <v>3.001410684326157E-2</v>
      </c>
      <c r="O18" s="19">
        <f t="shared" si="12"/>
        <v>4.6602656274099291E-2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2.8086636872841683E-2</v>
      </c>
      <c r="D21" s="14">
        <f t="shared" si="1"/>
        <v>0</v>
      </c>
      <c r="E21" s="14">
        <f t="shared" si="2"/>
        <v>2.808086540099709E-2</v>
      </c>
      <c r="F21" s="14">
        <f t="shared" si="3"/>
        <v>1.5532371051609295E-3</v>
      </c>
      <c r="G21" s="14">
        <f t="shared" si="4"/>
        <v>0</v>
      </c>
      <c r="H21" s="14">
        <f t="shared" si="5"/>
        <v>1.47575135388306E-3</v>
      </c>
      <c r="I21" s="14">
        <f t="shared" si="6"/>
        <v>0.22469932477695154</v>
      </c>
      <c r="J21" s="14">
        <f t="shared" si="7"/>
        <v>0</v>
      </c>
      <c r="K21" s="14">
        <f t="shared" si="8"/>
        <v>0.22340102594771724</v>
      </c>
      <c r="L21" s="14">
        <f t="shared" si="9"/>
        <v>19.241342584381115</v>
      </c>
      <c r="M21" s="14">
        <f t="shared" si="10"/>
        <v>0</v>
      </c>
      <c r="N21" s="14">
        <f t="shared" si="11"/>
        <v>16.977655221512748</v>
      </c>
      <c r="O21" s="19">
        <f t="shared" si="12"/>
        <v>6.0275384214327155E-2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4.0606445051053538E-3</v>
      </c>
      <c r="D22" s="14">
        <f t="shared" si="1"/>
        <v>0</v>
      </c>
      <c r="E22" s="14">
        <f t="shared" si="2"/>
        <v>4.0598100906634174E-3</v>
      </c>
      <c r="F22" s="14">
        <f t="shared" si="3"/>
        <v>2.0506776554092568E-2</v>
      </c>
      <c r="G22" s="14">
        <f t="shared" si="4"/>
        <v>0</v>
      </c>
      <c r="H22" s="14">
        <f t="shared" si="5"/>
        <v>1.9483762757743276E-2</v>
      </c>
      <c r="I22" s="14">
        <f t="shared" si="6"/>
        <v>1.8896955140922465E-2</v>
      </c>
      <c r="J22" s="14">
        <f t="shared" si="7"/>
        <v>0</v>
      </c>
      <c r="K22" s="14">
        <f t="shared" si="8"/>
        <v>1.8787769700512678E-2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5.9979765159889845E-3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0.13640527020761981</v>
      </c>
      <c r="D25" s="14">
        <f t="shared" ref="D25:O25" si="13">SUM(D15:D24)</f>
        <v>1.3623193153475333</v>
      </c>
      <c r="E25" s="14">
        <f t="shared" si="13"/>
        <v>0.13665718105146524</v>
      </c>
      <c r="F25" s="14">
        <f t="shared" si="13"/>
        <v>2.6383835449809916</v>
      </c>
      <c r="G25" s="14">
        <f t="shared" si="13"/>
        <v>7.5461443890314426</v>
      </c>
      <c r="H25" s="14">
        <f t="shared" si="13"/>
        <v>2.8832151517136673</v>
      </c>
      <c r="I25" s="14">
        <f t="shared" si="13"/>
        <v>0.66013475366667362</v>
      </c>
      <c r="J25" s="14">
        <f t="shared" si="13"/>
        <v>6.4465783958195786</v>
      </c>
      <c r="K25" s="14">
        <f t="shared" si="13"/>
        <v>0.69356846786895165</v>
      </c>
      <c r="L25" s="14">
        <f t="shared" si="13"/>
        <v>22.351259411871244</v>
      </c>
      <c r="M25" s="14">
        <f t="shared" si="13"/>
        <v>27.488205985648836</v>
      </c>
      <c r="N25" s="14">
        <f t="shared" si="13"/>
        <v>22.955606067609786</v>
      </c>
      <c r="O25" s="14">
        <f t="shared" si="13"/>
        <v>0.22650413781836343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8.9044852624583906E-2</v>
      </c>
      <c r="D29" s="14">
        <f>(SUMIFS(MESKENOG2,KAYNAK,A29,SEBEP,B29,SÜRE,"Uzun",BİLDİRİM,"Bildirimli",İL,$B$10,İLÇE,$B$11)/VLOOKUP($B$11,ABONE2,4,FALSE))</f>
        <v>0.63304112344905594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8.9156637427258642E-2</v>
      </c>
      <c r="F29" s="14">
        <f>(SUMIFS(TARIMSALAG2,KAYNAK,A29,SEBEP,B29,SÜRE,"Uzun",BİLDİRİM,"Bildirimli",İL,$B$10,İLÇE,$B$11)/VLOOKUP($B$11,ABONE2,6,FALSE))</f>
        <v>1.2142207706632258</v>
      </c>
      <c r="G29" s="14">
        <f>(SUMIFS(TARIMSALOG2,KAYNAK,A29,SEBEP,B29,SÜRE,"Uzun",BİLDİRİM,"Bildirimli",İL,$B$10,İLÇE,$B$11)/VLOOKUP($B$11,ABONE2,7,FALSE))</f>
        <v>3.9091278327201837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1.3486605787477</v>
      </c>
      <c r="I29" s="14">
        <f>(SUMIFS(TICARETHANEAG2,KAYNAK,A29,SEBEP,B29,SÜRE,"Uzun",BİLDİRİM,"Bildirimli",İL,$B$10,İLÇE,$B$11)/VLOOKUP($B$11,ABONE2,9,FALSE))</f>
        <v>0.32435320696117192</v>
      </c>
      <c r="J29" s="14">
        <f>(SUMIFS(TICARETHANEOG2,KAYNAK,A29,SEBEP,B29,SÜRE,"Uzun",BİLDİRİM,"Bildirimli",İL,$B$10,İLÇE,$B$11)/VLOOKUP($B$11,ABONE2,10,FALSE))</f>
        <v>10.651790401249002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0.38402450161968654</v>
      </c>
      <c r="L29" s="14">
        <f>(SUMIFS(SANAYIAG2,KAYNAK,A29,SEBEP,B29,SÜRE,"Uzun",BİLDİRİM,"Bildirimli",İL,$B$10,İLÇE,$B$11)/VLOOKUP($B$11,ABONE2,12,FALSE))</f>
        <v>8.142695625563519</v>
      </c>
      <c r="M29" s="14">
        <f>(SUMIFS(SANAYIOG2,KAYNAK,A29,SEBEP,B29,SÜRE,"Uzun",BİLDİRİM,"Bildirimli",İL,$B$10,İLÇE,$B$11)/VLOOKUP($B$11,ABONE2,13,FALSE))</f>
        <v>31.693933519181865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10.913429495400973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0.1355813660061006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1.2017401928189427E-2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1.2014932494159723E-2</v>
      </c>
      <c r="F31" s="14">
        <f>(SUMIFS(TARIMSALAG2,KAYNAK,A31,SEBEP,B31,SÜRE,"Uzun",BİLDİRİM,"Bildirimli",İL,$B$10,İLÇE,$B$11)/VLOOKUP($B$11,ABONE2,6,FALSE))</f>
        <v>2.1858667734434665E-4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2.0768212654712301E-4</v>
      </c>
      <c r="I31" s="14">
        <f>(SUMIFS(TICARETHANEAG2,KAYNAK,A31,SEBEP,B31,SÜRE,"Uzun",BİLDİRİM,"Bildirimli",İL,$B$10,İLÇE,$B$11)/VLOOKUP($B$11,ABONE2,9,FALSE))</f>
        <v>9.0150349512827355E-2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8.9629466357776702E-2</v>
      </c>
      <c r="L31" s="14">
        <f>(SUMIFS(SANAYIAG2,KAYNAK,A31,SEBEP,B31,SÜRE,"Uzun",BİLDİRİM,"Bildirimli",İL,$B$10,İLÇE,$B$11)/VLOOKUP($B$11,ABONE2,12,FALSE))</f>
        <v>7.4280847380183541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6.5541924158985472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2.4722240600370184E-2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0.10106225455277333</v>
      </c>
      <c r="D33" s="14">
        <f t="shared" ref="D33:O33" si="14">SUM(D28:D32)</f>
        <v>0.63304112344905594</v>
      </c>
      <c r="E33" s="14">
        <f t="shared" si="14"/>
        <v>0.10117156992141836</v>
      </c>
      <c r="F33" s="14">
        <f t="shared" si="14"/>
        <v>1.2144393573405701</v>
      </c>
      <c r="G33" s="14">
        <f t="shared" si="14"/>
        <v>3.9091278327201837</v>
      </c>
      <c r="H33" s="14">
        <f t="shared" si="14"/>
        <v>1.348868260874247</v>
      </c>
      <c r="I33" s="14">
        <f t="shared" si="14"/>
        <v>0.41450355647399928</v>
      </c>
      <c r="J33" s="14">
        <f t="shared" si="14"/>
        <v>10.651790401249002</v>
      </c>
      <c r="K33" s="14">
        <f t="shared" si="14"/>
        <v>0.47365396797746323</v>
      </c>
      <c r="L33" s="14">
        <f t="shared" si="14"/>
        <v>15.570780363581873</v>
      </c>
      <c r="M33" s="14">
        <f t="shared" si="14"/>
        <v>31.693933519181865</v>
      </c>
      <c r="N33" s="14">
        <f t="shared" si="14"/>
        <v>17.467621911299521</v>
      </c>
      <c r="O33" s="14">
        <f t="shared" si="14"/>
        <v>0.16030360660647078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7.5094758670690043E-2</v>
      </c>
      <c r="D17" s="14">
        <f t="shared" si="1"/>
        <v>0</v>
      </c>
      <c r="E17" s="14">
        <f t="shared" si="2"/>
        <v>7.5093604621369242E-2</v>
      </c>
      <c r="F17" s="14">
        <f t="shared" si="3"/>
        <v>3.0358872637038913E-2</v>
      </c>
      <c r="G17" s="14">
        <f t="shared" si="4"/>
        <v>0</v>
      </c>
      <c r="H17" s="14">
        <f t="shared" si="5"/>
        <v>2.7372754017002298E-2</v>
      </c>
      <c r="I17" s="14">
        <f t="shared" si="6"/>
        <v>0.17556247865523114</v>
      </c>
      <c r="J17" s="14">
        <f t="shared" si="7"/>
        <v>3.2848798836546234</v>
      </c>
      <c r="K17" s="14">
        <f t="shared" si="8"/>
        <v>0.1860776844243644</v>
      </c>
      <c r="L17" s="14">
        <f t="shared" si="9"/>
        <v>5.4550648583923644</v>
      </c>
      <c r="M17" s="14">
        <f t="shared" si="10"/>
        <v>1.1513884986718119</v>
      </c>
      <c r="N17" s="14">
        <f t="shared" si="11"/>
        <v>4.5943295864482536</v>
      </c>
      <c r="O17" s="19">
        <f t="shared" si="12"/>
        <v>9.1397954668827108E-2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5.8284400623921678E-2</v>
      </c>
      <c r="D21" s="14">
        <f t="shared" si="1"/>
        <v>0</v>
      </c>
      <c r="E21" s="14">
        <f t="shared" si="2"/>
        <v>5.8283504914631919E-2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0.11548742601135073</v>
      </c>
      <c r="J21" s="14">
        <f t="shared" si="7"/>
        <v>0</v>
      </c>
      <c r="K21" s="14">
        <f t="shared" si="8"/>
        <v>0.11509686631927672</v>
      </c>
      <c r="L21" s="14">
        <f t="shared" si="9"/>
        <v>9.1698691981879179</v>
      </c>
      <c r="M21" s="14">
        <f t="shared" si="10"/>
        <v>0</v>
      </c>
      <c r="N21" s="14">
        <f t="shared" si="11"/>
        <v>7.3358953585503341</v>
      </c>
      <c r="O21" s="19">
        <f t="shared" si="12"/>
        <v>6.7275235878981793E-2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2.2382716520733571E-3</v>
      </c>
      <c r="D22" s="14">
        <f t="shared" si="1"/>
        <v>0</v>
      </c>
      <c r="E22" s="14">
        <f t="shared" si="2"/>
        <v>2.2382372545211768E-3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2.203063541510003E-3</v>
      </c>
      <c r="J22" s="14">
        <f t="shared" si="7"/>
        <v>0</v>
      </c>
      <c r="K22" s="14">
        <f t="shared" si="8"/>
        <v>2.1956131389154637E-3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2.231304235894294E-3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0.13561743094668507</v>
      </c>
      <c r="D25" s="14">
        <f t="shared" ref="D25:O25" si="13">SUM(D15:D24)</f>
        <v>0</v>
      </c>
      <c r="E25" s="14">
        <f t="shared" si="13"/>
        <v>0.13561534679052234</v>
      </c>
      <c r="F25" s="14">
        <f t="shared" si="13"/>
        <v>3.0358872637038913E-2</v>
      </c>
      <c r="G25" s="14">
        <f t="shared" si="13"/>
        <v>0</v>
      </c>
      <c r="H25" s="14">
        <f t="shared" si="13"/>
        <v>2.7372754017002298E-2</v>
      </c>
      <c r="I25" s="14">
        <f t="shared" si="13"/>
        <v>0.29325296820809188</v>
      </c>
      <c r="J25" s="14">
        <f t="shared" si="13"/>
        <v>3.2848798836546234</v>
      </c>
      <c r="K25" s="14">
        <f t="shared" si="13"/>
        <v>0.30337016388255661</v>
      </c>
      <c r="L25" s="14">
        <f t="shared" si="13"/>
        <v>14.624934056580283</v>
      </c>
      <c r="M25" s="14">
        <f t="shared" si="13"/>
        <v>1.1513884986718119</v>
      </c>
      <c r="N25" s="14">
        <f t="shared" si="13"/>
        <v>11.930224944998589</v>
      </c>
      <c r="O25" s="14">
        <f t="shared" si="13"/>
        <v>0.16090449478370319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4.8196328088896245E-3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4.819558741217418E-3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1.5127001008115728E-2</v>
      </c>
      <c r="J29" s="14">
        <f>(SUMIFS(TICARETHANEOG2,KAYNAK,A29,SEBEP,B29,SÜRE,"Uzun",BİLDİRİM,"Bildirimli",İL,$B$10,İLÇE,$B$11)/VLOOKUP($B$11,ABONE2,10,FALSE))</f>
        <v>0.17774458618035449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1.567694723329565E-2</v>
      </c>
      <c r="L29" s="14">
        <f>(SUMIFS(SANAYIAG2,KAYNAK,A29,SEBEP,B29,SÜRE,"Uzun",BİLDİRİM,"Bildirimli",İL,$B$10,İLÇE,$B$11)/VLOOKUP($B$11,ABONE2,12,FALSE))</f>
        <v>2.8018959396436585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2.2415167517149266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6.6511593424206242E-3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1.4790530906523438E-2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1.4790303607009475E-2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3.8232532085122596E-2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3.8103235879690611E-2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1.8086748105205559E-2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1.9610163715413062E-2</v>
      </c>
      <c r="D33" s="14">
        <f t="shared" ref="D33:O33" si="14">SUM(D28:D32)</f>
        <v>0</v>
      </c>
      <c r="E33" s="14">
        <f t="shared" si="14"/>
        <v>1.9609862348226894E-2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5.3359533093238321E-2</v>
      </c>
      <c r="J33" s="14">
        <f t="shared" si="14"/>
        <v>0.17774458618035449</v>
      </c>
      <c r="K33" s="14">
        <f t="shared" si="14"/>
        <v>5.3780183112986261E-2</v>
      </c>
      <c r="L33" s="14">
        <f t="shared" si="14"/>
        <v>2.8018959396436585</v>
      </c>
      <c r="M33" s="14">
        <f t="shared" si="14"/>
        <v>0</v>
      </c>
      <c r="N33" s="14">
        <f t="shared" si="14"/>
        <v>2.2415167517149266</v>
      </c>
      <c r="O33" s="14">
        <f t="shared" si="14"/>
        <v>2.4737907447626183E-2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2.8243514454892735E-2</v>
      </c>
      <c r="D17" s="14">
        <f t="shared" si="1"/>
        <v>0.85591466478740685</v>
      </c>
      <c r="E17" s="14">
        <f t="shared" si="2"/>
        <v>2.8343140845953196E-2</v>
      </c>
      <c r="F17" s="14">
        <f t="shared" si="3"/>
        <v>4.8003142725731932E-2</v>
      </c>
      <c r="G17" s="14">
        <v>0</v>
      </c>
      <c r="H17" s="14">
        <f t="shared" si="4"/>
        <v>4.8003142725731932E-2</v>
      </c>
      <c r="I17" s="14">
        <f t="shared" si="5"/>
        <v>3.9883097331968903E-2</v>
      </c>
      <c r="J17" s="14">
        <f t="shared" si="6"/>
        <v>4.3308905995515534</v>
      </c>
      <c r="K17" s="14">
        <f t="shared" si="7"/>
        <v>7.9294640025804289E-2</v>
      </c>
      <c r="L17" s="14">
        <f t="shared" si="8"/>
        <v>1.3316646063798057</v>
      </c>
      <c r="M17" s="14">
        <f t="shared" si="9"/>
        <v>0</v>
      </c>
      <c r="N17" s="14">
        <f t="shared" si="10"/>
        <v>1.1984981457418251</v>
      </c>
      <c r="O17" s="19">
        <f t="shared" si="11"/>
        <v>3.7676753661072544E-2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0.14837324566780619</v>
      </c>
      <c r="D18" s="14">
        <f t="shared" si="1"/>
        <v>0</v>
      </c>
      <c r="E18" s="14">
        <f t="shared" si="2"/>
        <v>0.14835538604929724</v>
      </c>
      <c r="F18" s="14">
        <f t="shared" si="3"/>
        <v>9.9683704616441906E-4</v>
      </c>
      <c r="G18" s="14">
        <v>0</v>
      </c>
      <c r="H18" s="14">
        <f t="shared" si="4"/>
        <v>9.9683704616441906E-4</v>
      </c>
      <c r="I18" s="14">
        <f t="shared" si="5"/>
        <v>0.28683659838988479</v>
      </c>
      <c r="J18" s="14">
        <f t="shared" si="6"/>
        <v>23.470464996567387</v>
      </c>
      <c r="K18" s="14">
        <f t="shared" si="7"/>
        <v>0.49977087080496707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0.20800002586565181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3.8162239381094865E-2</v>
      </c>
      <c r="D21" s="14">
        <f t="shared" si="1"/>
        <v>0</v>
      </c>
      <c r="E21" s="14">
        <f t="shared" si="2"/>
        <v>3.8157645810106194E-2</v>
      </c>
      <c r="F21" s="14">
        <f t="shared" si="3"/>
        <v>3.0169874889889241E-2</v>
      </c>
      <c r="G21" s="14">
        <v>0</v>
      </c>
      <c r="H21" s="14">
        <f t="shared" si="4"/>
        <v>3.0169874889889241E-2</v>
      </c>
      <c r="I21" s="14">
        <f t="shared" si="5"/>
        <v>3.2940166332397325E-2</v>
      </c>
      <c r="J21" s="14">
        <f t="shared" si="6"/>
        <v>0</v>
      </c>
      <c r="K21" s="14">
        <f t="shared" si="7"/>
        <v>3.2637621354072353E-2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3.7112101440637361E-2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4.5890925234614698E-4</v>
      </c>
      <c r="D22" s="14">
        <f t="shared" si="1"/>
        <v>0</v>
      </c>
      <c r="E22" s="14">
        <f t="shared" si="2"/>
        <v>4.5885401365307771E-4</v>
      </c>
      <c r="F22" s="14">
        <f t="shared" si="3"/>
        <v>0</v>
      </c>
      <c r="G22" s="14"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3.7457447498539414E-4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0.21523790875613993</v>
      </c>
      <c r="D25" s="14">
        <f t="shared" ref="D25:O25" si="12">SUM(D15:D24)</f>
        <v>0.85591466478740685</v>
      </c>
      <c r="E25" s="14">
        <f t="shared" si="12"/>
        <v>0.21531502671900971</v>
      </c>
      <c r="F25" s="14">
        <f t="shared" si="12"/>
        <v>7.9169854661785596E-2</v>
      </c>
      <c r="G25" s="14">
        <f t="shared" si="12"/>
        <v>0</v>
      </c>
      <c r="H25" s="14">
        <f t="shared" si="12"/>
        <v>7.9169854661785596E-2</v>
      </c>
      <c r="I25" s="14">
        <f t="shared" si="12"/>
        <v>0.35965986205425099</v>
      </c>
      <c r="J25" s="14">
        <f t="shared" si="12"/>
        <v>27.801355596118938</v>
      </c>
      <c r="K25" s="14">
        <f t="shared" si="12"/>
        <v>0.61170313218484373</v>
      </c>
      <c r="L25" s="14">
        <f t="shared" si="12"/>
        <v>1.3316646063798057</v>
      </c>
      <c r="M25" s="14">
        <f t="shared" si="12"/>
        <v>0</v>
      </c>
      <c r="N25" s="14">
        <f t="shared" si="12"/>
        <v>1.1984981457418251</v>
      </c>
      <c r="O25" s="14">
        <f t="shared" si="12"/>
        <v>0.28316345544234711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0.415912440176198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0.41586237698939332</v>
      </c>
      <c r="F29" s="14">
        <f>(SUMIFS(TARIMSALAG2,KAYNAK,A29,SEBEP,B29,SÜRE,"Uzun",BİLDİRİM,"Bildirimli",İL,$B$10,İLÇE,$B$11)/VLOOKUP($B$11,ABONE2,6,FALSE))</f>
        <v>5.7892822167747958E-3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5.7892822167747958E-3</v>
      </c>
      <c r="I29" s="14">
        <f>(SUMIFS(TICARETHANEAG2,KAYNAK,A29,SEBEP,B29,SÜRE,"Uzun",BİLDİRİM,"Bildirimli",İL,$B$10,İLÇE,$B$11)/VLOOKUP($B$11,ABONE2,9,FALSE))</f>
        <v>1.4946827085486281</v>
      </c>
      <c r="J29" s="14">
        <f>(SUMIFS(TICARETHANEOG2,KAYNAK,A29,SEBEP,B29,SÜRE,"Uzun",BİLDİRİM,"Bildirimli",İL,$B$10,İLÇE,$B$11)/VLOOKUP($B$11,ABONE2,10,FALSE))</f>
        <v>60.50242370033785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2.036650090838624</v>
      </c>
      <c r="L29" s="14">
        <f>(SUMIFS(SANAYIAG2,KAYNAK,A29,SEBEP,B29,SÜRE,"Uzun",BİLDİRİM,"Bildirimli",İL,$B$10,İLÇE,$B$11)/VLOOKUP($B$11,ABONE2,12,FALSE))</f>
        <v>11.687285723999979</v>
      </c>
      <c r="M29" s="14">
        <f>(SUMIFS(SANAYIOG2,KAYNAK,A29,SEBEP,B29,SÜRE,"Uzun",BİLDİRİM,"Bildirimli",İL,$B$10,İLÇE,$B$11)/VLOOKUP($B$11,ABONE2,13,FALSE))</f>
        <v>1506.1627451939653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161.1348316709965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0.7331851596583957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2.5721093193042194E-2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2.5717997157028466E-2</v>
      </c>
      <c r="F31" s="14">
        <f>(SUMIFS(TARIMSALAG2,KAYNAK,A31,SEBEP,B31,SÜRE,"Uzun",BİLDİRİM,"Bildirimli",İL,$B$10,İLÇE,$B$11)/VLOOKUP($B$11,ABONE2,6,FALSE))</f>
        <v>4.6989369347089256E-2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4.6989369347089256E-2</v>
      </c>
      <c r="I31" s="14">
        <f>(SUMIFS(TICARETHANEAG2,KAYNAK,A31,SEBEP,B31,SÜRE,"Uzun",BİLDİRİM,"Bildirimli",İL,$B$10,İLÇE,$B$11)/VLOOKUP($B$11,ABONE2,9,FALSE))</f>
        <v>3.3129933356292197E-2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3.282564542805156E-2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2.7151117968578622E-2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0.44163353336924016</v>
      </c>
      <c r="D33" s="14">
        <f t="shared" ref="D33:O33" si="13">SUM(D28:D32)</f>
        <v>0</v>
      </c>
      <c r="E33" s="14">
        <f t="shared" si="13"/>
        <v>0.44158037414642182</v>
      </c>
      <c r="F33" s="14">
        <f t="shared" si="13"/>
        <v>5.2778651563864049E-2</v>
      </c>
      <c r="G33" s="14">
        <f t="shared" si="13"/>
        <v>0</v>
      </c>
      <c r="H33" s="14">
        <f t="shared" si="13"/>
        <v>5.2778651563864049E-2</v>
      </c>
      <c r="I33" s="14">
        <f t="shared" si="13"/>
        <v>1.5278126419049203</v>
      </c>
      <c r="J33" s="14">
        <f t="shared" si="13"/>
        <v>60.50242370033785</v>
      </c>
      <c r="K33" s="14">
        <f t="shared" si="13"/>
        <v>2.0694757362666758</v>
      </c>
      <c r="L33" s="14">
        <f t="shared" si="13"/>
        <v>11.687285723999979</v>
      </c>
      <c r="M33" s="14">
        <f t="shared" si="13"/>
        <v>1506.1627451939653</v>
      </c>
      <c r="N33" s="14">
        <f t="shared" si="13"/>
        <v>161.1348316709965</v>
      </c>
      <c r="O33" s="14">
        <f t="shared" si="13"/>
        <v>0.76033627762697431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2023-08-01T12:22:22Z</dcterms:modified>
</cp:coreProperties>
</file>